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Tablas Madre\Agricultura\"/>
    </mc:Choice>
  </mc:AlternateContent>
  <xr:revisionPtr revIDLastSave="0" documentId="13_ncr:1_{39A8F9F2-5B40-458E-8DB0-AE928891F3E7}" xr6:coauthVersionLast="47" xr6:coauthVersionMax="47" xr10:uidLastSave="{00000000-0000-0000-0000-000000000000}"/>
  <bookViews>
    <workbookView xWindow="-110" yWindow="-110" windowWidth="19420" windowHeight="10300" xr2:uid="{E5A9E38C-8356-4658-A858-BEE4580DB0FE}"/>
  </bookViews>
  <sheets>
    <sheet name="Precio_pto_venta" sheetId="1" r:id="rId1"/>
    <sheet name="Codigo" sheetId="3" r:id="rId2"/>
  </sheets>
  <definedNames>
    <definedName name="_xlnm._FilterDatabase" localSheetId="0" hidden="1">Precio_pto_venta!$A$1:$K$10997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I120" i="1" s="1"/>
  <c r="H121" i="1"/>
  <c r="I121" i="1" s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I160" i="1" s="1"/>
  <c r="H161" i="1"/>
  <c r="I161" i="1" s="1"/>
  <c r="H162" i="1"/>
  <c r="I162" i="1" s="1"/>
  <c r="H163" i="1"/>
  <c r="H164" i="1"/>
  <c r="H165" i="1"/>
  <c r="I165" i="1" s="1"/>
  <c r="H166" i="1"/>
  <c r="H167" i="1"/>
  <c r="H168" i="1"/>
  <c r="H169" i="1"/>
  <c r="I169" i="1" s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3" i="1"/>
  <c r="I164" i="1"/>
  <c r="I166" i="1"/>
  <c r="I167" i="1"/>
  <c r="I168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H170" i="1"/>
  <c r="H171" i="1"/>
  <c r="H172" i="1"/>
  <c r="H173" i="1"/>
  <c r="I173" i="1" s="1"/>
  <c r="H174" i="1"/>
  <c r="H175" i="1"/>
  <c r="H176" i="1"/>
  <c r="I176" i="1" s="1"/>
  <c r="H177" i="1"/>
  <c r="I177" i="1" s="1"/>
  <c r="H178" i="1"/>
  <c r="H179" i="1"/>
  <c r="H180" i="1"/>
  <c r="H181" i="1"/>
  <c r="H182" i="1"/>
  <c r="I182" i="1" s="1"/>
  <c r="H183" i="1"/>
  <c r="I183" i="1" s="1"/>
  <c r="H184" i="1"/>
  <c r="I184" i="1" s="1"/>
  <c r="H185" i="1"/>
  <c r="I185" i="1" s="1"/>
  <c r="H186" i="1"/>
  <c r="H187" i="1"/>
  <c r="H188" i="1"/>
  <c r="H189" i="1"/>
  <c r="H190" i="1"/>
  <c r="I190" i="1" s="1"/>
  <c r="H191" i="1"/>
  <c r="I191" i="1" s="1"/>
  <c r="H192" i="1"/>
  <c r="I192" i="1" s="1"/>
  <c r="H193" i="1"/>
  <c r="I193" i="1" s="1"/>
  <c r="H194" i="1"/>
  <c r="H195" i="1"/>
  <c r="H196" i="1"/>
  <c r="I196" i="1" s="1"/>
  <c r="H197" i="1"/>
  <c r="H198" i="1"/>
  <c r="H199" i="1"/>
  <c r="I199" i="1" s="1"/>
  <c r="H200" i="1"/>
  <c r="I200" i="1" s="1"/>
  <c r="H201" i="1"/>
  <c r="I201" i="1" s="1"/>
  <c r="H202" i="1"/>
  <c r="H203" i="1"/>
  <c r="H204" i="1"/>
  <c r="I204" i="1" s="1"/>
  <c r="H205" i="1"/>
  <c r="H206" i="1"/>
  <c r="I170" i="1"/>
  <c r="I171" i="1"/>
  <c r="I172" i="1"/>
  <c r="I174" i="1"/>
  <c r="I175" i="1"/>
  <c r="I178" i="1"/>
  <c r="I179" i="1"/>
  <c r="I180" i="1"/>
  <c r="I181" i="1"/>
  <c r="I186" i="1"/>
  <c r="I187" i="1"/>
  <c r="I188" i="1"/>
  <c r="I189" i="1"/>
  <c r="I194" i="1"/>
  <c r="I195" i="1"/>
  <c r="I197" i="1"/>
  <c r="I198" i="1"/>
  <c r="I202" i="1"/>
  <c r="I203" i="1"/>
  <c r="I205" i="1"/>
  <c r="I2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H3" i="1"/>
  <c r="I3" i="1" s="1"/>
  <c r="H4" i="1"/>
  <c r="H5" i="1"/>
  <c r="H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I4" i="1"/>
  <c r="I5" i="1"/>
  <c r="I6" i="1"/>
  <c r="I13" i="1"/>
  <c r="I2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H28" i="1"/>
  <c r="I28" i="1" s="1"/>
  <c r="H29" i="1"/>
  <c r="H30" i="1"/>
  <c r="H31" i="1"/>
  <c r="H32" i="1"/>
  <c r="H33" i="1"/>
  <c r="I33" i="1" s="1"/>
  <c r="H34" i="1"/>
  <c r="I34" i="1" s="1"/>
  <c r="H35" i="1"/>
  <c r="I35" i="1" s="1"/>
  <c r="H36" i="1"/>
  <c r="I36" i="1" s="1"/>
  <c r="H37" i="1"/>
  <c r="H38" i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I29" i="1"/>
  <c r="I30" i="1"/>
  <c r="I31" i="1"/>
  <c r="I32" i="1"/>
  <c r="I37" i="1"/>
  <c r="I38" i="1"/>
  <c r="I46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65" i="1"/>
  <c r="I73" i="1"/>
  <c r="E2" i="1"/>
  <c r="G2" i="1"/>
  <c r="H2" i="1"/>
  <c r="I2" i="1" s="1"/>
  <c r="H307" i="1"/>
  <c r="H407" i="1"/>
  <c r="I407" i="1" s="1"/>
  <c r="H541" i="1"/>
  <c r="H552" i="1"/>
  <c r="H563" i="1"/>
  <c r="H634" i="1"/>
  <c r="H659" i="1"/>
  <c r="H669" i="1"/>
  <c r="I669" i="1" s="1"/>
  <c r="H723" i="1"/>
  <c r="H734" i="1"/>
  <c r="H768" i="1"/>
  <c r="H782" i="1"/>
  <c r="H796" i="1"/>
  <c r="H806" i="1"/>
  <c r="H817" i="1"/>
  <c r="H827" i="1"/>
  <c r="I827" i="1" s="1"/>
  <c r="H837" i="1"/>
  <c r="H847" i="1"/>
  <c r="H857" i="1"/>
  <c r="H882" i="1"/>
  <c r="H897" i="1"/>
  <c r="H911" i="1"/>
  <c r="H925" i="1"/>
  <c r="H939" i="1"/>
  <c r="I939" i="1" s="1"/>
  <c r="H953" i="1"/>
  <c r="H967" i="1"/>
  <c r="H981" i="1"/>
  <c r="H995" i="1"/>
  <c r="H1009" i="1"/>
  <c r="H1023" i="1"/>
  <c r="H1048" i="1"/>
  <c r="H1063" i="1"/>
  <c r="H1078" i="1"/>
  <c r="H1093" i="1"/>
  <c r="H1108" i="1"/>
  <c r="H1123" i="1"/>
  <c r="H1138" i="1"/>
  <c r="H1153" i="1"/>
  <c r="H1168" i="1"/>
  <c r="H1222" i="1"/>
  <c r="H1237" i="1"/>
  <c r="H1252" i="1"/>
  <c r="H1267" i="1"/>
  <c r="H1281" i="1"/>
  <c r="H1296" i="1"/>
  <c r="H1311" i="1"/>
  <c r="H1474" i="1"/>
  <c r="H1571" i="1"/>
  <c r="I1571" i="1" s="1"/>
  <c r="H1668" i="1"/>
  <c r="H1789" i="1"/>
  <c r="I1789" i="1" s="1"/>
  <c r="H1887" i="1"/>
  <c r="H2005" i="1"/>
  <c r="H2138" i="1"/>
  <c r="H2160" i="1"/>
  <c r="H2172" i="1"/>
  <c r="H2252" i="1"/>
  <c r="I2252" i="1" s="1"/>
  <c r="H2266" i="1"/>
  <c r="H2279" i="1"/>
  <c r="H2293" i="1"/>
  <c r="H2306" i="1"/>
  <c r="H2329" i="1"/>
  <c r="H2352" i="1"/>
  <c r="H2364" i="1"/>
  <c r="H2376" i="1"/>
  <c r="I2376" i="1" s="1"/>
  <c r="H2401" i="1"/>
  <c r="H2415" i="1"/>
  <c r="H2429" i="1"/>
  <c r="H2443" i="1"/>
  <c r="H2457" i="1"/>
  <c r="H2471" i="1"/>
  <c r="H2485" i="1"/>
  <c r="H2499" i="1"/>
  <c r="H2513" i="1"/>
  <c r="H2538" i="1"/>
  <c r="H2553" i="1"/>
  <c r="H2567" i="1"/>
  <c r="H2582" i="1"/>
  <c r="H2596" i="1"/>
  <c r="H2610" i="1"/>
  <c r="H2624" i="1"/>
  <c r="H2638" i="1"/>
  <c r="H2652" i="1"/>
  <c r="I2652" i="1" s="1"/>
  <c r="H2674" i="1"/>
  <c r="H2688" i="1"/>
  <c r="H2702" i="1"/>
  <c r="H2716" i="1"/>
  <c r="H2730" i="1"/>
  <c r="H2744" i="1"/>
  <c r="I2744" i="1" s="1"/>
  <c r="H2758" i="1"/>
  <c r="H2773" i="1"/>
  <c r="H2788" i="1"/>
  <c r="H2906" i="1"/>
  <c r="I2906" i="1" s="1"/>
  <c r="H3014" i="1"/>
  <c r="H3137" i="1"/>
  <c r="H3228" i="1"/>
  <c r="H3318" i="1"/>
  <c r="I3318" i="1" s="1"/>
  <c r="H3427" i="1"/>
  <c r="H3545" i="1"/>
  <c r="H3558" i="1"/>
  <c r="H3571" i="1"/>
  <c r="H3584" i="1"/>
  <c r="H3664" i="1"/>
  <c r="H3686" i="1"/>
  <c r="H3700" i="1"/>
  <c r="H3714" i="1"/>
  <c r="H3728" i="1"/>
  <c r="H3742" i="1"/>
  <c r="H3754" i="1"/>
  <c r="H3766" i="1"/>
  <c r="H3778" i="1"/>
  <c r="H3789" i="1"/>
  <c r="H3816" i="1"/>
  <c r="I3816" i="1" s="1"/>
  <c r="H3830" i="1"/>
  <c r="H3844" i="1"/>
  <c r="H3858" i="1"/>
  <c r="H3871" i="1"/>
  <c r="H3885" i="1"/>
  <c r="H3899" i="1"/>
  <c r="H3913" i="1"/>
  <c r="H3927" i="1"/>
  <c r="I3927" i="1" s="1"/>
  <c r="H3952" i="1"/>
  <c r="H3966" i="1"/>
  <c r="H3980" i="1"/>
  <c r="H3994" i="1"/>
  <c r="H4007" i="1"/>
  <c r="H4021" i="1"/>
  <c r="H4035" i="1"/>
  <c r="H4049" i="1"/>
  <c r="I4049" i="1" s="1"/>
  <c r="H4063" i="1"/>
  <c r="H4087" i="1"/>
  <c r="H4102" i="1"/>
  <c r="H4117" i="1"/>
  <c r="H4132" i="1"/>
  <c r="H4147" i="1"/>
  <c r="H4160" i="1"/>
  <c r="H4173" i="1"/>
  <c r="I4173" i="1" s="1"/>
  <c r="H4187" i="1"/>
  <c r="H4225" i="1"/>
  <c r="H4301" i="1"/>
  <c r="H4315" i="1"/>
  <c r="H4329" i="1"/>
  <c r="H4343" i="1"/>
  <c r="H4357" i="1"/>
  <c r="H4493" i="1"/>
  <c r="I4493" i="1" s="1"/>
  <c r="H4595" i="1"/>
  <c r="H4687" i="1"/>
  <c r="H4796" i="1"/>
  <c r="H5092" i="1"/>
  <c r="H5115" i="1"/>
  <c r="H5128" i="1"/>
  <c r="H5141" i="1"/>
  <c r="H5154" i="1"/>
  <c r="H5167" i="1"/>
  <c r="H5209" i="1"/>
  <c r="H5232" i="1"/>
  <c r="H5246" i="1"/>
  <c r="H5260" i="1"/>
  <c r="H5274" i="1"/>
  <c r="H5288" i="1"/>
  <c r="H5302" i="1"/>
  <c r="I5302" i="1" s="1"/>
  <c r="H5316" i="1"/>
  <c r="H5330" i="1"/>
  <c r="H5344" i="1"/>
  <c r="H5368" i="1"/>
  <c r="H5382" i="1"/>
  <c r="H5396" i="1"/>
  <c r="H5410" i="1"/>
  <c r="H5424" i="1"/>
  <c r="I5424" i="1" s="1"/>
  <c r="H5438" i="1"/>
  <c r="H5452" i="1"/>
  <c r="H5466" i="1"/>
  <c r="H5480" i="1"/>
  <c r="H5551" i="1"/>
  <c r="H5565" i="1"/>
  <c r="H5578" i="1"/>
  <c r="H5593" i="1"/>
  <c r="I5593" i="1" s="1"/>
  <c r="H5607" i="1"/>
  <c r="H5621" i="1"/>
  <c r="H5635" i="1"/>
  <c r="H5649" i="1"/>
  <c r="H5663" i="1"/>
  <c r="H5778" i="1"/>
  <c r="H5903" i="1"/>
  <c r="H6010" i="1"/>
  <c r="H6525" i="1"/>
  <c r="H6648" i="1"/>
  <c r="H6672" i="1"/>
  <c r="H6686" i="1"/>
  <c r="H6804" i="1"/>
  <c r="H6827" i="1"/>
  <c r="H6839" i="1"/>
  <c r="H6851" i="1"/>
  <c r="I6851" i="1" s="1"/>
  <c r="H6863" i="1"/>
  <c r="H6875" i="1"/>
  <c r="I6875" i="1" s="1"/>
  <c r="H6886" i="1"/>
  <c r="H6897" i="1"/>
  <c r="H6910" i="1"/>
  <c r="H6923" i="1"/>
  <c r="H6948" i="1"/>
  <c r="H6961" i="1"/>
  <c r="I6961" i="1" s="1"/>
  <c r="H6973" i="1"/>
  <c r="H6986" i="1"/>
  <c r="I6986" i="1" s="1"/>
  <c r="H6999" i="1"/>
  <c r="H7012" i="1"/>
  <c r="H7024" i="1"/>
  <c r="H7036" i="1"/>
  <c r="H7047" i="1"/>
  <c r="H7072" i="1"/>
  <c r="I7072" i="1" s="1"/>
  <c r="H7086" i="1"/>
  <c r="H7100" i="1"/>
  <c r="H7114" i="1"/>
  <c r="H7127" i="1"/>
  <c r="H7140" i="1"/>
  <c r="H7156" i="1"/>
  <c r="H7169" i="1"/>
  <c r="H7182" i="1"/>
  <c r="H7231" i="1"/>
  <c r="H7243" i="1"/>
  <c r="I7243" i="1" s="1"/>
  <c r="H7255" i="1"/>
  <c r="H7276" i="1"/>
  <c r="H7290" i="1"/>
  <c r="H7305" i="1"/>
  <c r="H7319" i="1"/>
  <c r="H7332" i="1"/>
  <c r="I7332" i="1" s="1"/>
  <c r="H7375" i="1"/>
  <c r="H7398" i="1"/>
  <c r="H7410" i="1"/>
  <c r="H7422" i="1"/>
  <c r="H7445" i="1"/>
  <c r="H7536" i="1"/>
  <c r="H7643" i="1"/>
  <c r="H7933" i="1"/>
  <c r="I7933" i="1" s="1"/>
  <c r="H8041" i="1"/>
  <c r="H8172" i="1"/>
  <c r="H8276" i="1"/>
  <c r="H8386" i="1"/>
  <c r="H8534" i="1"/>
  <c r="H8646" i="1"/>
  <c r="H8751" i="1"/>
  <c r="H8861" i="1"/>
  <c r="H9252" i="1"/>
  <c r="H9379" i="1"/>
  <c r="H9495" i="1"/>
  <c r="H9608" i="1"/>
  <c r="H9732" i="1"/>
  <c r="H9882" i="1"/>
  <c r="H9999" i="1"/>
  <c r="H10120" i="1"/>
  <c r="I10120" i="1" s="1"/>
  <c r="H10653" i="1"/>
  <c r="H10763" i="1"/>
  <c r="H10865" i="1"/>
  <c r="H10977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3"/>
  <c r="H641" i="1"/>
  <c r="I641" i="1" s="1"/>
  <c r="H1174" i="1"/>
  <c r="I1174" i="1" s="1"/>
  <c r="I1668" i="1"/>
  <c r="H2232" i="1"/>
  <c r="I2232" i="1" s="1"/>
  <c r="H2927" i="1"/>
  <c r="I2927" i="1" s="1"/>
  <c r="H3319" i="1"/>
  <c r="I3319" i="1" s="1"/>
  <c r="I3789" i="1"/>
  <c r="H3951" i="1"/>
  <c r="I3951" i="1" s="1"/>
  <c r="H3950" i="1"/>
  <c r="I3950" i="1" s="1"/>
  <c r="H3949" i="1"/>
  <c r="I3949" i="1" s="1"/>
  <c r="H3948" i="1"/>
  <c r="I3948" i="1" s="1"/>
  <c r="H3947" i="1"/>
  <c r="I3947" i="1" s="1"/>
  <c r="H3946" i="1"/>
  <c r="I3946" i="1" s="1"/>
  <c r="H3945" i="1"/>
  <c r="I3945" i="1" s="1"/>
  <c r="H3944" i="1"/>
  <c r="I3944" i="1" s="1"/>
  <c r="H3943" i="1"/>
  <c r="I3943" i="1" s="1"/>
  <c r="H4506" i="1"/>
  <c r="I4506" i="1" s="1"/>
  <c r="H4987" i="1"/>
  <c r="I4987" i="1" s="1"/>
  <c r="H5484" i="1"/>
  <c r="I5484" i="1" s="1"/>
  <c r="H6119" i="1"/>
  <c r="I6119" i="1" s="1"/>
  <c r="H6671" i="1"/>
  <c r="I6671" i="1" s="1"/>
  <c r="H7204" i="1"/>
  <c r="I7204" i="1" s="1"/>
  <c r="H7646" i="1"/>
  <c r="I7646" i="1" s="1"/>
  <c r="H8195" i="1"/>
  <c r="I8195" i="1" s="1"/>
  <c r="H8668" i="1"/>
  <c r="I8668" i="1" s="1"/>
  <c r="H9068" i="1"/>
  <c r="I9068" i="1" s="1"/>
  <c r="H9067" i="1"/>
  <c r="I9067" i="1" s="1"/>
  <c r="H9066" i="1"/>
  <c r="I9066" i="1" s="1"/>
  <c r="H9065" i="1"/>
  <c r="I9065" i="1" s="1"/>
  <c r="H9064" i="1"/>
  <c r="I9064" i="1" s="1"/>
  <c r="H9063" i="1"/>
  <c r="I9063" i="1" s="1"/>
  <c r="H9062" i="1"/>
  <c r="I9062" i="1" s="1"/>
  <c r="H9061" i="1"/>
  <c r="I9061" i="1" s="1"/>
  <c r="H9060" i="1"/>
  <c r="I9060" i="1" s="1"/>
  <c r="H9059" i="1"/>
  <c r="I9059" i="1" s="1"/>
  <c r="H9630" i="1"/>
  <c r="I9630" i="1" s="1"/>
  <c r="H10000" i="1"/>
  <c r="I10000" i="1" s="1"/>
  <c r="H10673" i="1"/>
  <c r="I10673" i="1" s="1"/>
  <c r="H287" i="1"/>
  <c r="I287" i="1" s="1"/>
  <c r="H387" i="1"/>
  <c r="I387" i="1" s="1"/>
  <c r="H470" i="1"/>
  <c r="I470" i="1" s="1"/>
  <c r="H574" i="1"/>
  <c r="I574" i="1" s="1"/>
  <c r="H688" i="1"/>
  <c r="I688" i="1" s="1"/>
  <c r="H786" i="1"/>
  <c r="I786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1127" i="1"/>
  <c r="I1127" i="1" s="1"/>
  <c r="H1290" i="1"/>
  <c r="I1290" i="1" s="1"/>
  <c r="H1470" i="1"/>
  <c r="I1470" i="1" s="1"/>
  <c r="H1370" i="1"/>
  <c r="I1370" i="1" s="1"/>
  <c r="H1505" i="1"/>
  <c r="I1505" i="1" s="1"/>
  <c r="H1769" i="1"/>
  <c r="I1769" i="1" s="1"/>
  <c r="H1867" i="1"/>
  <c r="I1867" i="1" s="1"/>
  <c r="H1965" i="1"/>
  <c r="I1965" i="1" s="1"/>
  <c r="H2076" i="1"/>
  <c r="I2076" i="1" s="1"/>
  <c r="H2186" i="1"/>
  <c r="I2186" i="1" s="1"/>
  <c r="H2185" i="1"/>
  <c r="I2185" i="1" s="1"/>
  <c r="H2184" i="1"/>
  <c r="I2184" i="1" s="1"/>
  <c r="H2183" i="1"/>
  <c r="I2183" i="1" s="1"/>
  <c r="H2182" i="1"/>
  <c r="I2182" i="1" s="1"/>
  <c r="H2181" i="1"/>
  <c r="I2181" i="1" s="1"/>
  <c r="H2180" i="1"/>
  <c r="I2180" i="1" s="1"/>
  <c r="H2179" i="1"/>
  <c r="I2179" i="1" s="1"/>
  <c r="H2178" i="1"/>
  <c r="I2178" i="1" s="1"/>
  <c r="H2177" i="1"/>
  <c r="I2177" i="1" s="1"/>
  <c r="H2316" i="1"/>
  <c r="I2316" i="1" s="1"/>
  <c r="H2477" i="1"/>
  <c r="I2477" i="1" s="1"/>
  <c r="H2628" i="1"/>
  <c r="I2628" i="1" s="1"/>
  <c r="H2778" i="1"/>
  <c r="I2778" i="1" s="1"/>
  <c r="H2678" i="1"/>
  <c r="I2678" i="1" s="1"/>
  <c r="H3012" i="1"/>
  <c r="I3012" i="1" s="1"/>
  <c r="H3121" i="1"/>
  <c r="I3121" i="1" s="1"/>
  <c r="H3211" i="1"/>
  <c r="I3211" i="1" s="1"/>
  <c r="H3273" i="1"/>
  <c r="I3273" i="1" s="1"/>
  <c r="H3362" i="1"/>
  <c r="I3362" i="1" s="1"/>
  <c r="H3361" i="1"/>
  <c r="I3361" i="1" s="1"/>
  <c r="H3360" i="1"/>
  <c r="I3360" i="1" s="1"/>
  <c r="H3359" i="1"/>
  <c r="I3359" i="1" s="1"/>
  <c r="H3358" i="1"/>
  <c r="I3358" i="1" s="1"/>
  <c r="H3357" i="1"/>
  <c r="I3357" i="1" s="1"/>
  <c r="H3356" i="1"/>
  <c r="I3356" i="1" s="1"/>
  <c r="H3355" i="1"/>
  <c r="I3355" i="1" s="1"/>
  <c r="H3354" i="1"/>
  <c r="I3354" i="1" s="1"/>
  <c r="H3353" i="1"/>
  <c r="I3353" i="1" s="1"/>
  <c r="H3657" i="1"/>
  <c r="I3657" i="1" s="1"/>
  <c r="H3557" i="1"/>
  <c r="I3557" i="1" s="1"/>
  <c r="H3701" i="1"/>
  <c r="I3701" i="1" s="1"/>
  <c r="H3842" i="1"/>
  <c r="I3842" i="1" s="1"/>
  <c r="H3989" i="1"/>
  <c r="I3989" i="1" s="1"/>
  <c r="H4162" i="1"/>
  <c r="I4162" i="1" s="1"/>
  <c r="H4332" i="1"/>
  <c r="I4332" i="1" s="1"/>
  <c r="H4476" i="1"/>
  <c r="I4476" i="1" s="1"/>
  <c r="H4590" i="1"/>
  <c r="I4590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H4661" i="1"/>
  <c r="I4661" i="1" s="1"/>
  <c r="H4660" i="1"/>
  <c r="I4660" i="1" s="1"/>
  <c r="H4659" i="1"/>
  <c r="I4659" i="1" s="1"/>
  <c r="H4741" i="1"/>
  <c r="I4741" i="1" s="1"/>
  <c r="H4821" i="1"/>
  <c r="I4821" i="1" s="1"/>
  <c r="H5071" i="1"/>
  <c r="I5071" i="1" s="1"/>
  <c r="H5183" i="1"/>
  <c r="I5183" i="1" s="1"/>
  <c r="H5312" i="1"/>
  <c r="I5312" i="1" s="1"/>
  <c r="H5460" i="1"/>
  <c r="I5460" i="1" s="1"/>
  <c r="H5655" i="1"/>
  <c r="I5655" i="1" s="1"/>
  <c r="H5555" i="1"/>
  <c r="I5555" i="1" s="1"/>
  <c r="H5728" i="1"/>
  <c r="I5728" i="1" s="1"/>
  <c r="H5852" i="1"/>
  <c r="I5852" i="1" s="1"/>
  <c r="H5851" i="1"/>
  <c r="I5851" i="1" s="1"/>
  <c r="H5850" i="1"/>
  <c r="I5850" i="1" s="1"/>
  <c r="H5849" i="1"/>
  <c r="I5849" i="1" s="1"/>
  <c r="H5848" i="1"/>
  <c r="I5848" i="1" s="1"/>
  <c r="H5847" i="1"/>
  <c r="I5847" i="1" s="1"/>
  <c r="H5846" i="1"/>
  <c r="I5846" i="1" s="1"/>
  <c r="H5845" i="1"/>
  <c r="I5845" i="1" s="1"/>
  <c r="H5844" i="1"/>
  <c r="I5844" i="1" s="1"/>
  <c r="H5843" i="1"/>
  <c r="I5843" i="1" s="1"/>
  <c r="H5953" i="1"/>
  <c r="I5953" i="1" s="1"/>
  <c r="H6033" i="1"/>
  <c r="I6033" i="1" s="1"/>
  <c r="H6294" i="1"/>
  <c r="I6294" i="1" s="1"/>
  <c r="H6358" i="1"/>
  <c r="I6358" i="1" s="1"/>
  <c r="H6460" i="1"/>
  <c r="I6460" i="1" s="1"/>
  <c r="H6590" i="1"/>
  <c r="I6590" i="1" s="1"/>
  <c r="H6744" i="1"/>
  <c r="I6744" i="1" s="1"/>
  <c r="H6895" i="1"/>
  <c r="I6895" i="1" s="1"/>
  <c r="H7015" i="1"/>
  <c r="I7015" i="1" s="1"/>
  <c r="H7157" i="1"/>
  <c r="I7157" i="1" s="1"/>
  <c r="I7156" i="1"/>
  <c r="H7155" i="1"/>
  <c r="I7155" i="1" s="1"/>
  <c r="H7154" i="1"/>
  <c r="I7154" i="1" s="1"/>
  <c r="H7153" i="1"/>
  <c r="I7153" i="1" s="1"/>
  <c r="H7152" i="1"/>
  <c r="I7152" i="1" s="1"/>
  <c r="H7151" i="1"/>
  <c r="I7151" i="1" s="1"/>
  <c r="H7150" i="1"/>
  <c r="I7150" i="1" s="1"/>
  <c r="H7149" i="1"/>
  <c r="I7149" i="1" s="1"/>
  <c r="H7148" i="1"/>
  <c r="I7148" i="1" s="1"/>
  <c r="H7309" i="1"/>
  <c r="I7309" i="1" s="1"/>
  <c r="H7209" i="1"/>
  <c r="I7209" i="1" s="1"/>
  <c r="H7525" i="1"/>
  <c r="I7525" i="1" s="1"/>
  <c r="H7602" i="1"/>
  <c r="I7602" i="1" s="1"/>
  <c r="H7679" i="1"/>
  <c r="I7679" i="1" s="1"/>
  <c r="H7760" i="1"/>
  <c r="I7760" i="1" s="1"/>
  <c r="H8021" i="1"/>
  <c r="I8021" i="1" s="1"/>
  <c r="H8134" i="1"/>
  <c r="I8134" i="1" s="1"/>
  <c r="H8242" i="1"/>
  <c r="I8242" i="1" s="1"/>
  <c r="H8338" i="1"/>
  <c r="I8338" i="1" s="1"/>
  <c r="H8337" i="1"/>
  <c r="I8337" i="1" s="1"/>
  <c r="H8336" i="1"/>
  <c r="I8336" i="1" s="1"/>
  <c r="H8335" i="1"/>
  <c r="I8335" i="1" s="1"/>
  <c r="H8334" i="1"/>
  <c r="I8334" i="1" s="1"/>
  <c r="H8333" i="1"/>
  <c r="I8333" i="1" s="1"/>
  <c r="H8332" i="1"/>
  <c r="I8332" i="1" s="1"/>
  <c r="H8331" i="1"/>
  <c r="I8331" i="1" s="1"/>
  <c r="H8330" i="1"/>
  <c r="I8330" i="1" s="1"/>
  <c r="H8329" i="1"/>
  <c r="I8329" i="1" s="1"/>
  <c r="H8464" i="1"/>
  <c r="I8464" i="1" s="1"/>
  <c r="H8597" i="1"/>
  <c r="I8597" i="1" s="1"/>
  <c r="H8690" i="1"/>
  <c r="I8690" i="1" s="1"/>
  <c r="H8781" i="1"/>
  <c r="I8781" i="1" s="1"/>
  <c r="H9039" i="1"/>
  <c r="I9039" i="1" s="1"/>
  <c r="H9126" i="1"/>
  <c r="I9126" i="1" s="1"/>
  <c r="H9199" i="1"/>
  <c r="I9199" i="1" s="1"/>
  <c r="H9302" i="1"/>
  <c r="I9302" i="1" s="1"/>
  <c r="H9421" i="1"/>
  <c r="I9421" i="1" s="1"/>
  <c r="H9409" i="1"/>
  <c r="I9409" i="1" s="1"/>
  <c r="H9408" i="1"/>
  <c r="I9408" i="1" s="1"/>
  <c r="H9407" i="1"/>
  <c r="I9407" i="1" s="1"/>
  <c r="H9406" i="1"/>
  <c r="I9406" i="1" s="1"/>
  <c r="H9607" i="1"/>
  <c r="I9607" i="1" s="1"/>
  <c r="H9606" i="1"/>
  <c r="I9606" i="1" s="1"/>
  <c r="H9605" i="1"/>
  <c r="I9605" i="1" s="1"/>
  <c r="H9604" i="1"/>
  <c r="I9604" i="1" s="1"/>
  <c r="H9603" i="1"/>
  <c r="I9603" i="1" s="1"/>
  <c r="H9602" i="1"/>
  <c r="I9602" i="1" s="1"/>
  <c r="H9601" i="1"/>
  <c r="I9601" i="1" s="1"/>
  <c r="H9600" i="1"/>
  <c r="I9600" i="1" s="1"/>
  <c r="H9599" i="1"/>
  <c r="I9599" i="1" s="1"/>
  <c r="H9598" i="1"/>
  <c r="I9598" i="1" s="1"/>
  <c r="H9597" i="1"/>
  <c r="I9597" i="1" s="1"/>
  <c r="H9596" i="1"/>
  <c r="I9596" i="1" s="1"/>
  <c r="H9595" i="1"/>
  <c r="I9595" i="1" s="1"/>
  <c r="H9594" i="1"/>
  <c r="I9594" i="1" s="1"/>
  <c r="H9593" i="1"/>
  <c r="I9593" i="1" s="1"/>
  <c r="H9592" i="1"/>
  <c r="I9592" i="1" s="1"/>
  <c r="H9591" i="1"/>
  <c r="I9591" i="1" s="1"/>
  <c r="H9590" i="1"/>
  <c r="I9590" i="1" s="1"/>
  <c r="H9589" i="1"/>
  <c r="I9589" i="1" s="1"/>
  <c r="H9588" i="1"/>
  <c r="I9588" i="1" s="1"/>
  <c r="H9587" i="1"/>
  <c r="I9587" i="1" s="1"/>
  <c r="H9586" i="1"/>
  <c r="I9586" i="1" s="1"/>
  <c r="H9585" i="1"/>
  <c r="I9585" i="1" s="1"/>
  <c r="H9584" i="1"/>
  <c r="I9584" i="1" s="1"/>
  <c r="H9583" i="1"/>
  <c r="I9583" i="1" s="1"/>
  <c r="H9582" i="1"/>
  <c r="I9582" i="1" s="1"/>
  <c r="H9581" i="1"/>
  <c r="I9581" i="1" s="1"/>
  <c r="H9580" i="1"/>
  <c r="I9580" i="1" s="1"/>
  <c r="H9579" i="1"/>
  <c r="I9579" i="1" s="1"/>
  <c r="H9578" i="1"/>
  <c r="I9578" i="1" s="1"/>
  <c r="H9577" i="1"/>
  <c r="I9577" i="1" s="1"/>
  <c r="H9576" i="1"/>
  <c r="I9576" i="1" s="1"/>
  <c r="H9575" i="1"/>
  <c r="I9575" i="1" s="1"/>
  <c r="H9574" i="1"/>
  <c r="I9574" i="1" s="1"/>
  <c r="H9573" i="1"/>
  <c r="I9573" i="1" s="1"/>
  <c r="H9572" i="1"/>
  <c r="I9572" i="1" s="1"/>
  <c r="H9571" i="1"/>
  <c r="I9571" i="1" s="1"/>
  <c r="H9570" i="1"/>
  <c r="I9570" i="1" s="1"/>
  <c r="H9569" i="1"/>
  <c r="I9569" i="1" s="1"/>
  <c r="H9568" i="1"/>
  <c r="I9568" i="1" s="1"/>
  <c r="H9567" i="1"/>
  <c r="I9567" i="1" s="1"/>
  <c r="H9566" i="1"/>
  <c r="I9566" i="1" s="1"/>
  <c r="H9565" i="1"/>
  <c r="I9565" i="1" s="1"/>
  <c r="H9564" i="1"/>
  <c r="I9564" i="1" s="1"/>
  <c r="H9563" i="1"/>
  <c r="I9563" i="1" s="1"/>
  <c r="H9562" i="1"/>
  <c r="I9562" i="1" s="1"/>
  <c r="H9561" i="1"/>
  <c r="I9561" i="1" s="1"/>
  <c r="H9560" i="1"/>
  <c r="I9560" i="1" s="1"/>
  <c r="H9559" i="1"/>
  <c r="I9559" i="1" s="1"/>
  <c r="H9558" i="1"/>
  <c r="I9558" i="1" s="1"/>
  <c r="H9557" i="1"/>
  <c r="I9557" i="1" s="1"/>
  <c r="H9556" i="1"/>
  <c r="I9556" i="1" s="1"/>
  <c r="H9555" i="1"/>
  <c r="I9555" i="1" s="1"/>
  <c r="H9554" i="1"/>
  <c r="I9554" i="1" s="1"/>
  <c r="H9553" i="1"/>
  <c r="I9553" i="1" s="1"/>
  <c r="H9552" i="1"/>
  <c r="I9552" i="1" s="1"/>
  <c r="H9551" i="1"/>
  <c r="I9551" i="1" s="1"/>
  <c r="H9550" i="1"/>
  <c r="I9550" i="1" s="1"/>
  <c r="H9549" i="1"/>
  <c r="I9549" i="1" s="1"/>
  <c r="H9548" i="1"/>
  <c r="I9548" i="1" s="1"/>
  <c r="H9547" i="1"/>
  <c r="I9547" i="1" s="1"/>
  <c r="H9546" i="1"/>
  <c r="I9546" i="1" s="1"/>
  <c r="H9545" i="1"/>
  <c r="I9545" i="1" s="1"/>
  <c r="H9544" i="1"/>
  <c r="I9544" i="1" s="1"/>
  <c r="H9543" i="1"/>
  <c r="I9543" i="1" s="1"/>
  <c r="H9542" i="1"/>
  <c r="I9542" i="1" s="1"/>
  <c r="H9541" i="1"/>
  <c r="I9541" i="1" s="1"/>
  <c r="H9540" i="1"/>
  <c r="I9540" i="1" s="1"/>
  <c r="H9539" i="1"/>
  <c r="I9539" i="1" s="1"/>
  <c r="H9538" i="1"/>
  <c r="I9538" i="1" s="1"/>
  <c r="H9537" i="1"/>
  <c r="I9537" i="1" s="1"/>
  <c r="H9536" i="1"/>
  <c r="I9536" i="1" s="1"/>
  <c r="H9535" i="1"/>
  <c r="I9535" i="1" s="1"/>
  <c r="H9534" i="1"/>
  <c r="I9534" i="1" s="1"/>
  <c r="H9533" i="1"/>
  <c r="I9533" i="1" s="1"/>
  <c r="H9532" i="1"/>
  <c r="I9532" i="1" s="1"/>
  <c r="H9531" i="1"/>
  <c r="I9531" i="1" s="1"/>
  <c r="H9530" i="1"/>
  <c r="I9530" i="1" s="1"/>
  <c r="H9529" i="1"/>
  <c r="I9529" i="1" s="1"/>
  <c r="H9528" i="1"/>
  <c r="I9528" i="1" s="1"/>
  <c r="H9527" i="1"/>
  <c r="I9527" i="1" s="1"/>
  <c r="H9526" i="1"/>
  <c r="I9526" i="1" s="1"/>
  <c r="H9525" i="1"/>
  <c r="I9525" i="1" s="1"/>
  <c r="H9524" i="1"/>
  <c r="I9524" i="1" s="1"/>
  <c r="H9523" i="1"/>
  <c r="I9523" i="1" s="1"/>
  <c r="H9522" i="1"/>
  <c r="I9522" i="1" s="1"/>
  <c r="H9521" i="1"/>
  <c r="I9521" i="1" s="1"/>
  <c r="H9520" i="1"/>
  <c r="I9520" i="1" s="1"/>
  <c r="H9731" i="1"/>
  <c r="I9731" i="1" s="1"/>
  <c r="H9730" i="1"/>
  <c r="I9730" i="1" s="1"/>
  <c r="H9729" i="1"/>
  <c r="I9729" i="1" s="1"/>
  <c r="H9728" i="1"/>
  <c r="I9728" i="1" s="1"/>
  <c r="H9727" i="1"/>
  <c r="I9727" i="1" s="1"/>
  <c r="H9726" i="1"/>
  <c r="I9726" i="1" s="1"/>
  <c r="H9725" i="1"/>
  <c r="I9725" i="1" s="1"/>
  <c r="H9724" i="1"/>
  <c r="I9724" i="1" s="1"/>
  <c r="H9635" i="1"/>
  <c r="I9635" i="1" s="1"/>
  <c r="H9783" i="1"/>
  <c r="I9783" i="1" s="1"/>
  <c r="H9923" i="1"/>
  <c r="I9923" i="1" s="1"/>
  <c r="H10034" i="1"/>
  <c r="I10034" i="1" s="1"/>
  <c r="H10264" i="1"/>
  <c r="I10264" i="1" s="1"/>
  <c r="H10322" i="1"/>
  <c r="I10322" i="1" s="1"/>
  <c r="H10542" i="1"/>
  <c r="I10542" i="1" s="1"/>
  <c r="H10611" i="1"/>
  <c r="I10611" i="1" s="1"/>
  <c r="H10709" i="1"/>
  <c r="I10709" i="1" s="1"/>
  <c r="H10807" i="1"/>
  <c r="I10807" i="1" s="1"/>
  <c r="H10806" i="1"/>
  <c r="I10806" i="1" s="1"/>
  <c r="H10805" i="1"/>
  <c r="I10805" i="1" s="1"/>
  <c r="H10804" i="1"/>
  <c r="I10804" i="1" s="1"/>
  <c r="H10803" i="1"/>
  <c r="I10803" i="1" s="1"/>
  <c r="H10802" i="1"/>
  <c r="I10802" i="1" s="1"/>
  <c r="H10801" i="1"/>
  <c r="I10801" i="1" s="1"/>
  <c r="H10800" i="1"/>
  <c r="I10800" i="1" s="1"/>
  <c r="H10799" i="1"/>
  <c r="I10799" i="1" s="1"/>
  <c r="H10798" i="1"/>
  <c r="I10798" i="1" s="1"/>
  <c r="H10893" i="1"/>
  <c r="I10893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I307" i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I634" i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I857" i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I1023" i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I1168" i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I1311" i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I1474" i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I1678" i="1" s="1"/>
  <c r="H1677" i="1"/>
  <c r="I1677" i="1" s="1"/>
  <c r="H1676" i="1"/>
  <c r="I1676" i="1" s="1"/>
  <c r="H1675" i="1"/>
  <c r="I1675" i="1" s="1"/>
  <c r="H1674" i="1"/>
  <c r="I1674" i="1" s="1"/>
  <c r="H1673" i="1"/>
  <c r="I1673" i="1" s="1"/>
  <c r="H1672" i="1"/>
  <c r="I1672" i="1" s="1"/>
  <c r="H1671" i="1"/>
  <c r="I1671" i="1" s="1"/>
  <c r="H1670" i="1"/>
  <c r="I1670" i="1" s="1"/>
  <c r="H1669" i="1"/>
  <c r="I1669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801" i="1"/>
  <c r="I1801" i="1" s="1"/>
  <c r="H1800" i="1"/>
  <c r="I1800" i="1" s="1"/>
  <c r="H1799" i="1"/>
  <c r="I1799" i="1" s="1"/>
  <c r="H1798" i="1"/>
  <c r="I1798" i="1" s="1"/>
  <c r="H1797" i="1"/>
  <c r="I1797" i="1" s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I1790" i="1" s="1"/>
  <c r="H1904" i="1"/>
  <c r="I1904" i="1" s="1"/>
  <c r="H1903" i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H1890" i="1"/>
  <c r="I1890" i="1" s="1"/>
  <c r="H1889" i="1"/>
  <c r="I1889" i="1" s="1"/>
  <c r="H1888" i="1"/>
  <c r="I1888" i="1" s="1"/>
  <c r="I1887" i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I2014" i="1" s="1"/>
  <c r="H2013" i="1"/>
  <c r="I2013" i="1" s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H2006" i="1"/>
  <c r="I2006" i="1" s="1"/>
  <c r="I2005" i="1"/>
  <c r="H2137" i="1"/>
  <c r="I2137" i="1" s="1"/>
  <c r="H2136" i="1"/>
  <c r="I2136" i="1" s="1"/>
  <c r="H2135" i="1"/>
  <c r="I2135" i="1" s="1"/>
  <c r="H2134" i="1"/>
  <c r="I2134" i="1" s="1"/>
  <c r="H2133" i="1"/>
  <c r="I2133" i="1" s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H2126" i="1"/>
  <c r="I2126" i="1" s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H2116" i="1"/>
  <c r="I2116" i="1" s="1"/>
  <c r="H2251" i="1"/>
  <c r="I2251" i="1" s="1"/>
  <c r="H2250" i="1"/>
  <c r="I2250" i="1" s="1"/>
  <c r="H2249" i="1"/>
  <c r="I2249" i="1" s="1"/>
  <c r="H2248" i="1"/>
  <c r="I2248" i="1" s="1"/>
  <c r="H2247" i="1"/>
  <c r="I2247" i="1" s="1"/>
  <c r="H2246" i="1"/>
  <c r="I2246" i="1" s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I2238" i="1" s="1"/>
  <c r="H2237" i="1"/>
  <c r="I2237" i="1" s="1"/>
  <c r="H2236" i="1"/>
  <c r="I2236" i="1" s="1"/>
  <c r="H2235" i="1"/>
  <c r="I2235" i="1" s="1"/>
  <c r="H2234" i="1"/>
  <c r="I2234" i="1" s="1"/>
  <c r="H2233" i="1"/>
  <c r="I2233" i="1" s="1"/>
  <c r="H2231" i="1"/>
  <c r="I2231" i="1" s="1"/>
  <c r="H2230" i="1"/>
  <c r="I2230" i="1" s="1"/>
  <c r="H2229" i="1"/>
  <c r="I2229" i="1" s="1"/>
  <c r="H2400" i="1"/>
  <c r="I2400" i="1" s="1"/>
  <c r="H2399" i="1"/>
  <c r="I2399" i="1" s="1"/>
  <c r="H2398" i="1"/>
  <c r="I2398" i="1" s="1"/>
  <c r="H2397" i="1"/>
  <c r="I2397" i="1" s="1"/>
  <c r="H2396" i="1"/>
  <c r="I2396" i="1" s="1"/>
  <c r="H2395" i="1"/>
  <c r="I2395" i="1" s="1"/>
  <c r="H2394" i="1"/>
  <c r="I2394" i="1" s="1"/>
  <c r="H2393" i="1"/>
  <c r="I2393" i="1" s="1"/>
  <c r="H2392" i="1"/>
  <c r="I2392" i="1" s="1"/>
  <c r="H2391" i="1"/>
  <c r="I2391" i="1" s="1"/>
  <c r="H2390" i="1"/>
  <c r="I2390" i="1" s="1"/>
  <c r="H2389" i="1"/>
  <c r="I2389" i="1" s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I2382" i="1" s="1"/>
  <c r="H2381" i="1"/>
  <c r="I2381" i="1" s="1"/>
  <c r="H2380" i="1"/>
  <c r="I2380" i="1" s="1"/>
  <c r="H2379" i="1"/>
  <c r="I2379" i="1" s="1"/>
  <c r="H2378" i="1"/>
  <c r="I2378" i="1" s="1"/>
  <c r="H2377" i="1"/>
  <c r="I2377" i="1" s="1"/>
  <c r="H2537" i="1"/>
  <c r="I2537" i="1" s="1"/>
  <c r="H2536" i="1"/>
  <c r="I2536" i="1" s="1"/>
  <c r="H2535" i="1"/>
  <c r="I2535" i="1" s="1"/>
  <c r="H2534" i="1"/>
  <c r="I2534" i="1" s="1"/>
  <c r="H2533" i="1"/>
  <c r="I2533" i="1" s="1"/>
  <c r="H2532" i="1"/>
  <c r="I2532" i="1" s="1"/>
  <c r="H2531" i="1"/>
  <c r="I2531" i="1" s="1"/>
  <c r="H2530" i="1"/>
  <c r="I2530" i="1" s="1"/>
  <c r="H2529" i="1"/>
  <c r="I2529" i="1" s="1"/>
  <c r="H2528" i="1"/>
  <c r="I2528" i="1" s="1"/>
  <c r="H2527" i="1"/>
  <c r="I2527" i="1" s="1"/>
  <c r="H2526" i="1"/>
  <c r="I2526" i="1" s="1"/>
  <c r="H2525" i="1"/>
  <c r="I2525" i="1" s="1"/>
  <c r="H2524" i="1"/>
  <c r="I2524" i="1" s="1"/>
  <c r="H2523" i="1"/>
  <c r="I2523" i="1" s="1"/>
  <c r="H2522" i="1"/>
  <c r="I2522" i="1" s="1"/>
  <c r="H2521" i="1"/>
  <c r="I2521" i="1" s="1"/>
  <c r="H2520" i="1"/>
  <c r="I2520" i="1" s="1"/>
  <c r="H2519" i="1"/>
  <c r="I2519" i="1" s="1"/>
  <c r="H2518" i="1"/>
  <c r="I2518" i="1" s="1"/>
  <c r="H2517" i="1"/>
  <c r="I2517" i="1" s="1"/>
  <c r="H2516" i="1"/>
  <c r="I2516" i="1" s="1"/>
  <c r="H2515" i="1"/>
  <c r="I2515" i="1" s="1"/>
  <c r="H2514" i="1"/>
  <c r="I2514" i="1" s="1"/>
  <c r="I2513" i="1"/>
  <c r="H2673" i="1"/>
  <c r="I2673" i="1" s="1"/>
  <c r="H2672" i="1"/>
  <c r="I2672" i="1" s="1"/>
  <c r="H2671" i="1"/>
  <c r="I2671" i="1" s="1"/>
  <c r="H2670" i="1"/>
  <c r="I2670" i="1" s="1"/>
  <c r="H2669" i="1"/>
  <c r="I2669" i="1" s="1"/>
  <c r="H2668" i="1"/>
  <c r="I2668" i="1" s="1"/>
  <c r="H2667" i="1"/>
  <c r="I2667" i="1" s="1"/>
  <c r="H2666" i="1"/>
  <c r="I2666" i="1" s="1"/>
  <c r="H2665" i="1"/>
  <c r="I2665" i="1" s="1"/>
  <c r="H2664" i="1"/>
  <c r="I2664" i="1" s="1"/>
  <c r="H2663" i="1"/>
  <c r="I2663" i="1" s="1"/>
  <c r="H2662" i="1"/>
  <c r="I2662" i="1" s="1"/>
  <c r="H2661" i="1"/>
  <c r="I2661" i="1" s="1"/>
  <c r="H2660" i="1"/>
  <c r="I2660" i="1" s="1"/>
  <c r="H2659" i="1"/>
  <c r="I2659" i="1" s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811" i="1"/>
  <c r="I2811" i="1" s="1"/>
  <c r="H2810" i="1"/>
  <c r="I2810" i="1" s="1"/>
  <c r="H2809" i="1"/>
  <c r="I2809" i="1" s="1"/>
  <c r="H2808" i="1"/>
  <c r="I2808" i="1" s="1"/>
  <c r="H2807" i="1"/>
  <c r="I2807" i="1" s="1"/>
  <c r="H2806" i="1"/>
  <c r="I2806" i="1" s="1"/>
  <c r="H2805" i="1"/>
  <c r="I2805" i="1" s="1"/>
  <c r="H2804" i="1"/>
  <c r="I2804" i="1" s="1"/>
  <c r="H2803" i="1"/>
  <c r="I2803" i="1" s="1"/>
  <c r="H2802" i="1"/>
  <c r="I2802" i="1" s="1"/>
  <c r="H2801" i="1"/>
  <c r="I2801" i="1" s="1"/>
  <c r="H2800" i="1"/>
  <c r="I2800" i="1" s="1"/>
  <c r="H2799" i="1"/>
  <c r="I2799" i="1" s="1"/>
  <c r="H2798" i="1"/>
  <c r="I2798" i="1" s="1"/>
  <c r="H2797" i="1"/>
  <c r="I2797" i="1" s="1"/>
  <c r="H2796" i="1"/>
  <c r="I2796" i="1" s="1"/>
  <c r="H2795" i="1"/>
  <c r="I2795" i="1" s="1"/>
  <c r="H2794" i="1"/>
  <c r="I2794" i="1" s="1"/>
  <c r="H2793" i="1"/>
  <c r="I2793" i="1" s="1"/>
  <c r="H2792" i="1"/>
  <c r="I2792" i="1" s="1"/>
  <c r="H2791" i="1"/>
  <c r="I2791" i="1" s="1"/>
  <c r="H2790" i="1"/>
  <c r="I2790" i="1" s="1"/>
  <c r="H2789" i="1"/>
  <c r="I2789" i="1" s="1"/>
  <c r="I2788" i="1"/>
  <c r="H2926" i="1"/>
  <c r="I2926" i="1" s="1"/>
  <c r="H2925" i="1"/>
  <c r="I2925" i="1" s="1"/>
  <c r="H2924" i="1"/>
  <c r="I2924" i="1" s="1"/>
  <c r="H2923" i="1"/>
  <c r="I2923" i="1" s="1"/>
  <c r="H2922" i="1"/>
  <c r="I2922" i="1" s="1"/>
  <c r="H2921" i="1"/>
  <c r="I2921" i="1" s="1"/>
  <c r="H2920" i="1"/>
  <c r="I2920" i="1" s="1"/>
  <c r="H2919" i="1"/>
  <c r="I2919" i="1" s="1"/>
  <c r="H2918" i="1"/>
  <c r="I2918" i="1" s="1"/>
  <c r="H2917" i="1"/>
  <c r="I2917" i="1" s="1"/>
  <c r="H2916" i="1"/>
  <c r="I2916" i="1" s="1"/>
  <c r="H2915" i="1"/>
  <c r="I2915" i="1" s="1"/>
  <c r="H2914" i="1"/>
  <c r="I2914" i="1" s="1"/>
  <c r="H2913" i="1"/>
  <c r="I2913" i="1" s="1"/>
  <c r="H2912" i="1"/>
  <c r="I2912" i="1" s="1"/>
  <c r="H2911" i="1"/>
  <c r="I2911" i="1" s="1"/>
  <c r="H2910" i="1"/>
  <c r="I2910" i="1" s="1"/>
  <c r="H2909" i="1"/>
  <c r="I2909" i="1" s="1"/>
  <c r="H2908" i="1"/>
  <c r="I2908" i="1" s="1"/>
  <c r="H2907" i="1"/>
  <c r="I2907" i="1" s="1"/>
  <c r="H3037" i="1"/>
  <c r="I3037" i="1" s="1"/>
  <c r="H3036" i="1"/>
  <c r="I3036" i="1" s="1"/>
  <c r="H3035" i="1"/>
  <c r="I3035" i="1" s="1"/>
  <c r="H3034" i="1"/>
  <c r="I3034" i="1" s="1"/>
  <c r="H3033" i="1"/>
  <c r="I3033" i="1" s="1"/>
  <c r="H3032" i="1"/>
  <c r="I3032" i="1" s="1"/>
  <c r="H3031" i="1"/>
  <c r="I3031" i="1" s="1"/>
  <c r="H3030" i="1"/>
  <c r="I3030" i="1" s="1"/>
  <c r="H3029" i="1"/>
  <c r="I3029" i="1" s="1"/>
  <c r="H3028" i="1"/>
  <c r="I3028" i="1" s="1"/>
  <c r="H3027" i="1"/>
  <c r="I3027" i="1" s="1"/>
  <c r="H3026" i="1"/>
  <c r="I3026" i="1" s="1"/>
  <c r="H3025" i="1"/>
  <c r="I3025" i="1" s="1"/>
  <c r="H3024" i="1"/>
  <c r="I3024" i="1" s="1"/>
  <c r="H3023" i="1"/>
  <c r="I3023" i="1" s="1"/>
  <c r="H3022" i="1"/>
  <c r="I3022" i="1" s="1"/>
  <c r="H3021" i="1"/>
  <c r="I3021" i="1" s="1"/>
  <c r="H3020" i="1"/>
  <c r="I3020" i="1" s="1"/>
  <c r="H3019" i="1"/>
  <c r="I3019" i="1" s="1"/>
  <c r="H3018" i="1"/>
  <c r="I3018" i="1" s="1"/>
  <c r="H3017" i="1"/>
  <c r="I3017" i="1" s="1"/>
  <c r="H3016" i="1"/>
  <c r="I3016" i="1" s="1"/>
  <c r="H3015" i="1"/>
  <c r="I3015" i="1" s="1"/>
  <c r="I3014" i="1"/>
  <c r="H3155" i="1"/>
  <c r="I3155" i="1" s="1"/>
  <c r="H3154" i="1"/>
  <c r="I3154" i="1" s="1"/>
  <c r="H3153" i="1"/>
  <c r="I3153" i="1" s="1"/>
  <c r="H3152" i="1"/>
  <c r="I3152" i="1" s="1"/>
  <c r="H3151" i="1"/>
  <c r="I3151" i="1" s="1"/>
  <c r="H3150" i="1"/>
  <c r="I3150" i="1" s="1"/>
  <c r="H3149" i="1"/>
  <c r="I3149" i="1" s="1"/>
  <c r="H3148" i="1"/>
  <c r="I3148" i="1" s="1"/>
  <c r="H3147" i="1"/>
  <c r="I3147" i="1" s="1"/>
  <c r="H3146" i="1"/>
  <c r="I3146" i="1" s="1"/>
  <c r="H3145" i="1"/>
  <c r="I3145" i="1" s="1"/>
  <c r="H3144" i="1"/>
  <c r="I3144" i="1" s="1"/>
  <c r="H3143" i="1"/>
  <c r="I3143" i="1" s="1"/>
  <c r="H3142" i="1"/>
  <c r="I3142" i="1" s="1"/>
  <c r="H3141" i="1"/>
  <c r="I3141" i="1" s="1"/>
  <c r="H3140" i="1"/>
  <c r="I3140" i="1" s="1"/>
  <c r="H3139" i="1"/>
  <c r="I3139" i="1" s="1"/>
  <c r="H3138" i="1"/>
  <c r="I3138" i="1" s="1"/>
  <c r="I3137" i="1"/>
  <c r="H3245" i="1"/>
  <c r="I3245" i="1" s="1"/>
  <c r="H3244" i="1"/>
  <c r="I3244" i="1" s="1"/>
  <c r="H3243" i="1"/>
  <c r="I3243" i="1" s="1"/>
  <c r="H3242" i="1"/>
  <c r="I3242" i="1" s="1"/>
  <c r="H3241" i="1"/>
  <c r="I3241" i="1" s="1"/>
  <c r="H3240" i="1"/>
  <c r="I3240" i="1" s="1"/>
  <c r="H3239" i="1"/>
  <c r="I3239" i="1" s="1"/>
  <c r="H3238" i="1"/>
  <c r="I3238" i="1" s="1"/>
  <c r="H3237" i="1"/>
  <c r="I3237" i="1" s="1"/>
  <c r="H3236" i="1"/>
  <c r="I3236" i="1" s="1"/>
  <c r="H3235" i="1"/>
  <c r="I3235" i="1" s="1"/>
  <c r="H3234" i="1"/>
  <c r="I3234" i="1" s="1"/>
  <c r="H3233" i="1"/>
  <c r="I3233" i="1" s="1"/>
  <c r="H3232" i="1"/>
  <c r="I3232" i="1" s="1"/>
  <c r="H3231" i="1"/>
  <c r="I3231" i="1" s="1"/>
  <c r="H3230" i="1"/>
  <c r="I3230" i="1" s="1"/>
  <c r="H3229" i="1"/>
  <c r="I3229" i="1" s="1"/>
  <c r="I3228" i="1"/>
  <c r="H3336" i="1"/>
  <c r="I3336" i="1" s="1"/>
  <c r="H3335" i="1"/>
  <c r="I3335" i="1" s="1"/>
  <c r="H3334" i="1"/>
  <c r="I3334" i="1" s="1"/>
  <c r="H3333" i="1"/>
  <c r="I3333" i="1" s="1"/>
  <c r="H3332" i="1"/>
  <c r="I3332" i="1" s="1"/>
  <c r="H3331" i="1"/>
  <c r="I3331" i="1" s="1"/>
  <c r="H3330" i="1"/>
  <c r="I3330" i="1" s="1"/>
  <c r="H3329" i="1"/>
  <c r="I3329" i="1" s="1"/>
  <c r="H3328" i="1"/>
  <c r="I3328" i="1" s="1"/>
  <c r="H3327" i="1"/>
  <c r="I3327" i="1" s="1"/>
  <c r="H3326" i="1"/>
  <c r="I3326" i="1" s="1"/>
  <c r="H3325" i="1"/>
  <c r="I3325" i="1" s="1"/>
  <c r="H3324" i="1"/>
  <c r="I3324" i="1" s="1"/>
  <c r="H3323" i="1"/>
  <c r="I3323" i="1" s="1"/>
  <c r="H3322" i="1"/>
  <c r="I3322" i="1" s="1"/>
  <c r="H3321" i="1"/>
  <c r="I3321" i="1" s="1"/>
  <c r="H3320" i="1"/>
  <c r="I3320" i="1" s="1"/>
  <c r="H3447" i="1"/>
  <c r="I3447" i="1" s="1"/>
  <c r="H3446" i="1"/>
  <c r="I3446" i="1" s="1"/>
  <c r="H3445" i="1"/>
  <c r="I3445" i="1" s="1"/>
  <c r="H3444" i="1"/>
  <c r="I3444" i="1" s="1"/>
  <c r="H3443" i="1"/>
  <c r="I3443" i="1" s="1"/>
  <c r="H3442" i="1"/>
  <c r="I3442" i="1" s="1"/>
  <c r="H3441" i="1"/>
  <c r="I3441" i="1" s="1"/>
  <c r="H3440" i="1"/>
  <c r="I3440" i="1" s="1"/>
  <c r="H3439" i="1"/>
  <c r="I3439" i="1" s="1"/>
  <c r="H3438" i="1"/>
  <c r="I3438" i="1" s="1"/>
  <c r="H3437" i="1"/>
  <c r="I3437" i="1" s="1"/>
  <c r="H3436" i="1"/>
  <c r="I3436" i="1" s="1"/>
  <c r="H3435" i="1"/>
  <c r="I3435" i="1" s="1"/>
  <c r="H3434" i="1"/>
  <c r="I3434" i="1" s="1"/>
  <c r="H3433" i="1"/>
  <c r="I3433" i="1" s="1"/>
  <c r="H3432" i="1"/>
  <c r="I3432" i="1" s="1"/>
  <c r="H3431" i="1"/>
  <c r="I3431" i="1" s="1"/>
  <c r="H3430" i="1"/>
  <c r="I3430" i="1" s="1"/>
  <c r="H3429" i="1"/>
  <c r="I3429" i="1" s="1"/>
  <c r="H3428" i="1"/>
  <c r="I3428" i="1" s="1"/>
  <c r="I3427" i="1"/>
  <c r="H3544" i="1"/>
  <c r="I3544" i="1" s="1"/>
  <c r="H3543" i="1"/>
  <c r="I3543" i="1" s="1"/>
  <c r="H3542" i="1"/>
  <c r="I3542" i="1" s="1"/>
  <c r="H3541" i="1"/>
  <c r="I3541" i="1" s="1"/>
  <c r="H3540" i="1"/>
  <c r="I3540" i="1" s="1"/>
  <c r="H3539" i="1"/>
  <c r="I3539" i="1" s="1"/>
  <c r="H3538" i="1"/>
  <c r="I3538" i="1" s="1"/>
  <c r="H3537" i="1"/>
  <c r="I3537" i="1" s="1"/>
  <c r="H3536" i="1"/>
  <c r="I3536" i="1" s="1"/>
  <c r="H3535" i="1"/>
  <c r="I3535" i="1" s="1"/>
  <c r="H3534" i="1"/>
  <c r="I3534" i="1" s="1"/>
  <c r="H3533" i="1"/>
  <c r="I3533" i="1" s="1"/>
  <c r="H3532" i="1"/>
  <c r="I3532" i="1" s="1"/>
  <c r="H3531" i="1"/>
  <c r="I3531" i="1" s="1"/>
  <c r="H3530" i="1"/>
  <c r="I3530" i="1" s="1"/>
  <c r="H3529" i="1"/>
  <c r="I3529" i="1" s="1"/>
  <c r="H3528" i="1"/>
  <c r="I3528" i="1" s="1"/>
  <c r="H3527" i="1"/>
  <c r="I3527" i="1" s="1"/>
  <c r="H3526" i="1"/>
  <c r="I3526" i="1" s="1"/>
  <c r="H3525" i="1"/>
  <c r="I3525" i="1" s="1"/>
  <c r="H3524" i="1"/>
  <c r="I3524" i="1" s="1"/>
  <c r="H3685" i="1"/>
  <c r="I3685" i="1" s="1"/>
  <c r="H3684" i="1"/>
  <c r="I3684" i="1" s="1"/>
  <c r="H3683" i="1"/>
  <c r="I3683" i="1" s="1"/>
  <c r="H3682" i="1"/>
  <c r="I3682" i="1" s="1"/>
  <c r="H3681" i="1"/>
  <c r="I3681" i="1" s="1"/>
  <c r="H3680" i="1"/>
  <c r="I3680" i="1" s="1"/>
  <c r="H3679" i="1"/>
  <c r="I3679" i="1" s="1"/>
  <c r="H3678" i="1"/>
  <c r="I3678" i="1" s="1"/>
  <c r="H3677" i="1"/>
  <c r="I3677" i="1" s="1"/>
  <c r="H3676" i="1"/>
  <c r="I3676" i="1" s="1"/>
  <c r="H3675" i="1"/>
  <c r="I3675" i="1" s="1"/>
  <c r="H3674" i="1"/>
  <c r="I3674" i="1" s="1"/>
  <c r="H3673" i="1"/>
  <c r="I3673" i="1" s="1"/>
  <c r="H3672" i="1"/>
  <c r="I3672" i="1" s="1"/>
  <c r="H3671" i="1"/>
  <c r="I3671" i="1" s="1"/>
  <c r="H3670" i="1"/>
  <c r="I3670" i="1" s="1"/>
  <c r="H3669" i="1"/>
  <c r="I3669" i="1" s="1"/>
  <c r="H3668" i="1"/>
  <c r="I3668" i="1" s="1"/>
  <c r="H3667" i="1"/>
  <c r="I3667" i="1" s="1"/>
  <c r="H3666" i="1"/>
  <c r="I3666" i="1" s="1"/>
  <c r="H3665" i="1"/>
  <c r="I3665" i="1" s="1"/>
  <c r="I3664" i="1"/>
  <c r="H3815" i="1"/>
  <c r="I3815" i="1" s="1"/>
  <c r="H3814" i="1"/>
  <c r="I3814" i="1" s="1"/>
  <c r="H3813" i="1"/>
  <c r="I3813" i="1" s="1"/>
  <c r="H3812" i="1"/>
  <c r="I3812" i="1" s="1"/>
  <c r="H3811" i="1"/>
  <c r="I3811" i="1" s="1"/>
  <c r="H3810" i="1"/>
  <c r="I3810" i="1" s="1"/>
  <c r="H3809" i="1"/>
  <c r="I3809" i="1" s="1"/>
  <c r="H3808" i="1"/>
  <c r="I3808" i="1" s="1"/>
  <c r="H3807" i="1"/>
  <c r="I3807" i="1" s="1"/>
  <c r="H3806" i="1"/>
  <c r="I3806" i="1" s="1"/>
  <c r="H3805" i="1"/>
  <c r="I3805" i="1" s="1"/>
  <c r="H3804" i="1"/>
  <c r="I3804" i="1" s="1"/>
  <c r="H3803" i="1"/>
  <c r="I3803" i="1" s="1"/>
  <c r="H3802" i="1"/>
  <c r="I3802" i="1" s="1"/>
  <c r="H3801" i="1"/>
  <c r="I3801" i="1" s="1"/>
  <c r="H3800" i="1"/>
  <c r="I3800" i="1" s="1"/>
  <c r="H3799" i="1"/>
  <c r="I3799" i="1" s="1"/>
  <c r="H3798" i="1"/>
  <c r="I3798" i="1" s="1"/>
  <c r="H3797" i="1"/>
  <c r="I3797" i="1" s="1"/>
  <c r="H3796" i="1"/>
  <c r="I3796" i="1" s="1"/>
  <c r="H3795" i="1"/>
  <c r="I3795" i="1" s="1"/>
  <c r="H3794" i="1"/>
  <c r="I3794" i="1" s="1"/>
  <c r="H3793" i="1"/>
  <c r="I3793" i="1" s="1"/>
  <c r="H3792" i="1"/>
  <c r="I3792" i="1" s="1"/>
  <c r="H3791" i="1"/>
  <c r="I3791" i="1" s="1"/>
  <c r="H3790" i="1"/>
  <c r="I3790" i="1" s="1"/>
  <c r="H3942" i="1"/>
  <c r="I3942" i="1" s="1"/>
  <c r="H3941" i="1"/>
  <c r="I3941" i="1" s="1"/>
  <c r="H3940" i="1"/>
  <c r="I3940" i="1" s="1"/>
  <c r="H3939" i="1"/>
  <c r="I3939" i="1" s="1"/>
  <c r="H3938" i="1"/>
  <c r="I3938" i="1" s="1"/>
  <c r="H3937" i="1"/>
  <c r="I3937" i="1" s="1"/>
  <c r="H3936" i="1"/>
  <c r="I3936" i="1" s="1"/>
  <c r="H3935" i="1"/>
  <c r="I3935" i="1" s="1"/>
  <c r="H3934" i="1"/>
  <c r="I3934" i="1" s="1"/>
  <c r="H3933" i="1"/>
  <c r="I3933" i="1" s="1"/>
  <c r="H3932" i="1"/>
  <c r="I3932" i="1" s="1"/>
  <c r="H3931" i="1"/>
  <c r="I3931" i="1" s="1"/>
  <c r="H3930" i="1"/>
  <c r="I3930" i="1" s="1"/>
  <c r="H3929" i="1"/>
  <c r="I3929" i="1" s="1"/>
  <c r="H3928" i="1"/>
  <c r="I3928" i="1" s="1"/>
  <c r="H4086" i="1"/>
  <c r="I4086" i="1" s="1"/>
  <c r="H4085" i="1"/>
  <c r="I4085" i="1" s="1"/>
  <c r="H4084" i="1"/>
  <c r="I4084" i="1" s="1"/>
  <c r="H4083" i="1"/>
  <c r="I4083" i="1" s="1"/>
  <c r="H4082" i="1"/>
  <c r="I4082" i="1" s="1"/>
  <c r="H4081" i="1"/>
  <c r="I4081" i="1" s="1"/>
  <c r="H4080" i="1"/>
  <c r="I4080" i="1" s="1"/>
  <c r="H4079" i="1"/>
  <c r="I4079" i="1" s="1"/>
  <c r="H4078" i="1"/>
  <c r="I4078" i="1" s="1"/>
  <c r="H4077" i="1"/>
  <c r="I4077" i="1" s="1"/>
  <c r="H4076" i="1"/>
  <c r="I4076" i="1" s="1"/>
  <c r="H4075" i="1"/>
  <c r="I4075" i="1" s="1"/>
  <c r="H4074" i="1"/>
  <c r="I4074" i="1" s="1"/>
  <c r="H4073" i="1"/>
  <c r="I4073" i="1" s="1"/>
  <c r="H4072" i="1"/>
  <c r="I4072" i="1" s="1"/>
  <c r="H4071" i="1"/>
  <c r="I4071" i="1" s="1"/>
  <c r="H4070" i="1"/>
  <c r="I4070" i="1" s="1"/>
  <c r="H4069" i="1"/>
  <c r="I4069" i="1" s="1"/>
  <c r="H4068" i="1"/>
  <c r="I4068" i="1" s="1"/>
  <c r="H4067" i="1"/>
  <c r="I4067" i="1" s="1"/>
  <c r="H4066" i="1"/>
  <c r="I4066" i="1" s="1"/>
  <c r="H4065" i="1"/>
  <c r="I4065" i="1" s="1"/>
  <c r="H4064" i="1"/>
  <c r="I4064" i="1" s="1"/>
  <c r="I4063" i="1"/>
  <c r="H4248" i="1"/>
  <c r="I4248" i="1" s="1"/>
  <c r="H4247" i="1"/>
  <c r="I4247" i="1" s="1"/>
  <c r="H4246" i="1"/>
  <c r="I4246" i="1" s="1"/>
  <c r="H4245" i="1"/>
  <c r="I4245" i="1" s="1"/>
  <c r="H4244" i="1"/>
  <c r="I4244" i="1" s="1"/>
  <c r="H4243" i="1"/>
  <c r="I4243" i="1" s="1"/>
  <c r="H4242" i="1"/>
  <c r="I4242" i="1" s="1"/>
  <c r="H4241" i="1"/>
  <c r="I4241" i="1" s="1"/>
  <c r="H4240" i="1"/>
  <c r="I4240" i="1" s="1"/>
  <c r="H4239" i="1"/>
  <c r="I4239" i="1" s="1"/>
  <c r="H4238" i="1"/>
  <c r="I4238" i="1" s="1"/>
  <c r="H4237" i="1"/>
  <c r="I4237" i="1" s="1"/>
  <c r="H4236" i="1"/>
  <c r="I4236" i="1" s="1"/>
  <c r="H4235" i="1"/>
  <c r="I4235" i="1" s="1"/>
  <c r="H4234" i="1"/>
  <c r="I4234" i="1" s="1"/>
  <c r="H4233" i="1"/>
  <c r="I4233" i="1" s="1"/>
  <c r="H4232" i="1"/>
  <c r="I4232" i="1" s="1"/>
  <c r="H4231" i="1"/>
  <c r="I4231" i="1" s="1"/>
  <c r="H4230" i="1"/>
  <c r="I4230" i="1" s="1"/>
  <c r="H4229" i="1"/>
  <c r="I4229" i="1" s="1"/>
  <c r="H4228" i="1"/>
  <c r="I4228" i="1" s="1"/>
  <c r="H4227" i="1"/>
  <c r="I4227" i="1" s="1"/>
  <c r="H4226" i="1"/>
  <c r="I4226" i="1" s="1"/>
  <c r="I4225" i="1"/>
  <c r="H4380" i="1"/>
  <c r="I4380" i="1" s="1"/>
  <c r="H4379" i="1"/>
  <c r="I4379" i="1" s="1"/>
  <c r="H4378" i="1"/>
  <c r="I4378" i="1" s="1"/>
  <c r="H4377" i="1"/>
  <c r="I4377" i="1" s="1"/>
  <c r="H4376" i="1"/>
  <c r="I4376" i="1" s="1"/>
  <c r="H4375" i="1"/>
  <c r="I4375" i="1" s="1"/>
  <c r="H4374" i="1"/>
  <c r="I4374" i="1" s="1"/>
  <c r="H4373" i="1"/>
  <c r="I4373" i="1" s="1"/>
  <c r="H4372" i="1"/>
  <c r="I4372" i="1" s="1"/>
  <c r="H4371" i="1"/>
  <c r="I4371" i="1" s="1"/>
  <c r="H4370" i="1"/>
  <c r="I4370" i="1" s="1"/>
  <c r="H4369" i="1"/>
  <c r="I4369" i="1" s="1"/>
  <c r="H4368" i="1"/>
  <c r="I4368" i="1" s="1"/>
  <c r="H4367" i="1"/>
  <c r="I4367" i="1" s="1"/>
  <c r="H4366" i="1"/>
  <c r="I4366" i="1" s="1"/>
  <c r="H4365" i="1"/>
  <c r="I4365" i="1" s="1"/>
  <c r="H4364" i="1"/>
  <c r="I4364" i="1" s="1"/>
  <c r="H4363" i="1"/>
  <c r="I4363" i="1" s="1"/>
  <c r="H4362" i="1"/>
  <c r="I4362" i="1" s="1"/>
  <c r="H4361" i="1"/>
  <c r="I4361" i="1" s="1"/>
  <c r="H4360" i="1"/>
  <c r="I4360" i="1" s="1"/>
  <c r="H4359" i="1"/>
  <c r="I4359" i="1" s="1"/>
  <c r="H4358" i="1"/>
  <c r="I4358" i="1" s="1"/>
  <c r="I4357" i="1"/>
  <c r="H4516" i="1"/>
  <c r="I4516" i="1" s="1"/>
  <c r="H4515" i="1"/>
  <c r="I4515" i="1" s="1"/>
  <c r="H4514" i="1"/>
  <c r="I4514" i="1" s="1"/>
  <c r="H4513" i="1"/>
  <c r="I4513" i="1" s="1"/>
  <c r="H4512" i="1"/>
  <c r="I4512" i="1" s="1"/>
  <c r="H4511" i="1"/>
  <c r="I4511" i="1" s="1"/>
  <c r="H4510" i="1"/>
  <c r="I4510" i="1" s="1"/>
  <c r="H4509" i="1"/>
  <c r="I4509" i="1" s="1"/>
  <c r="H4508" i="1"/>
  <c r="I4508" i="1" s="1"/>
  <c r="H4507" i="1"/>
  <c r="I4507" i="1" s="1"/>
  <c r="H4505" i="1"/>
  <c r="I4505" i="1" s="1"/>
  <c r="H4504" i="1"/>
  <c r="I4504" i="1" s="1"/>
  <c r="H4503" i="1"/>
  <c r="I4503" i="1" s="1"/>
  <c r="H4502" i="1"/>
  <c r="I4502" i="1" s="1"/>
  <c r="H4501" i="1"/>
  <c r="I4501" i="1" s="1"/>
  <c r="H4500" i="1"/>
  <c r="I4500" i="1" s="1"/>
  <c r="H4499" i="1"/>
  <c r="I4499" i="1" s="1"/>
  <c r="H4498" i="1"/>
  <c r="I4498" i="1" s="1"/>
  <c r="H4497" i="1"/>
  <c r="I4497" i="1" s="1"/>
  <c r="H4496" i="1"/>
  <c r="I4496" i="1" s="1"/>
  <c r="H4495" i="1"/>
  <c r="I4495" i="1" s="1"/>
  <c r="H4986" i="1"/>
  <c r="I4986" i="1" s="1"/>
  <c r="H5483" i="1"/>
  <c r="I5483" i="1" s="1"/>
  <c r="H6118" i="1"/>
  <c r="I6118" i="1" s="1"/>
  <c r="H6670" i="1"/>
  <c r="I6670" i="1" s="1"/>
  <c r="H7203" i="1"/>
  <c r="I7203" i="1" s="1"/>
  <c r="H7645" i="1"/>
  <c r="I7645" i="1" s="1"/>
  <c r="H8194" i="1"/>
  <c r="I8194" i="1" s="1"/>
  <c r="H8667" i="1"/>
  <c r="I8667" i="1" s="1"/>
  <c r="H9175" i="1"/>
  <c r="I9175" i="1" s="1"/>
  <c r="H9174" i="1"/>
  <c r="I9174" i="1" s="1"/>
  <c r="H9173" i="1"/>
  <c r="I9173" i="1" s="1"/>
  <c r="H9172" i="1"/>
  <c r="I9172" i="1" s="1"/>
  <c r="H9171" i="1"/>
  <c r="I9171" i="1" s="1"/>
  <c r="H9170" i="1"/>
  <c r="I9170" i="1" s="1"/>
  <c r="H9169" i="1"/>
  <c r="I9169" i="1" s="1"/>
  <c r="H9168" i="1"/>
  <c r="I9168" i="1" s="1"/>
  <c r="H9167" i="1"/>
  <c r="I9167" i="1" s="1"/>
  <c r="H9166" i="1"/>
  <c r="I9166" i="1" s="1"/>
  <c r="H9629" i="1"/>
  <c r="I9629" i="1" s="1"/>
  <c r="I9999" i="1"/>
  <c r="H10672" i="1"/>
  <c r="I10672" i="1" s="1"/>
  <c r="H286" i="1"/>
  <c r="I286" i="1" s="1"/>
  <c r="H386" i="1"/>
  <c r="I386" i="1" s="1"/>
  <c r="H469" i="1"/>
  <c r="I469" i="1" s="1"/>
  <c r="H573" i="1"/>
  <c r="I573" i="1" s="1"/>
  <c r="H687" i="1"/>
  <c r="I687" i="1" s="1"/>
  <c r="H785" i="1"/>
  <c r="I785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1126" i="1"/>
  <c r="I1126" i="1" s="1"/>
  <c r="H1289" i="1"/>
  <c r="I1289" i="1" s="1"/>
  <c r="H1469" i="1"/>
  <c r="I1469" i="1" s="1"/>
  <c r="H1369" i="1"/>
  <c r="I1369" i="1" s="1"/>
  <c r="H1504" i="1"/>
  <c r="I1504" i="1" s="1"/>
  <c r="H1768" i="1"/>
  <c r="I1768" i="1" s="1"/>
  <c r="H1866" i="1"/>
  <c r="I1866" i="1" s="1"/>
  <c r="H1964" i="1"/>
  <c r="I1964" i="1" s="1"/>
  <c r="H2075" i="1"/>
  <c r="I2075" i="1" s="1"/>
  <c r="H2176" i="1"/>
  <c r="I2176" i="1" s="1"/>
  <c r="H2175" i="1"/>
  <c r="I2175" i="1" s="1"/>
  <c r="H2174" i="1"/>
  <c r="I2174" i="1" s="1"/>
  <c r="H2173" i="1"/>
  <c r="I2173" i="1" s="1"/>
  <c r="I2172" i="1"/>
  <c r="H2171" i="1"/>
  <c r="I2171" i="1" s="1"/>
  <c r="H2170" i="1"/>
  <c r="I2170" i="1" s="1"/>
  <c r="H2169" i="1"/>
  <c r="I2169" i="1" s="1"/>
  <c r="H2168" i="1"/>
  <c r="I2168" i="1" s="1"/>
  <c r="H2167" i="1"/>
  <c r="I2167" i="1" s="1"/>
  <c r="H2315" i="1"/>
  <c r="I2315" i="1" s="1"/>
  <c r="H2476" i="1"/>
  <c r="I2476" i="1" s="1"/>
  <c r="H2627" i="1"/>
  <c r="I2627" i="1" s="1"/>
  <c r="H2777" i="1"/>
  <c r="I2777" i="1" s="1"/>
  <c r="H2677" i="1"/>
  <c r="I2677" i="1" s="1"/>
  <c r="H3011" i="1"/>
  <c r="I3011" i="1" s="1"/>
  <c r="H3120" i="1"/>
  <c r="I3120" i="1" s="1"/>
  <c r="H3210" i="1"/>
  <c r="I3210" i="1" s="1"/>
  <c r="H3272" i="1"/>
  <c r="I3272" i="1" s="1"/>
  <c r="H3352" i="1"/>
  <c r="I3352" i="1" s="1"/>
  <c r="H3351" i="1"/>
  <c r="I3351" i="1" s="1"/>
  <c r="H3350" i="1"/>
  <c r="I3350" i="1" s="1"/>
  <c r="H3349" i="1"/>
  <c r="I3349" i="1" s="1"/>
  <c r="H3348" i="1"/>
  <c r="I3348" i="1" s="1"/>
  <c r="H3347" i="1"/>
  <c r="I3347" i="1" s="1"/>
  <c r="H3346" i="1"/>
  <c r="I3346" i="1" s="1"/>
  <c r="H3345" i="1"/>
  <c r="I3345" i="1" s="1"/>
  <c r="H3344" i="1"/>
  <c r="I3344" i="1" s="1"/>
  <c r="H3343" i="1"/>
  <c r="I3343" i="1" s="1"/>
  <c r="H3656" i="1"/>
  <c r="I3656" i="1" s="1"/>
  <c r="H3556" i="1"/>
  <c r="I3556" i="1" s="1"/>
  <c r="I3700" i="1"/>
  <c r="H3841" i="1"/>
  <c r="I3841" i="1" s="1"/>
  <c r="H3988" i="1"/>
  <c r="I3988" i="1" s="1"/>
  <c r="H4161" i="1"/>
  <c r="I4161" i="1" s="1"/>
  <c r="H4331" i="1"/>
  <c r="I4331" i="1" s="1"/>
  <c r="H4475" i="1"/>
  <c r="I4475" i="1" s="1"/>
  <c r="H4589" i="1"/>
  <c r="I4589" i="1" s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740" i="1"/>
  <c r="I4740" i="1" s="1"/>
  <c r="H4820" i="1"/>
  <c r="I4820" i="1" s="1"/>
  <c r="H5070" i="1"/>
  <c r="I5070" i="1" s="1"/>
  <c r="H5182" i="1"/>
  <c r="I5182" i="1" s="1"/>
  <c r="H5311" i="1"/>
  <c r="I5311" i="1" s="1"/>
  <c r="H5459" i="1"/>
  <c r="I5459" i="1" s="1"/>
  <c r="H5654" i="1"/>
  <c r="I5654" i="1" s="1"/>
  <c r="H5554" i="1"/>
  <c r="I5554" i="1" s="1"/>
  <c r="H5727" i="1"/>
  <c r="I5727" i="1" s="1"/>
  <c r="H5842" i="1"/>
  <c r="I5842" i="1" s="1"/>
  <c r="H5841" i="1"/>
  <c r="I5841" i="1" s="1"/>
  <c r="H5840" i="1"/>
  <c r="I5840" i="1" s="1"/>
  <c r="H5839" i="1"/>
  <c r="I5839" i="1" s="1"/>
  <c r="H5838" i="1"/>
  <c r="I5838" i="1" s="1"/>
  <c r="H5837" i="1"/>
  <c r="I5837" i="1" s="1"/>
  <c r="H5836" i="1"/>
  <c r="I5836" i="1" s="1"/>
  <c r="H5835" i="1"/>
  <c r="I5835" i="1" s="1"/>
  <c r="H5834" i="1"/>
  <c r="I5834" i="1" s="1"/>
  <c r="H5833" i="1"/>
  <c r="I5833" i="1" s="1"/>
  <c r="H5952" i="1"/>
  <c r="I5952" i="1" s="1"/>
  <c r="H6032" i="1"/>
  <c r="I6032" i="1" s="1"/>
  <c r="H6293" i="1"/>
  <c r="I6293" i="1" s="1"/>
  <c r="H6357" i="1"/>
  <c r="I6357" i="1" s="1"/>
  <c r="H6459" i="1"/>
  <c r="I6459" i="1" s="1"/>
  <c r="H6589" i="1"/>
  <c r="I6589" i="1" s="1"/>
  <c r="H6743" i="1"/>
  <c r="I6743" i="1" s="1"/>
  <c r="H6894" i="1"/>
  <c r="I6894" i="1" s="1"/>
  <c r="H7014" i="1"/>
  <c r="I7014" i="1" s="1"/>
  <c r="H7147" i="1"/>
  <c r="I7147" i="1" s="1"/>
  <c r="H7146" i="1"/>
  <c r="I7146" i="1" s="1"/>
  <c r="H7145" i="1"/>
  <c r="I7145" i="1" s="1"/>
  <c r="H7144" i="1"/>
  <c r="I7144" i="1" s="1"/>
  <c r="H7143" i="1"/>
  <c r="I7143" i="1" s="1"/>
  <c r="H7142" i="1"/>
  <c r="I7142" i="1" s="1"/>
  <c r="H7141" i="1"/>
  <c r="I7141" i="1" s="1"/>
  <c r="I7140" i="1"/>
  <c r="H7139" i="1"/>
  <c r="I7139" i="1" s="1"/>
  <c r="H7138" i="1"/>
  <c r="I7138" i="1" s="1"/>
  <c r="H7308" i="1"/>
  <c r="I7308" i="1" s="1"/>
  <c r="H7208" i="1"/>
  <c r="I7208" i="1" s="1"/>
  <c r="H7524" i="1"/>
  <c r="I7524" i="1" s="1"/>
  <c r="H7601" i="1"/>
  <c r="I7601" i="1" s="1"/>
  <c r="H7678" i="1"/>
  <c r="I7678" i="1" s="1"/>
  <c r="H7759" i="1"/>
  <c r="I7759" i="1" s="1"/>
  <c r="H8020" i="1"/>
  <c r="I8020" i="1" s="1"/>
  <c r="H8133" i="1"/>
  <c r="I8133" i="1" s="1"/>
  <c r="H8241" i="1"/>
  <c r="I8241" i="1" s="1"/>
  <c r="H8328" i="1"/>
  <c r="I8328" i="1" s="1"/>
  <c r="H8327" i="1"/>
  <c r="I8327" i="1" s="1"/>
  <c r="H8326" i="1"/>
  <c r="I8326" i="1" s="1"/>
  <c r="H8325" i="1"/>
  <c r="I8325" i="1" s="1"/>
  <c r="H8324" i="1"/>
  <c r="I8324" i="1" s="1"/>
  <c r="H8323" i="1"/>
  <c r="I8323" i="1" s="1"/>
  <c r="H8322" i="1"/>
  <c r="I8322" i="1" s="1"/>
  <c r="H8321" i="1"/>
  <c r="I8321" i="1" s="1"/>
  <c r="H8320" i="1"/>
  <c r="I8320" i="1" s="1"/>
  <c r="H8319" i="1"/>
  <c r="I8319" i="1" s="1"/>
  <c r="H8463" i="1"/>
  <c r="I8463" i="1" s="1"/>
  <c r="H8596" i="1"/>
  <c r="I8596" i="1" s="1"/>
  <c r="H8689" i="1"/>
  <c r="I8689" i="1" s="1"/>
  <c r="H8780" i="1"/>
  <c r="I8780" i="1" s="1"/>
  <c r="H9038" i="1"/>
  <c r="I9038" i="1" s="1"/>
  <c r="H9125" i="1"/>
  <c r="I9125" i="1" s="1"/>
  <c r="H9198" i="1"/>
  <c r="I9198" i="1" s="1"/>
  <c r="H9301" i="1"/>
  <c r="I9301" i="1" s="1"/>
  <c r="H9420" i="1"/>
  <c r="I9420" i="1" s="1"/>
  <c r="H9723" i="1"/>
  <c r="I9723" i="1" s="1"/>
  <c r="H9722" i="1"/>
  <c r="I9722" i="1" s="1"/>
  <c r="H9721" i="1"/>
  <c r="I9721" i="1" s="1"/>
  <c r="H9720" i="1"/>
  <c r="I9720" i="1" s="1"/>
  <c r="H9719" i="1"/>
  <c r="I9719" i="1" s="1"/>
  <c r="H9718" i="1"/>
  <c r="I9718" i="1" s="1"/>
  <c r="H9717" i="1"/>
  <c r="I9717" i="1" s="1"/>
  <c r="H9716" i="1"/>
  <c r="I9716" i="1" s="1"/>
  <c r="H9715" i="1"/>
  <c r="I9715" i="1" s="1"/>
  <c r="H9714" i="1"/>
  <c r="I9714" i="1" s="1"/>
  <c r="H9713" i="1"/>
  <c r="I9713" i="1" s="1"/>
  <c r="H9712" i="1"/>
  <c r="I9712" i="1" s="1"/>
  <c r="H9711" i="1"/>
  <c r="I9711" i="1" s="1"/>
  <c r="H9710" i="1"/>
  <c r="I9710" i="1" s="1"/>
  <c r="H9709" i="1"/>
  <c r="I9709" i="1" s="1"/>
  <c r="H9708" i="1"/>
  <c r="I9708" i="1" s="1"/>
  <c r="H9707" i="1"/>
  <c r="I9707" i="1" s="1"/>
  <c r="H9706" i="1"/>
  <c r="I9706" i="1" s="1"/>
  <c r="H9705" i="1"/>
  <c r="I9705" i="1" s="1"/>
  <c r="H9704" i="1"/>
  <c r="I9704" i="1" s="1"/>
  <c r="H9703" i="1"/>
  <c r="I9703" i="1" s="1"/>
  <c r="H9702" i="1"/>
  <c r="I9702" i="1" s="1"/>
  <c r="H9701" i="1"/>
  <c r="I9701" i="1" s="1"/>
  <c r="H9700" i="1"/>
  <c r="I9700" i="1" s="1"/>
  <c r="H9699" i="1"/>
  <c r="I9699" i="1" s="1"/>
  <c r="H9698" i="1"/>
  <c r="I9698" i="1" s="1"/>
  <c r="H9697" i="1"/>
  <c r="I9697" i="1" s="1"/>
  <c r="H9696" i="1"/>
  <c r="I9696" i="1" s="1"/>
  <c r="H9695" i="1"/>
  <c r="I9695" i="1" s="1"/>
  <c r="H9694" i="1"/>
  <c r="I9694" i="1" s="1"/>
  <c r="H9693" i="1"/>
  <c r="I9693" i="1" s="1"/>
  <c r="H9692" i="1"/>
  <c r="I9692" i="1" s="1"/>
  <c r="H9691" i="1"/>
  <c r="I9691" i="1" s="1"/>
  <c r="H9690" i="1"/>
  <c r="I9690" i="1" s="1"/>
  <c r="H9689" i="1"/>
  <c r="I9689" i="1" s="1"/>
  <c r="H9688" i="1"/>
  <c r="I9688" i="1" s="1"/>
  <c r="H9687" i="1"/>
  <c r="I9687" i="1" s="1"/>
  <c r="H9686" i="1"/>
  <c r="I9686" i="1" s="1"/>
  <c r="H9685" i="1"/>
  <c r="I9685" i="1" s="1"/>
  <c r="H9684" i="1"/>
  <c r="I9684" i="1" s="1"/>
  <c r="H9683" i="1"/>
  <c r="I9683" i="1" s="1"/>
  <c r="H9682" i="1"/>
  <c r="I9682" i="1" s="1"/>
  <c r="H9681" i="1"/>
  <c r="I9681" i="1" s="1"/>
  <c r="H9680" i="1"/>
  <c r="I9680" i="1" s="1"/>
  <c r="H9679" i="1"/>
  <c r="I9679" i="1" s="1"/>
  <c r="H9678" i="1"/>
  <c r="I9678" i="1" s="1"/>
  <c r="H9677" i="1"/>
  <c r="I9677" i="1" s="1"/>
  <c r="H9676" i="1"/>
  <c r="I9676" i="1" s="1"/>
  <c r="H9675" i="1"/>
  <c r="I9675" i="1" s="1"/>
  <c r="H9674" i="1"/>
  <c r="I9674" i="1" s="1"/>
  <c r="H9673" i="1"/>
  <c r="I9673" i="1" s="1"/>
  <c r="H9672" i="1"/>
  <c r="I9672" i="1" s="1"/>
  <c r="H9671" i="1"/>
  <c r="I9671" i="1" s="1"/>
  <c r="H9670" i="1"/>
  <c r="I9670" i="1" s="1"/>
  <c r="H9669" i="1"/>
  <c r="I9669" i="1" s="1"/>
  <c r="H9668" i="1"/>
  <c r="I9668" i="1" s="1"/>
  <c r="H9667" i="1"/>
  <c r="I9667" i="1" s="1"/>
  <c r="H9666" i="1"/>
  <c r="I9666" i="1" s="1"/>
  <c r="H9665" i="1"/>
  <c r="I9665" i="1" s="1"/>
  <c r="H9664" i="1"/>
  <c r="I9664" i="1" s="1"/>
  <c r="H9663" i="1"/>
  <c r="I9663" i="1" s="1"/>
  <c r="H9662" i="1"/>
  <c r="I9662" i="1" s="1"/>
  <c r="H9661" i="1"/>
  <c r="I9661" i="1" s="1"/>
  <c r="H9660" i="1"/>
  <c r="I9660" i="1" s="1"/>
  <c r="H9659" i="1"/>
  <c r="I9659" i="1" s="1"/>
  <c r="H9658" i="1"/>
  <c r="I9658" i="1" s="1"/>
  <c r="H9657" i="1"/>
  <c r="I9657" i="1" s="1"/>
  <c r="H9656" i="1"/>
  <c r="I9656" i="1" s="1"/>
  <c r="H9655" i="1"/>
  <c r="I9655" i="1" s="1"/>
  <c r="H9654" i="1"/>
  <c r="I9654" i="1" s="1"/>
  <c r="H9653" i="1"/>
  <c r="I9653" i="1" s="1"/>
  <c r="H9652" i="1"/>
  <c r="I9652" i="1" s="1"/>
  <c r="H9651" i="1"/>
  <c r="I9651" i="1" s="1"/>
  <c r="H9650" i="1"/>
  <c r="I9650" i="1" s="1"/>
  <c r="H9649" i="1"/>
  <c r="I9649" i="1" s="1"/>
  <c r="H9648" i="1"/>
  <c r="I9648" i="1" s="1"/>
  <c r="H9647" i="1"/>
  <c r="I9647" i="1" s="1"/>
  <c r="H9646" i="1"/>
  <c r="I9646" i="1" s="1"/>
  <c r="H9645" i="1"/>
  <c r="I9645" i="1" s="1"/>
  <c r="H9644" i="1"/>
  <c r="I9644" i="1" s="1"/>
  <c r="H9643" i="1"/>
  <c r="I9643" i="1" s="1"/>
  <c r="H9642" i="1"/>
  <c r="I9642" i="1" s="1"/>
  <c r="H9641" i="1"/>
  <c r="I9641" i="1" s="1"/>
  <c r="H9640" i="1"/>
  <c r="I9640" i="1" s="1"/>
  <c r="H9639" i="1"/>
  <c r="I9639" i="1" s="1"/>
  <c r="H9638" i="1"/>
  <c r="I9638" i="1" s="1"/>
  <c r="H9637" i="1"/>
  <c r="I9637" i="1" s="1"/>
  <c r="H9636" i="1"/>
  <c r="I9636" i="1" s="1"/>
  <c r="H9634" i="1"/>
  <c r="I9634" i="1" s="1"/>
  <c r="H9881" i="1"/>
  <c r="I9881" i="1" s="1"/>
  <c r="H9880" i="1"/>
  <c r="I9880" i="1" s="1"/>
  <c r="H9879" i="1"/>
  <c r="I9879" i="1" s="1"/>
  <c r="H9878" i="1"/>
  <c r="I9878" i="1" s="1"/>
  <c r="H9877" i="1"/>
  <c r="I9877" i="1" s="1"/>
  <c r="H9876" i="1"/>
  <c r="I9876" i="1" s="1"/>
  <c r="H9875" i="1"/>
  <c r="I9875" i="1" s="1"/>
  <c r="H9874" i="1"/>
  <c r="I9874" i="1" s="1"/>
  <c r="H9873" i="1"/>
  <c r="I9873" i="1" s="1"/>
  <c r="H9872" i="1"/>
  <c r="I9872" i="1" s="1"/>
  <c r="H9782" i="1"/>
  <c r="I9782" i="1" s="1"/>
  <c r="H9922" i="1"/>
  <c r="I9922" i="1" s="1"/>
  <c r="H10033" i="1"/>
  <c r="I10033" i="1" s="1"/>
  <c r="H10263" i="1"/>
  <c r="I10263" i="1" s="1"/>
  <c r="H10321" i="1"/>
  <c r="I10321" i="1" s="1"/>
  <c r="H10541" i="1"/>
  <c r="I10541" i="1" s="1"/>
  <c r="H10610" i="1"/>
  <c r="I10610" i="1" s="1"/>
  <c r="H10708" i="1"/>
  <c r="I10708" i="1" s="1"/>
  <c r="H10797" i="1"/>
  <c r="I10797" i="1" s="1"/>
  <c r="H10796" i="1"/>
  <c r="I10796" i="1" s="1"/>
  <c r="H10795" i="1"/>
  <c r="I10795" i="1" s="1"/>
  <c r="H10794" i="1"/>
  <c r="I10794" i="1" s="1"/>
  <c r="H10793" i="1"/>
  <c r="I10793" i="1" s="1"/>
  <c r="H10792" i="1"/>
  <c r="I10792" i="1" s="1"/>
  <c r="H10791" i="1"/>
  <c r="I10791" i="1" s="1"/>
  <c r="H10790" i="1"/>
  <c r="I10790" i="1" s="1"/>
  <c r="H10789" i="1"/>
  <c r="I10789" i="1" s="1"/>
  <c r="H10788" i="1"/>
  <c r="I10788" i="1" s="1"/>
  <c r="H10892" i="1"/>
  <c r="I10892" i="1" s="1"/>
  <c r="H4988" i="1"/>
  <c r="I4988" i="1" s="1"/>
  <c r="H5485" i="1"/>
  <c r="I5485" i="1" s="1"/>
  <c r="H6120" i="1"/>
  <c r="I6120" i="1" s="1"/>
  <c r="I6525" i="1"/>
  <c r="H7205" i="1"/>
  <c r="I7205" i="1" s="1"/>
  <c r="H7647" i="1"/>
  <c r="I7647" i="1" s="1"/>
  <c r="H8196" i="1"/>
  <c r="I8196" i="1" s="1"/>
  <c r="H8669" i="1"/>
  <c r="I8669" i="1" s="1"/>
  <c r="H9078" i="1"/>
  <c r="I9078" i="1" s="1"/>
  <c r="H9077" i="1"/>
  <c r="I9077" i="1" s="1"/>
  <c r="H9076" i="1"/>
  <c r="I9076" i="1" s="1"/>
  <c r="H9075" i="1"/>
  <c r="I9075" i="1" s="1"/>
  <c r="H9074" i="1"/>
  <c r="I9074" i="1" s="1"/>
  <c r="H9073" i="1"/>
  <c r="I9073" i="1" s="1"/>
  <c r="H9072" i="1"/>
  <c r="I9072" i="1" s="1"/>
  <c r="H9071" i="1"/>
  <c r="I9071" i="1" s="1"/>
  <c r="H9070" i="1"/>
  <c r="I9070" i="1" s="1"/>
  <c r="H9069" i="1"/>
  <c r="I9069" i="1" s="1"/>
  <c r="H9631" i="1"/>
  <c r="I9631" i="1" s="1"/>
  <c r="H10001" i="1"/>
  <c r="I10001" i="1" s="1"/>
  <c r="H10674" i="1"/>
  <c r="I10674" i="1" s="1"/>
  <c r="H288" i="1"/>
  <c r="I288" i="1" s="1"/>
  <c r="H388" i="1"/>
  <c r="I388" i="1" s="1"/>
  <c r="H471" i="1"/>
  <c r="I471" i="1" s="1"/>
  <c r="H575" i="1"/>
  <c r="I575" i="1" s="1"/>
  <c r="H689" i="1"/>
  <c r="I689" i="1" s="1"/>
  <c r="H787" i="1"/>
  <c r="I787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I953" i="1"/>
  <c r="H952" i="1"/>
  <c r="I952" i="1" s="1"/>
  <c r="H951" i="1"/>
  <c r="I951" i="1" s="1"/>
  <c r="H950" i="1"/>
  <c r="I950" i="1" s="1"/>
  <c r="H1128" i="1"/>
  <c r="I1128" i="1" s="1"/>
  <c r="H1291" i="1"/>
  <c r="I1291" i="1" s="1"/>
  <c r="H1471" i="1"/>
  <c r="I1471" i="1" s="1"/>
  <c r="H1371" i="1"/>
  <c r="I1371" i="1" s="1"/>
  <c r="H1506" i="1"/>
  <c r="I1506" i="1" s="1"/>
  <c r="H1770" i="1"/>
  <c r="I1770" i="1" s="1"/>
  <c r="H1868" i="1"/>
  <c r="I1868" i="1" s="1"/>
  <c r="H1966" i="1"/>
  <c r="I1966" i="1" s="1"/>
  <c r="H2077" i="1"/>
  <c r="I2077" i="1" s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H2188" i="1"/>
  <c r="I2188" i="1" s="1"/>
  <c r="H2187" i="1"/>
  <c r="I2187" i="1" s="1"/>
  <c r="H2317" i="1"/>
  <c r="I2317" i="1" s="1"/>
  <c r="H2478" i="1"/>
  <c r="I2478" i="1" s="1"/>
  <c r="H2629" i="1"/>
  <c r="I2629" i="1" s="1"/>
  <c r="H2779" i="1"/>
  <c r="I2779" i="1" s="1"/>
  <c r="H2679" i="1"/>
  <c r="I2679" i="1" s="1"/>
  <c r="H3013" i="1"/>
  <c r="I3013" i="1" s="1"/>
  <c r="H3122" i="1"/>
  <c r="I3122" i="1" s="1"/>
  <c r="H3212" i="1"/>
  <c r="I3212" i="1" s="1"/>
  <c r="H3274" i="1"/>
  <c r="I3274" i="1" s="1"/>
  <c r="H3372" i="1"/>
  <c r="I3372" i="1" s="1"/>
  <c r="H3371" i="1"/>
  <c r="I3371" i="1" s="1"/>
  <c r="H3370" i="1"/>
  <c r="I3370" i="1" s="1"/>
  <c r="H3369" i="1"/>
  <c r="I3369" i="1" s="1"/>
  <c r="H3368" i="1"/>
  <c r="I3368" i="1" s="1"/>
  <c r="H3367" i="1"/>
  <c r="I3367" i="1" s="1"/>
  <c r="H3366" i="1"/>
  <c r="I3366" i="1" s="1"/>
  <c r="H3365" i="1"/>
  <c r="I3365" i="1" s="1"/>
  <c r="H3364" i="1"/>
  <c r="I3364" i="1" s="1"/>
  <c r="H3363" i="1"/>
  <c r="I3363" i="1" s="1"/>
  <c r="H3658" i="1"/>
  <c r="I3658" i="1" s="1"/>
  <c r="I3558" i="1"/>
  <c r="H3702" i="1"/>
  <c r="I3702" i="1" s="1"/>
  <c r="H3843" i="1"/>
  <c r="I3843" i="1" s="1"/>
  <c r="H3990" i="1"/>
  <c r="I3990" i="1" s="1"/>
  <c r="H4163" i="1"/>
  <c r="I4163" i="1" s="1"/>
  <c r="H4333" i="1"/>
  <c r="I4333" i="1" s="1"/>
  <c r="H4477" i="1"/>
  <c r="I4477" i="1" s="1"/>
  <c r="H4591" i="1"/>
  <c r="I4591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742" i="1"/>
  <c r="I4742" i="1" s="1"/>
  <c r="H4822" i="1"/>
  <c r="I4822" i="1" s="1"/>
  <c r="H5072" i="1"/>
  <c r="I5072" i="1" s="1"/>
  <c r="H5184" i="1"/>
  <c r="I5184" i="1" s="1"/>
  <c r="H5313" i="1"/>
  <c r="I5313" i="1" s="1"/>
  <c r="H5461" i="1"/>
  <c r="I5461" i="1" s="1"/>
  <c r="H5656" i="1"/>
  <c r="I5656" i="1" s="1"/>
  <c r="H5556" i="1"/>
  <c r="I5556" i="1" s="1"/>
  <c r="H5729" i="1"/>
  <c r="I5729" i="1" s="1"/>
  <c r="H5862" i="1"/>
  <c r="I5862" i="1" s="1"/>
  <c r="H5861" i="1"/>
  <c r="I5861" i="1" s="1"/>
  <c r="H5860" i="1"/>
  <c r="I5860" i="1" s="1"/>
  <c r="H5859" i="1"/>
  <c r="I5859" i="1" s="1"/>
  <c r="H5858" i="1"/>
  <c r="I5858" i="1" s="1"/>
  <c r="H5857" i="1"/>
  <c r="I5857" i="1" s="1"/>
  <c r="H5856" i="1"/>
  <c r="I5856" i="1" s="1"/>
  <c r="H5855" i="1"/>
  <c r="I5855" i="1" s="1"/>
  <c r="H5854" i="1"/>
  <c r="I5854" i="1" s="1"/>
  <c r="H5853" i="1"/>
  <c r="I5853" i="1" s="1"/>
  <c r="H5954" i="1"/>
  <c r="I5954" i="1" s="1"/>
  <c r="H6034" i="1"/>
  <c r="I6034" i="1" s="1"/>
  <c r="H6295" i="1"/>
  <c r="I6295" i="1" s="1"/>
  <c r="H6359" i="1"/>
  <c r="I6359" i="1" s="1"/>
  <c r="H6461" i="1"/>
  <c r="I6461" i="1" s="1"/>
  <c r="H6591" i="1"/>
  <c r="I6591" i="1" s="1"/>
  <c r="H6745" i="1"/>
  <c r="I6745" i="1" s="1"/>
  <c r="H6896" i="1"/>
  <c r="I6896" i="1" s="1"/>
  <c r="H7016" i="1"/>
  <c r="I7016" i="1" s="1"/>
  <c r="H7167" i="1"/>
  <c r="I7167" i="1" s="1"/>
  <c r="H7166" i="1"/>
  <c r="I7166" i="1" s="1"/>
  <c r="H7165" i="1"/>
  <c r="I7165" i="1" s="1"/>
  <c r="H7164" i="1"/>
  <c r="I7164" i="1" s="1"/>
  <c r="H7163" i="1"/>
  <c r="I7163" i="1" s="1"/>
  <c r="H7162" i="1"/>
  <c r="I7162" i="1" s="1"/>
  <c r="H7161" i="1"/>
  <c r="I7161" i="1" s="1"/>
  <c r="H7160" i="1"/>
  <c r="I7160" i="1" s="1"/>
  <c r="H7159" i="1"/>
  <c r="I7159" i="1" s="1"/>
  <c r="H7158" i="1"/>
  <c r="I7158" i="1" s="1"/>
  <c r="H7310" i="1"/>
  <c r="I7310" i="1" s="1"/>
  <c r="H7210" i="1"/>
  <c r="I7210" i="1" s="1"/>
  <c r="H7526" i="1"/>
  <c r="I7526" i="1" s="1"/>
  <c r="H7603" i="1"/>
  <c r="I7603" i="1" s="1"/>
  <c r="H7680" i="1"/>
  <c r="I7680" i="1" s="1"/>
  <c r="H7761" i="1"/>
  <c r="I7761" i="1" s="1"/>
  <c r="H8022" i="1"/>
  <c r="I8022" i="1" s="1"/>
  <c r="H8135" i="1"/>
  <c r="I8135" i="1" s="1"/>
  <c r="H8243" i="1"/>
  <c r="I8243" i="1" s="1"/>
  <c r="H8348" i="1"/>
  <c r="I8348" i="1" s="1"/>
  <c r="H8347" i="1"/>
  <c r="I8347" i="1" s="1"/>
  <c r="H8346" i="1"/>
  <c r="I8346" i="1" s="1"/>
  <c r="H8345" i="1"/>
  <c r="I8345" i="1" s="1"/>
  <c r="H8344" i="1"/>
  <c r="I8344" i="1" s="1"/>
  <c r="H8343" i="1"/>
  <c r="I8343" i="1" s="1"/>
  <c r="H8342" i="1"/>
  <c r="I8342" i="1" s="1"/>
  <c r="H8341" i="1"/>
  <c r="I8341" i="1" s="1"/>
  <c r="H8340" i="1"/>
  <c r="I8340" i="1" s="1"/>
  <c r="H8339" i="1"/>
  <c r="I8339" i="1" s="1"/>
  <c r="H8465" i="1"/>
  <c r="I8465" i="1" s="1"/>
  <c r="H8598" i="1"/>
  <c r="I8598" i="1" s="1"/>
  <c r="H8691" i="1"/>
  <c r="I8691" i="1" s="1"/>
  <c r="H8782" i="1"/>
  <c r="I8782" i="1" s="1"/>
  <c r="H9040" i="1"/>
  <c r="I9040" i="1" s="1"/>
  <c r="H9127" i="1"/>
  <c r="I9127" i="1" s="1"/>
  <c r="H9200" i="1"/>
  <c r="I9200" i="1" s="1"/>
  <c r="H9303" i="1"/>
  <c r="I9303" i="1" s="1"/>
  <c r="H9290" i="1"/>
  <c r="I9290" i="1" s="1"/>
  <c r="H9289" i="1"/>
  <c r="I9289" i="1" s="1"/>
  <c r="H9288" i="1"/>
  <c r="I9288" i="1" s="1"/>
  <c r="H9287" i="1"/>
  <c r="I9287" i="1" s="1"/>
  <c r="H9286" i="1"/>
  <c r="I9286" i="1" s="1"/>
  <c r="H9285" i="1"/>
  <c r="I9285" i="1" s="1"/>
  <c r="H9284" i="1"/>
  <c r="I9284" i="1" s="1"/>
  <c r="H9283" i="1"/>
  <c r="I9283" i="1" s="1"/>
  <c r="H9282" i="1"/>
  <c r="I9282" i="1" s="1"/>
  <c r="H9281" i="1"/>
  <c r="I9281" i="1" s="1"/>
  <c r="H9280" i="1"/>
  <c r="I9280" i="1" s="1"/>
  <c r="H9279" i="1"/>
  <c r="I9279" i="1" s="1"/>
  <c r="H9278" i="1"/>
  <c r="I9278" i="1" s="1"/>
  <c r="H9277" i="1"/>
  <c r="I9277" i="1" s="1"/>
  <c r="H9276" i="1"/>
  <c r="I9276" i="1" s="1"/>
  <c r="H9494" i="1"/>
  <c r="I9494" i="1" s="1"/>
  <c r="H9493" i="1"/>
  <c r="I9493" i="1" s="1"/>
  <c r="H9492" i="1"/>
  <c r="I9492" i="1" s="1"/>
  <c r="H9491" i="1"/>
  <c r="I9491" i="1" s="1"/>
  <c r="H9490" i="1"/>
  <c r="I9490" i="1" s="1"/>
  <c r="H9489" i="1"/>
  <c r="I9489" i="1" s="1"/>
  <c r="H9488" i="1"/>
  <c r="I9488" i="1" s="1"/>
  <c r="H9487" i="1"/>
  <c r="I9487" i="1" s="1"/>
  <c r="H9486" i="1"/>
  <c r="I9486" i="1" s="1"/>
  <c r="H9485" i="1"/>
  <c r="I9485" i="1" s="1"/>
  <c r="H9484" i="1"/>
  <c r="I9484" i="1" s="1"/>
  <c r="H9483" i="1"/>
  <c r="I9483" i="1" s="1"/>
  <c r="H9482" i="1"/>
  <c r="I9482" i="1" s="1"/>
  <c r="H9481" i="1"/>
  <c r="I9481" i="1" s="1"/>
  <c r="H9480" i="1"/>
  <c r="I9480" i="1" s="1"/>
  <c r="H9479" i="1"/>
  <c r="I9479" i="1" s="1"/>
  <c r="H9478" i="1"/>
  <c r="I9478" i="1" s="1"/>
  <c r="H9477" i="1"/>
  <c r="I9477" i="1" s="1"/>
  <c r="H9476" i="1"/>
  <c r="I9476" i="1" s="1"/>
  <c r="H9475" i="1"/>
  <c r="I9475" i="1" s="1"/>
  <c r="H9474" i="1"/>
  <c r="I9474" i="1" s="1"/>
  <c r="H9473" i="1"/>
  <c r="I9473" i="1" s="1"/>
  <c r="H9472" i="1"/>
  <c r="I9472" i="1" s="1"/>
  <c r="H9471" i="1"/>
  <c r="I9471" i="1" s="1"/>
  <c r="H9470" i="1"/>
  <c r="I9470" i="1" s="1"/>
  <c r="H9469" i="1"/>
  <c r="I9469" i="1" s="1"/>
  <c r="H9468" i="1"/>
  <c r="I9468" i="1" s="1"/>
  <c r="H9467" i="1"/>
  <c r="I9467" i="1" s="1"/>
  <c r="H9466" i="1"/>
  <c r="I9466" i="1" s="1"/>
  <c r="H9465" i="1"/>
  <c r="I9465" i="1" s="1"/>
  <c r="H9464" i="1"/>
  <c r="I9464" i="1" s="1"/>
  <c r="H9463" i="1"/>
  <c r="I9463" i="1" s="1"/>
  <c r="H9462" i="1"/>
  <c r="I9462" i="1" s="1"/>
  <c r="H9461" i="1"/>
  <c r="I9461" i="1" s="1"/>
  <c r="H9460" i="1"/>
  <c r="I9460" i="1" s="1"/>
  <c r="H9459" i="1"/>
  <c r="I9459" i="1" s="1"/>
  <c r="H9458" i="1"/>
  <c r="I9458" i="1" s="1"/>
  <c r="H9457" i="1"/>
  <c r="I9457" i="1" s="1"/>
  <c r="H9456" i="1"/>
  <c r="I9456" i="1" s="1"/>
  <c r="H9455" i="1"/>
  <c r="I9455" i="1" s="1"/>
  <c r="H9454" i="1"/>
  <c r="I9454" i="1" s="1"/>
  <c r="H9453" i="1"/>
  <c r="I9453" i="1" s="1"/>
  <c r="H9452" i="1"/>
  <c r="I9452" i="1" s="1"/>
  <c r="H9451" i="1"/>
  <c r="I9451" i="1" s="1"/>
  <c r="H9450" i="1"/>
  <c r="I9450" i="1" s="1"/>
  <c r="H9449" i="1"/>
  <c r="I9449" i="1" s="1"/>
  <c r="H9448" i="1"/>
  <c r="I9448" i="1" s="1"/>
  <c r="H9447" i="1"/>
  <c r="I9447" i="1" s="1"/>
  <c r="H9446" i="1"/>
  <c r="I9446" i="1" s="1"/>
  <c r="H9445" i="1"/>
  <c r="I9445" i="1" s="1"/>
  <c r="H9444" i="1"/>
  <c r="I9444" i="1" s="1"/>
  <c r="H9443" i="1"/>
  <c r="I9443" i="1" s="1"/>
  <c r="H9442" i="1"/>
  <c r="I9442" i="1" s="1"/>
  <c r="H9441" i="1"/>
  <c r="I9441" i="1" s="1"/>
  <c r="H9440" i="1"/>
  <c r="I9440" i="1" s="1"/>
  <c r="H9439" i="1"/>
  <c r="I9439" i="1" s="1"/>
  <c r="H9438" i="1"/>
  <c r="I9438" i="1" s="1"/>
  <c r="H9437" i="1"/>
  <c r="I9437" i="1" s="1"/>
  <c r="H9436" i="1"/>
  <c r="I9436" i="1" s="1"/>
  <c r="H9435" i="1"/>
  <c r="I9435" i="1" s="1"/>
  <c r="H9434" i="1"/>
  <c r="I9434" i="1" s="1"/>
  <c r="H9433" i="1"/>
  <c r="I9433" i="1" s="1"/>
  <c r="H9432" i="1"/>
  <c r="I9432" i="1" s="1"/>
  <c r="H9431" i="1"/>
  <c r="I9431" i="1" s="1"/>
  <c r="H9430" i="1"/>
  <c r="I9430" i="1" s="1"/>
  <c r="H9429" i="1"/>
  <c r="I9429" i="1" s="1"/>
  <c r="H9428" i="1"/>
  <c r="I9428" i="1" s="1"/>
  <c r="H9427" i="1"/>
  <c r="I9427" i="1" s="1"/>
  <c r="H9426" i="1"/>
  <c r="I9426" i="1" s="1"/>
  <c r="H9425" i="1"/>
  <c r="I9425" i="1" s="1"/>
  <c r="H9424" i="1"/>
  <c r="I9424" i="1" s="1"/>
  <c r="H9423" i="1"/>
  <c r="I9423" i="1" s="1"/>
  <c r="H9422" i="1"/>
  <c r="I9422" i="1" s="1"/>
  <c r="H9419" i="1"/>
  <c r="I9419" i="1" s="1"/>
  <c r="H9418" i="1"/>
  <c r="I9418" i="1" s="1"/>
  <c r="H9417" i="1"/>
  <c r="I9417" i="1" s="1"/>
  <c r="H9416" i="1"/>
  <c r="I9416" i="1" s="1"/>
  <c r="H9415" i="1"/>
  <c r="I9415" i="1" s="1"/>
  <c r="H9414" i="1"/>
  <c r="I9414" i="1" s="1"/>
  <c r="H9413" i="1"/>
  <c r="I9413" i="1" s="1"/>
  <c r="H9412" i="1"/>
  <c r="I9412" i="1" s="1"/>
  <c r="H9411" i="1"/>
  <c r="I9411" i="1" s="1"/>
  <c r="H9410" i="1"/>
  <c r="I9410" i="1" s="1"/>
  <c r="H9784" i="1"/>
  <c r="I9784" i="1" s="1"/>
  <c r="H9924" i="1"/>
  <c r="I9924" i="1" s="1"/>
  <c r="H10035" i="1"/>
  <c r="I10035" i="1" s="1"/>
  <c r="H10265" i="1"/>
  <c r="I10265" i="1" s="1"/>
  <c r="H10323" i="1"/>
  <c r="I10323" i="1" s="1"/>
  <c r="H10543" i="1"/>
  <c r="I10543" i="1" s="1"/>
  <c r="H10612" i="1"/>
  <c r="I10612" i="1" s="1"/>
  <c r="H10710" i="1"/>
  <c r="I10710" i="1" s="1"/>
  <c r="H10817" i="1"/>
  <c r="I10817" i="1" s="1"/>
  <c r="H10816" i="1"/>
  <c r="I10816" i="1" s="1"/>
  <c r="H10815" i="1"/>
  <c r="I10815" i="1" s="1"/>
  <c r="H10814" i="1"/>
  <c r="I10814" i="1" s="1"/>
  <c r="H10813" i="1"/>
  <c r="I10813" i="1" s="1"/>
  <c r="H10812" i="1"/>
  <c r="I10812" i="1" s="1"/>
  <c r="H10811" i="1"/>
  <c r="I10811" i="1" s="1"/>
  <c r="H10810" i="1"/>
  <c r="I10810" i="1" s="1"/>
  <c r="H10809" i="1"/>
  <c r="I10809" i="1" s="1"/>
  <c r="H10808" i="1"/>
  <c r="I10808" i="1" s="1"/>
  <c r="H10894" i="1"/>
  <c r="I10894" i="1" s="1"/>
  <c r="H10885" i="1"/>
  <c r="I10885" i="1" s="1"/>
  <c r="H10886" i="1"/>
  <c r="I10886" i="1" s="1"/>
  <c r="H10887" i="1"/>
  <c r="I10887" i="1" s="1"/>
  <c r="H10888" i="1"/>
  <c r="I10888" i="1" s="1"/>
  <c r="H10889" i="1"/>
  <c r="I10889" i="1" s="1"/>
  <c r="H10890" i="1"/>
  <c r="I10890" i="1" s="1"/>
  <c r="H10891" i="1"/>
  <c r="I10891" i="1" s="1"/>
  <c r="H10895" i="1"/>
  <c r="I10895" i="1" s="1"/>
  <c r="H10896" i="1"/>
  <c r="I10896" i="1" s="1"/>
  <c r="H10897" i="1"/>
  <c r="I10897" i="1" s="1"/>
  <c r="H10898" i="1"/>
  <c r="I10898" i="1" s="1"/>
  <c r="H10899" i="1"/>
  <c r="I10899" i="1" s="1"/>
  <c r="H10900" i="1"/>
  <c r="I10900" i="1" s="1"/>
  <c r="H10901" i="1"/>
  <c r="I10901" i="1" s="1"/>
  <c r="H10902" i="1"/>
  <c r="I10902" i="1" s="1"/>
  <c r="H10903" i="1"/>
  <c r="I10903" i="1" s="1"/>
  <c r="H10904" i="1"/>
  <c r="I10904" i="1" s="1"/>
  <c r="H10905" i="1"/>
  <c r="I10905" i="1" s="1"/>
  <c r="H10906" i="1"/>
  <c r="I10906" i="1" s="1"/>
  <c r="H10907" i="1"/>
  <c r="I10907" i="1" s="1"/>
  <c r="H10908" i="1"/>
  <c r="I10908" i="1" s="1"/>
  <c r="H10909" i="1"/>
  <c r="I10909" i="1" s="1"/>
  <c r="H10910" i="1"/>
  <c r="I10910" i="1" s="1"/>
  <c r="H10911" i="1"/>
  <c r="I10911" i="1" s="1"/>
  <c r="H10912" i="1"/>
  <c r="I10912" i="1" s="1"/>
  <c r="H10913" i="1"/>
  <c r="I10913" i="1" s="1"/>
  <c r="H10914" i="1"/>
  <c r="I10914" i="1" s="1"/>
  <c r="H10915" i="1"/>
  <c r="I10915" i="1" s="1"/>
  <c r="H10916" i="1"/>
  <c r="I10916" i="1" s="1"/>
  <c r="H10917" i="1"/>
  <c r="I10917" i="1" s="1"/>
  <c r="H10918" i="1"/>
  <c r="I10918" i="1" s="1"/>
  <c r="H10919" i="1"/>
  <c r="I10919" i="1" s="1"/>
  <c r="H10920" i="1"/>
  <c r="I10920" i="1" s="1"/>
  <c r="H10921" i="1"/>
  <c r="I10921" i="1" s="1"/>
  <c r="H10922" i="1"/>
  <c r="I10922" i="1" s="1"/>
  <c r="H10923" i="1"/>
  <c r="I10923" i="1" s="1"/>
  <c r="H10924" i="1"/>
  <c r="I10924" i="1" s="1"/>
  <c r="H10925" i="1"/>
  <c r="I10925" i="1" s="1"/>
  <c r="H10926" i="1"/>
  <c r="I10926" i="1" s="1"/>
  <c r="H10927" i="1"/>
  <c r="I10927" i="1" s="1"/>
  <c r="H10928" i="1"/>
  <c r="I10928" i="1" s="1"/>
  <c r="H10929" i="1"/>
  <c r="I10929" i="1" s="1"/>
  <c r="H10930" i="1"/>
  <c r="I10930" i="1" s="1"/>
  <c r="H10931" i="1"/>
  <c r="I10931" i="1" s="1"/>
  <c r="H10932" i="1"/>
  <c r="I10932" i="1" s="1"/>
  <c r="H10933" i="1"/>
  <c r="I10933" i="1" s="1"/>
  <c r="H10934" i="1"/>
  <c r="I10934" i="1" s="1"/>
  <c r="H10935" i="1"/>
  <c r="I10935" i="1" s="1"/>
  <c r="H10936" i="1"/>
  <c r="I10936" i="1" s="1"/>
  <c r="H10937" i="1"/>
  <c r="I10937" i="1" s="1"/>
  <c r="H10938" i="1"/>
  <c r="I10938" i="1" s="1"/>
  <c r="H10939" i="1"/>
  <c r="I10939" i="1" s="1"/>
  <c r="H10940" i="1"/>
  <c r="I10940" i="1" s="1"/>
  <c r="H10941" i="1"/>
  <c r="I10941" i="1" s="1"/>
  <c r="H10942" i="1"/>
  <c r="I10942" i="1" s="1"/>
  <c r="H10943" i="1"/>
  <c r="I10943" i="1" s="1"/>
  <c r="H10944" i="1"/>
  <c r="I10944" i="1" s="1"/>
  <c r="H10945" i="1"/>
  <c r="I10945" i="1" s="1"/>
  <c r="H10946" i="1"/>
  <c r="I10946" i="1" s="1"/>
  <c r="H10947" i="1"/>
  <c r="I10947" i="1" s="1"/>
  <c r="H10948" i="1"/>
  <c r="I10948" i="1" s="1"/>
  <c r="H10949" i="1"/>
  <c r="I10949" i="1" s="1"/>
  <c r="H10950" i="1"/>
  <c r="I10950" i="1" s="1"/>
  <c r="H10951" i="1"/>
  <c r="I10951" i="1" s="1"/>
  <c r="H10952" i="1"/>
  <c r="I10952" i="1" s="1"/>
  <c r="H10953" i="1"/>
  <c r="I10953" i="1" s="1"/>
  <c r="H10954" i="1"/>
  <c r="I10954" i="1" s="1"/>
  <c r="H10955" i="1"/>
  <c r="I10955" i="1" s="1"/>
  <c r="H10956" i="1"/>
  <c r="I10956" i="1" s="1"/>
  <c r="H10957" i="1"/>
  <c r="I10957" i="1" s="1"/>
  <c r="H10958" i="1"/>
  <c r="I10958" i="1" s="1"/>
  <c r="H10959" i="1"/>
  <c r="I10959" i="1" s="1"/>
  <c r="H10960" i="1"/>
  <c r="I10960" i="1" s="1"/>
  <c r="H10961" i="1"/>
  <c r="I10961" i="1" s="1"/>
  <c r="H10962" i="1"/>
  <c r="I10962" i="1" s="1"/>
  <c r="H10963" i="1"/>
  <c r="I10963" i="1" s="1"/>
  <c r="H10964" i="1"/>
  <c r="I10964" i="1" s="1"/>
  <c r="H10965" i="1"/>
  <c r="I10965" i="1" s="1"/>
  <c r="H10966" i="1"/>
  <c r="I10966" i="1" s="1"/>
  <c r="H10967" i="1"/>
  <c r="I10967" i="1" s="1"/>
  <c r="H10968" i="1"/>
  <c r="I10968" i="1" s="1"/>
  <c r="H10969" i="1"/>
  <c r="I10969" i="1" s="1"/>
  <c r="H10970" i="1"/>
  <c r="I10970" i="1" s="1"/>
  <c r="H10971" i="1"/>
  <c r="I10971" i="1" s="1"/>
  <c r="H10972" i="1"/>
  <c r="I10972" i="1" s="1"/>
  <c r="H10973" i="1"/>
  <c r="I10973" i="1" s="1"/>
  <c r="H10974" i="1"/>
  <c r="I10974" i="1" s="1"/>
  <c r="H10975" i="1"/>
  <c r="I10975" i="1" s="1"/>
  <c r="H10976" i="1"/>
  <c r="I10976" i="1" s="1"/>
  <c r="H10783" i="1"/>
  <c r="I10783" i="1" s="1"/>
  <c r="H10784" i="1"/>
  <c r="I10784" i="1" s="1"/>
  <c r="H10785" i="1"/>
  <c r="I10785" i="1" s="1"/>
  <c r="H10786" i="1"/>
  <c r="I10786" i="1" s="1"/>
  <c r="H10787" i="1"/>
  <c r="I10787" i="1" s="1"/>
  <c r="H10818" i="1"/>
  <c r="I10818" i="1" s="1"/>
  <c r="H10819" i="1"/>
  <c r="I10819" i="1" s="1"/>
  <c r="H10820" i="1"/>
  <c r="I10820" i="1" s="1"/>
  <c r="H10821" i="1"/>
  <c r="I10821" i="1" s="1"/>
  <c r="H10822" i="1"/>
  <c r="I10822" i="1" s="1"/>
  <c r="H10823" i="1"/>
  <c r="I10823" i="1" s="1"/>
  <c r="H10824" i="1"/>
  <c r="I10824" i="1" s="1"/>
  <c r="H10825" i="1"/>
  <c r="I10825" i="1" s="1"/>
  <c r="H10826" i="1"/>
  <c r="I10826" i="1" s="1"/>
  <c r="H10827" i="1"/>
  <c r="I10827" i="1" s="1"/>
  <c r="H10828" i="1"/>
  <c r="I10828" i="1" s="1"/>
  <c r="H10829" i="1"/>
  <c r="I10829" i="1" s="1"/>
  <c r="H10830" i="1"/>
  <c r="I10830" i="1" s="1"/>
  <c r="H10831" i="1"/>
  <c r="I10831" i="1" s="1"/>
  <c r="H10832" i="1"/>
  <c r="I10832" i="1" s="1"/>
  <c r="H10833" i="1"/>
  <c r="I10833" i="1" s="1"/>
  <c r="H10834" i="1"/>
  <c r="I10834" i="1" s="1"/>
  <c r="H10835" i="1"/>
  <c r="I10835" i="1" s="1"/>
  <c r="H10836" i="1"/>
  <c r="I10836" i="1" s="1"/>
  <c r="H10837" i="1"/>
  <c r="I10837" i="1" s="1"/>
  <c r="H10838" i="1"/>
  <c r="I10838" i="1" s="1"/>
  <c r="H10839" i="1"/>
  <c r="I10839" i="1" s="1"/>
  <c r="H10840" i="1"/>
  <c r="I10840" i="1" s="1"/>
  <c r="H10841" i="1"/>
  <c r="I10841" i="1" s="1"/>
  <c r="H10842" i="1"/>
  <c r="I10842" i="1" s="1"/>
  <c r="H10843" i="1"/>
  <c r="I10843" i="1" s="1"/>
  <c r="H10844" i="1"/>
  <c r="I10844" i="1" s="1"/>
  <c r="H10845" i="1"/>
  <c r="I10845" i="1" s="1"/>
  <c r="H10846" i="1"/>
  <c r="I10846" i="1" s="1"/>
  <c r="H10847" i="1"/>
  <c r="I10847" i="1" s="1"/>
  <c r="H10848" i="1"/>
  <c r="I10848" i="1" s="1"/>
  <c r="H10849" i="1"/>
  <c r="I10849" i="1" s="1"/>
  <c r="H10850" i="1"/>
  <c r="I10850" i="1" s="1"/>
  <c r="H10851" i="1"/>
  <c r="I10851" i="1" s="1"/>
  <c r="H10852" i="1"/>
  <c r="I10852" i="1" s="1"/>
  <c r="H10853" i="1"/>
  <c r="I10853" i="1" s="1"/>
  <c r="H10854" i="1"/>
  <c r="I10854" i="1" s="1"/>
  <c r="H10855" i="1"/>
  <c r="I10855" i="1" s="1"/>
  <c r="H10856" i="1"/>
  <c r="I10856" i="1" s="1"/>
  <c r="H10857" i="1"/>
  <c r="I10857" i="1" s="1"/>
  <c r="H10858" i="1"/>
  <c r="I10858" i="1" s="1"/>
  <c r="H10859" i="1"/>
  <c r="I10859" i="1" s="1"/>
  <c r="H10860" i="1"/>
  <c r="I10860" i="1" s="1"/>
  <c r="H10861" i="1"/>
  <c r="I10861" i="1" s="1"/>
  <c r="H10862" i="1"/>
  <c r="I10862" i="1" s="1"/>
  <c r="H10863" i="1"/>
  <c r="I10863" i="1" s="1"/>
  <c r="H10864" i="1"/>
  <c r="I10864" i="1" s="1"/>
  <c r="H10675" i="1"/>
  <c r="I10675" i="1" s="1"/>
  <c r="H10676" i="1"/>
  <c r="I10676" i="1" s="1"/>
  <c r="H10677" i="1"/>
  <c r="I10677" i="1" s="1"/>
  <c r="H10678" i="1"/>
  <c r="I10678" i="1" s="1"/>
  <c r="H10679" i="1"/>
  <c r="I10679" i="1" s="1"/>
  <c r="H10680" i="1"/>
  <c r="I10680" i="1" s="1"/>
  <c r="H10681" i="1"/>
  <c r="I10681" i="1" s="1"/>
  <c r="H10682" i="1"/>
  <c r="I10682" i="1" s="1"/>
  <c r="H10683" i="1"/>
  <c r="I10683" i="1" s="1"/>
  <c r="H10684" i="1"/>
  <c r="I10684" i="1" s="1"/>
  <c r="H10685" i="1"/>
  <c r="I10685" i="1" s="1"/>
  <c r="H10686" i="1"/>
  <c r="I10686" i="1" s="1"/>
  <c r="H10687" i="1"/>
  <c r="I10687" i="1" s="1"/>
  <c r="H10688" i="1"/>
  <c r="I10688" i="1" s="1"/>
  <c r="H10689" i="1"/>
  <c r="I10689" i="1" s="1"/>
  <c r="H10690" i="1"/>
  <c r="I10690" i="1" s="1"/>
  <c r="H10691" i="1"/>
  <c r="I10691" i="1" s="1"/>
  <c r="H10692" i="1"/>
  <c r="I10692" i="1" s="1"/>
  <c r="H10693" i="1"/>
  <c r="I10693" i="1" s="1"/>
  <c r="H10694" i="1"/>
  <c r="I10694" i="1" s="1"/>
  <c r="H10695" i="1"/>
  <c r="I10695" i="1" s="1"/>
  <c r="H10696" i="1"/>
  <c r="I10696" i="1" s="1"/>
  <c r="H10697" i="1"/>
  <c r="I10697" i="1" s="1"/>
  <c r="H10698" i="1"/>
  <c r="I10698" i="1" s="1"/>
  <c r="H10699" i="1"/>
  <c r="I10699" i="1" s="1"/>
  <c r="H10700" i="1"/>
  <c r="I10700" i="1" s="1"/>
  <c r="H10701" i="1"/>
  <c r="I10701" i="1" s="1"/>
  <c r="H10702" i="1"/>
  <c r="I10702" i="1" s="1"/>
  <c r="H10703" i="1"/>
  <c r="I10703" i="1" s="1"/>
  <c r="H10704" i="1"/>
  <c r="I10704" i="1" s="1"/>
  <c r="H10705" i="1"/>
  <c r="I10705" i="1" s="1"/>
  <c r="H10706" i="1"/>
  <c r="I10706" i="1" s="1"/>
  <c r="H10707" i="1"/>
  <c r="I10707" i="1" s="1"/>
  <c r="H10711" i="1"/>
  <c r="I10711" i="1" s="1"/>
  <c r="H10712" i="1"/>
  <c r="I10712" i="1" s="1"/>
  <c r="H10713" i="1"/>
  <c r="I10713" i="1" s="1"/>
  <c r="H10714" i="1"/>
  <c r="I10714" i="1" s="1"/>
  <c r="H10715" i="1"/>
  <c r="I10715" i="1" s="1"/>
  <c r="H10716" i="1"/>
  <c r="I10716" i="1" s="1"/>
  <c r="H10717" i="1"/>
  <c r="I10717" i="1" s="1"/>
  <c r="H10718" i="1"/>
  <c r="I10718" i="1" s="1"/>
  <c r="H10719" i="1"/>
  <c r="I10719" i="1" s="1"/>
  <c r="H10720" i="1"/>
  <c r="I10720" i="1" s="1"/>
  <c r="H10721" i="1"/>
  <c r="I10721" i="1" s="1"/>
  <c r="H10722" i="1"/>
  <c r="I10722" i="1" s="1"/>
  <c r="H10723" i="1"/>
  <c r="I10723" i="1" s="1"/>
  <c r="H10724" i="1"/>
  <c r="I10724" i="1" s="1"/>
  <c r="H10725" i="1"/>
  <c r="I10725" i="1" s="1"/>
  <c r="H10726" i="1"/>
  <c r="I10726" i="1" s="1"/>
  <c r="H10727" i="1"/>
  <c r="I10727" i="1" s="1"/>
  <c r="H10728" i="1"/>
  <c r="I10728" i="1" s="1"/>
  <c r="H10729" i="1"/>
  <c r="I10729" i="1" s="1"/>
  <c r="H10730" i="1"/>
  <c r="I10730" i="1" s="1"/>
  <c r="H10731" i="1"/>
  <c r="I10731" i="1" s="1"/>
  <c r="H10732" i="1"/>
  <c r="I10732" i="1" s="1"/>
  <c r="H10733" i="1"/>
  <c r="I10733" i="1" s="1"/>
  <c r="H10734" i="1"/>
  <c r="I10734" i="1" s="1"/>
  <c r="H10735" i="1"/>
  <c r="I10735" i="1" s="1"/>
  <c r="H10736" i="1"/>
  <c r="I10736" i="1" s="1"/>
  <c r="H10737" i="1"/>
  <c r="I10737" i="1" s="1"/>
  <c r="H10738" i="1"/>
  <c r="I10738" i="1" s="1"/>
  <c r="H10739" i="1"/>
  <c r="I10739" i="1" s="1"/>
  <c r="H10740" i="1"/>
  <c r="I10740" i="1" s="1"/>
  <c r="H10741" i="1"/>
  <c r="I10741" i="1" s="1"/>
  <c r="H10742" i="1"/>
  <c r="I10742" i="1" s="1"/>
  <c r="H10743" i="1"/>
  <c r="I10743" i="1" s="1"/>
  <c r="H10744" i="1"/>
  <c r="I10744" i="1" s="1"/>
  <c r="H10745" i="1"/>
  <c r="I10745" i="1" s="1"/>
  <c r="H10746" i="1"/>
  <c r="I10746" i="1" s="1"/>
  <c r="H10747" i="1"/>
  <c r="I10747" i="1" s="1"/>
  <c r="H10748" i="1"/>
  <c r="I10748" i="1" s="1"/>
  <c r="H10749" i="1"/>
  <c r="I10749" i="1" s="1"/>
  <c r="H10750" i="1"/>
  <c r="I10750" i="1" s="1"/>
  <c r="H10751" i="1"/>
  <c r="I10751" i="1" s="1"/>
  <c r="H10752" i="1"/>
  <c r="I10752" i="1" s="1"/>
  <c r="H10753" i="1"/>
  <c r="I10753" i="1" s="1"/>
  <c r="H10754" i="1"/>
  <c r="I10754" i="1" s="1"/>
  <c r="H10755" i="1"/>
  <c r="I10755" i="1" s="1"/>
  <c r="H10756" i="1"/>
  <c r="I10756" i="1" s="1"/>
  <c r="H10757" i="1"/>
  <c r="I10757" i="1" s="1"/>
  <c r="H10758" i="1"/>
  <c r="I10758" i="1" s="1"/>
  <c r="H10759" i="1"/>
  <c r="I10759" i="1" s="1"/>
  <c r="H10760" i="1"/>
  <c r="I10760" i="1" s="1"/>
  <c r="H10761" i="1"/>
  <c r="I10761" i="1" s="1"/>
  <c r="H10762" i="1"/>
  <c r="I10762" i="1" s="1"/>
  <c r="H10565" i="1"/>
  <c r="I10565" i="1" s="1"/>
  <c r="H10566" i="1"/>
  <c r="I10566" i="1" s="1"/>
  <c r="H10567" i="1"/>
  <c r="I10567" i="1" s="1"/>
  <c r="H10568" i="1"/>
  <c r="I10568" i="1" s="1"/>
  <c r="H10569" i="1"/>
  <c r="I10569" i="1" s="1"/>
  <c r="H10570" i="1"/>
  <c r="I10570" i="1" s="1"/>
  <c r="H10571" i="1"/>
  <c r="I10571" i="1" s="1"/>
  <c r="H10572" i="1"/>
  <c r="I10572" i="1" s="1"/>
  <c r="H10573" i="1"/>
  <c r="I10573" i="1" s="1"/>
  <c r="H10574" i="1"/>
  <c r="I10574" i="1" s="1"/>
  <c r="H10575" i="1"/>
  <c r="I10575" i="1" s="1"/>
  <c r="H10576" i="1"/>
  <c r="I10576" i="1" s="1"/>
  <c r="H10577" i="1"/>
  <c r="I10577" i="1" s="1"/>
  <c r="H10578" i="1"/>
  <c r="I10578" i="1" s="1"/>
  <c r="H10579" i="1"/>
  <c r="I10579" i="1" s="1"/>
  <c r="H10580" i="1"/>
  <c r="I10580" i="1" s="1"/>
  <c r="H10581" i="1"/>
  <c r="I10581" i="1" s="1"/>
  <c r="H10582" i="1"/>
  <c r="I10582" i="1" s="1"/>
  <c r="H10583" i="1"/>
  <c r="I10583" i="1" s="1"/>
  <c r="H10584" i="1"/>
  <c r="I10584" i="1" s="1"/>
  <c r="H10585" i="1"/>
  <c r="I10585" i="1" s="1"/>
  <c r="H10586" i="1"/>
  <c r="I10586" i="1" s="1"/>
  <c r="H10587" i="1"/>
  <c r="I10587" i="1" s="1"/>
  <c r="H10588" i="1"/>
  <c r="I10588" i="1" s="1"/>
  <c r="H10589" i="1"/>
  <c r="I10589" i="1" s="1"/>
  <c r="H10590" i="1"/>
  <c r="I10590" i="1" s="1"/>
  <c r="H10591" i="1"/>
  <c r="I10591" i="1" s="1"/>
  <c r="H10592" i="1"/>
  <c r="I10592" i="1" s="1"/>
  <c r="H10593" i="1"/>
  <c r="I10593" i="1" s="1"/>
  <c r="H10594" i="1"/>
  <c r="I10594" i="1" s="1"/>
  <c r="H10595" i="1"/>
  <c r="I10595" i="1" s="1"/>
  <c r="H10596" i="1"/>
  <c r="I10596" i="1" s="1"/>
  <c r="H10597" i="1"/>
  <c r="I10597" i="1" s="1"/>
  <c r="H10598" i="1"/>
  <c r="I10598" i="1" s="1"/>
  <c r="H10599" i="1"/>
  <c r="I10599" i="1" s="1"/>
  <c r="H10600" i="1"/>
  <c r="I10600" i="1" s="1"/>
  <c r="H10601" i="1"/>
  <c r="I10601" i="1" s="1"/>
  <c r="H10602" i="1"/>
  <c r="I10602" i="1" s="1"/>
  <c r="H10603" i="1"/>
  <c r="I10603" i="1" s="1"/>
  <c r="H10604" i="1"/>
  <c r="I10604" i="1" s="1"/>
  <c r="H10605" i="1"/>
  <c r="I10605" i="1" s="1"/>
  <c r="H10606" i="1"/>
  <c r="I10606" i="1" s="1"/>
  <c r="H10607" i="1"/>
  <c r="I10607" i="1" s="1"/>
  <c r="H10608" i="1"/>
  <c r="I10608" i="1" s="1"/>
  <c r="H10609" i="1"/>
  <c r="I10609" i="1" s="1"/>
  <c r="H10613" i="1"/>
  <c r="I10613" i="1" s="1"/>
  <c r="H10614" i="1"/>
  <c r="I10614" i="1" s="1"/>
  <c r="H10615" i="1"/>
  <c r="I10615" i="1" s="1"/>
  <c r="H10616" i="1"/>
  <c r="I10616" i="1" s="1"/>
  <c r="H10617" i="1"/>
  <c r="I10617" i="1" s="1"/>
  <c r="H10618" i="1"/>
  <c r="I10618" i="1" s="1"/>
  <c r="H10619" i="1"/>
  <c r="I10619" i="1" s="1"/>
  <c r="H10620" i="1"/>
  <c r="I10620" i="1" s="1"/>
  <c r="H10621" i="1"/>
  <c r="I10621" i="1" s="1"/>
  <c r="H10622" i="1"/>
  <c r="I10622" i="1" s="1"/>
  <c r="H10623" i="1"/>
  <c r="I10623" i="1" s="1"/>
  <c r="H10624" i="1"/>
  <c r="I10624" i="1" s="1"/>
  <c r="H10625" i="1"/>
  <c r="I10625" i="1" s="1"/>
  <c r="H10626" i="1"/>
  <c r="I10626" i="1" s="1"/>
  <c r="H10627" i="1"/>
  <c r="I10627" i="1" s="1"/>
  <c r="H10628" i="1"/>
  <c r="I10628" i="1" s="1"/>
  <c r="H10629" i="1"/>
  <c r="I10629" i="1" s="1"/>
  <c r="H10630" i="1"/>
  <c r="I10630" i="1" s="1"/>
  <c r="H10631" i="1"/>
  <c r="I10631" i="1" s="1"/>
  <c r="H10632" i="1"/>
  <c r="I10632" i="1" s="1"/>
  <c r="H10633" i="1"/>
  <c r="I10633" i="1" s="1"/>
  <c r="H10634" i="1"/>
  <c r="I10634" i="1" s="1"/>
  <c r="H10635" i="1"/>
  <c r="I10635" i="1" s="1"/>
  <c r="H10636" i="1"/>
  <c r="I10636" i="1" s="1"/>
  <c r="H10637" i="1"/>
  <c r="I10637" i="1" s="1"/>
  <c r="H10638" i="1"/>
  <c r="I10638" i="1" s="1"/>
  <c r="H10639" i="1"/>
  <c r="I10639" i="1" s="1"/>
  <c r="H10640" i="1"/>
  <c r="I10640" i="1" s="1"/>
  <c r="H10641" i="1"/>
  <c r="I10641" i="1" s="1"/>
  <c r="H10642" i="1"/>
  <c r="I10642" i="1" s="1"/>
  <c r="H10643" i="1"/>
  <c r="I10643" i="1" s="1"/>
  <c r="H10644" i="1"/>
  <c r="I10644" i="1" s="1"/>
  <c r="H10645" i="1"/>
  <c r="I10645" i="1" s="1"/>
  <c r="H10646" i="1"/>
  <c r="I10646" i="1" s="1"/>
  <c r="H10647" i="1"/>
  <c r="I10647" i="1" s="1"/>
  <c r="H10648" i="1"/>
  <c r="I10648" i="1" s="1"/>
  <c r="H10649" i="1"/>
  <c r="I10649" i="1" s="1"/>
  <c r="H10650" i="1"/>
  <c r="I10650" i="1" s="1"/>
  <c r="H10651" i="1"/>
  <c r="I10651" i="1" s="1"/>
  <c r="H10652" i="1"/>
  <c r="I10652" i="1" s="1"/>
  <c r="H10484" i="1"/>
  <c r="I10484" i="1" s="1"/>
  <c r="H10485" i="1"/>
  <c r="I10485" i="1" s="1"/>
  <c r="H10486" i="1"/>
  <c r="I10486" i="1" s="1"/>
  <c r="H10487" i="1"/>
  <c r="I10487" i="1" s="1"/>
  <c r="H10488" i="1"/>
  <c r="I10488" i="1" s="1"/>
  <c r="H10489" i="1"/>
  <c r="I10489" i="1" s="1"/>
  <c r="H10490" i="1"/>
  <c r="I10490" i="1" s="1"/>
  <c r="H10491" i="1"/>
  <c r="I10491" i="1" s="1"/>
  <c r="H10492" i="1"/>
  <c r="I10492" i="1" s="1"/>
  <c r="H10493" i="1"/>
  <c r="I10493" i="1" s="1"/>
  <c r="H10494" i="1"/>
  <c r="I10494" i="1" s="1"/>
  <c r="H10495" i="1"/>
  <c r="I10495" i="1" s="1"/>
  <c r="H10496" i="1"/>
  <c r="I10496" i="1" s="1"/>
  <c r="H10497" i="1"/>
  <c r="I10497" i="1" s="1"/>
  <c r="H10498" i="1"/>
  <c r="I10498" i="1" s="1"/>
  <c r="H10499" i="1"/>
  <c r="I10499" i="1" s="1"/>
  <c r="H10500" i="1"/>
  <c r="I10500" i="1" s="1"/>
  <c r="H10501" i="1"/>
  <c r="I10501" i="1" s="1"/>
  <c r="H10502" i="1"/>
  <c r="I10502" i="1" s="1"/>
  <c r="H10503" i="1"/>
  <c r="I10503" i="1" s="1"/>
  <c r="H10504" i="1"/>
  <c r="I10504" i="1" s="1"/>
  <c r="H10505" i="1"/>
  <c r="I10505" i="1" s="1"/>
  <c r="H10506" i="1"/>
  <c r="I10506" i="1" s="1"/>
  <c r="H10507" i="1"/>
  <c r="I10507" i="1" s="1"/>
  <c r="H10508" i="1"/>
  <c r="I10508" i="1" s="1"/>
  <c r="H10509" i="1"/>
  <c r="I10509" i="1" s="1"/>
  <c r="H10510" i="1"/>
  <c r="I10510" i="1" s="1"/>
  <c r="H10511" i="1"/>
  <c r="I10511" i="1" s="1"/>
  <c r="H10512" i="1"/>
  <c r="I10512" i="1" s="1"/>
  <c r="H10513" i="1"/>
  <c r="I10513" i="1" s="1"/>
  <c r="H10514" i="1"/>
  <c r="I10514" i="1" s="1"/>
  <c r="H10515" i="1"/>
  <c r="I10515" i="1" s="1"/>
  <c r="H10516" i="1"/>
  <c r="I10516" i="1" s="1"/>
  <c r="H10517" i="1"/>
  <c r="I10517" i="1" s="1"/>
  <c r="H10518" i="1"/>
  <c r="I10518" i="1" s="1"/>
  <c r="H10519" i="1"/>
  <c r="I10519" i="1" s="1"/>
  <c r="H10520" i="1"/>
  <c r="I10520" i="1" s="1"/>
  <c r="H10521" i="1"/>
  <c r="I10521" i="1" s="1"/>
  <c r="H10522" i="1"/>
  <c r="I10522" i="1" s="1"/>
  <c r="H10523" i="1"/>
  <c r="I10523" i="1" s="1"/>
  <c r="H10524" i="1"/>
  <c r="I10524" i="1" s="1"/>
  <c r="H10525" i="1"/>
  <c r="I10525" i="1" s="1"/>
  <c r="H10526" i="1"/>
  <c r="I10526" i="1" s="1"/>
  <c r="H10527" i="1"/>
  <c r="I10527" i="1" s="1"/>
  <c r="H10528" i="1"/>
  <c r="I10528" i="1" s="1"/>
  <c r="H10529" i="1"/>
  <c r="I10529" i="1" s="1"/>
  <c r="H10530" i="1"/>
  <c r="I10530" i="1" s="1"/>
  <c r="H10531" i="1"/>
  <c r="I10531" i="1" s="1"/>
  <c r="H10532" i="1"/>
  <c r="I10532" i="1" s="1"/>
  <c r="H10533" i="1"/>
  <c r="I10533" i="1" s="1"/>
  <c r="H10534" i="1"/>
  <c r="I10534" i="1" s="1"/>
  <c r="H10535" i="1"/>
  <c r="I10535" i="1" s="1"/>
  <c r="H10536" i="1"/>
  <c r="I10536" i="1" s="1"/>
  <c r="H10537" i="1"/>
  <c r="I10537" i="1" s="1"/>
  <c r="H10538" i="1"/>
  <c r="I10538" i="1" s="1"/>
  <c r="H10539" i="1"/>
  <c r="I10539" i="1" s="1"/>
  <c r="H10540" i="1"/>
  <c r="I10540" i="1" s="1"/>
  <c r="H10544" i="1"/>
  <c r="I10544" i="1" s="1"/>
  <c r="H10545" i="1"/>
  <c r="I10545" i="1" s="1"/>
  <c r="H10546" i="1"/>
  <c r="I10546" i="1" s="1"/>
  <c r="H10547" i="1"/>
  <c r="I10547" i="1" s="1"/>
  <c r="H10395" i="1"/>
  <c r="I10395" i="1" s="1"/>
  <c r="H10396" i="1"/>
  <c r="I10396" i="1" s="1"/>
  <c r="H10397" i="1"/>
  <c r="I10397" i="1" s="1"/>
  <c r="H10398" i="1"/>
  <c r="I10398" i="1" s="1"/>
  <c r="H10399" i="1"/>
  <c r="I10399" i="1" s="1"/>
  <c r="H10400" i="1"/>
  <c r="I10400" i="1" s="1"/>
  <c r="H10401" i="1"/>
  <c r="I10401" i="1" s="1"/>
  <c r="H10402" i="1"/>
  <c r="I10402" i="1" s="1"/>
  <c r="H10403" i="1"/>
  <c r="I10403" i="1" s="1"/>
  <c r="H10404" i="1"/>
  <c r="I10404" i="1" s="1"/>
  <c r="H10405" i="1"/>
  <c r="I10405" i="1" s="1"/>
  <c r="H10406" i="1"/>
  <c r="I10406" i="1" s="1"/>
  <c r="H10407" i="1"/>
  <c r="I10407" i="1" s="1"/>
  <c r="H10408" i="1"/>
  <c r="I10408" i="1" s="1"/>
  <c r="H10409" i="1"/>
  <c r="I10409" i="1" s="1"/>
  <c r="H10410" i="1"/>
  <c r="I10410" i="1" s="1"/>
  <c r="H10411" i="1"/>
  <c r="I10411" i="1" s="1"/>
  <c r="H10412" i="1"/>
  <c r="I10412" i="1" s="1"/>
  <c r="H10413" i="1"/>
  <c r="I10413" i="1" s="1"/>
  <c r="H10414" i="1"/>
  <c r="I10414" i="1" s="1"/>
  <c r="H10415" i="1"/>
  <c r="I10415" i="1" s="1"/>
  <c r="H10416" i="1"/>
  <c r="I10416" i="1" s="1"/>
  <c r="H10417" i="1"/>
  <c r="I10417" i="1" s="1"/>
  <c r="H10418" i="1"/>
  <c r="I10418" i="1" s="1"/>
  <c r="H10419" i="1"/>
  <c r="I10419" i="1" s="1"/>
  <c r="H10420" i="1"/>
  <c r="I10420" i="1" s="1"/>
  <c r="H10421" i="1"/>
  <c r="I10421" i="1" s="1"/>
  <c r="H10422" i="1"/>
  <c r="I10422" i="1" s="1"/>
  <c r="H10423" i="1"/>
  <c r="I10423" i="1" s="1"/>
  <c r="H10424" i="1"/>
  <c r="I10424" i="1" s="1"/>
  <c r="H10425" i="1"/>
  <c r="I10425" i="1" s="1"/>
  <c r="H10426" i="1"/>
  <c r="I10426" i="1" s="1"/>
  <c r="H10427" i="1"/>
  <c r="I10427" i="1" s="1"/>
  <c r="H10428" i="1"/>
  <c r="I10428" i="1" s="1"/>
  <c r="H10429" i="1"/>
  <c r="I10429" i="1" s="1"/>
  <c r="H10430" i="1"/>
  <c r="I10430" i="1" s="1"/>
  <c r="H10431" i="1"/>
  <c r="I10431" i="1" s="1"/>
  <c r="H10432" i="1"/>
  <c r="I10432" i="1" s="1"/>
  <c r="H10433" i="1"/>
  <c r="I10433" i="1" s="1"/>
  <c r="H10434" i="1"/>
  <c r="I10434" i="1" s="1"/>
  <c r="H10435" i="1"/>
  <c r="I10435" i="1" s="1"/>
  <c r="H10436" i="1"/>
  <c r="I10436" i="1" s="1"/>
  <c r="H10437" i="1"/>
  <c r="I10437" i="1" s="1"/>
  <c r="H10438" i="1"/>
  <c r="I10438" i="1" s="1"/>
  <c r="H10439" i="1"/>
  <c r="I10439" i="1" s="1"/>
  <c r="H10440" i="1"/>
  <c r="I10440" i="1" s="1"/>
  <c r="H10441" i="1"/>
  <c r="I10441" i="1" s="1"/>
  <c r="H10442" i="1"/>
  <c r="I10442" i="1" s="1"/>
  <c r="H10443" i="1"/>
  <c r="I10443" i="1" s="1"/>
  <c r="H10444" i="1"/>
  <c r="I10444" i="1" s="1"/>
  <c r="H10445" i="1"/>
  <c r="I10445" i="1" s="1"/>
  <c r="H10446" i="1"/>
  <c r="I10446" i="1" s="1"/>
  <c r="H10447" i="1"/>
  <c r="I10447" i="1" s="1"/>
  <c r="H10448" i="1"/>
  <c r="I10448" i="1" s="1"/>
  <c r="H10449" i="1"/>
  <c r="I10449" i="1" s="1"/>
  <c r="H10450" i="1"/>
  <c r="I10450" i="1" s="1"/>
  <c r="H10451" i="1"/>
  <c r="I10451" i="1" s="1"/>
  <c r="H10452" i="1"/>
  <c r="I10452" i="1" s="1"/>
  <c r="H10453" i="1"/>
  <c r="I10453" i="1" s="1"/>
  <c r="H10454" i="1"/>
  <c r="I10454" i="1" s="1"/>
  <c r="H10455" i="1"/>
  <c r="I10455" i="1" s="1"/>
  <c r="H10456" i="1"/>
  <c r="I10456" i="1" s="1"/>
  <c r="H10457" i="1"/>
  <c r="I10457" i="1" s="1"/>
  <c r="H10458" i="1"/>
  <c r="I10458" i="1" s="1"/>
  <c r="H10459" i="1"/>
  <c r="I10459" i="1" s="1"/>
  <c r="H10460" i="1"/>
  <c r="I10460" i="1" s="1"/>
  <c r="H10461" i="1"/>
  <c r="I10461" i="1" s="1"/>
  <c r="H10462" i="1"/>
  <c r="I10462" i="1" s="1"/>
  <c r="H10463" i="1"/>
  <c r="I10463" i="1" s="1"/>
  <c r="H10464" i="1"/>
  <c r="I10464" i="1" s="1"/>
  <c r="H10465" i="1"/>
  <c r="I10465" i="1" s="1"/>
  <c r="H10466" i="1"/>
  <c r="I10466" i="1" s="1"/>
  <c r="H10300" i="1"/>
  <c r="I10300" i="1" s="1"/>
  <c r="H10301" i="1"/>
  <c r="I10301" i="1" s="1"/>
  <c r="H10302" i="1"/>
  <c r="I10302" i="1" s="1"/>
  <c r="H10303" i="1"/>
  <c r="I10303" i="1" s="1"/>
  <c r="H10304" i="1"/>
  <c r="I10304" i="1" s="1"/>
  <c r="H10305" i="1"/>
  <c r="I10305" i="1" s="1"/>
  <c r="H10306" i="1"/>
  <c r="I10306" i="1" s="1"/>
  <c r="H10307" i="1"/>
  <c r="I10307" i="1" s="1"/>
  <c r="H10308" i="1"/>
  <c r="I10308" i="1" s="1"/>
  <c r="H10309" i="1"/>
  <c r="I10309" i="1" s="1"/>
  <c r="H10310" i="1"/>
  <c r="I10310" i="1" s="1"/>
  <c r="H10311" i="1"/>
  <c r="I10311" i="1" s="1"/>
  <c r="H10312" i="1"/>
  <c r="I10312" i="1" s="1"/>
  <c r="H10313" i="1"/>
  <c r="I10313" i="1" s="1"/>
  <c r="H10314" i="1"/>
  <c r="I10314" i="1" s="1"/>
  <c r="H10315" i="1"/>
  <c r="I10315" i="1" s="1"/>
  <c r="H10316" i="1"/>
  <c r="I10316" i="1" s="1"/>
  <c r="H10317" i="1"/>
  <c r="I10317" i="1" s="1"/>
  <c r="H10318" i="1"/>
  <c r="I10318" i="1" s="1"/>
  <c r="H10319" i="1"/>
  <c r="I10319" i="1" s="1"/>
  <c r="H10320" i="1"/>
  <c r="I10320" i="1" s="1"/>
  <c r="H10324" i="1"/>
  <c r="I10324" i="1" s="1"/>
  <c r="H10325" i="1"/>
  <c r="I10325" i="1" s="1"/>
  <c r="H10326" i="1"/>
  <c r="I10326" i="1" s="1"/>
  <c r="H10327" i="1"/>
  <c r="I10327" i="1" s="1"/>
  <c r="H10328" i="1"/>
  <c r="I10328" i="1" s="1"/>
  <c r="H10329" i="1"/>
  <c r="I10329" i="1" s="1"/>
  <c r="H10330" i="1"/>
  <c r="I10330" i="1" s="1"/>
  <c r="H10331" i="1"/>
  <c r="I10331" i="1" s="1"/>
  <c r="H10332" i="1"/>
  <c r="I10332" i="1" s="1"/>
  <c r="H10333" i="1"/>
  <c r="I10333" i="1" s="1"/>
  <c r="H10334" i="1"/>
  <c r="I10334" i="1" s="1"/>
  <c r="H10335" i="1"/>
  <c r="I10335" i="1" s="1"/>
  <c r="H10336" i="1"/>
  <c r="I10336" i="1" s="1"/>
  <c r="H10337" i="1"/>
  <c r="I10337" i="1" s="1"/>
  <c r="H10338" i="1"/>
  <c r="I10338" i="1" s="1"/>
  <c r="H10339" i="1"/>
  <c r="I10339" i="1" s="1"/>
  <c r="H10340" i="1"/>
  <c r="I10340" i="1" s="1"/>
  <c r="H10341" i="1"/>
  <c r="I10341" i="1" s="1"/>
  <c r="H10342" i="1"/>
  <c r="I10342" i="1" s="1"/>
  <c r="H10343" i="1"/>
  <c r="I10343" i="1" s="1"/>
  <c r="H10344" i="1"/>
  <c r="I10344" i="1" s="1"/>
  <c r="H10345" i="1"/>
  <c r="I10345" i="1" s="1"/>
  <c r="H10346" i="1"/>
  <c r="I10346" i="1" s="1"/>
  <c r="H10347" i="1"/>
  <c r="I10347" i="1" s="1"/>
  <c r="H10348" i="1"/>
  <c r="I10348" i="1" s="1"/>
  <c r="H10349" i="1"/>
  <c r="I10349" i="1" s="1"/>
  <c r="H10350" i="1"/>
  <c r="I10350" i="1" s="1"/>
  <c r="H10351" i="1"/>
  <c r="I10351" i="1" s="1"/>
  <c r="H10352" i="1"/>
  <c r="I10352" i="1" s="1"/>
  <c r="H10353" i="1"/>
  <c r="I10353" i="1" s="1"/>
  <c r="H10354" i="1"/>
  <c r="I10354" i="1" s="1"/>
  <c r="H10355" i="1"/>
  <c r="I10355" i="1" s="1"/>
  <c r="H10356" i="1"/>
  <c r="I10356" i="1" s="1"/>
  <c r="H10357" i="1"/>
  <c r="I10357" i="1" s="1"/>
  <c r="H10358" i="1"/>
  <c r="I10358" i="1" s="1"/>
  <c r="H10359" i="1"/>
  <c r="I10359" i="1" s="1"/>
  <c r="H10360" i="1"/>
  <c r="I10360" i="1" s="1"/>
  <c r="H10361" i="1"/>
  <c r="I10361" i="1" s="1"/>
  <c r="H10362" i="1"/>
  <c r="I10362" i="1" s="1"/>
  <c r="H10363" i="1"/>
  <c r="I10363" i="1" s="1"/>
  <c r="H10364" i="1"/>
  <c r="I10364" i="1" s="1"/>
  <c r="H10365" i="1"/>
  <c r="I10365" i="1" s="1"/>
  <c r="H10366" i="1"/>
  <c r="I10366" i="1" s="1"/>
  <c r="H10367" i="1"/>
  <c r="I10367" i="1" s="1"/>
  <c r="H10368" i="1"/>
  <c r="I10368" i="1" s="1"/>
  <c r="H10369" i="1"/>
  <c r="I10369" i="1" s="1"/>
  <c r="H10370" i="1"/>
  <c r="I10370" i="1" s="1"/>
  <c r="H10371" i="1"/>
  <c r="I10371" i="1" s="1"/>
  <c r="H10372" i="1"/>
  <c r="I10372" i="1" s="1"/>
  <c r="H10373" i="1"/>
  <c r="I10373" i="1" s="1"/>
  <c r="H10374" i="1"/>
  <c r="I10374" i="1" s="1"/>
  <c r="H10375" i="1"/>
  <c r="I10375" i="1" s="1"/>
  <c r="H10376" i="1"/>
  <c r="I10376" i="1" s="1"/>
  <c r="H10377" i="1"/>
  <c r="I10377" i="1" s="1"/>
  <c r="H10378" i="1"/>
  <c r="I10378" i="1" s="1"/>
  <c r="H10379" i="1"/>
  <c r="I10379" i="1" s="1"/>
  <c r="H10222" i="1"/>
  <c r="I10222" i="1" s="1"/>
  <c r="H10223" i="1"/>
  <c r="I10223" i="1" s="1"/>
  <c r="H10224" i="1"/>
  <c r="I10224" i="1" s="1"/>
  <c r="H10225" i="1"/>
  <c r="I10225" i="1" s="1"/>
  <c r="H10226" i="1"/>
  <c r="I10226" i="1" s="1"/>
  <c r="H10227" i="1"/>
  <c r="I10227" i="1" s="1"/>
  <c r="H10228" i="1"/>
  <c r="I10228" i="1" s="1"/>
  <c r="H10229" i="1"/>
  <c r="I10229" i="1" s="1"/>
  <c r="H10230" i="1"/>
  <c r="I10230" i="1" s="1"/>
  <c r="H10231" i="1"/>
  <c r="I10231" i="1" s="1"/>
  <c r="H10232" i="1"/>
  <c r="I10232" i="1" s="1"/>
  <c r="H10233" i="1"/>
  <c r="I10233" i="1" s="1"/>
  <c r="H10234" i="1"/>
  <c r="I10234" i="1" s="1"/>
  <c r="H10235" i="1"/>
  <c r="I10235" i="1" s="1"/>
  <c r="H10236" i="1"/>
  <c r="I10236" i="1" s="1"/>
  <c r="H10237" i="1"/>
  <c r="I10237" i="1" s="1"/>
  <c r="H10238" i="1"/>
  <c r="I10238" i="1" s="1"/>
  <c r="H10239" i="1"/>
  <c r="I10239" i="1" s="1"/>
  <c r="H10240" i="1"/>
  <c r="I10240" i="1" s="1"/>
  <c r="H10241" i="1"/>
  <c r="I10241" i="1" s="1"/>
  <c r="H10242" i="1"/>
  <c r="I10242" i="1" s="1"/>
  <c r="H10243" i="1"/>
  <c r="I10243" i="1" s="1"/>
  <c r="H10244" i="1"/>
  <c r="I10244" i="1" s="1"/>
  <c r="H10245" i="1"/>
  <c r="I10245" i="1" s="1"/>
  <c r="H10246" i="1"/>
  <c r="I10246" i="1" s="1"/>
  <c r="H10247" i="1"/>
  <c r="I10247" i="1" s="1"/>
  <c r="H10248" i="1"/>
  <c r="I10248" i="1" s="1"/>
  <c r="H10249" i="1"/>
  <c r="I10249" i="1" s="1"/>
  <c r="H10250" i="1"/>
  <c r="I10250" i="1" s="1"/>
  <c r="H10251" i="1"/>
  <c r="I10251" i="1" s="1"/>
  <c r="H10252" i="1"/>
  <c r="I10252" i="1" s="1"/>
  <c r="H10253" i="1"/>
  <c r="I10253" i="1" s="1"/>
  <c r="H10254" i="1"/>
  <c r="I10254" i="1" s="1"/>
  <c r="H10255" i="1"/>
  <c r="I10255" i="1" s="1"/>
  <c r="H10256" i="1"/>
  <c r="I10256" i="1" s="1"/>
  <c r="H10257" i="1"/>
  <c r="I10257" i="1" s="1"/>
  <c r="H10258" i="1"/>
  <c r="I10258" i="1" s="1"/>
  <c r="H10259" i="1"/>
  <c r="I10259" i="1" s="1"/>
  <c r="H10260" i="1"/>
  <c r="I10260" i="1" s="1"/>
  <c r="H10261" i="1"/>
  <c r="I10261" i="1" s="1"/>
  <c r="H10262" i="1"/>
  <c r="I10262" i="1" s="1"/>
  <c r="H10266" i="1"/>
  <c r="I10266" i="1" s="1"/>
  <c r="H10267" i="1"/>
  <c r="I10267" i="1" s="1"/>
  <c r="H10268" i="1"/>
  <c r="I10268" i="1" s="1"/>
  <c r="H10269" i="1"/>
  <c r="I10269" i="1" s="1"/>
  <c r="H10270" i="1"/>
  <c r="I10270" i="1" s="1"/>
  <c r="H10271" i="1"/>
  <c r="I10271" i="1" s="1"/>
  <c r="H10272" i="1"/>
  <c r="I10272" i="1" s="1"/>
  <c r="H10273" i="1"/>
  <c r="I10273" i="1" s="1"/>
  <c r="H10274" i="1"/>
  <c r="I10274" i="1" s="1"/>
  <c r="H10275" i="1"/>
  <c r="I10275" i="1" s="1"/>
  <c r="H10276" i="1"/>
  <c r="I10276" i="1" s="1"/>
  <c r="H10277" i="1"/>
  <c r="I10277" i="1" s="1"/>
  <c r="H10278" i="1"/>
  <c r="I10278" i="1" s="1"/>
  <c r="H10279" i="1"/>
  <c r="I10279" i="1" s="1"/>
  <c r="H10280" i="1"/>
  <c r="I10280" i="1" s="1"/>
  <c r="H10281" i="1"/>
  <c r="I10281" i="1" s="1"/>
  <c r="H10282" i="1"/>
  <c r="I10282" i="1" s="1"/>
  <c r="H10283" i="1"/>
  <c r="I10283" i="1" s="1"/>
  <c r="H10284" i="1"/>
  <c r="I10284" i="1" s="1"/>
  <c r="H10285" i="1"/>
  <c r="I10285" i="1" s="1"/>
  <c r="H10140" i="1"/>
  <c r="I10140" i="1" s="1"/>
  <c r="H10141" i="1"/>
  <c r="I10141" i="1" s="1"/>
  <c r="H10142" i="1"/>
  <c r="I10142" i="1" s="1"/>
  <c r="H10143" i="1"/>
  <c r="I10143" i="1" s="1"/>
  <c r="H10144" i="1"/>
  <c r="I10144" i="1" s="1"/>
  <c r="H10145" i="1"/>
  <c r="I10145" i="1" s="1"/>
  <c r="H10146" i="1"/>
  <c r="I10146" i="1" s="1"/>
  <c r="H10147" i="1"/>
  <c r="I10147" i="1" s="1"/>
  <c r="H10148" i="1"/>
  <c r="I10148" i="1" s="1"/>
  <c r="H10149" i="1"/>
  <c r="I10149" i="1" s="1"/>
  <c r="H10150" i="1"/>
  <c r="I10150" i="1" s="1"/>
  <c r="H10151" i="1"/>
  <c r="I10151" i="1" s="1"/>
  <c r="H10152" i="1"/>
  <c r="I10152" i="1" s="1"/>
  <c r="H10153" i="1"/>
  <c r="I10153" i="1" s="1"/>
  <c r="H10154" i="1"/>
  <c r="I10154" i="1" s="1"/>
  <c r="H10155" i="1"/>
  <c r="I10155" i="1" s="1"/>
  <c r="H10156" i="1"/>
  <c r="I10156" i="1" s="1"/>
  <c r="H10157" i="1"/>
  <c r="I10157" i="1" s="1"/>
  <c r="H10158" i="1"/>
  <c r="I10158" i="1" s="1"/>
  <c r="H10159" i="1"/>
  <c r="I10159" i="1" s="1"/>
  <c r="H10160" i="1"/>
  <c r="I10160" i="1" s="1"/>
  <c r="H10161" i="1"/>
  <c r="I10161" i="1" s="1"/>
  <c r="H10162" i="1"/>
  <c r="I10162" i="1" s="1"/>
  <c r="H10163" i="1"/>
  <c r="I10163" i="1" s="1"/>
  <c r="H10164" i="1"/>
  <c r="I10164" i="1" s="1"/>
  <c r="H10165" i="1"/>
  <c r="I10165" i="1" s="1"/>
  <c r="H10166" i="1"/>
  <c r="I10166" i="1" s="1"/>
  <c r="H10167" i="1"/>
  <c r="I10167" i="1" s="1"/>
  <c r="H10168" i="1"/>
  <c r="I10168" i="1" s="1"/>
  <c r="H10169" i="1"/>
  <c r="I10169" i="1" s="1"/>
  <c r="H10170" i="1"/>
  <c r="I10170" i="1" s="1"/>
  <c r="H10171" i="1"/>
  <c r="I10171" i="1" s="1"/>
  <c r="H10172" i="1"/>
  <c r="I10172" i="1" s="1"/>
  <c r="H10173" i="1"/>
  <c r="I10173" i="1" s="1"/>
  <c r="H10174" i="1"/>
  <c r="I10174" i="1" s="1"/>
  <c r="H10175" i="1"/>
  <c r="I10175" i="1" s="1"/>
  <c r="H10176" i="1"/>
  <c r="I10176" i="1" s="1"/>
  <c r="H10177" i="1"/>
  <c r="I10177" i="1" s="1"/>
  <c r="H10178" i="1"/>
  <c r="I10178" i="1" s="1"/>
  <c r="H10179" i="1"/>
  <c r="I10179" i="1" s="1"/>
  <c r="H10180" i="1"/>
  <c r="I10180" i="1" s="1"/>
  <c r="H10181" i="1"/>
  <c r="I10181" i="1" s="1"/>
  <c r="H10182" i="1"/>
  <c r="I10182" i="1" s="1"/>
  <c r="H10183" i="1"/>
  <c r="I10183" i="1" s="1"/>
  <c r="H10184" i="1"/>
  <c r="I10184" i="1" s="1"/>
  <c r="H10185" i="1"/>
  <c r="I10185" i="1" s="1"/>
  <c r="H10186" i="1"/>
  <c r="I10186" i="1" s="1"/>
  <c r="H10187" i="1"/>
  <c r="I10187" i="1" s="1"/>
  <c r="H10188" i="1"/>
  <c r="I10188" i="1" s="1"/>
  <c r="H10189" i="1"/>
  <c r="I10189" i="1" s="1"/>
  <c r="H10190" i="1"/>
  <c r="I10190" i="1" s="1"/>
  <c r="H10191" i="1"/>
  <c r="I10191" i="1" s="1"/>
  <c r="H10192" i="1"/>
  <c r="I10192" i="1" s="1"/>
  <c r="H10193" i="1"/>
  <c r="I10193" i="1" s="1"/>
  <c r="H10194" i="1"/>
  <c r="I10194" i="1" s="1"/>
  <c r="H10195" i="1"/>
  <c r="I10195" i="1" s="1"/>
  <c r="H10196" i="1"/>
  <c r="I10196" i="1" s="1"/>
  <c r="H10197" i="1"/>
  <c r="I10197" i="1" s="1"/>
  <c r="H10198" i="1"/>
  <c r="I10198" i="1" s="1"/>
  <c r="H10199" i="1"/>
  <c r="I10199" i="1" s="1"/>
  <c r="H10200" i="1"/>
  <c r="I10200" i="1" s="1"/>
  <c r="H10201" i="1"/>
  <c r="I10201" i="1" s="1"/>
  <c r="H10202" i="1"/>
  <c r="I10202" i="1" s="1"/>
  <c r="H10203" i="1"/>
  <c r="I10203" i="1" s="1"/>
  <c r="H10204" i="1"/>
  <c r="I10204" i="1" s="1"/>
  <c r="H10205" i="1"/>
  <c r="I10205" i="1" s="1"/>
  <c r="H10206" i="1"/>
  <c r="I10206" i="1" s="1"/>
  <c r="H10207" i="1"/>
  <c r="I10207" i="1" s="1"/>
  <c r="H10024" i="1"/>
  <c r="I10024" i="1" s="1"/>
  <c r="H10025" i="1"/>
  <c r="I10025" i="1" s="1"/>
  <c r="H10026" i="1"/>
  <c r="I10026" i="1" s="1"/>
  <c r="H10027" i="1"/>
  <c r="I10027" i="1" s="1"/>
  <c r="H10028" i="1"/>
  <c r="I10028" i="1" s="1"/>
  <c r="H10029" i="1"/>
  <c r="I10029" i="1" s="1"/>
  <c r="H10030" i="1"/>
  <c r="I10030" i="1" s="1"/>
  <c r="H10031" i="1"/>
  <c r="I10031" i="1" s="1"/>
  <c r="H10032" i="1"/>
  <c r="I10032" i="1" s="1"/>
  <c r="H10036" i="1"/>
  <c r="I10036" i="1" s="1"/>
  <c r="H10037" i="1"/>
  <c r="I10037" i="1" s="1"/>
  <c r="H10038" i="1"/>
  <c r="I10038" i="1" s="1"/>
  <c r="H10039" i="1"/>
  <c r="I10039" i="1" s="1"/>
  <c r="H10040" i="1"/>
  <c r="I10040" i="1" s="1"/>
  <c r="H10041" i="1"/>
  <c r="I10041" i="1" s="1"/>
  <c r="H10042" i="1"/>
  <c r="I10042" i="1" s="1"/>
  <c r="H10043" i="1"/>
  <c r="I10043" i="1" s="1"/>
  <c r="H10044" i="1"/>
  <c r="I10044" i="1" s="1"/>
  <c r="H10045" i="1"/>
  <c r="I10045" i="1" s="1"/>
  <c r="H10046" i="1"/>
  <c r="I10046" i="1" s="1"/>
  <c r="H10047" i="1"/>
  <c r="I10047" i="1" s="1"/>
  <c r="H10048" i="1"/>
  <c r="I10048" i="1" s="1"/>
  <c r="H10049" i="1"/>
  <c r="I10049" i="1" s="1"/>
  <c r="H10050" i="1"/>
  <c r="I10050" i="1" s="1"/>
  <c r="H10051" i="1"/>
  <c r="I10051" i="1" s="1"/>
  <c r="H10052" i="1"/>
  <c r="I10052" i="1" s="1"/>
  <c r="H10053" i="1"/>
  <c r="I10053" i="1" s="1"/>
  <c r="H10054" i="1"/>
  <c r="I10054" i="1" s="1"/>
  <c r="H10055" i="1"/>
  <c r="I10055" i="1" s="1"/>
  <c r="H10056" i="1"/>
  <c r="I10056" i="1" s="1"/>
  <c r="H10057" i="1"/>
  <c r="I10057" i="1" s="1"/>
  <c r="H10058" i="1"/>
  <c r="I10058" i="1" s="1"/>
  <c r="H10059" i="1"/>
  <c r="I10059" i="1" s="1"/>
  <c r="H10060" i="1"/>
  <c r="I10060" i="1" s="1"/>
  <c r="H10061" i="1"/>
  <c r="I10061" i="1" s="1"/>
  <c r="H10062" i="1"/>
  <c r="I10062" i="1" s="1"/>
  <c r="H10063" i="1"/>
  <c r="I10063" i="1" s="1"/>
  <c r="H10064" i="1"/>
  <c r="I10064" i="1" s="1"/>
  <c r="H10065" i="1"/>
  <c r="I10065" i="1" s="1"/>
  <c r="H10066" i="1"/>
  <c r="I10066" i="1" s="1"/>
  <c r="H10067" i="1"/>
  <c r="I10067" i="1" s="1"/>
  <c r="H10068" i="1"/>
  <c r="I10068" i="1" s="1"/>
  <c r="H10069" i="1"/>
  <c r="I10069" i="1" s="1"/>
  <c r="H10070" i="1"/>
  <c r="I10070" i="1" s="1"/>
  <c r="H10071" i="1"/>
  <c r="I10071" i="1" s="1"/>
  <c r="H10072" i="1"/>
  <c r="I10072" i="1" s="1"/>
  <c r="H10073" i="1"/>
  <c r="I10073" i="1" s="1"/>
  <c r="H10074" i="1"/>
  <c r="I10074" i="1" s="1"/>
  <c r="H10075" i="1"/>
  <c r="I10075" i="1" s="1"/>
  <c r="H10076" i="1"/>
  <c r="I10076" i="1" s="1"/>
  <c r="H10077" i="1"/>
  <c r="I10077" i="1" s="1"/>
  <c r="H10078" i="1"/>
  <c r="I10078" i="1" s="1"/>
  <c r="H10079" i="1"/>
  <c r="I10079" i="1" s="1"/>
  <c r="H10080" i="1"/>
  <c r="I10080" i="1" s="1"/>
  <c r="H10081" i="1"/>
  <c r="I10081" i="1" s="1"/>
  <c r="H10082" i="1"/>
  <c r="I10082" i="1" s="1"/>
  <c r="H10083" i="1"/>
  <c r="I10083" i="1" s="1"/>
  <c r="H10084" i="1"/>
  <c r="I10084" i="1" s="1"/>
  <c r="H10085" i="1"/>
  <c r="I10085" i="1" s="1"/>
  <c r="H10086" i="1"/>
  <c r="I10086" i="1" s="1"/>
  <c r="H10087" i="1"/>
  <c r="I10087" i="1" s="1"/>
  <c r="H10088" i="1"/>
  <c r="I10088" i="1" s="1"/>
  <c r="H10089" i="1"/>
  <c r="I10089" i="1" s="1"/>
  <c r="H10090" i="1"/>
  <c r="I10090" i="1" s="1"/>
  <c r="H10091" i="1"/>
  <c r="I10091" i="1" s="1"/>
  <c r="H10092" i="1"/>
  <c r="I10092" i="1" s="1"/>
  <c r="H10093" i="1"/>
  <c r="I10093" i="1" s="1"/>
  <c r="H10094" i="1"/>
  <c r="I10094" i="1" s="1"/>
  <c r="H10095" i="1"/>
  <c r="I10095" i="1" s="1"/>
  <c r="H10096" i="1"/>
  <c r="I10096" i="1" s="1"/>
  <c r="H10097" i="1"/>
  <c r="I10097" i="1" s="1"/>
  <c r="H10098" i="1"/>
  <c r="I10098" i="1" s="1"/>
  <c r="H10099" i="1"/>
  <c r="I10099" i="1" s="1"/>
  <c r="H10100" i="1"/>
  <c r="I10100" i="1" s="1"/>
  <c r="H10101" i="1"/>
  <c r="I10101" i="1" s="1"/>
  <c r="H10102" i="1"/>
  <c r="I10102" i="1" s="1"/>
  <c r="H10103" i="1"/>
  <c r="I10103" i="1" s="1"/>
  <c r="H10104" i="1"/>
  <c r="I10104" i="1" s="1"/>
  <c r="H10105" i="1"/>
  <c r="I10105" i="1" s="1"/>
  <c r="H10106" i="1"/>
  <c r="I10106" i="1" s="1"/>
  <c r="H10107" i="1"/>
  <c r="I10107" i="1" s="1"/>
  <c r="H10108" i="1"/>
  <c r="I10108" i="1" s="1"/>
  <c r="H10109" i="1"/>
  <c r="I10109" i="1" s="1"/>
  <c r="H10110" i="1"/>
  <c r="I10110" i="1" s="1"/>
  <c r="H10111" i="1"/>
  <c r="I10111" i="1" s="1"/>
  <c r="H10112" i="1"/>
  <c r="I10112" i="1" s="1"/>
  <c r="H10113" i="1"/>
  <c r="I10113" i="1" s="1"/>
  <c r="H10114" i="1"/>
  <c r="I10114" i="1" s="1"/>
  <c r="H10115" i="1"/>
  <c r="I10115" i="1" s="1"/>
  <c r="H10116" i="1"/>
  <c r="I10116" i="1" s="1"/>
  <c r="H10117" i="1"/>
  <c r="I10117" i="1" s="1"/>
  <c r="H10118" i="1"/>
  <c r="I10118" i="1" s="1"/>
  <c r="H10119" i="1"/>
  <c r="I10119" i="1" s="1"/>
  <c r="H9909" i="1"/>
  <c r="I9909" i="1" s="1"/>
  <c r="H9910" i="1"/>
  <c r="I9910" i="1" s="1"/>
  <c r="H9911" i="1"/>
  <c r="I9911" i="1" s="1"/>
  <c r="H9912" i="1"/>
  <c r="I9912" i="1" s="1"/>
  <c r="H9913" i="1"/>
  <c r="I9913" i="1" s="1"/>
  <c r="H9914" i="1"/>
  <c r="I9914" i="1" s="1"/>
  <c r="H9915" i="1"/>
  <c r="I9915" i="1" s="1"/>
  <c r="H9916" i="1"/>
  <c r="I9916" i="1" s="1"/>
  <c r="H9917" i="1"/>
  <c r="I9917" i="1" s="1"/>
  <c r="H9918" i="1"/>
  <c r="I9918" i="1" s="1"/>
  <c r="H9919" i="1"/>
  <c r="I9919" i="1" s="1"/>
  <c r="H9920" i="1"/>
  <c r="I9920" i="1" s="1"/>
  <c r="H9921" i="1"/>
  <c r="I9921" i="1" s="1"/>
  <c r="H9925" i="1"/>
  <c r="I9925" i="1" s="1"/>
  <c r="H9926" i="1"/>
  <c r="I9926" i="1" s="1"/>
  <c r="H9927" i="1"/>
  <c r="I9927" i="1" s="1"/>
  <c r="H9928" i="1"/>
  <c r="I9928" i="1" s="1"/>
  <c r="H9929" i="1"/>
  <c r="I9929" i="1" s="1"/>
  <c r="H9930" i="1"/>
  <c r="I9930" i="1" s="1"/>
  <c r="H9931" i="1"/>
  <c r="I9931" i="1" s="1"/>
  <c r="H9932" i="1"/>
  <c r="I9932" i="1" s="1"/>
  <c r="H9933" i="1"/>
  <c r="I9933" i="1" s="1"/>
  <c r="H9934" i="1"/>
  <c r="I9934" i="1" s="1"/>
  <c r="H9935" i="1"/>
  <c r="I9935" i="1" s="1"/>
  <c r="H9936" i="1"/>
  <c r="I9936" i="1" s="1"/>
  <c r="H9937" i="1"/>
  <c r="I9937" i="1" s="1"/>
  <c r="H9938" i="1"/>
  <c r="I9938" i="1" s="1"/>
  <c r="H9939" i="1"/>
  <c r="I9939" i="1" s="1"/>
  <c r="H9940" i="1"/>
  <c r="I9940" i="1" s="1"/>
  <c r="H9941" i="1"/>
  <c r="I9941" i="1" s="1"/>
  <c r="H9942" i="1"/>
  <c r="I9942" i="1" s="1"/>
  <c r="H9943" i="1"/>
  <c r="I9943" i="1" s="1"/>
  <c r="H9944" i="1"/>
  <c r="I9944" i="1" s="1"/>
  <c r="H9945" i="1"/>
  <c r="I9945" i="1" s="1"/>
  <c r="H9946" i="1"/>
  <c r="I9946" i="1" s="1"/>
  <c r="H9947" i="1"/>
  <c r="I9947" i="1" s="1"/>
  <c r="H9948" i="1"/>
  <c r="I9948" i="1" s="1"/>
  <c r="H9949" i="1"/>
  <c r="I9949" i="1" s="1"/>
  <c r="H9950" i="1"/>
  <c r="I9950" i="1" s="1"/>
  <c r="H9951" i="1"/>
  <c r="I9951" i="1" s="1"/>
  <c r="H9952" i="1"/>
  <c r="I9952" i="1" s="1"/>
  <c r="H9953" i="1"/>
  <c r="I9953" i="1" s="1"/>
  <c r="H9954" i="1"/>
  <c r="I9954" i="1" s="1"/>
  <c r="H9955" i="1"/>
  <c r="I9955" i="1" s="1"/>
  <c r="H9956" i="1"/>
  <c r="I9956" i="1" s="1"/>
  <c r="H9957" i="1"/>
  <c r="I9957" i="1" s="1"/>
  <c r="H9958" i="1"/>
  <c r="I9958" i="1" s="1"/>
  <c r="H9959" i="1"/>
  <c r="I9959" i="1" s="1"/>
  <c r="H9960" i="1"/>
  <c r="I9960" i="1" s="1"/>
  <c r="H9961" i="1"/>
  <c r="I9961" i="1" s="1"/>
  <c r="H9962" i="1"/>
  <c r="I9962" i="1" s="1"/>
  <c r="H9963" i="1"/>
  <c r="I9963" i="1" s="1"/>
  <c r="H9964" i="1"/>
  <c r="I9964" i="1" s="1"/>
  <c r="H9965" i="1"/>
  <c r="I9965" i="1" s="1"/>
  <c r="H9966" i="1"/>
  <c r="I9966" i="1" s="1"/>
  <c r="H9967" i="1"/>
  <c r="I9967" i="1" s="1"/>
  <c r="H9968" i="1"/>
  <c r="I9968" i="1" s="1"/>
  <c r="H9969" i="1"/>
  <c r="I9969" i="1" s="1"/>
  <c r="H9970" i="1"/>
  <c r="I9970" i="1" s="1"/>
  <c r="H9971" i="1"/>
  <c r="I9971" i="1" s="1"/>
  <c r="H9972" i="1"/>
  <c r="I9972" i="1" s="1"/>
  <c r="H9973" i="1"/>
  <c r="I9973" i="1" s="1"/>
  <c r="H9974" i="1"/>
  <c r="I9974" i="1" s="1"/>
  <c r="H9975" i="1"/>
  <c r="I9975" i="1" s="1"/>
  <c r="H9976" i="1"/>
  <c r="I9976" i="1" s="1"/>
  <c r="H9977" i="1"/>
  <c r="I9977" i="1" s="1"/>
  <c r="H9978" i="1"/>
  <c r="I9978" i="1" s="1"/>
  <c r="H9979" i="1"/>
  <c r="I9979" i="1" s="1"/>
  <c r="H9980" i="1"/>
  <c r="I9980" i="1" s="1"/>
  <c r="H9981" i="1"/>
  <c r="I9981" i="1" s="1"/>
  <c r="H9982" i="1"/>
  <c r="I9982" i="1" s="1"/>
  <c r="H9983" i="1"/>
  <c r="I9983" i="1" s="1"/>
  <c r="H9984" i="1"/>
  <c r="I9984" i="1" s="1"/>
  <c r="H9985" i="1"/>
  <c r="I9985" i="1" s="1"/>
  <c r="H9986" i="1"/>
  <c r="I9986" i="1" s="1"/>
  <c r="H9987" i="1"/>
  <c r="I9987" i="1" s="1"/>
  <c r="H9988" i="1"/>
  <c r="I9988" i="1" s="1"/>
  <c r="H9989" i="1"/>
  <c r="I9989" i="1" s="1"/>
  <c r="H9990" i="1"/>
  <c r="I9990" i="1" s="1"/>
  <c r="H9991" i="1"/>
  <c r="I9991" i="1" s="1"/>
  <c r="H9992" i="1"/>
  <c r="I9992" i="1" s="1"/>
  <c r="H9993" i="1"/>
  <c r="I9993" i="1" s="1"/>
  <c r="H9994" i="1"/>
  <c r="I9994" i="1" s="1"/>
  <c r="H9995" i="1"/>
  <c r="I9995" i="1" s="1"/>
  <c r="H9996" i="1"/>
  <c r="I9996" i="1" s="1"/>
  <c r="H9997" i="1"/>
  <c r="I9997" i="1" s="1"/>
  <c r="H9998" i="1"/>
  <c r="I9998" i="1" s="1"/>
  <c r="H9759" i="1"/>
  <c r="I9759" i="1" s="1"/>
  <c r="H9760" i="1"/>
  <c r="I9760" i="1" s="1"/>
  <c r="H9761" i="1"/>
  <c r="I9761" i="1" s="1"/>
  <c r="H9762" i="1"/>
  <c r="I9762" i="1" s="1"/>
  <c r="H9763" i="1"/>
  <c r="I9763" i="1" s="1"/>
  <c r="H9764" i="1"/>
  <c r="I9764" i="1" s="1"/>
  <c r="H9765" i="1"/>
  <c r="I9765" i="1" s="1"/>
  <c r="H9766" i="1"/>
  <c r="I9766" i="1" s="1"/>
  <c r="H9767" i="1"/>
  <c r="I9767" i="1" s="1"/>
  <c r="H9768" i="1"/>
  <c r="I9768" i="1" s="1"/>
  <c r="H9769" i="1"/>
  <c r="I9769" i="1" s="1"/>
  <c r="H9770" i="1"/>
  <c r="I9770" i="1" s="1"/>
  <c r="H9771" i="1"/>
  <c r="I9771" i="1" s="1"/>
  <c r="H9772" i="1"/>
  <c r="I9772" i="1" s="1"/>
  <c r="H9773" i="1"/>
  <c r="I9773" i="1" s="1"/>
  <c r="H9774" i="1"/>
  <c r="I9774" i="1" s="1"/>
  <c r="H9775" i="1"/>
  <c r="I9775" i="1" s="1"/>
  <c r="H9776" i="1"/>
  <c r="I9776" i="1" s="1"/>
  <c r="H9777" i="1"/>
  <c r="I9777" i="1" s="1"/>
  <c r="H9778" i="1"/>
  <c r="I9778" i="1" s="1"/>
  <c r="H9779" i="1"/>
  <c r="I9779" i="1" s="1"/>
  <c r="H9780" i="1"/>
  <c r="I9780" i="1" s="1"/>
  <c r="H9781" i="1"/>
  <c r="I9781" i="1" s="1"/>
  <c r="H9785" i="1"/>
  <c r="I9785" i="1" s="1"/>
  <c r="H9786" i="1"/>
  <c r="I9786" i="1" s="1"/>
  <c r="H9787" i="1"/>
  <c r="I9787" i="1" s="1"/>
  <c r="H9788" i="1"/>
  <c r="I9788" i="1" s="1"/>
  <c r="H9789" i="1"/>
  <c r="I9789" i="1" s="1"/>
  <c r="H9790" i="1"/>
  <c r="I9790" i="1" s="1"/>
  <c r="H9791" i="1"/>
  <c r="I9791" i="1" s="1"/>
  <c r="H9792" i="1"/>
  <c r="I9792" i="1" s="1"/>
  <c r="H9793" i="1"/>
  <c r="I9793" i="1" s="1"/>
  <c r="H9794" i="1"/>
  <c r="I9794" i="1" s="1"/>
  <c r="H9795" i="1"/>
  <c r="I9795" i="1" s="1"/>
  <c r="H9796" i="1"/>
  <c r="I9796" i="1" s="1"/>
  <c r="H9797" i="1"/>
  <c r="I9797" i="1" s="1"/>
  <c r="H9798" i="1"/>
  <c r="I9798" i="1" s="1"/>
  <c r="H9799" i="1"/>
  <c r="I9799" i="1" s="1"/>
  <c r="H9800" i="1"/>
  <c r="I9800" i="1" s="1"/>
  <c r="H9801" i="1"/>
  <c r="I9801" i="1" s="1"/>
  <c r="H9802" i="1"/>
  <c r="I9802" i="1" s="1"/>
  <c r="H9803" i="1"/>
  <c r="I9803" i="1" s="1"/>
  <c r="H9804" i="1"/>
  <c r="I9804" i="1" s="1"/>
  <c r="H9805" i="1"/>
  <c r="I9805" i="1" s="1"/>
  <c r="H9806" i="1"/>
  <c r="I9806" i="1" s="1"/>
  <c r="H9807" i="1"/>
  <c r="I9807" i="1" s="1"/>
  <c r="H9808" i="1"/>
  <c r="I9808" i="1" s="1"/>
  <c r="H9809" i="1"/>
  <c r="I9809" i="1" s="1"/>
  <c r="H9810" i="1"/>
  <c r="I9810" i="1" s="1"/>
  <c r="H9811" i="1"/>
  <c r="I9811" i="1" s="1"/>
  <c r="H9812" i="1"/>
  <c r="I9812" i="1" s="1"/>
  <c r="H9813" i="1"/>
  <c r="I9813" i="1" s="1"/>
  <c r="H9814" i="1"/>
  <c r="I9814" i="1" s="1"/>
  <c r="H9815" i="1"/>
  <c r="I9815" i="1" s="1"/>
  <c r="H9816" i="1"/>
  <c r="I9816" i="1" s="1"/>
  <c r="H9817" i="1"/>
  <c r="I9817" i="1" s="1"/>
  <c r="H9818" i="1"/>
  <c r="I9818" i="1" s="1"/>
  <c r="H9819" i="1"/>
  <c r="I9819" i="1" s="1"/>
  <c r="H9820" i="1"/>
  <c r="I9820" i="1" s="1"/>
  <c r="H9821" i="1"/>
  <c r="I9821" i="1" s="1"/>
  <c r="H9822" i="1"/>
  <c r="I9822" i="1" s="1"/>
  <c r="H9823" i="1"/>
  <c r="I9823" i="1" s="1"/>
  <c r="H9824" i="1"/>
  <c r="I9824" i="1" s="1"/>
  <c r="H9825" i="1"/>
  <c r="I9825" i="1" s="1"/>
  <c r="H9826" i="1"/>
  <c r="I9826" i="1" s="1"/>
  <c r="H9827" i="1"/>
  <c r="I9827" i="1" s="1"/>
  <c r="H9828" i="1"/>
  <c r="I9828" i="1" s="1"/>
  <c r="H9829" i="1"/>
  <c r="I9829" i="1" s="1"/>
  <c r="H9830" i="1"/>
  <c r="I9830" i="1" s="1"/>
  <c r="H9831" i="1"/>
  <c r="I9831" i="1" s="1"/>
  <c r="H9832" i="1"/>
  <c r="I9832" i="1" s="1"/>
  <c r="H9833" i="1"/>
  <c r="I9833" i="1" s="1"/>
  <c r="H9834" i="1"/>
  <c r="I9834" i="1" s="1"/>
  <c r="H9835" i="1"/>
  <c r="I9835" i="1" s="1"/>
  <c r="H9836" i="1"/>
  <c r="I9836" i="1" s="1"/>
  <c r="H9837" i="1"/>
  <c r="I9837" i="1" s="1"/>
  <c r="H9838" i="1"/>
  <c r="I9838" i="1" s="1"/>
  <c r="H9839" i="1"/>
  <c r="I9839" i="1" s="1"/>
  <c r="H9840" i="1"/>
  <c r="I9840" i="1" s="1"/>
  <c r="H9841" i="1"/>
  <c r="I9841" i="1" s="1"/>
  <c r="H9842" i="1"/>
  <c r="I9842" i="1" s="1"/>
  <c r="H9843" i="1"/>
  <c r="I9843" i="1" s="1"/>
  <c r="H9844" i="1"/>
  <c r="I9844" i="1" s="1"/>
  <c r="H9845" i="1"/>
  <c r="I9845" i="1" s="1"/>
  <c r="H9846" i="1"/>
  <c r="I9846" i="1" s="1"/>
  <c r="H9847" i="1"/>
  <c r="I9847" i="1" s="1"/>
  <c r="H9848" i="1"/>
  <c r="I9848" i="1" s="1"/>
  <c r="H9849" i="1"/>
  <c r="I9849" i="1" s="1"/>
  <c r="H9850" i="1"/>
  <c r="I9850" i="1" s="1"/>
  <c r="H9851" i="1"/>
  <c r="I9851" i="1" s="1"/>
  <c r="H9852" i="1"/>
  <c r="I9852" i="1" s="1"/>
  <c r="H9853" i="1"/>
  <c r="I9853" i="1" s="1"/>
  <c r="H9854" i="1"/>
  <c r="I9854" i="1" s="1"/>
  <c r="H9855" i="1"/>
  <c r="I9855" i="1" s="1"/>
  <c r="H9856" i="1"/>
  <c r="I9856" i="1" s="1"/>
  <c r="H9857" i="1"/>
  <c r="I9857" i="1" s="1"/>
  <c r="H9858" i="1"/>
  <c r="I9858" i="1" s="1"/>
  <c r="H9859" i="1"/>
  <c r="I9859" i="1" s="1"/>
  <c r="H9860" i="1"/>
  <c r="I9860" i="1" s="1"/>
  <c r="H9861" i="1"/>
  <c r="I9861" i="1" s="1"/>
  <c r="H9862" i="1"/>
  <c r="I9862" i="1" s="1"/>
  <c r="H9863" i="1"/>
  <c r="I9863" i="1" s="1"/>
  <c r="H9864" i="1"/>
  <c r="I9864" i="1" s="1"/>
  <c r="H9865" i="1"/>
  <c r="I9865" i="1" s="1"/>
  <c r="H9866" i="1"/>
  <c r="I9866" i="1" s="1"/>
  <c r="H9867" i="1"/>
  <c r="I9867" i="1" s="1"/>
  <c r="H9868" i="1"/>
  <c r="I9868" i="1" s="1"/>
  <c r="H9869" i="1"/>
  <c r="I9869" i="1" s="1"/>
  <c r="H9870" i="1"/>
  <c r="I9870" i="1" s="1"/>
  <c r="H9871" i="1"/>
  <c r="I9871" i="1" s="1"/>
  <c r="H9291" i="1"/>
  <c r="I9291" i="1" s="1"/>
  <c r="H9292" i="1"/>
  <c r="I9292" i="1" s="1"/>
  <c r="H9293" i="1"/>
  <c r="I9293" i="1" s="1"/>
  <c r="H9294" i="1"/>
  <c r="I9294" i="1" s="1"/>
  <c r="H9295" i="1"/>
  <c r="I9295" i="1" s="1"/>
  <c r="H9296" i="1"/>
  <c r="I9296" i="1" s="1"/>
  <c r="H9297" i="1"/>
  <c r="I9297" i="1" s="1"/>
  <c r="H9298" i="1"/>
  <c r="I9298" i="1" s="1"/>
  <c r="H9299" i="1"/>
  <c r="I9299" i="1" s="1"/>
  <c r="H9300" i="1"/>
  <c r="I9300" i="1" s="1"/>
  <c r="H9304" i="1"/>
  <c r="I9304" i="1" s="1"/>
  <c r="H9305" i="1"/>
  <c r="I9305" i="1" s="1"/>
  <c r="H9306" i="1"/>
  <c r="I9306" i="1" s="1"/>
  <c r="H9307" i="1"/>
  <c r="I9307" i="1" s="1"/>
  <c r="H9308" i="1"/>
  <c r="I9308" i="1" s="1"/>
  <c r="H9309" i="1"/>
  <c r="I9309" i="1" s="1"/>
  <c r="H9310" i="1"/>
  <c r="I9310" i="1" s="1"/>
  <c r="H9311" i="1"/>
  <c r="I9311" i="1" s="1"/>
  <c r="H9312" i="1"/>
  <c r="I9312" i="1" s="1"/>
  <c r="H9313" i="1"/>
  <c r="I9313" i="1" s="1"/>
  <c r="H9314" i="1"/>
  <c r="I9314" i="1" s="1"/>
  <c r="H9315" i="1"/>
  <c r="I9315" i="1" s="1"/>
  <c r="H9316" i="1"/>
  <c r="I9316" i="1" s="1"/>
  <c r="H9317" i="1"/>
  <c r="I9317" i="1" s="1"/>
  <c r="H9318" i="1"/>
  <c r="I9318" i="1" s="1"/>
  <c r="H9319" i="1"/>
  <c r="I9319" i="1" s="1"/>
  <c r="H9320" i="1"/>
  <c r="I9320" i="1" s="1"/>
  <c r="H9321" i="1"/>
  <c r="I9321" i="1" s="1"/>
  <c r="H9322" i="1"/>
  <c r="I9322" i="1" s="1"/>
  <c r="H9323" i="1"/>
  <c r="I9323" i="1" s="1"/>
  <c r="H9324" i="1"/>
  <c r="I9324" i="1" s="1"/>
  <c r="H9325" i="1"/>
  <c r="I9325" i="1" s="1"/>
  <c r="H9326" i="1"/>
  <c r="I9326" i="1" s="1"/>
  <c r="H9327" i="1"/>
  <c r="I9327" i="1" s="1"/>
  <c r="H9328" i="1"/>
  <c r="I9328" i="1" s="1"/>
  <c r="H9329" i="1"/>
  <c r="I9329" i="1" s="1"/>
  <c r="H9330" i="1"/>
  <c r="I9330" i="1" s="1"/>
  <c r="H9331" i="1"/>
  <c r="I9331" i="1" s="1"/>
  <c r="H9332" i="1"/>
  <c r="I9332" i="1" s="1"/>
  <c r="H9333" i="1"/>
  <c r="I9333" i="1" s="1"/>
  <c r="H9334" i="1"/>
  <c r="I9334" i="1" s="1"/>
  <c r="H9335" i="1"/>
  <c r="I9335" i="1" s="1"/>
  <c r="H9336" i="1"/>
  <c r="I9336" i="1" s="1"/>
  <c r="H9337" i="1"/>
  <c r="I9337" i="1" s="1"/>
  <c r="H9338" i="1"/>
  <c r="I9338" i="1" s="1"/>
  <c r="H9339" i="1"/>
  <c r="I9339" i="1" s="1"/>
  <c r="H9340" i="1"/>
  <c r="I9340" i="1" s="1"/>
  <c r="H9341" i="1"/>
  <c r="I9341" i="1" s="1"/>
  <c r="H9342" i="1"/>
  <c r="I9342" i="1" s="1"/>
  <c r="H9343" i="1"/>
  <c r="I9343" i="1" s="1"/>
  <c r="H9344" i="1"/>
  <c r="I9344" i="1" s="1"/>
  <c r="H9345" i="1"/>
  <c r="I9345" i="1" s="1"/>
  <c r="H9346" i="1"/>
  <c r="I9346" i="1" s="1"/>
  <c r="H9347" i="1"/>
  <c r="I9347" i="1" s="1"/>
  <c r="H9348" i="1"/>
  <c r="I9348" i="1" s="1"/>
  <c r="H9349" i="1"/>
  <c r="I9349" i="1" s="1"/>
  <c r="H9350" i="1"/>
  <c r="I9350" i="1" s="1"/>
  <c r="H9351" i="1"/>
  <c r="I9351" i="1" s="1"/>
  <c r="H9352" i="1"/>
  <c r="I9352" i="1" s="1"/>
  <c r="H9353" i="1"/>
  <c r="I9353" i="1" s="1"/>
  <c r="H9354" i="1"/>
  <c r="I9354" i="1" s="1"/>
  <c r="H9355" i="1"/>
  <c r="I9355" i="1" s="1"/>
  <c r="H9356" i="1"/>
  <c r="I9356" i="1" s="1"/>
  <c r="H9357" i="1"/>
  <c r="I9357" i="1" s="1"/>
  <c r="H9358" i="1"/>
  <c r="I9358" i="1" s="1"/>
  <c r="H9359" i="1"/>
  <c r="I9359" i="1" s="1"/>
  <c r="H9360" i="1"/>
  <c r="I9360" i="1" s="1"/>
  <c r="H9361" i="1"/>
  <c r="I9361" i="1" s="1"/>
  <c r="H9362" i="1"/>
  <c r="I9362" i="1" s="1"/>
  <c r="H9363" i="1"/>
  <c r="I9363" i="1" s="1"/>
  <c r="H9364" i="1"/>
  <c r="I9364" i="1" s="1"/>
  <c r="H9365" i="1"/>
  <c r="I9365" i="1" s="1"/>
  <c r="H9366" i="1"/>
  <c r="I9366" i="1" s="1"/>
  <c r="H9367" i="1"/>
  <c r="I9367" i="1" s="1"/>
  <c r="H9368" i="1"/>
  <c r="I9368" i="1" s="1"/>
  <c r="H9369" i="1"/>
  <c r="I9369" i="1" s="1"/>
  <c r="H9370" i="1"/>
  <c r="I9370" i="1" s="1"/>
  <c r="H9371" i="1"/>
  <c r="I9371" i="1" s="1"/>
  <c r="H9372" i="1"/>
  <c r="I9372" i="1" s="1"/>
  <c r="H9373" i="1"/>
  <c r="I9373" i="1" s="1"/>
  <c r="H9374" i="1"/>
  <c r="I9374" i="1" s="1"/>
  <c r="H9375" i="1"/>
  <c r="I9375" i="1" s="1"/>
  <c r="H9376" i="1"/>
  <c r="I9376" i="1" s="1"/>
  <c r="H9377" i="1"/>
  <c r="I9377" i="1" s="1"/>
  <c r="H9378" i="1"/>
  <c r="I9378" i="1" s="1"/>
  <c r="H9176" i="1"/>
  <c r="I9176" i="1" s="1"/>
  <c r="H9177" i="1"/>
  <c r="I9177" i="1" s="1"/>
  <c r="H9178" i="1"/>
  <c r="I9178" i="1" s="1"/>
  <c r="H9179" i="1"/>
  <c r="I9179" i="1" s="1"/>
  <c r="H9180" i="1"/>
  <c r="I9180" i="1" s="1"/>
  <c r="H9181" i="1"/>
  <c r="I9181" i="1" s="1"/>
  <c r="H9182" i="1"/>
  <c r="I9182" i="1" s="1"/>
  <c r="H9183" i="1"/>
  <c r="I9183" i="1" s="1"/>
  <c r="H9184" i="1"/>
  <c r="I9184" i="1" s="1"/>
  <c r="H9185" i="1"/>
  <c r="I9185" i="1" s="1"/>
  <c r="H9186" i="1"/>
  <c r="I9186" i="1" s="1"/>
  <c r="H9187" i="1"/>
  <c r="I9187" i="1" s="1"/>
  <c r="H9188" i="1"/>
  <c r="I9188" i="1" s="1"/>
  <c r="H9189" i="1"/>
  <c r="I9189" i="1" s="1"/>
  <c r="H9190" i="1"/>
  <c r="I9190" i="1" s="1"/>
  <c r="H9191" i="1"/>
  <c r="I9191" i="1" s="1"/>
  <c r="H9192" i="1"/>
  <c r="I9192" i="1" s="1"/>
  <c r="H9193" i="1"/>
  <c r="I9193" i="1" s="1"/>
  <c r="H9194" i="1"/>
  <c r="I9194" i="1" s="1"/>
  <c r="H9195" i="1"/>
  <c r="I9195" i="1" s="1"/>
  <c r="H9196" i="1"/>
  <c r="I9196" i="1" s="1"/>
  <c r="H9197" i="1"/>
  <c r="I9197" i="1" s="1"/>
  <c r="H9201" i="1"/>
  <c r="I9201" i="1" s="1"/>
  <c r="H9202" i="1"/>
  <c r="I9202" i="1" s="1"/>
  <c r="H9203" i="1"/>
  <c r="I9203" i="1" s="1"/>
  <c r="H9204" i="1"/>
  <c r="I9204" i="1" s="1"/>
  <c r="H9205" i="1"/>
  <c r="I9205" i="1" s="1"/>
  <c r="H9206" i="1"/>
  <c r="I9206" i="1" s="1"/>
  <c r="H9207" i="1"/>
  <c r="I9207" i="1" s="1"/>
  <c r="H9208" i="1"/>
  <c r="I9208" i="1" s="1"/>
  <c r="H9209" i="1"/>
  <c r="I9209" i="1" s="1"/>
  <c r="H9210" i="1"/>
  <c r="I9210" i="1" s="1"/>
  <c r="H9211" i="1"/>
  <c r="I9211" i="1" s="1"/>
  <c r="H9212" i="1"/>
  <c r="I9212" i="1" s="1"/>
  <c r="H9213" i="1"/>
  <c r="I9213" i="1" s="1"/>
  <c r="H9214" i="1"/>
  <c r="I9214" i="1" s="1"/>
  <c r="H9215" i="1"/>
  <c r="I9215" i="1" s="1"/>
  <c r="H9216" i="1"/>
  <c r="I9216" i="1" s="1"/>
  <c r="H9217" i="1"/>
  <c r="I9217" i="1" s="1"/>
  <c r="H9218" i="1"/>
  <c r="I9218" i="1" s="1"/>
  <c r="H9219" i="1"/>
  <c r="I9219" i="1" s="1"/>
  <c r="H9220" i="1"/>
  <c r="I9220" i="1" s="1"/>
  <c r="H9221" i="1"/>
  <c r="I9221" i="1" s="1"/>
  <c r="H9222" i="1"/>
  <c r="I9222" i="1" s="1"/>
  <c r="H9223" i="1"/>
  <c r="I9223" i="1" s="1"/>
  <c r="H9224" i="1"/>
  <c r="I9224" i="1" s="1"/>
  <c r="H9225" i="1"/>
  <c r="I9225" i="1" s="1"/>
  <c r="H9226" i="1"/>
  <c r="I9226" i="1" s="1"/>
  <c r="H9227" i="1"/>
  <c r="I9227" i="1" s="1"/>
  <c r="H9228" i="1"/>
  <c r="I9228" i="1" s="1"/>
  <c r="H9229" i="1"/>
  <c r="I9229" i="1" s="1"/>
  <c r="H9230" i="1"/>
  <c r="I9230" i="1" s="1"/>
  <c r="H9231" i="1"/>
  <c r="I9231" i="1" s="1"/>
  <c r="H9232" i="1"/>
  <c r="I9232" i="1" s="1"/>
  <c r="H9233" i="1"/>
  <c r="I9233" i="1" s="1"/>
  <c r="H9234" i="1"/>
  <c r="I9234" i="1" s="1"/>
  <c r="H9235" i="1"/>
  <c r="I9235" i="1" s="1"/>
  <c r="H9236" i="1"/>
  <c r="I9236" i="1" s="1"/>
  <c r="H9237" i="1"/>
  <c r="I9237" i="1" s="1"/>
  <c r="H9238" i="1"/>
  <c r="I9238" i="1" s="1"/>
  <c r="H9239" i="1"/>
  <c r="I9239" i="1" s="1"/>
  <c r="H9240" i="1"/>
  <c r="I9240" i="1" s="1"/>
  <c r="H9241" i="1"/>
  <c r="I9241" i="1" s="1"/>
  <c r="H9242" i="1"/>
  <c r="I9242" i="1" s="1"/>
  <c r="H9243" i="1"/>
  <c r="I9243" i="1" s="1"/>
  <c r="H9244" i="1"/>
  <c r="I9244" i="1" s="1"/>
  <c r="H9245" i="1"/>
  <c r="I9245" i="1" s="1"/>
  <c r="H9246" i="1"/>
  <c r="I9246" i="1" s="1"/>
  <c r="H9247" i="1"/>
  <c r="I9247" i="1" s="1"/>
  <c r="H9248" i="1"/>
  <c r="I9248" i="1" s="1"/>
  <c r="H9249" i="1"/>
  <c r="I9249" i="1" s="1"/>
  <c r="H9250" i="1"/>
  <c r="I9250" i="1" s="1"/>
  <c r="H9251" i="1"/>
  <c r="I9251" i="1" s="1"/>
  <c r="H9079" i="1"/>
  <c r="I9079" i="1" s="1"/>
  <c r="H9080" i="1"/>
  <c r="I9080" i="1" s="1"/>
  <c r="H9081" i="1"/>
  <c r="I9081" i="1" s="1"/>
  <c r="H9082" i="1"/>
  <c r="I9082" i="1" s="1"/>
  <c r="H9083" i="1"/>
  <c r="I9083" i="1" s="1"/>
  <c r="H9084" i="1"/>
  <c r="I9084" i="1" s="1"/>
  <c r="H9085" i="1"/>
  <c r="I9085" i="1" s="1"/>
  <c r="H9086" i="1"/>
  <c r="I9086" i="1" s="1"/>
  <c r="H9087" i="1"/>
  <c r="I9087" i="1" s="1"/>
  <c r="H9088" i="1"/>
  <c r="I9088" i="1" s="1"/>
  <c r="H9089" i="1"/>
  <c r="I9089" i="1" s="1"/>
  <c r="H9090" i="1"/>
  <c r="I9090" i="1" s="1"/>
  <c r="H9091" i="1"/>
  <c r="I9091" i="1" s="1"/>
  <c r="H9092" i="1"/>
  <c r="I9092" i="1" s="1"/>
  <c r="H9093" i="1"/>
  <c r="I9093" i="1" s="1"/>
  <c r="H9094" i="1"/>
  <c r="I9094" i="1" s="1"/>
  <c r="H9095" i="1"/>
  <c r="I9095" i="1" s="1"/>
  <c r="H9096" i="1"/>
  <c r="I9096" i="1" s="1"/>
  <c r="H9097" i="1"/>
  <c r="I9097" i="1" s="1"/>
  <c r="H9098" i="1"/>
  <c r="I9098" i="1" s="1"/>
  <c r="H9099" i="1"/>
  <c r="I9099" i="1" s="1"/>
  <c r="H9100" i="1"/>
  <c r="I9100" i="1" s="1"/>
  <c r="H9101" i="1"/>
  <c r="I9101" i="1" s="1"/>
  <c r="H9102" i="1"/>
  <c r="I9102" i="1" s="1"/>
  <c r="H9103" i="1"/>
  <c r="I9103" i="1" s="1"/>
  <c r="H9104" i="1"/>
  <c r="I9104" i="1" s="1"/>
  <c r="H9105" i="1"/>
  <c r="I9105" i="1" s="1"/>
  <c r="H9106" i="1"/>
  <c r="I9106" i="1" s="1"/>
  <c r="H9107" i="1"/>
  <c r="I9107" i="1" s="1"/>
  <c r="H9108" i="1"/>
  <c r="I9108" i="1" s="1"/>
  <c r="H9109" i="1"/>
  <c r="I9109" i="1" s="1"/>
  <c r="H9110" i="1"/>
  <c r="I9110" i="1" s="1"/>
  <c r="H9111" i="1"/>
  <c r="I9111" i="1" s="1"/>
  <c r="H9112" i="1"/>
  <c r="I9112" i="1" s="1"/>
  <c r="H9113" i="1"/>
  <c r="I9113" i="1" s="1"/>
  <c r="H9114" i="1"/>
  <c r="I9114" i="1" s="1"/>
  <c r="H9115" i="1"/>
  <c r="I9115" i="1" s="1"/>
  <c r="H9116" i="1"/>
  <c r="I9116" i="1" s="1"/>
  <c r="H9117" i="1"/>
  <c r="I9117" i="1" s="1"/>
  <c r="H9118" i="1"/>
  <c r="I9118" i="1" s="1"/>
  <c r="H9119" i="1"/>
  <c r="I9119" i="1" s="1"/>
  <c r="H9120" i="1"/>
  <c r="I9120" i="1" s="1"/>
  <c r="H9121" i="1"/>
  <c r="I9121" i="1" s="1"/>
  <c r="H9122" i="1"/>
  <c r="I9122" i="1" s="1"/>
  <c r="H9123" i="1"/>
  <c r="I9123" i="1" s="1"/>
  <c r="H9124" i="1"/>
  <c r="I9124" i="1" s="1"/>
  <c r="H9128" i="1"/>
  <c r="I9128" i="1" s="1"/>
  <c r="H9129" i="1"/>
  <c r="I9129" i="1" s="1"/>
  <c r="H9130" i="1"/>
  <c r="I9130" i="1" s="1"/>
  <c r="H9131" i="1"/>
  <c r="I9131" i="1" s="1"/>
  <c r="H9132" i="1"/>
  <c r="I9132" i="1" s="1"/>
  <c r="H9133" i="1"/>
  <c r="I9133" i="1" s="1"/>
  <c r="H9134" i="1"/>
  <c r="I9134" i="1" s="1"/>
  <c r="H9135" i="1"/>
  <c r="I9135" i="1" s="1"/>
  <c r="H9136" i="1"/>
  <c r="I9136" i="1" s="1"/>
  <c r="H9137" i="1"/>
  <c r="I9137" i="1" s="1"/>
  <c r="H9138" i="1"/>
  <c r="I9138" i="1" s="1"/>
  <c r="H9139" i="1"/>
  <c r="I9139" i="1" s="1"/>
  <c r="H9140" i="1"/>
  <c r="I9140" i="1" s="1"/>
  <c r="H9141" i="1"/>
  <c r="I9141" i="1" s="1"/>
  <c r="H9142" i="1"/>
  <c r="I9142" i="1" s="1"/>
  <c r="H9143" i="1"/>
  <c r="I9143" i="1" s="1"/>
  <c r="H9144" i="1"/>
  <c r="I9144" i="1" s="1"/>
  <c r="H9145" i="1"/>
  <c r="I9145" i="1" s="1"/>
  <c r="H9146" i="1"/>
  <c r="I9146" i="1" s="1"/>
  <c r="H9147" i="1"/>
  <c r="I9147" i="1" s="1"/>
  <c r="H9148" i="1"/>
  <c r="I9148" i="1" s="1"/>
  <c r="H9149" i="1"/>
  <c r="I9149" i="1" s="1"/>
  <c r="H9150" i="1"/>
  <c r="I9150" i="1" s="1"/>
  <c r="H9151" i="1"/>
  <c r="I9151" i="1" s="1"/>
  <c r="H9152" i="1"/>
  <c r="I9152" i="1" s="1"/>
  <c r="H9153" i="1"/>
  <c r="I9153" i="1" s="1"/>
  <c r="H9154" i="1"/>
  <c r="I9154" i="1" s="1"/>
  <c r="H9155" i="1"/>
  <c r="I9155" i="1" s="1"/>
  <c r="H9156" i="1"/>
  <c r="I9156" i="1" s="1"/>
  <c r="H8970" i="1"/>
  <c r="I8970" i="1" s="1"/>
  <c r="H8971" i="1"/>
  <c r="I8971" i="1" s="1"/>
  <c r="H8972" i="1"/>
  <c r="I8972" i="1" s="1"/>
  <c r="H8973" i="1"/>
  <c r="I8973" i="1" s="1"/>
  <c r="H8974" i="1"/>
  <c r="I8974" i="1" s="1"/>
  <c r="H8975" i="1"/>
  <c r="I8975" i="1" s="1"/>
  <c r="H8976" i="1"/>
  <c r="I8976" i="1" s="1"/>
  <c r="H8977" i="1"/>
  <c r="I8977" i="1" s="1"/>
  <c r="H8978" i="1"/>
  <c r="I8978" i="1" s="1"/>
  <c r="H8979" i="1"/>
  <c r="I8979" i="1" s="1"/>
  <c r="H8980" i="1"/>
  <c r="I8980" i="1" s="1"/>
  <c r="H8981" i="1"/>
  <c r="I8981" i="1" s="1"/>
  <c r="H8982" i="1"/>
  <c r="I8982" i="1" s="1"/>
  <c r="H8983" i="1"/>
  <c r="I8983" i="1" s="1"/>
  <c r="H8984" i="1"/>
  <c r="I8984" i="1" s="1"/>
  <c r="H8985" i="1"/>
  <c r="I8985" i="1" s="1"/>
  <c r="H8986" i="1"/>
  <c r="I8986" i="1" s="1"/>
  <c r="H8987" i="1"/>
  <c r="I8987" i="1" s="1"/>
  <c r="H8988" i="1"/>
  <c r="I8988" i="1" s="1"/>
  <c r="H8989" i="1"/>
  <c r="I8989" i="1" s="1"/>
  <c r="H8990" i="1"/>
  <c r="I8990" i="1" s="1"/>
  <c r="H8991" i="1"/>
  <c r="I8991" i="1" s="1"/>
  <c r="H8992" i="1"/>
  <c r="I8992" i="1" s="1"/>
  <c r="H8993" i="1"/>
  <c r="I8993" i="1" s="1"/>
  <c r="H8994" i="1"/>
  <c r="I8994" i="1" s="1"/>
  <c r="H8995" i="1"/>
  <c r="I8995" i="1" s="1"/>
  <c r="H8996" i="1"/>
  <c r="I8996" i="1" s="1"/>
  <c r="H8997" i="1"/>
  <c r="I8997" i="1" s="1"/>
  <c r="H8998" i="1"/>
  <c r="I8998" i="1" s="1"/>
  <c r="H8999" i="1"/>
  <c r="I8999" i="1" s="1"/>
  <c r="H9000" i="1"/>
  <c r="I9000" i="1" s="1"/>
  <c r="H9001" i="1"/>
  <c r="I9001" i="1" s="1"/>
  <c r="H9002" i="1"/>
  <c r="I9002" i="1" s="1"/>
  <c r="H9003" i="1"/>
  <c r="I9003" i="1" s="1"/>
  <c r="H9004" i="1"/>
  <c r="I9004" i="1" s="1"/>
  <c r="H9005" i="1"/>
  <c r="I9005" i="1" s="1"/>
  <c r="H9006" i="1"/>
  <c r="I9006" i="1" s="1"/>
  <c r="H9007" i="1"/>
  <c r="I9007" i="1" s="1"/>
  <c r="H9008" i="1"/>
  <c r="I9008" i="1" s="1"/>
  <c r="H9009" i="1"/>
  <c r="I9009" i="1" s="1"/>
  <c r="H9010" i="1"/>
  <c r="I9010" i="1" s="1"/>
  <c r="H9011" i="1"/>
  <c r="I9011" i="1" s="1"/>
  <c r="H9012" i="1"/>
  <c r="I9012" i="1" s="1"/>
  <c r="H9013" i="1"/>
  <c r="I9013" i="1" s="1"/>
  <c r="H9014" i="1"/>
  <c r="I9014" i="1" s="1"/>
  <c r="H9015" i="1"/>
  <c r="I9015" i="1" s="1"/>
  <c r="H9016" i="1"/>
  <c r="I9016" i="1" s="1"/>
  <c r="H9017" i="1"/>
  <c r="I9017" i="1" s="1"/>
  <c r="H9018" i="1"/>
  <c r="I9018" i="1" s="1"/>
  <c r="H9019" i="1"/>
  <c r="I9019" i="1" s="1"/>
  <c r="H9020" i="1"/>
  <c r="I9020" i="1" s="1"/>
  <c r="H9021" i="1"/>
  <c r="I9021" i="1" s="1"/>
  <c r="H9022" i="1"/>
  <c r="I9022" i="1" s="1"/>
  <c r="H9023" i="1"/>
  <c r="I9023" i="1" s="1"/>
  <c r="H9024" i="1"/>
  <c r="I9024" i="1" s="1"/>
  <c r="H9025" i="1"/>
  <c r="I9025" i="1" s="1"/>
  <c r="H9026" i="1"/>
  <c r="I9026" i="1" s="1"/>
  <c r="H9027" i="1"/>
  <c r="I9027" i="1" s="1"/>
  <c r="H9028" i="1"/>
  <c r="I9028" i="1" s="1"/>
  <c r="H9029" i="1"/>
  <c r="I9029" i="1" s="1"/>
  <c r="H9030" i="1"/>
  <c r="I9030" i="1" s="1"/>
  <c r="H9031" i="1"/>
  <c r="I9031" i="1" s="1"/>
  <c r="H9032" i="1"/>
  <c r="I9032" i="1" s="1"/>
  <c r="H9033" i="1"/>
  <c r="I9033" i="1" s="1"/>
  <c r="H9034" i="1"/>
  <c r="I9034" i="1" s="1"/>
  <c r="H9035" i="1"/>
  <c r="I9035" i="1" s="1"/>
  <c r="H9036" i="1"/>
  <c r="I9036" i="1" s="1"/>
  <c r="H9037" i="1"/>
  <c r="I9037" i="1" s="1"/>
  <c r="H9041" i="1"/>
  <c r="I9041" i="1" s="1"/>
  <c r="H9042" i="1"/>
  <c r="I9042" i="1" s="1"/>
  <c r="H9043" i="1"/>
  <c r="I9043" i="1" s="1"/>
  <c r="H9044" i="1"/>
  <c r="I9044" i="1" s="1"/>
  <c r="H9045" i="1"/>
  <c r="I9045" i="1" s="1"/>
  <c r="H9046" i="1"/>
  <c r="I9046" i="1" s="1"/>
  <c r="H9047" i="1"/>
  <c r="I9047" i="1" s="1"/>
  <c r="H9048" i="1"/>
  <c r="I9048" i="1" s="1"/>
  <c r="H9049" i="1"/>
  <c r="I9049" i="1" s="1"/>
  <c r="H9050" i="1"/>
  <c r="I9050" i="1" s="1"/>
  <c r="H9051" i="1"/>
  <c r="I9051" i="1" s="1"/>
  <c r="H9052" i="1"/>
  <c r="I9052" i="1" s="1"/>
  <c r="H9053" i="1"/>
  <c r="I9053" i="1" s="1"/>
  <c r="H9054" i="1"/>
  <c r="I9054" i="1" s="1"/>
  <c r="H9055" i="1"/>
  <c r="I9055" i="1" s="1"/>
  <c r="H9056" i="1"/>
  <c r="I9056" i="1" s="1"/>
  <c r="H9057" i="1"/>
  <c r="I9057" i="1" s="1"/>
  <c r="H9058" i="1"/>
  <c r="I9058" i="1" s="1"/>
  <c r="H8879" i="1"/>
  <c r="I8879" i="1" s="1"/>
  <c r="H8880" i="1"/>
  <c r="I8880" i="1" s="1"/>
  <c r="H8881" i="1"/>
  <c r="I8881" i="1" s="1"/>
  <c r="H8882" i="1"/>
  <c r="I8882" i="1" s="1"/>
  <c r="H8883" i="1"/>
  <c r="I8883" i="1" s="1"/>
  <c r="H8884" i="1"/>
  <c r="I8884" i="1" s="1"/>
  <c r="H8885" i="1"/>
  <c r="I8885" i="1" s="1"/>
  <c r="H8886" i="1"/>
  <c r="I8886" i="1" s="1"/>
  <c r="H8887" i="1"/>
  <c r="I8887" i="1" s="1"/>
  <c r="H8888" i="1"/>
  <c r="I8888" i="1" s="1"/>
  <c r="H8889" i="1"/>
  <c r="I8889" i="1" s="1"/>
  <c r="H8890" i="1"/>
  <c r="I8890" i="1" s="1"/>
  <c r="H8891" i="1"/>
  <c r="I8891" i="1" s="1"/>
  <c r="H8892" i="1"/>
  <c r="I8892" i="1" s="1"/>
  <c r="H8893" i="1"/>
  <c r="I8893" i="1" s="1"/>
  <c r="H8894" i="1"/>
  <c r="I8894" i="1" s="1"/>
  <c r="H8895" i="1"/>
  <c r="I8895" i="1" s="1"/>
  <c r="H8896" i="1"/>
  <c r="I8896" i="1" s="1"/>
  <c r="H8897" i="1"/>
  <c r="I8897" i="1" s="1"/>
  <c r="H8898" i="1"/>
  <c r="I8898" i="1" s="1"/>
  <c r="H8899" i="1"/>
  <c r="I8899" i="1" s="1"/>
  <c r="H8900" i="1"/>
  <c r="I8900" i="1" s="1"/>
  <c r="H8901" i="1"/>
  <c r="I8901" i="1" s="1"/>
  <c r="H8902" i="1"/>
  <c r="I8902" i="1" s="1"/>
  <c r="H8903" i="1"/>
  <c r="I8903" i="1" s="1"/>
  <c r="H8904" i="1"/>
  <c r="I8904" i="1" s="1"/>
  <c r="H8905" i="1"/>
  <c r="I8905" i="1" s="1"/>
  <c r="H8906" i="1"/>
  <c r="I8906" i="1" s="1"/>
  <c r="H8907" i="1"/>
  <c r="I8907" i="1" s="1"/>
  <c r="H8908" i="1"/>
  <c r="I8908" i="1" s="1"/>
  <c r="H8909" i="1"/>
  <c r="I8909" i="1" s="1"/>
  <c r="H8910" i="1"/>
  <c r="I8910" i="1" s="1"/>
  <c r="H8911" i="1"/>
  <c r="I8911" i="1" s="1"/>
  <c r="H8912" i="1"/>
  <c r="I8912" i="1" s="1"/>
  <c r="H8913" i="1"/>
  <c r="I8913" i="1" s="1"/>
  <c r="H8914" i="1"/>
  <c r="I8914" i="1" s="1"/>
  <c r="H8915" i="1"/>
  <c r="I8915" i="1" s="1"/>
  <c r="H8916" i="1"/>
  <c r="I8916" i="1" s="1"/>
  <c r="H8917" i="1"/>
  <c r="I8917" i="1" s="1"/>
  <c r="H8918" i="1"/>
  <c r="I8918" i="1" s="1"/>
  <c r="H8919" i="1"/>
  <c r="I8919" i="1" s="1"/>
  <c r="H8920" i="1"/>
  <c r="I8920" i="1" s="1"/>
  <c r="H8921" i="1"/>
  <c r="I8921" i="1" s="1"/>
  <c r="H8922" i="1"/>
  <c r="I8922" i="1" s="1"/>
  <c r="H8923" i="1"/>
  <c r="I8923" i="1" s="1"/>
  <c r="H8924" i="1"/>
  <c r="I8924" i="1" s="1"/>
  <c r="H8925" i="1"/>
  <c r="I8925" i="1" s="1"/>
  <c r="H8926" i="1"/>
  <c r="I8926" i="1" s="1"/>
  <c r="H8927" i="1"/>
  <c r="I8927" i="1" s="1"/>
  <c r="H8928" i="1"/>
  <c r="I8928" i="1" s="1"/>
  <c r="H8929" i="1"/>
  <c r="I8929" i="1" s="1"/>
  <c r="H8930" i="1"/>
  <c r="I8930" i="1" s="1"/>
  <c r="H8931" i="1"/>
  <c r="I8931" i="1" s="1"/>
  <c r="H8932" i="1"/>
  <c r="I8932" i="1" s="1"/>
  <c r="H8933" i="1"/>
  <c r="I8933" i="1" s="1"/>
  <c r="H8934" i="1"/>
  <c r="I8934" i="1" s="1"/>
  <c r="H8935" i="1"/>
  <c r="I8935" i="1" s="1"/>
  <c r="H8936" i="1"/>
  <c r="I8936" i="1" s="1"/>
  <c r="H8937" i="1"/>
  <c r="I8937" i="1" s="1"/>
  <c r="H8938" i="1"/>
  <c r="I8938" i="1" s="1"/>
  <c r="H8939" i="1"/>
  <c r="I8939" i="1" s="1"/>
  <c r="H8940" i="1"/>
  <c r="I8940" i="1" s="1"/>
  <c r="H8941" i="1"/>
  <c r="I8941" i="1" s="1"/>
  <c r="H8942" i="1"/>
  <c r="I8942" i="1" s="1"/>
  <c r="H8943" i="1"/>
  <c r="I8943" i="1" s="1"/>
  <c r="H8944" i="1"/>
  <c r="I8944" i="1" s="1"/>
  <c r="H8945" i="1"/>
  <c r="I8945" i="1" s="1"/>
  <c r="H8946" i="1"/>
  <c r="I8946" i="1" s="1"/>
  <c r="H8947" i="1"/>
  <c r="I8947" i="1" s="1"/>
  <c r="H8948" i="1"/>
  <c r="I8948" i="1" s="1"/>
  <c r="H8949" i="1"/>
  <c r="I8949" i="1" s="1"/>
  <c r="H8950" i="1"/>
  <c r="I8950" i="1" s="1"/>
  <c r="H8773" i="1"/>
  <c r="I8773" i="1" s="1"/>
  <c r="H8774" i="1"/>
  <c r="I8774" i="1" s="1"/>
  <c r="H8775" i="1"/>
  <c r="I8775" i="1" s="1"/>
  <c r="H8776" i="1"/>
  <c r="I8776" i="1" s="1"/>
  <c r="H8777" i="1"/>
  <c r="I8777" i="1" s="1"/>
  <c r="H8778" i="1"/>
  <c r="I8778" i="1" s="1"/>
  <c r="H8779" i="1"/>
  <c r="I8779" i="1" s="1"/>
  <c r="H8783" i="1"/>
  <c r="I8783" i="1" s="1"/>
  <c r="H8784" i="1"/>
  <c r="I8784" i="1" s="1"/>
  <c r="H8785" i="1"/>
  <c r="I8785" i="1" s="1"/>
  <c r="H8786" i="1"/>
  <c r="I8786" i="1" s="1"/>
  <c r="H8787" i="1"/>
  <c r="I8787" i="1" s="1"/>
  <c r="H8788" i="1"/>
  <c r="I8788" i="1" s="1"/>
  <c r="H8789" i="1"/>
  <c r="I8789" i="1" s="1"/>
  <c r="H8790" i="1"/>
  <c r="I8790" i="1" s="1"/>
  <c r="H8791" i="1"/>
  <c r="I8791" i="1" s="1"/>
  <c r="H8792" i="1"/>
  <c r="I8792" i="1" s="1"/>
  <c r="H8793" i="1"/>
  <c r="I8793" i="1" s="1"/>
  <c r="H8794" i="1"/>
  <c r="I8794" i="1" s="1"/>
  <c r="H8795" i="1"/>
  <c r="I8795" i="1" s="1"/>
  <c r="H8796" i="1"/>
  <c r="I8796" i="1" s="1"/>
  <c r="H8797" i="1"/>
  <c r="I8797" i="1" s="1"/>
  <c r="H8798" i="1"/>
  <c r="I8798" i="1" s="1"/>
  <c r="H8799" i="1"/>
  <c r="I8799" i="1" s="1"/>
  <c r="H8800" i="1"/>
  <c r="I8800" i="1" s="1"/>
  <c r="H8801" i="1"/>
  <c r="I8801" i="1" s="1"/>
  <c r="H8802" i="1"/>
  <c r="I8802" i="1" s="1"/>
  <c r="H8803" i="1"/>
  <c r="I8803" i="1" s="1"/>
  <c r="H8804" i="1"/>
  <c r="I8804" i="1" s="1"/>
  <c r="H8805" i="1"/>
  <c r="I8805" i="1" s="1"/>
  <c r="H8806" i="1"/>
  <c r="I8806" i="1" s="1"/>
  <c r="H8807" i="1"/>
  <c r="I8807" i="1" s="1"/>
  <c r="H8808" i="1"/>
  <c r="I8808" i="1" s="1"/>
  <c r="H8809" i="1"/>
  <c r="I8809" i="1" s="1"/>
  <c r="H8810" i="1"/>
  <c r="I8810" i="1" s="1"/>
  <c r="H8811" i="1"/>
  <c r="I8811" i="1" s="1"/>
  <c r="H8812" i="1"/>
  <c r="I8812" i="1" s="1"/>
  <c r="H8813" i="1"/>
  <c r="I8813" i="1" s="1"/>
  <c r="H8814" i="1"/>
  <c r="I8814" i="1" s="1"/>
  <c r="H8815" i="1"/>
  <c r="I8815" i="1" s="1"/>
  <c r="H8816" i="1"/>
  <c r="I8816" i="1" s="1"/>
  <c r="H8817" i="1"/>
  <c r="I8817" i="1" s="1"/>
  <c r="H8818" i="1"/>
  <c r="I8818" i="1" s="1"/>
  <c r="H8819" i="1"/>
  <c r="I8819" i="1" s="1"/>
  <c r="H8820" i="1"/>
  <c r="I8820" i="1" s="1"/>
  <c r="H8821" i="1"/>
  <c r="I8821" i="1" s="1"/>
  <c r="H8822" i="1"/>
  <c r="I8822" i="1" s="1"/>
  <c r="H8823" i="1"/>
  <c r="I8823" i="1" s="1"/>
  <c r="H8824" i="1"/>
  <c r="I8824" i="1" s="1"/>
  <c r="H8825" i="1"/>
  <c r="I8825" i="1" s="1"/>
  <c r="H8826" i="1"/>
  <c r="I8826" i="1" s="1"/>
  <c r="H8827" i="1"/>
  <c r="I8827" i="1" s="1"/>
  <c r="H8828" i="1"/>
  <c r="I8828" i="1" s="1"/>
  <c r="H8829" i="1"/>
  <c r="I8829" i="1" s="1"/>
  <c r="H8830" i="1"/>
  <c r="I8830" i="1" s="1"/>
  <c r="H8831" i="1"/>
  <c r="I8831" i="1" s="1"/>
  <c r="H8832" i="1"/>
  <c r="I8832" i="1" s="1"/>
  <c r="H8833" i="1"/>
  <c r="I8833" i="1" s="1"/>
  <c r="H8834" i="1"/>
  <c r="I8834" i="1" s="1"/>
  <c r="H8835" i="1"/>
  <c r="I8835" i="1" s="1"/>
  <c r="H8836" i="1"/>
  <c r="I8836" i="1" s="1"/>
  <c r="H8837" i="1"/>
  <c r="I8837" i="1" s="1"/>
  <c r="H8838" i="1"/>
  <c r="I8838" i="1" s="1"/>
  <c r="H8839" i="1"/>
  <c r="I8839" i="1" s="1"/>
  <c r="H8840" i="1"/>
  <c r="I8840" i="1" s="1"/>
  <c r="H8841" i="1"/>
  <c r="I8841" i="1" s="1"/>
  <c r="H8842" i="1"/>
  <c r="I8842" i="1" s="1"/>
  <c r="H8843" i="1"/>
  <c r="I8843" i="1" s="1"/>
  <c r="H8844" i="1"/>
  <c r="I8844" i="1" s="1"/>
  <c r="H8845" i="1"/>
  <c r="I8845" i="1" s="1"/>
  <c r="H8846" i="1"/>
  <c r="I8846" i="1" s="1"/>
  <c r="H8847" i="1"/>
  <c r="I8847" i="1" s="1"/>
  <c r="H8848" i="1"/>
  <c r="I8848" i="1" s="1"/>
  <c r="H8849" i="1"/>
  <c r="I8849" i="1" s="1"/>
  <c r="H8850" i="1"/>
  <c r="I8850" i="1" s="1"/>
  <c r="H8851" i="1"/>
  <c r="I8851" i="1" s="1"/>
  <c r="H8852" i="1"/>
  <c r="I8852" i="1" s="1"/>
  <c r="H8853" i="1"/>
  <c r="I8853" i="1" s="1"/>
  <c r="H8854" i="1"/>
  <c r="I8854" i="1" s="1"/>
  <c r="H8855" i="1"/>
  <c r="I8855" i="1" s="1"/>
  <c r="H8856" i="1"/>
  <c r="I8856" i="1" s="1"/>
  <c r="H8857" i="1"/>
  <c r="I8857" i="1" s="1"/>
  <c r="H8858" i="1"/>
  <c r="I8858" i="1" s="1"/>
  <c r="H8859" i="1"/>
  <c r="I8859" i="1" s="1"/>
  <c r="H8860" i="1"/>
  <c r="I8860" i="1" s="1"/>
  <c r="H8670" i="1"/>
  <c r="I8670" i="1" s="1"/>
  <c r="H8671" i="1"/>
  <c r="I8671" i="1" s="1"/>
  <c r="H8672" i="1"/>
  <c r="I8672" i="1" s="1"/>
  <c r="H8673" i="1"/>
  <c r="I867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5" i="1"/>
  <c r="I8575" i="1" s="1"/>
  <c r="H8576" i="1"/>
  <c r="I8576" i="1" s="1"/>
  <c r="H8577" i="1"/>
  <c r="I8577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441" i="1"/>
  <c r="I8441" i="1" s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H8462" i="1"/>
  <c r="I8462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4" i="1"/>
  <c r="I8484" i="1" s="1"/>
  <c r="H8485" i="1"/>
  <c r="I8485" i="1" s="1"/>
  <c r="H8486" i="1"/>
  <c r="I8486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49" i="1"/>
  <c r="I8349" i="1" s="1"/>
  <c r="H8350" i="1"/>
  <c r="I8350" i="1" s="1"/>
  <c r="H8351" i="1"/>
  <c r="I8351" i="1" s="1"/>
  <c r="H8352" i="1"/>
  <c r="I8352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58" i="1"/>
  <c r="I8258" i="1" s="1"/>
  <c r="H8259" i="1"/>
  <c r="I8259" i="1" s="1"/>
  <c r="H8260" i="1"/>
  <c r="I8260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068" i="1"/>
  <c r="I8068" i="1" s="1"/>
  <c r="H8069" i="1"/>
  <c r="I8069" i="1" s="1"/>
  <c r="H8070" i="1"/>
  <c r="I8070" i="1" s="1"/>
  <c r="H8071" i="1"/>
  <c r="I8071" i="1" s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14" i="1"/>
  <c r="I8114" i="1" s="1"/>
  <c r="H8115" i="1"/>
  <c r="I8115" i="1" s="1"/>
  <c r="H8116" i="1"/>
  <c r="I8116" i="1" s="1"/>
  <c r="H8117" i="1"/>
  <c r="I8117" i="1" s="1"/>
  <c r="H8118" i="1"/>
  <c r="I8118" i="1" s="1"/>
  <c r="H8119" i="1"/>
  <c r="I8119" i="1" s="1"/>
  <c r="H8120" i="1"/>
  <c r="I8120" i="1" s="1"/>
  <c r="H8121" i="1"/>
  <c r="I8121" i="1" s="1"/>
  <c r="H8122" i="1"/>
  <c r="I8122" i="1" s="1"/>
  <c r="H8123" i="1"/>
  <c r="I8123" i="1" s="1"/>
  <c r="H8124" i="1"/>
  <c r="I8124" i="1" s="1"/>
  <c r="H8125" i="1"/>
  <c r="I8125" i="1" s="1"/>
  <c r="H8126" i="1"/>
  <c r="I8126" i="1" s="1"/>
  <c r="H8127" i="1"/>
  <c r="I8127" i="1" s="1"/>
  <c r="H8128" i="1"/>
  <c r="I8128" i="1" s="1"/>
  <c r="H8129" i="1"/>
  <c r="I8129" i="1" s="1"/>
  <c r="H8130" i="1"/>
  <c r="I8130" i="1" s="1"/>
  <c r="H8131" i="1"/>
  <c r="I8131" i="1" s="1"/>
  <c r="H8132" i="1"/>
  <c r="I8132" i="1" s="1"/>
  <c r="H8136" i="1"/>
  <c r="I8136" i="1" s="1"/>
  <c r="H8137" i="1"/>
  <c r="I8137" i="1" s="1"/>
  <c r="H8138" i="1"/>
  <c r="I8138" i="1" s="1"/>
  <c r="H8139" i="1"/>
  <c r="I8139" i="1" s="1"/>
  <c r="H8140" i="1"/>
  <c r="I8140" i="1" s="1"/>
  <c r="H8141" i="1"/>
  <c r="I8141" i="1" s="1"/>
  <c r="H8142" i="1"/>
  <c r="I8142" i="1" s="1"/>
  <c r="H8143" i="1"/>
  <c r="I814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967" i="1"/>
  <c r="I7967" i="1" s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89" i="1"/>
  <c r="I7989" i="1" s="1"/>
  <c r="H7990" i="1"/>
  <c r="I7990" i="1" s="1"/>
  <c r="H7991" i="1"/>
  <c r="I7991" i="1" s="1"/>
  <c r="H7992" i="1"/>
  <c r="I7992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6" i="1"/>
  <c r="I8036" i="1" s="1"/>
  <c r="H8037" i="1"/>
  <c r="I8037" i="1" s="1"/>
  <c r="H8038" i="1"/>
  <c r="I8038" i="1" s="1"/>
  <c r="H8039" i="1"/>
  <c r="I8039" i="1" s="1"/>
  <c r="H8040" i="1"/>
  <c r="I8040" i="1" s="1"/>
  <c r="H7862" i="1"/>
  <c r="I7862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28" i="1"/>
  <c r="I7928" i="1" s="1"/>
  <c r="H7929" i="1"/>
  <c r="I7929" i="1" s="1"/>
  <c r="H7930" i="1"/>
  <c r="I7930" i="1" s="1"/>
  <c r="H7931" i="1"/>
  <c r="I7931" i="1" s="1"/>
  <c r="H7932" i="1"/>
  <c r="I7932" i="1" s="1"/>
  <c r="H7751" i="1"/>
  <c r="I7751" i="1" s="1"/>
  <c r="H7752" i="1"/>
  <c r="I7752" i="1" s="1"/>
  <c r="H7753" i="1"/>
  <c r="I7753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5" i="1"/>
  <c r="I7815" i="1" s="1"/>
  <c r="H7816" i="1"/>
  <c r="I7816" i="1" s="1"/>
  <c r="H7817" i="1"/>
  <c r="I7817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836" i="1"/>
  <c r="I7836" i="1" s="1"/>
  <c r="H7837" i="1"/>
  <c r="I7837" i="1" s="1"/>
  <c r="H7838" i="1"/>
  <c r="I7838" i="1" s="1"/>
  <c r="H7839" i="1"/>
  <c r="I7839" i="1" s="1"/>
  <c r="H7840" i="1"/>
  <c r="I7840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728" i="1"/>
  <c r="I7728" i="1" s="1"/>
  <c r="H7729" i="1"/>
  <c r="I7729" i="1" s="1"/>
  <c r="H7730" i="1"/>
  <c r="I7730" i="1" s="1"/>
  <c r="H7554" i="1"/>
  <c r="I7554" i="1" s="1"/>
  <c r="H7555" i="1"/>
  <c r="I7555" i="1" s="1"/>
  <c r="H7556" i="1"/>
  <c r="I7556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3" i="1"/>
  <c r="I7473" i="1" s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I7375" i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6" i="1"/>
  <c r="I7396" i="1" s="1"/>
  <c r="H7397" i="1"/>
  <c r="I7397" i="1" s="1"/>
  <c r="I7398" i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I7410" i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I7422" i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 s="1"/>
  <c r="H7444" i="1"/>
  <c r="I7444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H7217" i="1"/>
  <c r="I7217" i="1" s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I7231" i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240" i="1"/>
  <c r="I7240" i="1" s="1"/>
  <c r="H7241" i="1"/>
  <c r="I7241" i="1" s="1"/>
  <c r="H7242" i="1"/>
  <c r="I7242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I7255" i="1"/>
  <c r="H7256" i="1"/>
  <c r="I7256" i="1" s="1"/>
  <c r="H7257" i="1"/>
  <c r="I7257" i="1" s="1"/>
  <c r="H7258" i="1"/>
  <c r="I7258" i="1" s="1"/>
  <c r="H7259" i="1"/>
  <c r="I7259" i="1" s="1"/>
  <c r="H7260" i="1"/>
  <c r="I7260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I7276" i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I7290" i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I7305" i="1"/>
  <c r="H7306" i="1"/>
  <c r="I7306" i="1" s="1"/>
  <c r="H7307" i="1"/>
  <c r="I7307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I7319" i="1"/>
  <c r="H7320" i="1"/>
  <c r="I7320" i="1" s="1"/>
  <c r="H7321" i="1"/>
  <c r="I7321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331" i="1"/>
  <c r="I7331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H7085" i="1"/>
  <c r="I7085" i="1" s="1"/>
  <c r="I7086" i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I7100" i="1"/>
  <c r="H7101" i="1"/>
  <c r="I7101" i="1" s="1"/>
  <c r="H7102" i="1"/>
  <c r="I7102" i="1" s="1"/>
  <c r="H7103" i="1"/>
  <c r="I7103" i="1" s="1"/>
  <c r="H7104" i="1"/>
  <c r="I7104" i="1" s="1"/>
  <c r="H7105" i="1"/>
  <c r="I7105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I7114" i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I7127" i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68" i="1"/>
  <c r="I7168" i="1" s="1"/>
  <c r="I7169" i="1"/>
  <c r="H7170" i="1"/>
  <c r="I7170" i="1" s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I6948" i="1"/>
  <c r="H6949" i="1"/>
  <c r="I6949" i="1" s="1"/>
  <c r="H6950" i="1"/>
  <c r="I6950" i="1" s="1"/>
  <c r="H6951" i="1"/>
  <c r="I6951" i="1" s="1"/>
  <c r="H6952" i="1"/>
  <c r="I6952" i="1" s="1"/>
  <c r="H6953" i="1"/>
  <c r="I6953" i="1" s="1"/>
  <c r="H6954" i="1"/>
  <c r="I6954" i="1" s="1"/>
  <c r="H6955" i="1"/>
  <c r="I6955" i="1" s="1"/>
  <c r="H6956" i="1"/>
  <c r="I6956" i="1" s="1"/>
  <c r="H6957" i="1"/>
  <c r="I6957" i="1" s="1"/>
  <c r="H6958" i="1"/>
  <c r="I6958" i="1" s="1"/>
  <c r="H6959" i="1"/>
  <c r="I6959" i="1" s="1"/>
  <c r="H6960" i="1"/>
  <c r="I6960" i="1" s="1"/>
  <c r="H6962" i="1"/>
  <c r="I6962" i="1" s="1"/>
  <c r="H6963" i="1"/>
  <c r="I6963" i="1" s="1"/>
  <c r="H6964" i="1"/>
  <c r="I6964" i="1" s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I6973" i="1"/>
  <c r="H6974" i="1"/>
  <c r="I6974" i="1" s="1"/>
  <c r="H6975" i="1"/>
  <c r="I6975" i="1" s="1"/>
  <c r="H6976" i="1"/>
  <c r="I6976" i="1" s="1"/>
  <c r="H6977" i="1"/>
  <c r="I6977" i="1" s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6998" i="1"/>
  <c r="I6998" i="1" s="1"/>
  <c r="I6999" i="1"/>
  <c r="H7000" i="1"/>
  <c r="I7000" i="1" s="1"/>
  <c r="H7001" i="1"/>
  <c r="I7001" i="1" s="1"/>
  <c r="H7002" i="1"/>
  <c r="I7002" i="1" s="1"/>
  <c r="H7003" i="1"/>
  <c r="I7003" i="1" s="1"/>
  <c r="H7004" i="1"/>
  <c r="I7004" i="1" s="1"/>
  <c r="H7005" i="1"/>
  <c r="I7005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I7012" i="1"/>
  <c r="H7013" i="1"/>
  <c r="I7013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I7024" i="1"/>
  <c r="H7025" i="1"/>
  <c r="I7025" i="1" s="1"/>
  <c r="H7026" i="1"/>
  <c r="I7026" i="1" s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I7036" i="1"/>
  <c r="H7037" i="1"/>
  <c r="I7037" i="1" s="1"/>
  <c r="H7038" i="1"/>
  <c r="I7038" i="1" s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I6827" i="1"/>
  <c r="H6828" i="1"/>
  <c r="I6828" i="1" s="1"/>
  <c r="H6829" i="1"/>
  <c r="I6829" i="1" s="1"/>
  <c r="H6830" i="1"/>
  <c r="I6830" i="1" s="1"/>
  <c r="H6831" i="1"/>
  <c r="I6831" i="1" s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I6839" i="1"/>
  <c r="H6840" i="1"/>
  <c r="I6840" i="1" s="1"/>
  <c r="H6841" i="1"/>
  <c r="I6841" i="1" s="1"/>
  <c r="H6842" i="1"/>
  <c r="I6842" i="1" s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I6863" i="1"/>
  <c r="H6864" i="1"/>
  <c r="I6864" i="1" s="1"/>
  <c r="H6865" i="1"/>
  <c r="I6865" i="1" s="1"/>
  <c r="H6866" i="1"/>
  <c r="I6866" i="1" s="1"/>
  <c r="H6867" i="1"/>
  <c r="I6867" i="1" s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H6881" i="1"/>
  <c r="I6881" i="1" s="1"/>
  <c r="H6882" i="1"/>
  <c r="I6882" i="1" s="1"/>
  <c r="H6883" i="1"/>
  <c r="I6883" i="1" s="1"/>
  <c r="H6884" i="1"/>
  <c r="I6884" i="1" s="1"/>
  <c r="H6885" i="1"/>
  <c r="I6885" i="1" s="1"/>
  <c r="I6886" i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I6897" i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H6909" i="1"/>
  <c r="I6909" i="1" s="1"/>
  <c r="I6910" i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H6922" i="1"/>
  <c r="I6922" i="1" s="1"/>
  <c r="I6672" i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I6686" i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H6756" i="1"/>
  <c r="I6756" i="1" s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H6768" i="1"/>
  <c r="I6768" i="1" s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H6781" i="1"/>
  <c r="I6781" i="1" s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H6794" i="1"/>
  <c r="I6794" i="1" s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I5551" i="1"/>
  <c r="H5552" i="1"/>
  <c r="I5552" i="1" s="1"/>
  <c r="H5553" i="1"/>
  <c r="I5553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I5565" i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I5578" i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I5607" i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I5621" i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I5635" i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I5649" i="1"/>
  <c r="H5650" i="1"/>
  <c r="I5650" i="1" s="1"/>
  <c r="H5651" i="1"/>
  <c r="I5651" i="1" s="1"/>
  <c r="H5652" i="1"/>
  <c r="I5652" i="1" s="1"/>
  <c r="H5653" i="1"/>
  <c r="I5653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I5368" i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I5382" i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I5396" i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I5410" i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I5438" i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I5452" i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62" i="1"/>
  <c r="I5462" i="1" s="1"/>
  <c r="H5463" i="1"/>
  <c r="I5463" i="1" s="1"/>
  <c r="H5464" i="1"/>
  <c r="I5464" i="1" s="1"/>
  <c r="H5465" i="1"/>
  <c r="I5465" i="1" s="1"/>
  <c r="I5466" i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I5232" i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I5246" i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I5260" i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I5274" i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I5288" i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4" i="1"/>
  <c r="I5314" i="1" s="1"/>
  <c r="H5315" i="1"/>
  <c r="I5315" i="1" s="1"/>
  <c r="I5316" i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I5330" i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I5115" i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I5128" i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I5141" i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I5154" i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I5167" i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92" i="1"/>
  <c r="I4592" i="1" s="1"/>
  <c r="H4593" i="1"/>
  <c r="I4593" i="1" s="1"/>
  <c r="H4594" i="1"/>
  <c r="I4594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I4301" i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I4315" i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I4329" i="1"/>
  <c r="H4330" i="1"/>
  <c r="I4330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I4343" i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I4087" i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I4102" i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I4117" i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I4132" i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I4147" i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I4160" i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I4187" i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I3952" i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I3966" i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I3980" i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91" i="1"/>
  <c r="I3991" i="1" s="1"/>
  <c r="H3992" i="1"/>
  <c r="I3992" i="1" s="1"/>
  <c r="H3993" i="1"/>
  <c r="I3993" i="1" s="1"/>
  <c r="I3994" i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I4007" i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I4021" i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I4035" i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I3830" i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I3844" i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I3858" i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I3871" i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I3885" i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I3899" i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I3913" i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I3686" i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I3714" i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I3728" i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I3742" i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I3754" i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I3766" i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I3778" i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I3545" i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I3571" i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I3584" i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I2674" i="1"/>
  <c r="H2675" i="1"/>
  <c r="I2675" i="1" s="1"/>
  <c r="H2676" i="1"/>
  <c r="I2676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I2688" i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I2702" i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I2716" i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I2730" i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I2758" i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I2773" i="1"/>
  <c r="H2774" i="1"/>
  <c r="I2774" i="1" s="1"/>
  <c r="H2775" i="1"/>
  <c r="I2775" i="1" s="1"/>
  <c r="H2776" i="1"/>
  <c r="I2776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I2538" i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I2553" i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I2567" i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I2582" i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I2596" i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I2610" i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I2624" i="1"/>
  <c r="H2625" i="1"/>
  <c r="I2625" i="1" s="1"/>
  <c r="H2626" i="1"/>
  <c r="I2626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I2638" i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I2401" i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I2415" i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I2429" i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I2443" i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I2457" i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I2471" i="1"/>
  <c r="H2472" i="1"/>
  <c r="I2472" i="1" s="1"/>
  <c r="H2473" i="1"/>
  <c r="I2473" i="1" s="1"/>
  <c r="H2474" i="1"/>
  <c r="I2474" i="1" s="1"/>
  <c r="H2475" i="1"/>
  <c r="I2475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I2485" i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I2499" i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I2266" i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I2279" i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I2293" i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I2306" i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I2329" i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I2352" i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I2364" i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I2138" i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I2160" i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72" i="1"/>
  <c r="I1472" i="1" s="1"/>
  <c r="H1473" i="1"/>
  <c r="I147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I1222" i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I1237" i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I1252" i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I1267" i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I1281" i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92" i="1"/>
  <c r="I1292" i="1" s="1"/>
  <c r="H1293" i="1"/>
  <c r="I1293" i="1" s="1"/>
  <c r="H1294" i="1"/>
  <c r="I1294" i="1" s="1"/>
  <c r="H1295" i="1"/>
  <c r="I1295" i="1" s="1"/>
  <c r="I1296" i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I1048" i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I1063" i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I1078" i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I1093" i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I1108" i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I1123" i="1"/>
  <c r="H1124" i="1"/>
  <c r="I1124" i="1" s="1"/>
  <c r="H1125" i="1"/>
  <c r="I1125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I1138" i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I1153" i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I882" i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I897" i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I911" i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I925" i="1"/>
  <c r="H926" i="1"/>
  <c r="I926" i="1" s="1"/>
  <c r="H927" i="1"/>
  <c r="I927" i="1" s="1"/>
  <c r="H928" i="1"/>
  <c r="I928" i="1" s="1"/>
  <c r="H929" i="1"/>
  <c r="I92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I967" i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I981" i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I995" i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I1009" i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I768" i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I782" i="1"/>
  <c r="H783" i="1"/>
  <c r="I783" i="1" s="1"/>
  <c r="H784" i="1"/>
  <c r="I784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I796" i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I806" i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I817" i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I837" i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I847" i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I659" i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I723" i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I734" i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I541" i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I552" i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I563" i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I10977" i="1"/>
  <c r="H10978" i="1"/>
  <c r="I10978" i="1" s="1"/>
  <c r="H10979" i="1"/>
  <c r="I10979" i="1" s="1"/>
  <c r="H10980" i="1"/>
  <c r="I10980" i="1" s="1"/>
  <c r="H10981" i="1"/>
  <c r="I10981" i="1" s="1"/>
  <c r="H10982" i="1"/>
  <c r="I10982" i="1" s="1"/>
  <c r="H10983" i="1"/>
  <c r="I10983" i="1" s="1"/>
  <c r="H10984" i="1"/>
  <c r="I10984" i="1" s="1"/>
  <c r="H10985" i="1"/>
  <c r="I10985" i="1" s="1"/>
  <c r="H10986" i="1"/>
  <c r="I10986" i="1" s="1"/>
  <c r="H10987" i="1"/>
  <c r="I10987" i="1" s="1"/>
  <c r="H10988" i="1"/>
  <c r="I10988" i="1" s="1"/>
  <c r="H10989" i="1"/>
  <c r="I10989" i="1" s="1"/>
  <c r="H10990" i="1"/>
  <c r="I10990" i="1" s="1"/>
  <c r="H10991" i="1"/>
  <c r="I10991" i="1" s="1"/>
  <c r="H10992" i="1"/>
  <c r="I10992" i="1" s="1"/>
  <c r="H10993" i="1"/>
  <c r="I10993" i="1" s="1"/>
  <c r="H10994" i="1"/>
  <c r="I10994" i="1" s="1"/>
  <c r="H10995" i="1"/>
  <c r="I10995" i="1" s="1"/>
  <c r="H10996" i="1"/>
  <c r="I10996" i="1" s="1"/>
  <c r="H10997" i="1"/>
  <c r="I10997" i="1" s="1"/>
  <c r="I10865" i="1"/>
  <c r="H10866" i="1"/>
  <c r="I10866" i="1" s="1"/>
  <c r="H10867" i="1"/>
  <c r="I10867" i="1" s="1"/>
  <c r="H10868" i="1"/>
  <c r="I10868" i="1" s="1"/>
  <c r="H10869" i="1"/>
  <c r="I10869" i="1" s="1"/>
  <c r="H10870" i="1"/>
  <c r="I10870" i="1" s="1"/>
  <c r="H10871" i="1"/>
  <c r="I10871" i="1" s="1"/>
  <c r="H10872" i="1"/>
  <c r="I10872" i="1" s="1"/>
  <c r="H10873" i="1"/>
  <c r="I10873" i="1" s="1"/>
  <c r="H10874" i="1"/>
  <c r="I10874" i="1" s="1"/>
  <c r="H10875" i="1"/>
  <c r="I10875" i="1" s="1"/>
  <c r="H10876" i="1"/>
  <c r="I10876" i="1" s="1"/>
  <c r="H10877" i="1"/>
  <c r="I10877" i="1" s="1"/>
  <c r="H10878" i="1"/>
  <c r="I10878" i="1" s="1"/>
  <c r="H10879" i="1"/>
  <c r="I10879" i="1" s="1"/>
  <c r="H10880" i="1"/>
  <c r="I10880" i="1" s="1"/>
  <c r="H10881" i="1"/>
  <c r="I10881" i="1" s="1"/>
  <c r="H10882" i="1"/>
  <c r="I10882" i="1" s="1"/>
  <c r="H10883" i="1"/>
  <c r="I10883" i="1" s="1"/>
  <c r="I10763" i="1"/>
  <c r="H10764" i="1"/>
  <c r="I10764" i="1" s="1"/>
  <c r="H10765" i="1"/>
  <c r="I10765" i="1" s="1"/>
  <c r="H10766" i="1"/>
  <c r="I10766" i="1" s="1"/>
  <c r="H10767" i="1"/>
  <c r="I10767" i="1" s="1"/>
  <c r="H10768" i="1"/>
  <c r="I10768" i="1" s="1"/>
  <c r="H10769" i="1"/>
  <c r="I10769" i="1" s="1"/>
  <c r="H10770" i="1"/>
  <c r="I10770" i="1" s="1"/>
  <c r="H10771" i="1"/>
  <c r="I10771" i="1" s="1"/>
  <c r="H10772" i="1"/>
  <c r="I10772" i="1" s="1"/>
  <c r="H10773" i="1"/>
  <c r="I10773" i="1" s="1"/>
  <c r="H10774" i="1"/>
  <c r="I10774" i="1" s="1"/>
  <c r="H10775" i="1"/>
  <c r="I10775" i="1" s="1"/>
  <c r="H10776" i="1"/>
  <c r="I10776" i="1" s="1"/>
  <c r="H10777" i="1"/>
  <c r="I10777" i="1" s="1"/>
  <c r="H10778" i="1"/>
  <c r="I10778" i="1" s="1"/>
  <c r="H10779" i="1"/>
  <c r="I10779" i="1" s="1"/>
  <c r="H10780" i="1"/>
  <c r="I10780" i="1" s="1"/>
  <c r="H10781" i="1"/>
  <c r="I10781" i="1" s="1"/>
  <c r="H10782" i="1"/>
  <c r="I10782" i="1" s="1"/>
  <c r="I10653" i="1"/>
  <c r="H10654" i="1"/>
  <c r="I10654" i="1" s="1"/>
  <c r="H10655" i="1"/>
  <c r="I10655" i="1" s="1"/>
  <c r="H10656" i="1"/>
  <c r="I10656" i="1" s="1"/>
  <c r="H10657" i="1"/>
  <c r="I10657" i="1" s="1"/>
  <c r="H10658" i="1"/>
  <c r="I10658" i="1" s="1"/>
  <c r="H10659" i="1"/>
  <c r="I10659" i="1" s="1"/>
  <c r="H10660" i="1"/>
  <c r="I10660" i="1" s="1"/>
  <c r="H10661" i="1"/>
  <c r="I10661" i="1" s="1"/>
  <c r="H10662" i="1"/>
  <c r="I10662" i="1" s="1"/>
  <c r="H10663" i="1"/>
  <c r="I10663" i="1" s="1"/>
  <c r="H10664" i="1"/>
  <c r="I10664" i="1" s="1"/>
  <c r="H10665" i="1"/>
  <c r="I10665" i="1" s="1"/>
  <c r="H10666" i="1"/>
  <c r="I10666" i="1" s="1"/>
  <c r="H10667" i="1"/>
  <c r="I10667" i="1" s="1"/>
  <c r="H10668" i="1"/>
  <c r="I10668" i="1" s="1"/>
  <c r="H10669" i="1"/>
  <c r="I10669" i="1" s="1"/>
  <c r="H10670" i="1"/>
  <c r="I10670" i="1" s="1"/>
  <c r="H10671" i="1"/>
  <c r="I10671" i="1" s="1"/>
  <c r="H10548" i="1"/>
  <c r="I10548" i="1" s="1"/>
  <c r="H10549" i="1"/>
  <c r="I10549" i="1" s="1"/>
  <c r="H10550" i="1"/>
  <c r="I10550" i="1" s="1"/>
  <c r="H10551" i="1"/>
  <c r="I10551" i="1" s="1"/>
  <c r="H10552" i="1"/>
  <c r="I10552" i="1" s="1"/>
  <c r="H10553" i="1"/>
  <c r="I10553" i="1" s="1"/>
  <c r="H10554" i="1"/>
  <c r="I10554" i="1" s="1"/>
  <c r="H10555" i="1"/>
  <c r="I10555" i="1" s="1"/>
  <c r="H10556" i="1"/>
  <c r="I10556" i="1" s="1"/>
  <c r="H10557" i="1"/>
  <c r="I10557" i="1" s="1"/>
  <c r="H10558" i="1"/>
  <c r="I10558" i="1" s="1"/>
  <c r="H10559" i="1"/>
  <c r="I10559" i="1" s="1"/>
  <c r="H10560" i="1"/>
  <c r="I10560" i="1" s="1"/>
  <c r="H10561" i="1"/>
  <c r="I10561" i="1" s="1"/>
  <c r="H10562" i="1"/>
  <c r="I10562" i="1" s="1"/>
  <c r="H10563" i="1"/>
  <c r="I10563" i="1" s="1"/>
  <c r="H10564" i="1"/>
  <c r="I10564" i="1" s="1"/>
  <c r="H10467" i="1"/>
  <c r="I10467" i="1" s="1"/>
  <c r="H10468" i="1"/>
  <c r="I10468" i="1" s="1"/>
  <c r="H10469" i="1"/>
  <c r="I10469" i="1" s="1"/>
  <c r="H10470" i="1"/>
  <c r="I10470" i="1" s="1"/>
  <c r="H10471" i="1"/>
  <c r="I10471" i="1" s="1"/>
  <c r="H10472" i="1"/>
  <c r="I10472" i="1" s="1"/>
  <c r="H10473" i="1"/>
  <c r="I10473" i="1" s="1"/>
  <c r="H10474" i="1"/>
  <c r="I10474" i="1" s="1"/>
  <c r="H10475" i="1"/>
  <c r="I10475" i="1" s="1"/>
  <c r="H10476" i="1"/>
  <c r="I10476" i="1" s="1"/>
  <c r="H10477" i="1"/>
  <c r="I10477" i="1" s="1"/>
  <c r="H10478" i="1"/>
  <c r="I10478" i="1" s="1"/>
  <c r="H10479" i="1"/>
  <c r="I10479" i="1" s="1"/>
  <c r="H10480" i="1"/>
  <c r="I10480" i="1" s="1"/>
  <c r="H10481" i="1"/>
  <c r="I10481" i="1" s="1"/>
  <c r="H10482" i="1"/>
  <c r="I10482" i="1" s="1"/>
  <c r="H10483" i="1"/>
  <c r="I10483" i="1" s="1"/>
  <c r="H10380" i="1"/>
  <c r="I10380" i="1" s="1"/>
  <c r="H10381" i="1"/>
  <c r="I10381" i="1" s="1"/>
  <c r="H10382" i="1"/>
  <c r="I10382" i="1" s="1"/>
  <c r="H10383" i="1"/>
  <c r="I10383" i="1" s="1"/>
  <c r="H10384" i="1"/>
  <c r="I10384" i="1" s="1"/>
  <c r="H10385" i="1"/>
  <c r="I10385" i="1" s="1"/>
  <c r="H10386" i="1"/>
  <c r="I10386" i="1" s="1"/>
  <c r="H10387" i="1"/>
  <c r="I10387" i="1" s="1"/>
  <c r="H10388" i="1"/>
  <c r="I10388" i="1" s="1"/>
  <c r="H10389" i="1"/>
  <c r="I10389" i="1" s="1"/>
  <c r="H10390" i="1"/>
  <c r="I10390" i="1" s="1"/>
  <c r="H10391" i="1"/>
  <c r="I10391" i="1" s="1"/>
  <c r="H10392" i="1"/>
  <c r="I10392" i="1" s="1"/>
  <c r="H10393" i="1"/>
  <c r="I10393" i="1" s="1"/>
  <c r="H10394" i="1"/>
  <c r="I10394" i="1" s="1"/>
  <c r="H10286" i="1"/>
  <c r="I10286" i="1" s="1"/>
  <c r="H10287" i="1"/>
  <c r="I10287" i="1" s="1"/>
  <c r="H10288" i="1"/>
  <c r="I10288" i="1" s="1"/>
  <c r="H10289" i="1"/>
  <c r="I10289" i="1" s="1"/>
  <c r="H10290" i="1"/>
  <c r="I10290" i="1" s="1"/>
  <c r="H10291" i="1"/>
  <c r="I10291" i="1" s="1"/>
  <c r="H10292" i="1"/>
  <c r="I10292" i="1" s="1"/>
  <c r="H10293" i="1"/>
  <c r="I10293" i="1" s="1"/>
  <c r="H10294" i="1"/>
  <c r="I10294" i="1" s="1"/>
  <c r="H10295" i="1"/>
  <c r="I10295" i="1" s="1"/>
  <c r="H10296" i="1"/>
  <c r="I10296" i="1" s="1"/>
  <c r="H10297" i="1"/>
  <c r="I10297" i="1" s="1"/>
  <c r="H10298" i="1"/>
  <c r="I10298" i="1" s="1"/>
  <c r="H10299" i="1"/>
  <c r="I10299" i="1" s="1"/>
  <c r="H10208" i="1"/>
  <c r="I10208" i="1" s="1"/>
  <c r="H10209" i="1"/>
  <c r="I10209" i="1" s="1"/>
  <c r="H10210" i="1"/>
  <c r="I10210" i="1" s="1"/>
  <c r="H10211" i="1"/>
  <c r="I10211" i="1" s="1"/>
  <c r="H10212" i="1"/>
  <c r="I10212" i="1" s="1"/>
  <c r="H10213" i="1"/>
  <c r="I10213" i="1" s="1"/>
  <c r="H10214" i="1"/>
  <c r="I10214" i="1" s="1"/>
  <c r="H10215" i="1"/>
  <c r="I10215" i="1" s="1"/>
  <c r="H10216" i="1"/>
  <c r="I10216" i="1" s="1"/>
  <c r="H10217" i="1"/>
  <c r="I10217" i="1" s="1"/>
  <c r="H10218" i="1"/>
  <c r="I10218" i="1" s="1"/>
  <c r="H10219" i="1"/>
  <c r="I10219" i="1" s="1"/>
  <c r="H10220" i="1"/>
  <c r="I10220" i="1" s="1"/>
  <c r="H10221" i="1"/>
  <c r="I10221" i="1" s="1"/>
  <c r="H10121" i="1"/>
  <c r="I10121" i="1" s="1"/>
  <c r="H10122" i="1"/>
  <c r="I10122" i="1" s="1"/>
  <c r="H10123" i="1"/>
  <c r="I10123" i="1" s="1"/>
  <c r="H10124" i="1"/>
  <c r="I10124" i="1" s="1"/>
  <c r="H10125" i="1"/>
  <c r="I10125" i="1" s="1"/>
  <c r="H10126" i="1"/>
  <c r="I10126" i="1" s="1"/>
  <c r="H10127" i="1"/>
  <c r="I10127" i="1" s="1"/>
  <c r="H10128" i="1"/>
  <c r="I10128" i="1" s="1"/>
  <c r="H10129" i="1"/>
  <c r="I10129" i="1" s="1"/>
  <c r="H10130" i="1"/>
  <c r="I10130" i="1" s="1"/>
  <c r="H10131" i="1"/>
  <c r="I10131" i="1" s="1"/>
  <c r="H10132" i="1"/>
  <c r="I10132" i="1" s="1"/>
  <c r="H10133" i="1"/>
  <c r="I10133" i="1" s="1"/>
  <c r="H10134" i="1"/>
  <c r="I10134" i="1" s="1"/>
  <c r="H10135" i="1"/>
  <c r="I10135" i="1" s="1"/>
  <c r="H10136" i="1"/>
  <c r="I10136" i="1" s="1"/>
  <c r="H10137" i="1"/>
  <c r="I10137" i="1" s="1"/>
  <c r="H10138" i="1"/>
  <c r="I10138" i="1" s="1"/>
  <c r="H10139" i="1"/>
  <c r="I10139" i="1" s="1"/>
  <c r="H10002" i="1"/>
  <c r="I10002" i="1" s="1"/>
  <c r="H10003" i="1"/>
  <c r="I10003" i="1" s="1"/>
  <c r="H10004" i="1"/>
  <c r="I10004" i="1" s="1"/>
  <c r="H10005" i="1"/>
  <c r="I10005" i="1" s="1"/>
  <c r="H10006" i="1"/>
  <c r="I10006" i="1" s="1"/>
  <c r="H10007" i="1"/>
  <c r="I10007" i="1" s="1"/>
  <c r="H10008" i="1"/>
  <c r="I10008" i="1" s="1"/>
  <c r="H10009" i="1"/>
  <c r="I10009" i="1" s="1"/>
  <c r="H10010" i="1"/>
  <c r="I10010" i="1" s="1"/>
  <c r="H10011" i="1"/>
  <c r="I10011" i="1" s="1"/>
  <c r="H10012" i="1"/>
  <c r="I10012" i="1" s="1"/>
  <c r="H10013" i="1"/>
  <c r="I10013" i="1" s="1"/>
  <c r="H10014" i="1"/>
  <c r="I10014" i="1" s="1"/>
  <c r="H10015" i="1"/>
  <c r="I10015" i="1" s="1"/>
  <c r="H10016" i="1"/>
  <c r="I10016" i="1" s="1"/>
  <c r="H10017" i="1"/>
  <c r="I10017" i="1" s="1"/>
  <c r="H10018" i="1"/>
  <c r="I10018" i="1" s="1"/>
  <c r="H10019" i="1"/>
  <c r="I10019" i="1" s="1"/>
  <c r="H10020" i="1"/>
  <c r="I10020" i="1" s="1"/>
  <c r="H10021" i="1"/>
  <c r="I10021" i="1" s="1"/>
  <c r="H10022" i="1"/>
  <c r="I10022" i="1" s="1"/>
  <c r="H10023" i="1"/>
  <c r="I10023" i="1" s="1"/>
  <c r="I9882" i="1"/>
  <c r="H9883" i="1"/>
  <c r="I9883" i="1" s="1"/>
  <c r="H9884" i="1"/>
  <c r="I9884" i="1" s="1"/>
  <c r="H9885" i="1"/>
  <c r="I9885" i="1" s="1"/>
  <c r="H9886" i="1"/>
  <c r="I9886" i="1" s="1"/>
  <c r="H9887" i="1"/>
  <c r="I9887" i="1" s="1"/>
  <c r="H9888" i="1"/>
  <c r="I9888" i="1" s="1"/>
  <c r="H9889" i="1"/>
  <c r="I9889" i="1" s="1"/>
  <c r="H9890" i="1"/>
  <c r="I9890" i="1" s="1"/>
  <c r="H9891" i="1"/>
  <c r="I9891" i="1" s="1"/>
  <c r="H9892" i="1"/>
  <c r="I9892" i="1" s="1"/>
  <c r="H9893" i="1"/>
  <c r="I9893" i="1" s="1"/>
  <c r="H9894" i="1"/>
  <c r="I9894" i="1" s="1"/>
  <c r="H9895" i="1"/>
  <c r="I9895" i="1" s="1"/>
  <c r="H9896" i="1"/>
  <c r="I9896" i="1" s="1"/>
  <c r="H9897" i="1"/>
  <c r="I9897" i="1" s="1"/>
  <c r="H9898" i="1"/>
  <c r="I9898" i="1" s="1"/>
  <c r="H9899" i="1"/>
  <c r="I9899" i="1" s="1"/>
  <c r="H9900" i="1"/>
  <c r="I9900" i="1" s="1"/>
  <c r="H9901" i="1"/>
  <c r="I9901" i="1" s="1"/>
  <c r="H9902" i="1"/>
  <c r="I9902" i="1" s="1"/>
  <c r="H9903" i="1"/>
  <c r="I9903" i="1" s="1"/>
  <c r="H9904" i="1"/>
  <c r="I9904" i="1" s="1"/>
  <c r="H9905" i="1"/>
  <c r="I9905" i="1" s="1"/>
  <c r="H9906" i="1"/>
  <c r="I9906" i="1" s="1"/>
  <c r="H9907" i="1"/>
  <c r="I9907" i="1" s="1"/>
  <c r="H9908" i="1"/>
  <c r="I9908" i="1" s="1"/>
  <c r="I9732" i="1"/>
  <c r="H9733" i="1"/>
  <c r="I9733" i="1" s="1"/>
  <c r="H9734" i="1"/>
  <c r="I9734" i="1" s="1"/>
  <c r="H9735" i="1"/>
  <c r="I9735" i="1" s="1"/>
  <c r="H9736" i="1"/>
  <c r="I9736" i="1" s="1"/>
  <c r="H9737" i="1"/>
  <c r="I9737" i="1" s="1"/>
  <c r="H9738" i="1"/>
  <c r="I9738" i="1" s="1"/>
  <c r="H9739" i="1"/>
  <c r="I9739" i="1" s="1"/>
  <c r="H9740" i="1"/>
  <c r="I9740" i="1" s="1"/>
  <c r="H9741" i="1"/>
  <c r="I9741" i="1" s="1"/>
  <c r="H9742" i="1"/>
  <c r="I9742" i="1" s="1"/>
  <c r="H9743" i="1"/>
  <c r="I9743" i="1" s="1"/>
  <c r="H9744" i="1"/>
  <c r="I9744" i="1" s="1"/>
  <c r="H9745" i="1"/>
  <c r="I9745" i="1" s="1"/>
  <c r="H9746" i="1"/>
  <c r="I9746" i="1" s="1"/>
  <c r="H9747" i="1"/>
  <c r="I9747" i="1" s="1"/>
  <c r="H9748" i="1"/>
  <c r="I9748" i="1" s="1"/>
  <c r="H9749" i="1"/>
  <c r="I9749" i="1" s="1"/>
  <c r="H9750" i="1"/>
  <c r="I9750" i="1" s="1"/>
  <c r="H9751" i="1"/>
  <c r="I9751" i="1" s="1"/>
  <c r="H9752" i="1"/>
  <c r="I9752" i="1" s="1"/>
  <c r="H9753" i="1"/>
  <c r="I9753" i="1" s="1"/>
  <c r="H9754" i="1"/>
  <c r="I9754" i="1" s="1"/>
  <c r="H9755" i="1"/>
  <c r="I9755" i="1" s="1"/>
  <c r="H9756" i="1"/>
  <c r="I9756" i="1" s="1"/>
  <c r="H9757" i="1"/>
  <c r="I9757" i="1" s="1"/>
  <c r="H9758" i="1"/>
  <c r="I9758" i="1" s="1"/>
  <c r="I9608" i="1"/>
  <c r="H9609" i="1"/>
  <c r="I9609" i="1" s="1"/>
  <c r="H9610" i="1"/>
  <c r="I9610" i="1" s="1"/>
  <c r="H9611" i="1"/>
  <c r="I9611" i="1" s="1"/>
  <c r="H9612" i="1"/>
  <c r="I9612" i="1" s="1"/>
  <c r="H9613" i="1"/>
  <c r="I9613" i="1" s="1"/>
  <c r="H9614" i="1"/>
  <c r="I9614" i="1" s="1"/>
  <c r="H9615" i="1"/>
  <c r="I9615" i="1" s="1"/>
  <c r="H9616" i="1"/>
  <c r="I9616" i="1" s="1"/>
  <c r="H9617" i="1"/>
  <c r="I9617" i="1" s="1"/>
  <c r="H9618" i="1"/>
  <c r="I9618" i="1" s="1"/>
  <c r="H9619" i="1"/>
  <c r="I9619" i="1" s="1"/>
  <c r="H9620" i="1"/>
  <c r="I9620" i="1" s="1"/>
  <c r="H9621" i="1"/>
  <c r="I9621" i="1" s="1"/>
  <c r="H9622" i="1"/>
  <c r="I9622" i="1" s="1"/>
  <c r="H9623" i="1"/>
  <c r="I9623" i="1" s="1"/>
  <c r="H9624" i="1"/>
  <c r="I9624" i="1" s="1"/>
  <c r="H9625" i="1"/>
  <c r="I9625" i="1" s="1"/>
  <c r="H9626" i="1"/>
  <c r="I9626" i="1" s="1"/>
  <c r="H9627" i="1"/>
  <c r="I9627" i="1" s="1"/>
  <c r="H9628" i="1"/>
  <c r="I9628" i="1" s="1"/>
  <c r="H9632" i="1"/>
  <c r="I9632" i="1" s="1"/>
  <c r="H9633" i="1"/>
  <c r="I9633" i="1" s="1"/>
  <c r="I9495" i="1"/>
  <c r="H9496" i="1"/>
  <c r="I9496" i="1" s="1"/>
  <c r="H9497" i="1"/>
  <c r="I9497" i="1" s="1"/>
  <c r="H9498" i="1"/>
  <c r="I9498" i="1" s="1"/>
  <c r="H9499" i="1"/>
  <c r="I9499" i="1" s="1"/>
  <c r="H9500" i="1"/>
  <c r="I9500" i="1" s="1"/>
  <c r="H9501" i="1"/>
  <c r="I9501" i="1" s="1"/>
  <c r="H9502" i="1"/>
  <c r="I9502" i="1" s="1"/>
  <c r="H9503" i="1"/>
  <c r="I9503" i="1" s="1"/>
  <c r="H9504" i="1"/>
  <c r="I9504" i="1" s="1"/>
  <c r="H9505" i="1"/>
  <c r="I9505" i="1" s="1"/>
  <c r="H9506" i="1"/>
  <c r="I9506" i="1" s="1"/>
  <c r="H9507" i="1"/>
  <c r="I9507" i="1" s="1"/>
  <c r="H9508" i="1"/>
  <c r="I9508" i="1" s="1"/>
  <c r="H9509" i="1"/>
  <c r="I9509" i="1" s="1"/>
  <c r="H9510" i="1"/>
  <c r="I9510" i="1" s="1"/>
  <c r="H9511" i="1"/>
  <c r="I9511" i="1" s="1"/>
  <c r="H9512" i="1"/>
  <c r="I9512" i="1" s="1"/>
  <c r="H9513" i="1"/>
  <c r="I9513" i="1" s="1"/>
  <c r="H9514" i="1"/>
  <c r="I9514" i="1" s="1"/>
  <c r="H9515" i="1"/>
  <c r="I9515" i="1" s="1"/>
  <c r="H9516" i="1"/>
  <c r="I9516" i="1" s="1"/>
  <c r="H9517" i="1"/>
  <c r="I9517" i="1" s="1"/>
  <c r="H9518" i="1"/>
  <c r="I9518" i="1" s="1"/>
  <c r="H9519" i="1"/>
  <c r="I9519" i="1" s="1"/>
  <c r="I9379" i="1"/>
  <c r="H9380" i="1"/>
  <c r="I9380" i="1" s="1"/>
  <c r="H9381" i="1"/>
  <c r="I9381" i="1" s="1"/>
  <c r="H9382" i="1"/>
  <c r="I9382" i="1" s="1"/>
  <c r="H9383" i="1"/>
  <c r="I9383" i="1" s="1"/>
  <c r="H9384" i="1"/>
  <c r="I9384" i="1" s="1"/>
  <c r="H9385" i="1"/>
  <c r="I9385" i="1" s="1"/>
  <c r="H9386" i="1"/>
  <c r="I9386" i="1" s="1"/>
  <c r="H9387" i="1"/>
  <c r="I9387" i="1" s="1"/>
  <c r="H9388" i="1"/>
  <c r="I9388" i="1" s="1"/>
  <c r="H9389" i="1"/>
  <c r="I9389" i="1" s="1"/>
  <c r="H9390" i="1"/>
  <c r="I9390" i="1" s="1"/>
  <c r="H9391" i="1"/>
  <c r="I9391" i="1" s="1"/>
  <c r="H9392" i="1"/>
  <c r="I9392" i="1" s="1"/>
  <c r="H9393" i="1"/>
  <c r="I9393" i="1" s="1"/>
  <c r="H9394" i="1"/>
  <c r="I9394" i="1" s="1"/>
  <c r="H9395" i="1"/>
  <c r="I9395" i="1" s="1"/>
  <c r="H9396" i="1"/>
  <c r="I9396" i="1" s="1"/>
  <c r="H9397" i="1"/>
  <c r="I9397" i="1" s="1"/>
  <c r="H9398" i="1"/>
  <c r="I9398" i="1" s="1"/>
  <c r="H9399" i="1"/>
  <c r="I9399" i="1" s="1"/>
  <c r="H9400" i="1"/>
  <c r="I9400" i="1" s="1"/>
  <c r="H9401" i="1"/>
  <c r="I9401" i="1" s="1"/>
  <c r="H9402" i="1"/>
  <c r="I9402" i="1" s="1"/>
  <c r="H9403" i="1"/>
  <c r="I9403" i="1" s="1"/>
  <c r="H9404" i="1"/>
  <c r="I9404" i="1" s="1"/>
  <c r="H9405" i="1"/>
  <c r="I9405" i="1" s="1"/>
  <c r="I9252" i="1"/>
  <c r="H9253" i="1"/>
  <c r="I9253" i="1" s="1"/>
  <c r="H9254" i="1"/>
  <c r="I9254" i="1" s="1"/>
  <c r="H9255" i="1"/>
  <c r="I9255" i="1" s="1"/>
  <c r="H9256" i="1"/>
  <c r="I9256" i="1" s="1"/>
  <c r="H9257" i="1"/>
  <c r="I9257" i="1" s="1"/>
  <c r="H9258" i="1"/>
  <c r="I9258" i="1" s="1"/>
  <c r="H9259" i="1"/>
  <c r="I9259" i="1" s="1"/>
  <c r="H9260" i="1"/>
  <c r="I9260" i="1" s="1"/>
  <c r="H9261" i="1"/>
  <c r="I9261" i="1" s="1"/>
  <c r="H9262" i="1"/>
  <c r="I9262" i="1" s="1"/>
  <c r="H9263" i="1"/>
  <c r="I9263" i="1" s="1"/>
  <c r="H9264" i="1"/>
  <c r="I9264" i="1" s="1"/>
  <c r="H9265" i="1"/>
  <c r="I9265" i="1" s="1"/>
  <c r="H9266" i="1"/>
  <c r="I9266" i="1" s="1"/>
  <c r="H9267" i="1"/>
  <c r="I9267" i="1" s="1"/>
  <c r="H9268" i="1"/>
  <c r="I9268" i="1" s="1"/>
  <c r="H9269" i="1"/>
  <c r="I9269" i="1" s="1"/>
  <c r="H9270" i="1"/>
  <c r="I9270" i="1" s="1"/>
  <c r="H9271" i="1"/>
  <c r="I9271" i="1" s="1"/>
  <c r="H9272" i="1"/>
  <c r="I9272" i="1" s="1"/>
  <c r="H9273" i="1"/>
  <c r="I9273" i="1" s="1"/>
  <c r="H9274" i="1"/>
  <c r="I9274" i="1" s="1"/>
  <c r="H9275" i="1"/>
  <c r="I9275" i="1" s="1"/>
  <c r="H9157" i="1"/>
  <c r="I9157" i="1" s="1"/>
  <c r="H9158" i="1"/>
  <c r="I9158" i="1" s="1"/>
  <c r="H9159" i="1"/>
  <c r="I9159" i="1" s="1"/>
  <c r="H9160" i="1"/>
  <c r="I9160" i="1" s="1"/>
  <c r="H9161" i="1"/>
  <c r="I9161" i="1" s="1"/>
  <c r="H9162" i="1"/>
  <c r="I9162" i="1" s="1"/>
  <c r="H9163" i="1"/>
  <c r="I9163" i="1" s="1"/>
  <c r="H9164" i="1"/>
  <c r="I9164" i="1" s="1"/>
  <c r="H9165" i="1"/>
  <c r="I9165" i="1" s="1"/>
  <c r="H8951" i="1"/>
  <c r="I8951" i="1" s="1"/>
  <c r="H8952" i="1"/>
  <c r="I8952" i="1" s="1"/>
  <c r="H8953" i="1"/>
  <c r="I8953" i="1" s="1"/>
  <c r="H8954" i="1"/>
  <c r="I8954" i="1" s="1"/>
  <c r="H8955" i="1"/>
  <c r="I8955" i="1" s="1"/>
  <c r="H8956" i="1"/>
  <c r="I8956" i="1" s="1"/>
  <c r="H8957" i="1"/>
  <c r="I8957" i="1" s="1"/>
  <c r="H8958" i="1"/>
  <c r="I8958" i="1" s="1"/>
  <c r="H8959" i="1"/>
  <c r="I8959" i="1" s="1"/>
  <c r="H8960" i="1"/>
  <c r="I8960" i="1" s="1"/>
  <c r="H8961" i="1"/>
  <c r="I8961" i="1" s="1"/>
  <c r="H8962" i="1"/>
  <c r="I8962" i="1" s="1"/>
  <c r="H8963" i="1"/>
  <c r="I8963" i="1" s="1"/>
  <c r="H8964" i="1"/>
  <c r="I8964" i="1" s="1"/>
  <c r="H8965" i="1"/>
  <c r="I8965" i="1" s="1"/>
  <c r="H8966" i="1"/>
  <c r="I8966" i="1" s="1"/>
  <c r="H8967" i="1"/>
  <c r="I8967" i="1" s="1"/>
  <c r="H8968" i="1"/>
  <c r="I8968" i="1" s="1"/>
  <c r="H8969" i="1"/>
  <c r="I8969" i="1" s="1"/>
  <c r="I8861" i="1"/>
  <c r="H8862" i="1"/>
  <c r="I8862" i="1" s="1"/>
  <c r="H8863" i="1"/>
  <c r="I8863" i="1" s="1"/>
  <c r="H8864" i="1"/>
  <c r="I8864" i="1" s="1"/>
  <c r="H8865" i="1"/>
  <c r="I8865" i="1" s="1"/>
  <c r="H8866" i="1"/>
  <c r="I8866" i="1" s="1"/>
  <c r="H8867" i="1"/>
  <c r="I8867" i="1" s="1"/>
  <c r="H8868" i="1"/>
  <c r="I8868" i="1" s="1"/>
  <c r="H8869" i="1"/>
  <c r="I8869" i="1" s="1"/>
  <c r="H8870" i="1"/>
  <c r="I8870" i="1" s="1"/>
  <c r="H8871" i="1"/>
  <c r="I8871" i="1" s="1"/>
  <c r="H8872" i="1"/>
  <c r="I8872" i="1" s="1"/>
  <c r="H8873" i="1"/>
  <c r="I8873" i="1" s="1"/>
  <c r="H8874" i="1"/>
  <c r="I8874" i="1" s="1"/>
  <c r="H8875" i="1"/>
  <c r="I8875" i="1" s="1"/>
  <c r="H8876" i="1"/>
  <c r="I8876" i="1" s="1"/>
  <c r="H8877" i="1"/>
  <c r="I8877" i="1" s="1"/>
  <c r="H8878" i="1"/>
  <c r="I8878" i="1" s="1"/>
  <c r="I8751" i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  <c r="H8763" i="1"/>
  <c r="I8763" i="1" s="1"/>
  <c r="H8764" i="1"/>
  <c r="I8764" i="1" s="1"/>
  <c r="H8765" i="1"/>
  <c r="I8765" i="1" s="1"/>
  <c r="H8766" i="1"/>
  <c r="I8766" i="1" s="1"/>
  <c r="H8767" i="1"/>
  <c r="I8767" i="1" s="1"/>
  <c r="H8768" i="1"/>
  <c r="I8768" i="1" s="1"/>
  <c r="H8769" i="1"/>
  <c r="I8769" i="1" s="1"/>
  <c r="H8770" i="1"/>
  <c r="I8770" i="1" s="1"/>
  <c r="H8771" i="1"/>
  <c r="I8771" i="1" s="1"/>
  <c r="H8772" i="1"/>
  <c r="I8772" i="1" s="1"/>
  <c r="I8646" i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656" i="1"/>
  <c r="I8656" i="1" s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I8534" i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546" i="1"/>
  <c r="I8546" i="1" s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I8386" i="1"/>
  <c r="H8387" i="1"/>
  <c r="I8387" i="1" s="1"/>
  <c r="H8388" i="1"/>
  <c r="I8388" i="1" s="1"/>
  <c r="H8389" i="1"/>
  <c r="I8389" i="1" s="1"/>
  <c r="H8390" i="1"/>
  <c r="I8390" i="1" s="1"/>
  <c r="H8391" i="1"/>
  <c r="I8391" i="1" s="1"/>
  <c r="H8392" i="1"/>
  <c r="I8392" i="1" s="1"/>
  <c r="H8393" i="1"/>
  <c r="I8393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I8276" i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I8172" i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8181" i="1"/>
  <c r="I8181" i="1" s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7" i="1"/>
  <c r="I8197" i="1" s="1"/>
  <c r="I8041" i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I7643" i="1"/>
  <c r="H7644" i="1"/>
  <c r="I7644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657" i="1"/>
  <c r="I7657" i="1" s="1"/>
  <c r="H7658" i="1"/>
  <c r="I7658" i="1" s="1"/>
  <c r="H7659" i="1"/>
  <c r="I7659" i="1" s="1"/>
  <c r="I7536" i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I7445" i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I7182" i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H7193" i="1"/>
  <c r="I7193" i="1" s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6" i="1"/>
  <c r="I7206" i="1" s="1"/>
  <c r="H7207" i="1"/>
  <c r="I7207" i="1" s="1"/>
  <c r="I7047" i="1"/>
  <c r="H7048" i="1"/>
  <c r="I7048" i="1" s="1"/>
  <c r="H7049" i="1"/>
  <c r="I7049" i="1" s="1"/>
  <c r="H7050" i="1"/>
  <c r="I7050" i="1" s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H7071" i="1"/>
  <c r="I7071" i="1" s="1"/>
  <c r="I6923" i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33" i="1"/>
  <c r="I6933" i="1" s="1"/>
  <c r="H6934" i="1"/>
  <c r="I6934" i="1" s="1"/>
  <c r="H6935" i="1"/>
  <c r="I6935" i="1" s="1"/>
  <c r="H6936" i="1"/>
  <c r="I6936" i="1" s="1"/>
  <c r="H6937" i="1"/>
  <c r="I6937" i="1" s="1"/>
  <c r="H6938" i="1"/>
  <c r="I6938" i="1" s="1"/>
  <c r="H6939" i="1"/>
  <c r="I6939" i="1" s="1"/>
  <c r="H6940" i="1"/>
  <c r="I6940" i="1" s="1"/>
  <c r="H6941" i="1"/>
  <c r="I6941" i="1" s="1"/>
  <c r="H6942" i="1"/>
  <c r="I6942" i="1" s="1"/>
  <c r="H6943" i="1"/>
  <c r="I6943" i="1" s="1"/>
  <c r="H6944" i="1"/>
  <c r="I6944" i="1" s="1"/>
  <c r="H6945" i="1"/>
  <c r="I6945" i="1" s="1"/>
  <c r="H6946" i="1"/>
  <c r="I6946" i="1" s="1"/>
  <c r="H6947" i="1"/>
  <c r="I6947" i="1" s="1"/>
  <c r="I6804" i="1"/>
  <c r="H6805" i="1"/>
  <c r="I6805" i="1" s="1"/>
  <c r="H6806" i="1"/>
  <c r="I6806" i="1" s="1"/>
  <c r="H6807" i="1"/>
  <c r="I6807" i="1" s="1"/>
  <c r="H6808" i="1"/>
  <c r="I6808" i="1" s="1"/>
  <c r="H6809" i="1"/>
  <c r="I6809" i="1" s="1"/>
  <c r="H6810" i="1"/>
  <c r="I6810" i="1" s="1"/>
  <c r="H6811" i="1"/>
  <c r="I6811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H6819" i="1"/>
  <c r="I6819" i="1" s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I6648" i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38" i="1"/>
  <c r="I6538" i="1" s="1"/>
  <c r="H6539" i="1"/>
  <c r="I6539" i="1" s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21" i="1"/>
  <c r="I6121" i="1" s="1"/>
  <c r="H6122" i="1"/>
  <c r="I6122" i="1" s="1"/>
  <c r="I6010" i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I5903" i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I5778" i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I5663" i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I5480" i="1"/>
  <c r="H5481" i="1"/>
  <c r="I5481" i="1" s="1"/>
  <c r="H5482" i="1"/>
  <c r="I5482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I5344" i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I5209" i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I5092" i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I4796" i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I4687" i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I4595" i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494" i="1"/>
  <c r="I4494" i="1" s="1"/>
  <c r="H10884" i="1"/>
  <c r="I10884" i="1" s="1"/>
</calcChain>
</file>

<file path=xl/sharedStrings.xml><?xml version="1.0" encoding="utf-8"?>
<sst xmlns="http://schemas.openxmlformats.org/spreadsheetml/2006/main" count="44303" uniqueCount="165">
  <si>
    <t>Unidad</t>
  </si>
  <si>
    <t>Precio</t>
  </si>
  <si>
    <t>Feria libre</t>
  </si>
  <si>
    <t>Cereza</t>
  </si>
  <si>
    <t>Chirimoya</t>
  </si>
  <si>
    <t>Ciruela</t>
  </si>
  <si>
    <t>Damasco</t>
  </si>
  <si>
    <t>Durazno</t>
  </si>
  <si>
    <t>Frutilla</t>
  </si>
  <si>
    <t>Limón</t>
  </si>
  <si>
    <t>Manzana</t>
  </si>
  <si>
    <t>Naranja</t>
  </si>
  <si>
    <t>Nectarín</t>
  </si>
  <si>
    <t>Palta</t>
  </si>
  <si>
    <t>Pera</t>
  </si>
  <si>
    <t>Plátano</t>
  </si>
  <si>
    <t>Uva</t>
  </si>
  <si>
    <t>Supermercado</t>
  </si>
  <si>
    <t>Tuna</t>
  </si>
  <si>
    <t>Kiwi</t>
  </si>
  <si>
    <t>Mandarina</t>
  </si>
  <si>
    <t>Mango</t>
  </si>
  <si>
    <t>Maracuyá</t>
  </si>
  <si>
    <t>Frambuesa</t>
  </si>
  <si>
    <t>Mercado Mayorista</t>
  </si>
  <si>
    <t>Breva</t>
  </si>
  <si>
    <t>Mora</t>
  </si>
  <si>
    <t>Pomelo</t>
  </si>
  <si>
    <t>Membrillo</t>
  </si>
  <si>
    <t>Caqui</t>
  </si>
  <si>
    <t>Granada</t>
  </si>
  <si>
    <t>Papaya</t>
  </si>
  <si>
    <t>Níspero</t>
  </si>
  <si>
    <t>Guayaba</t>
  </si>
  <si>
    <t>Tumbo</t>
  </si>
  <si>
    <t>Pera asiática</t>
  </si>
  <si>
    <t>Higo</t>
  </si>
  <si>
    <t>Mes</t>
  </si>
  <si>
    <t>Año</t>
  </si>
  <si>
    <t>Punto de venta</t>
  </si>
  <si>
    <t>Cultivo</t>
  </si>
  <si>
    <t>Categoría</t>
  </si>
  <si>
    <t>Frutos de carozo</t>
  </si>
  <si>
    <t>Berries</t>
  </si>
  <si>
    <t>Cítricos</t>
  </si>
  <si>
    <t>Frutos de pepita</t>
  </si>
  <si>
    <t>Frutos oleaginosos</t>
  </si>
  <si>
    <t>Frutos tropicales y subtropicales</t>
  </si>
  <si>
    <t>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</si>
  <si>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</si>
  <si>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</si>
  <si>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</si>
  <si>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</si>
  <si>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</si>
  <si>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</si>
  <si>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</si>
  <si>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</si>
  <si>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</si>
  <si>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</si>
  <si>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</si>
  <si>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</si>
  <si>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</t>
  </si>
  <si>
    <t>id_venta</t>
  </si>
  <si>
    <t>id_categoría</t>
  </si>
  <si>
    <t>Cod</t>
  </si>
  <si>
    <t>Punto de Venta</t>
  </si>
  <si>
    <t>Codigo</t>
  </si>
  <si>
    <t>Id_Cultivo</t>
  </si>
  <si>
    <t>Arándano</t>
  </si>
  <si>
    <t>Otros berries</t>
  </si>
  <si>
    <t>Otros cítricos</t>
  </si>
  <si>
    <t>Almendra</t>
  </si>
  <si>
    <t>Avellana</t>
  </si>
  <si>
    <t>Castaña</t>
  </si>
  <si>
    <t>Nuez</t>
  </si>
  <si>
    <t>Pistacho</t>
  </si>
  <si>
    <t>Otros frutos secos</t>
  </si>
  <si>
    <t>Olivo</t>
  </si>
  <si>
    <t>Otros frutos</t>
  </si>
  <si>
    <t>Plumcots</t>
  </si>
  <si>
    <t>Piña</t>
  </si>
  <si>
    <t>Coco</t>
  </si>
  <si>
    <t>Porotos</t>
  </si>
  <si>
    <t>Lenteja</t>
  </si>
  <si>
    <t>Garbanzo</t>
  </si>
  <si>
    <t>Otras Legumbres</t>
  </si>
  <si>
    <t>Arroz</t>
  </si>
  <si>
    <t>Trigo</t>
  </si>
  <si>
    <t xml:space="preserve">Maíz </t>
  </si>
  <si>
    <t>Cebada</t>
  </si>
  <si>
    <t>Avena</t>
  </si>
  <si>
    <t>Otros cereales</t>
  </si>
  <si>
    <t>Triticale</t>
  </si>
  <si>
    <t>Berenjena</t>
  </si>
  <si>
    <t>Pimiento</t>
  </si>
  <si>
    <t>Ajo</t>
  </si>
  <si>
    <t>Cebolla</t>
  </si>
  <si>
    <t>Repollo</t>
  </si>
  <si>
    <t xml:space="preserve">Coliflor   </t>
  </si>
  <si>
    <t>Acelga</t>
  </si>
  <si>
    <t>Achicoria</t>
  </si>
  <si>
    <t>Espinaca</t>
  </si>
  <si>
    <t>Alcachofa</t>
  </si>
  <si>
    <t>Calabaza</t>
  </si>
  <si>
    <t>Pepino</t>
  </si>
  <si>
    <t>Apio</t>
  </si>
  <si>
    <t>Espárrago</t>
  </si>
  <si>
    <t>Tomate</t>
  </si>
  <si>
    <t>Ají</t>
  </si>
  <si>
    <t>Arveja</t>
  </si>
  <si>
    <t>Brócoli</t>
  </si>
  <si>
    <t>Choclo</t>
  </si>
  <si>
    <t>Habas</t>
  </si>
  <si>
    <t>Melón</t>
  </si>
  <si>
    <t>Sandía</t>
  </si>
  <si>
    <t>Orégano</t>
  </si>
  <si>
    <t>Poroto granado</t>
  </si>
  <si>
    <t>Poroto Verde</t>
  </si>
  <si>
    <t>Zapallo</t>
  </si>
  <si>
    <t>Lechuga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</si>
  <si>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</si>
  <si>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</si>
  <si>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</si>
  <si>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</si>
  <si>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</si>
  <si>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</si>
  <si>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</si>
  <si>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Papa</t>
  </si>
  <si>
    <t>Camote</t>
  </si>
  <si>
    <t>Zanahoria</t>
  </si>
  <si>
    <t>Betarraga</t>
  </si>
  <si>
    <t>Maíz</t>
  </si>
  <si>
    <t>Aceituna</t>
  </si>
  <si>
    <t>Calabacín</t>
  </si>
  <si>
    <t>Chalotes</t>
  </si>
  <si>
    <t>Clementina</t>
  </si>
  <si>
    <t>Coles de bruselas</t>
  </si>
  <si>
    <t>Cramberries</t>
  </si>
  <si>
    <t>Dátil</t>
  </si>
  <si>
    <t>Endivia</t>
  </si>
  <si>
    <t>Guayabas, mangos y mangostanes</t>
  </si>
  <si>
    <t>Grosella</t>
  </si>
  <si>
    <t>Lima agria</t>
  </si>
  <si>
    <t>Maqui</t>
  </si>
  <si>
    <t>Mirtilo</t>
  </si>
  <si>
    <t>Mosqueta</t>
  </si>
  <si>
    <t>Otras legumbres de vaina</t>
  </si>
  <si>
    <t>Otros coles</t>
  </si>
  <si>
    <t>Otros tubérculos</t>
  </si>
  <si>
    <t xml:space="preserve">Puerros </t>
  </si>
  <si>
    <t>Rabano y raíces comestibles similares</t>
  </si>
  <si>
    <t>Radicchios</t>
  </si>
  <si>
    <t>Zarzamora</t>
  </si>
  <si>
    <t>Zarzaparrilla</t>
  </si>
  <si>
    <t>Id_Categoría</t>
  </si>
  <si>
    <t>Frutos de Pepita</t>
  </si>
  <si>
    <t>Frutos Secos</t>
  </si>
  <si>
    <t>Hortalizas</t>
  </si>
  <si>
    <t>Granos</t>
  </si>
  <si>
    <t>Tubérculos</t>
  </si>
  <si>
    <t>Frutas anuales</t>
  </si>
  <si>
    <t>Frutos Oleaginosos</t>
  </si>
  <si>
    <t>id_cultivo</t>
  </si>
  <si>
    <t>$/Kg</t>
  </si>
  <si>
    <t>$/kilo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</si>
</sst>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#,##0.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41" fontId="2" fillId="0" borderId="0" xfId="1" applyFont="1"/>
    <xf numFmtId="41" fontId="0" fillId="0" borderId="0" xfId="1" applyFont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4" fillId="2" borderId="3" xfId="0" applyFont="1" applyFill="1" applyBorder="1"/>
    <xf numFmtId="0" fontId="4" fillId="2" borderId="4" xfId="0" applyFont="1" applyFill="1" applyBorder="1"/>
    <xf numFmtId="0" fontId="0" fillId="0" borderId="5" xfId="0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6" fillId="0" borderId="2" xfId="0" applyFont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Font="1"/>
    <xf numFmtId="41" fontId="1" fillId="0" borderId="0" xfId="1" applyFont="1"/>
    <xf numFmtId="165" fontId="1" fillId="0" borderId="0" xfId="1" applyNumberFormat="1" applyFont="1"/>
    <xf numFmtId="0" fontId="0" fillId="0" borderId="0" xfId="0" applyNumberFormat="1" applyFont="1"/>
    <xf numFmtId="164" fontId="1" fillId="0" borderId="0" xfId="1" applyNumberFormat="1" applyFont="1"/>
  </cellXfs>
  <cellStyles count="2">
    <cellStyle name="Millares [0]" xfId="1" builtinId="6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E4F4E4-8D17-44EB-9FB2-2679099C71F6}" name="Tabla2" displayName="Tabla2" ref="A1:K10997" totalsRowShown="0" headerRowDxfId="18">
  <autoFilter ref="A1:K10997" xr:uid="{6792DFFC-86D7-43EA-B80C-57C089BC925A}"/>
  <tableColumns count="11">
    <tableColumn id="1" xr3:uid="{1B63699E-C132-44CC-9752-90A75B2501B6}" name="Año"/>
    <tableColumn id="2" xr3:uid="{FF9D0C7B-3D54-4561-B223-F31DEFD7DEB9}" name="Mes" dataDxfId="17" dataCellStyle="Millares [0]"/>
    <tableColumn id="8" xr3:uid="{2BDC6A29-2A90-41E8-8E75-88727B3DE621}" name="Fecha" dataDxfId="16" dataCellStyle="Millares [0]"/>
    <tableColumn id="3" xr3:uid="{0D07CB74-7BE9-4D3C-BE38-EB193F7FF5A3}" name="Punto de venta"/>
    <tableColumn id="10" xr3:uid="{123ADC75-0E3D-4080-9268-F60E28D2BC52}" name="id_venta" dataDxfId="15">
      <calculatedColumnFormula>+VLOOKUP(Tabla2[[#This Row],[Punto de venta]],Punto_venta[],2,0)</calculatedColumnFormula>
    </tableColumn>
    <tableColumn id="4" xr3:uid="{1A0E8F28-231C-48EC-8DD1-1B2E3B21C388}" name="Cultivo"/>
    <tableColumn id="11" xr3:uid="{E7F18DD8-B1F5-48E3-B9C5-F6A4E23CB1B3}" name="id_cultivo" dataDxfId="14">
      <calculatedColumnFormula>+VLOOKUP(Tabla2[[#This Row],[Cultivo]],Cod_categoría[],2,0)</calculatedColumnFormula>
    </tableColumn>
    <tableColumn id="5" xr3:uid="{0E686883-47DE-43F2-B7E0-FBD0752CA0BD}" name="Categoría">
      <calculatedColumnFormula>+VLOOKUP(F2,Codigos[],2,0)</calculatedColumnFormula>
    </tableColumn>
    <tableColumn id="9" xr3:uid="{BD4803D8-322B-4772-A292-AA5FD4A37F7A}" name="id_categoría" dataDxfId="13">
      <calculatedColumnFormula>+VLOOKUP(Tabla2[[#This Row],[Categoría]],Cod_procesamiento10[],2,0)</calculatedColumnFormula>
    </tableColumn>
    <tableColumn id="6" xr3:uid="{792731F6-F9AF-46AA-B423-8C9006B17105}" name="Unidad"/>
    <tableColumn id="7" xr3:uid="{F75171DE-939F-4D7D-9885-95DF87D22278}" name="Precio" dataDxfId="12" dataCellStyle="Millares [0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869BF-907F-4E4A-BC97-83107D198791}" name="Codigos" displayName="Codigos" ref="D2:E35" totalsRowShown="0">
  <autoFilter ref="D2:E35" xr:uid="{A82869BF-907F-4E4A-BC97-83107D198791}"/>
  <tableColumns count="2">
    <tableColumn id="1" xr3:uid="{1AC8CD0F-25BF-4AD1-82AC-D55B084962C4}" name="Cultivo"/>
    <tableColumn id="2" xr3:uid="{75E637B2-4B8F-4B80-BF87-122AFA697FDD}" name="Categorí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3418BC-7816-410D-8D4C-C28E7F6801BF}" name="Fecha" displayName="Fecha" ref="H2:K98" totalsRowShown="0">
  <autoFilter ref="H2:K98" xr:uid="{913418BC-7816-410D-8D4C-C28E7F6801BF}"/>
  <tableColumns count="4">
    <tableColumn id="1" xr3:uid="{10BCC340-2338-428F-87D3-16627B05FB87}" name="Mes"/>
    <tableColumn id="2" xr3:uid="{B209BC99-062B-4175-BD0E-BA86D02CF466}" name="Año"/>
    <tableColumn id="3" xr3:uid="{6797CFD3-ACE8-4300-90D7-2B5D9BE46DC0}" name="Cod">
      <calculatedColumnFormula>+_xlfn.CONCAT(H3&amp;I3)</calculatedColumnFormula>
    </tableColumn>
    <tableColumn id="4" xr3:uid="{55049C7B-116A-43B7-BA1F-34CCC9280C27}" name="Fecha" dataDxfId="1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153703-4D00-4D8C-9414-CD078F164050}" name="Punto_venta" displayName="Punto_venta" ref="M2:N5" totalsRowShown="0" headerRowDxfId="10" tableBorderDxfId="9">
  <autoFilter ref="M2:N5" xr:uid="{E0153703-4D00-4D8C-9414-CD078F164050}"/>
  <tableColumns count="2">
    <tableColumn id="1" xr3:uid="{DBDC7D52-047D-4774-A8A8-74CCEBDB004D}" name="Punto de Venta"/>
    <tableColumn id="2" xr3:uid="{C8D768B4-5817-4FDD-910B-224F606BC5FA}" name="Codigo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2C95E-EB1E-4D60-ABD6-4AD75DB7E55E}" name="Cod_categoría" displayName="Cod_categoría" ref="P2:Q120" totalsRowShown="0" headerRowDxfId="8" tableBorderDxfId="7">
  <autoFilter ref="P2:Q120" xr:uid="{22E2C95E-EB1E-4D60-ABD6-4AD75DB7E55E}"/>
  <sortState xmlns:xlrd2="http://schemas.microsoft.com/office/spreadsheetml/2017/richdata2" ref="P3:Q113">
    <sortCondition ref="Q3:Q113"/>
  </sortState>
  <tableColumns count="2">
    <tableColumn id="1" xr3:uid="{7DFA932F-3E98-4EEA-BE2C-004AFC68B651}" name="Cultivo" dataDxfId="6"/>
    <tableColumn id="2" xr3:uid="{091E5D0A-493C-4340-B08D-AFA1F1236BDD}" name="Id_Cultivo" dataDxfId="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FEF422-481B-4933-8AEE-5D10F8AC3D24}" name="Cod_procesamiento10" displayName="Cod_procesamiento10" ref="S2:T15" totalsRowShown="0" headerRowDxfId="4" tableBorderDxfId="3">
  <autoFilter ref="S2:T15" xr:uid="{2BFEF422-481B-4933-8AEE-5D10F8AC3D24}"/>
  <tableColumns count="2">
    <tableColumn id="2" xr3:uid="{5F7729B0-9718-4CAF-91FD-C72B6DA11116}" name="Categoría" dataDxfId="2"/>
    <tableColumn id="3" xr3:uid="{32D488E3-2CFA-467C-977B-4E5EE85AAAD0}" name="Id_Categoría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DFFC-86D7-43EA-B80C-57C089BC925A}">
  <dimension ref="A1:K10997"/>
  <sheetViews>
    <sheetView tabSelected="1" zoomScale="39" zoomScaleNormal="39" workbookViewId="0">
      <selection activeCell="A206" sqref="A2:K206"/>
    </sheetView>
  </sheetViews>
  <sheetFormatPr baseColWidth="10" defaultRowHeight="14.5" x14ac:dyDescent="0.35"/>
  <cols>
    <col min="1" max="1" width="8.1796875" customWidth="1"/>
    <col min="2" max="2" width="16.453125" style="5" customWidth="1"/>
    <col min="3" max="3" width="15.54296875" style="9" customWidth="1"/>
    <col min="4" max="4" width="14.81640625" bestFit="1" customWidth="1"/>
    <col min="5" max="5" width="13.81640625" bestFit="1" customWidth="1"/>
    <col min="6" max="6" width="20.81640625" customWidth="1"/>
    <col min="7" max="7" width="13.54296875" style="3" customWidth="1"/>
    <col min="8" max="8" width="27.453125" bestFit="1" customWidth="1"/>
    <col min="9" max="9" width="27.453125" customWidth="1"/>
    <col min="11" max="11" width="10.81640625" style="3"/>
  </cols>
  <sheetData>
    <row r="1" spans="1:11" x14ac:dyDescent="0.35">
      <c r="A1" s="1" t="s">
        <v>38</v>
      </c>
      <c r="B1" s="4" t="s">
        <v>37</v>
      </c>
      <c r="C1" s="10" t="s">
        <v>61</v>
      </c>
      <c r="D1" s="1" t="s">
        <v>39</v>
      </c>
      <c r="E1" s="1" t="s">
        <v>62</v>
      </c>
      <c r="F1" s="1" t="s">
        <v>40</v>
      </c>
      <c r="G1" s="1" t="s">
        <v>162</v>
      </c>
      <c r="H1" s="1" t="s">
        <v>41</v>
      </c>
      <c r="I1" s="1" t="s">
        <v>63</v>
      </c>
      <c r="J1" s="1" t="s">
        <v>0</v>
      </c>
      <c r="K1" s="2" t="s">
        <v>1</v>
      </c>
    </row>
    <row r="2" spans="1:11" x14ac:dyDescent="0.35">
      <c r="A2" s="23">
        <v>2022</v>
      </c>
      <c r="B2" s="24" t="s">
        <v>49</v>
      </c>
      <c r="C2" s="25">
        <v>44562</v>
      </c>
      <c r="D2" s="23" t="s">
        <v>2</v>
      </c>
      <c r="E2" s="26">
        <f>+VLOOKUP(Tabla2[[#This Row],[Punto de venta]],Punto_venta[],2,0)</f>
        <v>1</v>
      </c>
      <c r="F2" s="23" t="s">
        <v>68</v>
      </c>
      <c r="G2" s="26">
        <f>+VLOOKUP(Tabla2[[#This Row],[Cultivo]],Cod_categoría[],2,0)</f>
        <v>100101001</v>
      </c>
      <c r="H2" s="23" t="str">
        <f>+VLOOKUP(F2,Codigos[],2,0)</f>
        <v>Berries</v>
      </c>
      <c r="I2" s="26">
        <f>+VLOOKUP(Tabla2[[#This Row],[Categoría]],Cod_procesamiento10[],2,0)</f>
        <v>1</v>
      </c>
      <c r="J2" s="23" t="s">
        <v>164</v>
      </c>
      <c r="K2" s="27">
        <v>2313.89</v>
      </c>
    </row>
    <row r="3" spans="1:11" x14ac:dyDescent="0.35">
      <c r="A3" s="23">
        <v>2022</v>
      </c>
      <c r="B3" s="24" t="s">
        <v>49</v>
      </c>
      <c r="C3" s="25">
        <v>44562</v>
      </c>
      <c r="D3" s="23" t="s">
        <v>2</v>
      </c>
      <c r="E3" s="26">
        <f>+VLOOKUP(Tabla2[[#This Row],[Punto de venta]],Punto_venta[],2,0)</f>
        <v>1</v>
      </c>
      <c r="F3" s="23" t="s">
        <v>3</v>
      </c>
      <c r="G3" s="26">
        <f>+VLOOKUP(Tabla2[[#This Row],[Cultivo]],Cod_categoría[],2,0)</f>
        <v>100103001</v>
      </c>
      <c r="H3" s="23" t="str">
        <f>+VLOOKUP(F3,Codigos[],2,0)</f>
        <v>Frutos de carozo</v>
      </c>
      <c r="I3" s="26">
        <f>+VLOOKUP(Tabla2[[#This Row],[Categoría]],Cod_procesamiento10[],2,0)</f>
        <v>5</v>
      </c>
      <c r="J3" s="23" t="s">
        <v>164</v>
      </c>
      <c r="K3" s="27">
        <v>1159.19</v>
      </c>
    </row>
    <row r="4" spans="1:11" x14ac:dyDescent="0.35">
      <c r="A4" s="23">
        <v>2022</v>
      </c>
      <c r="B4" s="24" t="s">
        <v>49</v>
      </c>
      <c r="C4" s="25">
        <v>44562</v>
      </c>
      <c r="D4" s="23" t="s">
        <v>2</v>
      </c>
      <c r="E4" s="26">
        <f>+VLOOKUP(Tabla2[[#This Row],[Punto de venta]],Punto_venta[],2,0)</f>
        <v>1</v>
      </c>
      <c r="F4" s="23" t="s">
        <v>5</v>
      </c>
      <c r="G4" s="26">
        <f>+VLOOKUP(Tabla2[[#This Row],[Cultivo]],Cod_categoría[],2,0)</f>
        <v>100103002</v>
      </c>
      <c r="H4" s="23" t="str">
        <f>+VLOOKUP(F4,Codigos[],2,0)</f>
        <v>Frutos de carozo</v>
      </c>
      <c r="I4" s="26">
        <f>+VLOOKUP(Tabla2[[#This Row],[Categoría]],Cod_procesamiento10[],2,0)</f>
        <v>5</v>
      </c>
      <c r="J4" s="23" t="s">
        <v>164</v>
      </c>
      <c r="K4" s="27">
        <v>1084</v>
      </c>
    </row>
    <row r="5" spans="1:11" x14ac:dyDescent="0.35">
      <c r="A5" s="23">
        <v>2022</v>
      </c>
      <c r="B5" s="24" t="s">
        <v>49</v>
      </c>
      <c r="C5" s="25">
        <v>44562</v>
      </c>
      <c r="D5" s="23" t="s">
        <v>2</v>
      </c>
      <c r="E5" s="26">
        <f>+VLOOKUP(Tabla2[[#This Row],[Punto de venta]],Punto_venta[],2,0)</f>
        <v>1</v>
      </c>
      <c r="F5" s="23" t="s">
        <v>6</v>
      </c>
      <c r="G5" s="26">
        <f>+VLOOKUP(Tabla2[[#This Row],[Cultivo]],Cod_categoría[],2,0)</f>
        <v>100103003</v>
      </c>
      <c r="H5" s="23" t="str">
        <f>+VLOOKUP(F5,Codigos[],2,0)</f>
        <v>Frutos de carozo</v>
      </c>
      <c r="I5" s="26">
        <f>+VLOOKUP(Tabla2[[#This Row],[Categoría]],Cod_procesamiento10[],2,0)</f>
        <v>5</v>
      </c>
      <c r="J5" s="23" t="s">
        <v>164</v>
      </c>
      <c r="K5" s="27">
        <v>1153.92</v>
      </c>
    </row>
    <row r="6" spans="1:11" x14ac:dyDescent="0.35">
      <c r="A6" s="23">
        <v>2022</v>
      </c>
      <c r="B6" s="24" t="s">
        <v>49</v>
      </c>
      <c r="C6" s="25">
        <v>44562</v>
      </c>
      <c r="D6" s="23" t="s">
        <v>2</v>
      </c>
      <c r="E6" s="26">
        <f>+VLOOKUP(Tabla2[[#This Row],[Punto de venta]],Punto_venta[],2,0)</f>
        <v>1</v>
      </c>
      <c r="F6" s="23" t="s">
        <v>7</v>
      </c>
      <c r="G6" s="26">
        <f>+VLOOKUP(Tabla2[[#This Row],[Cultivo]],Cod_categoría[],2,0)</f>
        <v>100103004</v>
      </c>
      <c r="H6" s="23" t="str">
        <f>+VLOOKUP(F6,Codigos[],2,0)</f>
        <v>Frutos de carozo</v>
      </c>
      <c r="I6" s="26">
        <f>+VLOOKUP(Tabla2[[#This Row],[Categoría]],Cod_procesamiento10[],2,0)</f>
        <v>5</v>
      </c>
      <c r="J6" s="23" t="s">
        <v>164</v>
      </c>
      <c r="K6" s="27">
        <v>1133.81</v>
      </c>
    </row>
    <row r="7" spans="1:11" x14ac:dyDescent="0.35">
      <c r="A7" s="23">
        <v>2022</v>
      </c>
      <c r="B7" s="24" t="s">
        <v>49</v>
      </c>
      <c r="C7" s="25">
        <v>44562</v>
      </c>
      <c r="D7" s="23" t="s">
        <v>2</v>
      </c>
      <c r="E7" s="26">
        <f>+VLOOKUP(Tabla2[[#This Row],[Punto de venta]],Punto_venta[],2,0)</f>
        <v>1</v>
      </c>
      <c r="F7" s="23" t="s">
        <v>23</v>
      </c>
      <c r="G7" s="26">
        <f>+VLOOKUP(Tabla2[[#This Row],[Cultivo]],Cod_categoría[],2,0)</f>
        <v>100101004</v>
      </c>
      <c r="H7" s="23" t="str">
        <f>+VLOOKUP(F7,Codigos[],2,0)</f>
        <v>Berries</v>
      </c>
      <c r="I7" s="26">
        <f>+VLOOKUP(Tabla2[[#This Row],[Categoría]],Cod_procesamiento10[],2,0)</f>
        <v>1</v>
      </c>
      <c r="J7" s="23" t="s">
        <v>164</v>
      </c>
      <c r="K7" s="27">
        <v>4068.15</v>
      </c>
    </row>
    <row r="8" spans="1:11" x14ac:dyDescent="0.35">
      <c r="A8" s="23">
        <v>2022</v>
      </c>
      <c r="B8" s="24" t="s">
        <v>49</v>
      </c>
      <c r="C8" s="25">
        <v>44562</v>
      </c>
      <c r="D8" s="23" t="s">
        <v>2</v>
      </c>
      <c r="E8" s="26">
        <f>+VLOOKUP(Tabla2[[#This Row],[Punto de venta]],Punto_venta[],2,0)</f>
        <v>1</v>
      </c>
      <c r="F8" s="23" t="s">
        <v>8</v>
      </c>
      <c r="G8" s="26">
        <f>+VLOOKUP(Tabla2[[#This Row],[Cultivo]],Cod_categoría[],2,0)</f>
        <v>100112025</v>
      </c>
      <c r="H8" s="23" t="str">
        <f>+VLOOKUP(F8,Codigos[],2,0)</f>
        <v>Berries</v>
      </c>
      <c r="I8" s="26">
        <f>+VLOOKUP(Tabla2[[#This Row],[Categoría]],Cod_procesamiento10[],2,0)</f>
        <v>1</v>
      </c>
      <c r="J8" s="23" t="s">
        <v>164</v>
      </c>
      <c r="K8" s="27">
        <v>1389.34</v>
      </c>
    </row>
    <row r="9" spans="1:11" x14ac:dyDescent="0.35">
      <c r="A9" s="23">
        <v>2022</v>
      </c>
      <c r="B9" s="24" t="s">
        <v>49</v>
      </c>
      <c r="C9" s="25">
        <v>44562</v>
      </c>
      <c r="D9" s="23" t="s">
        <v>2</v>
      </c>
      <c r="E9" s="26">
        <f>+VLOOKUP(Tabla2[[#This Row],[Punto de venta]],Punto_venta[],2,0)</f>
        <v>1</v>
      </c>
      <c r="F9" s="23" t="s">
        <v>9</v>
      </c>
      <c r="G9" s="26">
        <f>+VLOOKUP(Tabla2[[#This Row],[Cultivo]],Cod_categoría[],2,0)</f>
        <v>100102003</v>
      </c>
      <c r="H9" s="23" t="str">
        <f>+VLOOKUP(F9,Codigos[],2,0)</f>
        <v>Cítricos</v>
      </c>
      <c r="I9" s="26">
        <f>+VLOOKUP(Tabla2[[#This Row],[Categoría]],Cod_procesamiento10[],2,0)</f>
        <v>2</v>
      </c>
      <c r="J9" s="23" t="s">
        <v>164</v>
      </c>
      <c r="K9" s="27">
        <v>1216.6600000000001</v>
      </c>
    </row>
    <row r="10" spans="1:11" x14ac:dyDescent="0.35">
      <c r="A10" s="23">
        <v>2022</v>
      </c>
      <c r="B10" s="24" t="s">
        <v>49</v>
      </c>
      <c r="C10" s="25">
        <v>44562</v>
      </c>
      <c r="D10" s="23" t="s">
        <v>2</v>
      </c>
      <c r="E10" s="26">
        <f>+VLOOKUP(Tabla2[[#This Row],[Punto de venta]],Punto_venta[],2,0)</f>
        <v>1</v>
      </c>
      <c r="F10" s="23" t="s">
        <v>21</v>
      </c>
      <c r="G10" s="26">
        <f>+VLOOKUP(Tabla2[[#This Row],[Cultivo]],Cod_categoría[],2,0)</f>
        <v>100108002</v>
      </c>
      <c r="H10" s="23" t="str">
        <f>+VLOOKUP(F10,Codigos[],2,0)</f>
        <v>Frutos tropicales y subtropicales</v>
      </c>
      <c r="I10" s="26">
        <f>+VLOOKUP(Tabla2[[#This Row],[Categoría]],Cod_procesamiento10[],2,0)</f>
        <v>4</v>
      </c>
      <c r="J10" s="23" t="s">
        <v>164</v>
      </c>
      <c r="K10" s="27">
        <v>2363.4299999999998</v>
      </c>
    </row>
    <row r="11" spans="1:11" x14ac:dyDescent="0.35">
      <c r="A11" s="23">
        <v>2022</v>
      </c>
      <c r="B11" s="24" t="s">
        <v>49</v>
      </c>
      <c r="C11" s="25">
        <v>44562</v>
      </c>
      <c r="D11" s="23" t="s">
        <v>2</v>
      </c>
      <c r="E11" s="26">
        <f>+VLOOKUP(Tabla2[[#This Row],[Punto de venta]],Punto_venta[],2,0)</f>
        <v>1</v>
      </c>
      <c r="F11" s="23" t="s">
        <v>10</v>
      </c>
      <c r="G11" s="26">
        <f>+VLOOKUP(Tabla2[[#This Row],[Cultivo]],Cod_categoría[],2,0)</f>
        <v>100104002</v>
      </c>
      <c r="H11" s="23" t="str">
        <f>+VLOOKUP(F11,Codigos[],2,0)</f>
        <v>Frutos de pepita</v>
      </c>
      <c r="I11" s="26">
        <f>+VLOOKUP(Tabla2[[#This Row],[Categoría]],Cod_procesamiento10[],2,0)</f>
        <v>3</v>
      </c>
      <c r="J11" s="23" t="s">
        <v>164</v>
      </c>
      <c r="K11" s="27">
        <v>1121.72</v>
      </c>
    </row>
    <row r="12" spans="1:11" x14ac:dyDescent="0.35">
      <c r="A12" s="23">
        <v>2022</v>
      </c>
      <c r="B12" s="24" t="s">
        <v>49</v>
      </c>
      <c r="C12" s="25">
        <v>44562</v>
      </c>
      <c r="D12" s="23" t="s">
        <v>2</v>
      </c>
      <c r="E12" s="26">
        <f>+VLOOKUP(Tabla2[[#This Row],[Punto de venta]],Punto_venta[],2,0)</f>
        <v>1</v>
      </c>
      <c r="F12" s="23" t="s">
        <v>11</v>
      </c>
      <c r="G12" s="26">
        <f>+VLOOKUP(Tabla2[[#This Row],[Cultivo]],Cod_categoría[],2,0)</f>
        <v>100102005</v>
      </c>
      <c r="H12" s="23" t="str">
        <f>+VLOOKUP(F12,Codigos[],2,0)</f>
        <v>Cítricos</v>
      </c>
      <c r="I12" s="26">
        <f>+VLOOKUP(Tabla2[[#This Row],[Categoría]],Cod_procesamiento10[],2,0)</f>
        <v>2</v>
      </c>
      <c r="J12" s="23" t="s">
        <v>164</v>
      </c>
      <c r="K12" s="27">
        <v>980.54</v>
      </c>
    </row>
    <row r="13" spans="1:11" x14ac:dyDescent="0.35">
      <c r="A13" s="23">
        <v>2022</v>
      </c>
      <c r="B13" s="24" t="s">
        <v>49</v>
      </c>
      <c r="C13" s="25">
        <v>44562</v>
      </c>
      <c r="D13" s="23" t="s">
        <v>2</v>
      </c>
      <c r="E13" s="26">
        <f>+VLOOKUP(Tabla2[[#This Row],[Punto de venta]],Punto_venta[],2,0)</f>
        <v>1</v>
      </c>
      <c r="F13" s="23" t="s">
        <v>12</v>
      </c>
      <c r="G13" s="26">
        <f>+VLOOKUP(Tabla2[[#This Row],[Cultivo]],Cod_categoría[],2,0)</f>
        <v>100103006</v>
      </c>
      <c r="H13" s="23" t="str">
        <f>+VLOOKUP(F13,Codigos[],2,0)</f>
        <v>Frutos de carozo</v>
      </c>
      <c r="I13" s="26">
        <f>+VLOOKUP(Tabla2[[#This Row],[Categoría]],Cod_procesamiento10[],2,0)</f>
        <v>5</v>
      </c>
      <c r="J13" s="23" t="s">
        <v>164</v>
      </c>
      <c r="K13" s="27">
        <v>1122.94</v>
      </c>
    </row>
    <row r="14" spans="1:11" x14ac:dyDescent="0.35">
      <c r="A14" s="23">
        <v>2022</v>
      </c>
      <c r="B14" s="24" t="s">
        <v>49</v>
      </c>
      <c r="C14" s="25">
        <v>44562</v>
      </c>
      <c r="D14" s="23" t="s">
        <v>2</v>
      </c>
      <c r="E14" s="26">
        <f>+VLOOKUP(Tabla2[[#This Row],[Punto de venta]],Punto_venta[],2,0)</f>
        <v>1</v>
      </c>
      <c r="F14" s="23" t="s">
        <v>13</v>
      </c>
      <c r="G14" s="26">
        <f>+VLOOKUP(Tabla2[[#This Row],[Cultivo]],Cod_categoría[],2,0)</f>
        <v>100106002</v>
      </c>
      <c r="H14" s="23" t="str">
        <f>+VLOOKUP(F14,Codigos[],2,0)</f>
        <v>Frutos oleaginosos</v>
      </c>
      <c r="I14" s="26">
        <f>+VLOOKUP(Tabla2[[#This Row],[Categoría]],Cod_procesamiento10[],2,0)</f>
        <v>12</v>
      </c>
      <c r="J14" s="23" t="s">
        <v>164</v>
      </c>
      <c r="K14" s="27">
        <v>3059.08</v>
      </c>
    </row>
    <row r="15" spans="1:11" x14ac:dyDescent="0.35">
      <c r="A15" s="23">
        <v>2022</v>
      </c>
      <c r="B15" s="24" t="s">
        <v>49</v>
      </c>
      <c r="C15" s="25">
        <v>44562</v>
      </c>
      <c r="D15" s="23" t="s">
        <v>2</v>
      </c>
      <c r="E15" s="26">
        <f>+VLOOKUP(Tabla2[[#This Row],[Punto de venta]],Punto_venta[],2,0)</f>
        <v>1</v>
      </c>
      <c r="F15" s="23" t="s">
        <v>14</v>
      </c>
      <c r="G15" s="26">
        <f>+VLOOKUP(Tabla2[[#This Row],[Cultivo]],Cod_categoría[],2,0)</f>
        <v>100104005</v>
      </c>
      <c r="H15" s="23" t="str">
        <f>+VLOOKUP(F15,Codigos[],2,0)</f>
        <v>Frutos de pepita</v>
      </c>
      <c r="I15" s="26">
        <f>+VLOOKUP(Tabla2[[#This Row],[Categoría]],Cod_procesamiento10[],2,0)</f>
        <v>3</v>
      </c>
      <c r="J15" s="23" t="s">
        <v>164</v>
      </c>
      <c r="K15" s="27">
        <v>1014.29</v>
      </c>
    </row>
    <row r="16" spans="1:11" x14ac:dyDescent="0.35">
      <c r="A16" s="23">
        <v>2022</v>
      </c>
      <c r="B16" s="24" t="s">
        <v>49</v>
      </c>
      <c r="C16" s="25">
        <v>44562</v>
      </c>
      <c r="D16" s="23" t="s">
        <v>2</v>
      </c>
      <c r="E16" s="26">
        <f>+VLOOKUP(Tabla2[[#This Row],[Punto de venta]],Punto_venta[],2,0)</f>
        <v>1</v>
      </c>
      <c r="F16" s="23" t="s">
        <v>15</v>
      </c>
      <c r="G16" s="26">
        <f>+VLOOKUP(Tabla2[[#This Row],[Cultivo]],Cod_categoría[],2,0)</f>
        <v>100108006</v>
      </c>
      <c r="H16" s="23" t="str">
        <f>+VLOOKUP(F16,Codigos[],2,0)</f>
        <v>Frutos tropicales y subtropicales</v>
      </c>
      <c r="I16" s="26">
        <f>+VLOOKUP(Tabla2[[#This Row],[Categoría]],Cod_procesamiento10[],2,0)</f>
        <v>4</v>
      </c>
      <c r="J16" s="23" t="s">
        <v>164</v>
      </c>
      <c r="K16" s="27">
        <v>902.01</v>
      </c>
    </row>
    <row r="17" spans="1:11" x14ac:dyDescent="0.35">
      <c r="A17" s="23">
        <v>2022</v>
      </c>
      <c r="B17" s="24" t="s">
        <v>49</v>
      </c>
      <c r="C17" s="25">
        <v>44562</v>
      </c>
      <c r="D17" s="23" t="s">
        <v>2</v>
      </c>
      <c r="E17" s="26">
        <f>+VLOOKUP(Tabla2[[#This Row],[Punto de venta]],Punto_venta[],2,0)</f>
        <v>1</v>
      </c>
      <c r="F17" s="23" t="s">
        <v>16</v>
      </c>
      <c r="G17" s="26">
        <f>+VLOOKUP(Tabla2[[#This Row],[Cultivo]],Cod_categoría[],2,0)</f>
        <v>100109001</v>
      </c>
      <c r="H17" s="23" t="str">
        <f>+VLOOKUP(F17,Codigos[],2,0)</f>
        <v>Uva</v>
      </c>
      <c r="I17" s="26">
        <f>+VLOOKUP(Tabla2[[#This Row],[Categoría]],Cod_procesamiento10[],2,0)</f>
        <v>11</v>
      </c>
      <c r="J17" s="23" t="s">
        <v>164</v>
      </c>
      <c r="K17" s="27">
        <v>1508.66</v>
      </c>
    </row>
    <row r="18" spans="1:11" x14ac:dyDescent="0.35">
      <c r="A18" s="23">
        <v>2022</v>
      </c>
      <c r="B18" s="24" t="s">
        <v>49</v>
      </c>
      <c r="C18" s="25">
        <v>44562</v>
      </c>
      <c r="D18" s="23" t="s">
        <v>17</v>
      </c>
      <c r="E18" s="26">
        <f>+VLOOKUP(Tabla2[[#This Row],[Punto de venta]],Punto_venta[],2,0)</f>
        <v>2</v>
      </c>
      <c r="F18" s="23" t="s">
        <v>68</v>
      </c>
      <c r="G18" s="26">
        <f>+VLOOKUP(Tabla2[[#This Row],[Cultivo]],Cod_categoría[],2,0)</f>
        <v>100101001</v>
      </c>
      <c r="H18" s="23" t="str">
        <f>+VLOOKUP(F18,Codigos[],2,0)</f>
        <v>Berries</v>
      </c>
      <c r="I18" s="26">
        <f>+VLOOKUP(Tabla2[[#This Row],[Categoría]],Cod_procesamiento10[],2,0)</f>
        <v>1</v>
      </c>
      <c r="J18" s="23" t="s">
        <v>164</v>
      </c>
      <c r="K18" s="27">
        <v>13410.24</v>
      </c>
    </row>
    <row r="19" spans="1:11" x14ac:dyDescent="0.35">
      <c r="A19" s="23">
        <v>2022</v>
      </c>
      <c r="B19" s="24" t="s">
        <v>49</v>
      </c>
      <c r="C19" s="25">
        <v>44562</v>
      </c>
      <c r="D19" s="23" t="s">
        <v>17</v>
      </c>
      <c r="E19" s="26">
        <f>+VLOOKUP(Tabla2[[#This Row],[Punto de venta]],Punto_venta[],2,0)</f>
        <v>2</v>
      </c>
      <c r="F19" s="23" t="s">
        <v>3</v>
      </c>
      <c r="G19" s="26">
        <f>+VLOOKUP(Tabla2[[#This Row],[Cultivo]],Cod_categoría[],2,0)</f>
        <v>100103001</v>
      </c>
      <c r="H19" s="23" t="str">
        <f>+VLOOKUP(F19,Codigos[],2,0)</f>
        <v>Frutos de carozo</v>
      </c>
      <c r="I19" s="26">
        <f>+VLOOKUP(Tabla2[[#This Row],[Categoría]],Cod_procesamiento10[],2,0)</f>
        <v>5</v>
      </c>
      <c r="J19" s="23" t="s">
        <v>164</v>
      </c>
      <c r="K19" s="27">
        <v>3751.5</v>
      </c>
    </row>
    <row r="20" spans="1:11" x14ac:dyDescent="0.35">
      <c r="A20" s="23">
        <v>2022</v>
      </c>
      <c r="B20" s="24" t="s">
        <v>49</v>
      </c>
      <c r="C20" s="25">
        <v>44562</v>
      </c>
      <c r="D20" s="23" t="s">
        <v>17</v>
      </c>
      <c r="E20" s="26">
        <f>+VLOOKUP(Tabla2[[#This Row],[Punto de venta]],Punto_venta[],2,0)</f>
        <v>2</v>
      </c>
      <c r="F20" s="23" t="s">
        <v>5</v>
      </c>
      <c r="G20" s="26">
        <f>+VLOOKUP(Tabla2[[#This Row],[Cultivo]],Cod_categoría[],2,0)</f>
        <v>100103002</v>
      </c>
      <c r="H20" s="23" t="str">
        <f>+VLOOKUP(F20,Codigos[],2,0)</f>
        <v>Frutos de carozo</v>
      </c>
      <c r="I20" s="26">
        <f>+VLOOKUP(Tabla2[[#This Row],[Categoría]],Cod_procesamiento10[],2,0)</f>
        <v>5</v>
      </c>
      <c r="J20" s="23" t="s">
        <v>164</v>
      </c>
      <c r="K20" s="27">
        <v>2117.98</v>
      </c>
    </row>
    <row r="21" spans="1:11" x14ac:dyDescent="0.35">
      <c r="A21" s="23">
        <v>2022</v>
      </c>
      <c r="B21" s="24" t="s">
        <v>49</v>
      </c>
      <c r="C21" s="25">
        <v>44562</v>
      </c>
      <c r="D21" s="23" t="s">
        <v>17</v>
      </c>
      <c r="E21" s="26">
        <f>+VLOOKUP(Tabla2[[#This Row],[Punto de venta]],Punto_venta[],2,0)</f>
        <v>2</v>
      </c>
      <c r="F21" s="23" t="s">
        <v>6</v>
      </c>
      <c r="G21" s="26">
        <f>+VLOOKUP(Tabla2[[#This Row],[Cultivo]],Cod_categoría[],2,0)</f>
        <v>100103003</v>
      </c>
      <c r="H21" s="23" t="str">
        <f>+VLOOKUP(F21,Codigos[],2,0)</f>
        <v>Frutos de carozo</v>
      </c>
      <c r="I21" s="26">
        <f>+VLOOKUP(Tabla2[[#This Row],[Categoría]],Cod_procesamiento10[],2,0)</f>
        <v>5</v>
      </c>
      <c r="J21" s="23" t="s">
        <v>164</v>
      </c>
      <c r="K21" s="27">
        <v>2520.16</v>
      </c>
    </row>
    <row r="22" spans="1:11" x14ac:dyDescent="0.35">
      <c r="A22" s="23">
        <v>2022</v>
      </c>
      <c r="B22" s="24" t="s">
        <v>49</v>
      </c>
      <c r="C22" s="25">
        <v>44562</v>
      </c>
      <c r="D22" s="23" t="s">
        <v>17</v>
      </c>
      <c r="E22" s="26">
        <f>+VLOOKUP(Tabla2[[#This Row],[Punto de venta]],Punto_venta[],2,0)</f>
        <v>2</v>
      </c>
      <c r="F22" s="23" t="s">
        <v>7</v>
      </c>
      <c r="G22" s="26">
        <f>+VLOOKUP(Tabla2[[#This Row],[Cultivo]],Cod_categoría[],2,0)</f>
        <v>100103004</v>
      </c>
      <c r="H22" s="23" t="str">
        <f>+VLOOKUP(F22,Codigos[],2,0)</f>
        <v>Frutos de carozo</v>
      </c>
      <c r="I22" s="26">
        <f>+VLOOKUP(Tabla2[[#This Row],[Categoría]],Cod_procesamiento10[],2,0)</f>
        <v>5</v>
      </c>
      <c r="J22" s="23" t="s">
        <v>164</v>
      </c>
      <c r="K22" s="27">
        <v>2013.22</v>
      </c>
    </row>
    <row r="23" spans="1:11" x14ac:dyDescent="0.35">
      <c r="A23" s="23">
        <v>2022</v>
      </c>
      <c r="B23" s="24" t="s">
        <v>49</v>
      </c>
      <c r="C23" s="25">
        <v>44562</v>
      </c>
      <c r="D23" s="23" t="s">
        <v>17</v>
      </c>
      <c r="E23" s="26">
        <f>+VLOOKUP(Tabla2[[#This Row],[Punto de venta]],Punto_venta[],2,0)</f>
        <v>2</v>
      </c>
      <c r="F23" s="23" t="s">
        <v>23</v>
      </c>
      <c r="G23" s="26">
        <f>+VLOOKUP(Tabla2[[#This Row],[Cultivo]],Cod_categoría[],2,0)</f>
        <v>100101004</v>
      </c>
      <c r="H23" s="23" t="str">
        <f>+VLOOKUP(F23,Codigos[],2,0)</f>
        <v>Berries</v>
      </c>
      <c r="I23" s="26">
        <f>+VLOOKUP(Tabla2[[#This Row],[Categoría]],Cod_procesamiento10[],2,0)</f>
        <v>1</v>
      </c>
      <c r="J23" s="23" t="s">
        <v>164</v>
      </c>
      <c r="K23" s="27">
        <v>18320</v>
      </c>
    </row>
    <row r="24" spans="1:11" x14ac:dyDescent="0.35">
      <c r="A24" s="23">
        <v>2022</v>
      </c>
      <c r="B24" s="24" t="s">
        <v>49</v>
      </c>
      <c r="C24" s="25">
        <v>44562</v>
      </c>
      <c r="D24" s="23" t="s">
        <v>17</v>
      </c>
      <c r="E24" s="26">
        <f>+VLOOKUP(Tabla2[[#This Row],[Punto de venta]],Punto_venta[],2,0)</f>
        <v>2</v>
      </c>
      <c r="F24" s="23" t="s">
        <v>8</v>
      </c>
      <c r="G24" s="26">
        <f>+VLOOKUP(Tabla2[[#This Row],[Cultivo]],Cod_categoría[],2,0)</f>
        <v>100112025</v>
      </c>
      <c r="H24" s="23" t="str">
        <f>+VLOOKUP(F24,Codigos[],2,0)</f>
        <v>Berries</v>
      </c>
      <c r="I24" s="26">
        <f>+VLOOKUP(Tabla2[[#This Row],[Categoría]],Cod_procesamiento10[],2,0)</f>
        <v>1</v>
      </c>
      <c r="J24" s="23" t="s">
        <v>164</v>
      </c>
      <c r="K24" s="27">
        <v>5668.57</v>
      </c>
    </row>
    <row r="25" spans="1:11" x14ac:dyDescent="0.35">
      <c r="A25" s="23">
        <v>2022</v>
      </c>
      <c r="B25" s="24" t="s">
        <v>49</v>
      </c>
      <c r="C25" s="25">
        <v>44562</v>
      </c>
      <c r="D25" s="23" t="s">
        <v>17</v>
      </c>
      <c r="E25" s="26">
        <f>+VLOOKUP(Tabla2[[#This Row],[Punto de venta]],Punto_venta[],2,0)</f>
        <v>2</v>
      </c>
      <c r="F25" s="23" t="s">
        <v>9</v>
      </c>
      <c r="G25" s="26">
        <f>+VLOOKUP(Tabla2[[#This Row],[Cultivo]],Cod_categoría[],2,0)</f>
        <v>100102003</v>
      </c>
      <c r="H25" s="23" t="str">
        <f>+VLOOKUP(F25,Codigos[],2,0)</f>
        <v>Cítricos</v>
      </c>
      <c r="I25" s="26">
        <f>+VLOOKUP(Tabla2[[#This Row],[Categoría]],Cod_procesamiento10[],2,0)</f>
        <v>2</v>
      </c>
      <c r="J25" s="23" t="s">
        <v>164</v>
      </c>
      <c r="K25" s="27">
        <v>1383.35</v>
      </c>
    </row>
    <row r="26" spans="1:11" x14ac:dyDescent="0.35">
      <c r="A26" s="23">
        <v>2022</v>
      </c>
      <c r="B26" s="24" t="s">
        <v>49</v>
      </c>
      <c r="C26" s="25">
        <v>44562</v>
      </c>
      <c r="D26" s="23" t="s">
        <v>17</v>
      </c>
      <c r="E26" s="26">
        <f>+VLOOKUP(Tabla2[[#This Row],[Punto de venta]],Punto_venta[],2,0)</f>
        <v>2</v>
      </c>
      <c r="F26" s="23" t="s">
        <v>21</v>
      </c>
      <c r="G26" s="26">
        <f>+VLOOKUP(Tabla2[[#This Row],[Cultivo]],Cod_categoría[],2,0)</f>
        <v>100108002</v>
      </c>
      <c r="H26" s="23" t="str">
        <f>+VLOOKUP(F26,Codigos[],2,0)</f>
        <v>Frutos tropicales y subtropicales</v>
      </c>
      <c r="I26" s="26">
        <f>+VLOOKUP(Tabla2[[#This Row],[Categoría]],Cod_procesamiento10[],2,0)</f>
        <v>4</v>
      </c>
      <c r="J26" s="23" t="s">
        <v>164</v>
      </c>
      <c r="K26" s="27">
        <v>1997.83</v>
      </c>
    </row>
    <row r="27" spans="1:11" x14ac:dyDescent="0.35">
      <c r="A27" s="23">
        <v>2022</v>
      </c>
      <c r="B27" s="24" t="s">
        <v>49</v>
      </c>
      <c r="C27" s="25">
        <v>44562</v>
      </c>
      <c r="D27" s="23" t="s">
        <v>17</v>
      </c>
      <c r="E27" s="26">
        <f>+VLOOKUP(Tabla2[[#This Row],[Punto de venta]],Punto_venta[],2,0)</f>
        <v>2</v>
      </c>
      <c r="F27" s="23" t="s">
        <v>10</v>
      </c>
      <c r="G27" s="26">
        <f>+VLOOKUP(Tabla2[[#This Row],[Cultivo]],Cod_categoría[],2,0)</f>
        <v>100104002</v>
      </c>
      <c r="H27" s="23" t="str">
        <f>+VLOOKUP(F27,Codigos[],2,0)</f>
        <v>Frutos de pepita</v>
      </c>
      <c r="I27" s="26">
        <f>+VLOOKUP(Tabla2[[#This Row],[Categoría]],Cod_procesamiento10[],2,0)</f>
        <v>3</v>
      </c>
      <c r="J27" s="23" t="s">
        <v>164</v>
      </c>
      <c r="K27" s="27">
        <v>1893.91</v>
      </c>
    </row>
    <row r="28" spans="1:11" x14ac:dyDescent="0.35">
      <c r="A28" s="23">
        <v>2022</v>
      </c>
      <c r="B28" s="24" t="s">
        <v>49</v>
      </c>
      <c r="C28" s="25">
        <v>44562</v>
      </c>
      <c r="D28" s="23" t="s">
        <v>17</v>
      </c>
      <c r="E28" s="26">
        <f>+VLOOKUP(Tabla2[[#This Row],[Punto de venta]],Punto_venta[],2,0)</f>
        <v>2</v>
      </c>
      <c r="F28" s="23" t="s">
        <v>11</v>
      </c>
      <c r="G28" s="26">
        <f>+VLOOKUP(Tabla2[[#This Row],[Cultivo]],Cod_categoría[],2,0)</f>
        <v>100102005</v>
      </c>
      <c r="H28" s="23" t="str">
        <f>+VLOOKUP(F28,Codigos[],2,0)</f>
        <v>Cítricos</v>
      </c>
      <c r="I28" s="26">
        <f>+VLOOKUP(Tabla2[[#This Row],[Categoría]],Cod_procesamiento10[],2,0)</f>
        <v>2</v>
      </c>
      <c r="J28" s="23" t="s">
        <v>164</v>
      </c>
      <c r="K28" s="27">
        <v>1591.2</v>
      </c>
    </row>
    <row r="29" spans="1:11" x14ac:dyDescent="0.35">
      <c r="A29" s="23">
        <v>2022</v>
      </c>
      <c r="B29" s="24" t="s">
        <v>49</v>
      </c>
      <c r="C29" s="25">
        <v>44562</v>
      </c>
      <c r="D29" s="23" t="s">
        <v>17</v>
      </c>
      <c r="E29" s="26">
        <f>+VLOOKUP(Tabla2[[#This Row],[Punto de venta]],Punto_venta[],2,0)</f>
        <v>2</v>
      </c>
      <c r="F29" s="23" t="s">
        <v>12</v>
      </c>
      <c r="G29" s="26">
        <f>+VLOOKUP(Tabla2[[#This Row],[Cultivo]],Cod_categoría[],2,0)</f>
        <v>100103006</v>
      </c>
      <c r="H29" s="23" t="str">
        <f>+VLOOKUP(F29,Codigos[],2,0)</f>
        <v>Frutos de carozo</v>
      </c>
      <c r="I29" s="26">
        <f>+VLOOKUP(Tabla2[[#This Row],[Categoría]],Cod_procesamiento10[],2,0)</f>
        <v>5</v>
      </c>
      <c r="J29" s="23" t="s">
        <v>164</v>
      </c>
      <c r="K29" s="27">
        <v>2015.84</v>
      </c>
    </row>
    <row r="30" spans="1:11" x14ac:dyDescent="0.35">
      <c r="A30" s="23">
        <v>2022</v>
      </c>
      <c r="B30" s="24" t="s">
        <v>49</v>
      </c>
      <c r="C30" s="25">
        <v>44562</v>
      </c>
      <c r="D30" s="23" t="s">
        <v>17</v>
      </c>
      <c r="E30" s="26">
        <f>+VLOOKUP(Tabla2[[#This Row],[Punto de venta]],Punto_venta[],2,0)</f>
        <v>2</v>
      </c>
      <c r="F30" s="23" t="s">
        <v>13</v>
      </c>
      <c r="G30" s="26">
        <f>+VLOOKUP(Tabla2[[#This Row],[Cultivo]],Cod_categoría[],2,0)</f>
        <v>100106002</v>
      </c>
      <c r="H30" s="23" t="str">
        <f>+VLOOKUP(F30,Codigos[],2,0)</f>
        <v>Frutos oleaginosos</v>
      </c>
      <c r="I30" s="26">
        <f>+VLOOKUP(Tabla2[[#This Row],[Categoría]],Cod_procesamiento10[],2,0)</f>
        <v>12</v>
      </c>
      <c r="J30" s="23" t="s">
        <v>164</v>
      </c>
      <c r="K30" s="27">
        <v>4069.13</v>
      </c>
    </row>
    <row r="31" spans="1:11" x14ac:dyDescent="0.35">
      <c r="A31" s="23">
        <v>2022</v>
      </c>
      <c r="B31" s="24" t="s">
        <v>49</v>
      </c>
      <c r="C31" s="25">
        <v>44562</v>
      </c>
      <c r="D31" s="23" t="s">
        <v>17</v>
      </c>
      <c r="E31" s="26">
        <f>+VLOOKUP(Tabla2[[#This Row],[Punto de venta]],Punto_venta[],2,0)</f>
        <v>2</v>
      </c>
      <c r="F31" s="23" t="s">
        <v>14</v>
      </c>
      <c r="G31" s="26">
        <f>+VLOOKUP(Tabla2[[#This Row],[Cultivo]],Cod_categoría[],2,0)</f>
        <v>100104005</v>
      </c>
      <c r="H31" s="23" t="str">
        <f>+VLOOKUP(F31,Codigos[],2,0)</f>
        <v>Frutos de pepita</v>
      </c>
      <c r="I31" s="26">
        <f>+VLOOKUP(Tabla2[[#This Row],[Categoría]],Cod_procesamiento10[],2,0)</f>
        <v>3</v>
      </c>
      <c r="J31" s="23" t="s">
        <v>164</v>
      </c>
      <c r="K31" s="27">
        <v>1720.02</v>
      </c>
    </row>
    <row r="32" spans="1:11" x14ac:dyDescent="0.35">
      <c r="A32" s="23">
        <v>2022</v>
      </c>
      <c r="B32" s="24" t="s">
        <v>49</v>
      </c>
      <c r="C32" s="25">
        <v>44562</v>
      </c>
      <c r="D32" s="23" t="s">
        <v>17</v>
      </c>
      <c r="E32" s="26">
        <f>+VLOOKUP(Tabla2[[#This Row],[Punto de venta]],Punto_venta[],2,0)</f>
        <v>2</v>
      </c>
      <c r="F32" s="23" t="s">
        <v>15</v>
      </c>
      <c r="G32" s="26">
        <f>+VLOOKUP(Tabla2[[#This Row],[Cultivo]],Cod_categoría[],2,0)</f>
        <v>100108006</v>
      </c>
      <c r="H32" s="23" t="str">
        <f>+VLOOKUP(F32,Codigos[],2,0)</f>
        <v>Frutos tropicales y subtropicales</v>
      </c>
      <c r="I32" s="26">
        <f>+VLOOKUP(Tabla2[[#This Row],[Categoría]],Cod_procesamiento10[],2,0)</f>
        <v>4</v>
      </c>
      <c r="J32" s="23" t="s">
        <v>164</v>
      </c>
      <c r="K32" s="27">
        <v>1121.25</v>
      </c>
    </row>
    <row r="33" spans="1:11" x14ac:dyDescent="0.35">
      <c r="A33" s="23">
        <v>2022</v>
      </c>
      <c r="B33" s="24" t="s">
        <v>49</v>
      </c>
      <c r="C33" s="25">
        <v>44562</v>
      </c>
      <c r="D33" s="23" t="s">
        <v>17</v>
      </c>
      <c r="E33" s="26">
        <f>+VLOOKUP(Tabla2[[#This Row],[Punto de venta]],Punto_venta[],2,0)</f>
        <v>2</v>
      </c>
      <c r="F33" s="23" t="s">
        <v>16</v>
      </c>
      <c r="G33" s="26">
        <f>+VLOOKUP(Tabla2[[#This Row],[Cultivo]],Cod_categoría[],2,0)</f>
        <v>100109001</v>
      </c>
      <c r="H33" s="23" t="str">
        <f>+VLOOKUP(F33,Codigos[],2,0)</f>
        <v>Uva</v>
      </c>
      <c r="I33" s="26">
        <f>+VLOOKUP(Tabla2[[#This Row],[Categoría]],Cod_procesamiento10[],2,0)</f>
        <v>11</v>
      </c>
      <c r="J33" s="23" t="s">
        <v>164</v>
      </c>
      <c r="K33" s="27">
        <v>3747.84</v>
      </c>
    </row>
    <row r="34" spans="1:11" x14ac:dyDescent="0.35">
      <c r="A34" s="23">
        <v>2022</v>
      </c>
      <c r="B34" s="24" t="s">
        <v>49</v>
      </c>
      <c r="C34" s="25">
        <v>44562</v>
      </c>
      <c r="D34" s="23" t="s">
        <v>24</v>
      </c>
      <c r="E34" s="26">
        <f>+VLOOKUP(Tabla2[[#This Row],[Punto de venta]],Punto_venta[],2,0)</f>
        <v>3</v>
      </c>
      <c r="F34" s="23" t="s">
        <v>68</v>
      </c>
      <c r="G34" s="26">
        <f>+VLOOKUP(Tabla2[[#This Row],[Cultivo]],Cod_categoría[],2,0)</f>
        <v>100101001</v>
      </c>
      <c r="H34" s="23" t="str">
        <f>+VLOOKUP(F34,Codigos[],2,0)</f>
        <v>Berries</v>
      </c>
      <c r="I34" s="26">
        <f>+VLOOKUP(Tabla2[[#This Row],[Categoría]],Cod_procesamiento10[],2,0)</f>
        <v>1</v>
      </c>
      <c r="J34" s="23" t="s">
        <v>164</v>
      </c>
      <c r="K34" s="27">
        <v>1946.66</v>
      </c>
    </row>
    <row r="35" spans="1:11" x14ac:dyDescent="0.35">
      <c r="A35" s="23">
        <v>2022</v>
      </c>
      <c r="B35" s="24" t="s">
        <v>49</v>
      </c>
      <c r="C35" s="25">
        <v>44562</v>
      </c>
      <c r="D35" s="23" t="s">
        <v>24</v>
      </c>
      <c r="E35" s="26">
        <f>+VLOOKUP(Tabla2[[#This Row],[Punto de venta]],Punto_venta[],2,0)</f>
        <v>3</v>
      </c>
      <c r="F35" s="23" t="s">
        <v>25</v>
      </c>
      <c r="G35" s="26">
        <f>+VLOOKUP(Tabla2[[#This Row],[Cultivo]],Cod_categoría[],2,0)</f>
        <v>100114046</v>
      </c>
      <c r="H35" s="23" t="str">
        <f>+VLOOKUP(F35,Codigos[],2,0)</f>
        <v>Berries</v>
      </c>
      <c r="I35" s="26">
        <f>+VLOOKUP(Tabla2[[#This Row],[Categoría]],Cod_procesamiento10[],2,0)</f>
        <v>1</v>
      </c>
      <c r="J35" s="23" t="s">
        <v>164</v>
      </c>
      <c r="K35" s="27">
        <v>2880.95</v>
      </c>
    </row>
    <row r="36" spans="1:11" x14ac:dyDescent="0.35">
      <c r="A36" s="23">
        <v>2022</v>
      </c>
      <c r="B36" s="24" t="s">
        <v>49</v>
      </c>
      <c r="C36" s="25">
        <v>44562</v>
      </c>
      <c r="D36" s="23" t="s">
        <v>24</v>
      </c>
      <c r="E36" s="26">
        <f>+VLOOKUP(Tabla2[[#This Row],[Punto de venta]],Punto_venta[],2,0)</f>
        <v>3</v>
      </c>
      <c r="F36" s="23" t="s">
        <v>3</v>
      </c>
      <c r="G36" s="26">
        <f>+VLOOKUP(Tabla2[[#This Row],[Cultivo]],Cod_categoría[],2,0)</f>
        <v>100103001</v>
      </c>
      <c r="H36" s="23" t="str">
        <f>+VLOOKUP(F36,Codigos[],2,0)</f>
        <v>Frutos de carozo</v>
      </c>
      <c r="I36" s="26">
        <f>+VLOOKUP(Tabla2[[#This Row],[Categoría]],Cod_procesamiento10[],2,0)</f>
        <v>5</v>
      </c>
      <c r="J36" s="23" t="s">
        <v>164</v>
      </c>
      <c r="K36" s="27">
        <v>622.05999999999995</v>
      </c>
    </row>
    <row r="37" spans="1:11" x14ac:dyDescent="0.35">
      <c r="A37" s="23">
        <v>2022</v>
      </c>
      <c r="B37" s="24" t="s">
        <v>49</v>
      </c>
      <c r="C37" s="25">
        <v>44562</v>
      </c>
      <c r="D37" s="23" t="s">
        <v>24</v>
      </c>
      <c r="E37" s="26">
        <f>+VLOOKUP(Tabla2[[#This Row],[Punto de venta]],Punto_venta[],2,0)</f>
        <v>3</v>
      </c>
      <c r="F37" s="23" t="s">
        <v>5</v>
      </c>
      <c r="G37" s="26">
        <f>+VLOOKUP(Tabla2[[#This Row],[Cultivo]],Cod_categoría[],2,0)</f>
        <v>100103002</v>
      </c>
      <c r="H37" s="23" t="str">
        <f>+VLOOKUP(F37,Codigos[],2,0)</f>
        <v>Frutos de carozo</v>
      </c>
      <c r="I37" s="26">
        <f>+VLOOKUP(Tabla2[[#This Row],[Categoría]],Cod_procesamiento10[],2,0)</f>
        <v>5</v>
      </c>
      <c r="J37" s="23" t="s">
        <v>164</v>
      </c>
      <c r="K37" s="27">
        <v>865.39</v>
      </c>
    </row>
    <row r="38" spans="1:11" x14ac:dyDescent="0.35">
      <c r="A38" s="23">
        <v>2022</v>
      </c>
      <c r="B38" s="24" t="s">
        <v>49</v>
      </c>
      <c r="C38" s="25">
        <v>44562</v>
      </c>
      <c r="D38" s="23" t="s">
        <v>24</v>
      </c>
      <c r="E38" s="26">
        <f>+VLOOKUP(Tabla2[[#This Row],[Punto de venta]],Punto_venta[],2,0)</f>
        <v>3</v>
      </c>
      <c r="F38" s="23" t="s">
        <v>6</v>
      </c>
      <c r="G38" s="26">
        <f>+VLOOKUP(Tabla2[[#This Row],[Cultivo]],Cod_categoría[],2,0)</f>
        <v>100103003</v>
      </c>
      <c r="H38" s="23" t="str">
        <f>+VLOOKUP(F38,Codigos[],2,0)</f>
        <v>Frutos de carozo</v>
      </c>
      <c r="I38" s="26">
        <f>+VLOOKUP(Tabla2[[#This Row],[Categoría]],Cod_procesamiento10[],2,0)</f>
        <v>5</v>
      </c>
      <c r="J38" s="23" t="s">
        <v>164</v>
      </c>
      <c r="K38" s="27">
        <v>1011.6</v>
      </c>
    </row>
    <row r="39" spans="1:11" x14ac:dyDescent="0.35">
      <c r="A39" s="23">
        <v>2022</v>
      </c>
      <c r="B39" s="24" t="s">
        <v>49</v>
      </c>
      <c r="C39" s="25">
        <v>44562</v>
      </c>
      <c r="D39" s="23" t="s">
        <v>24</v>
      </c>
      <c r="E39" s="26">
        <f>+VLOOKUP(Tabla2[[#This Row],[Punto de venta]],Punto_venta[],2,0)</f>
        <v>3</v>
      </c>
      <c r="F39" s="23" t="s">
        <v>7</v>
      </c>
      <c r="G39" s="26">
        <f>+VLOOKUP(Tabla2[[#This Row],[Cultivo]],Cod_categoría[],2,0)</f>
        <v>100103004</v>
      </c>
      <c r="H39" s="23" t="str">
        <f>+VLOOKUP(F39,Codigos[],2,0)</f>
        <v>Frutos de carozo</v>
      </c>
      <c r="I39" s="26">
        <f>+VLOOKUP(Tabla2[[#This Row],[Categoría]],Cod_procesamiento10[],2,0)</f>
        <v>5</v>
      </c>
      <c r="J39" s="23" t="s">
        <v>164</v>
      </c>
      <c r="K39" s="27">
        <v>849.86</v>
      </c>
    </row>
    <row r="40" spans="1:11" x14ac:dyDescent="0.35">
      <c r="A40" s="23">
        <v>2022</v>
      </c>
      <c r="B40" s="24" t="s">
        <v>49</v>
      </c>
      <c r="C40" s="25">
        <v>44562</v>
      </c>
      <c r="D40" s="23" t="s">
        <v>24</v>
      </c>
      <c r="E40" s="26">
        <f>+VLOOKUP(Tabla2[[#This Row],[Punto de venta]],Punto_venta[],2,0)</f>
        <v>3</v>
      </c>
      <c r="F40" s="23" t="s">
        <v>23</v>
      </c>
      <c r="G40" s="26">
        <f>+VLOOKUP(Tabla2[[#This Row],[Cultivo]],Cod_categoría[],2,0)</f>
        <v>100101004</v>
      </c>
      <c r="H40" s="23" t="str">
        <f>+VLOOKUP(F40,Codigos[],2,0)</f>
        <v>Berries</v>
      </c>
      <c r="I40" s="26">
        <f>+VLOOKUP(Tabla2[[#This Row],[Categoría]],Cod_procesamiento10[],2,0)</f>
        <v>1</v>
      </c>
      <c r="J40" s="23" t="s">
        <v>164</v>
      </c>
      <c r="K40" s="27">
        <v>3788.42</v>
      </c>
    </row>
    <row r="41" spans="1:11" x14ac:dyDescent="0.35">
      <c r="A41" s="23">
        <v>2022</v>
      </c>
      <c r="B41" s="24" t="s">
        <v>49</v>
      </c>
      <c r="C41" s="25">
        <v>44562</v>
      </c>
      <c r="D41" s="23" t="s">
        <v>24</v>
      </c>
      <c r="E41" s="26">
        <f>+VLOOKUP(Tabla2[[#This Row],[Punto de venta]],Punto_venta[],2,0)</f>
        <v>3</v>
      </c>
      <c r="F41" s="23" t="s">
        <v>8</v>
      </c>
      <c r="G41" s="26">
        <f>+VLOOKUP(Tabla2[[#This Row],[Cultivo]],Cod_categoría[],2,0)</f>
        <v>100112025</v>
      </c>
      <c r="H41" s="23" t="str">
        <f>+VLOOKUP(F41,Codigos[],2,0)</f>
        <v>Berries</v>
      </c>
      <c r="I41" s="26">
        <f>+VLOOKUP(Tabla2[[#This Row],[Categoría]],Cod_procesamiento10[],2,0)</f>
        <v>1</v>
      </c>
      <c r="J41" s="23" t="s">
        <v>164</v>
      </c>
      <c r="K41" s="27">
        <v>923.39</v>
      </c>
    </row>
    <row r="42" spans="1:11" x14ac:dyDescent="0.35">
      <c r="A42" s="23">
        <v>2022</v>
      </c>
      <c r="B42" s="24" t="s">
        <v>49</v>
      </c>
      <c r="C42" s="25">
        <v>44562</v>
      </c>
      <c r="D42" s="23" t="s">
        <v>24</v>
      </c>
      <c r="E42" s="26">
        <f>+VLOOKUP(Tabla2[[#This Row],[Punto de venta]],Punto_venta[],2,0)</f>
        <v>3</v>
      </c>
      <c r="F42" s="23" t="s">
        <v>30</v>
      </c>
      <c r="G42" s="26">
        <f>+VLOOKUP(Tabla2[[#This Row],[Cultivo]],Cod_categoría[],2,0)</f>
        <v>100114043</v>
      </c>
      <c r="H42" s="23" t="str">
        <f>+VLOOKUP(F42,Codigos[],2,0)</f>
        <v>Frutos tropicales y subtropicales</v>
      </c>
      <c r="I42" s="26">
        <f>+VLOOKUP(Tabla2[[#This Row],[Categoría]],Cod_procesamiento10[],2,0)</f>
        <v>4</v>
      </c>
      <c r="J42" s="23" t="s">
        <v>164</v>
      </c>
      <c r="K42" s="27">
        <v>1409.43</v>
      </c>
    </row>
    <row r="43" spans="1:11" x14ac:dyDescent="0.35">
      <c r="A43" s="23">
        <v>2022</v>
      </c>
      <c r="B43" s="24" t="s">
        <v>49</v>
      </c>
      <c r="C43" s="25">
        <v>44562</v>
      </c>
      <c r="D43" s="23" t="s">
        <v>24</v>
      </c>
      <c r="E43" s="26">
        <f>+VLOOKUP(Tabla2[[#This Row],[Punto de venta]],Punto_venta[],2,0)</f>
        <v>3</v>
      </c>
      <c r="F43" s="23" t="s">
        <v>19</v>
      </c>
      <c r="G43" s="26">
        <f>+VLOOKUP(Tabla2[[#This Row],[Cultivo]],Cod_categoría[],2,0)</f>
        <v>100101007</v>
      </c>
      <c r="H43" s="23" t="str">
        <f>+VLOOKUP(F43,Codigos[],2,0)</f>
        <v>Berries</v>
      </c>
      <c r="I43" s="26">
        <f>+VLOOKUP(Tabla2[[#This Row],[Categoría]],Cod_procesamiento10[],2,0)</f>
        <v>1</v>
      </c>
      <c r="J43" s="23" t="s">
        <v>164</v>
      </c>
      <c r="K43" s="27">
        <v>1638.89</v>
      </c>
    </row>
    <row r="44" spans="1:11" x14ac:dyDescent="0.35">
      <c r="A44" s="23">
        <v>2022</v>
      </c>
      <c r="B44" s="24" t="s">
        <v>49</v>
      </c>
      <c r="C44" s="25">
        <v>44562</v>
      </c>
      <c r="D44" s="23" t="s">
        <v>24</v>
      </c>
      <c r="E44" s="26">
        <f>+VLOOKUP(Tabla2[[#This Row],[Punto de venta]],Punto_venta[],2,0)</f>
        <v>3</v>
      </c>
      <c r="F44" s="23" t="s">
        <v>9</v>
      </c>
      <c r="G44" s="26">
        <f>+VLOOKUP(Tabla2[[#This Row],[Cultivo]],Cod_categoría[],2,0)</f>
        <v>100102003</v>
      </c>
      <c r="H44" s="23" t="str">
        <f>+VLOOKUP(F44,Codigos[],2,0)</f>
        <v>Cítricos</v>
      </c>
      <c r="I44" s="26">
        <f>+VLOOKUP(Tabla2[[#This Row],[Categoría]],Cod_procesamiento10[],2,0)</f>
        <v>2</v>
      </c>
      <c r="J44" s="23" t="s">
        <v>164</v>
      </c>
      <c r="K44" s="27">
        <v>810.91</v>
      </c>
    </row>
    <row r="45" spans="1:11" x14ac:dyDescent="0.35">
      <c r="A45" s="23">
        <v>2022</v>
      </c>
      <c r="B45" s="24" t="s">
        <v>49</v>
      </c>
      <c r="C45" s="25">
        <v>44562</v>
      </c>
      <c r="D45" s="23" t="s">
        <v>24</v>
      </c>
      <c r="E45" s="26">
        <f>+VLOOKUP(Tabla2[[#This Row],[Punto de venta]],Punto_venta[],2,0)</f>
        <v>3</v>
      </c>
      <c r="F45" s="23" t="s">
        <v>20</v>
      </c>
      <c r="G45" s="26">
        <f>+VLOOKUP(Tabla2[[#This Row],[Cultivo]],Cod_categoría[],2,0)</f>
        <v>100102004</v>
      </c>
      <c r="H45" s="23" t="str">
        <f>+VLOOKUP(F45,Codigos[],2,0)</f>
        <v>Cítricos</v>
      </c>
      <c r="I45" s="26">
        <f>+VLOOKUP(Tabla2[[#This Row],[Categoría]],Cod_procesamiento10[],2,0)</f>
        <v>2</v>
      </c>
      <c r="J45" s="23" t="s">
        <v>164</v>
      </c>
      <c r="K45" s="27">
        <v>588.69000000000005</v>
      </c>
    </row>
    <row r="46" spans="1:11" x14ac:dyDescent="0.35">
      <c r="A46" s="23">
        <v>2022</v>
      </c>
      <c r="B46" s="24" t="s">
        <v>49</v>
      </c>
      <c r="C46" s="25">
        <v>44562</v>
      </c>
      <c r="D46" s="23" t="s">
        <v>24</v>
      </c>
      <c r="E46" s="26">
        <f>+VLOOKUP(Tabla2[[#This Row],[Punto de venta]],Punto_venta[],2,0)</f>
        <v>3</v>
      </c>
      <c r="F46" s="23" t="s">
        <v>21</v>
      </c>
      <c r="G46" s="26">
        <f>+VLOOKUP(Tabla2[[#This Row],[Cultivo]],Cod_categoría[],2,0)</f>
        <v>100108002</v>
      </c>
      <c r="H46" s="23" t="str">
        <f>+VLOOKUP(F46,Codigos[],2,0)</f>
        <v>Frutos tropicales y subtropicales</v>
      </c>
      <c r="I46" s="26">
        <f>+VLOOKUP(Tabla2[[#This Row],[Categoría]],Cod_procesamiento10[],2,0)</f>
        <v>4</v>
      </c>
      <c r="J46" s="23" t="s">
        <v>164</v>
      </c>
      <c r="K46" s="27">
        <v>1624.82</v>
      </c>
    </row>
    <row r="47" spans="1:11" x14ac:dyDescent="0.35">
      <c r="A47" s="23">
        <v>2022</v>
      </c>
      <c r="B47" s="24" t="s">
        <v>49</v>
      </c>
      <c r="C47" s="25">
        <v>44562</v>
      </c>
      <c r="D47" s="23" t="s">
        <v>24</v>
      </c>
      <c r="E47" s="26">
        <f>+VLOOKUP(Tabla2[[#This Row],[Punto de venta]],Punto_venta[],2,0)</f>
        <v>3</v>
      </c>
      <c r="F47" s="23" t="s">
        <v>10</v>
      </c>
      <c r="G47" s="26">
        <f>+VLOOKUP(Tabla2[[#This Row],[Cultivo]],Cod_categoría[],2,0)</f>
        <v>100104002</v>
      </c>
      <c r="H47" s="23" t="str">
        <f>+VLOOKUP(F47,Codigos[],2,0)</f>
        <v>Frutos de pepita</v>
      </c>
      <c r="I47" s="26">
        <f>+VLOOKUP(Tabla2[[#This Row],[Categoría]],Cod_procesamiento10[],2,0)</f>
        <v>3</v>
      </c>
      <c r="J47" s="23" t="s">
        <v>164</v>
      </c>
      <c r="K47" s="27">
        <v>901.83</v>
      </c>
    </row>
    <row r="48" spans="1:11" x14ac:dyDescent="0.35">
      <c r="A48" s="23">
        <v>2022</v>
      </c>
      <c r="B48" s="24" t="s">
        <v>49</v>
      </c>
      <c r="C48" s="25">
        <v>44562</v>
      </c>
      <c r="D48" s="23" t="s">
        <v>24</v>
      </c>
      <c r="E48" s="26">
        <f>+VLOOKUP(Tabla2[[#This Row],[Punto de venta]],Punto_venta[],2,0)</f>
        <v>3</v>
      </c>
      <c r="F48" s="23" t="s">
        <v>22</v>
      </c>
      <c r="G48" s="26">
        <f>+VLOOKUP(Tabla2[[#This Row],[Cultivo]],Cod_categoría[],2,0)</f>
        <v>100114041</v>
      </c>
      <c r="H48" s="23" t="str">
        <f>+VLOOKUP(F48,Codigos[],2,0)</f>
        <v>Frutos tropicales y subtropicales</v>
      </c>
      <c r="I48" s="26">
        <f>+VLOOKUP(Tabla2[[#This Row],[Categoría]],Cod_procesamiento10[],2,0)</f>
        <v>4</v>
      </c>
      <c r="J48" s="23" t="s">
        <v>164</v>
      </c>
      <c r="K48" s="27">
        <v>2366.67</v>
      </c>
    </row>
    <row r="49" spans="1:11" x14ac:dyDescent="0.35">
      <c r="A49" s="23">
        <v>2022</v>
      </c>
      <c r="B49" s="24" t="s">
        <v>49</v>
      </c>
      <c r="C49" s="25">
        <v>44562</v>
      </c>
      <c r="D49" s="23" t="s">
        <v>24</v>
      </c>
      <c r="E49" s="26">
        <f>+VLOOKUP(Tabla2[[#This Row],[Punto de venta]],Punto_venta[],2,0)</f>
        <v>3</v>
      </c>
      <c r="F49" s="23" t="s">
        <v>26</v>
      </c>
      <c r="G49" s="26">
        <f>+VLOOKUP(Tabla2[[#This Row],[Cultivo]],Cod_categoría[],2,0)</f>
        <v>100101008</v>
      </c>
      <c r="H49" s="23" t="str">
        <f>+VLOOKUP(F49,Codigos[],2,0)</f>
        <v>Berries</v>
      </c>
      <c r="I49" s="26">
        <f>+VLOOKUP(Tabla2[[#This Row],[Categoría]],Cod_procesamiento10[],2,0)</f>
        <v>1</v>
      </c>
      <c r="J49" s="23" t="s">
        <v>164</v>
      </c>
      <c r="K49" s="27">
        <v>2889.58</v>
      </c>
    </row>
    <row r="50" spans="1:11" x14ac:dyDescent="0.35">
      <c r="A50" s="23">
        <v>2022</v>
      </c>
      <c r="B50" s="24" t="s">
        <v>49</v>
      </c>
      <c r="C50" s="25">
        <v>44562</v>
      </c>
      <c r="D50" s="23" t="s">
        <v>24</v>
      </c>
      <c r="E50" s="26">
        <f>+VLOOKUP(Tabla2[[#This Row],[Punto de venta]],Punto_venta[],2,0)</f>
        <v>3</v>
      </c>
      <c r="F50" s="23" t="s">
        <v>11</v>
      </c>
      <c r="G50" s="26">
        <f>+VLOOKUP(Tabla2[[#This Row],[Cultivo]],Cod_categoría[],2,0)</f>
        <v>100102005</v>
      </c>
      <c r="H50" s="23" t="str">
        <f>+VLOOKUP(F50,Codigos[],2,0)</f>
        <v>Cítricos</v>
      </c>
      <c r="I50" s="26">
        <f>+VLOOKUP(Tabla2[[#This Row],[Categoría]],Cod_procesamiento10[],2,0)</f>
        <v>2</v>
      </c>
      <c r="J50" s="23" t="s">
        <v>164</v>
      </c>
      <c r="K50" s="27">
        <v>614.14</v>
      </c>
    </row>
    <row r="51" spans="1:11" x14ac:dyDescent="0.35">
      <c r="A51" s="23">
        <v>2022</v>
      </c>
      <c r="B51" s="24" t="s">
        <v>49</v>
      </c>
      <c r="C51" s="25">
        <v>44562</v>
      </c>
      <c r="D51" s="23" t="s">
        <v>24</v>
      </c>
      <c r="E51" s="26">
        <f>+VLOOKUP(Tabla2[[#This Row],[Punto de venta]],Punto_venta[],2,0)</f>
        <v>3</v>
      </c>
      <c r="F51" s="23" t="s">
        <v>12</v>
      </c>
      <c r="G51" s="26">
        <f>+VLOOKUP(Tabla2[[#This Row],[Cultivo]],Cod_categoría[],2,0)</f>
        <v>100103006</v>
      </c>
      <c r="H51" s="23" t="str">
        <f>+VLOOKUP(F51,Codigos[],2,0)</f>
        <v>Frutos de carozo</v>
      </c>
      <c r="I51" s="26">
        <f>+VLOOKUP(Tabla2[[#This Row],[Categoría]],Cod_procesamiento10[],2,0)</f>
        <v>5</v>
      </c>
      <c r="J51" s="23" t="s">
        <v>164</v>
      </c>
      <c r="K51" s="27">
        <v>853.73</v>
      </c>
    </row>
    <row r="52" spans="1:11" x14ac:dyDescent="0.35">
      <c r="A52" s="23">
        <v>2022</v>
      </c>
      <c r="B52" s="24" t="s">
        <v>49</v>
      </c>
      <c r="C52" s="25">
        <v>44562</v>
      </c>
      <c r="D52" s="23" t="s">
        <v>24</v>
      </c>
      <c r="E52" s="26">
        <f>+VLOOKUP(Tabla2[[#This Row],[Punto de venta]],Punto_venta[],2,0)</f>
        <v>3</v>
      </c>
      <c r="F52" s="23" t="s">
        <v>13</v>
      </c>
      <c r="G52" s="26">
        <f>+VLOOKUP(Tabla2[[#This Row],[Cultivo]],Cod_categoría[],2,0)</f>
        <v>100106002</v>
      </c>
      <c r="H52" s="23" t="str">
        <f>+VLOOKUP(F52,Codigos[],2,0)</f>
        <v>Frutos oleaginosos</v>
      </c>
      <c r="I52" s="26">
        <f>+VLOOKUP(Tabla2[[#This Row],[Categoría]],Cod_procesamiento10[],2,0)</f>
        <v>12</v>
      </c>
      <c r="J52" s="23" t="s">
        <v>164</v>
      </c>
      <c r="K52" s="27">
        <v>2543.48</v>
      </c>
    </row>
    <row r="53" spans="1:11" x14ac:dyDescent="0.35">
      <c r="A53" s="23">
        <v>2022</v>
      </c>
      <c r="B53" s="24" t="s">
        <v>49</v>
      </c>
      <c r="C53" s="25">
        <v>44562</v>
      </c>
      <c r="D53" s="23" t="s">
        <v>24</v>
      </c>
      <c r="E53" s="26">
        <f>+VLOOKUP(Tabla2[[#This Row],[Punto de venta]],Punto_venta[],2,0)</f>
        <v>3</v>
      </c>
      <c r="F53" s="23" t="s">
        <v>31</v>
      </c>
      <c r="G53" s="26">
        <f>+VLOOKUP(Tabla2[[#This Row],[Cultivo]],Cod_categoría[],2,0)</f>
        <v>100108004</v>
      </c>
      <c r="H53" s="23" t="str">
        <f>+VLOOKUP(F53,Codigos[],2,0)</f>
        <v>Frutos tropicales y subtropicales</v>
      </c>
      <c r="I53" s="26">
        <f>+VLOOKUP(Tabla2[[#This Row],[Categoría]],Cod_procesamiento10[],2,0)</f>
        <v>4</v>
      </c>
      <c r="J53" s="23" t="s">
        <v>164</v>
      </c>
      <c r="K53" s="27">
        <v>2266.67</v>
      </c>
    </row>
    <row r="54" spans="1:11" x14ac:dyDescent="0.35">
      <c r="A54" s="23">
        <v>2022</v>
      </c>
      <c r="B54" s="24" t="s">
        <v>49</v>
      </c>
      <c r="C54" s="25">
        <v>44562</v>
      </c>
      <c r="D54" s="23" t="s">
        <v>24</v>
      </c>
      <c r="E54" s="26">
        <f>+VLOOKUP(Tabla2[[#This Row],[Punto de venta]],Punto_venta[],2,0)</f>
        <v>3</v>
      </c>
      <c r="F54" s="23" t="s">
        <v>14</v>
      </c>
      <c r="G54" s="26">
        <f>+VLOOKUP(Tabla2[[#This Row],[Cultivo]],Cod_categoría[],2,0)</f>
        <v>100104005</v>
      </c>
      <c r="H54" s="23" t="str">
        <f>+VLOOKUP(F54,Codigos[],2,0)</f>
        <v>Frutos de pepita</v>
      </c>
      <c r="I54" s="26">
        <f>+VLOOKUP(Tabla2[[#This Row],[Categoría]],Cod_procesamiento10[],2,0)</f>
        <v>3</v>
      </c>
      <c r="J54" s="23" t="s">
        <v>164</v>
      </c>
      <c r="K54" s="27">
        <v>617</v>
      </c>
    </row>
    <row r="55" spans="1:11" x14ac:dyDescent="0.35">
      <c r="A55" s="23">
        <v>2022</v>
      </c>
      <c r="B55" s="24" t="s">
        <v>49</v>
      </c>
      <c r="C55" s="25">
        <v>44562</v>
      </c>
      <c r="D55" s="23" t="s">
        <v>24</v>
      </c>
      <c r="E55" s="26">
        <f>+VLOOKUP(Tabla2[[#This Row],[Punto de venta]],Punto_venta[],2,0)</f>
        <v>3</v>
      </c>
      <c r="F55" s="23" t="s">
        <v>15</v>
      </c>
      <c r="G55" s="26">
        <f>+VLOOKUP(Tabla2[[#This Row],[Cultivo]],Cod_categoría[],2,0)</f>
        <v>100108006</v>
      </c>
      <c r="H55" s="23" t="str">
        <f>+VLOOKUP(F55,Codigos[],2,0)</f>
        <v>Frutos tropicales y subtropicales</v>
      </c>
      <c r="I55" s="26">
        <f>+VLOOKUP(Tabla2[[#This Row],[Categoría]],Cod_procesamiento10[],2,0)</f>
        <v>4</v>
      </c>
      <c r="J55" s="23" t="s">
        <v>164</v>
      </c>
      <c r="K55" s="27">
        <v>708.42</v>
      </c>
    </row>
    <row r="56" spans="1:11" x14ac:dyDescent="0.35">
      <c r="A56" s="23">
        <v>2022</v>
      </c>
      <c r="B56" s="24" t="s">
        <v>49</v>
      </c>
      <c r="C56" s="25">
        <v>44562</v>
      </c>
      <c r="D56" s="23" t="s">
        <v>24</v>
      </c>
      <c r="E56" s="26">
        <f>+VLOOKUP(Tabla2[[#This Row],[Punto de venta]],Punto_venta[],2,0)</f>
        <v>3</v>
      </c>
      <c r="F56" s="23" t="s">
        <v>27</v>
      </c>
      <c r="G56" s="26">
        <f>+VLOOKUP(Tabla2[[#This Row],[Cultivo]],Cod_categoría[],2,0)</f>
        <v>100102006</v>
      </c>
      <c r="H56" s="23" t="str">
        <f>+VLOOKUP(F56,Codigos[],2,0)</f>
        <v>Cítricos</v>
      </c>
      <c r="I56" s="26">
        <f>+VLOOKUP(Tabla2[[#This Row],[Categoría]],Cod_procesamiento10[],2,0)</f>
        <v>2</v>
      </c>
      <c r="J56" s="23" t="s">
        <v>164</v>
      </c>
      <c r="K56" s="27">
        <v>863.95</v>
      </c>
    </row>
    <row r="57" spans="1:11" x14ac:dyDescent="0.35">
      <c r="A57" s="23">
        <v>2022</v>
      </c>
      <c r="B57" s="24" t="s">
        <v>49</v>
      </c>
      <c r="C57" s="25">
        <v>44562</v>
      </c>
      <c r="D57" s="23" t="s">
        <v>24</v>
      </c>
      <c r="E57" s="26">
        <f>+VLOOKUP(Tabla2[[#This Row],[Punto de venta]],Punto_venta[],2,0)</f>
        <v>3</v>
      </c>
      <c r="F57" s="23" t="s">
        <v>18</v>
      </c>
      <c r="G57" s="26">
        <f>+VLOOKUP(Tabla2[[#This Row],[Cultivo]],Cod_categoría[],2,0)</f>
        <v>100114042</v>
      </c>
      <c r="H57" s="23" t="str">
        <f>+VLOOKUP(F57,Codigos[],2,0)</f>
        <v>Otros</v>
      </c>
      <c r="I57" s="26">
        <f>+VLOOKUP(Tabla2[[#This Row],[Categoría]],Cod_procesamiento10[],2,0)</f>
        <v>13</v>
      </c>
      <c r="J57" s="23" t="s">
        <v>164</v>
      </c>
      <c r="K57" s="27">
        <v>989.41</v>
      </c>
    </row>
    <row r="58" spans="1:11" x14ac:dyDescent="0.35">
      <c r="A58" s="23">
        <v>2022</v>
      </c>
      <c r="B58" s="24" t="s">
        <v>49</v>
      </c>
      <c r="C58" s="25">
        <v>44562</v>
      </c>
      <c r="D58" s="23" t="s">
        <v>24</v>
      </c>
      <c r="E58" s="26">
        <f>+VLOOKUP(Tabla2[[#This Row],[Punto de venta]],Punto_venta[],2,0)</f>
        <v>3</v>
      </c>
      <c r="F58" s="23" t="s">
        <v>16</v>
      </c>
      <c r="G58" s="26">
        <f>+VLOOKUP(Tabla2[[#This Row],[Cultivo]],Cod_categoría[],2,0)</f>
        <v>100109001</v>
      </c>
      <c r="H58" s="23" t="str">
        <f>+VLOOKUP(F58,Codigos[],2,0)</f>
        <v>Uva</v>
      </c>
      <c r="I58" s="26">
        <f>+VLOOKUP(Tabla2[[#This Row],[Categoría]],Cod_procesamiento10[],2,0)</f>
        <v>11</v>
      </c>
      <c r="J58" s="23" t="s">
        <v>164</v>
      </c>
      <c r="K58" s="27">
        <v>1010.33</v>
      </c>
    </row>
    <row r="59" spans="1:11" x14ac:dyDescent="0.35">
      <c r="A59" s="23">
        <v>2021</v>
      </c>
      <c r="B59" s="24" t="s">
        <v>60</v>
      </c>
      <c r="C59" s="25">
        <v>44531</v>
      </c>
      <c r="D59" s="23" t="s">
        <v>2</v>
      </c>
      <c r="E59" s="26">
        <f>+VLOOKUP(Tabla2[[#This Row],[Punto de venta]],Punto_venta[],2,0)</f>
        <v>1</v>
      </c>
      <c r="F59" s="23" t="s">
        <v>68</v>
      </c>
      <c r="G59" s="26">
        <f>+VLOOKUP(Tabla2[[#This Row],[Cultivo]],Cod_categoría[],2,0)</f>
        <v>100101001</v>
      </c>
      <c r="H59" s="23" t="str">
        <f>+VLOOKUP(F59,Codigos[],2,0)</f>
        <v>Berries</v>
      </c>
      <c r="I59" s="26">
        <f>+VLOOKUP(Tabla2[[#This Row],[Categoría]],Cod_procesamiento10[],2,0)</f>
        <v>1</v>
      </c>
      <c r="J59" s="23" t="s">
        <v>164</v>
      </c>
      <c r="K59" s="27">
        <v>2835.64</v>
      </c>
    </row>
    <row r="60" spans="1:11" x14ac:dyDescent="0.35">
      <c r="A60" s="23">
        <v>2021</v>
      </c>
      <c r="B60" s="24" t="s">
        <v>60</v>
      </c>
      <c r="C60" s="25">
        <v>44531</v>
      </c>
      <c r="D60" s="23" t="s">
        <v>2</v>
      </c>
      <c r="E60" s="26">
        <f>+VLOOKUP(Tabla2[[#This Row],[Punto de venta]],Punto_venta[],2,0)</f>
        <v>1</v>
      </c>
      <c r="F60" s="23" t="s">
        <v>3</v>
      </c>
      <c r="G60" s="26">
        <f>+VLOOKUP(Tabla2[[#This Row],[Cultivo]],Cod_categoría[],2,0)</f>
        <v>100103001</v>
      </c>
      <c r="H60" s="23" t="str">
        <f>+VLOOKUP(F60,Codigos[],2,0)</f>
        <v>Frutos de carozo</v>
      </c>
      <c r="I60" s="26">
        <f>+VLOOKUP(Tabla2[[#This Row],[Categoría]],Cod_procesamiento10[],2,0)</f>
        <v>5</v>
      </c>
      <c r="J60" s="23" t="s">
        <v>164</v>
      </c>
      <c r="K60" s="27">
        <v>1558.82</v>
      </c>
    </row>
    <row r="61" spans="1:11" x14ac:dyDescent="0.35">
      <c r="A61" s="23">
        <v>2021</v>
      </c>
      <c r="B61" s="24" t="s">
        <v>60</v>
      </c>
      <c r="C61" s="25">
        <v>44531</v>
      </c>
      <c r="D61" s="23" t="s">
        <v>2</v>
      </c>
      <c r="E61" s="26">
        <f>+VLOOKUP(Tabla2[[#This Row],[Punto de venta]],Punto_venta[],2,0)</f>
        <v>1</v>
      </c>
      <c r="F61" s="23" t="s">
        <v>5</v>
      </c>
      <c r="G61" s="26">
        <f>+VLOOKUP(Tabla2[[#This Row],[Cultivo]],Cod_categoría[],2,0)</f>
        <v>100103002</v>
      </c>
      <c r="H61" s="23" t="str">
        <f>+VLOOKUP(F61,Codigos[],2,0)</f>
        <v>Frutos de carozo</v>
      </c>
      <c r="I61" s="26">
        <f>+VLOOKUP(Tabla2[[#This Row],[Categoría]],Cod_procesamiento10[],2,0)</f>
        <v>5</v>
      </c>
      <c r="J61" s="23" t="s">
        <v>164</v>
      </c>
      <c r="K61" s="27">
        <v>1159.9100000000001</v>
      </c>
    </row>
    <row r="62" spans="1:11" x14ac:dyDescent="0.35">
      <c r="A62" s="23">
        <v>2021</v>
      </c>
      <c r="B62" s="24" t="s">
        <v>60</v>
      </c>
      <c r="C62" s="25">
        <v>44531</v>
      </c>
      <c r="D62" s="23" t="s">
        <v>2</v>
      </c>
      <c r="E62" s="26">
        <f>+VLOOKUP(Tabla2[[#This Row],[Punto de venta]],Punto_venta[],2,0)</f>
        <v>1</v>
      </c>
      <c r="F62" s="23" t="s">
        <v>6</v>
      </c>
      <c r="G62" s="26">
        <f>+VLOOKUP(Tabla2[[#This Row],[Cultivo]],Cod_categoría[],2,0)</f>
        <v>100103003</v>
      </c>
      <c r="H62" s="23" t="str">
        <f>+VLOOKUP(F62,Codigos[],2,0)</f>
        <v>Frutos de carozo</v>
      </c>
      <c r="I62" s="26">
        <f>+VLOOKUP(Tabla2[[#This Row],[Categoría]],Cod_procesamiento10[],2,0)</f>
        <v>5</v>
      </c>
      <c r="J62" s="23" t="s">
        <v>164</v>
      </c>
      <c r="K62" s="27">
        <v>1404.12</v>
      </c>
    </row>
    <row r="63" spans="1:11" x14ac:dyDescent="0.35">
      <c r="A63" s="23">
        <v>2021</v>
      </c>
      <c r="B63" s="24" t="s">
        <v>60</v>
      </c>
      <c r="C63" s="25">
        <v>44531</v>
      </c>
      <c r="D63" s="23" t="s">
        <v>2</v>
      </c>
      <c r="E63" s="26">
        <f>+VLOOKUP(Tabla2[[#This Row],[Punto de venta]],Punto_venta[],2,0)</f>
        <v>1</v>
      </c>
      <c r="F63" s="23" t="s">
        <v>7</v>
      </c>
      <c r="G63" s="26">
        <f>+VLOOKUP(Tabla2[[#This Row],[Cultivo]],Cod_categoría[],2,0)</f>
        <v>100103004</v>
      </c>
      <c r="H63" s="23" t="str">
        <f>+VLOOKUP(F63,Codigos[],2,0)</f>
        <v>Frutos de carozo</v>
      </c>
      <c r="I63" s="26">
        <f>+VLOOKUP(Tabla2[[#This Row],[Categoría]],Cod_procesamiento10[],2,0)</f>
        <v>5</v>
      </c>
      <c r="J63" s="23" t="s">
        <v>164</v>
      </c>
      <c r="K63" s="27">
        <v>1165.5899999999999</v>
      </c>
    </row>
    <row r="64" spans="1:11" x14ac:dyDescent="0.35">
      <c r="A64" s="23">
        <v>2021</v>
      </c>
      <c r="B64" s="24" t="s">
        <v>60</v>
      </c>
      <c r="C64" s="25">
        <v>44531</v>
      </c>
      <c r="D64" s="23" t="s">
        <v>2</v>
      </c>
      <c r="E64" s="26">
        <f>+VLOOKUP(Tabla2[[#This Row],[Punto de venta]],Punto_venta[],2,0)</f>
        <v>1</v>
      </c>
      <c r="F64" s="23" t="s">
        <v>8</v>
      </c>
      <c r="G64" s="26">
        <f>+VLOOKUP(Tabla2[[#This Row],[Cultivo]],Cod_categoría[],2,0)</f>
        <v>100112025</v>
      </c>
      <c r="H64" s="23" t="str">
        <f>+VLOOKUP(F64,Codigos[],2,0)</f>
        <v>Berries</v>
      </c>
      <c r="I64" s="26">
        <f>+VLOOKUP(Tabla2[[#This Row],[Categoría]],Cod_procesamiento10[],2,0)</f>
        <v>1</v>
      </c>
      <c r="J64" s="23" t="s">
        <v>164</v>
      </c>
      <c r="K64" s="27">
        <v>1509.31</v>
      </c>
    </row>
    <row r="65" spans="1:11" x14ac:dyDescent="0.35">
      <c r="A65" s="23">
        <v>2021</v>
      </c>
      <c r="B65" s="24" t="s">
        <v>60</v>
      </c>
      <c r="C65" s="25">
        <v>44531</v>
      </c>
      <c r="D65" s="23" t="s">
        <v>2</v>
      </c>
      <c r="E65" s="26">
        <f>+VLOOKUP(Tabla2[[#This Row],[Punto de venta]],Punto_venta[],2,0)</f>
        <v>1</v>
      </c>
      <c r="F65" s="23" t="s">
        <v>9</v>
      </c>
      <c r="G65" s="26">
        <f>+VLOOKUP(Tabla2[[#This Row],[Cultivo]],Cod_categoría[],2,0)</f>
        <v>100102003</v>
      </c>
      <c r="H65" s="23" t="str">
        <f>+VLOOKUP(F65,Codigos[],2,0)</f>
        <v>Cítricos</v>
      </c>
      <c r="I65" s="26">
        <f>+VLOOKUP(Tabla2[[#This Row],[Categoría]],Cod_procesamiento10[],2,0)</f>
        <v>2</v>
      </c>
      <c r="J65" s="23" t="s">
        <v>164</v>
      </c>
      <c r="K65" s="27">
        <v>918.94</v>
      </c>
    </row>
    <row r="66" spans="1:11" x14ac:dyDescent="0.35">
      <c r="A66" s="23">
        <v>2021</v>
      </c>
      <c r="B66" s="24" t="s">
        <v>60</v>
      </c>
      <c r="C66" s="25">
        <v>44531</v>
      </c>
      <c r="D66" s="23" t="s">
        <v>2</v>
      </c>
      <c r="E66" s="26">
        <f>+VLOOKUP(Tabla2[[#This Row],[Punto de venta]],Punto_venta[],2,0)</f>
        <v>1</v>
      </c>
      <c r="F66" s="23" t="s">
        <v>20</v>
      </c>
      <c r="G66" s="26">
        <f>+VLOOKUP(Tabla2[[#This Row],[Cultivo]],Cod_categoría[],2,0)</f>
        <v>100102004</v>
      </c>
      <c r="H66" s="23" t="str">
        <f>+VLOOKUP(F66,Codigos[],2,0)</f>
        <v>Cítricos</v>
      </c>
      <c r="I66" s="26">
        <f>+VLOOKUP(Tabla2[[#This Row],[Categoría]],Cod_procesamiento10[],2,0)</f>
        <v>2</v>
      </c>
      <c r="J66" s="23" t="s">
        <v>164</v>
      </c>
      <c r="K66" s="27">
        <v>938.95</v>
      </c>
    </row>
    <row r="67" spans="1:11" x14ac:dyDescent="0.35">
      <c r="A67" s="23">
        <v>2021</v>
      </c>
      <c r="B67" s="24" t="s">
        <v>60</v>
      </c>
      <c r="C67" s="25">
        <v>44531</v>
      </c>
      <c r="D67" s="23" t="s">
        <v>2</v>
      </c>
      <c r="E67" s="26">
        <f>+VLOOKUP(Tabla2[[#This Row],[Punto de venta]],Punto_venta[],2,0)</f>
        <v>1</v>
      </c>
      <c r="F67" s="23" t="s">
        <v>21</v>
      </c>
      <c r="G67" s="26">
        <f>+VLOOKUP(Tabla2[[#This Row],[Cultivo]],Cod_categoría[],2,0)</f>
        <v>100108002</v>
      </c>
      <c r="H67" s="23" t="str">
        <f>+VLOOKUP(F67,Codigos[],2,0)</f>
        <v>Frutos tropicales y subtropicales</v>
      </c>
      <c r="I67" s="26">
        <f>+VLOOKUP(Tabla2[[#This Row],[Categoría]],Cod_procesamiento10[],2,0)</f>
        <v>4</v>
      </c>
      <c r="J67" s="23" t="s">
        <v>164</v>
      </c>
      <c r="K67" s="27">
        <v>2337.83</v>
      </c>
    </row>
    <row r="68" spans="1:11" x14ac:dyDescent="0.35">
      <c r="A68" s="23">
        <v>2021</v>
      </c>
      <c r="B68" s="24" t="s">
        <v>60</v>
      </c>
      <c r="C68" s="25">
        <v>44531</v>
      </c>
      <c r="D68" s="23" t="s">
        <v>2</v>
      </c>
      <c r="E68" s="26">
        <f>+VLOOKUP(Tabla2[[#This Row],[Punto de venta]],Punto_venta[],2,0)</f>
        <v>1</v>
      </c>
      <c r="F68" s="23" t="s">
        <v>10</v>
      </c>
      <c r="G68" s="26">
        <f>+VLOOKUP(Tabla2[[#This Row],[Cultivo]],Cod_categoría[],2,0)</f>
        <v>100104002</v>
      </c>
      <c r="H68" s="23" t="str">
        <f>+VLOOKUP(F68,Codigos[],2,0)</f>
        <v>Frutos de pepita</v>
      </c>
      <c r="I68" s="26">
        <f>+VLOOKUP(Tabla2[[#This Row],[Categoría]],Cod_procesamiento10[],2,0)</f>
        <v>3</v>
      </c>
      <c r="J68" s="23" t="s">
        <v>164</v>
      </c>
      <c r="K68" s="27">
        <v>1109.33</v>
      </c>
    </row>
    <row r="69" spans="1:11" x14ac:dyDescent="0.35">
      <c r="A69" s="23">
        <v>2021</v>
      </c>
      <c r="B69" s="24" t="s">
        <v>60</v>
      </c>
      <c r="C69" s="25">
        <v>44531</v>
      </c>
      <c r="D69" s="23" t="s">
        <v>2</v>
      </c>
      <c r="E69" s="26">
        <f>+VLOOKUP(Tabla2[[#This Row],[Punto de venta]],Punto_venta[],2,0)</f>
        <v>1</v>
      </c>
      <c r="F69" s="23" t="s">
        <v>11</v>
      </c>
      <c r="G69" s="26">
        <f>+VLOOKUP(Tabla2[[#This Row],[Cultivo]],Cod_categoría[],2,0)</f>
        <v>100102005</v>
      </c>
      <c r="H69" s="23" t="str">
        <f>+VLOOKUP(F69,Codigos[],2,0)</f>
        <v>Cítricos</v>
      </c>
      <c r="I69" s="26">
        <f>+VLOOKUP(Tabla2[[#This Row],[Categoría]],Cod_procesamiento10[],2,0)</f>
        <v>2</v>
      </c>
      <c r="J69" s="23" t="s">
        <v>164</v>
      </c>
      <c r="K69" s="27">
        <v>848.48</v>
      </c>
    </row>
    <row r="70" spans="1:11" x14ac:dyDescent="0.35">
      <c r="A70" s="23">
        <v>2021</v>
      </c>
      <c r="B70" s="24" t="s">
        <v>60</v>
      </c>
      <c r="C70" s="25">
        <v>44531</v>
      </c>
      <c r="D70" s="23" t="s">
        <v>2</v>
      </c>
      <c r="E70" s="26">
        <f>+VLOOKUP(Tabla2[[#This Row],[Punto de venta]],Punto_venta[],2,0)</f>
        <v>1</v>
      </c>
      <c r="F70" s="23" t="s">
        <v>12</v>
      </c>
      <c r="G70" s="26">
        <f>+VLOOKUP(Tabla2[[#This Row],[Cultivo]],Cod_categoría[],2,0)</f>
        <v>100103006</v>
      </c>
      <c r="H70" s="23" t="str">
        <f>+VLOOKUP(F70,Codigos[],2,0)</f>
        <v>Frutos de carozo</v>
      </c>
      <c r="I70" s="26">
        <f>+VLOOKUP(Tabla2[[#This Row],[Categoría]],Cod_procesamiento10[],2,0)</f>
        <v>5</v>
      </c>
      <c r="J70" s="23" t="s">
        <v>164</v>
      </c>
      <c r="K70" s="27">
        <v>1191.48</v>
      </c>
    </row>
    <row r="71" spans="1:11" x14ac:dyDescent="0.35">
      <c r="A71" s="23">
        <v>2021</v>
      </c>
      <c r="B71" s="24" t="s">
        <v>60</v>
      </c>
      <c r="C71" s="25">
        <v>44531</v>
      </c>
      <c r="D71" s="23" t="s">
        <v>2</v>
      </c>
      <c r="E71" s="26">
        <f>+VLOOKUP(Tabla2[[#This Row],[Punto de venta]],Punto_venta[],2,0)</f>
        <v>1</v>
      </c>
      <c r="F71" s="23" t="s">
        <v>13</v>
      </c>
      <c r="G71" s="26">
        <f>+VLOOKUP(Tabla2[[#This Row],[Cultivo]],Cod_categoría[],2,0)</f>
        <v>100106002</v>
      </c>
      <c r="H71" s="23" t="str">
        <f>+VLOOKUP(F71,Codigos[],2,0)</f>
        <v>Frutos oleaginosos</v>
      </c>
      <c r="I71" s="26">
        <f>+VLOOKUP(Tabla2[[#This Row],[Categoría]],Cod_procesamiento10[],2,0)</f>
        <v>12</v>
      </c>
      <c r="J71" s="23" t="s">
        <v>164</v>
      </c>
      <c r="K71" s="27">
        <v>3114.96</v>
      </c>
    </row>
    <row r="72" spans="1:11" x14ac:dyDescent="0.35">
      <c r="A72" s="23">
        <v>2021</v>
      </c>
      <c r="B72" s="24" t="s">
        <v>60</v>
      </c>
      <c r="C72" s="25">
        <v>44531</v>
      </c>
      <c r="D72" s="23" t="s">
        <v>2</v>
      </c>
      <c r="E72" s="26">
        <f>+VLOOKUP(Tabla2[[#This Row],[Punto de venta]],Punto_venta[],2,0)</f>
        <v>1</v>
      </c>
      <c r="F72" s="23" t="s">
        <v>14</v>
      </c>
      <c r="G72" s="26">
        <f>+VLOOKUP(Tabla2[[#This Row],[Cultivo]],Cod_categoría[],2,0)</f>
        <v>100104005</v>
      </c>
      <c r="H72" s="23" t="str">
        <f>+VLOOKUP(F72,Codigos[],2,0)</f>
        <v>Frutos de pepita</v>
      </c>
      <c r="I72" s="26">
        <f>+VLOOKUP(Tabla2[[#This Row],[Categoría]],Cod_procesamiento10[],2,0)</f>
        <v>3</v>
      </c>
      <c r="J72" s="23" t="s">
        <v>164</v>
      </c>
      <c r="K72" s="27">
        <v>1073.53</v>
      </c>
    </row>
    <row r="73" spans="1:11" x14ac:dyDescent="0.35">
      <c r="A73" s="23">
        <v>2021</v>
      </c>
      <c r="B73" s="24" t="s">
        <v>60</v>
      </c>
      <c r="C73" s="25">
        <v>44531</v>
      </c>
      <c r="D73" s="23" t="s">
        <v>2</v>
      </c>
      <c r="E73" s="26">
        <f>+VLOOKUP(Tabla2[[#This Row],[Punto de venta]],Punto_venta[],2,0)</f>
        <v>1</v>
      </c>
      <c r="F73" s="23" t="s">
        <v>15</v>
      </c>
      <c r="G73" s="26">
        <f>+VLOOKUP(Tabla2[[#This Row],[Cultivo]],Cod_categoría[],2,0)</f>
        <v>100108006</v>
      </c>
      <c r="H73" s="23" t="str">
        <f>+VLOOKUP(F73,Codigos[],2,0)</f>
        <v>Frutos tropicales y subtropicales</v>
      </c>
      <c r="I73" s="26">
        <f>+VLOOKUP(Tabla2[[#This Row],[Categoría]],Cod_procesamiento10[],2,0)</f>
        <v>4</v>
      </c>
      <c r="J73" s="23" t="s">
        <v>164</v>
      </c>
      <c r="K73" s="27">
        <v>933.16</v>
      </c>
    </row>
    <row r="74" spans="1:11" x14ac:dyDescent="0.35">
      <c r="A74" s="23">
        <v>2021</v>
      </c>
      <c r="B74" s="24" t="s">
        <v>60</v>
      </c>
      <c r="C74" s="25">
        <v>44531</v>
      </c>
      <c r="D74" s="23" t="s">
        <v>2</v>
      </c>
      <c r="E74" s="26">
        <f>+VLOOKUP(Tabla2[[#This Row],[Punto de venta]],Punto_venta[],2,0)</f>
        <v>1</v>
      </c>
      <c r="F74" s="23" t="s">
        <v>16</v>
      </c>
      <c r="G74" s="26">
        <f>+VLOOKUP(Tabla2[[#This Row],[Cultivo]],Cod_categoría[],2,0)</f>
        <v>100109001</v>
      </c>
      <c r="H74" s="23" t="str">
        <f>+VLOOKUP(F74,Codigos[],2,0)</f>
        <v>Uva</v>
      </c>
      <c r="I74" s="26">
        <f>+VLOOKUP(Tabla2[[#This Row],[Categoría]],Cod_procesamiento10[],2,0)</f>
        <v>11</v>
      </c>
      <c r="J74" s="23" t="s">
        <v>164</v>
      </c>
      <c r="K74" s="27">
        <v>1643.93</v>
      </c>
    </row>
    <row r="75" spans="1:11" x14ac:dyDescent="0.35">
      <c r="A75" s="23">
        <v>2021</v>
      </c>
      <c r="B75" s="24" t="s">
        <v>60</v>
      </c>
      <c r="C75" s="25">
        <v>44531</v>
      </c>
      <c r="D75" s="23" t="s">
        <v>17</v>
      </c>
      <c r="E75" s="26">
        <f>+VLOOKUP(Tabla2[[#This Row],[Punto de venta]],Punto_venta[],2,0)</f>
        <v>2</v>
      </c>
      <c r="F75" s="23" t="s">
        <v>68</v>
      </c>
      <c r="G75" s="26">
        <f>+VLOOKUP(Tabla2[[#This Row],[Cultivo]],Cod_categoría[],2,0)</f>
        <v>100101001</v>
      </c>
      <c r="H75" s="23" t="str">
        <f>+VLOOKUP(F75,Codigos[],2,0)</f>
        <v>Berries</v>
      </c>
      <c r="I75" s="26">
        <f>+VLOOKUP(Tabla2[[#This Row],[Categoría]],Cod_procesamiento10[],2,0)</f>
        <v>1</v>
      </c>
      <c r="J75" s="23" t="s">
        <v>164</v>
      </c>
      <c r="K75" s="27">
        <v>14603.95</v>
      </c>
    </row>
    <row r="76" spans="1:11" x14ac:dyDescent="0.35">
      <c r="A76" s="23">
        <v>2021</v>
      </c>
      <c r="B76" s="24" t="s">
        <v>60</v>
      </c>
      <c r="C76" s="25">
        <v>44531</v>
      </c>
      <c r="D76" s="23" t="s">
        <v>17</v>
      </c>
      <c r="E76" s="26">
        <f>+VLOOKUP(Tabla2[[#This Row],[Punto de venta]],Punto_venta[],2,0)</f>
        <v>2</v>
      </c>
      <c r="F76" s="23" t="s">
        <v>3</v>
      </c>
      <c r="G76" s="26">
        <f>+VLOOKUP(Tabla2[[#This Row],[Cultivo]],Cod_categoría[],2,0)</f>
        <v>100103001</v>
      </c>
      <c r="H76" s="23" t="str">
        <f>+VLOOKUP(F76,Codigos[],2,0)</f>
        <v>Frutos de carozo</v>
      </c>
      <c r="I76" s="26">
        <f>+VLOOKUP(Tabla2[[#This Row],[Categoría]],Cod_procesamiento10[],2,0)</f>
        <v>5</v>
      </c>
      <c r="J76" s="23" t="s">
        <v>164</v>
      </c>
      <c r="K76" s="27">
        <v>4778.1899999999996</v>
      </c>
    </row>
    <row r="77" spans="1:11" x14ac:dyDescent="0.35">
      <c r="A77" s="23">
        <v>2021</v>
      </c>
      <c r="B77" s="24" t="s">
        <v>60</v>
      </c>
      <c r="C77" s="25">
        <v>44531</v>
      </c>
      <c r="D77" s="23" t="s">
        <v>17</v>
      </c>
      <c r="E77" s="26">
        <f>+VLOOKUP(Tabla2[[#This Row],[Punto de venta]],Punto_venta[],2,0)</f>
        <v>2</v>
      </c>
      <c r="F77" s="23" t="s">
        <v>5</v>
      </c>
      <c r="G77" s="26">
        <f>+VLOOKUP(Tabla2[[#This Row],[Cultivo]],Cod_categoría[],2,0)</f>
        <v>100103002</v>
      </c>
      <c r="H77" s="23" t="str">
        <f>+VLOOKUP(F77,Codigos[],2,0)</f>
        <v>Frutos de carozo</v>
      </c>
      <c r="I77" s="26">
        <f>+VLOOKUP(Tabla2[[#This Row],[Categoría]],Cod_procesamiento10[],2,0)</f>
        <v>5</v>
      </c>
      <c r="J77" s="23" t="s">
        <v>164</v>
      </c>
      <c r="K77" s="27">
        <v>2227.54</v>
      </c>
    </row>
    <row r="78" spans="1:11" x14ac:dyDescent="0.35">
      <c r="A78" s="23">
        <v>2021</v>
      </c>
      <c r="B78" s="24" t="s">
        <v>60</v>
      </c>
      <c r="C78" s="25">
        <v>44531</v>
      </c>
      <c r="D78" s="23" t="s">
        <v>17</v>
      </c>
      <c r="E78" s="26">
        <f>+VLOOKUP(Tabla2[[#This Row],[Punto de venta]],Punto_venta[],2,0)</f>
        <v>2</v>
      </c>
      <c r="F78" s="23" t="s">
        <v>6</v>
      </c>
      <c r="G78" s="26">
        <f>+VLOOKUP(Tabla2[[#This Row],[Cultivo]],Cod_categoría[],2,0)</f>
        <v>100103003</v>
      </c>
      <c r="H78" s="23" t="str">
        <f>+VLOOKUP(F78,Codigos[],2,0)</f>
        <v>Frutos de carozo</v>
      </c>
      <c r="I78" s="26">
        <f>+VLOOKUP(Tabla2[[#This Row],[Categoría]],Cod_procesamiento10[],2,0)</f>
        <v>5</v>
      </c>
      <c r="J78" s="23" t="s">
        <v>164</v>
      </c>
      <c r="K78" s="27">
        <v>2373</v>
      </c>
    </row>
    <row r="79" spans="1:11" x14ac:dyDescent="0.35">
      <c r="A79" s="23">
        <v>2021</v>
      </c>
      <c r="B79" s="24" t="s">
        <v>60</v>
      </c>
      <c r="C79" s="25">
        <v>44531</v>
      </c>
      <c r="D79" s="23" t="s">
        <v>17</v>
      </c>
      <c r="E79" s="26">
        <f>+VLOOKUP(Tabla2[[#This Row],[Punto de venta]],Punto_venta[],2,0)</f>
        <v>2</v>
      </c>
      <c r="F79" s="23" t="s">
        <v>7</v>
      </c>
      <c r="G79" s="26">
        <f>+VLOOKUP(Tabla2[[#This Row],[Cultivo]],Cod_categoría[],2,0)</f>
        <v>100103004</v>
      </c>
      <c r="H79" s="23" t="str">
        <f>+VLOOKUP(F79,Codigos[],2,0)</f>
        <v>Frutos de carozo</v>
      </c>
      <c r="I79" s="26">
        <f>+VLOOKUP(Tabla2[[#This Row],[Categoría]],Cod_procesamiento10[],2,0)</f>
        <v>5</v>
      </c>
      <c r="J79" s="23" t="s">
        <v>164</v>
      </c>
      <c r="K79" s="27">
        <v>2089.85</v>
      </c>
    </row>
    <row r="80" spans="1:11" x14ac:dyDescent="0.35">
      <c r="A80" s="23">
        <v>2021</v>
      </c>
      <c r="B80" s="24" t="s">
        <v>60</v>
      </c>
      <c r="C80" s="25">
        <v>44531</v>
      </c>
      <c r="D80" s="23" t="s">
        <v>17</v>
      </c>
      <c r="E80" s="26">
        <f>+VLOOKUP(Tabla2[[#This Row],[Punto de venta]],Punto_venta[],2,0)</f>
        <v>2</v>
      </c>
      <c r="F80" s="23" t="s">
        <v>8</v>
      </c>
      <c r="G80" s="26">
        <f>+VLOOKUP(Tabla2[[#This Row],[Cultivo]],Cod_categoría[],2,0)</f>
        <v>100112025</v>
      </c>
      <c r="H80" s="23" t="str">
        <f>+VLOOKUP(F80,Codigos[],2,0)</f>
        <v>Berries</v>
      </c>
      <c r="I80" s="26">
        <f>+VLOOKUP(Tabla2[[#This Row],[Categoría]],Cod_procesamiento10[],2,0)</f>
        <v>1</v>
      </c>
      <c r="J80" s="23" t="s">
        <v>164</v>
      </c>
      <c r="K80" s="27">
        <v>5912.1</v>
      </c>
    </row>
    <row r="81" spans="1:11" x14ac:dyDescent="0.35">
      <c r="A81" s="23">
        <v>2021</v>
      </c>
      <c r="B81" s="24" t="s">
        <v>60</v>
      </c>
      <c r="C81" s="25">
        <v>44531</v>
      </c>
      <c r="D81" s="23" t="s">
        <v>17</v>
      </c>
      <c r="E81" s="26">
        <f>+VLOOKUP(Tabla2[[#This Row],[Punto de venta]],Punto_venta[],2,0)</f>
        <v>2</v>
      </c>
      <c r="F81" s="23" t="s">
        <v>9</v>
      </c>
      <c r="G81" s="26">
        <f>+VLOOKUP(Tabla2[[#This Row],[Cultivo]],Cod_categoría[],2,0)</f>
        <v>100102003</v>
      </c>
      <c r="H81" s="23" t="str">
        <f>+VLOOKUP(F81,Codigos[],2,0)</f>
        <v>Cítricos</v>
      </c>
      <c r="I81" s="26">
        <f>+VLOOKUP(Tabla2[[#This Row],[Categoría]],Cod_procesamiento10[],2,0)</f>
        <v>2</v>
      </c>
      <c r="J81" s="23" t="s">
        <v>164</v>
      </c>
      <c r="K81" s="27">
        <v>1066.5</v>
      </c>
    </row>
    <row r="82" spans="1:11" x14ac:dyDescent="0.35">
      <c r="A82" s="23">
        <v>2021</v>
      </c>
      <c r="B82" s="24" t="s">
        <v>60</v>
      </c>
      <c r="C82" s="25">
        <v>44531</v>
      </c>
      <c r="D82" s="23" t="s">
        <v>17</v>
      </c>
      <c r="E82" s="26">
        <f>+VLOOKUP(Tabla2[[#This Row],[Punto de venta]],Punto_venta[],2,0)</f>
        <v>2</v>
      </c>
      <c r="F82" s="23" t="s">
        <v>20</v>
      </c>
      <c r="G82" s="26">
        <f>+VLOOKUP(Tabla2[[#This Row],[Cultivo]],Cod_categoría[],2,0)</f>
        <v>100102004</v>
      </c>
      <c r="H82" s="23" t="str">
        <f>+VLOOKUP(F82,Codigos[],2,0)</f>
        <v>Cítricos</v>
      </c>
      <c r="I82" s="26">
        <f>+VLOOKUP(Tabla2[[#This Row],[Categoría]],Cod_procesamiento10[],2,0)</f>
        <v>2</v>
      </c>
      <c r="J82" s="23" t="s">
        <v>164</v>
      </c>
      <c r="K82" s="27">
        <v>1353.28</v>
      </c>
    </row>
    <row r="83" spans="1:11" x14ac:dyDescent="0.35">
      <c r="A83" s="23">
        <v>2021</v>
      </c>
      <c r="B83" s="24" t="s">
        <v>60</v>
      </c>
      <c r="C83" s="25">
        <v>44531</v>
      </c>
      <c r="D83" s="23" t="s">
        <v>17</v>
      </c>
      <c r="E83" s="26">
        <f>+VLOOKUP(Tabla2[[#This Row],[Punto de venta]],Punto_venta[],2,0)</f>
        <v>2</v>
      </c>
      <c r="F83" s="23" t="s">
        <v>21</v>
      </c>
      <c r="G83" s="26">
        <f>+VLOOKUP(Tabla2[[#This Row],[Cultivo]],Cod_categoría[],2,0)</f>
        <v>100108002</v>
      </c>
      <c r="H83" s="23" t="str">
        <f>+VLOOKUP(F83,Codigos[],2,0)</f>
        <v>Frutos tropicales y subtropicales</v>
      </c>
      <c r="I83" s="26">
        <f>+VLOOKUP(Tabla2[[#This Row],[Categoría]],Cod_procesamiento10[],2,0)</f>
        <v>4</v>
      </c>
      <c r="J83" s="23" t="s">
        <v>164</v>
      </c>
      <c r="K83" s="27">
        <v>2113.38</v>
      </c>
    </row>
    <row r="84" spans="1:11" x14ac:dyDescent="0.35">
      <c r="A84" s="23">
        <v>2021</v>
      </c>
      <c r="B84" s="24" t="s">
        <v>60</v>
      </c>
      <c r="C84" s="25">
        <v>44531</v>
      </c>
      <c r="D84" s="23" t="s">
        <v>17</v>
      </c>
      <c r="E84" s="26">
        <f>+VLOOKUP(Tabla2[[#This Row],[Punto de venta]],Punto_venta[],2,0)</f>
        <v>2</v>
      </c>
      <c r="F84" s="23" t="s">
        <v>10</v>
      </c>
      <c r="G84" s="26">
        <f>+VLOOKUP(Tabla2[[#This Row],[Cultivo]],Cod_categoría[],2,0)</f>
        <v>100104002</v>
      </c>
      <c r="H84" s="23" t="str">
        <f>+VLOOKUP(F84,Codigos[],2,0)</f>
        <v>Frutos de pepita</v>
      </c>
      <c r="I84" s="26">
        <f>+VLOOKUP(Tabla2[[#This Row],[Categoría]],Cod_procesamiento10[],2,0)</f>
        <v>3</v>
      </c>
      <c r="J84" s="23" t="s">
        <v>164</v>
      </c>
      <c r="K84" s="27">
        <v>1843.42</v>
      </c>
    </row>
    <row r="85" spans="1:11" x14ac:dyDescent="0.35">
      <c r="A85" s="23">
        <v>2021</v>
      </c>
      <c r="B85" s="24" t="s">
        <v>60</v>
      </c>
      <c r="C85" s="25">
        <v>44531</v>
      </c>
      <c r="D85" s="23" t="s">
        <v>17</v>
      </c>
      <c r="E85" s="26">
        <f>+VLOOKUP(Tabla2[[#This Row],[Punto de venta]],Punto_venta[],2,0)</f>
        <v>2</v>
      </c>
      <c r="F85" s="23" t="s">
        <v>11</v>
      </c>
      <c r="G85" s="26">
        <f>+VLOOKUP(Tabla2[[#This Row],[Cultivo]],Cod_categoría[],2,0)</f>
        <v>100102005</v>
      </c>
      <c r="H85" s="23" t="str">
        <f>+VLOOKUP(F85,Codigos[],2,0)</f>
        <v>Cítricos</v>
      </c>
      <c r="I85" s="26">
        <f>+VLOOKUP(Tabla2[[#This Row],[Categoría]],Cod_procesamiento10[],2,0)</f>
        <v>2</v>
      </c>
      <c r="J85" s="23" t="s">
        <v>164</v>
      </c>
      <c r="K85" s="27">
        <v>1574.29</v>
      </c>
    </row>
    <row r="86" spans="1:11" x14ac:dyDescent="0.35">
      <c r="A86" s="23">
        <v>2021</v>
      </c>
      <c r="B86" s="24" t="s">
        <v>60</v>
      </c>
      <c r="C86" s="25">
        <v>44531</v>
      </c>
      <c r="D86" s="23" t="s">
        <v>17</v>
      </c>
      <c r="E86" s="26">
        <f>+VLOOKUP(Tabla2[[#This Row],[Punto de venta]],Punto_venta[],2,0)</f>
        <v>2</v>
      </c>
      <c r="F86" s="23" t="s">
        <v>12</v>
      </c>
      <c r="G86" s="26">
        <f>+VLOOKUP(Tabla2[[#This Row],[Cultivo]],Cod_categoría[],2,0)</f>
        <v>100103006</v>
      </c>
      <c r="H86" s="23" t="str">
        <f>+VLOOKUP(F86,Codigos[],2,0)</f>
        <v>Frutos de carozo</v>
      </c>
      <c r="I86" s="26">
        <f>+VLOOKUP(Tabla2[[#This Row],[Categoría]],Cod_procesamiento10[],2,0)</f>
        <v>5</v>
      </c>
      <c r="J86" s="23" t="s">
        <v>164</v>
      </c>
      <c r="K86" s="27">
        <v>2154.2800000000002</v>
      </c>
    </row>
    <row r="87" spans="1:11" x14ac:dyDescent="0.35">
      <c r="A87" s="23">
        <v>2021</v>
      </c>
      <c r="B87" s="24" t="s">
        <v>60</v>
      </c>
      <c r="C87" s="25">
        <v>44531</v>
      </c>
      <c r="D87" s="23" t="s">
        <v>17</v>
      </c>
      <c r="E87" s="26">
        <f>+VLOOKUP(Tabla2[[#This Row],[Punto de venta]],Punto_venta[],2,0)</f>
        <v>2</v>
      </c>
      <c r="F87" s="23" t="s">
        <v>13</v>
      </c>
      <c r="G87" s="26">
        <f>+VLOOKUP(Tabla2[[#This Row],[Cultivo]],Cod_categoría[],2,0)</f>
        <v>100106002</v>
      </c>
      <c r="H87" s="23" t="str">
        <f>+VLOOKUP(F87,Codigos[],2,0)</f>
        <v>Frutos oleaginosos</v>
      </c>
      <c r="I87" s="26">
        <f>+VLOOKUP(Tabla2[[#This Row],[Categoría]],Cod_procesamiento10[],2,0)</f>
        <v>12</v>
      </c>
      <c r="J87" s="23" t="s">
        <v>164</v>
      </c>
      <c r="K87" s="27">
        <v>4092.47</v>
      </c>
    </row>
    <row r="88" spans="1:11" x14ac:dyDescent="0.35">
      <c r="A88" s="23">
        <v>2021</v>
      </c>
      <c r="B88" s="24" t="s">
        <v>60</v>
      </c>
      <c r="C88" s="25">
        <v>44531</v>
      </c>
      <c r="D88" s="23" t="s">
        <v>17</v>
      </c>
      <c r="E88" s="26">
        <f>+VLOOKUP(Tabla2[[#This Row],[Punto de venta]],Punto_venta[],2,0)</f>
        <v>2</v>
      </c>
      <c r="F88" s="23" t="s">
        <v>14</v>
      </c>
      <c r="G88" s="26">
        <f>+VLOOKUP(Tabla2[[#This Row],[Cultivo]],Cod_categoría[],2,0)</f>
        <v>100104005</v>
      </c>
      <c r="H88" s="23" t="str">
        <f>+VLOOKUP(F88,Codigos[],2,0)</f>
        <v>Frutos de pepita</v>
      </c>
      <c r="I88" s="26">
        <f>+VLOOKUP(Tabla2[[#This Row],[Categoría]],Cod_procesamiento10[],2,0)</f>
        <v>3</v>
      </c>
      <c r="J88" s="23" t="s">
        <v>164</v>
      </c>
      <c r="K88" s="27">
        <v>1775.16</v>
      </c>
    </row>
    <row r="89" spans="1:11" x14ac:dyDescent="0.35">
      <c r="A89" s="23">
        <v>2021</v>
      </c>
      <c r="B89" s="24" t="s">
        <v>60</v>
      </c>
      <c r="C89" s="25">
        <v>44531</v>
      </c>
      <c r="D89" s="23" t="s">
        <v>17</v>
      </c>
      <c r="E89" s="26">
        <f>+VLOOKUP(Tabla2[[#This Row],[Punto de venta]],Punto_venta[],2,0)</f>
        <v>2</v>
      </c>
      <c r="F89" s="23" t="s">
        <v>15</v>
      </c>
      <c r="G89" s="26">
        <f>+VLOOKUP(Tabla2[[#This Row],[Cultivo]],Cod_categoría[],2,0)</f>
        <v>100108006</v>
      </c>
      <c r="H89" s="23" t="str">
        <f>+VLOOKUP(F89,Codigos[],2,0)</f>
        <v>Frutos tropicales y subtropicales</v>
      </c>
      <c r="I89" s="26">
        <f>+VLOOKUP(Tabla2[[#This Row],[Categoría]],Cod_procesamiento10[],2,0)</f>
        <v>4</v>
      </c>
      <c r="J89" s="23" t="s">
        <v>164</v>
      </c>
      <c r="K89" s="27">
        <v>1130.29</v>
      </c>
    </row>
    <row r="90" spans="1:11" x14ac:dyDescent="0.35">
      <c r="A90" s="23">
        <v>2021</v>
      </c>
      <c r="B90" s="24" t="s">
        <v>60</v>
      </c>
      <c r="C90" s="25">
        <v>44531</v>
      </c>
      <c r="D90" s="23" t="s">
        <v>17</v>
      </c>
      <c r="E90" s="26">
        <f>+VLOOKUP(Tabla2[[#This Row],[Punto de venta]],Punto_venta[],2,0)</f>
        <v>2</v>
      </c>
      <c r="F90" s="23" t="s">
        <v>16</v>
      </c>
      <c r="G90" s="26">
        <f>+VLOOKUP(Tabla2[[#This Row],[Cultivo]],Cod_categoría[],2,0)</f>
        <v>100109001</v>
      </c>
      <c r="H90" s="23" t="str">
        <f>+VLOOKUP(F90,Codigos[],2,0)</f>
        <v>Uva</v>
      </c>
      <c r="I90" s="26">
        <f>+VLOOKUP(Tabla2[[#This Row],[Categoría]],Cod_procesamiento10[],2,0)</f>
        <v>11</v>
      </c>
      <c r="J90" s="23" t="s">
        <v>164</v>
      </c>
      <c r="K90" s="27">
        <v>3970.42</v>
      </c>
    </row>
    <row r="91" spans="1:11" x14ac:dyDescent="0.35">
      <c r="A91" s="23">
        <v>2021</v>
      </c>
      <c r="B91" s="24" t="s">
        <v>60</v>
      </c>
      <c r="C91" s="25">
        <v>44531</v>
      </c>
      <c r="D91" s="23" t="s">
        <v>24</v>
      </c>
      <c r="E91" s="26">
        <f>+VLOOKUP(Tabla2[[#This Row],[Punto de venta]],Punto_venta[],2,0)</f>
        <v>3</v>
      </c>
      <c r="F91" s="23" t="s">
        <v>68</v>
      </c>
      <c r="G91" s="26">
        <f>+VLOOKUP(Tabla2[[#This Row],[Cultivo]],Cod_categoría[],2,0)</f>
        <v>100101001</v>
      </c>
      <c r="H91" s="23" t="str">
        <f>+VLOOKUP(F91,Codigos[],2,0)</f>
        <v>Berries</v>
      </c>
      <c r="I91" s="26">
        <f>+VLOOKUP(Tabla2[[#This Row],[Categoría]],Cod_procesamiento10[],2,0)</f>
        <v>1</v>
      </c>
      <c r="J91" s="23" t="s">
        <v>164</v>
      </c>
      <c r="K91" s="27">
        <v>2095.89</v>
      </c>
    </row>
    <row r="92" spans="1:11" x14ac:dyDescent="0.35">
      <c r="A92" s="23">
        <v>2021</v>
      </c>
      <c r="B92" s="24" t="s">
        <v>60</v>
      </c>
      <c r="C92" s="25">
        <v>44531</v>
      </c>
      <c r="D92" s="23" t="s">
        <v>24</v>
      </c>
      <c r="E92" s="26">
        <f>+VLOOKUP(Tabla2[[#This Row],[Punto de venta]],Punto_venta[],2,0)</f>
        <v>3</v>
      </c>
      <c r="F92" s="23" t="s">
        <v>25</v>
      </c>
      <c r="G92" s="26">
        <f>+VLOOKUP(Tabla2[[#This Row],[Cultivo]],Cod_categoría[],2,0)</f>
        <v>100114046</v>
      </c>
      <c r="H92" s="23" t="str">
        <f>+VLOOKUP(F92,Codigos[],2,0)</f>
        <v>Berries</v>
      </c>
      <c r="I92" s="26">
        <f>+VLOOKUP(Tabla2[[#This Row],[Categoría]],Cod_procesamiento10[],2,0)</f>
        <v>1</v>
      </c>
      <c r="J92" s="23" t="s">
        <v>164</v>
      </c>
      <c r="K92" s="27">
        <v>3293.65</v>
      </c>
    </row>
    <row r="93" spans="1:11" x14ac:dyDescent="0.35">
      <c r="A93" s="23">
        <v>2021</v>
      </c>
      <c r="B93" s="24" t="s">
        <v>60</v>
      </c>
      <c r="C93" s="25">
        <v>44531</v>
      </c>
      <c r="D93" s="23" t="s">
        <v>24</v>
      </c>
      <c r="E93" s="26">
        <f>+VLOOKUP(Tabla2[[#This Row],[Punto de venta]],Punto_venta[],2,0)</f>
        <v>3</v>
      </c>
      <c r="F93" s="23" t="s">
        <v>3</v>
      </c>
      <c r="G93" s="26">
        <f>+VLOOKUP(Tabla2[[#This Row],[Cultivo]],Cod_categoría[],2,0)</f>
        <v>100103001</v>
      </c>
      <c r="H93" s="23" t="str">
        <f>+VLOOKUP(F93,Codigos[],2,0)</f>
        <v>Frutos de carozo</v>
      </c>
      <c r="I93" s="26">
        <f>+VLOOKUP(Tabla2[[#This Row],[Categoría]],Cod_procesamiento10[],2,0)</f>
        <v>5</v>
      </c>
      <c r="J93" s="23" t="s">
        <v>164</v>
      </c>
      <c r="K93" s="27">
        <v>839.55</v>
      </c>
    </row>
    <row r="94" spans="1:11" x14ac:dyDescent="0.35">
      <c r="A94" s="23">
        <v>2021</v>
      </c>
      <c r="B94" s="24" t="s">
        <v>60</v>
      </c>
      <c r="C94" s="25">
        <v>44531</v>
      </c>
      <c r="D94" s="23" t="s">
        <v>24</v>
      </c>
      <c r="E94" s="26">
        <f>+VLOOKUP(Tabla2[[#This Row],[Punto de venta]],Punto_venta[],2,0)</f>
        <v>3</v>
      </c>
      <c r="F94" s="23" t="s">
        <v>4</v>
      </c>
      <c r="G94" s="26">
        <f>+VLOOKUP(Tabla2[[#This Row],[Cultivo]],Cod_categoría[],2,0)</f>
        <v>100107002</v>
      </c>
      <c r="H94" s="23" t="str">
        <f>+VLOOKUP(F94,Codigos[],2,0)</f>
        <v>Frutos tropicales y subtropicales</v>
      </c>
      <c r="I94" s="26">
        <f>+VLOOKUP(Tabla2[[#This Row],[Categoría]],Cod_procesamiento10[],2,0)</f>
        <v>4</v>
      </c>
      <c r="J94" s="23" t="s">
        <v>164</v>
      </c>
      <c r="K94" s="27">
        <v>1868.68</v>
      </c>
    </row>
    <row r="95" spans="1:11" x14ac:dyDescent="0.35">
      <c r="A95" s="23">
        <v>2021</v>
      </c>
      <c r="B95" s="24" t="s">
        <v>60</v>
      </c>
      <c r="C95" s="25">
        <v>44531</v>
      </c>
      <c r="D95" s="23" t="s">
        <v>24</v>
      </c>
      <c r="E95" s="26">
        <f>+VLOOKUP(Tabla2[[#This Row],[Punto de venta]],Punto_venta[],2,0)</f>
        <v>3</v>
      </c>
      <c r="F95" s="23" t="s">
        <v>5</v>
      </c>
      <c r="G95" s="26">
        <f>+VLOOKUP(Tabla2[[#This Row],[Cultivo]],Cod_categoría[],2,0)</f>
        <v>100103002</v>
      </c>
      <c r="H95" s="23" t="str">
        <f>+VLOOKUP(F95,Codigos[],2,0)</f>
        <v>Frutos de carozo</v>
      </c>
      <c r="I95" s="26">
        <f>+VLOOKUP(Tabla2[[#This Row],[Categoría]],Cod_procesamiento10[],2,0)</f>
        <v>5</v>
      </c>
      <c r="J95" s="23" t="s">
        <v>164</v>
      </c>
      <c r="K95" s="27">
        <v>1150.77</v>
      </c>
    </row>
    <row r="96" spans="1:11" x14ac:dyDescent="0.35">
      <c r="A96" s="23">
        <v>2021</v>
      </c>
      <c r="B96" s="24" t="s">
        <v>60</v>
      </c>
      <c r="C96" s="25">
        <v>44531</v>
      </c>
      <c r="D96" s="23" t="s">
        <v>24</v>
      </c>
      <c r="E96" s="26">
        <f>+VLOOKUP(Tabla2[[#This Row],[Punto de venta]],Punto_venta[],2,0)</f>
        <v>3</v>
      </c>
      <c r="F96" s="23" t="s">
        <v>6</v>
      </c>
      <c r="G96" s="26">
        <f>+VLOOKUP(Tabla2[[#This Row],[Cultivo]],Cod_categoría[],2,0)</f>
        <v>100103003</v>
      </c>
      <c r="H96" s="23" t="str">
        <f>+VLOOKUP(F96,Codigos[],2,0)</f>
        <v>Frutos de carozo</v>
      </c>
      <c r="I96" s="26">
        <f>+VLOOKUP(Tabla2[[#This Row],[Categoría]],Cod_procesamiento10[],2,0)</f>
        <v>5</v>
      </c>
      <c r="J96" s="23" t="s">
        <v>164</v>
      </c>
      <c r="K96" s="27">
        <v>1022.59</v>
      </c>
    </row>
    <row r="97" spans="1:11" x14ac:dyDescent="0.35">
      <c r="A97" s="23">
        <v>2021</v>
      </c>
      <c r="B97" s="24" t="s">
        <v>60</v>
      </c>
      <c r="C97" s="25">
        <v>44531</v>
      </c>
      <c r="D97" s="23" t="s">
        <v>24</v>
      </c>
      <c r="E97" s="26">
        <f>+VLOOKUP(Tabla2[[#This Row],[Punto de venta]],Punto_venta[],2,0)</f>
        <v>3</v>
      </c>
      <c r="F97" s="23" t="s">
        <v>7</v>
      </c>
      <c r="G97" s="26">
        <f>+VLOOKUP(Tabla2[[#This Row],[Cultivo]],Cod_categoría[],2,0)</f>
        <v>100103004</v>
      </c>
      <c r="H97" s="23" t="str">
        <f>+VLOOKUP(F97,Codigos[],2,0)</f>
        <v>Frutos de carozo</v>
      </c>
      <c r="I97" s="26">
        <f>+VLOOKUP(Tabla2[[#This Row],[Categoría]],Cod_procesamiento10[],2,0)</f>
        <v>5</v>
      </c>
      <c r="J97" s="23" t="s">
        <v>164</v>
      </c>
      <c r="K97" s="27">
        <v>931.89</v>
      </c>
    </row>
    <row r="98" spans="1:11" x14ac:dyDescent="0.35">
      <c r="A98" s="23">
        <v>2021</v>
      </c>
      <c r="B98" s="24" t="s">
        <v>60</v>
      </c>
      <c r="C98" s="25">
        <v>44531</v>
      </c>
      <c r="D98" s="23" t="s">
        <v>24</v>
      </c>
      <c r="E98" s="26">
        <f>+VLOOKUP(Tabla2[[#This Row],[Punto de venta]],Punto_venta[],2,0)</f>
        <v>3</v>
      </c>
      <c r="F98" s="23" t="s">
        <v>23</v>
      </c>
      <c r="G98" s="26">
        <f>+VLOOKUP(Tabla2[[#This Row],[Cultivo]],Cod_categoría[],2,0)</f>
        <v>100101004</v>
      </c>
      <c r="H98" s="23" t="str">
        <f>+VLOOKUP(F98,Codigos[],2,0)</f>
        <v>Berries</v>
      </c>
      <c r="I98" s="26">
        <f>+VLOOKUP(Tabla2[[#This Row],[Categoría]],Cod_procesamiento10[],2,0)</f>
        <v>1</v>
      </c>
      <c r="J98" s="23" t="s">
        <v>164</v>
      </c>
      <c r="K98" s="27">
        <v>4105.1499999999996</v>
      </c>
    </row>
    <row r="99" spans="1:11" x14ac:dyDescent="0.35">
      <c r="A99" s="23">
        <v>2021</v>
      </c>
      <c r="B99" s="24" t="s">
        <v>60</v>
      </c>
      <c r="C99" s="25">
        <v>44531</v>
      </c>
      <c r="D99" s="23" t="s">
        <v>24</v>
      </c>
      <c r="E99" s="26">
        <f>+VLOOKUP(Tabla2[[#This Row],[Punto de venta]],Punto_venta[],2,0)</f>
        <v>3</v>
      </c>
      <c r="F99" s="23" t="s">
        <v>8</v>
      </c>
      <c r="G99" s="26">
        <f>+VLOOKUP(Tabla2[[#This Row],[Cultivo]],Cod_categoría[],2,0)</f>
        <v>100112025</v>
      </c>
      <c r="H99" s="23" t="str">
        <f>+VLOOKUP(F99,Codigos[],2,0)</f>
        <v>Berries</v>
      </c>
      <c r="I99" s="26">
        <f>+VLOOKUP(Tabla2[[#This Row],[Categoría]],Cod_procesamiento10[],2,0)</f>
        <v>1</v>
      </c>
      <c r="J99" s="23" t="s">
        <v>164</v>
      </c>
      <c r="K99" s="27">
        <v>986.41</v>
      </c>
    </row>
    <row r="100" spans="1:11" x14ac:dyDescent="0.35">
      <c r="A100" s="23">
        <v>2021</v>
      </c>
      <c r="B100" s="24" t="s">
        <v>60</v>
      </c>
      <c r="C100" s="25">
        <v>44531</v>
      </c>
      <c r="D100" s="23" t="s">
        <v>24</v>
      </c>
      <c r="E100" s="26">
        <f>+VLOOKUP(Tabla2[[#This Row],[Punto de venta]],Punto_venta[],2,0)</f>
        <v>3</v>
      </c>
      <c r="F100" s="23" t="s">
        <v>19</v>
      </c>
      <c r="G100" s="26">
        <f>+VLOOKUP(Tabla2[[#This Row],[Cultivo]],Cod_categoría[],2,0)</f>
        <v>100101007</v>
      </c>
      <c r="H100" s="23" t="str">
        <f>+VLOOKUP(F100,Codigos[],2,0)</f>
        <v>Berries</v>
      </c>
      <c r="I100" s="26">
        <f>+VLOOKUP(Tabla2[[#This Row],[Categoría]],Cod_procesamiento10[],2,0)</f>
        <v>1</v>
      </c>
      <c r="J100" s="23" t="s">
        <v>164</v>
      </c>
      <c r="K100" s="27">
        <v>1234.8499999999999</v>
      </c>
    </row>
    <row r="101" spans="1:11" x14ac:dyDescent="0.35">
      <c r="A101" s="23">
        <v>2021</v>
      </c>
      <c r="B101" s="24" t="s">
        <v>60</v>
      </c>
      <c r="C101" s="25">
        <v>44531</v>
      </c>
      <c r="D101" s="23" t="s">
        <v>24</v>
      </c>
      <c r="E101" s="26">
        <f>+VLOOKUP(Tabla2[[#This Row],[Punto de venta]],Punto_venta[],2,0)</f>
        <v>3</v>
      </c>
      <c r="F101" s="23" t="s">
        <v>9</v>
      </c>
      <c r="G101" s="26">
        <f>+VLOOKUP(Tabla2[[#This Row],[Cultivo]],Cod_categoría[],2,0)</f>
        <v>100102003</v>
      </c>
      <c r="H101" s="23" t="str">
        <f>+VLOOKUP(F101,Codigos[],2,0)</f>
        <v>Cítricos</v>
      </c>
      <c r="I101" s="26">
        <f>+VLOOKUP(Tabla2[[#This Row],[Categoría]],Cod_procesamiento10[],2,0)</f>
        <v>2</v>
      </c>
      <c r="J101" s="23" t="s">
        <v>164</v>
      </c>
      <c r="K101" s="27">
        <v>1406.04</v>
      </c>
    </row>
    <row r="102" spans="1:11" x14ac:dyDescent="0.35">
      <c r="A102" s="23">
        <v>2021</v>
      </c>
      <c r="B102" s="24" t="s">
        <v>60</v>
      </c>
      <c r="C102" s="25">
        <v>44531</v>
      </c>
      <c r="D102" s="23" t="s">
        <v>24</v>
      </c>
      <c r="E102" s="26">
        <f>+VLOOKUP(Tabla2[[#This Row],[Punto de venta]],Punto_venta[],2,0)</f>
        <v>3</v>
      </c>
      <c r="F102" s="23" t="s">
        <v>20</v>
      </c>
      <c r="G102" s="26">
        <f>+VLOOKUP(Tabla2[[#This Row],[Cultivo]],Cod_categoría[],2,0)</f>
        <v>100102004</v>
      </c>
      <c r="H102" s="23" t="str">
        <f>+VLOOKUP(F102,Codigos[],2,0)</f>
        <v>Cítricos</v>
      </c>
      <c r="I102" s="26">
        <f>+VLOOKUP(Tabla2[[#This Row],[Categoría]],Cod_procesamiento10[],2,0)</f>
        <v>2</v>
      </c>
      <c r="J102" s="23" t="s">
        <v>164</v>
      </c>
      <c r="K102" s="27">
        <v>724.07</v>
      </c>
    </row>
    <row r="103" spans="1:11" x14ac:dyDescent="0.35">
      <c r="A103" s="23">
        <v>2021</v>
      </c>
      <c r="B103" s="24" t="s">
        <v>60</v>
      </c>
      <c r="C103" s="25">
        <v>44531</v>
      </c>
      <c r="D103" s="23" t="s">
        <v>24</v>
      </c>
      <c r="E103" s="26">
        <f>+VLOOKUP(Tabla2[[#This Row],[Punto de venta]],Punto_venta[],2,0)</f>
        <v>3</v>
      </c>
      <c r="F103" s="23" t="s">
        <v>21</v>
      </c>
      <c r="G103" s="26">
        <f>+VLOOKUP(Tabla2[[#This Row],[Cultivo]],Cod_categoría[],2,0)</f>
        <v>100108002</v>
      </c>
      <c r="H103" s="23" t="str">
        <f>+VLOOKUP(F103,Codigos[],2,0)</f>
        <v>Frutos tropicales y subtropicales</v>
      </c>
      <c r="I103" s="26">
        <f>+VLOOKUP(Tabla2[[#This Row],[Categoría]],Cod_procesamiento10[],2,0)</f>
        <v>4</v>
      </c>
      <c r="J103" s="23" t="s">
        <v>164</v>
      </c>
      <c r="K103" s="27">
        <v>1526.32</v>
      </c>
    </row>
    <row r="104" spans="1:11" x14ac:dyDescent="0.35">
      <c r="A104" s="23">
        <v>2021</v>
      </c>
      <c r="B104" s="24" t="s">
        <v>60</v>
      </c>
      <c r="C104" s="25">
        <v>44531</v>
      </c>
      <c r="D104" s="23" t="s">
        <v>24</v>
      </c>
      <c r="E104" s="26">
        <f>+VLOOKUP(Tabla2[[#This Row],[Punto de venta]],Punto_venta[],2,0)</f>
        <v>3</v>
      </c>
      <c r="F104" s="23" t="s">
        <v>10</v>
      </c>
      <c r="G104" s="26">
        <f>+VLOOKUP(Tabla2[[#This Row],[Cultivo]],Cod_categoría[],2,0)</f>
        <v>100104002</v>
      </c>
      <c r="H104" s="23" t="str">
        <f>+VLOOKUP(F104,Codigos[],2,0)</f>
        <v>Frutos de pepita</v>
      </c>
      <c r="I104" s="26">
        <f>+VLOOKUP(Tabla2[[#This Row],[Categoría]],Cod_procesamiento10[],2,0)</f>
        <v>3</v>
      </c>
      <c r="J104" s="23" t="s">
        <v>164</v>
      </c>
      <c r="K104" s="27">
        <v>766.33</v>
      </c>
    </row>
    <row r="105" spans="1:11" x14ac:dyDescent="0.35">
      <c r="A105" s="23">
        <v>2021</v>
      </c>
      <c r="B105" s="24" t="s">
        <v>60</v>
      </c>
      <c r="C105" s="25">
        <v>44531</v>
      </c>
      <c r="D105" s="23" t="s">
        <v>24</v>
      </c>
      <c r="E105" s="26">
        <f>+VLOOKUP(Tabla2[[#This Row],[Punto de venta]],Punto_venta[],2,0)</f>
        <v>3</v>
      </c>
      <c r="F105" s="23" t="s">
        <v>26</v>
      </c>
      <c r="G105" s="26">
        <f>+VLOOKUP(Tabla2[[#This Row],[Cultivo]],Cod_categoría[],2,0)</f>
        <v>100101008</v>
      </c>
      <c r="H105" s="23" t="str">
        <f>+VLOOKUP(F105,Codigos[],2,0)</f>
        <v>Berries</v>
      </c>
      <c r="I105" s="26">
        <f>+VLOOKUP(Tabla2[[#This Row],[Categoría]],Cod_procesamiento10[],2,0)</f>
        <v>1</v>
      </c>
      <c r="J105" s="23" t="s">
        <v>164</v>
      </c>
      <c r="K105" s="27">
        <v>2675</v>
      </c>
    </row>
    <row r="106" spans="1:11" x14ac:dyDescent="0.35">
      <c r="A106" s="23">
        <v>2021</v>
      </c>
      <c r="B106" s="24" t="s">
        <v>60</v>
      </c>
      <c r="C106" s="25">
        <v>44531</v>
      </c>
      <c r="D106" s="23" t="s">
        <v>24</v>
      </c>
      <c r="E106" s="26">
        <f>+VLOOKUP(Tabla2[[#This Row],[Punto de venta]],Punto_venta[],2,0)</f>
        <v>3</v>
      </c>
      <c r="F106" s="23" t="s">
        <v>11</v>
      </c>
      <c r="G106" s="26">
        <f>+VLOOKUP(Tabla2[[#This Row],[Cultivo]],Cod_categoría[],2,0)</f>
        <v>100102005</v>
      </c>
      <c r="H106" s="23" t="str">
        <f>+VLOOKUP(F106,Codigos[],2,0)</f>
        <v>Cítricos</v>
      </c>
      <c r="I106" s="26">
        <f>+VLOOKUP(Tabla2[[#This Row],[Categoría]],Cod_procesamiento10[],2,0)</f>
        <v>2</v>
      </c>
      <c r="J106" s="23" t="s">
        <v>164</v>
      </c>
      <c r="K106" s="27">
        <v>543.39</v>
      </c>
    </row>
    <row r="107" spans="1:11" x14ac:dyDescent="0.35">
      <c r="A107" s="23">
        <v>2021</v>
      </c>
      <c r="B107" s="24" t="s">
        <v>60</v>
      </c>
      <c r="C107" s="25">
        <v>44531</v>
      </c>
      <c r="D107" s="23" t="s">
        <v>24</v>
      </c>
      <c r="E107" s="26">
        <f>+VLOOKUP(Tabla2[[#This Row],[Punto de venta]],Punto_venta[],2,0)</f>
        <v>3</v>
      </c>
      <c r="F107" s="23" t="s">
        <v>12</v>
      </c>
      <c r="G107" s="26">
        <f>+VLOOKUP(Tabla2[[#This Row],[Cultivo]],Cod_categoría[],2,0)</f>
        <v>100103006</v>
      </c>
      <c r="H107" s="23" t="str">
        <f>+VLOOKUP(F107,Codigos[],2,0)</f>
        <v>Frutos de carozo</v>
      </c>
      <c r="I107" s="26">
        <f>+VLOOKUP(Tabla2[[#This Row],[Categoría]],Cod_procesamiento10[],2,0)</f>
        <v>5</v>
      </c>
      <c r="J107" s="23" t="s">
        <v>164</v>
      </c>
      <c r="K107" s="27">
        <v>934.45</v>
      </c>
    </row>
    <row r="108" spans="1:11" x14ac:dyDescent="0.35">
      <c r="A108" s="23">
        <v>2021</v>
      </c>
      <c r="B108" s="24" t="s">
        <v>60</v>
      </c>
      <c r="C108" s="25">
        <v>44531</v>
      </c>
      <c r="D108" s="23" t="s">
        <v>24</v>
      </c>
      <c r="E108" s="26">
        <f>+VLOOKUP(Tabla2[[#This Row],[Punto de venta]],Punto_venta[],2,0)</f>
        <v>3</v>
      </c>
      <c r="F108" s="23" t="s">
        <v>13</v>
      </c>
      <c r="G108" s="26">
        <f>+VLOOKUP(Tabla2[[#This Row],[Cultivo]],Cod_categoría[],2,0)</f>
        <v>100106002</v>
      </c>
      <c r="H108" s="23" t="str">
        <f>+VLOOKUP(F108,Codigos[],2,0)</f>
        <v>Frutos oleaginosos</v>
      </c>
      <c r="I108" s="26">
        <f>+VLOOKUP(Tabla2[[#This Row],[Categoría]],Cod_procesamiento10[],2,0)</f>
        <v>12</v>
      </c>
      <c r="J108" s="23" t="s">
        <v>164</v>
      </c>
      <c r="K108" s="27">
        <v>2356.64</v>
      </c>
    </row>
    <row r="109" spans="1:11" x14ac:dyDescent="0.35">
      <c r="A109" s="23">
        <v>2021</v>
      </c>
      <c r="B109" s="24" t="s">
        <v>60</v>
      </c>
      <c r="C109" s="25">
        <v>44531</v>
      </c>
      <c r="D109" s="23" t="s">
        <v>24</v>
      </c>
      <c r="E109" s="26">
        <f>+VLOOKUP(Tabla2[[#This Row],[Punto de venta]],Punto_venta[],2,0)</f>
        <v>3</v>
      </c>
      <c r="F109" s="23" t="s">
        <v>31</v>
      </c>
      <c r="G109" s="26">
        <f>+VLOOKUP(Tabla2[[#This Row],[Cultivo]],Cod_categoría[],2,0)</f>
        <v>100108004</v>
      </c>
      <c r="H109" s="23" t="str">
        <f>+VLOOKUP(F109,Codigos[],2,0)</f>
        <v>Frutos tropicales y subtropicales</v>
      </c>
      <c r="I109" s="26">
        <f>+VLOOKUP(Tabla2[[#This Row],[Categoría]],Cod_procesamiento10[],2,0)</f>
        <v>4</v>
      </c>
      <c r="J109" s="23" t="s">
        <v>164</v>
      </c>
      <c r="K109" s="27">
        <v>2400</v>
      </c>
    </row>
    <row r="110" spans="1:11" x14ac:dyDescent="0.35">
      <c r="A110" s="23">
        <v>2021</v>
      </c>
      <c r="B110" s="24" t="s">
        <v>60</v>
      </c>
      <c r="C110" s="25">
        <v>44531</v>
      </c>
      <c r="D110" s="23" t="s">
        <v>24</v>
      </c>
      <c r="E110" s="26">
        <f>+VLOOKUP(Tabla2[[#This Row],[Punto de venta]],Punto_venta[],2,0)</f>
        <v>3</v>
      </c>
      <c r="F110" s="23" t="s">
        <v>14</v>
      </c>
      <c r="G110" s="26">
        <f>+VLOOKUP(Tabla2[[#This Row],[Cultivo]],Cod_categoría[],2,0)</f>
        <v>100104005</v>
      </c>
      <c r="H110" s="23" t="str">
        <f>+VLOOKUP(F110,Codigos[],2,0)</f>
        <v>Frutos de pepita</v>
      </c>
      <c r="I110" s="26">
        <f>+VLOOKUP(Tabla2[[#This Row],[Categoría]],Cod_procesamiento10[],2,0)</f>
        <v>3</v>
      </c>
      <c r="J110" s="23" t="s">
        <v>164</v>
      </c>
      <c r="K110" s="27">
        <v>627.79999999999995</v>
      </c>
    </row>
    <row r="111" spans="1:11" x14ac:dyDescent="0.35">
      <c r="A111" s="23">
        <v>2021</v>
      </c>
      <c r="B111" s="24" t="s">
        <v>60</v>
      </c>
      <c r="C111" s="25">
        <v>44531</v>
      </c>
      <c r="D111" s="23" t="s">
        <v>24</v>
      </c>
      <c r="E111" s="26">
        <f>+VLOOKUP(Tabla2[[#This Row],[Punto de venta]],Punto_venta[],2,0)</f>
        <v>3</v>
      </c>
      <c r="F111" s="23" t="s">
        <v>15</v>
      </c>
      <c r="G111" s="26">
        <f>+VLOOKUP(Tabla2[[#This Row],[Cultivo]],Cod_categoría[],2,0)</f>
        <v>100108006</v>
      </c>
      <c r="H111" s="23" t="str">
        <f>+VLOOKUP(F111,Codigos[],2,0)</f>
        <v>Frutos tropicales y subtropicales</v>
      </c>
      <c r="I111" s="26">
        <f>+VLOOKUP(Tabla2[[#This Row],[Categoría]],Cod_procesamiento10[],2,0)</f>
        <v>4</v>
      </c>
      <c r="J111" s="23" t="s">
        <v>164</v>
      </c>
      <c r="K111" s="27">
        <v>723.87</v>
      </c>
    </row>
    <row r="112" spans="1:11" x14ac:dyDescent="0.35">
      <c r="A112" s="23">
        <v>2021</v>
      </c>
      <c r="B112" s="24" t="s">
        <v>60</v>
      </c>
      <c r="C112" s="25">
        <v>44531</v>
      </c>
      <c r="D112" s="23" t="s">
        <v>24</v>
      </c>
      <c r="E112" s="26">
        <f>+VLOOKUP(Tabla2[[#This Row],[Punto de venta]],Punto_venta[],2,0)</f>
        <v>3</v>
      </c>
      <c r="F112" s="23" t="s">
        <v>27</v>
      </c>
      <c r="G112" s="26">
        <f>+VLOOKUP(Tabla2[[#This Row],[Cultivo]],Cod_categoría[],2,0)</f>
        <v>100102006</v>
      </c>
      <c r="H112" s="23" t="str">
        <f>+VLOOKUP(F112,Codigos[],2,0)</f>
        <v>Cítricos</v>
      </c>
      <c r="I112" s="26">
        <f>+VLOOKUP(Tabla2[[#This Row],[Categoría]],Cod_procesamiento10[],2,0)</f>
        <v>2</v>
      </c>
      <c r="J112" s="23" t="s">
        <v>164</v>
      </c>
      <c r="K112" s="27">
        <v>811.61</v>
      </c>
    </row>
    <row r="113" spans="1:11" x14ac:dyDescent="0.35">
      <c r="A113" s="23">
        <v>2021</v>
      </c>
      <c r="B113" s="24" t="s">
        <v>60</v>
      </c>
      <c r="C113" s="25">
        <v>44531</v>
      </c>
      <c r="D113" s="23" t="s">
        <v>24</v>
      </c>
      <c r="E113" s="26">
        <f>+VLOOKUP(Tabla2[[#This Row],[Punto de venta]],Punto_venta[],2,0)</f>
        <v>3</v>
      </c>
      <c r="F113" s="23" t="s">
        <v>16</v>
      </c>
      <c r="G113" s="26">
        <f>+VLOOKUP(Tabla2[[#This Row],[Cultivo]],Cod_categoría[],2,0)</f>
        <v>100109001</v>
      </c>
      <c r="H113" s="23" t="str">
        <f>+VLOOKUP(F113,Codigos[],2,0)</f>
        <v>Uva</v>
      </c>
      <c r="I113" s="26">
        <f>+VLOOKUP(Tabla2[[#This Row],[Categoría]],Cod_procesamiento10[],2,0)</f>
        <v>11</v>
      </c>
      <c r="J113" s="23" t="s">
        <v>164</v>
      </c>
      <c r="K113" s="27">
        <v>1671.68</v>
      </c>
    </row>
    <row r="114" spans="1:11" x14ac:dyDescent="0.35">
      <c r="A114" s="23">
        <v>2021</v>
      </c>
      <c r="B114" s="24" t="s">
        <v>59</v>
      </c>
      <c r="C114" s="25">
        <v>44501</v>
      </c>
      <c r="D114" s="23" t="s">
        <v>2</v>
      </c>
      <c r="E114" s="26">
        <f>+VLOOKUP(Tabla2[[#This Row],[Punto de venta]],Punto_venta[],2,0)</f>
        <v>1</v>
      </c>
      <c r="F114" s="23" t="s">
        <v>68</v>
      </c>
      <c r="G114" s="26">
        <f>+VLOOKUP(Tabla2[[#This Row],[Cultivo]],Cod_categoría[],2,0)</f>
        <v>100101001</v>
      </c>
      <c r="H114" s="23" t="str">
        <f>+VLOOKUP(F114,Codigos[],2,0)</f>
        <v>Berries</v>
      </c>
      <c r="I114" s="26">
        <f>+VLOOKUP(Tabla2[[#This Row],[Categoría]],Cod_procesamiento10[],2,0)</f>
        <v>1</v>
      </c>
      <c r="J114" s="23" t="s">
        <v>164</v>
      </c>
      <c r="K114" s="27">
        <v>3803.7</v>
      </c>
    </row>
    <row r="115" spans="1:11" x14ac:dyDescent="0.35">
      <c r="A115" s="23">
        <v>2021</v>
      </c>
      <c r="B115" s="24" t="s">
        <v>59</v>
      </c>
      <c r="C115" s="25">
        <v>44501</v>
      </c>
      <c r="D115" s="23" t="s">
        <v>2</v>
      </c>
      <c r="E115" s="26">
        <f>+VLOOKUP(Tabla2[[#This Row],[Punto de venta]],Punto_venta[],2,0)</f>
        <v>1</v>
      </c>
      <c r="F115" s="23" t="s">
        <v>3</v>
      </c>
      <c r="G115" s="26">
        <f>+VLOOKUP(Tabla2[[#This Row],[Cultivo]],Cod_categoría[],2,0)</f>
        <v>100103001</v>
      </c>
      <c r="H115" s="23" t="str">
        <f>+VLOOKUP(F115,Codigos[],2,0)</f>
        <v>Frutos de carozo</v>
      </c>
      <c r="I115" s="26">
        <f>+VLOOKUP(Tabla2[[#This Row],[Categoría]],Cod_procesamiento10[],2,0)</f>
        <v>5</v>
      </c>
      <c r="J115" s="23" t="s">
        <v>164</v>
      </c>
      <c r="K115" s="27">
        <v>2772.14</v>
      </c>
    </row>
    <row r="116" spans="1:11" x14ac:dyDescent="0.35">
      <c r="A116" s="23">
        <v>2021</v>
      </c>
      <c r="B116" s="24" t="s">
        <v>59</v>
      </c>
      <c r="C116" s="25">
        <v>44501</v>
      </c>
      <c r="D116" s="23" t="s">
        <v>2</v>
      </c>
      <c r="E116" s="26">
        <f>+VLOOKUP(Tabla2[[#This Row],[Punto de venta]],Punto_venta[],2,0)</f>
        <v>1</v>
      </c>
      <c r="F116" s="23" t="s">
        <v>8</v>
      </c>
      <c r="G116" s="26">
        <f>+VLOOKUP(Tabla2[[#This Row],[Cultivo]],Cod_categoría[],2,0)</f>
        <v>100112025</v>
      </c>
      <c r="H116" s="23" t="str">
        <f>+VLOOKUP(F116,Codigos[],2,0)</f>
        <v>Berries</v>
      </c>
      <c r="I116" s="26">
        <f>+VLOOKUP(Tabla2[[#This Row],[Categoría]],Cod_procesamiento10[],2,0)</f>
        <v>1</v>
      </c>
      <c r="J116" s="23" t="s">
        <v>164</v>
      </c>
      <c r="K116" s="27">
        <v>1506.35</v>
      </c>
    </row>
    <row r="117" spans="1:11" x14ac:dyDescent="0.35">
      <c r="A117" s="23">
        <v>2021</v>
      </c>
      <c r="B117" s="24" t="s">
        <v>59</v>
      </c>
      <c r="C117" s="25">
        <v>44501</v>
      </c>
      <c r="D117" s="23" t="s">
        <v>2</v>
      </c>
      <c r="E117" s="26">
        <f>+VLOOKUP(Tabla2[[#This Row],[Punto de venta]],Punto_venta[],2,0)</f>
        <v>1</v>
      </c>
      <c r="F117" s="23" t="s">
        <v>19</v>
      </c>
      <c r="G117" s="26">
        <f>+VLOOKUP(Tabla2[[#This Row],[Cultivo]],Cod_categoría[],2,0)</f>
        <v>100101007</v>
      </c>
      <c r="H117" s="23" t="str">
        <f>+VLOOKUP(F117,Codigos[],2,0)</f>
        <v>Berries</v>
      </c>
      <c r="I117" s="26">
        <f>+VLOOKUP(Tabla2[[#This Row],[Categoría]],Cod_procesamiento10[],2,0)</f>
        <v>1</v>
      </c>
      <c r="J117" s="23" t="s">
        <v>164</v>
      </c>
      <c r="K117" s="27">
        <v>1327.27</v>
      </c>
    </row>
    <row r="118" spans="1:11" x14ac:dyDescent="0.35">
      <c r="A118" s="23">
        <v>2021</v>
      </c>
      <c r="B118" s="24" t="s">
        <v>59</v>
      </c>
      <c r="C118" s="25">
        <v>44501</v>
      </c>
      <c r="D118" s="23" t="s">
        <v>2</v>
      </c>
      <c r="E118" s="26">
        <f>+VLOOKUP(Tabla2[[#This Row],[Punto de venta]],Punto_venta[],2,0)</f>
        <v>1</v>
      </c>
      <c r="F118" s="23" t="s">
        <v>9</v>
      </c>
      <c r="G118" s="26">
        <f>+VLOOKUP(Tabla2[[#This Row],[Cultivo]],Cod_categoría[],2,0)</f>
        <v>100102003</v>
      </c>
      <c r="H118" s="23" t="str">
        <f>+VLOOKUP(F118,Codigos[],2,0)</f>
        <v>Cítricos</v>
      </c>
      <c r="I118" s="26">
        <f>+VLOOKUP(Tabla2[[#This Row],[Categoría]],Cod_procesamiento10[],2,0)</f>
        <v>2</v>
      </c>
      <c r="J118" s="23" t="s">
        <v>164</v>
      </c>
      <c r="K118" s="27">
        <v>576.16999999999996</v>
      </c>
    </row>
    <row r="119" spans="1:11" x14ac:dyDescent="0.35">
      <c r="A119" s="23">
        <v>2021</v>
      </c>
      <c r="B119" s="24" t="s">
        <v>59</v>
      </c>
      <c r="C119" s="25">
        <v>44501</v>
      </c>
      <c r="D119" s="23" t="s">
        <v>2</v>
      </c>
      <c r="E119" s="26">
        <f>+VLOOKUP(Tabla2[[#This Row],[Punto de venta]],Punto_venta[],2,0)</f>
        <v>1</v>
      </c>
      <c r="F119" s="23" t="s">
        <v>20</v>
      </c>
      <c r="G119" s="26">
        <f>+VLOOKUP(Tabla2[[#This Row],[Cultivo]],Cod_categoría[],2,0)</f>
        <v>100102004</v>
      </c>
      <c r="H119" s="23" t="str">
        <f>+VLOOKUP(F119,Codigos[],2,0)</f>
        <v>Cítricos</v>
      </c>
      <c r="I119" s="26">
        <f>+VLOOKUP(Tabla2[[#This Row],[Categoría]],Cod_procesamiento10[],2,0)</f>
        <v>2</v>
      </c>
      <c r="J119" s="23" t="s">
        <v>164</v>
      </c>
      <c r="K119" s="27">
        <v>794.83</v>
      </c>
    </row>
    <row r="120" spans="1:11" x14ac:dyDescent="0.35">
      <c r="A120" s="23">
        <v>2021</v>
      </c>
      <c r="B120" s="24" t="s">
        <v>59</v>
      </c>
      <c r="C120" s="25">
        <v>44501</v>
      </c>
      <c r="D120" s="23" t="s">
        <v>2</v>
      </c>
      <c r="E120" s="26">
        <f>+VLOOKUP(Tabla2[[#This Row],[Punto de venta]],Punto_venta[],2,0)</f>
        <v>1</v>
      </c>
      <c r="F120" s="23" t="s">
        <v>21</v>
      </c>
      <c r="G120" s="26">
        <f>+VLOOKUP(Tabla2[[#This Row],[Cultivo]],Cod_categoría[],2,0)</f>
        <v>100108002</v>
      </c>
      <c r="H120" s="23" t="str">
        <f>+VLOOKUP(F120,Codigos[],2,0)</f>
        <v>Frutos tropicales y subtropicales</v>
      </c>
      <c r="I120" s="26">
        <f>+VLOOKUP(Tabla2[[#This Row],[Categoría]],Cod_procesamiento10[],2,0)</f>
        <v>4</v>
      </c>
      <c r="J120" s="23" t="s">
        <v>164</v>
      </c>
      <c r="K120" s="27">
        <v>2426.89</v>
      </c>
    </row>
    <row r="121" spans="1:11" x14ac:dyDescent="0.35">
      <c r="A121" s="23">
        <v>2021</v>
      </c>
      <c r="B121" s="24" t="s">
        <v>59</v>
      </c>
      <c r="C121" s="25">
        <v>44501</v>
      </c>
      <c r="D121" s="23" t="s">
        <v>2</v>
      </c>
      <c r="E121" s="26">
        <f>+VLOOKUP(Tabla2[[#This Row],[Punto de venta]],Punto_venta[],2,0)</f>
        <v>1</v>
      </c>
      <c r="F121" s="23" t="s">
        <v>10</v>
      </c>
      <c r="G121" s="26">
        <f>+VLOOKUP(Tabla2[[#This Row],[Cultivo]],Cod_categoría[],2,0)</f>
        <v>100104002</v>
      </c>
      <c r="H121" s="23" t="str">
        <f>+VLOOKUP(F121,Codigos[],2,0)</f>
        <v>Frutos de pepita</v>
      </c>
      <c r="I121" s="26">
        <f>+VLOOKUP(Tabla2[[#This Row],[Categoría]],Cod_procesamiento10[],2,0)</f>
        <v>3</v>
      </c>
      <c r="J121" s="23" t="s">
        <v>164</v>
      </c>
      <c r="K121" s="27">
        <v>986.41</v>
      </c>
    </row>
    <row r="122" spans="1:11" x14ac:dyDescent="0.35">
      <c r="A122" s="23">
        <v>2021</v>
      </c>
      <c r="B122" s="24" t="s">
        <v>59</v>
      </c>
      <c r="C122" s="25">
        <v>44501</v>
      </c>
      <c r="D122" s="23" t="s">
        <v>2</v>
      </c>
      <c r="E122" s="26">
        <f>+VLOOKUP(Tabla2[[#This Row],[Punto de venta]],Punto_venta[],2,0)</f>
        <v>1</v>
      </c>
      <c r="F122" s="23" t="s">
        <v>11</v>
      </c>
      <c r="G122" s="26">
        <f>+VLOOKUP(Tabla2[[#This Row],[Cultivo]],Cod_categoría[],2,0)</f>
        <v>100102005</v>
      </c>
      <c r="H122" s="23" t="str">
        <f>+VLOOKUP(F122,Codigos[],2,0)</f>
        <v>Cítricos</v>
      </c>
      <c r="I122" s="26">
        <f>+VLOOKUP(Tabla2[[#This Row],[Categoría]],Cod_procesamiento10[],2,0)</f>
        <v>2</v>
      </c>
      <c r="J122" s="23" t="s">
        <v>164</v>
      </c>
      <c r="K122" s="27">
        <v>761.08</v>
      </c>
    </row>
    <row r="123" spans="1:11" x14ac:dyDescent="0.35">
      <c r="A123" s="23">
        <v>2021</v>
      </c>
      <c r="B123" s="24" t="s">
        <v>59</v>
      </c>
      <c r="C123" s="25">
        <v>44501</v>
      </c>
      <c r="D123" s="23" t="s">
        <v>2</v>
      </c>
      <c r="E123" s="26">
        <f>+VLOOKUP(Tabla2[[#This Row],[Punto de venta]],Punto_venta[],2,0)</f>
        <v>1</v>
      </c>
      <c r="F123" s="23" t="s">
        <v>13</v>
      </c>
      <c r="G123" s="26">
        <f>+VLOOKUP(Tabla2[[#This Row],[Cultivo]],Cod_categoría[],2,0)</f>
        <v>100106002</v>
      </c>
      <c r="H123" s="23" t="str">
        <f>+VLOOKUP(F123,Codigos[],2,0)</f>
        <v>Frutos oleaginosos</v>
      </c>
      <c r="I123" s="26">
        <f>+VLOOKUP(Tabla2[[#This Row],[Categoría]],Cod_procesamiento10[],2,0)</f>
        <v>12</v>
      </c>
      <c r="J123" s="23" t="s">
        <v>164</v>
      </c>
      <c r="K123" s="27">
        <v>3119.09</v>
      </c>
    </row>
    <row r="124" spans="1:11" x14ac:dyDescent="0.35">
      <c r="A124" s="23">
        <v>2021</v>
      </c>
      <c r="B124" s="24" t="s">
        <v>59</v>
      </c>
      <c r="C124" s="25">
        <v>44501</v>
      </c>
      <c r="D124" s="23" t="s">
        <v>2</v>
      </c>
      <c r="E124" s="26">
        <f>+VLOOKUP(Tabla2[[#This Row],[Punto de venta]],Punto_venta[],2,0)</f>
        <v>1</v>
      </c>
      <c r="F124" s="23" t="s">
        <v>14</v>
      </c>
      <c r="G124" s="26">
        <f>+VLOOKUP(Tabla2[[#This Row],[Cultivo]],Cod_categoría[],2,0)</f>
        <v>100104005</v>
      </c>
      <c r="H124" s="23" t="str">
        <f>+VLOOKUP(F124,Codigos[],2,0)</f>
        <v>Frutos de pepita</v>
      </c>
      <c r="I124" s="26">
        <f>+VLOOKUP(Tabla2[[#This Row],[Categoría]],Cod_procesamiento10[],2,0)</f>
        <v>3</v>
      </c>
      <c r="J124" s="23" t="s">
        <v>164</v>
      </c>
      <c r="K124" s="27">
        <v>971.77</v>
      </c>
    </row>
    <row r="125" spans="1:11" x14ac:dyDescent="0.35">
      <c r="A125" s="23">
        <v>2021</v>
      </c>
      <c r="B125" s="24" t="s">
        <v>59</v>
      </c>
      <c r="C125" s="25">
        <v>44501</v>
      </c>
      <c r="D125" s="23" t="s">
        <v>2</v>
      </c>
      <c r="E125" s="26">
        <f>+VLOOKUP(Tabla2[[#This Row],[Punto de venta]],Punto_venta[],2,0)</f>
        <v>1</v>
      </c>
      <c r="F125" s="23" t="s">
        <v>15</v>
      </c>
      <c r="G125" s="26">
        <f>+VLOOKUP(Tabla2[[#This Row],[Cultivo]],Cod_categoría[],2,0)</f>
        <v>100108006</v>
      </c>
      <c r="H125" s="23" t="str">
        <f>+VLOOKUP(F125,Codigos[],2,0)</f>
        <v>Frutos tropicales y subtropicales</v>
      </c>
      <c r="I125" s="26">
        <f>+VLOOKUP(Tabla2[[#This Row],[Categoría]],Cod_procesamiento10[],2,0)</f>
        <v>4</v>
      </c>
      <c r="J125" s="23" t="s">
        <v>164</v>
      </c>
      <c r="K125" s="27">
        <v>1061.46</v>
      </c>
    </row>
    <row r="126" spans="1:11" x14ac:dyDescent="0.35">
      <c r="A126" s="23">
        <v>2021</v>
      </c>
      <c r="B126" s="24" t="s">
        <v>59</v>
      </c>
      <c r="C126" s="25">
        <v>44501</v>
      </c>
      <c r="D126" s="23" t="s">
        <v>17</v>
      </c>
      <c r="E126" s="26">
        <f>+VLOOKUP(Tabla2[[#This Row],[Punto de venta]],Punto_venta[],2,0)</f>
        <v>2</v>
      </c>
      <c r="F126" s="23" t="s">
        <v>68</v>
      </c>
      <c r="G126" s="26">
        <f>+VLOOKUP(Tabla2[[#This Row],[Cultivo]],Cod_categoría[],2,0)</f>
        <v>100101001</v>
      </c>
      <c r="H126" s="23" t="str">
        <f>+VLOOKUP(F126,Codigos[],2,0)</f>
        <v>Berries</v>
      </c>
      <c r="I126" s="26">
        <f>+VLOOKUP(Tabla2[[#This Row],[Categoría]],Cod_procesamiento10[],2,0)</f>
        <v>1</v>
      </c>
      <c r="J126" s="23" t="s">
        <v>164</v>
      </c>
      <c r="K126" s="27">
        <v>14143.33</v>
      </c>
    </row>
    <row r="127" spans="1:11" x14ac:dyDescent="0.35">
      <c r="A127" s="23">
        <v>2021</v>
      </c>
      <c r="B127" s="24" t="s">
        <v>59</v>
      </c>
      <c r="C127" s="25">
        <v>44501</v>
      </c>
      <c r="D127" s="23" t="s">
        <v>17</v>
      </c>
      <c r="E127" s="26">
        <f>+VLOOKUP(Tabla2[[#This Row],[Punto de venta]],Punto_venta[],2,0)</f>
        <v>2</v>
      </c>
      <c r="F127" s="23" t="s">
        <v>3</v>
      </c>
      <c r="G127" s="26">
        <f>+VLOOKUP(Tabla2[[#This Row],[Cultivo]],Cod_categoría[],2,0)</f>
        <v>100103001</v>
      </c>
      <c r="H127" s="23" t="str">
        <f>+VLOOKUP(F127,Codigos[],2,0)</f>
        <v>Frutos de carozo</v>
      </c>
      <c r="I127" s="26">
        <f>+VLOOKUP(Tabla2[[#This Row],[Categoría]],Cod_procesamiento10[],2,0)</f>
        <v>5</v>
      </c>
      <c r="J127" s="23" t="s">
        <v>164</v>
      </c>
      <c r="K127" s="27">
        <v>4719</v>
      </c>
    </row>
    <row r="128" spans="1:11" x14ac:dyDescent="0.35">
      <c r="A128" s="23">
        <v>2021</v>
      </c>
      <c r="B128" s="24" t="s">
        <v>59</v>
      </c>
      <c r="C128" s="25">
        <v>44501</v>
      </c>
      <c r="D128" s="23" t="s">
        <v>17</v>
      </c>
      <c r="E128" s="26">
        <f>+VLOOKUP(Tabla2[[#This Row],[Punto de venta]],Punto_venta[],2,0)</f>
        <v>2</v>
      </c>
      <c r="F128" s="23" t="s">
        <v>8</v>
      </c>
      <c r="G128" s="26">
        <f>+VLOOKUP(Tabla2[[#This Row],[Cultivo]],Cod_categoría[],2,0)</f>
        <v>100112025</v>
      </c>
      <c r="H128" s="23" t="str">
        <f>+VLOOKUP(F128,Codigos[],2,0)</f>
        <v>Berries</v>
      </c>
      <c r="I128" s="26">
        <f>+VLOOKUP(Tabla2[[#This Row],[Categoría]],Cod_procesamiento10[],2,0)</f>
        <v>1</v>
      </c>
      <c r="J128" s="23" t="s">
        <v>164</v>
      </c>
      <c r="K128" s="27">
        <v>6305.16</v>
      </c>
    </row>
    <row r="129" spans="1:11" x14ac:dyDescent="0.35">
      <c r="A129" s="23">
        <v>2021</v>
      </c>
      <c r="B129" s="24" t="s">
        <v>59</v>
      </c>
      <c r="C129" s="25">
        <v>44501</v>
      </c>
      <c r="D129" s="23" t="s">
        <v>17</v>
      </c>
      <c r="E129" s="26">
        <f>+VLOOKUP(Tabla2[[#This Row],[Punto de venta]],Punto_venta[],2,0)</f>
        <v>2</v>
      </c>
      <c r="F129" s="23" t="s">
        <v>19</v>
      </c>
      <c r="G129" s="26">
        <f>+VLOOKUP(Tabla2[[#This Row],[Cultivo]],Cod_categoría[],2,0)</f>
        <v>100101007</v>
      </c>
      <c r="H129" s="23" t="str">
        <f>+VLOOKUP(F129,Codigos[],2,0)</f>
        <v>Berries</v>
      </c>
      <c r="I129" s="26">
        <f>+VLOOKUP(Tabla2[[#This Row],[Categoría]],Cod_procesamiento10[],2,0)</f>
        <v>1</v>
      </c>
      <c r="J129" s="23" t="s">
        <v>164</v>
      </c>
      <c r="K129" s="27">
        <v>2759.95</v>
      </c>
    </row>
    <row r="130" spans="1:11" x14ac:dyDescent="0.35">
      <c r="A130" s="23">
        <v>2021</v>
      </c>
      <c r="B130" s="24" t="s">
        <v>59</v>
      </c>
      <c r="C130" s="25">
        <v>44501</v>
      </c>
      <c r="D130" s="23" t="s">
        <v>17</v>
      </c>
      <c r="E130" s="26">
        <f>+VLOOKUP(Tabla2[[#This Row],[Punto de venta]],Punto_venta[],2,0)</f>
        <v>2</v>
      </c>
      <c r="F130" s="23" t="s">
        <v>9</v>
      </c>
      <c r="G130" s="26">
        <f>+VLOOKUP(Tabla2[[#This Row],[Cultivo]],Cod_categoría[],2,0)</f>
        <v>100102003</v>
      </c>
      <c r="H130" s="23" t="str">
        <f>+VLOOKUP(F130,Codigos[],2,0)</f>
        <v>Cítricos</v>
      </c>
      <c r="I130" s="26">
        <f>+VLOOKUP(Tabla2[[#This Row],[Categoría]],Cod_procesamiento10[],2,0)</f>
        <v>2</v>
      </c>
      <c r="J130" s="23" t="s">
        <v>164</v>
      </c>
      <c r="K130" s="27">
        <v>946.66</v>
      </c>
    </row>
    <row r="131" spans="1:11" x14ac:dyDescent="0.35">
      <c r="A131" s="23">
        <v>2021</v>
      </c>
      <c r="B131" s="24" t="s">
        <v>59</v>
      </c>
      <c r="C131" s="25">
        <v>44501</v>
      </c>
      <c r="D131" s="23" t="s">
        <v>17</v>
      </c>
      <c r="E131" s="26">
        <f>+VLOOKUP(Tabla2[[#This Row],[Punto de venta]],Punto_venta[],2,0)</f>
        <v>2</v>
      </c>
      <c r="F131" s="23" t="s">
        <v>20</v>
      </c>
      <c r="G131" s="26">
        <f>+VLOOKUP(Tabla2[[#This Row],[Cultivo]],Cod_categoría[],2,0)</f>
        <v>100102004</v>
      </c>
      <c r="H131" s="23" t="str">
        <f>+VLOOKUP(F131,Codigos[],2,0)</f>
        <v>Cítricos</v>
      </c>
      <c r="I131" s="26">
        <f>+VLOOKUP(Tabla2[[#This Row],[Categoría]],Cod_procesamiento10[],2,0)</f>
        <v>2</v>
      </c>
      <c r="J131" s="23" t="s">
        <v>164</v>
      </c>
      <c r="K131" s="27">
        <v>1437.47</v>
      </c>
    </row>
    <row r="132" spans="1:11" x14ac:dyDescent="0.35">
      <c r="A132" s="23">
        <v>2021</v>
      </c>
      <c r="B132" s="24" t="s">
        <v>59</v>
      </c>
      <c r="C132" s="25">
        <v>44501</v>
      </c>
      <c r="D132" s="23" t="s">
        <v>17</v>
      </c>
      <c r="E132" s="26">
        <f>+VLOOKUP(Tabla2[[#This Row],[Punto de venta]],Punto_venta[],2,0)</f>
        <v>2</v>
      </c>
      <c r="F132" s="23" t="s">
        <v>21</v>
      </c>
      <c r="G132" s="26">
        <f>+VLOOKUP(Tabla2[[#This Row],[Cultivo]],Cod_categoría[],2,0)</f>
        <v>100108002</v>
      </c>
      <c r="H132" s="23" t="str">
        <f>+VLOOKUP(F132,Codigos[],2,0)</f>
        <v>Frutos tropicales y subtropicales</v>
      </c>
      <c r="I132" s="26">
        <f>+VLOOKUP(Tabla2[[#This Row],[Categoría]],Cod_procesamiento10[],2,0)</f>
        <v>4</v>
      </c>
      <c r="J132" s="23" t="s">
        <v>164</v>
      </c>
      <c r="K132" s="27">
        <v>2163.64</v>
      </c>
    </row>
    <row r="133" spans="1:11" x14ac:dyDescent="0.35">
      <c r="A133" s="23">
        <v>2021</v>
      </c>
      <c r="B133" s="24" t="s">
        <v>59</v>
      </c>
      <c r="C133" s="25">
        <v>44501</v>
      </c>
      <c r="D133" s="23" t="s">
        <v>17</v>
      </c>
      <c r="E133" s="26">
        <f>+VLOOKUP(Tabla2[[#This Row],[Punto de venta]],Punto_venta[],2,0)</f>
        <v>2</v>
      </c>
      <c r="F133" s="23" t="s">
        <v>10</v>
      </c>
      <c r="G133" s="26">
        <f>+VLOOKUP(Tabla2[[#This Row],[Cultivo]],Cod_categoría[],2,0)</f>
        <v>100104002</v>
      </c>
      <c r="H133" s="23" t="str">
        <f>+VLOOKUP(F133,Codigos[],2,0)</f>
        <v>Frutos de pepita</v>
      </c>
      <c r="I133" s="26">
        <f>+VLOOKUP(Tabla2[[#This Row],[Categoría]],Cod_procesamiento10[],2,0)</f>
        <v>3</v>
      </c>
      <c r="J133" s="23" t="s">
        <v>164</v>
      </c>
      <c r="K133" s="27">
        <v>1756.67</v>
      </c>
    </row>
    <row r="134" spans="1:11" x14ac:dyDescent="0.35">
      <c r="A134" s="23">
        <v>2021</v>
      </c>
      <c r="B134" s="24" t="s">
        <v>59</v>
      </c>
      <c r="C134" s="25">
        <v>44501</v>
      </c>
      <c r="D134" s="23" t="s">
        <v>17</v>
      </c>
      <c r="E134" s="26">
        <f>+VLOOKUP(Tabla2[[#This Row],[Punto de venta]],Punto_venta[],2,0)</f>
        <v>2</v>
      </c>
      <c r="F134" s="23" t="s">
        <v>11</v>
      </c>
      <c r="G134" s="26">
        <f>+VLOOKUP(Tabla2[[#This Row],[Cultivo]],Cod_categoría[],2,0)</f>
        <v>100102005</v>
      </c>
      <c r="H134" s="23" t="str">
        <f>+VLOOKUP(F134,Codigos[],2,0)</f>
        <v>Cítricos</v>
      </c>
      <c r="I134" s="26">
        <f>+VLOOKUP(Tabla2[[#This Row],[Categoría]],Cod_procesamiento10[],2,0)</f>
        <v>2</v>
      </c>
      <c r="J134" s="23" t="s">
        <v>164</v>
      </c>
      <c r="K134" s="27">
        <v>1543.75</v>
      </c>
    </row>
    <row r="135" spans="1:11" x14ac:dyDescent="0.35">
      <c r="A135" s="23">
        <v>2021</v>
      </c>
      <c r="B135" s="24" t="s">
        <v>59</v>
      </c>
      <c r="C135" s="25">
        <v>44501</v>
      </c>
      <c r="D135" s="23" t="s">
        <v>17</v>
      </c>
      <c r="E135" s="26">
        <f>+VLOOKUP(Tabla2[[#This Row],[Punto de venta]],Punto_venta[],2,0)</f>
        <v>2</v>
      </c>
      <c r="F135" s="23" t="s">
        <v>13</v>
      </c>
      <c r="G135" s="26">
        <f>+VLOOKUP(Tabla2[[#This Row],[Cultivo]],Cod_categoría[],2,0)</f>
        <v>100106002</v>
      </c>
      <c r="H135" s="23" t="str">
        <f>+VLOOKUP(F135,Codigos[],2,0)</f>
        <v>Frutos oleaginosos</v>
      </c>
      <c r="I135" s="26">
        <f>+VLOOKUP(Tabla2[[#This Row],[Categoría]],Cod_procesamiento10[],2,0)</f>
        <v>12</v>
      </c>
      <c r="J135" s="23" t="s">
        <v>164</v>
      </c>
      <c r="K135" s="27">
        <v>4159.67</v>
      </c>
    </row>
    <row r="136" spans="1:11" x14ac:dyDescent="0.35">
      <c r="A136" s="23">
        <v>2021</v>
      </c>
      <c r="B136" s="24" t="s">
        <v>59</v>
      </c>
      <c r="C136" s="25">
        <v>44501</v>
      </c>
      <c r="D136" s="23" t="s">
        <v>17</v>
      </c>
      <c r="E136" s="26">
        <f>+VLOOKUP(Tabla2[[#This Row],[Punto de venta]],Punto_venta[],2,0)</f>
        <v>2</v>
      </c>
      <c r="F136" s="23" t="s">
        <v>14</v>
      </c>
      <c r="G136" s="26">
        <f>+VLOOKUP(Tabla2[[#This Row],[Cultivo]],Cod_categoría[],2,0)</f>
        <v>100104005</v>
      </c>
      <c r="H136" s="23" t="str">
        <f>+VLOOKUP(F136,Codigos[],2,0)</f>
        <v>Frutos de pepita</v>
      </c>
      <c r="I136" s="26">
        <f>+VLOOKUP(Tabla2[[#This Row],[Categoría]],Cod_procesamiento10[],2,0)</f>
        <v>3</v>
      </c>
      <c r="J136" s="23" t="s">
        <v>164</v>
      </c>
      <c r="K136" s="27">
        <v>1736.69</v>
      </c>
    </row>
    <row r="137" spans="1:11" x14ac:dyDescent="0.35">
      <c r="A137" s="23">
        <v>2021</v>
      </c>
      <c r="B137" s="24" t="s">
        <v>59</v>
      </c>
      <c r="C137" s="25">
        <v>44501</v>
      </c>
      <c r="D137" s="23" t="s">
        <v>17</v>
      </c>
      <c r="E137" s="26">
        <f>+VLOOKUP(Tabla2[[#This Row],[Punto de venta]],Punto_venta[],2,0)</f>
        <v>2</v>
      </c>
      <c r="F137" s="23" t="s">
        <v>15</v>
      </c>
      <c r="G137" s="26">
        <f>+VLOOKUP(Tabla2[[#This Row],[Cultivo]],Cod_categoría[],2,0)</f>
        <v>100108006</v>
      </c>
      <c r="H137" s="23" t="str">
        <f>+VLOOKUP(F137,Codigos[],2,0)</f>
        <v>Frutos tropicales y subtropicales</v>
      </c>
      <c r="I137" s="26">
        <f>+VLOOKUP(Tabla2[[#This Row],[Categoría]],Cod_procesamiento10[],2,0)</f>
        <v>4</v>
      </c>
      <c r="J137" s="23" t="s">
        <v>164</v>
      </c>
      <c r="K137" s="27">
        <v>1113.4100000000001</v>
      </c>
    </row>
    <row r="138" spans="1:11" x14ac:dyDescent="0.35">
      <c r="A138" s="23">
        <v>2021</v>
      </c>
      <c r="B138" s="24" t="s">
        <v>59</v>
      </c>
      <c r="C138" s="25">
        <v>44501</v>
      </c>
      <c r="D138" s="23" t="s">
        <v>24</v>
      </c>
      <c r="E138" s="26">
        <f>+VLOOKUP(Tabla2[[#This Row],[Punto de venta]],Punto_venta[],2,0)</f>
        <v>3</v>
      </c>
      <c r="F138" s="23" t="s">
        <v>68</v>
      </c>
      <c r="G138" s="26">
        <f>+VLOOKUP(Tabla2[[#This Row],[Cultivo]],Cod_categoría[],2,0)</f>
        <v>100101001</v>
      </c>
      <c r="H138" s="23" t="str">
        <f>+VLOOKUP(F138,Codigos[],2,0)</f>
        <v>Berries</v>
      </c>
      <c r="I138" s="26">
        <f>+VLOOKUP(Tabla2[[#This Row],[Categoría]],Cod_procesamiento10[],2,0)</f>
        <v>1</v>
      </c>
      <c r="J138" s="23" t="s">
        <v>164</v>
      </c>
      <c r="K138" s="27">
        <v>3398.69</v>
      </c>
    </row>
    <row r="139" spans="1:11" x14ac:dyDescent="0.35">
      <c r="A139" s="23">
        <v>2021</v>
      </c>
      <c r="B139" s="24" t="s">
        <v>59</v>
      </c>
      <c r="C139" s="25">
        <v>44501</v>
      </c>
      <c r="D139" s="23" t="s">
        <v>24</v>
      </c>
      <c r="E139" s="26">
        <f>+VLOOKUP(Tabla2[[#This Row],[Punto de venta]],Punto_venta[],2,0)</f>
        <v>3</v>
      </c>
      <c r="F139" s="23" t="s">
        <v>3</v>
      </c>
      <c r="G139" s="26">
        <f>+VLOOKUP(Tabla2[[#This Row],[Cultivo]],Cod_categoría[],2,0)</f>
        <v>100103001</v>
      </c>
      <c r="H139" s="23" t="str">
        <f>+VLOOKUP(F139,Codigos[],2,0)</f>
        <v>Frutos de carozo</v>
      </c>
      <c r="I139" s="26">
        <f>+VLOOKUP(Tabla2[[#This Row],[Categoría]],Cod_procesamiento10[],2,0)</f>
        <v>5</v>
      </c>
      <c r="J139" s="23" t="s">
        <v>164</v>
      </c>
      <c r="K139" s="27">
        <v>2387.7800000000002</v>
      </c>
    </row>
    <row r="140" spans="1:11" x14ac:dyDescent="0.35">
      <c r="A140" s="23">
        <v>2021</v>
      </c>
      <c r="B140" s="24" t="s">
        <v>59</v>
      </c>
      <c r="C140" s="25">
        <v>44501</v>
      </c>
      <c r="D140" s="23" t="s">
        <v>24</v>
      </c>
      <c r="E140" s="26">
        <f>+VLOOKUP(Tabla2[[#This Row],[Punto de venta]],Punto_venta[],2,0)</f>
        <v>3</v>
      </c>
      <c r="F140" s="23" t="s">
        <v>4</v>
      </c>
      <c r="G140" s="26">
        <f>+VLOOKUP(Tabla2[[#This Row],[Cultivo]],Cod_categoría[],2,0)</f>
        <v>100107002</v>
      </c>
      <c r="H140" s="23" t="str">
        <f>+VLOOKUP(F140,Codigos[],2,0)</f>
        <v>Frutos tropicales y subtropicales</v>
      </c>
      <c r="I140" s="26">
        <f>+VLOOKUP(Tabla2[[#This Row],[Categoría]],Cod_procesamiento10[],2,0)</f>
        <v>4</v>
      </c>
      <c r="J140" s="23" t="s">
        <v>164</v>
      </c>
      <c r="K140" s="27">
        <v>2047.9</v>
      </c>
    </row>
    <row r="141" spans="1:11" x14ac:dyDescent="0.35">
      <c r="A141" s="23">
        <v>2021</v>
      </c>
      <c r="B141" s="24" t="s">
        <v>59</v>
      </c>
      <c r="C141" s="25">
        <v>44501</v>
      </c>
      <c r="D141" s="23" t="s">
        <v>24</v>
      </c>
      <c r="E141" s="26">
        <f>+VLOOKUP(Tabla2[[#This Row],[Punto de venta]],Punto_venta[],2,0)</f>
        <v>3</v>
      </c>
      <c r="F141" s="23" t="s">
        <v>5</v>
      </c>
      <c r="G141" s="26">
        <f>+VLOOKUP(Tabla2[[#This Row],[Cultivo]],Cod_categoría[],2,0)</f>
        <v>100103002</v>
      </c>
      <c r="H141" s="23" t="str">
        <f>+VLOOKUP(F141,Codigos[],2,0)</f>
        <v>Frutos de carozo</v>
      </c>
      <c r="I141" s="26">
        <f>+VLOOKUP(Tabla2[[#This Row],[Categoría]],Cod_procesamiento10[],2,0)</f>
        <v>5</v>
      </c>
      <c r="J141" s="23" t="s">
        <v>164</v>
      </c>
      <c r="K141" s="27">
        <v>1444.44</v>
      </c>
    </row>
    <row r="142" spans="1:11" x14ac:dyDescent="0.35">
      <c r="A142" s="23">
        <v>2021</v>
      </c>
      <c r="B142" s="24" t="s">
        <v>59</v>
      </c>
      <c r="C142" s="25">
        <v>44501</v>
      </c>
      <c r="D142" s="23" t="s">
        <v>24</v>
      </c>
      <c r="E142" s="26">
        <f>+VLOOKUP(Tabla2[[#This Row],[Punto de venta]],Punto_venta[],2,0)</f>
        <v>3</v>
      </c>
      <c r="F142" s="23" t="s">
        <v>6</v>
      </c>
      <c r="G142" s="26">
        <f>+VLOOKUP(Tabla2[[#This Row],[Cultivo]],Cod_categoría[],2,0)</f>
        <v>100103003</v>
      </c>
      <c r="H142" s="23" t="str">
        <f>+VLOOKUP(F142,Codigos[],2,0)</f>
        <v>Frutos de carozo</v>
      </c>
      <c r="I142" s="26">
        <f>+VLOOKUP(Tabla2[[#This Row],[Categoría]],Cod_procesamiento10[],2,0)</f>
        <v>5</v>
      </c>
      <c r="J142" s="23" t="s">
        <v>164</v>
      </c>
      <c r="K142" s="27">
        <v>1537.91</v>
      </c>
    </row>
    <row r="143" spans="1:11" x14ac:dyDescent="0.35">
      <c r="A143" s="23">
        <v>2021</v>
      </c>
      <c r="B143" s="24" t="s">
        <v>59</v>
      </c>
      <c r="C143" s="25">
        <v>44501</v>
      </c>
      <c r="D143" s="23" t="s">
        <v>24</v>
      </c>
      <c r="E143" s="26">
        <f>+VLOOKUP(Tabla2[[#This Row],[Punto de venta]],Punto_venta[],2,0)</f>
        <v>3</v>
      </c>
      <c r="F143" s="23" t="s">
        <v>7</v>
      </c>
      <c r="G143" s="26">
        <f>+VLOOKUP(Tabla2[[#This Row],[Cultivo]],Cod_categoría[],2,0)</f>
        <v>100103004</v>
      </c>
      <c r="H143" s="23" t="str">
        <f>+VLOOKUP(F143,Codigos[],2,0)</f>
        <v>Frutos de carozo</v>
      </c>
      <c r="I143" s="26">
        <f>+VLOOKUP(Tabla2[[#This Row],[Categoría]],Cod_procesamiento10[],2,0)</f>
        <v>5</v>
      </c>
      <c r="J143" s="23" t="s">
        <v>164</v>
      </c>
      <c r="K143" s="27">
        <v>1246.04</v>
      </c>
    </row>
    <row r="144" spans="1:11" x14ac:dyDescent="0.35">
      <c r="A144" s="23">
        <v>2021</v>
      </c>
      <c r="B144" s="24" t="s">
        <v>59</v>
      </c>
      <c r="C144" s="25">
        <v>44501</v>
      </c>
      <c r="D144" s="23" t="s">
        <v>24</v>
      </c>
      <c r="E144" s="26">
        <f>+VLOOKUP(Tabla2[[#This Row],[Punto de venta]],Punto_venta[],2,0)</f>
        <v>3</v>
      </c>
      <c r="F144" s="23" t="s">
        <v>23</v>
      </c>
      <c r="G144" s="26">
        <f>+VLOOKUP(Tabla2[[#This Row],[Cultivo]],Cod_categoría[],2,0)</f>
        <v>100101004</v>
      </c>
      <c r="H144" s="23" t="str">
        <f>+VLOOKUP(F144,Codigos[],2,0)</f>
        <v>Berries</v>
      </c>
      <c r="I144" s="26">
        <f>+VLOOKUP(Tabla2[[#This Row],[Categoría]],Cod_procesamiento10[],2,0)</f>
        <v>1</v>
      </c>
      <c r="J144" s="23" t="s">
        <v>164</v>
      </c>
      <c r="K144" s="27">
        <v>7000</v>
      </c>
    </row>
    <row r="145" spans="1:11" x14ac:dyDescent="0.35">
      <c r="A145" s="23">
        <v>2021</v>
      </c>
      <c r="B145" s="24" t="s">
        <v>59</v>
      </c>
      <c r="C145" s="25">
        <v>44501</v>
      </c>
      <c r="D145" s="23" t="s">
        <v>24</v>
      </c>
      <c r="E145" s="26">
        <f>+VLOOKUP(Tabla2[[#This Row],[Punto de venta]],Punto_venta[],2,0)</f>
        <v>3</v>
      </c>
      <c r="F145" s="23" t="s">
        <v>8</v>
      </c>
      <c r="G145" s="26">
        <f>+VLOOKUP(Tabla2[[#This Row],[Cultivo]],Cod_categoría[],2,0)</f>
        <v>100112025</v>
      </c>
      <c r="H145" s="23" t="str">
        <f>+VLOOKUP(F145,Codigos[],2,0)</f>
        <v>Berries</v>
      </c>
      <c r="I145" s="26">
        <f>+VLOOKUP(Tabla2[[#This Row],[Categoría]],Cod_procesamiento10[],2,0)</f>
        <v>1</v>
      </c>
      <c r="J145" s="23" t="s">
        <v>164</v>
      </c>
      <c r="K145" s="27">
        <v>1003.92</v>
      </c>
    </row>
    <row r="146" spans="1:11" x14ac:dyDescent="0.35">
      <c r="A146" s="23">
        <v>2021</v>
      </c>
      <c r="B146" s="24" t="s">
        <v>59</v>
      </c>
      <c r="C146" s="25">
        <v>44501</v>
      </c>
      <c r="D146" s="23" t="s">
        <v>24</v>
      </c>
      <c r="E146" s="26">
        <f>+VLOOKUP(Tabla2[[#This Row],[Punto de venta]],Punto_venta[],2,0)</f>
        <v>3</v>
      </c>
      <c r="F146" s="23" t="s">
        <v>19</v>
      </c>
      <c r="G146" s="26">
        <f>+VLOOKUP(Tabla2[[#This Row],[Cultivo]],Cod_categoría[],2,0)</f>
        <v>100101007</v>
      </c>
      <c r="H146" s="23" t="str">
        <f>+VLOOKUP(F146,Codigos[],2,0)</f>
        <v>Berries</v>
      </c>
      <c r="I146" s="26">
        <f>+VLOOKUP(Tabla2[[#This Row],[Categoría]],Cod_procesamiento10[],2,0)</f>
        <v>1</v>
      </c>
      <c r="J146" s="23" t="s">
        <v>164</v>
      </c>
      <c r="K146" s="27">
        <v>1071.7</v>
      </c>
    </row>
    <row r="147" spans="1:11" x14ac:dyDescent="0.35">
      <c r="A147" s="23">
        <v>2021</v>
      </c>
      <c r="B147" s="24" t="s">
        <v>59</v>
      </c>
      <c r="C147" s="25">
        <v>44501</v>
      </c>
      <c r="D147" s="23" t="s">
        <v>24</v>
      </c>
      <c r="E147" s="26">
        <f>+VLOOKUP(Tabla2[[#This Row],[Punto de venta]],Punto_venta[],2,0)</f>
        <v>3</v>
      </c>
      <c r="F147" s="23" t="s">
        <v>9</v>
      </c>
      <c r="G147" s="26">
        <f>+VLOOKUP(Tabla2[[#This Row],[Cultivo]],Cod_categoría[],2,0)</f>
        <v>100102003</v>
      </c>
      <c r="H147" s="23" t="str">
        <f>+VLOOKUP(F147,Codigos[],2,0)</f>
        <v>Cítricos</v>
      </c>
      <c r="I147" s="26">
        <f>+VLOOKUP(Tabla2[[#This Row],[Categoría]],Cod_procesamiento10[],2,0)</f>
        <v>2</v>
      </c>
      <c r="J147" s="23" t="s">
        <v>164</v>
      </c>
      <c r="K147" s="27">
        <v>624.58000000000004</v>
      </c>
    </row>
    <row r="148" spans="1:11" x14ac:dyDescent="0.35">
      <c r="A148" s="23">
        <v>2021</v>
      </c>
      <c r="B148" s="24" t="s">
        <v>59</v>
      </c>
      <c r="C148" s="25">
        <v>44501</v>
      </c>
      <c r="D148" s="23" t="s">
        <v>24</v>
      </c>
      <c r="E148" s="26">
        <f>+VLOOKUP(Tabla2[[#This Row],[Punto de venta]],Punto_venta[],2,0)</f>
        <v>3</v>
      </c>
      <c r="F148" s="23" t="s">
        <v>20</v>
      </c>
      <c r="G148" s="26">
        <f>+VLOOKUP(Tabla2[[#This Row],[Cultivo]],Cod_categoría[],2,0)</f>
        <v>100102004</v>
      </c>
      <c r="H148" s="23" t="str">
        <f>+VLOOKUP(F148,Codigos[],2,0)</f>
        <v>Cítricos</v>
      </c>
      <c r="I148" s="26">
        <f>+VLOOKUP(Tabla2[[#This Row],[Categoría]],Cod_procesamiento10[],2,0)</f>
        <v>2</v>
      </c>
      <c r="J148" s="23" t="s">
        <v>164</v>
      </c>
      <c r="K148" s="27">
        <v>484.05</v>
      </c>
    </row>
    <row r="149" spans="1:11" x14ac:dyDescent="0.35">
      <c r="A149" s="23">
        <v>2021</v>
      </c>
      <c r="B149" s="24" t="s">
        <v>59</v>
      </c>
      <c r="C149" s="25">
        <v>44501</v>
      </c>
      <c r="D149" s="23" t="s">
        <v>24</v>
      </c>
      <c r="E149" s="26">
        <f>+VLOOKUP(Tabla2[[#This Row],[Punto de venta]],Punto_venta[],2,0)</f>
        <v>3</v>
      </c>
      <c r="F149" s="23" t="s">
        <v>21</v>
      </c>
      <c r="G149" s="26">
        <f>+VLOOKUP(Tabla2[[#This Row],[Cultivo]],Cod_categoría[],2,0)</f>
        <v>100108002</v>
      </c>
      <c r="H149" s="23" t="str">
        <f>+VLOOKUP(F149,Codigos[],2,0)</f>
        <v>Frutos tropicales y subtropicales</v>
      </c>
      <c r="I149" s="26">
        <f>+VLOOKUP(Tabla2[[#This Row],[Categoría]],Cod_procesamiento10[],2,0)</f>
        <v>4</v>
      </c>
      <c r="J149" s="23" t="s">
        <v>164</v>
      </c>
      <c r="K149" s="27">
        <v>1635.91</v>
      </c>
    </row>
    <row r="150" spans="1:11" x14ac:dyDescent="0.35">
      <c r="A150" s="23">
        <v>2021</v>
      </c>
      <c r="B150" s="24" t="s">
        <v>59</v>
      </c>
      <c r="C150" s="25">
        <v>44501</v>
      </c>
      <c r="D150" s="23" t="s">
        <v>24</v>
      </c>
      <c r="E150" s="26">
        <f>+VLOOKUP(Tabla2[[#This Row],[Punto de venta]],Punto_venta[],2,0)</f>
        <v>3</v>
      </c>
      <c r="F150" s="23" t="s">
        <v>10</v>
      </c>
      <c r="G150" s="26">
        <f>+VLOOKUP(Tabla2[[#This Row],[Cultivo]],Cod_categoría[],2,0)</f>
        <v>100104002</v>
      </c>
      <c r="H150" s="23" t="str">
        <f>+VLOOKUP(F150,Codigos[],2,0)</f>
        <v>Frutos de pepita</v>
      </c>
      <c r="I150" s="26">
        <f>+VLOOKUP(Tabla2[[#This Row],[Categoría]],Cod_procesamiento10[],2,0)</f>
        <v>3</v>
      </c>
      <c r="J150" s="23" t="s">
        <v>164</v>
      </c>
      <c r="K150" s="27">
        <v>725.15</v>
      </c>
    </row>
    <row r="151" spans="1:11" x14ac:dyDescent="0.35">
      <c r="A151" s="23">
        <v>2021</v>
      </c>
      <c r="B151" s="24" t="s">
        <v>59</v>
      </c>
      <c r="C151" s="25">
        <v>44501</v>
      </c>
      <c r="D151" s="23" t="s">
        <v>24</v>
      </c>
      <c r="E151" s="26">
        <f>+VLOOKUP(Tabla2[[#This Row],[Punto de venta]],Punto_venta[],2,0)</f>
        <v>3</v>
      </c>
      <c r="F151" s="23" t="s">
        <v>22</v>
      </c>
      <c r="G151" s="26">
        <f>+VLOOKUP(Tabla2[[#This Row],[Cultivo]],Cod_categoría[],2,0)</f>
        <v>100114041</v>
      </c>
      <c r="H151" s="23" t="str">
        <f>+VLOOKUP(F151,Codigos[],2,0)</f>
        <v>Frutos tropicales y subtropicales</v>
      </c>
      <c r="I151" s="26">
        <f>+VLOOKUP(Tabla2[[#This Row],[Categoría]],Cod_procesamiento10[],2,0)</f>
        <v>4</v>
      </c>
      <c r="J151" s="23" t="s">
        <v>164</v>
      </c>
      <c r="K151" s="27">
        <v>3250</v>
      </c>
    </row>
    <row r="152" spans="1:11" x14ac:dyDescent="0.35">
      <c r="A152" s="23">
        <v>2021</v>
      </c>
      <c r="B152" s="24" t="s">
        <v>59</v>
      </c>
      <c r="C152" s="25">
        <v>44501</v>
      </c>
      <c r="D152" s="23" t="s">
        <v>24</v>
      </c>
      <c r="E152" s="26">
        <f>+VLOOKUP(Tabla2[[#This Row],[Punto de venta]],Punto_venta[],2,0)</f>
        <v>3</v>
      </c>
      <c r="F152" s="23" t="s">
        <v>11</v>
      </c>
      <c r="G152" s="26">
        <f>+VLOOKUP(Tabla2[[#This Row],[Cultivo]],Cod_categoría[],2,0)</f>
        <v>100102005</v>
      </c>
      <c r="H152" s="23" t="str">
        <f>+VLOOKUP(F152,Codigos[],2,0)</f>
        <v>Cítricos</v>
      </c>
      <c r="I152" s="26">
        <f>+VLOOKUP(Tabla2[[#This Row],[Categoría]],Cod_procesamiento10[],2,0)</f>
        <v>2</v>
      </c>
      <c r="J152" s="23" t="s">
        <v>164</v>
      </c>
      <c r="K152" s="27">
        <v>477.6</v>
      </c>
    </row>
    <row r="153" spans="1:11" x14ac:dyDescent="0.35">
      <c r="A153" s="23">
        <v>2021</v>
      </c>
      <c r="B153" s="24" t="s">
        <v>59</v>
      </c>
      <c r="C153" s="25">
        <v>44501</v>
      </c>
      <c r="D153" s="23" t="s">
        <v>24</v>
      </c>
      <c r="E153" s="26">
        <f>+VLOOKUP(Tabla2[[#This Row],[Punto de venta]],Punto_venta[],2,0)</f>
        <v>3</v>
      </c>
      <c r="F153" s="23" t="s">
        <v>12</v>
      </c>
      <c r="G153" s="26">
        <f>+VLOOKUP(Tabla2[[#This Row],[Cultivo]],Cod_categoría[],2,0)</f>
        <v>100103006</v>
      </c>
      <c r="H153" s="23" t="str">
        <f>+VLOOKUP(F153,Codigos[],2,0)</f>
        <v>Frutos de carozo</v>
      </c>
      <c r="I153" s="26">
        <f>+VLOOKUP(Tabla2[[#This Row],[Categoría]],Cod_procesamiento10[],2,0)</f>
        <v>5</v>
      </c>
      <c r="J153" s="23" t="s">
        <v>164</v>
      </c>
      <c r="K153" s="27">
        <v>1293.1300000000001</v>
      </c>
    </row>
    <row r="154" spans="1:11" x14ac:dyDescent="0.35">
      <c r="A154" s="23">
        <v>2021</v>
      </c>
      <c r="B154" s="24" t="s">
        <v>59</v>
      </c>
      <c r="C154" s="25">
        <v>44501</v>
      </c>
      <c r="D154" s="23" t="s">
        <v>24</v>
      </c>
      <c r="E154" s="26">
        <f>+VLOOKUP(Tabla2[[#This Row],[Punto de venta]],Punto_venta[],2,0)</f>
        <v>3</v>
      </c>
      <c r="F154" s="23" t="s">
        <v>32</v>
      </c>
      <c r="G154" s="26">
        <f>+VLOOKUP(Tabla2[[#This Row],[Cultivo]],Cod_categoría[],2,0)</f>
        <v>100114031</v>
      </c>
      <c r="H154" s="23" t="str">
        <f>+VLOOKUP(F154,Codigos[],2,0)</f>
        <v>Frutos de pepita</v>
      </c>
      <c r="I154" s="26">
        <f>+VLOOKUP(Tabla2[[#This Row],[Categoría]],Cod_procesamiento10[],2,0)</f>
        <v>3</v>
      </c>
      <c r="J154" s="23" t="s">
        <v>164</v>
      </c>
      <c r="K154" s="27">
        <v>2525</v>
      </c>
    </row>
    <row r="155" spans="1:11" x14ac:dyDescent="0.35">
      <c r="A155" s="23">
        <v>2021</v>
      </c>
      <c r="B155" s="24" t="s">
        <v>59</v>
      </c>
      <c r="C155" s="25">
        <v>44501</v>
      </c>
      <c r="D155" s="23" t="s">
        <v>24</v>
      </c>
      <c r="E155" s="26">
        <f>+VLOOKUP(Tabla2[[#This Row],[Punto de venta]],Punto_venta[],2,0)</f>
        <v>3</v>
      </c>
      <c r="F155" s="23" t="s">
        <v>13</v>
      </c>
      <c r="G155" s="26">
        <f>+VLOOKUP(Tabla2[[#This Row],[Cultivo]],Cod_categoría[],2,0)</f>
        <v>100106002</v>
      </c>
      <c r="H155" s="23" t="str">
        <f>+VLOOKUP(F155,Codigos[],2,0)</f>
        <v>Frutos oleaginosos</v>
      </c>
      <c r="I155" s="26">
        <f>+VLOOKUP(Tabla2[[#This Row],[Categoría]],Cod_procesamiento10[],2,0)</f>
        <v>12</v>
      </c>
      <c r="J155" s="23" t="s">
        <v>164</v>
      </c>
      <c r="K155" s="27">
        <v>2344.89</v>
      </c>
    </row>
    <row r="156" spans="1:11" x14ac:dyDescent="0.35">
      <c r="A156" s="23">
        <v>2021</v>
      </c>
      <c r="B156" s="24" t="s">
        <v>59</v>
      </c>
      <c r="C156" s="25">
        <v>44501</v>
      </c>
      <c r="D156" s="23" t="s">
        <v>24</v>
      </c>
      <c r="E156" s="26">
        <f>+VLOOKUP(Tabla2[[#This Row],[Punto de venta]],Punto_venta[],2,0)</f>
        <v>3</v>
      </c>
      <c r="F156" s="23" t="s">
        <v>31</v>
      </c>
      <c r="G156" s="26">
        <f>+VLOOKUP(Tabla2[[#This Row],[Cultivo]],Cod_categoría[],2,0)</f>
        <v>100108004</v>
      </c>
      <c r="H156" s="23" t="str">
        <f>+VLOOKUP(F156,Codigos[],2,0)</f>
        <v>Frutos tropicales y subtropicales</v>
      </c>
      <c r="I156" s="26">
        <f>+VLOOKUP(Tabla2[[#This Row],[Categoría]],Cod_procesamiento10[],2,0)</f>
        <v>4</v>
      </c>
      <c r="J156" s="23" t="s">
        <v>164</v>
      </c>
      <c r="K156" s="27">
        <v>2662.5</v>
      </c>
    </row>
    <row r="157" spans="1:11" x14ac:dyDescent="0.35">
      <c r="A157" s="23">
        <v>2021</v>
      </c>
      <c r="B157" s="24" t="s">
        <v>59</v>
      </c>
      <c r="C157" s="25">
        <v>44501</v>
      </c>
      <c r="D157" s="23" t="s">
        <v>24</v>
      </c>
      <c r="E157" s="26">
        <f>+VLOOKUP(Tabla2[[#This Row],[Punto de venta]],Punto_venta[],2,0)</f>
        <v>3</v>
      </c>
      <c r="F157" s="23" t="s">
        <v>14</v>
      </c>
      <c r="G157" s="26">
        <f>+VLOOKUP(Tabla2[[#This Row],[Cultivo]],Cod_categoría[],2,0)</f>
        <v>100104005</v>
      </c>
      <c r="H157" s="23" t="str">
        <f>+VLOOKUP(F157,Codigos[],2,0)</f>
        <v>Frutos de pepita</v>
      </c>
      <c r="I157" s="26">
        <f>+VLOOKUP(Tabla2[[#This Row],[Categoría]],Cod_procesamiento10[],2,0)</f>
        <v>3</v>
      </c>
      <c r="J157" s="23" t="s">
        <v>164</v>
      </c>
      <c r="K157" s="27">
        <v>640.54999999999995</v>
      </c>
    </row>
    <row r="158" spans="1:11" x14ac:dyDescent="0.35">
      <c r="A158" s="23">
        <v>2021</v>
      </c>
      <c r="B158" s="24" t="s">
        <v>59</v>
      </c>
      <c r="C158" s="25">
        <v>44501</v>
      </c>
      <c r="D158" s="23" t="s">
        <v>24</v>
      </c>
      <c r="E158" s="26">
        <f>+VLOOKUP(Tabla2[[#This Row],[Punto de venta]],Punto_venta[],2,0)</f>
        <v>3</v>
      </c>
      <c r="F158" s="23" t="s">
        <v>35</v>
      </c>
      <c r="G158" s="26">
        <f>+VLOOKUP(Tabla2[[#This Row],[Cultivo]],Cod_categoría[],2,0)</f>
        <v>100114044</v>
      </c>
      <c r="H158" s="23" t="str">
        <f>+VLOOKUP(F158,Codigos[],2,0)</f>
        <v>Frutos de pepita</v>
      </c>
      <c r="I158" s="26">
        <f>+VLOOKUP(Tabla2[[#This Row],[Categoría]],Cod_procesamiento10[],2,0)</f>
        <v>3</v>
      </c>
      <c r="J158" s="23" t="s">
        <v>164</v>
      </c>
      <c r="K158" s="27">
        <v>1466.67</v>
      </c>
    </row>
    <row r="159" spans="1:11" x14ac:dyDescent="0.35">
      <c r="A159" s="23">
        <v>2021</v>
      </c>
      <c r="B159" s="24" t="s">
        <v>59</v>
      </c>
      <c r="C159" s="25">
        <v>44501</v>
      </c>
      <c r="D159" s="23" t="s">
        <v>24</v>
      </c>
      <c r="E159" s="26">
        <f>+VLOOKUP(Tabla2[[#This Row],[Punto de venta]],Punto_venta[],2,0)</f>
        <v>3</v>
      </c>
      <c r="F159" s="23" t="s">
        <v>15</v>
      </c>
      <c r="G159" s="26">
        <f>+VLOOKUP(Tabla2[[#This Row],[Cultivo]],Cod_categoría[],2,0)</f>
        <v>100108006</v>
      </c>
      <c r="H159" s="23" t="str">
        <f>+VLOOKUP(F159,Codigos[],2,0)</f>
        <v>Frutos tropicales y subtropicales</v>
      </c>
      <c r="I159" s="26">
        <f>+VLOOKUP(Tabla2[[#This Row],[Categoría]],Cod_procesamiento10[],2,0)</f>
        <v>4</v>
      </c>
      <c r="J159" s="23" t="s">
        <v>164</v>
      </c>
      <c r="K159" s="27">
        <v>937.35</v>
      </c>
    </row>
    <row r="160" spans="1:11" x14ac:dyDescent="0.35">
      <c r="A160" s="23">
        <v>2021</v>
      </c>
      <c r="B160" s="24" t="s">
        <v>59</v>
      </c>
      <c r="C160" s="25">
        <v>44501</v>
      </c>
      <c r="D160" s="23" t="s">
        <v>24</v>
      </c>
      <c r="E160" s="26">
        <f>+VLOOKUP(Tabla2[[#This Row],[Punto de venta]],Punto_venta[],2,0)</f>
        <v>3</v>
      </c>
      <c r="F160" s="23" t="s">
        <v>27</v>
      </c>
      <c r="G160" s="26">
        <f>+VLOOKUP(Tabla2[[#This Row],[Cultivo]],Cod_categoría[],2,0)</f>
        <v>100102006</v>
      </c>
      <c r="H160" s="23" t="str">
        <f>+VLOOKUP(F160,Codigos[],2,0)</f>
        <v>Cítricos</v>
      </c>
      <c r="I160" s="26">
        <f>+VLOOKUP(Tabla2[[#This Row],[Categoría]],Cod_procesamiento10[],2,0)</f>
        <v>2</v>
      </c>
      <c r="J160" s="23" t="s">
        <v>164</v>
      </c>
      <c r="K160" s="27">
        <v>782.18</v>
      </c>
    </row>
    <row r="161" spans="1:11" x14ac:dyDescent="0.35">
      <c r="A161" s="23">
        <v>2021</v>
      </c>
      <c r="B161" s="24" t="s">
        <v>59</v>
      </c>
      <c r="C161" s="25">
        <v>44501</v>
      </c>
      <c r="D161" s="23" t="s">
        <v>24</v>
      </c>
      <c r="E161" s="26">
        <f>+VLOOKUP(Tabla2[[#This Row],[Punto de venta]],Punto_venta[],2,0)</f>
        <v>3</v>
      </c>
      <c r="F161" s="23" t="s">
        <v>18</v>
      </c>
      <c r="G161" s="26">
        <f>+VLOOKUP(Tabla2[[#This Row],[Cultivo]],Cod_categoría[],2,0)</f>
        <v>100114042</v>
      </c>
      <c r="H161" s="23" t="str">
        <f>+VLOOKUP(F161,Codigos[],2,0)</f>
        <v>Otros</v>
      </c>
      <c r="I161" s="26">
        <f>+VLOOKUP(Tabla2[[#This Row],[Categoría]],Cod_procesamiento10[],2,0)</f>
        <v>13</v>
      </c>
      <c r="J161" s="23" t="s">
        <v>164</v>
      </c>
      <c r="K161" s="27">
        <v>1607.14</v>
      </c>
    </row>
    <row r="162" spans="1:11" x14ac:dyDescent="0.35">
      <c r="A162" s="23">
        <v>2021</v>
      </c>
      <c r="B162" s="24" t="s">
        <v>59</v>
      </c>
      <c r="C162" s="25">
        <v>44501</v>
      </c>
      <c r="D162" s="23" t="s">
        <v>24</v>
      </c>
      <c r="E162" s="26">
        <f>+VLOOKUP(Tabla2[[#This Row],[Punto de venta]],Punto_venta[],2,0)</f>
        <v>3</v>
      </c>
      <c r="F162" s="23" t="s">
        <v>16</v>
      </c>
      <c r="G162" s="26">
        <f>+VLOOKUP(Tabla2[[#This Row],[Cultivo]],Cod_categoría[],2,0)</f>
        <v>100109001</v>
      </c>
      <c r="H162" s="23" t="str">
        <f>+VLOOKUP(F162,Codigos[],2,0)</f>
        <v>Uva</v>
      </c>
      <c r="I162" s="26">
        <f>+VLOOKUP(Tabla2[[#This Row],[Categoría]],Cod_procesamiento10[],2,0)</f>
        <v>11</v>
      </c>
      <c r="J162" s="23" t="s">
        <v>164</v>
      </c>
      <c r="K162" s="27">
        <v>3044.74</v>
      </c>
    </row>
    <row r="163" spans="1:11" x14ac:dyDescent="0.35">
      <c r="A163" s="23">
        <v>2021</v>
      </c>
      <c r="B163" s="24" t="s">
        <v>58</v>
      </c>
      <c r="C163" s="25">
        <v>44470</v>
      </c>
      <c r="D163" s="23" t="s">
        <v>2</v>
      </c>
      <c r="E163" s="26">
        <f>+VLOOKUP(Tabla2[[#This Row],[Punto de venta]],Punto_venta[],2,0)</f>
        <v>1</v>
      </c>
      <c r="F163" s="23" t="s">
        <v>8</v>
      </c>
      <c r="G163" s="26">
        <f>+VLOOKUP(Tabla2[[#This Row],[Cultivo]],Cod_categoría[],2,0)</f>
        <v>100112025</v>
      </c>
      <c r="H163" s="23" t="str">
        <f>+VLOOKUP(F163,Codigos[],2,0)</f>
        <v>Berries</v>
      </c>
      <c r="I163" s="26">
        <f>+VLOOKUP(Tabla2[[#This Row],[Categoría]],Cod_procesamiento10[],2,0)</f>
        <v>1</v>
      </c>
      <c r="J163" s="23" t="s">
        <v>164</v>
      </c>
      <c r="K163" s="27">
        <v>2020.63</v>
      </c>
    </row>
    <row r="164" spans="1:11" x14ac:dyDescent="0.35">
      <c r="A164" s="23">
        <v>2021</v>
      </c>
      <c r="B164" s="24" t="s">
        <v>58</v>
      </c>
      <c r="C164" s="25">
        <v>44470</v>
      </c>
      <c r="D164" s="23" t="s">
        <v>2</v>
      </c>
      <c r="E164" s="26">
        <f>+VLOOKUP(Tabla2[[#This Row],[Punto de venta]],Punto_venta[],2,0)</f>
        <v>1</v>
      </c>
      <c r="F164" s="23" t="s">
        <v>19</v>
      </c>
      <c r="G164" s="26">
        <f>+VLOOKUP(Tabla2[[#This Row],[Cultivo]],Cod_categoría[],2,0)</f>
        <v>100101007</v>
      </c>
      <c r="H164" s="23" t="str">
        <f>+VLOOKUP(F164,Codigos[],2,0)</f>
        <v>Berries</v>
      </c>
      <c r="I164" s="26">
        <f>+VLOOKUP(Tabla2[[#This Row],[Categoría]],Cod_procesamiento10[],2,0)</f>
        <v>1</v>
      </c>
      <c r="J164" s="23" t="s">
        <v>164</v>
      </c>
      <c r="K164" s="27">
        <v>1243.6199999999999</v>
      </c>
    </row>
    <row r="165" spans="1:11" x14ac:dyDescent="0.35">
      <c r="A165" s="23">
        <v>2021</v>
      </c>
      <c r="B165" s="24" t="s">
        <v>58</v>
      </c>
      <c r="C165" s="25">
        <v>44470</v>
      </c>
      <c r="D165" s="23" t="s">
        <v>2</v>
      </c>
      <c r="E165" s="26">
        <f>+VLOOKUP(Tabla2[[#This Row],[Punto de venta]],Punto_venta[],2,0)</f>
        <v>1</v>
      </c>
      <c r="F165" s="23" t="s">
        <v>9</v>
      </c>
      <c r="G165" s="26">
        <f>+VLOOKUP(Tabla2[[#This Row],[Cultivo]],Cod_categoría[],2,0)</f>
        <v>100102003</v>
      </c>
      <c r="H165" s="23" t="str">
        <f>+VLOOKUP(F165,Codigos[],2,0)</f>
        <v>Cítricos</v>
      </c>
      <c r="I165" s="26">
        <f>+VLOOKUP(Tabla2[[#This Row],[Categoría]],Cod_procesamiento10[],2,0)</f>
        <v>2</v>
      </c>
      <c r="J165" s="23" t="s">
        <v>164</v>
      </c>
      <c r="K165" s="27">
        <v>521.09</v>
      </c>
    </row>
    <row r="166" spans="1:11" x14ac:dyDescent="0.35">
      <c r="A166" s="23">
        <v>2021</v>
      </c>
      <c r="B166" s="24" t="s">
        <v>58</v>
      </c>
      <c r="C166" s="25">
        <v>44470</v>
      </c>
      <c r="D166" s="23" t="s">
        <v>2</v>
      </c>
      <c r="E166" s="26">
        <f>+VLOOKUP(Tabla2[[#This Row],[Punto de venta]],Punto_venta[],2,0)</f>
        <v>1</v>
      </c>
      <c r="F166" s="23" t="s">
        <v>20</v>
      </c>
      <c r="G166" s="26">
        <f>+VLOOKUP(Tabla2[[#This Row],[Cultivo]],Cod_categoría[],2,0)</f>
        <v>100102004</v>
      </c>
      <c r="H166" s="23" t="str">
        <f>+VLOOKUP(F166,Codigos[],2,0)</f>
        <v>Cítricos</v>
      </c>
      <c r="I166" s="26">
        <f>+VLOOKUP(Tabla2[[#This Row],[Categoría]],Cod_procesamiento10[],2,0)</f>
        <v>2</v>
      </c>
      <c r="J166" s="23" t="s">
        <v>164</v>
      </c>
      <c r="K166" s="27">
        <v>784.01</v>
      </c>
    </row>
    <row r="167" spans="1:11" x14ac:dyDescent="0.35">
      <c r="A167" s="23">
        <v>2021</v>
      </c>
      <c r="B167" s="24" t="s">
        <v>58</v>
      </c>
      <c r="C167" s="25">
        <v>44470</v>
      </c>
      <c r="D167" s="23" t="s">
        <v>2</v>
      </c>
      <c r="E167" s="26">
        <f>+VLOOKUP(Tabla2[[#This Row],[Punto de venta]],Punto_venta[],2,0)</f>
        <v>1</v>
      </c>
      <c r="F167" s="23" t="s">
        <v>21</v>
      </c>
      <c r="G167" s="26">
        <f>+VLOOKUP(Tabla2[[#This Row],[Cultivo]],Cod_categoría[],2,0)</f>
        <v>100108002</v>
      </c>
      <c r="H167" s="23" t="str">
        <f>+VLOOKUP(F167,Codigos[],2,0)</f>
        <v>Frutos tropicales y subtropicales</v>
      </c>
      <c r="I167" s="26">
        <f>+VLOOKUP(Tabla2[[#This Row],[Categoría]],Cod_procesamiento10[],2,0)</f>
        <v>4</v>
      </c>
      <c r="J167" s="23" t="s">
        <v>164</v>
      </c>
      <c r="K167" s="27">
        <v>2534.52</v>
      </c>
    </row>
    <row r="168" spans="1:11" x14ac:dyDescent="0.35">
      <c r="A168" s="23">
        <v>2021</v>
      </c>
      <c r="B168" s="24" t="s">
        <v>58</v>
      </c>
      <c r="C168" s="25">
        <v>44470</v>
      </c>
      <c r="D168" s="23" t="s">
        <v>2</v>
      </c>
      <c r="E168" s="26">
        <f>+VLOOKUP(Tabla2[[#This Row],[Punto de venta]],Punto_venta[],2,0)</f>
        <v>1</v>
      </c>
      <c r="F168" s="23" t="s">
        <v>10</v>
      </c>
      <c r="G168" s="26">
        <f>+VLOOKUP(Tabla2[[#This Row],[Cultivo]],Cod_categoría[],2,0)</f>
        <v>100104002</v>
      </c>
      <c r="H168" s="23" t="str">
        <f>+VLOOKUP(F168,Codigos[],2,0)</f>
        <v>Frutos de pepita</v>
      </c>
      <c r="I168" s="26">
        <f>+VLOOKUP(Tabla2[[#This Row],[Categoría]],Cod_procesamiento10[],2,0)</f>
        <v>3</v>
      </c>
      <c r="J168" s="23" t="s">
        <v>164</v>
      </c>
      <c r="K168" s="27">
        <v>937.81</v>
      </c>
    </row>
    <row r="169" spans="1:11" x14ac:dyDescent="0.35">
      <c r="A169" s="23">
        <v>2021</v>
      </c>
      <c r="B169" s="24" t="s">
        <v>58</v>
      </c>
      <c r="C169" s="25">
        <v>44470</v>
      </c>
      <c r="D169" s="23" t="s">
        <v>2</v>
      </c>
      <c r="E169" s="26">
        <f>+VLOOKUP(Tabla2[[#This Row],[Punto de venta]],Punto_venta[],2,0)</f>
        <v>1</v>
      </c>
      <c r="F169" s="23" t="s">
        <v>11</v>
      </c>
      <c r="G169" s="26">
        <f>+VLOOKUP(Tabla2[[#This Row],[Cultivo]],Cod_categoría[],2,0)</f>
        <v>100102005</v>
      </c>
      <c r="H169" s="23" t="str">
        <f>+VLOOKUP(F169,Codigos[],2,0)</f>
        <v>Cítricos</v>
      </c>
      <c r="I169" s="26">
        <f>+VLOOKUP(Tabla2[[#This Row],[Categoría]],Cod_procesamiento10[],2,0)</f>
        <v>2</v>
      </c>
      <c r="J169" s="23" t="s">
        <v>164</v>
      </c>
      <c r="K169" s="27">
        <v>728.52</v>
      </c>
    </row>
    <row r="170" spans="1:11" x14ac:dyDescent="0.35">
      <c r="A170" s="23">
        <v>2021</v>
      </c>
      <c r="B170" s="24" t="s">
        <v>58</v>
      </c>
      <c r="C170" s="25">
        <v>44470</v>
      </c>
      <c r="D170" s="23" t="s">
        <v>2</v>
      </c>
      <c r="E170" s="26">
        <f>+VLOOKUP(Tabla2[[#This Row],[Punto de venta]],Punto_venta[],2,0)</f>
        <v>1</v>
      </c>
      <c r="F170" s="23" t="s">
        <v>13</v>
      </c>
      <c r="G170" s="26">
        <f>+VLOOKUP(Tabla2[[#This Row],[Cultivo]],Cod_categoría[],2,0)</f>
        <v>100106002</v>
      </c>
      <c r="H170" s="23" t="str">
        <f>+VLOOKUP(F170,Codigos[],2,0)</f>
        <v>Frutos oleaginosos</v>
      </c>
      <c r="I170" s="26">
        <f>+VLOOKUP(Tabla2[[#This Row],[Categoría]],Cod_procesamiento10[],2,0)</f>
        <v>12</v>
      </c>
      <c r="J170" s="23" t="s">
        <v>164</v>
      </c>
      <c r="K170" s="27">
        <v>3292.06</v>
      </c>
    </row>
    <row r="171" spans="1:11" x14ac:dyDescent="0.35">
      <c r="A171" s="23">
        <v>2021</v>
      </c>
      <c r="B171" s="24" t="s">
        <v>58</v>
      </c>
      <c r="C171" s="25">
        <v>44470</v>
      </c>
      <c r="D171" s="23" t="s">
        <v>2</v>
      </c>
      <c r="E171" s="26">
        <f>+VLOOKUP(Tabla2[[#This Row],[Punto de venta]],Punto_venta[],2,0)</f>
        <v>1</v>
      </c>
      <c r="F171" s="23" t="s">
        <v>14</v>
      </c>
      <c r="G171" s="26">
        <f>+VLOOKUP(Tabla2[[#This Row],[Cultivo]],Cod_categoría[],2,0)</f>
        <v>100104005</v>
      </c>
      <c r="H171" s="23" t="str">
        <f>+VLOOKUP(F171,Codigos[],2,0)</f>
        <v>Frutos de pepita</v>
      </c>
      <c r="I171" s="26">
        <f>+VLOOKUP(Tabla2[[#This Row],[Categoría]],Cod_procesamiento10[],2,0)</f>
        <v>3</v>
      </c>
      <c r="J171" s="23" t="s">
        <v>164</v>
      </c>
      <c r="K171" s="27">
        <v>936.02</v>
      </c>
    </row>
    <row r="172" spans="1:11" x14ac:dyDescent="0.35">
      <c r="A172" s="23">
        <v>2021</v>
      </c>
      <c r="B172" s="24" t="s">
        <v>58</v>
      </c>
      <c r="C172" s="25">
        <v>44470</v>
      </c>
      <c r="D172" s="23" t="s">
        <v>2</v>
      </c>
      <c r="E172" s="26">
        <f>+VLOOKUP(Tabla2[[#This Row],[Punto de venta]],Punto_venta[],2,0)</f>
        <v>1</v>
      </c>
      <c r="F172" s="23" t="s">
        <v>15</v>
      </c>
      <c r="G172" s="26">
        <f>+VLOOKUP(Tabla2[[#This Row],[Cultivo]],Cod_categoría[],2,0)</f>
        <v>100108006</v>
      </c>
      <c r="H172" s="23" t="str">
        <f>+VLOOKUP(F172,Codigos[],2,0)</f>
        <v>Frutos tropicales y subtropicales</v>
      </c>
      <c r="I172" s="26">
        <f>+VLOOKUP(Tabla2[[#This Row],[Categoría]],Cod_procesamiento10[],2,0)</f>
        <v>4</v>
      </c>
      <c r="J172" s="23" t="s">
        <v>164</v>
      </c>
      <c r="K172" s="27">
        <v>1186.1600000000001</v>
      </c>
    </row>
    <row r="173" spans="1:11" x14ac:dyDescent="0.35">
      <c r="A173" s="23">
        <v>2021</v>
      </c>
      <c r="B173" s="24" t="s">
        <v>58</v>
      </c>
      <c r="C173" s="25">
        <v>44470</v>
      </c>
      <c r="D173" s="23" t="s">
        <v>17</v>
      </c>
      <c r="E173" s="26">
        <f>+VLOOKUP(Tabla2[[#This Row],[Punto de venta]],Punto_venta[],2,0)</f>
        <v>2</v>
      </c>
      <c r="F173" s="23" t="s">
        <v>8</v>
      </c>
      <c r="G173" s="26">
        <f>+VLOOKUP(Tabla2[[#This Row],[Cultivo]],Cod_categoría[],2,0)</f>
        <v>100112025</v>
      </c>
      <c r="H173" s="23" t="str">
        <f>+VLOOKUP(F173,Codigos[],2,0)</f>
        <v>Berries</v>
      </c>
      <c r="I173" s="26">
        <f>+VLOOKUP(Tabla2[[#This Row],[Categoría]],Cod_procesamiento10[],2,0)</f>
        <v>1</v>
      </c>
      <c r="J173" s="23" t="s">
        <v>164</v>
      </c>
      <c r="K173" s="27">
        <v>6230.42</v>
      </c>
    </row>
    <row r="174" spans="1:11" x14ac:dyDescent="0.35">
      <c r="A174" s="23">
        <v>2021</v>
      </c>
      <c r="B174" s="24" t="s">
        <v>58</v>
      </c>
      <c r="C174" s="25">
        <v>44470</v>
      </c>
      <c r="D174" s="23" t="s">
        <v>17</v>
      </c>
      <c r="E174" s="26">
        <f>+VLOOKUP(Tabla2[[#This Row],[Punto de venta]],Punto_venta[],2,0)</f>
        <v>2</v>
      </c>
      <c r="F174" s="23" t="s">
        <v>19</v>
      </c>
      <c r="G174" s="26">
        <f>+VLOOKUP(Tabla2[[#This Row],[Cultivo]],Cod_categoría[],2,0)</f>
        <v>100101007</v>
      </c>
      <c r="H174" s="23" t="str">
        <f>+VLOOKUP(F174,Codigos[],2,0)</f>
        <v>Berries</v>
      </c>
      <c r="I174" s="26">
        <f>+VLOOKUP(Tabla2[[#This Row],[Categoría]],Cod_procesamiento10[],2,0)</f>
        <v>1</v>
      </c>
      <c r="J174" s="23" t="s">
        <v>164</v>
      </c>
      <c r="K174" s="27">
        <v>2679.33</v>
      </c>
    </row>
    <row r="175" spans="1:11" x14ac:dyDescent="0.35">
      <c r="A175" s="23">
        <v>2021</v>
      </c>
      <c r="B175" s="24" t="s">
        <v>58</v>
      </c>
      <c r="C175" s="25">
        <v>44470</v>
      </c>
      <c r="D175" s="23" t="s">
        <v>17</v>
      </c>
      <c r="E175" s="26">
        <f>+VLOOKUP(Tabla2[[#This Row],[Punto de venta]],Punto_venta[],2,0)</f>
        <v>2</v>
      </c>
      <c r="F175" s="23" t="s">
        <v>9</v>
      </c>
      <c r="G175" s="26">
        <f>+VLOOKUP(Tabla2[[#This Row],[Cultivo]],Cod_categoría[],2,0)</f>
        <v>100102003</v>
      </c>
      <c r="H175" s="23" t="str">
        <f>+VLOOKUP(F175,Codigos[],2,0)</f>
        <v>Cítricos</v>
      </c>
      <c r="I175" s="26">
        <f>+VLOOKUP(Tabla2[[#This Row],[Categoría]],Cod_procesamiento10[],2,0)</f>
        <v>2</v>
      </c>
      <c r="J175" s="23" t="s">
        <v>164</v>
      </c>
      <c r="K175" s="27">
        <v>934.36</v>
      </c>
    </row>
    <row r="176" spans="1:11" x14ac:dyDescent="0.35">
      <c r="A176" s="23">
        <v>2021</v>
      </c>
      <c r="B176" s="24" t="s">
        <v>58</v>
      </c>
      <c r="C176" s="25">
        <v>44470</v>
      </c>
      <c r="D176" s="23" t="s">
        <v>17</v>
      </c>
      <c r="E176" s="26">
        <f>+VLOOKUP(Tabla2[[#This Row],[Punto de venta]],Punto_venta[],2,0)</f>
        <v>2</v>
      </c>
      <c r="F176" s="23" t="s">
        <v>20</v>
      </c>
      <c r="G176" s="26">
        <f>+VLOOKUP(Tabla2[[#This Row],[Cultivo]],Cod_categoría[],2,0)</f>
        <v>100102004</v>
      </c>
      <c r="H176" s="23" t="str">
        <f>+VLOOKUP(F176,Codigos[],2,0)</f>
        <v>Cítricos</v>
      </c>
      <c r="I176" s="26">
        <f>+VLOOKUP(Tabla2[[#This Row],[Categoría]],Cod_procesamiento10[],2,0)</f>
        <v>2</v>
      </c>
      <c r="J176" s="23" t="s">
        <v>164</v>
      </c>
      <c r="K176" s="27">
        <v>1370.97</v>
      </c>
    </row>
    <row r="177" spans="1:11" x14ac:dyDescent="0.35">
      <c r="A177" s="23">
        <v>2021</v>
      </c>
      <c r="B177" s="24" t="s">
        <v>58</v>
      </c>
      <c r="C177" s="25">
        <v>44470</v>
      </c>
      <c r="D177" s="23" t="s">
        <v>17</v>
      </c>
      <c r="E177" s="26">
        <f>+VLOOKUP(Tabla2[[#This Row],[Punto de venta]],Punto_venta[],2,0)</f>
        <v>2</v>
      </c>
      <c r="F177" s="23" t="s">
        <v>21</v>
      </c>
      <c r="G177" s="26">
        <f>+VLOOKUP(Tabla2[[#This Row],[Cultivo]],Cod_categoría[],2,0)</f>
        <v>100108002</v>
      </c>
      <c r="H177" s="23" t="str">
        <f>+VLOOKUP(F177,Codigos[],2,0)</f>
        <v>Frutos tropicales y subtropicales</v>
      </c>
      <c r="I177" s="26">
        <f>+VLOOKUP(Tabla2[[#This Row],[Categoría]],Cod_procesamiento10[],2,0)</f>
        <v>4</v>
      </c>
      <c r="J177" s="23" t="s">
        <v>164</v>
      </c>
      <c r="K177" s="27">
        <v>2189.62</v>
      </c>
    </row>
    <row r="178" spans="1:11" x14ac:dyDescent="0.35">
      <c r="A178" s="23">
        <v>2021</v>
      </c>
      <c r="B178" s="24" t="s">
        <v>58</v>
      </c>
      <c r="C178" s="25">
        <v>44470</v>
      </c>
      <c r="D178" s="23" t="s">
        <v>17</v>
      </c>
      <c r="E178" s="26">
        <f>+VLOOKUP(Tabla2[[#This Row],[Punto de venta]],Punto_venta[],2,0)</f>
        <v>2</v>
      </c>
      <c r="F178" s="23" t="s">
        <v>10</v>
      </c>
      <c r="G178" s="26">
        <f>+VLOOKUP(Tabla2[[#This Row],[Cultivo]],Cod_categoría[],2,0)</f>
        <v>100104002</v>
      </c>
      <c r="H178" s="23" t="str">
        <f>+VLOOKUP(F178,Codigos[],2,0)</f>
        <v>Frutos de pepita</v>
      </c>
      <c r="I178" s="26">
        <f>+VLOOKUP(Tabla2[[#This Row],[Categoría]],Cod_procesamiento10[],2,0)</f>
        <v>3</v>
      </c>
      <c r="J178" s="23" t="s">
        <v>164</v>
      </c>
      <c r="K178" s="27">
        <v>1804.11</v>
      </c>
    </row>
    <row r="179" spans="1:11" x14ac:dyDescent="0.35">
      <c r="A179" s="23">
        <v>2021</v>
      </c>
      <c r="B179" s="24" t="s">
        <v>58</v>
      </c>
      <c r="C179" s="25">
        <v>44470</v>
      </c>
      <c r="D179" s="23" t="s">
        <v>17</v>
      </c>
      <c r="E179" s="26">
        <f>+VLOOKUP(Tabla2[[#This Row],[Punto de venta]],Punto_venta[],2,0)</f>
        <v>2</v>
      </c>
      <c r="F179" s="23" t="s">
        <v>11</v>
      </c>
      <c r="G179" s="26">
        <f>+VLOOKUP(Tabla2[[#This Row],[Cultivo]],Cod_categoría[],2,0)</f>
        <v>100102005</v>
      </c>
      <c r="H179" s="23" t="str">
        <f>+VLOOKUP(F179,Codigos[],2,0)</f>
        <v>Cítricos</v>
      </c>
      <c r="I179" s="26">
        <f>+VLOOKUP(Tabla2[[#This Row],[Categoría]],Cod_procesamiento10[],2,0)</f>
        <v>2</v>
      </c>
      <c r="J179" s="23" t="s">
        <v>164</v>
      </c>
      <c r="K179" s="27">
        <v>1572.05</v>
      </c>
    </row>
    <row r="180" spans="1:11" x14ac:dyDescent="0.35">
      <c r="A180" s="23">
        <v>2021</v>
      </c>
      <c r="B180" s="24" t="s">
        <v>58</v>
      </c>
      <c r="C180" s="25">
        <v>44470</v>
      </c>
      <c r="D180" s="23" t="s">
        <v>17</v>
      </c>
      <c r="E180" s="26">
        <f>+VLOOKUP(Tabla2[[#This Row],[Punto de venta]],Punto_venta[],2,0)</f>
        <v>2</v>
      </c>
      <c r="F180" s="23" t="s">
        <v>13</v>
      </c>
      <c r="G180" s="26">
        <f>+VLOOKUP(Tabla2[[#This Row],[Cultivo]],Cod_categoría[],2,0)</f>
        <v>100106002</v>
      </c>
      <c r="H180" s="23" t="str">
        <f>+VLOOKUP(F180,Codigos[],2,0)</f>
        <v>Frutos oleaginosos</v>
      </c>
      <c r="I180" s="26">
        <f>+VLOOKUP(Tabla2[[#This Row],[Categoría]],Cod_procesamiento10[],2,0)</f>
        <v>12</v>
      </c>
      <c r="J180" s="23" t="s">
        <v>164</v>
      </c>
      <c r="K180" s="27">
        <v>4403.95</v>
      </c>
    </row>
    <row r="181" spans="1:11" x14ac:dyDescent="0.35">
      <c r="A181" s="23">
        <v>2021</v>
      </c>
      <c r="B181" s="24" t="s">
        <v>58</v>
      </c>
      <c r="C181" s="25">
        <v>44470</v>
      </c>
      <c r="D181" s="23" t="s">
        <v>17</v>
      </c>
      <c r="E181" s="26">
        <f>+VLOOKUP(Tabla2[[#This Row],[Punto de venta]],Punto_venta[],2,0)</f>
        <v>2</v>
      </c>
      <c r="F181" s="23" t="s">
        <v>14</v>
      </c>
      <c r="G181" s="26">
        <f>+VLOOKUP(Tabla2[[#This Row],[Cultivo]],Cod_categoría[],2,0)</f>
        <v>100104005</v>
      </c>
      <c r="H181" s="23" t="str">
        <f>+VLOOKUP(F181,Codigos[],2,0)</f>
        <v>Frutos de pepita</v>
      </c>
      <c r="I181" s="26">
        <f>+VLOOKUP(Tabla2[[#This Row],[Categoría]],Cod_procesamiento10[],2,0)</f>
        <v>3</v>
      </c>
      <c r="J181" s="23" t="s">
        <v>164</v>
      </c>
      <c r="K181" s="27">
        <v>1732.4</v>
      </c>
    </row>
    <row r="182" spans="1:11" x14ac:dyDescent="0.35">
      <c r="A182" s="23">
        <v>2021</v>
      </c>
      <c r="B182" s="24" t="s">
        <v>58</v>
      </c>
      <c r="C182" s="25">
        <v>44470</v>
      </c>
      <c r="D182" s="23" t="s">
        <v>17</v>
      </c>
      <c r="E182" s="26">
        <f>+VLOOKUP(Tabla2[[#This Row],[Punto de venta]],Punto_venta[],2,0)</f>
        <v>2</v>
      </c>
      <c r="F182" s="23" t="s">
        <v>15</v>
      </c>
      <c r="G182" s="26">
        <f>+VLOOKUP(Tabla2[[#This Row],[Cultivo]],Cod_categoría[],2,0)</f>
        <v>100108006</v>
      </c>
      <c r="H182" s="23" t="str">
        <f>+VLOOKUP(F182,Codigos[],2,0)</f>
        <v>Frutos tropicales y subtropicales</v>
      </c>
      <c r="I182" s="26">
        <f>+VLOOKUP(Tabla2[[#This Row],[Categoría]],Cod_procesamiento10[],2,0)</f>
        <v>4</v>
      </c>
      <c r="J182" s="23" t="s">
        <v>164</v>
      </c>
      <c r="K182" s="27">
        <v>1068.9000000000001</v>
      </c>
    </row>
    <row r="183" spans="1:11" x14ac:dyDescent="0.35">
      <c r="A183" s="23">
        <v>2021</v>
      </c>
      <c r="B183" s="24" t="s">
        <v>58</v>
      </c>
      <c r="C183" s="25">
        <v>44470</v>
      </c>
      <c r="D183" s="23" t="s">
        <v>24</v>
      </c>
      <c r="E183" s="26">
        <f>+VLOOKUP(Tabla2[[#This Row],[Punto de venta]],Punto_venta[],2,0)</f>
        <v>3</v>
      </c>
      <c r="F183" s="23" t="s">
        <v>68</v>
      </c>
      <c r="G183" s="26">
        <f>+VLOOKUP(Tabla2[[#This Row],[Cultivo]],Cod_categoría[],2,0)</f>
        <v>100101001</v>
      </c>
      <c r="H183" s="23" t="str">
        <f>+VLOOKUP(F183,Codigos[],2,0)</f>
        <v>Berries</v>
      </c>
      <c r="I183" s="26">
        <f>+VLOOKUP(Tabla2[[#This Row],[Categoría]],Cod_procesamiento10[],2,0)</f>
        <v>1</v>
      </c>
      <c r="J183" s="23" t="s">
        <v>164</v>
      </c>
      <c r="K183" s="27">
        <v>5666.22</v>
      </c>
    </row>
    <row r="184" spans="1:11" x14ac:dyDescent="0.35">
      <c r="A184" s="23">
        <v>2021</v>
      </c>
      <c r="B184" s="24" t="s">
        <v>58</v>
      </c>
      <c r="C184" s="25">
        <v>44470</v>
      </c>
      <c r="D184" s="23" t="s">
        <v>24</v>
      </c>
      <c r="E184" s="26">
        <f>+VLOOKUP(Tabla2[[#This Row],[Punto de venta]],Punto_venta[],2,0)</f>
        <v>3</v>
      </c>
      <c r="F184" s="23" t="s">
        <v>3</v>
      </c>
      <c r="G184" s="26">
        <f>+VLOOKUP(Tabla2[[#This Row],[Cultivo]],Cod_categoría[],2,0)</f>
        <v>100103001</v>
      </c>
      <c r="H184" s="23" t="str">
        <f>+VLOOKUP(F184,Codigos[],2,0)</f>
        <v>Frutos de carozo</v>
      </c>
      <c r="I184" s="26">
        <f>+VLOOKUP(Tabla2[[#This Row],[Categoría]],Cod_procesamiento10[],2,0)</f>
        <v>5</v>
      </c>
      <c r="J184" s="23" t="s">
        <v>164</v>
      </c>
      <c r="K184" s="27">
        <v>5442.81</v>
      </c>
    </row>
    <row r="185" spans="1:11" x14ac:dyDescent="0.35">
      <c r="A185" s="23">
        <v>2021</v>
      </c>
      <c r="B185" s="24" t="s">
        <v>58</v>
      </c>
      <c r="C185" s="25">
        <v>44470</v>
      </c>
      <c r="D185" s="23" t="s">
        <v>24</v>
      </c>
      <c r="E185" s="26">
        <f>+VLOOKUP(Tabla2[[#This Row],[Punto de venta]],Punto_venta[],2,0)</f>
        <v>3</v>
      </c>
      <c r="F185" s="23" t="s">
        <v>4</v>
      </c>
      <c r="G185" s="26">
        <f>+VLOOKUP(Tabla2[[#This Row],[Cultivo]],Cod_categoría[],2,0)</f>
        <v>100107002</v>
      </c>
      <c r="H185" s="23" t="str">
        <f>+VLOOKUP(F185,Codigos[],2,0)</f>
        <v>Frutos tropicales y subtropicales</v>
      </c>
      <c r="I185" s="26">
        <f>+VLOOKUP(Tabla2[[#This Row],[Categoría]],Cod_procesamiento10[],2,0)</f>
        <v>4</v>
      </c>
      <c r="J185" s="23" t="s">
        <v>164</v>
      </c>
      <c r="K185" s="27">
        <v>2303.3000000000002</v>
      </c>
    </row>
    <row r="186" spans="1:11" x14ac:dyDescent="0.35">
      <c r="A186" s="23">
        <v>2021</v>
      </c>
      <c r="B186" s="24" t="s">
        <v>58</v>
      </c>
      <c r="C186" s="25">
        <v>44470</v>
      </c>
      <c r="D186" s="23" t="s">
        <v>24</v>
      </c>
      <c r="E186" s="26">
        <f>+VLOOKUP(Tabla2[[#This Row],[Punto de venta]],Punto_venta[],2,0)</f>
        <v>3</v>
      </c>
      <c r="F186" s="23" t="s">
        <v>7</v>
      </c>
      <c r="G186" s="26">
        <f>+VLOOKUP(Tabla2[[#This Row],[Cultivo]],Cod_categoría[],2,0)</f>
        <v>100103004</v>
      </c>
      <c r="H186" s="23" t="str">
        <f>+VLOOKUP(F186,Codigos[],2,0)</f>
        <v>Frutos de carozo</v>
      </c>
      <c r="I186" s="26">
        <f>+VLOOKUP(Tabla2[[#This Row],[Categoría]],Cod_procesamiento10[],2,0)</f>
        <v>5</v>
      </c>
      <c r="J186" s="23" t="s">
        <v>164</v>
      </c>
      <c r="K186" s="27">
        <v>1862.22</v>
      </c>
    </row>
    <row r="187" spans="1:11" x14ac:dyDescent="0.35">
      <c r="A187" s="23">
        <v>2021</v>
      </c>
      <c r="B187" s="24" t="s">
        <v>58</v>
      </c>
      <c r="C187" s="25">
        <v>44470</v>
      </c>
      <c r="D187" s="23" t="s">
        <v>24</v>
      </c>
      <c r="E187" s="26">
        <f>+VLOOKUP(Tabla2[[#This Row],[Punto de venta]],Punto_venta[],2,0)</f>
        <v>3</v>
      </c>
      <c r="F187" s="23" t="s">
        <v>8</v>
      </c>
      <c r="G187" s="26">
        <f>+VLOOKUP(Tabla2[[#This Row],[Cultivo]],Cod_categoría[],2,0)</f>
        <v>100112025</v>
      </c>
      <c r="H187" s="23" t="str">
        <f>+VLOOKUP(F187,Codigos[],2,0)</f>
        <v>Berries</v>
      </c>
      <c r="I187" s="26">
        <f>+VLOOKUP(Tabla2[[#This Row],[Categoría]],Cod_procesamiento10[],2,0)</f>
        <v>1</v>
      </c>
      <c r="J187" s="23" t="s">
        <v>164</v>
      </c>
      <c r="K187" s="27">
        <v>1257</v>
      </c>
    </row>
    <row r="188" spans="1:11" x14ac:dyDescent="0.35">
      <c r="A188" s="23">
        <v>2021</v>
      </c>
      <c r="B188" s="24" t="s">
        <v>58</v>
      </c>
      <c r="C188" s="25">
        <v>44470</v>
      </c>
      <c r="D188" s="23" t="s">
        <v>24</v>
      </c>
      <c r="E188" s="26">
        <f>+VLOOKUP(Tabla2[[#This Row],[Punto de venta]],Punto_venta[],2,0)</f>
        <v>3</v>
      </c>
      <c r="F188" s="23" t="s">
        <v>33</v>
      </c>
      <c r="G188" s="26">
        <f>+VLOOKUP(Tabla2[[#This Row],[Cultivo]],Cod_categoría[],2,0)</f>
        <v>100114040</v>
      </c>
      <c r="H188" s="23" t="str">
        <f>+VLOOKUP(F188,Codigos[],2,0)</f>
        <v>Frutos tropicales y subtropicales</v>
      </c>
      <c r="I188" s="26">
        <f>+VLOOKUP(Tabla2[[#This Row],[Categoría]],Cod_procesamiento10[],2,0)</f>
        <v>4</v>
      </c>
      <c r="J188" s="23" t="s">
        <v>164</v>
      </c>
      <c r="K188" s="27">
        <v>1300</v>
      </c>
    </row>
    <row r="189" spans="1:11" x14ac:dyDescent="0.35">
      <c r="A189" s="23">
        <v>2021</v>
      </c>
      <c r="B189" s="24" t="s">
        <v>58</v>
      </c>
      <c r="C189" s="25">
        <v>44470</v>
      </c>
      <c r="D189" s="23" t="s">
        <v>24</v>
      </c>
      <c r="E189" s="26">
        <f>+VLOOKUP(Tabla2[[#This Row],[Punto de venta]],Punto_venta[],2,0)</f>
        <v>3</v>
      </c>
      <c r="F189" s="23" t="s">
        <v>19</v>
      </c>
      <c r="G189" s="26">
        <f>+VLOOKUP(Tabla2[[#This Row],[Cultivo]],Cod_categoría[],2,0)</f>
        <v>100101007</v>
      </c>
      <c r="H189" s="23" t="str">
        <f>+VLOOKUP(F189,Codigos[],2,0)</f>
        <v>Berries</v>
      </c>
      <c r="I189" s="26">
        <f>+VLOOKUP(Tabla2[[#This Row],[Categoría]],Cod_procesamiento10[],2,0)</f>
        <v>1</v>
      </c>
      <c r="J189" s="23" t="s">
        <v>164</v>
      </c>
      <c r="K189" s="27">
        <v>980.59</v>
      </c>
    </row>
    <row r="190" spans="1:11" x14ac:dyDescent="0.35">
      <c r="A190" s="23">
        <v>2021</v>
      </c>
      <c r="B190" s="24" t="s">
        <v>58</v>
      </c>
      <c r="C190" s="25">
        <v>44470</v>
      </c>
      <c r="D190" s="23" t="s">
        <v>24</v>
      </c>
      <c r="E190" s="26">
        <f>+VLOOKUP(Tabla2[[#This Row],[Punto de venta]],Punto_venta[],2,0)</f>
        <v>3</v>
      </c>
      <c r="F190" s="23" t="s">
        <v>9</v>
      </c>
      <c r="G190" s="26">
        <f>+VLOOKUP(Tabla2[[#This Row],[Cultivo]],Cod_categoría[],2,0)</f>
        <v>100102003</v>
      </c>
      <c r="H190" s="23" t="str">
        <f>+VLOOKUP(F190,Codigos[],2,0)</f>
        <v>Cítricos</v>
      </c>
      <c r="I190" s="26">
        <f>+VLOOKUP(Tabla2[[#This Row],[Categoría]],Cod_procesamiento10[],2,0)</f>
        <v>2</v>
      </c>
      <c r="J190" s="23" t="s">
        <v>164</v>
      </c>
      <c r="K190" s="27">
        <v>530.67999999999995</v>
      </c>
    </row>
    <row r="191" spans="1:11" x14ac:dyDescent="0.35">
      <c r="A191" s="23">
        <v>2021</v>
      </c>
      <c r="B191" s="24" t="s">
        <v>58</v>
      </c>
      <c r="C191" s="25">
        <v>44470</v>
      </c>
      <c r="D191" s="23" t="s">
        <v>24</v>
      </c>
      <c r="E191" s="26">
        <f>+VLOOKUP(Tabla2[[#This Row],[Punto de venta]],Punto_venta[],2,0)</f>
        <v>3</v>
      </c>
      <c r="F191" s="23" t="s">
        <v>20</v>
      </c>
      <c r="G191" s="26">
        <f>+VLOOKUP(Tabla2[[#This Row],[Cultivo]],Cod_categoría[],2,0)</f>
        <v>100102004</v>
      </c>
      <c r="H191" s="23" t="str">
        <f>+VLOOKUP(F191,Codigos[],2,0)</f>
        <v>Cítricos</v>
      </c>
      <c r="I191" s="26">
        <f>+VLOOKUP(Tabla2[[#This Row],[Categoría]],Cod_procesamiento10[],2,0)</f>
        <v>2</v>
      </c>
      <c r="J191" s="23" t="s">
        <v>164</v>
      </c>
      <c r="K191" s="27">
        <v>444.48</v>
      </c>
    </row>
    <row r="192" spans="1:11" x14ac:dyDescent="0.35">
      <c r="A192" s="23">
        <v>2021</v>
      </c>
      <c r="B192" s="24" t="s">
        <v>58</v>
      </c>
      <c r="C192" s="25">
        <v>44470</v>
      </c>
      <c r="D192" s="23" t="s">
        <v>24</v>
      </c>
      <c r="E192" s="26">
        <f>+VLOOKUP(Tabla2[[#This Row],[Punto de venta]],Punto_venta[],2,0)</f>
        <v>3</v>
      </c>
      <c r="F192" s="23" t="s">
        <v>21</v>
      </c>
      <c r="G192" s="26">
        <f>+VLOOKUP(Tabla2[[#This Row],[Cultivo]],Cod_categoría[],2,0)</f>
        <v>100108002</v>
      </c>
      <c r="H192" s="23" t="str">
        <f>+VLOOKUP(F192,Codigos[],2,0)</f>
        <v>Frutos tropicales y subtropicales</v>
      </c>
      <c r="I192" s="26">
        <f>+VLOOKUP(Tabla2[[#This Row],[Categoría]],Cod_procesamiento10[],2,0)</f>
        <v>4</v>
      </c>
      <c r="J192" s="23" t="s">
        <v>164</v>
      </c>
      <c r="K192" s="27">
        <v>1807.09</v>
      </c>
    </row>
    <row r="193" spans="1:11" x14ac:dyDescent="0.35">
      <c r="A193" s="23">
        <v>2021</v>
      </c>
      <c r="B193" s="24" t="s">
        <v>58</v>
      </c>
      <c r="C193" s="25">
        <v>44470</v>
      </c>
      <c r="D193" s="23" t="s">
        <v>24</v>
      </c>
      <c r="E193" s="26">
        <f>+VLOOKUP(Tabla2[[#This Row],[Punto de venta]],Punto_venta[],2,0)</f>
        <v>3</v>
      </c>
      <c r="F193" s="23" t="s">
        <v>10</v>
      </c>
      <c r="G193" s="26">
        <f>+VLOOKUP(Tabla2[[#This Row],[Cultivo]],Cod_categoría[],2,0)</f>
        <v>100104002</v>
      </c>
      <c r="H193" s="23" t="str">
        <f>+VLOOKUP(F193,Codigos[],2,0)</f>
        <v>Frutos de pepita</v>
      </c>
      <c r="I193" s="26">
        <f>+VLOOKUP(Tabla2[[#This Row],[Categoría]],Cod_procesamiento10[],2,0)</f>
        <v>3</v>
      </c>
      <c r="J193" s="23" t="s">
        <v>164</v>
      </c>
      <c r="K193" s="27">
        <v>685.64</v>
      </c>
    </row>
    <row r="194" spans="1:11" x14ac:dyDescent="0.35">
      <c r="A194" s="23">
        <v>2021</v>
      </c>
      <c r="B194" s="24" t="s">
        <v>58</v>
      </c>
      <c r="C194" s="25">
        <v>44470</v>
      </c>
      <c r="D194" s="23" t="s">
        <v>24</v>
      </c>
      <c r="E194" s="26">
        <f>+VLOOKUP(Tabla2[[#This Row],[Punto de venta]],Punto_venta[],2,0)</f>
        <v>3</v>
      </c>
      <c r="F194" s="23" t="s">
        <v>22</v>
      </c>
      <c r="G194" s="26">
        <f>+VLOOKUP(Tabla2[[#This Row],[Cultivo]],Cod_categoría[],2,0)</f>
        <v>100114041</v>
      </c>
      <c r="H194" s="23" t="str">
        <f>+VLOOKUP(F194,Codigos[],2,0)</f>
        <v>Frutos tropicales y subtropicales</v>
      </c>
      <c r="I194" s="26">
        <f>+VLOOKUP(Tabla2[[#This Row],[Categoría]],Cod_procesamiento10[],2,0)</f>
        <v>4</v>
      </c>
      <c r="J194" s="23" t="s">
        <v>164</v>
      </c>
      <c r="K194" s="27">
        <v>3667.78</v>
      </c>
    </row>
    <row r="195" spans="1:11" x14ac:dyDescent="0.35">
      <c r="A195" s="23">
        <v>2021</v>
      </c>
      <c r="B195" s="24" t="s">
        <v>58</v>
      </c>
      <c r="C195" s="25">
        <v>44470</v>
      </c>
      <c r="D195" s="23" t="s">
        <v>24</v>
      </c>
      <c r="E195" s="26">
        <f>+VLOOKUP(Tabla2[[#This Row],[Punto de venta]],Punto_venta[],2,0)</f>
        <v>3</v>
      </c>
      <c r="F195" s="23" t="s">
        <v>28</v>
      </c>
      <c r="G195" s="26">
        <f>+VLOOKUP(Tabla2[[#This Row],[Cultivo]],Cod_categoría[],2,0)</f>
        <v>100104003</v>
      </c>
      <c r="H195" s="23" t="str">
        <f>+VLOOKUP(F195,Codigos[],2,0)</f>
        <v>Frutos de pepita</v>
      </c>
      <c r="I195" s="26">
        <f>+VLOOKUP(Tabla2[[#This Row],[Categoría]],Cod_procesamiento10[],2,0)</f>
        <v>3</v>
      </c>
      <c r="J195" s="23" t="s">
        <v>164</v>
      </c>
      <c r="K195" s="27">
        <v>1333.33</v>
      </c>
    </row>
    <row r="196" spans="1:11" x14ac:dyDescent="0.35">
      <c r="A196" s="23">
        <v>2021</v>
      </c>
      <c r="B196" s="24" t="s">
        <v>58</v>
      </c>
      <c r="C196" s="25">
        <v>44470</v>
      </c>
      <c r="D196" s="23" t="s">
        <v>24</v>
      </c>
      <c r="E196" s="26">
        <f>+VLOOKUP(Tabla2[[#This Row],[Punto de venta]],Punto_venta[],2,0)</f>
        <v>3</v>
      </c>
      <c r="F196" s="23" t="s">
        <v>11</v>
      </c>
      <c r="G196" s="26">
        <f>+VLOOKUP(Tabla2[[#This Row],[Cultivo]],Cod_categoría[],2,0)</f>
        <v>100102005</v>
      </c>
      <c r="H196" s="23" t="str">
        <f>+VLOOKUP(F196,Codigos[],2,0)</f>
        <v>Cítricos</v>
      </c>
      <c r="I196" s="26">
        <f>+VLOOKUP(Tabla2[[#This Row],[Categoría]],Cod_procesamiento10[],2,0)</f>
        <v>2</v>
      </c>
      <c r="J196" s="23" t="s">
        <v>164</v>
      </c>
      <c r="K196" s="27">
        <v>430.33</v>
      </c>
    </row>
    <row r="197" spans="1:11" x14ac:dyDescent="0.35">
      <c r="A197" s="23">
        <v>2021</v>
      </c>
      <c r="B197" s="24" t="s">
        <v>58</v>
      </c>
      <c r="C197" s="25">
        <v>44470</v>
      </c>
      <c r="D197" s="23" t="s">
        <v>24</v>
      </c>
      <c r="E197" s="26">
        <f>+VLOOKUP(Tabla2[[#This Row],[Punto de venta]],Punto_venta[],2,0)</f>
        <v>3</v>
      </c>
      <c r="F197" s="23" t="s">
        <v>12</v>
      </c>
      <c r="G197" s="26">
        <f>+VLOOKUP(Tabla2[[#This Row],[Cultivo]],Cod_categoría[],2,0)</f>
        <v>100103006</v>
      </c>
      <c r="H197" s="23" t="str">
        <f>+VLOOKUP(F197,Codigos[],2,0)</f>
        <v>Frutos de carozo</v>
      </c>
      <c r="I197" s="26">
        <f>+VLOOKUP(Tabla2[[#This Row],[Categoría]],Cod_procesamiento10[],2,0)</f>
        <v>5</v>
      </c>
      <c r="J197" s="23" t="s">
        <v>164</v>
      </c>
      <c r="K197" s="27">
        <v>1664.81</v>
      </c>
    </row>
    <row r="198" spans="1:11" x14ac:dyDescent="0.35">
      <c r="A198" s="23">
        <v>2021</v>
      </c>
      <c r="B198" s="24" t="s">
        <v>58</v>
      </c>
      <c r="C198" s="25">
        <v>44470</v>
      </c>
      <c r="D198" s="23" t="s">
        <v>24</v>
      </c>
      <c r="E198" s="26">
        <f>+VLOOKUP(Tabla2[[#This Row],[Punto de venta]],Punto_venta[],2,0)</f>
        <v>3</v>
      </c>
      <c r="F198" s="23" t="s">
        <v>32</v>
      </c>
      <c r="G198" s="26">
        <f>+VLOOKUP(Tabla2[[#This Row],[Cultivo]],Cod_categoría[],2,0)</f>
        <v>100114031</v>
      </c>
      <c r="H198" s="23" t="str">
        <f>+VLOOKUP(F198,Codigos[],2,0)</f>
        <v>Frutos de pepita</v>
      </c>
      <c r="I198" s="26">
        <f>+VLOOKUP(Tabla2[[#This Row],[Categoría]],Cod_procesamiento10[],2,0)</f>
        <v>3</v>
      </c>
      <c r="J198" s="23" t="s">
        <v>164</v>
      </c>
      <c r="K198" s="27">
        <v>2400</v>
      </c>
    </row>
    <row r="199" spans="1:11" x14ac:dyDescent="0.35">
      <c r="A199" s="23">
        <v>2021</v>
      </c>
      <c r="B199" s="24" t="s">
        <v>58</v>
      </c>
      <c r="C199" s="25">
        <v>44470</v>
      </c>
      <c r="D199" s="23" t="s">
        <v>24</v>
      </c>
      <c r="E199" s="26">
        <f>+VLOOKUP(Tabla2[[#This Row],[Punto de venta]],Punto_venta[],2,0)</f>
        <v>3</v>
      </c>
      <c r="F199" s="23" t="s">
        <v>13</v>
      </c>
      <c r="G199" s="26">
        <f>+VLOOKUP(Tabla2[[#This Row],[Cultivo]],Cod_categoría[],2,0)</f>
        <v>100106002</v>
      </c>
      <c r="H199" s="23" t="str">
        <f>+VLOOKUP(F199,Codigos[],2,0)</f>
        <v>Frutos oleaginosos</v>
      </c>
      <c r="I199" s="26">
        <f>+VLOOKUP(Tabla2[[#This Row],[Categoría]],Cod_procesamiento10[],2,0)</f>
        <v>12</v>
      </c>
      <c r="J199" s="23" t="s">
        <v>164</v>
      </c>
      <c r="K199" s="27">
        <v>2550.44</v>
      </c>
    </row>
    <row r="200" spans="1:11" x14ac:dyDescent="0.35">
      <c r="A200" s="23">
        <v>2021</v>
      </c>
      <c r="B200" s="24" t="s">
        <v>58</v>
      </c>
      <c r="C200" s="25">
        <v>44470</v>
      </c>
      <c r="D200" s="23" t="s">
        <v>24</v>
      </c>
      <c r="E200" s="26">
        <f>+VLOOKUP(Tabla2[[#This Row],[Punto de venta]],Punto_venta[],2,0)</f>
        <v>3</v>
      </c>
      <c r="F200" s="23" t="s">
        <v>31</v>
      </c>
      <c r="G200" s="26">
        <f>+VLOOKUP(Tabla2[[#This Row],[Cultivo]],Cod_categoría[],2,0)</f>
        <v>100108004</v>
      </c>
      <c r="H200" s="23" t="str">
        <f>+VLOOKUP(F200,Codigos[],2,0)</f>
        <v>Frutos tropicales y subtropicales</v>
      </c>
      <c r="I200" s="26">
        <f>+VLOOKUP(Tabla2[[#This Row],[Categoría]],Cod_procesamiento10[],2,0)</f>
        <v>4</v>
      </c>
      <c r="J200" s="23" t="s">
        <v>164</v>
      </c>
      <c r="K200" s="27">
        <v>2055.56</v>
      </c>
    </row>
    <row r="201" spans="1:11" x14ac:dyDescent="0.35">
      <c r="A201" s="23">
        <v>2021</v>
      </c>
      <c r="B201" s="24" t="s">
        <v>58</v>
      </c>
      <c r="C201" s="25">
        <v>44470</v>
      </c>
      <c r="D201" s="23" t="s">
        <v>24</v>
      </c>
      <c r="E201" s="26">
        <f>+VLOOKUP(Tabla2[[#This Row],[Punto de venta]],Punto_venta[],2,0)</f>
        <v>3</v>
      </c>
      <c r="F201" s="23" t="s">
        <v>14</v>
      </c>
      <c r="G201" s="26">
        <f>+VLOOKUP(Tabla2[[#This Row],[Cultivo]],Cod_categoría[],2,0)</f>
        <v>100104005</v>
      </c>
      <c r="H201" s="23" t="str">
        <f>+VLOOKUP(F201,Codigos[],2,0)</f>
        <v>Frutos de pepita</v>
      </c>
      <c r="I201" s="26">
        <f>+VLOOKUP(Tabla2[[#This Row],[Categoría]],Cod_procesamiento10[],2,0)</f>
        <v>3</v>
      </c>
      <c r="J201" s="23" t="s">
        <v>164</v>
      </c>
      <c r="K201" s="27">
        <v>618.22</v>
      </c>
    </row>
    <row r="202" spans="1:11" x14ac:dyDescent="0.35">
      <c r="A202" s="23">
        <v>2021</v>
      </c>
      <c r="B202" s="24" t="s">
        <v>58</v>
      </c>
      <c r="C202" s="25">
        <v>44470</v>
      </c>
      <c r="D202" s="23" t="s">
        <v>24</v>
      </c>
      <c r="E202" s="26">
        <f>+VLOOKUP(Tabla2[[#This Row],[Punto de venta]],Punto_venta[],2,0)</f>
        <v>3</v>
      </c>
      <c r="F202" s="23" t="s">
        <v>35</v>
      </c>
      <c r="G202" s="26">
        <f>+VLOOKUP(Tabla2[[#This Row],[Cultivo]],Cod_categoría[],2,0)</f>
        <v>100114044</v>
      </c>
      <c r="H202" s="23" t="str">
        <f>+VLOOKUP(F202,Codigos[],2,0)</f>
        <v>Frutos de pepita</v>
      </c>
      <c r="I202" s="26">
        <f>+VLOOKUP(Tabla2[[#This Row],[Categoría]],Cod_procesamiento10[],2,0)</f>
        <v>3</v>
      </c>
      <c r="J202" s="23" t="s">
        <v>164</v>
      </c>
      <c r="K202" s="27">
        <v>2400</v>
      </c>
    </row>
    <row r="203" spans="1:11" x14ac:dyDescent="0.35">
      <c r="A203" s="23">
        <v>2021</v>
      </c>
      <c r="B203" s="24" t="s">
        <v>58</v>
      </c>
      <c r="C203" s="25">
        <v>44470</v>
      </c>
      <c r="D203" s="23" t="s">
        <v>24</v>
      </c>
      <c r="E203" s="26">
        <f>+VLOOKUP(Tabla2[[#This Row],[Punto de venta]],Punto_venta[],2,0)</f>
        <v>3</v>
      </c>
      <c r="F203" s="23" t="s">
        <v>15</v>
      </c>
      <c r="G203" s="26">
        <f>+VLOOKUP(Tabla2[[#This Row],[Cultivo]],Cod_categoría[],2,0)</f>
        <v>100108006</v>
      </c>
      <c r="H203" s="23" t="str">
        <f>+VLOOKUP(F203,Codigos[],2,0)</f>
        <v>Frutos tropicales y subtropicales</v>
      </c>
      <c r="I203" s="26">
        <f>+VLOOKUP(Tabla2[[#This Row],[Categoría]],Cod_procesamiento10[],2,0)</f>
        <v>4</v>
      </c>
      <c r="J203" s="23" t="s">
        <v>164</v>
      </c>
      <c r="K203" s="27">
        <v>1071.49</v>
      </c>
    </row>
    <row r="204" spans="1:11" x14ac:dyDescent="0.35">
      <c r="A204" s="23">
        <v>2021</v>
      </c>
      <c r="B204" s="24" t="s">
        <v>58</v>
      </c>
      <c r="C204" s="25">
        <v>44470</v>
      </c>
      <c r="D204" s="23" t="s">
        <v>24</v>
      </c>
      <c r="E204" s="26">
        <f>+VLOOKUP(Tabla2[[#This Row],[Punto de venta]],Punto_venta[],2,0)</f>
        <v>3</v>
      </c>
      <c r="F204" s="23" t="s">
        <v>27</v>
      </c>
      <c r="G204" s="26">
        <f>+VLOOKUP(Tabla2[[#This Row],[Cultivo]],Cod_categoría[],2,0)</f>
        <v>100102006</v>
      </c>
      <c r="H204" s="23" t="str">
        <f>+VLOOKUP(F204,Codigos[],2,0)</f>
        <v>Cítricos</v>
      </c>
      <c r="I204" s="26">
        <f>+VLOOKUP(Tabla2[[#This Row],[Categoría]],Cod_procesamiento10[],2,0)</f>
        <v>2</v>
      </c>
      <c r="J204" s="23" t="s">
        <v>164</v>
      </c>
      <c r="K204" s="27">
        <v>790.39</v>
      </c>
    </row>
    <row r="205" spans="1:11" x14ac:dyDescent="0.35">
      <c r="A205" s="23">
        <v>2021</v>
      </c>
      <c r="B205" s="24" t="s">
        <v>58</v>
      </c>
      <c r="C205" s="25">
        <v>44470</v>
      </c>
      <c r="D205" s="23" t="s">
        <v>24</v>
      </c>
      <c r="E205" s="26">
        <f>+VLOOKUP(Tabla2[[#This Row],[Punto de venta]],Punto_venta[],2,0)</f>
        <v>3</v>
      </c>
      <c r="F205" s="23" t="s">
        <v>18</v>
      </c>
      <c r="G205" s="26">
        <f>+VLOOKUP(Tabla2[[#This Row],[Cultivo]],Cod_categoría[],2,0)</f>
        <v>100114042</v>
      </c>
      <c r="H205" s="23" t="str">
        <f>+VLOOKUP(F205,Codigos[],2,0)</f>
        <v>Otros</v>
      </c>
      <c r="I205" s="26">
        <f>+VLOOKUP(Tabla2[[#This Row],[Categoría]],Cod_procesamiento10[],2,0)</f>
        <v>13</v>
      </c>
      <c r="J205" s="23" t="s">
        <v>164</v>
      </c>
      <c r="K205" s="27">
        <v>1368.39</v>
      </c>
    </row>
    <row r="206" spans="1:11" x14ac:dyDescent="0.35">
      <c r="A206" s="23">
        <v>2021</v>
      </c>
      <c r="B206" s="24" t="s">
        <v>58</v>
      </c>
      <c r="C206" s="25">
        <v>44470</v>
      </c>
      <c r="D206" s="23" t="s">
        <v>24</v>
      </c>
      <c r="E206" s="26">
        <f>+VLOOKUP(Tabla2[[#This Row],[Punto de venta]],Punto_venta[],2,0)</f>
        <v>3</v>
      </c>
      <c r="F206" s="23" t="s">
        <v>16</v>
      </c>
      <c r="G206" s="26">
        <f>+VLOOKUP(Tabla2[[#This Row],[Cultivo]],Cod_categoría[],2,0)</f>
        <v>100109001</v>
      </c>
      <c r="H206" s="23" t="str">
        <f>+VLOOKUP(F206,Codigos[],2,0)</f>
        <v>Uva</v>
      </c>
      <c r="I206" s="26">
        <f>+VLOOKUP(Tabla2[[#This Row],[Categoría]],Cod_procesamiento10[],2,0)</f>
        <v>11</v>
      </c>
      <c r="J206" s="23" t="s">
        <v>164</v>
      </c>
      <c r="K206" s="27">
        <v>3189.08</v>
      </c>
    </row>
    <row r="207" spans="1:11" x14ac:dyDescent="0.35">
      <c r="A207">
        <v>2021</v>
      </c>
      <c r="B207" s="5" t="s">
        <v>57</v>
      </c>
      <c r="C207" s="10">
        <v>44440</v>
      </c>
      <c r="D207" t="s">
        <v>2</v>
      </c>
      <c r="E207">
        <f>+VLOOKUP(Tabla2[[#This Row],[Punto de venta]],Punto_venta[],2,0)</f>
        <v>1</v>
      </c>
      <c r="F207" t="s">
        <v>8</v>
      </c>
      <c r="G207">
        <f>+VLOOKUP(Tabla2[[#This Row],[Cultivo]],Cod_categoría[],2,0)</f>
        <v>100112025</v>
      </c>
      <c r="H207" t="str">
        <f>+VLOOKUP(F207,Codigos[],2,0)</f>
        <v>Berries</v>
      </c>
      <c r="I207">
        <f>+VLOOKUP(Tabla2[[#This Row],[Categoría]],Cod_procesamiento10[],2,0)</f>
        <v>1</v>
      </c>
      <c r="J207" t="s">
        <v>163</v>
      </c>
      <c r="K207" s="3">
        <v>4357.74</v>
      </c>
    </row>
    <row r="208" spans="1:11" x14ac:dyDescent="0.35">
      <c r="A208">
        <v>2021</v>
      </c>
      <c r="B208" s="5" t="s">
        <v>57</v>
      </c>
      <c r="C208" s="10">
        <v>44440</v>
      </c>
      <c r="D208" t="s">
        <v>2</v>
      </c>
      <c r="E208">
        <f>+VLOOKUP(Tabla2[[#This Row],[Punto de venta]],Punto_venta[],2,0)</f>
        <v>1</v>
      </c>
      <c r="F208" t="s">
        <v>19</v>
      </c>
      <c r="G208">
        <f>+VLOOKUP(Tabla2[[#This Row],[Cultivo]],Cod_categoría[],2,0)</f>
        <v>100101007</v>
      </c>
      <c r="H208" t="str">
        <f>+VLOOKUP(F208,Codigos[],2,0)</f>
        <v>Berries</v>
      </c>
      <c r="I208">
        <f>+VLOOKUP(Tabla2[[#This Row],[Categoría]],Cod_procesamiento10[],2,0)</f>
        <v>1</v>
      </c>
      <c r="J208" t="s">
        <v>163</v>
      </c>
      <c r="K208" s="3">
        <v>1068.0999999999999</v>
      </c>
    </row>
    <row r="209" spans="1:11" x14ac:dyDescent="0.35">
      <c r="A209">
        <v>2021</v>
      </c>
      <c r="B209" s="5" t="s">
        <v>57</v>
      </c>
      <c r="C209" s="10">
        <v>44440</v>
      </c>
      <c r="D209" t="s">
        <v>2</v>
      </c>
      <c r="E209">
        <f>+VLOOKUP(Tabla2[[#This Row],[Punto de venta]],Punto_venta[],2,0)</f>
        <v>1</v>
      </c>
      <c r="F209" t="s">
        <v>9</v>
      </c>
      <c r="G209">
        <f>+VLOOKUP(Tabla2[[#This Row],[Cultivo]],Cod_categoría[],2,0)</f>
        <v>100102003</v>
      </c>
      <c r="H209" t="str">
        <f>+VLOOKUP(F209,Codigos[],2,0)</f>
        <v>Cítricos</v>
      </c>
      <c r="I209">
        <f>+VLOOKUP(Tabla2[[#This Row],[Categoría]],Cod_procesamiento10[],2,0)</f>
        <v>2</v>
      </c>
      <c r="J209" t="s">
        <v>163</v>
      </c>
      <c r="K209" s="3">
        <v>493.69</v>
      </c>
    </row>
    <row r="210" spans="1:11" x14ac:dyDescent="0.35">
      <c r="A210">
        <v>2021</v>
      </c>
      <c r="B210" s="5" t="s">
        <v>57</v>
      </c>
      <c r="C210" s="10">
        <v>44440</v>
      </c>
      <c r="D210" t="s">
        <v>2</v>
      </c>
      <c r="E210">
        <f>+VLOOKUP(Tabla2[[#This Row],[Punto de venta]],Punto_venta[],2,0)</f>
        <v>1</v>
      </c>
      <c r="F210" t="s">
        <v>20</v>
      </c>
      <c r="G210">
        <f>+VLOOKUP(Tabla2[[#This Row],[Cultivo]],Cod_categoría[],2,0)</f>
        <v>100102004</v>
      </c>
      <c r="H210" t="str">
        <f>+VLOOKUP(F210,Codigos[],2,0)</f>
        <v>Cítricos</v>
      </c>
      <c r="I210">
        <f>+VLOOKUP(Tabla2[[#This Row],[Categoría]],Cod_procesamiento10[],2,0)</f>
        <v>2</v>
      </c>
      <c r="J210" t="s">
        <v>163</v>
      </c>
      <c r="K210" s="3">
        <v>826.8</v>
      </c>
    </row>
    <row r="211" spans="1:11" x14ac:dyDescent="0.35">
      <c r="A211">
        <v>2021</v>
      </c>
      <c r="B211" s="5" t="s">
        <v>57</v>
      </c>
      <c r="C211" s="10">
        <v>44440</v>
      </c>
      <c r="D211" t="s">
        <v>2</v>
      </c>
      <c r="E211">
        <f>+VLOOKUP(Tabla2[[#This Row],[Punto de venta]],Punto_venta[],2,0)</f>
        <v>1</v>
      </c>
      <c r="F211" t="s">
        <v>21</v>
      </c>
      <c r="G211">
        <f>+VLOOKUP(Tabla2[[#This Row],[Cultivo]],Cod_categoría[],2,0)</f>
        <v>100108002</v>
      </c>
      <c r="H211" t="str">
        <f>+VLOOKUP(F211,Codigos[],2,0)</f>
        <v>Frutos tropicales y subtropicales</v>
      </c>
      <c r="I211">
        <f>+VLOOKUP(Tabla2[[#This Row],[Categoría]],Cod_procesamiento10[],2,0)</f>
        <v>4</v>
      </c>
      <c r="J211" t="s">
        <v>163</v>
      </c>
      <c r="K211" s="3">
        <v>2815.74</v>
      </c>
    </row>
    <row r="212" spans="1:11" x14ac:dyDescent="0.35">
      <c r="A212">
        <v>2021</v>
      </c>
      <c r="B212" s="5" t="s">
        <v>57</v>
      </c>
      <c r="C212" s="10">
        <v>44440</v>
      </c>
      <c r="D212" t="s">
        <v>2</v>
      </c>
      <c r="E212">
        <f>+VLOOKUP(Tabla2[[#This Row],[Punto de venta]],Punto_venta[],2,0)</f>
        <v>1</v>
      </c>
      <c r="F212" t="s">
        <v>10</v>
      </c>
      <c r="G212">
        <f>+VLOOKUP(Tabla2[[#This Row],[Cultivo]],Cod_categoría[],2,0)</f>
        <v>100104002</v>
      </c>
      <c r="H212" t="str">
        <f>+VLOOKUP(F212,Codigos[],2,0)</f>
        <v>Frutos de pepita</v>
      </c>
      <c r="I212">
        <f>+VLOOKUP(Tabla2[[#This Row],[Categoría]],Cod_procesamiento10[],2,0)</f>
        <v>3</v>
      </c>
      <c r="J212" t="s">
        <v>163</v>
      </c>
      <c r="K212" s="3">
        <v>824.28</v>
      </c>
    </row>
    <row r="213" spans="1:11" x14ac:dyDescent="0.35">
      <c r="A213">
        <v>2021</v>
      </c>
      <c r="B213" s="5" t="s">
        <v>57</v>
      </c>
      <c r="C213" s="10">
        <v>44440</v>
      </c>
      <c r="D213" t="s">
        <v>2</v>
      </c>
      <c r="E213">
        <f>+VLOOKUP(Tabla2[[#This Row],[Punto de venta]],Punto_venta[],2,0)</f>
        <v>1</v>
      </c>
      <c r="F213" t="s">
        <v>11</v>
      </c>
      <c r="G213">
        <f>+VLOOKUP(Tabla2[[#This Row],[Cultivo]],Cod_categoría[],2,0)</f>
        <v>100102005</v>
      </c>
      <c r="H213" t="str">
        <f>+VLOOKUP(F213,Codigos[],2,0)</f>
        <v>Cítricos</v>
      </c>
      <c r="I213">
        <f>+VLOOKUP(Tabla2[[#This Row],[Categoría]],Cod_procesamiento10[],2,0)</f>
        <v>2</v>
      </c>
      <c r="J213" t="s">
        <v>163</v>
      </c>
      <c r="K213" s="3">
        <v>721.71</v>
      </c>
    </row>
    <row r="214" spans="1:11" x14ac:dyDescent="0.35">
      <c r="A214">
        <v>2021</v>
      </c>
      <c r="B214" s="5" t="s">
        <v>57</v>
      </c>
      <c r="C214" s="10">
        <v>44440</v>
      </c>
      <c r="D214" t="s">
        <v>2</v>
      </c>
      <c r="E214">
        <f>+VLOOKUP(Tabla2[[#This Row],[Punto de venta]],Punto_venta[],2,0)</f>
        <v>1</v>
      </c>
      <c r="F214" t="s">
        <v>13</v>
      </c>
      <c r="G214">
        <f>+VLOOKUP(Tabla2[[#This Row],[Cultivo]],Cod_categoría[],2,0)</f>
        <v>100106002</v>
      </c>
      <c r="H214" t="str">
        <f>+VLOOKUP(F214,Codigos[],2,0)</f>
        <v>Frutos oleaginosos</v>
      </c>
      <c r="I214">
        <f>+VLOOKUP(Tabla2[[#This Row],[Categoría]],Cod_procesamiento10[],2,0)</f>
        <v>12</v>
      </c>
      <c r="J214" t="s">
        <v>163</v>
      </c>
      <c r="K214" s="3">
        <v>3353.84</v>
      </c>
    </row>
    <row r="215" spans="1:11" x14ac:dyDescent="0.35">
      <c r="A215">
        <v>2021</v>
      </c>
      <c r="B215" s="5" t="s">
        <v>57</v>
      </c>
      <c r="C215" s="10">
        <v>44440</v>
      </c>
      <c r="D215" t="s">
        <v>2</v>
      </c>
      <c r="E215">
        <f>+VLOOKUP(Tabla2[[#This Row],[Punto de venta]],Punto_venta[],2,0)</f>
        <v>1</v>
      </c>
      <c r="F215" t="s">
        <v>14</v>
      </c>
      <c r="G215">
        <f>+VLOOKUP(Tabla2[[#This Row],[Cultivo]],Cod_categoría[],2,0)</f>
        <v>100104005</v>
      </c>
      <c r="H215" t="str">
        <f>+VLOOKUP(F215,Codigos[],2,0)</f>
        <v>Frutos de pepita</v>
      </c>
      <c r="I215">
        <f>+VLOOKUP(Tabla2[[#This Row],[Categoría]],Cod_procesamiento10[],2,0)</f>
        <v>3</v>
      </c>
      <c r="J215" t="s">
        <v>163</v>
      </c>
      <c r="K215" s="3">
        <v>914.87</v>
      </c>
    </row>
    <row r="216" spans="1:11" x14ac:dyDescent="0.35">
      <c r="A216">
        <v>2021</v>
      </c>
      <c r="B216" s="5" t="s">
        <v>57</v>
      </c>
      <c r="C216" s="10">
        <v>44440</v>
      </c>
      <c r="D216" t="s">
        <v>2</v>
      </c>
      <c r="E216">
        <f>+VLOOKUP(Tabla2[[#This Row],[Punto de venta]],Punto_venta[],2,0)</f>
        <v>1</v>
      </c>
      <c r="F216" t="s">
        <v>15</v>
      </c>
      <c r="G216">
        <f>+VLOOKUP(Tabla2[[#This Row],[Cultivo]],Cod_categoría[],2,0)</f>
        <v>100108006</v>
      </c>
      <c r="H216" t="str">
        <f>+VLOOKUP(F216,Codigos[],2,0)</f>
        <v>Frutos tropicales y subtropicales</v>
      </c>
      <c r="I216">
        <f>+VLOOKUP(Tabla2[[#This Row],[Categoría]],Cod_procesamiento10[],2,0)</f>
        <v>4</v>
      </c>
      <c r="J216" t="s">
        <v>163</v>
      </c>
      <c r="K216" s="3">
        <v>855.17</v>
      </c>
    </row>
    <row r="217" spans="1:11" x14ac:dyDescent="0.35">
      <c r="A217">
        <v>2021</v>
      </c>
      <c r="B217" s="5" t="s">
        <v>57</v>
      </c>
      <c r="C217" s="10">
        <v>44440</v>
      </c>
      <c r="D217" t="s">
        <v>17</v>
      </c>
      <c r="E217">
        <f>+VLOOKUP(Tabla2[[#This Row],[Punto de venta]],Punto_venta[],2,0)</f>
        <v>2</v>
      </c>
      <c r="F217" t="s">
        <v>8</v>
      </c>
      <c r="G217">
        <f>+VLOOKUP(Tabla2[[#This Row],[Cultivo]],Cod_categoría[],2,0)</f>
        <v>100112025</v>
      </c>
      <c r="H217" t="str">
        <f>+VLOOKUP(F217,Codigos[],2,0)</f>
        <v>Berries</v>
      </c>
      <c r="I217">
        <f>+VLOOKUP(Tabla2[[#This Row],[Categoría]],Cod_procesamiento10[],2,0)</f>
        <v>1</v>
      </c>
      <c r="J217" t="s">
        <v>163</v>
      </c>
      <c r="K217" s="3">
        <v>6080.13</v>
      </c>
    </row>
    <row r="218" spans="1:11" x14ac:dyDescent="0.35">
      <c r="A218">
        <v>2021</v>
      </c>
      <c r="B218" s="5" t="s">
        <v>57</v>
      </c>
      <c r="C218" s="10">
        <v>44440</v>
      </c>
      <c r="D218" t="s">
        <v>17</v>
      </c>
      <c r="E218">
        <f>+VLOOKUP(Tabla2[[#This Row],[Punto de venta]],Punto_venta[],2,0)</f>
        <v>2</v>
      </c>
      <c r="F218" t="s">
        <v>19</v>
      </c>
      <c r="G218">
        <f>+VLOOKUP(Tabla2[[#This Row],[Cultivo]],Cod_categoría[],2,0)</f>
        <v>100101007</v>
      </c>
      <c r="H218" t="str">
        <f>+VLOOKUP(F218,Codigos[],2,0)</f>
        <v>Berries</v>
      </c>
      <c r="I218">
        <f>+VLOOKUP(Tabla2[[#This Row],[Categoría]],Cod_procesamiento10[],2,0)</f>
        <v>1</v>
      </c>
      <c r="J218" t="s">
        <v>163</v>
      </c>
      <c r="K218" s="3">
        <v>2274.42</v>
      </c>
    </row>
    <row r="219" spans="1:11" x14ac:dyDescent="0.35">
      <c r="A219">
        <v>2021</v>
      </c>
      <c r="B219" s="5" t="s">
        <v>57</v>
      </c>
      <c r="C219" s="10">
        <v>44440</v>
      </c>
      <c r="D219" t="s">
        <v>17</v>
      </c>
      <c r="E219">
        <f>+VLOOKUP(Tabla2[[#This Row],[Punto de venta]],Punto_venta[],2,0)</f>
        <v>2</v>
      </c>
      <c r="F219" t="s">
        <v>9</v>
      </c>
      <c r="G219">
        <f>+VLOOKUP(Tabla2[[#This Row],[Cultivo]],Cod_categoría[],2,0)</f>
        <v>100102003</v>
      </c>
      <c r="H219" t="str">
        <f>+VLOOKUP(F219,Codigos[],2,0)</f>
        <v>Cítricos</v>
      </c>
      <c r="I219">
        <f>+VLOOKUP(Tabla2[[#This Row],[Categoría]],Cod_procesamiento10[],2,0)</f>
        <v>2</v>
      </c>
      <c r="J219" t="s">
        <v>163</v>
      </c>
      <c r="K219" s="3">
        <v>1011.26</v>
      </c>
    </row>
    <row r="220" spans="1:11" x14ac:dyDescent="0.35">
      <c r="A220">
        <v>2021</v>
      </c>
      <c r="B220" s="5" t="s">
        <v>57</v>
      </c>
      <c r="C220" s="10">
        <v>44440</v>
      </c>
      <c r="D220" t="s">
        <v>17</v>
      </c>
      <c r="E220">
        <f>+VLOOKUP(Tabla2[[#This Row],[Punto de venta]],Punto_venta[],2,0)</f>
        <v>2</v>
      </c>
      <c r="F220" t="s">
        <v>20</v>
      </c>
      <c r="G220">
        <f>+VLOOKUP(Tabla2[[#This Row],[Cultivo]],Cod_categoría[],2,0)</f>
        <v>100102004</v>
      </c>
      <c r="H220" t="str">
        <f>+VLOOKUP(F220,Codigos[],2,0)</f>
        <v>Cítricos</v>
      </c>
      <c r="I220">
        <f>+VLOOKUP(Tabla2[[#This Row],[Categoría]],Cod_procesamiento10[],2,0)</f>
        <v>2</v>
      </c>
      <c r="J220" t="s">
        <v>163</v>
      </c>
      <c r="K220" s="3">
        <v>1537.84</v>
      </c>
    </row>
    <row r="221" spans="1:11" x14ac:dyDescent="0.35">
      <c r="A221">
        <v>2021</v>
      </c>
      <c r="B221" s="5" t="s">
        <v>57</v>
      </c>
      <c r="C221" s="10">
        <v>44440</v>
      </c>
      <c r="D221" t="s">
        <v>17</v>
      </c>
      <c r="E221">
        <f>+VLOOKUP(Tabla2[[#This Row],[Punto de venta]],Punto_venta[],2,0)</f>
        <v>2</v>
      </c>
      <c r="F221" t="s">
        <v>21</v>
      </c>
      <c r="G221">
        <f>+VLOOKUP(Tabla2[[#This Row],[Cultivo]],Cod_categoría[],2,0)</f>
        <v>100108002</v>
      </c>
      <c r="H221" t="str">
        <f>+VLOOKUP(F221,Codigos[],2,0)</f>
        <v>Frutos tropicales y subtropicales</v>
      </c>
      <c r="I221">
        <f>+VLOOKUP(Tabla2[[#This Row],[Categoría]],Cod_procesamiento10[],2,0)</f>
        <v>4</v>
      </c>
      <c r="J221" t="s">
        <v>163</v>
      </c>
      <c r="K221" s="3">
        <v>2115.19</v>
      </c>
    </row>
    <row r="222" spans="1:11" x14ac:dyDescent="0.35">
      <c r="A222">
        <v>2021</v>
      </c>
      <c r="B222" s="5" t="s">
        <v>57</v>
      </c>
      <c r="C222" s="10">
        <v>44440</v>
      </c>
      <c r="D222" t="s">
        <v>17</v>
      </c>
      <c r="E222">
        <f>+VLOOKUP(Tabla2[[#This Row],[Punto de venta]],Punto_venta[],2,0)</f>
        <v>2</v>
      </c>
      <c r="F222" t="s">
        <v>10</v>
      </c>
      <c r="G222">
        <f>+VLOOKUP(Tabla2[[#This Row],[Cultivo]],Cod_categoría[],2,0)</f>
        <v>100104002</v>
      </c>
      <c r="H222" t="str">
        <f>+VLOOKUP(F222,Codigos[],2,0)</f>
        <v>Frutos de pepita</v>
      </c>
      <c r="I222">
        <f>+VLOOKUP(Tabla2[[#This Row],[Categoría]],Cod_procesamiento10[],2,0)</f>
        <v>3</v>
      </c>
      <c r="J222" t="s">
        <v>163</v>
      </c>
      <c r="K222" s="3">
        <v>1755.55</v>
      </c>
    </row>
    <row r="223" spans="1:11" x14ac:dyDescent="0.35">
      <c r="A223">
        <v>2021</v>
      </c>
      <c r="B223" s="5" t="s">
        <v>57</v>
      </c>
      <c r="C223" s="10">
        <v>44440</v>
      </c>
      <c r="D223" t="s">
        <v>17</v>
      </c>
      <c r="E223">
        <f>+VLOOKUP(Tabla2[[#This Row],[Punto de venta]],Punto_venta[],2,0)</f>
        <v>2</v>
      </c>
      <c r="F223" t="s">
        <v>11</v>
      </c>
      <c r="G223">
        <f>+VLOOKUP(Tabla2[[#This Row],[Cultivo]],Cod_categoría[],2,0)</f>
        <v>100102005</v>
      </c>
      <c r="H223" t="str">
        <f>+VLOOKUP(F223,Codigos[],2,0)</f>
        <v>Cítricos</v>
      </c>
      <c r="I223">
        <f>+VLOOKUP(Tabla2[[#This Row],[Categoría]],Cod_procesamiento10[],2,0)</f>
        <v>2</v>
      </c>
      <c r="J223" t="s">
        <v>163</v>
      </c>
      <c r="K223" s="3">
        <v>1585.77</v>
      </c>
    </row>
    <row r="224" spans="1:11" x14ac:dyDescent="0.35">
      <c r="A224">
        <v>2021</v>
      </c>
      <c r="B224" s="5" t="s">
        <v>57</v>
      </c>
      <c r="C224" s="10">
        <v>44440</v>
      </c>
      <c r="D224" t="s">
        <v>17</v>
      </c>
      <c r="E224">
        <f>+VLOOKUP(Tabla2[[#This Row],[Punto de venta]],Punto_venta[],2,0)</f>
        <v>2</v>
      </c>
      <c r="F224" t="s">
        <v>13</v>
      </c>
      <c r="G224">
        <f>+VLOOKUP(Tabla2[[#This Row],[Cultivo]],Cod_categoría[],2,0)</f>
        <v>100106002</v>
      </c>
      <c r="H224" t="str">
        <f>+VLOOKUP(F224,Codigos[],2,0)</f>
        <v>Frutos oleaginosos</v>
      </c>
      <c r="I224">
        <f>+VLOOKUP(Tabla2[[#This Row],[Categoría]],Cod_procesamiento10[],2,0)</f>
        <v>12</v>
      </c>
      <c r="J224" t="s">
        <v>163</v>
      </c>
      <c r="K224" s="3">
        <v>4468.88</v>
      </c>
    </row>
    <row r="225" spans="1:11" x14ac:dyDescent="0.35">
      <c r="A225">
        <v>2021</v>
      </c>
      <c r="B225" s="5" t="s">
        <v>57</v>
      </c>
      <c r="C225" s="10">
        <v>44440</v>
      </c>
      <c r="D225" t="s">
        <v>17</v>
      </c>
      <c r="E225">
        <f>+VLOOKUP(Tabla2[[#This Row],[Punto de venta]],Punto_venta[],2,0)</f>
        <v>2</v>
      </c>
      <c r="F225" t="s">
        <v>14</v>
      </c>
      <c r="G225">
        <f>+VLOOKUP(Tabla2[[#This Row],[Cultivo]],Cod_categoría[],2,0)</f>
        <v>100104005</v>
      </c>
      <c r="H225" t="str">
        <f>+VLOOKUP(F225,Codigos[],2,0)</f>
        <v>Frutos de pepita</v>
      </c>
      <c r="I225">
        <f>+VLOOKUP(Tabla2[[#This Row],[Categoría]],Cod_procesamiento10[],2,0)</f>
        <v>3</v>
      </c>
      <c r="J225" t="s">
        <v>163</v>
      </c>
      <c r="K225" s="3">
        <v>1580.52</v>
      </c>
    </row>
    <row r="226" spans="1:11" x14ac:dyDescent="0.35">
      <c r="A226">
        <v>2021</v>
      </c>
      <c r="B226" s="5" t="s">
        <v>57</v>
      </c>
      <c r="C226" s="10">
        <v>44440</v>
      </c>
      <c r="D226" t="s">
        <v>17</v>
      </c>
      <c r="E226">
        <f>+VLOOKUP(Tabla2[[#This Row],[Punto de venta]],Punto_venta[],2,0)</f>
        <v>2</v>
      </c>
      <c r="F226" t="s">
        <v>15</v>
      </c>
      <c r="G226">
        <f>+VLOOKUP(Tabla2[[#This Row],[Cultivo]],Cod_categoría[],2,0)</f>
        <v>100108006</v>
      </c>
      <c r="H226" t="str">
        <f>+VLOOKUP(F226,Codigos[],2,0)</f>
        <v>Frutos tropicales y subtropicales</v>
      </c>
      <c r="I226">
        <f>+VLOOKUP(Tabla2[[#This Row],[Categoría]],Cod_procesamiento10[],2,0)</f>
        <v>4</v>
      </c>
      <c r="J226" t="s">
        <v>163</v>
      </c>
      <c r="K226" s="3">
        <v>1000.25</v>
      </c>
    </row>
    <row r="227" spans="1:11" x14ac:dyDescent="0.35">
      <c r="A227">
        <v>2021</v>
      </c>
      <c r="B227" s="5" t="s">
        <v>57</v>
      </c>
      <c r="C227" s="10">
        <v>44440</v>
      </c>
      <c r="D227" t="s">
        <v>2</v>
      </c>
      <c r="E227">
        <f>+VLOOKUP(Tabla2[[#This Row],[Punto de venta]],Punto_venta[],2,0)</f>
        <v>1</v>
      </c>
      <c r="F227" t="s">
        <v>8</v>
      </c>
      <c r="G227">
        <f>+VLOOKUP(Tabla2[[#This Row],[Cultivo]],Cod_categoría[],2,0)</f>
        <v>100112025</v>
      </c>
      <c r="H227" t="str">
        <f>+VLOOKUP(F227,Codigos[],2,0)</f>
        <v>Berries</v>
      </c>
      <c r="I227">
        <f>+VLOOKUP(Tabla2[[#This Row],[Categoría]],Cod_procesamiento10[],2,0)</f>
        <v>1</v>
      </c>
      <c r="J227" t="s">
        <v>163</v>
      </c>
      <c r="K227" s="3">
        <v>3863.54</v>
      </c>
    </row>
    <row r="228" spans="1:11" x14ac:dyDescent="0.35">
      <c r="A228">
        <v>2021</v>
      </c>
      <c r="B228" s="5" t="s">
        <v>57</v>
      </c>
      <c r="C228" s="10">
        <v>44440</v>
      </c>
      <c r="D228" t="s">
        <v>2</v>
      </c>
      <c r="E228">
        <f>+VLOOKUP(Tabla2[[#This Row],[Punto de venta]],Punto_venta[],2,0)</f>
        <v>1</v>
      </c>
      <c r="F228" t="s">
        <v>19</v>
      </c>
      <c r="G228">
        <f>+VLOOKUP(Tabla2[[#This Row],[Cultivo]],Cod_categoría[],2,0)</f>
        <v>100101007</v>
      </c>
      <c r="H228" t="str">
        <f>+VLOOKUP(F228,Codigos[],2,0)</f>
        <v>Berries</v>
      </c>
      <c r="I228">
        <f>+VLOOKUP(Tabla2[[#This Row],[Categoría]],Cod_procesamiento10[],2,0)</f>
        <v>1</v>
      </c>
      <c r="J228" t="s">
        <v>163</v>
      </c>
      <c r="K228" s="3">
        <v>1079.4100000000001</v>
      </c>
    </row>
    <row r="229" spans="1:11" x14ac:dyDescent="0.35">
      <c r="A229">
        <v>2021</v>
      </c>
      <c r="B229" s="5" t="s">
        <v>57</v>
      </c>
      <c r="C229" s="10">
        <v>44440</v>
      </c>
      <c r="D229" t="s">
        <v>2</v>
      </c>
      <c r="E229">
        <f>+VLOOKUP(Tabla2[[#This Row],[Punto de venta]],Punto_venta[],2,0)</f>
        <v>1</v>
      </c>
      <c r="F229" t="s">
        <v>9</v>
      </c>
      <c r="G229">
        <f>+VLOOKUP(Tabla2[[#This Row],[Cultivo]],Cod_categoría[],2,0)</f>
        <v>100102003</v>
      </c>
      <c r="H229" t="str">
        <f>+VLOOKUP(F229,Codigos[],2,0)</f>
        <v>Cítricos</v>
      </c>
      <c r="I229">
        <f>+VLOOKUP(Tabla2[[#This Row],[Categoría]],Cod_procesamiento10[],2,0)</f>
        <v>2</v>
      </c>
      <c r="J229" t="s">
        <v>163</v>
      </c>
      <c r="K229" s="3">
        <v>445.06</v>
      </c>
    </row>
    <row r="230" spans="1:11" x14ac:dyDescent="0.35">
      <c r="A230">
        <v>2021</v>
      </c>
      <c r="B230" s="5" t="s">
        <v>57</v>
      </c>
      <c r="C230" s="10">
        <v>44440</v>
      </c>
      <c r="D230" t="s">
        <v>2</v>
      </c>
      <c r="E230">
        <f>+VLOOKUP(Tabla2[[#This Row],[Punto de venta]],Punto_venta[],2,0)</f>
        <v>1</v>
      </c>
      <c r="F230" t="s">
        <v>20</v>
      </c>
      <c r="G230">
        <f>+VLOOKUP(Tabla2[[#This Row],[Cultivo]],Cod_categoría[],2,0)</f>
        <v>100102004</v>
      </c>
      <c r="H230" t="str">
        <f>+VLOOKUP(F230,Codigos[],2,0)</f>
        <v>Cítricos</v>
      </c>
      <c r="I230">
        <f>+VLOOKUP(Tabla2[[#This Row],[Categoría]],Cod_procesamiento10[],2,0)</f>
        <v>2</v>
      </c>
      <c r="J230" t="s">
        <v>163</v>
      </c>
      <c r="K230" s="3">
        <v>767.52</v>
      </c>
    </row>
    <row r="231" spans="1:11" x14ac:dyDescent="0.35">
      <c r="A231">
        <v>2021</v>
      </c>
      <c r="B231" s="5" t="s">
        <v>57</v>
      </c>
      <c r="C231" s="10">
        <v>44440</v>
      </c>
      <c r="D231" t="s">
        <v>2</v>
      </c>
      <c r="E231">
        <f>+VLOOKUP(Tabla2[[#This Row],[Punto de venta]],Punto_venta[],2,0)</f>
        <v>1</v>
      </c>
      <c r="F231" t="s">
        <v>21</v>
      </c>
      <c r="G231">
        <f>+VLOOKUP(Tabla2[[#This Row],[Cultivo]],Cod_categoría[],2,0)</f>
        <v>100108002</v>
      </c>
      <c r="H231" t="str">
        <f>+VLOOKUP(F231,Codigos[],2,0)</f>
        <v>Frutos tropicales y subtropicales</v>
      </c>
      <c r="I231">
        <f>+VLOOKUP(Tabla2[[#This Row],[Categoría]],Cod_procesamiento10[],2,0)</f>
        <v>4</v>
      </c>
      <c r="J231" t="s">
        <v>163</v>
      </c>
      <c r="K231" s="3">
        <v>3056.57</v>
      </c>
    </row>
    <row r="232" spans="1:11" x14ac:dyDescent="0.35">
      <c r="A232">
        <v>2021</v>
      </c>
      <c r="B232" s="5" t="s">
        <v>57</v>
      </c>
      <c r="C232" s="10">
        <v>44440</v>
      </c>
      <c r="D232" t="s">
        <v>2</v>
      </c>
      <c r="E232">
        <f>+VLOOKUP(Tabla2[[#This Row],[Punto de venta]],Punto_venta[],2,0)</f>
        <v>1</v>
      </c>
      <c r="F232" t="s">
        <v>10</v>
      </c>
      <c r="G232">
        <f>+VLOOKUP(Tabla2[[#This Row],[Cultivo]],Cod_categoría[],2,0)</f>
        <v>100104002</v>
      </c>
      <c r="H232" t="str">
        <f>+VLOOKUP(F232,Codigos[],2,0)</f>
        <v>Frutos de pepita</v>
      </c>
      <c r="I232">
        <f>+VLOOKUP(Tabla2[[#This Row],[Categoría]],Cod_procesamiento10[],2,0)</f>
        <v>3</v>
      </c>
      <c r="J232" t="s">
        <v>163</v>
      </c>
      <c r="K232" s="3">
        <v>833.67</v>
      </c>
    </row>
    <row r="233" spans="1:11" x14ac:dyDescent="0.35">
      <c r="A233">
        <v>2021</v>
      </c>
      <c r="B233" s="5" t="s">
        <v>57</v>
      </c>
      <c r="C233" s="10">
        <v>44440</v>
      </c>
      <c r="D233" t="s">
        <v>2</v>
      </c>
      <c r="E233">
        <f>+VLOOKUP(Tabla2[[#This Row],[Punto de venta]],Punto_venta[],2,0)</f>
        <v>1</v>
      </c>
      <c r="F233" t="s">
        <v>11</v>
      </c>
      <c r="G233">
        <f>+VLOOKUP(Tabla2[[#This Row],[Cultivo]],Cod_categoría[],2,0)</f>
        <v>100102005</v>
      </c>
      <c r="H233" t="str">
        <f>+VLOOKUP(F233,Codigos[],2,0)</f>
        <v>Cítricos</v>
      </c>
      <c r="I233">
        <f>+VLOOKUP(Tabla2[[#This Row],[Categoría]],Cod_procesamiento10[],2,0)</f>
        <v>2</v>
      </c>
      <c r="J233" t="s">
        <v>163</v>
      </c>
      <c r="K233" s="3">
        <v>652.88</v>
      </c>
    </row>
    <row r="234" spans="1:11" x14ac:dyDescent="0.35">
      <c r="A234">
        <v>2021</v>
      </c>
      <c r="B234" s="5" t="s">
        <v>57</v>
      </c>
      <c r="C234" s="10">
        <v>44440</v>
      </c>
      <c r="D234" t="s">
        <v>2</v>
      </c>
      <c r="E234">
        <f>+VLOOKUP(Tabla2[[#This Row],[Punto de venta]],Punto_venta[],2,0)</f>
        <v>1</v>
      </c>
      <c r="F234" t="s">
        <v>13</v>
      </c>
      <c r="G234">
        <f>+VLOOKUP(Tabla2[[#This Row],[Cultivo]],Cod_categoría[],2,0)</f>
        <v>100106002</v>
      </c>
      <c r="H234" t="str">
        <f>+VLOOKUP(F234,Codigos[],2,0)</f>
        <v>Frutos oleaginosos</v>
      </c>
      <c r="I234">
        <f>+VLOOKUP(Tabla2[[#This Row],[Categoría]],Cod_procesamiento10[],2,0)</f>
        <v>12</v>
      </c>
      <c r="J234" t="s">
        <v>163</v>
      </c>
      <c r="K234" s="3">
        <v>3185.28</v>
      </c>
    </row>
    <row r="235" spans="1:11" x14ac:dyDescent="0.35">
      <c r="A235">
        <v>2021</v>
      </c>
      <c r="B235" s="5" t="s">
        <v>57</v>
      </c>
      <c r="C235" s="10">
        <v>44440</v>
      </c>
      <c r="D235" t="s">
        <v>2</v>
      </c>
      <c r="E235">
        <f>+VLOOKUP(Tabla2[[#This Row],[Punto de venta]],Punto_venta[],2,0)</f>
        <v>1</v>
      </c>
      <c r="F235" t="s">
        <v>14</v>
      </c>
      <c r="G235">
        <f>+VLOOKUP(Tabla2[[#This Row],[Cultivo]],Cod_categoría[],2,0)</f>
        <v>100104005</v>
      </c>
      <c r="H235" t="str">
        <f>+VLOOKUP(F235,Codigos[],2,0)</f>
        <v>Frutos de pepita</v>
      </c>
      <c r="I235">
        <f>+VLOOKUP(Tabla2[[#This Row],[Categoría]],Cod_procesamiento10[],2,0)</f>
        <v>3</v>
      </c>
      <c r="J235" t="s">
        <v>163</v>
      </c>
      <c r="K235" s="3">
        <v>862.8</v>
      </c>
    </row>
    <row r="236" spans="1:11" x14ac:dyDescent="0.35">
      <c r="A236">
        <v>2021</v>
      </c>
      <c r="B236" s="5" t="s">
        <v>57</v>
      </c>
      <c r="C236" s="10">
        <v>44440</v>
      </c>
      <c r="D236" t="s">
        <v>2</v>
      </c>
      <c r="E236">
        <f>+VLOOKUP(Tabla2[[#This Row],[Punto de venta]],Punto_venta[],2,0)</f>
        <v>1</v>
      </c>
      <c r="F236" t="s">
        <v>15</v>
      </c>
      <c r="G236">
        <f>+VLOOKUP(Tabla2[[#This Row],[Cultivo]],Cod_categoría[],2,0)</f>
        <v>100108006</v>
      </c>
      <c r="H236" t="str">
        <f>+VLOOKUP(F236,Codigos[],2,0)</f>
        <v>Frutos tropicales y subtropicales</v>
      </c>
      <c r="I236">
        <f>+VLOOKUP(Tabla2[[#This Row],[Categoría]],Cod_procesamiento10[],2,0)</f>
        <v>4</v>
      </c>
      <c r="J236" t="s">
        <v>163</v>
      </c>
      <c r="K236" s="3">
        <v>953.69</v>
      </c>
    </row>
    <row r="237" spans="1:11" x14ac:dyDescent="0.35">
      <c r="A237">
        <v>2021</v>
      </c>
      <c r="B237" s="5" t="s">
        <v>57</v>
      </c>
      <c r="C237" s="10">
        <v>44440</v>
      </c>
      <c r="D237" t="s">
        <v>17</v>
      </c>
      <c r="E237">
        <f>+VLOOKUP(Tabla2[[#This Row],[Punto de venta]],Punto_venta[],2,0)</f>
        <v>2</v>
      </c>
      <c r="F237" t="s">
        <v>8</v>
      </c>
      <c r="G237">
        <f>+VLOOKUP(Tabla2[[#This Row],[Cultivo]],Cod_categoría[],2,0)</f>
        <v>100112025</v>
      </c>
      <c r="H237" t="str">
        <f>+VLOOKUP(F237,Codigos[],2,0)</f>
        <v>Berries</v>
      </c>
      <c r="I237">
        <f>+VLOOKUP(Tabla2[[#This Row],[Categoría]],Cod_procesamiento10[],2,0)</f>
        <v>1</v>
      </c>
      <c r="J237" t="s">
        <v>163</v>
      </c>
      <c r="K237" s="3">
        <v>6988.22</v>
      </c>
    </row>
    <row r="238" spans="1:11" x14ac:dyDescent="0.35">
      <c r="A238">
        <v>2021</v>
      </c>
      <c r="B238" s="5" t="s">
        <v>57</v>
      </c>
      <c r="C238" s="10">
        <v>44440</v>
      </c>
      <c r="D238" t="s">
        <v>17</v>
      </c>
      <c r="E238">
        <f>+VLOOKUP(Tabla2[[#This Row],[Punto de venta]],Punto_venta[],2,0)</f>
        <v>2</v>
      </c>
      <c r="F238" t="s">
        <v>19</v>
      </c>
      <c r="G238">
        <f>+VLOOKUP(Tabla2[[#This Row],[Cultivo]],Cod_categoría[],2,0)</f>
        <v>100101007</v>
      </c>
      <c r="H238" t="str">
        <f>+VLOOKUP(F238,Codigos[],2,0)</f>
        <v>Berries</v>
      </c>
      <c r="I238">
        <f>+VLOOKUP(Tabla2[[#This Row],[Categoría]],Cod_procesamiento10[],2,0)</f>
        <v>1</v>
      </c>
      <c r="J238" t="s">
        <v>163</v>
      </c>
      <c r="K238" s="3">
        <v>2521.9699999999998</v>
      </c>
    </row>
    <row r="239" spans="1:11" x14ac:dyDescent="0.35">
      <c r="A239">
        <v>2021</v>
      </c>
      <c r="B239" s="5" t="s">
        <v>57</v>
      </c>
      <c r="C239" s="10">
        <v>44440</v>
      </c>
      <c r="D239" t="s">
        <v>17</v>
      </c>
      <c r="E239">
        <f>+VLOOKUP(Tabla2[[#This Row],[Punto de venta]],Punto_venta[],2,0)</f>
        <v>2</v>
      </c>
      <c r="F239" t="s">
        <v>9</v>
      </c>
      <c r="G239">
        <f>+VLOOKUP(Tabla2[[#This Row],[Cultivo]],Cod_categoría[],2,0)</f>
        <v>100102003</v>
      </c>
      <c r="H239" t="str">
        <f>+VLOOKUP(F239,Codigos[],2,0)</f>
        <v>Cítricos</v>
      </c>
      <c r="I239">
        <f>+VLOOKUP(Tabla2[[#This Row],[Categoría]],Cod_procesamiento10[],2,0)</f>
        <v>2</v>
      </c>
      <c r="J239" t="s">
        <v>163</v>
      </c>
      <c r="K239" s="3">
        <v>959.65</v>
      </c>
    </row>
    <row r="240" spans="1:11" x14ac:dyDescent="0.35">
      <c r="A240">
        <v>2021</v>
      </c>
      <c r="B240" s="5" t="s">
        <v>57</v>
      </c>
      <c r="C240" s="10">
        <v>44440</v>
      </c>
      <c r="D240" t="s">
        <v>17</v>
      </c>
      <c r="E240">
        <f>+VLOOKUP(Tabla2[[#This Row],[Punto de venta]],Punto_venta[],2,0)</f>
        <v>2</v>
      </c>
      <c r="F240" t="s">
        <v>20</v>
      </c>
      <c r="G240">
        <f>+VLOOKUP(Tabla2[[#This Row],[Cultivo]],Cod_categoría[],2,0)</f>
        <v>100102004</v>
      </c>
      <c r="H240" t="str">
        <f>+VLOOKUP(F240,Codigos[],2,0)</f>
        <v>Cítricos</v>
      </c>
      <c r="I240">
        <f>+VLOOKUP(Tabla2[[#This Row],[Categoría]],Cod_procesamiento10[],2,0)</f>
        <v>2</v>
      </c>
      <c r="J240" t="s">
        <v>163</v>
      </c>
      <c r="K240" s="3">
        <v>1552.38</v>
      </c>
    </row>
    <row r="241" spans="1:11" x14ac:dyDescent="0.35">
      <c r="A241">
        <v>2021</v>
      </c>
      <c r="B241" s="5" t="s">
        <v>57</v>
      </c>
      <c r="C241" s="10">
        <v>44440</v>
      </c>
      <c r="D241" t="s">
        <v>17</v>
      </c>
      <c r="E241">
        <f>+VLOOKUP(Tabla2[[#This Row],[Punto de venta]],Punto_venta[],2,0)</f>
        <v>2</v>
      </c>
      <c r="F241" t="s">
        <v>21</v>
      </c>
      <c r="G241">
        <f>+VLOOKUP(Tabla2[[#This Row],[Cultivo]],Cod_categoría[],2,0)</f>
        <v>100108002</v>
      </c>
      <c r="H241" t="str">
        <f>+VLOOKUP(F241,Codigos[],2,0)</f>
        <v>Frutos tropicales y subtropicales</v>
      </c>
      <c r="I241">
        <f>+VLOOKUP(Tabla2[[#This Row],[Categoría]],Cod_procesamiento10[],2,0)</f>
        <v>4</v>
      </c>
      <c r="J241" t="s">
        <v>163</v>
      </c>
      <c r="K241" s="3">
        <v>2072</v>
      </c>
    </row>
    <row r="242" spans="1:11" x14ac:dyDescent="0.35">
      <c r="A242">
        <v>2021</v>
      </c>
      <c r="B242" s="5" t="s">
        <v>57</v>
      </c>
      <c r="C242" s="10">
        <v>44440</v>
      </c>
      <c r="D242" t="s">
        <v>17</v>
      </c>
      <c r="E242">
        <f>+VLOOKUP(Tabla2[[#This Row],[Punto de venta]],Punto_venta[],2,0)</f>
        <v>2</v>
      </c>
      <c r="F242" t="s">
        <v>10</v>
      </c>
      <c r="G242">
        <f>+VLOOKUP(Tabla2[[#This Row],[Cultivo]],Cod_categoría[],2,0)</f>
        <v>100104002</v>
      </c>
      <c r="H242" t="str">
        <f>+VLOOKUP(F242,Codigos[],2,0)</f>
        <v>Frutos de pepita</v>
      </c>
      <c r="I242">
        <f>+VLOOKUP(Tabla2[[#This Row],[Categoría]],Cod_procesamiento10[],2,0)</f>
        <v>3</v>
      </c>
      <c r="J242" t="s">
        <v>163</v>
      </c>
      <c r="K242" s="3">
        <v>1791.67</v>
      </c>
    </row>
    <row r="243" spans="1:11" x14ac:dyDescent="0.35">
      <c r="A243">
        <v>2021</v>
      </c>
      <c r="B243" s="5" t="s">
        <v>57</v>
      </c>
      <c r="C243" s="10">
        <v>44440</v>
      </c>
      <c r="D243" t="s">
        <v>17</v>
      </c>
      <c r="E243">
        <f>+VLOOKUP(Tabla2[[#This Row],[Punto de venta]],Punto_venta[],2,0)</f>
        <v>2</v>
      </c>
      <c r="F243" t="s">
        <v>11</v>
      </c>
      <c r="G243">
        <f>+VLOOKUP(Tabla2[[#This Row],[Cultivo]],Cod_categoría[],2,0)</f>
        <v>100102005</v>
      </c>
      <c r="H243" t="str">
        <f>+VLOOKUP(F243,Codigos[],2,0)</f>
        <v>Cítricos</v>
      </c>
      <c r="I243">
        <f>+VLOOKUP(Tabla2[[#This Row],[Categoría]],Cod_procesamiento10[],2,0)</f>
        <v>2</v>
      </c>
      <c r="J243" t="s">
        <v>163</v>
      </c>
      <c r="K243" s="3">
        <v>1603.22</v>
      </c>
    </row>
    <row r="244" spans="1:11" x14ac:dyDescent="0.35">
      <c r="A244">
        <v>2021</v>
      </c>
      <c r="B244" s="5" t="s">
        <v>57</v>
      </c>
      <c r="C244" s="10">
        <v>44440</v>
      </c>
      <c r="D244" t="s">
        <v>17</v>
      </c>
      <c r="E244">
        <f>+VLOOKUP(Tabla2[[#This Row],[Punto de venta]],Punto_venta[],2,0)</f>
        <v>2</v>
      </c>
      <c r="F244" t="s">
        <v>13</v>
      </c>
      <c r="G244">
        <f>+VLOOKUP(Tabla2[[#This Row],[Cultivo]],Cod_categoría[],2,0)</f>
        <v>100106002</v>
      </c>
      <c r="H244" t="str">
        <f>+VLOOKUP(F244,Codigos[],2,0)</f>
        <v>Frutos oleaginosos</v>
      </c>
      <c r="I244">
        <f>+VLOOKUP(Tabla2[[#This Row],[Categoría]],Cod_procesamiento10[],2,0)</f>
        <v>12</v>
      </c>
      <c r="J244" t="s">
        <v>163</v>
      </c>
      <c r="K244" s="3">
        <v>4394.13</v>
      </c>
    </row>
    <row r="245" spans="1:11" x14ac:dyDescent="0.35">
      <c r="A245">
        <v>2021</v>
      </c>
      <c r="B245" s="5" t="s">
        <v>57</v>
      </c>
      <c r="C245" s="10">
        <v>44440</v>
      </c>
      <c r="D245" t="s">
        <v>17</v>
      </c>
      <c r="E245">
        <f>+VLOOKUP(Tabla2[[#This Row],[Punto de venta]],Punto_venta[],2,0)</f>
        <v>2</v>
      </c>
      <c r="F245" t="s">
        <v>14</v>
      </c>
      <c r="G245">
        <f>+VLOOKUP(Tabla2[[#This Row],[Cultivo]],Cod_categoría[],2,0)</f>
        <v>100104005</v>
      </c>
      <c r="H245" t="str">
        <f>+VLOOKUP(F245,Codigos[],2,0)</f>
        <v>Frutos de pepita</v>
      </c>
      <c r="I245">
        <f>+VLOOKUP(Tabla2[[#This Row],[Categoría]],Cod_procesamiento10[],2,0)</f>
        <v>3</v>
      </c>
      <c r="J245" t="s">
        <v>163</v>
      </c>
      <c r="K245" s="3">
        <v>1689.04</v>
      </c>
    </row>
    <row r="246" spans="1:11" x14ac:dyDescent="0.35">
      <c r="A246">
        <v>2021</v>
      </c>
      <c r="B246" s="5" t="s">
        <v>57</v>
      </c>
      <c r="C246" s="10">
        <v>44440</v>
      </c>
      <c r="D246" t="s">
        <v>17</v>
      </c>
      <c r="E246">
        <f>+VLOOKUP(Tabla2[[#This Row],[Punto de venta]],Punto_venta[],2,0)</f>
        <v>2</v>
      </c>
      <c r="F246" t="s">
        <v>15</v>
      </c>
      <c r="G246">
        <f>+VLOOKUP(Tabla2[[#This Row],[Cultivo]],Cod_categoría[],2,0)</f>
        <v>100108006</v>
      </c>
      <c r="H246" t="str">
        <f>+VLOOKUP(F246,Codigos[],2,0)</f>
        <v>Frutos tropicales y subtropicales</v>
      </c>
      <c r="I246">
        <f>+VLOOKUP(Tabla2[[#This Row],[Categoría]],Cod_procesamiento10[],2,0)</f>
        <v>4</v>
      </c>
      <c r="J246" t="s">
        <v>163</v>
      </c>
      <c r="K246" s="3">
        <v>1046.2</v>
      </c>
    </row>
    <row r="247" spans="1:11" x14ac:dyDescent="0.35">
      <c r="A247">
        <v>2021</v>
      </c>
      <c r="B247" s="5" t="s">
        <v>57</v>
      </c>
      <c r="C247" s="10">
        <v>44440</v>
      </c>
      <c r="D247" t="s">
        <v>2</v>
      </c>
      <c r="E247">
        <f>+VLOOKUP(Tabla2[[#This Row],[Punto de venta]],Punto_venta[],2,0)</f>
        <v>1</v>
      </c>
      <c r="F247" t="s">
        <v>8</v>
      </c>
      <c r="G247">
        <f>+VLOOKUP(Tabla2[[#This Row],[Cultivo]],Cod_categoría[],2,0)</f>
        <v>100112025</v>
      </c>
      <c r="H247" t="str">
        <f>+VLOOKUP(F247,Codigos[],2,0)</f>
        <v>Berries</v>
      </c>
      <c r="I247">
        <f>+VLOOKUP(Tabla2[[#This Row],[Categoría]],Cod_procesamiento10[],2,0)</f>
        <v>1</v>
      </c>
      <c r="J247" t="s">
        <v>163</v>
      </c>
      <c r="K247" s="3">
        <v>3595.88</v>
      </c>
    </row>
    <row r="248" spans="1:11" x14ac:dyDescent="0.35">
      <c r="A248">
        <v>2021</v>
      </c>
      <c r="B248" s="5" t="s">
        <v>57</v>
      </c>
      <c r="C248" s="10">
        <v>44440</v>
      </c>
      <c r="D248" t="s">
        <v>2</v>
      </c>
      <c r="E248">
        <f>+VLOOKUP(Tabla2[[#This Row],[Punto de venta]],Punto_venta[],2,0)</f>
        <v>1</v>
      </c>
      <c r="F248" t="s">
        <v>19</v>
      </c>
      <c r="G248">
        <f>+VLOOKUP(Tabla2[[#This Row],[Cultivo]],Cod_categoría[],2,0)</f>
        <v>100101007</v>
      </c>
      <c r="H248" t="str">
        <f>+VLOOKUP(F248,Codigos[],2,0)</f>
        <v>Berries</v>
      </c>
      <c r="I248">
        <f>+VLOOKUP(Tabla2[[#This Row],[Categoría]],Cod_procesamiento10[],2,0)</f>
        <v>1</v>
      </c>
      <c r="J248" t="s">
        <v>163</v>
      </c>
      <c r="K248" s="3">
        <v>1127.17</v>
      </c>
    </row>
    <row r="249" spans="1:11" x14ac:dyDescent="0.35">
      <c r="A249">
        <v>2021</v>
      </c>
      <c r="B249" s="5" t="s">
        <v>57</v>
      </c>
      <c r="C249" s="10">
        <v>44440</v>
      </c>
      <c r="D249" t="s">
        <v>2</v>
      </c>
      <c r="E249">
        <f>+VLOOKUP(Tabla2[[#This Row],[Punto de venta]],Punto_venta[],2,0)</f>
        <v>1</v>
      </c>
      <c r="F249" t="s">
        <v>9</v>
      </c>
      <c r="G249">
        <f>+VLOOKUP(Tabla2[[#This Row],[Cultivo]],Cod_categoría[],2,0)</f>
        <v>100102003</v>
      </c>
      <c r="H249" t="str">
        <f>+VLOOKUP(F249,Codigos[],2,0)</f>
        <v>Cítricos</v>
      </c>
      <c r="I249">
        <f>+VLOOKUP(Tabla2[[#This Row],[Categoría]],Cod_procesamiento10[],2,0)</f>
        <v>2</v>
      </c>
      <c r="J249" t="s">
        <v>163</v>
      </c>
      <c r="K249" s="3">
        <v>493.69</v>
      </c>
    </row>
    <row r="250" spans="1:11" x14ac:dyDescent="0.35">
      <c r="A250">
        <v>2021</v>
      </c>
      <c r="B250" s="5" t="s">
        <v>57</v>
      </c>
      <c r="C250" s="10">
        <v>44440</v>
      </c>
      <c r="D250" t="s">
        <v>2</v>
      </c>
      <c r="E250">
        <f>+VLOOKUP(Tabla2[[#This Row],[Punto de venta]],Punto_venta[],2,0)</f>
        <v>1</v>
      </c>
      <c r="F250" t="s">
        <v>20</v>
      </c>
      <c r="G250">
        <f>+VLOOKUP(Tabla2[[#This Row],[Cultivo]],Cod_categoría[],2,0)</f>
        <v>100102004</v>
      </c>
      <c r="H250" t="str">
        <f>+VLOOKUP(F250,Codigos[],2,0)</f>
        <v>Cítricos</v>
      </c>
      <c r="I250">
        <f>+VLOOKUP(Tabla2[[#This Row],[Categoría]],Cod_procesamiento10[],2,0)</f>
        <v>2</v>
      </c>
      <c r="J250" t="s">
        <v>163</v>
      </c>
      <c r="K250" s="3">
        <v>789.02</v>
      </c>
    </row>
    <row r="251" spans="1:11" x14ac:dyDescent="0.35">
      <c r="A251">
        <v>2021</v>
      </c>
      <c r="B251" s="5" t="s">
        <v>57</v>
      </c>
      <c r="C251" s="10">
        <v>44440</v>
      </c>
      <c r="D251" t="s">
        <v>2</v>
      </c>
      <c r="E251">
        <f>+VLOOKUP(Tabla2[[#This Row],[Punto de venta]],Punto_venta[],2,0)</f>
        <v>1</v>
      </c>
      <c r="F251" t="s">
        <v>21</v>
      </c>
      <c r="G251">
        <f>+VLOOKUP(Tabla2[[#This Row],[Cultivo]],Cod_categoría[],2,0)</f>
        <v>100108002</v>
      </c>
      <c r="H251" t="str">
        <f>+VLOOKUP(F251,Codigos[],2,0)</f>
        <v>Frutos tropicales y subtropicales</v>
      </c>
      <c r="I251">
        <f>+VLOOKUP(Tabla2[[#This Row],[Categoría]],Cod_procesamiento10[],2,0)</f>
        <v>4</v>
      </c>
      <c r="J251" t="s">
        <v>163</v>
      </c>
      <c r="K251" s="3">
        <v>3027.77</v>
      </c>
    </row>
    <row r="252" spans="1:11" x14ac:dyDescent="0.35">
      <c r="A252">
        <v>2021</v>
      </c>
      <c r="B252" s="5" t="s">
        <v>57</v>
      </c>
      <c r="C252" s="10">
        <v>44440</v>
      </c>
      <c r="D252" t="s">
        <v>2</v>
      </c>
      <c r="E252">
        <f>+VLOOKUP(Tabla2[[#This Row],[Punto de venta]],Punto_venta[],2,0)</f>
        <v>1</v>
      </c>
      <c r="F252" t="s">
        <v>10</v>
      </c>
      <c r="G252">
        <f>+VLOOKUP(Tabla2[[#This Row],[Cultivo]],Cod_categoría[],2,0)</f>
        <v>100104002</v>
      </c>
      <c r="H252" t="str">
        <f>+VLOOKUP(F252,Codigos[],2,0)</f>
        <v>Frutos de pepita</v>
      </c>
      <c r="I252">
        <f>+VLOOKUP(Tabla2[[#This Row],[Categoría]],Cod_procesamiento10[],2,0)</f>
        <v>3</v>
      </c>
      <c r="J252" t="s">
        <v>163</v>
      </c>
      <c r="K252" s="3">
        <v>894.6</v>
      </c>
    </row>
    <row r="253" spans="1:11" x14ac:dyDescent="0.35">
      <c r="A253">
        <v>2021</v>
      </c>
      <c r="B253" s="5" t="s">
        <v>57</v>
      </c>
      <c r="C253" s="10">
        <v>44440</v>
      </c>
      <c r="D253" t="s">
        <v>2</v>
      </c>
      <c r="E253">
        <f>+VLOOKUP(Tabla2[[#This Row],[Punto de venta]],Punto_venta[],2,0)</f>
        <v>1</v>
      </c>
      <c r="F253" t="s">
        <v>11</v>
      </c>
      <c r="G253">
        <f>+VLOOKUP(Tabla2[[#This Row],[Cultivo]],Cod_categoría[],2,0)</f>
        <v>100102005</v>
      </c>
      <c r="H253" t="str">
        <f>+VLOOKUP(F253,Codigos[],2,0)</f>
        <v>Cítricos</v>
      </c>
      <c r="I253">
        <f>+VLOOKUP(Tabla2[[#This Row],[Categoría]],Cod_procesamiento10[],2,0)</f>
        <v>2</v>
      </c>
      <c r="J253" t="s">
        <v>163</v>
      </c>
      <c r="K253" s="3">
        <v>683.13</v>
      </c>
    </row>
    <row r="254" spans="1:11" x14ac:dyDescent="0.35">
      <c r="A254">
        <v>2021</v>
      </c>
      <c r="B254" s="5" t="s">
        <v>57</v>
      </c>
      <c r="C254" s="10">
        <v>44440</v>
      </c>
      <c r="D254" t="s">
        <v>2</v>
      </c>
      <c r="E254">
        <f>+VLOOKUP(Tabla2[[#This Row],[Punto de venta]],Punto_venta[],2,0)</f>
        <v>1</v>
      </c>
      <c r="F254" t="s">
        <v>13</v>
      </c>
      <c r="G254">
        <f>+VLOOKUP(Tabla2[[#This Row],[Cultivo]],Cod_categoría[],2,0)</f>
        <v>100106002</v>
      </c>
      <c r="H254" t="str">
        <f>+VLOOKUP(F254,Codigos[],2,0)</f>
        <v>Frutos oleaginosos</v>
      </c>
      <c r="I254">
        <f>+VLOOKUP(Tabla2[[#This Row],[Categoría]],Cod_procesamiento10[],2,0)</f>
        <v>12</v>
      </c>
      <c r="J254" t="s">
        <v>163</v>
      </c>
      <c r="K254" s="3">
        <v>3350.39</v>
      </c>
    </row>
    <row r="255" spans="1:11" x14ac:dyDescent="0.35">
      <c r="A255">
        <v>2021</v>
      </c>
      <c r="B255" s="5" t="s">
        <v>57</v>
      </c>
      <c r="C255" s="10">
        <v>44440</v>
      </c>
      <c r="D255" t="s">
        <v>2</v>
      </c>
      <c r="E255">
        <f>+VLOOKUP(Tabla2[[#This Row],[Punto de venta]],Punto_venta[],2,0)</f>
        <v>1</v>
      </c>
      <c r="F255" t="s">
        <v>14</v>
      </c>
      <c r="G255">
        <f>+VLOOKUP(Tabla2[[#This Row],[Cultivo]],Cod_categoría[],2,0)</f>
        <v>100104005</v>
      </c>
      <c r="H255" t="str">
        <f>+VLOOKUP(F255,Codigos[],2,0)</f>
        <v>Frutos de pepita</v>
      </c>
      <c r="I255">
        <f>+VLOOKUP(Tabla2[[#This Row],[Categoría]],Cod_procesamiento10[],2,0)</f>
        <v>3</v>
      </c>
      <c r="J255" t="s">
        <v>163</v>
      </c>
      <c r="K255" s="3">
        <v>914.78</v>
      </c>
    </row>
    <row r="256" spans="1:11" x14ac:dyDescent="0.35">
      <c r="A256">
        <v>2021</v>
      </c>
      <c r="B256" s="5" t="s">
        <v>57</v>
      </c>
      <c r="C256" s="10">
        <v>44440</v>
      </c>
      <c r="D256" t="s">
        <v>2</v>
      </c>
      <c r="E256">
        <f>+VLOOKUP(Tabla2[[#This Row],[Punto de venta]],Punto_venta[],2,0)</f>
        <v>1</v>
      </c>
      <c r="F256" t="s">
        <v>15</v>
      </c>
      <c r="G256">
        <f>+VLOOKUP(Tabla2[[#This Row],[Cultivo]],Cod_categoría[],2,0)</f>
        <v>100108006</v>
      </c>
      <c r="H256" t="str">
        <f>+VLOOKUP(F256,Codigos[],2,0)</f>
        <v>Frutos tropicales y subtropicales</v>
      </c>
      <c r="I256">
        <f>+VLOOKUP(Tabla2[[#This Row],[Categoría]],Cod_procesamiento10[],2,0)</f>
        <v>4</v>
      </c>
      <c r="J256" t="s">
        <v>163</v>
      </c>
      <c r="K256" s="3">
        <v>1029.6199999999999</v>
      </c>
    </row>
    <row r="257" spans="1:11" x14ac:dyDescent="0.35">
      <c r="A257">
        <v>2021</v>
      </c>
      <c r="B257" s="5" t="s">
        <v>57</v>
      </c>
      <c r="C257" s="10">
        <v>44440</v>
      </c>
      <c r="D257" t="s">
        <v>17</v>
      </c>
      <c r="E257">
        <f>+VLOOKUP(Tabla2[[#This Row],[Punto de venta]],Punto_venta[],2,0)</f>
        <v>2</v>
      </c>
      <c r="F257" t="s">
        <v>8</v>
      </c>
      <c r="G257">
        <f>+VLOOKUP(Tabla2[[#This Row],[Cultivo]],Cod_categoría[],2,0)</f>
        <v>100112025</v>
      </c>
      <c r="H257" t="str">
        <f>+VLOOKUP(F257,Codigos[],2,0)</f>
        <v>Berries</v>
      </c>
      <c r="I257">
        <f>+VLOOKUP(Tabla2[[#This Row],[Categoría]],Cod_procesamiento10[],2,0)</f>
        <v>1</v>
      </c>
      <c r="J257" t="s">
        <v>163</v>
      </c>
      <c r="K257" s="3">
        <v>6333.8</v>
      </c>
    </row>
    <row r="258" spans="1:11" x14ac:dyDescent="0.35">
      <c r="A258">
        <v>2021</v>
      </c>
      <c r="B258" s="5" t="s">
        <v>57</v>
      </c>
      <c r="C258" s="10">
        <v>44440</v>
      </c>
      <c r="D258" t="s">
        <v>17</v>
      </c>
      <c r="E258">
        <f>+VLOOKUP(Tabla2[[#This Row],[Punto de venta]],Punto_venta[],2,0)</f>
        <v>2</v>
      </c>
      <c r="F258" t="s">
        <v>19</v>
      </c>
      <c r="G258">
        <f>+VLOOKUP(Tabla2[[#This Row],[Cultivo]],Cod_categoría[],2,0)</f>
        <v>100101007</v>
      </c>
      <c r="H258" t="str">
        <f>+VLOOKUP(F258,Codigos[],2,0)</f>
        <v>Berries</v>
      </c>
      <c r="I258">
        <f>+VLOOKUP(Tabla2[[#This Row],[Categoría]],Cod_procesamiento10[],2,0)</f>
        <v>1</v>
      </c>
      <c r="J258" t="s">
        <v>163</v>
      </c>
      <c r="K258" s="3">
        <v>2464.08</v>
      </c>
    </row>
    <row r="259" spans="1:11" x14ac:dyDescent="0.35">
      <c r="A259">
        <v>2021</v>
      </c>
      <c r="B259" s="5" t="s">
        <v>57</v>
      </c>
      <c r="C259" s="10">
        <v>44440</v>
      </c>
      <c r="D259" t="s">
        <v>17</v>
      </c>
      <c r="E259">
        <f>+VLOOKUP(Tabla2[[#This Row],[Punto de venta]],Punto_venta[],2,0)</f>
        <v>2</v>
      </c>
      <c r="F259" t="s">
        <v>9</v>
      </c>
      <c r="G259">
        <f>+VLOOKUP(Tabla2[[#This Row],[Cultivo]],Cod_categoría[],2,0)</f>
        <v>100102003</v>
      </c>
      <c r="H259" t="str">
        <f>+VLOOKUP(F259,Codigos[],2,0)</f>
        <v>Cítricos</v>
      </c>
      <c r="I259">
        <f>+VLOOKUP(Tabla2[[#This Row],[Categoría]],Cod_procesamiento10[],2,0)</f>
        <v>2</v>
      </c>
      <c r="J259" t="s">
        <v>163</v>
      </c>
      <c r="K259" s="3">
        <v>964.35</v>
      </c>
    </row>
    <row r="260" spans="1:11" x14ac:dyDescent="0.35">
      <c r="A260">
        <v>2021</v>
      </c>
      <c r="B260" s="5" t="s">
        <v>57</v>
      </c>
      <c r="C260" s="10">
        <v>44440</v>
      </c>
      <c r="D260" t="s">
        <v>17</v>
      </c>
      <c r="E260">
        <f>+VLOOKUP(Tabla2[[#This Row],[Punto de venta]],Punto_venta[],2,0)</f>
        <v>2</v>
      </c>
      <c r="F260" t="s">
        <v>20</v>
      </c>
      <c r="G260">
        <f>+VLOOKUP(Tabla2[[#This Row],[Cultivo]],Cod_categoría[],2,0)</f>
        <v>100102004</v>
      </c>
      <c r="H260" t="str">
        <f>+VLOOKUP(F260,Codigos[],2,0)</f>
        <v>Cítricos</v>
      </c>
      <c r="I260">
        <f>+VLOOKUP(Tabla2[[#This Row],[Categoría]],Cod_procesamiento10[],2,0)</f>
        <v>2</v>
      </c>
      <c r="J260" t="s">
        <v>163</v>
      </c>
      <c r="K260" s="3">
        <v>1387.31</v>
      </c>
    </row>
    <row r="261" spans="1:11" x14ac:dyDescent="0.35">
      <c r="A261">
        <v>2021</v>
      </c>
      <c r="B261" s="5" t="s">
        <v>57</v>
      </c>
      <c r="C261" s="10">
        <v>44440</v>
      </c>
      <c r="D261" t="s">
        <v>17</v>
      </c>
      <c r="E261">
        <f>+VLOOKUP(Tabla2[[#This Row],[Punto de venta]],Punto_venta[],2,0)</f>
        <v>2</v>
      </c>
      <c r="F261" t="s">
        <v>21</v>
      </c>
      <c r="G261">
        <f>+VLOOKUP(Tabla2[[#This Row],[Cultivo]],Cod_categoría[],2,0)</f>
        <v>100108002</v>
      </c>
      <c r="H261" t="str">
        <f>+VLOOKUP(F261,Codigos[],2,0)</f>
        <v>Frutos tropicales y subtropicales</v>
      </c>
      <c r="I261">
        <f>+VLOOKUP(Tabla2[[#This Row],[Categoría]],Cod_procesamiento10[],2,0)</f>
        <v>4</v>
      </c>
      <c r="J261" t="s">
        <v>163</v>
      </c>
      <c r="K261" s="3">
        <v>1958.03</v>
      </c>
    </row>
    <row r="262" spans="1:11" x14ac:dyDescent="0.35">
      <c r="A262">
        <v>2021</v>
      </c>
      <c r="B262" s="5" t="s">
        <v>57</v>
      </c>
      <c r="C262" s="10">
        <v>44440</v>
      </c>
      <c r="D262" t="s">
        <v>17</v>
      </c>
      <c r="E262">
        <f>+VLOOKUP(Tabla2[[#This Row],[Punto de venta]],Punto_venta[],2,0)</f>
        <v>2</v>
      </c>
      <c r="F262" t="s">
        <v>10</v>
      </c>
      <c r="G262">
        <f>+VLOOKUP(Tabla2[[#This Row],[Cultivo]],Cod_categoría[],2,0)</f>
        <v>100104002</v>
      </c>
      <c r="H262" t="str">
        <f>+VLOOKUP(F262,Codigos[],2,0)</f>
        <v>Frutos de pepita</v>
      </c>
      <c r="I262">
        <f>+VLOOKUP(Tabla2[[#This Row],[Categoría]],Cod_procesamiento10[],2,0)</f>
        <v>3</v>
      </c>
      <c r="J262" t="s">
        <v>163</v>
      </c>
      <c r="K262" s="3">
        <v>1773.58</v>
      </c>
    </row>
    <row r="263" spans="1:11" x14ac:dyDescent="0.35">
      <c r="A263">
        <v>2021</v>
      </c>
      <c r="B263" s="5" t="s">
        <v>57</v>
      </c>
      <c r="C263" s="10">
        <v>44440</v>
      </c>
      <c r="D263" t="s">
        <v>17</v>
      </c>
      <c r="E263">
        <f>+VLOOKUP(Tabla2[[#This Row],[Punto de venta]],Punto_venta[],2,0)</f>
        <v>2</v>
      </c>
      <c r="F263" t="s">
        <v>11</v>
      </c>
      <c r="G263">
        <f>+VLOOKUP(Tabla2[[#This Row],[Cultivo]],Cod_categoría[],2,0)</f>
        <v>100102005</v>
      </c>
      <c r="H263" t="str">
        <f>+VLOOKUP(F263,Codigos[],2,0)</f>
        <v>Cítricos</v>
      </c>
      <c r="I263">
        <f>+VLOOKUP(Tabla2[[#This Row],[Categoría]],Cod_procesamiento10[],2,0)</f>
        <v>2</v>
      </c>
      <c r="J263" t="s">
        <v>163</v>
      </c>
      <c r="K263" s="3">
        <v>1549.77</v>
      </c>
    </row>
    <row r="264" spans="1:11" x14ac:dyDescent="0.35">
      <c r="A264">
        <v>2021</v>
      </c>
      <c r="B264" s="5" t="s">
        <v>57</v>
      </c>
      <c r="C264" s="10">
        <v>44440</v>
      </c>
      <c r="D264" t="s">
        <v>17</v>
      </c>
      <c r="E264">
        <f>+VLOOKUP(Tabla2[[#This Row],[Punto de venta]],Punto_venta[],2,0)</f>
        <v>2</v>
      </c>
      <c r="F264" t="s">
        <v>13</v>
      </c>
      <c r="G264">
        <f>+VLOOKUP(Tabla2[[#This Row],[Cultivo]],Cod_categoría[],2,0)</f>
        <v>100106002</v>
      </c>
      <c r="H264" t="str">
        <f>+VLOOKUP(F264,Codigos[],2,0)</f>
        <v>Frutos oleaginosos</v>
      </c>
      <c r="I264">
        <f>+VLOOKUP(Tabla2[[#This Row],[Categoría]],Cod_procesamiento10[],2,0)</f>
        <v>12</v>
      </c>
      <c r="J264" t="s">
        <v>163</v>
      </c>
      <c r="K264" s="3">
        <v>4132.9799999999996</v>
      </c>
    </row>
    <row r="265" spans="1:11" x14ac:dyDescent="0.35">
      <c r="A265">
        <v>2021</v>
      </c>
      <c r="B265" s="5" t="s">
        <v>57</v>
      </c>
      <c r="C265" s="10">
        <v>44440</v>
      </c>
      <c r="D265" t="s">
        <v>17</v>
      </c>
      <c r="E265">
        <f>+VLOOKUP(Tabla2[[#This Row],[Punto de venta]],Punto_venta[],2,0)</f>
        <v>2</v>
      </c>
      <c r="F265" t="s">
        <v>14</v>
      </c>
      <c r="G265">
        <f>+VLOOKUP(Tabla2[[#This Row],[Cultivo]],Cod_categoría[],2,0)</f>
        <v>100104005</v>
      </c>
      <c r="H265" t="str">
        <f>+VLOOKUP(F265,Codigos[],2,0)</f>
        <v>Frutos de pepita</v>
      </c>
      <c r="I265">
        <f>+VLOOKUP(Tabla2[[#This Row],[Categoría]],Cod_procesamiento10[],2,0)</f>
        <v>3</v>
      </c>
      <c r="J265" t="s">
        <v>163</v>
      </c>
      <c r="K265" s="3">
        <v>1656.28</v>
      </c>
    </row>
    <row r="266" spans="1:11" x14ac:dyDescent="0.35">
      <c r="A266">
        <v>2021</v>
      </c>
      <c r="B266" s="5" t="s">
        <v>57</v>
      </c>
      <c r="C266" s="10">
        <v>44440</v>
      </c>
      <c r="D266" t="s">
        <v>17</v>
      </c>
      <c r="E266">
        <f>+VLOOKUP(Tabla2[[#This Row],[Punto de venta]],Punto_venta[],2,0)</f>
        <v>2</v>
      </c>
      <c r="F266" t="s">
        <v>15</v>
      </c>
      <c r="G266">
        <f>+VLOOKUP(Tabla2[[#This Row],[Cultivo]],Cod_categoría[],2,0)</f>
        <v>100108006</v>
      </c>
      <c r="H266" t="str">
        <f>+VLOOKUP(F266,Codigos[],2,0)</f>
        <v>Frutos tropicales y subtropicales</v>
      </c>
      <c r="I266">
        <f>+VLOOKUP(Tabla2[[#This Row],[Categoría]],Cod_procesamiento10[],2,0)</f>
        <v>4</v>
      </c>
      <c r="J266" t="s">
        <v>163</v>
      </c>
      <c r="K266" s="3">
        <v>1016.71</v>
      </c>
    </row>
    <row r="267" spans="1:11" x14ac:dyDescent="0.35">
      <c r="A267">
        <v>2021</v>
      </c>
      <c r="B267" s="5" t="s">
        <v>57</v>
      </c>
      <c r="C267" s="10">
        <v>44440</v>
      </c>
      <c r="D267" t="s">
        <v>2</v>
      </c>
      <c r="E267">
        <f>+VLOOKUP(Tabla2[[#This Row],[Punto de venta]],Punto_venta[],2,0)</f>
        <v>1</v>
      </c>
      <c r="F267" t="s">
        <v>8</v>
      </c>
      <c r="G267">
        <f>+VLOOKUP(Tabla2[[#This Row],[Cultivo]],Cod_categoría[],2,0)</f>
        <v>100112025</v>
      </c>
      <c r="H267" t="str">
        <f>+VLOOKUP(F267,Codigos[],2,0)</f>
        <v>Berries</v>
      </c>
      <c r="I267">
        <f>+VLOOKUP(Tabla2[[#This Row],[Categoría]],Cod_procesamiento10[],2,0)</f>
        <v>1</v>
      </c>
      <c r="J267" t="s">
        <v>163</v>
      </c>
      <c r="K267" s="3">
        <v>3362.67</v>
      </c>
    </row>
    <row r="268" spans="1:11" x14ac:dyDescent="0.35">
      <c r="A268">
        <v>2021</v>
      </c>
      <c r="B268" s="5" t="s">
        <v>57</v>
      </c>
      <c r="C268" s="10">
        <v>44440</v>
      </c>
      <c r="D268" t="s">
        <v>2</v>
      </c>
      <c r="E268">
        <f>+VLOOKUP(Tabla2[[#This Row],[Punto de venta]],Punto_venta[],2,0)</f>
        <v>1</v>
      </c>
      <c r="F268" t="s">
        <v>19</v>
      </c>
      <c r="G268">
        <f>+VLOOKUP(Tabla2[[#This Row],[Cultivo]],Cod_categoría[],2,0)</f>
        <v>100101007</v>
      </c>
      <c r="H268" t="str">
        <f>+VLOOKUP(F268,Codigos[],2,0)</f>
        <v>Berries</v>
      </c>
      <c r="I268">
        <f>+VLOOKUP(Tabla2[[#This Row],[Categoría]],Cod_procesamiento10[],2,0)</f>
        <v>1</v>
      </c>
      <c r="J268" t="s">
        <v>163</v>
      </c>
      <c r="K268" s="3">
        <v>1154.55</v>
      </c>
    </row>
    <row r="269" spans="1:11" x14ac:dyDescent="0.35">
      <c r="A269">
        <v>2021</v>
      </c>
      <c r="B269" s="5" t="s">
        <v>57</v>
      </c>
      <c r="C269" s="10">
        <v>44440</v>
      </c>
      <c r="D269" t="s">
        <v>2</v>
      </c>
      <c r="E269">
        <f>+VLOOKUP(Tabla2[[#This Row],[Punto de venta]],Punto_venta[],2,0)</f>
        <v>1</v>
      </c>
      <c r="F269" t="s">
        <v>9</v>
      </c>
      <c r="G269">
        <f>+VLOOKUP(Tabla2[[#This Row],[Cultivo]],Cod_categoría[],2,0)</f>
        <v>100102003</v>
      </c>
      <c r="H269" t="str">
        <f>+VLOOKUP(F269,Codigos[],2,0)</f>
        <v>Cítricos</v>
      </c>
      <c r="I269">
        <f>+VLOOKUP(Tabla2[[#This Row],[Categoría]],Cod_procesamiento10[],2,0)</f>
        <v>2</v>
      </c>
      <c r="J269" t="s">
        <v>163</v>
      </c>
      <c r="K269" s="3">
        <v>494.89</v>
      </c>
    </row>
    <row r="270" spans="1:11" x14ac:dyDescent="0.35">
      <c r="A270">
        <v>2021</v>
      </c>
      <c r="B270" s="5" t="s">
        <v>57</v>
      </c>
      <c r="C270" s="10">
        <v>44440</v>
      </c>
      <c r="D270" t="s">
        <v>2</v>
      </c>
      <c r="E270">
        <f>+VLOOKUP(Tabla2[[#This Row],[Punto de venta]],Punto_venta[],2,0)</f>
        <v>1</v>
      </c>
      <c r="F270" t="s">
        <v>20</v>
      </c>
      <c r="G270">
        <f>+VLOOKUP(Tabla2[[#This Row],[Cultivo]],Cod_categoría[],2,0)</f>
        <v>100102004</v>
      </c>
      <c r="H270" t="str">
        <f>+VLOOKUP(F270,Codigos[],2,0)</f>
        <v>Cítricos</v>
      </c>
      <c r="I270">
        <f>+VLOOKUP(Tabla2[[#This Row],[Categoría]],Cod_procesamiento10[],2,0)</f>
        <v>2</v>
      </c>
      <c r="J270" t="s">
        <v>163</v>
      </c>
      <c r="K270" s="3">
        <v>734.79</v>
      </c>
    </row>
    <row r="271" spans="1:11" x14ac:dyDescent="0.35">
      <c r="A271">
        <v>2021</v>
      </c>
      <c r="B271" s="5" t="s">
        <v>57</v>
      </c>
      <c r="C271" s="10">
        <v>44440</v>
      </c>
      <c r="D271" t="s">
        <v>2</v>
      </c>
      <c r="E271">
        <f>+VLOOKUP(Tabla2[[#This Row],[Punto de venta]],Punto_venta[],2,0)</f>
        <v>1</v>
      </c>
      <c r="F271" t="s">
        <v>21</v>
      </c>
      <c r="G271">
        <f>+VLOOKUP(Tabla2[[#This Row],[Cultivo]],Cod_categoría[],2,0)</f>
        <v>100108002</v>
      </c>
      <c r="H271" t="str">
        <f>+VLOOKUP(F271,Codigos[],2,0)</f>
        <v>Frutos tropicales y subtropicales</v>
      </c>
      <c r="I271">
        <f>+VLOOKUP(Tabla2[[#This Row],[Categoría]],Cod_procesamiento10[],2,0)</f>
        <v>4</v>
      </c>
      <c r="J271" t="s">
        <v>163</v>
      </c>
      <c r="K271" s="3">
        <v>2986.31</v>
      </c>
    </row>
    <row r="272" spans="1:11" x14ac:dyDescent="0.35">
      <c r="A272">
        <v>2021</v>
      </c>
      <c r="B272" s="5" t="s">
        <v>57</v>
      </c>
      <c r="C272" s="10">
        <v>44440</v>
      </c>
      <c r="D272" t="s">
        <v>2</v>
      </c>
      <c r="E272">
        <f>+VLOOKUP(Tabla2[[#This Row],[Punto de venta]],Punto_venta[],2,0)</f>
        <v>1</v>
      </c>
      <c r="F272" t="s">
        <v>10</v>
      </c>
      <c r="G272">
        <f>+VLOOKUP(Tabla2[[#This Row],[Cultivo]],Cod_categoría[],2,0)</f>
        <v>100104002</v>
      </c>
      <c r="H272" t="str">
        <f>+VLOOKUP(F272,Codigos[],2,0)</f>
        <v>Frutos de pepita</v>
      </c>
      <c r="I272">
        <f>+VLOOKUP(Tabla2[[#This Row],[Categoría]],Cod_procesamiento10[],2,0)</f>
        <v>3</v>
      </c>
      <c r="J272" t="s">
        <v>163</v>
      </c>
      <c r="K272" s="3">
        <v>869.2</v>
      </c>
    </row>
    <row r="273" spans="1:11" x14ac:dyDescent="0.35">
      <c r="A273">
        <v>2021</v>
      </c>
      <c r="B273" s="5" t="s">
        <v>57</v>
      </c>
      <c r="C273" s="10">
        <v>44440</v>
      </c>
      <c r="D273" t="s">
        <v>2</v>
      </c>
      <c r="E273">
        <f>+VLOOKUP(Tabla2[[#This Row],[Punto de venta]],Punto_venta[],2,0)</f>
        <v>1</v>
      </c>
      <c r="F273" t="s">
        <v>11</v>
      </c>
      <c r="G273">
        <f>+VLOOKUP(Tabla2[[#This Row],[Cultivo]],Cod_categoría[],2,0)</f>
        <v>100102005</v>
      </c>
      <c r="H273" t="str">
        <f>+VLOOKUP(F273,Codigos[],2,0)</f>
        <v>Cítricos</v>
      </c>
      <c r="I273">
        <f>+VLOOKUP(Tabla2[[#This Row],[Categoría]],Cod_procesamiento10[],2,0)</f>
        <v>2</v>
      </c>
      <c r="J273" t="s">
        <v>163</v>
      </c>
      <c r="K273" s="3">
        <v>685.14</v>
      </c>
    </row>
    <row r="274" spans="1:11" x14ac:dyDescent="0.35">
      <c r="A274">
        <v>2021</v>
      </c>
      <c r="B274" s="5" t="s">
        <v>57</v>
      </c>
      <c r="C274" s="10">
        <v>44440</v>
      </c>
      <c r="D274" t="s">
        <v>2</v>
      </c>
      <c r="E274">
        <f>+VLOOKUP(Tabla2[[#This Row],[Punto de venta]],Punto_venta[],2,0)</f>
        <v>1</v>
      </c>
      <c r="F274" t="s">
        <v>13</v>
      </c>
      <c r="G274">
        <f>+VLOOKUP(Tabla2[[#This Row],[Cultivo]],Cod_categoría[],2,0)</f>
        <v>100106002</v>
      </c>
      <c r="H274" t="str">
        <f>+VLOOKUP(F274,Codigos[],2,0)</f>
        <v>Frutos oleaginosos</v>
      </c>
      <c r="I274">
        <f>+VLOOKUP(Tabla2[[#This Row],[Categoría]],Cod_procesamiento10[],2,0)</f>
        <v>12</v>
      </c>
      <c r="J274" t="s">
        <v>163</v>
      </c>
      <c r="K274" s="3">
        <v>3287.27</v>
      </c>
    </row>
    <row r="275" spans="1:11" x14ac:dyDescent="0.35">
      <c r="A275">
        <v>2021</v>
      </c>
      <c r="B275" s="5" t="s">
        <v>57</v>
      </c>
      <c r="C275" s="10">
        <v>44440</v>
      </c>
      <c r="D275" t="s">
        <v>2</v>
      </c>
      <c r="E275">
        <f>+VLOOKUP(Tabla2[[#This Row],[Punto de venta]],Punto_venta[],2,0)</f>
        <v>1</v>
      </c>
      <c r="F275" t="s">
        <v>14</v>
      </c>
      <c r="G275">
        <f>+VLOOKUP(Tabla2[[#This Row],[Cultivo]],Cod_categoría[],2,0)</f>
        <v>100104005</v>
      </c>
      <c r="H275" t="str">
        <f>+VLOOKUP(F275,Codigos[],2,0)</f>
        <v>Frutos de pepita</v>
      </c>
      <c r="I275">
        <f>+VLOOKUP(Tabla2[[#This Row],[Categoría]],Cod_procesamiento10[],2,0)</f>
        <v>3</v>
      </c>
      <c r="J275" t="s">
        <v>163</v>
      </c>
      <c r="K275" s="3">
        <v>862.06</v>
      </c>
    </row>
    <row r="276" spans="1:11" x14ac:dyDescent="0.35">
      <c r="A276">
        <v>2021</v>
      </c>
      <c r="B276" s="5" t="s">
        <v>57</v>
      </c>
      <c r="C276" s="10">
        <v>44440</v>
      </c>
      <c r="D276" t="s">
        <v>2</v>
      </c>
      <c r="E276">
        <f>+VLOOKUP(Tabla2[[#This Row],[Punto de venta]],Punto_venta[],2,0)</f>
        <v>1</v>
      </c>
      <c r="F276" t="s">
        <v>15</v>
      </c>
      <c r="G276">
        <f>+VLOOKUP(Tabla2[[#This Row],[Cultivo]],Cod_categoría[],2,0)</f>
        <v>100108006</v>
      </c>
      <c r="H276" t="str">
        <f>+VLOOKUP(F276,Codigos[],2,0)</f>
        <v>Frutos tropicales y subtropicales</v>
      </c>
      <c r="I276">
        <f>+VLOOKUP(Tabla2[[#This Row],[Categoría]],Cod_procesamiento10[],2,0)</f>
        <v>4</v>
      </c>
      <c r="J276" t="s">
        <v>163</v>
      </c>
      <c r="K276" s="3">
        <v>930.67</v>
      </c>
    </row>
    <row r="277" spans="1:11" x14ac:dyDescent="0.35">
      <c r="A277">
        <v>2021</v>
      </c>
      <c r="B277" s="5" t="s">
        <v>57</v>
      </c>
      <c r="C277" s="10">
        <v>44440</v>
      </c>
      <c r="D277" t="s">
        <v>17</v>
      </c>
      <c r="E277">
        <f>+VLOOKUP(Tabla2[[#This Row],[Punto de venta]],Punto_venta[],2,0)</f>
        <v>2</v>
      </c>
      <c r="F277" t="s">
        <v>8</v>
      </c>
      <c r="G277">
        <f>+VLOOKUP(Tabla2[[#This Row],[Cultivo]],Cod_categoría[],2,0)</f>
        <v>100112025</v>
      </c>
      <c r="H277" t="str">
        <f>+VLOOKUP(F277,Codigos[],2,0)</f>
        <v>Berries</v>
      </c>
      <c r="I277">
        <f>+VLOOKUP(Tabla2[[#This Row],[Categoría]],Cod_procesamiento10[],2,0)</f>
        <v>1</v>
      </c>
      <c r="J277" t="s">
        <v>163</v>
      </c>
      <c r="K277" s="3">
        <v>6669</v>
      </c>
    </row>
    <row r="278" spans="1:11" x14ac:dyDescent="0.35">
      <c r="A278">
        <v>2021</v>
      </c>
      <c r="B278" s="5" t="s">
        <v>57</v>
      </c>
      <c r="C278" s="10">
        <v>44440</v>
      </c>
      <c r="D278" t="s">
        <v>17</v>
      </c>
      <c r="E278">
        <f>+VLOOKUP(Tabla2[[#This Row],[Punto de venta]],Punto_venta[],2,0)</f>
        <v>2</v>
      </c>
      <c r="F278" t="s">
        <v>19</v>
      </c>
      <c r="G278">
        <f>+VLOOKUP(Tabla2[[#This Row],[Cultivo]],Cod_categoría[],2,0)</f>
        <v>100101007</v>
      </c>
      <c r="H278" t="str">
        <f>+VLOOKUP(F278,Codigos[],2,0)</f>
        <v>Berries</v>
      </c>
      <c r="I278">
        <f>+VLOOKUP(Tabla2[[#This Row],[Categoría]],Cod_procesamiento10[],2,0)</f>
        <v>1</v>
      </c>
      <c r="J278" t="s">
        <v>163</v>
      </c>
      <c r="K278" s="3">
        <v>2538.31</v>
      </c>
    </row>
    <row r="279" spans="1:11" x14ac:dyDescent="0.35">
      <c r="A279">
        <v>2021</v>
      </c>
      <c r="B279" s="5" t="s">
        <v>57</v>
      </c>
      <c r="C279" s="10">
        <v>44440</v>
      </c>
      <c r="D279" t="s">
        <v>17</v>
      </c>
      <c r="E279">
        <f>+VLOOKUP(Tabla2[[#This Row],[Punto de venta]],Punto_venta[],2,0)</f>
        <v>2</v>
      </c>
      <c r="F279" t="s">
        <v>9</v>
      </c>
      <c r="G279">
        <f>+VLOOKUP(Tabla2[[#This Row],[Cultivo]],Cod_categoría[],2,0)</f>
        <v>100102003</v>
      </c>
      <c r="H279" t="str">
        <f>+VLOOKUP(F279,Codigos[],2,0)</f>
        <v>Cítricos</v>
      </c>
      <c r="I279">
        <f>+VLOOKUP(Tabla2[[#This Row],[Categoría]],Cod_procesamiento10[],2,0)</f>
        <v>2</v>
      </c>
      <c r="J279" t="s">
        <v>163</v>
      </c>
      <c r="K279" s="3">
        <v>950.46</v>
      </c>
    </row>
    <row r="280" spans="1:11" x14ac:dyDescent="0.35">
      <c r="A280">
        <v>2021</v>
      </c>
      <c r="B280" s="5" t="s">
        <v>57</v>
      </c>
      <c r="C280" s="10">
        <v>44440</v>
      </c>
      <c r="D280" t="s">
        <v>17</v>
      </c>
      <c r="E280">
        <f>+VLOOKUP(Tabla2[[#This Row],[Punto de venta]],Punto_venta[],2,0)</f>
        <v>2</v>
      </c>
      <c r="F280" t="s">
        <v>20</v>
      </c>
      <c r="G280">
        <f>+VLOOKUP(Tabla2[[#This Row],[Cultivo]],Cod_categoría[],2,0)</f>
        <v>100102004</v>
      </c>
      <c r="H280" t="str">
        <f>+VLOOKUP(F280,Codigos[],2,0)</f>
        <v>Cítricos</v>
      </c>
      <c r="I280">
        <f>+VLOOKUP(Tabla2[[#This Row],[Categoría]],Cod_procesamiento10[],2,0)</f>
        <v>2</v>
      </c>
      <c r="J280" t="s">
        <v>163</v>
      </c>
      <c r="K280" s="3">
        <v>1449.45</v>
      </c>
    </row>
    <row r="281" spans="1:11" x14ac:dyDescent="0.35">
      <c r="A281">
        <v>2021</v>
      </c>
      <c r="B281" s="5" t="s">
        <v>57</v>
      </c>
      <c r="C281" s="10">
        <v>44440</v>
      </c>
      <c r="D281" t="s">
        <v>17</v>
      </c>
      <c r="E281">
        <f>+VLOOKUP(Tabla2[[#This Row],[Punto de venta]],Punto_venta[],2,0)</f>
        <v>2</v>
      </c>
      <c r="F281" t="s">
        <v>21</v>
      </c>
      <c r="G281">
        <f>+VLOOKUP(Tabla2[[#This Row],[Cultivo]],Cod_categoría[],2,0)</f>
        <v>100108002</v>
      </c>
      <c r="H281" t="str">
        <f>+VLOOKUP(F281,Codigos[],2,0)</f>
        <v>Frutos tropicales y subtropicales</v>
      </c>
      <c r="I281">
        <f>+VLOOKUP(Tabla2[[#This Row],[Categoría]],Cod_procesamiento10[],2,0)</f>
        <v>4</v>
      </c>
      <c r="J281" t="s">
        <v>163</v>
      </c>
      <c r="K281" s="3">
        <v>2080.48</v>
      </c>
    </row>
    <row r="282" spans="1:11" x14ac:dyDescent="0.35">
      <c r="A282">
        <v>2021</v>
      </c>
      <c r="B282" s="5" t="s">
        <v>57</v>
      </c>
      <c r="C282" s="10">
        <v>44440</v>
      </c>
      <c r="D282" t="s">
        <v>17</v>
      </c>
      <c r="E282">
        <f>+VLOOKUP(Tabla2[[#This Row],[Punto de venta]],Punto_venta[],2,0)</f>
        <v>2</v>
      </c>
      <c r="F282" t="s">
        <v>10</v>
      </c>
      <c r="G282">
        <f>+VLOOKUP(Tabla2[[#This Row],[Cultivo]],Cod_categoría[],2,0)</f>
        <v>100104002</v>
      </c>
      <c r="H282" t="str">
        <f>+VLOOKUP(F282,Codigos[],2,0)</f>
        <v>Frutos de pepita</v>
      </c>
      <c r="I282">
        <f>+VLOOKUP(Tabla2[[#This Row],[Categoría]],Cod_procesamiento10[],2,0)</f>
        <v>3</v>
      </c>
      <c r="J282" t="s">
        <v>163</v>
      </c>
      <c r="K282" s="3">
        <v>1806.98</v>
      </c>
    </row>
    <row r="283" spans="1:11" x14ac:dyDescent="0.35">
      <c r="A283">
        <v>2021</v>
      </c>
      <c r="B283" s="5" t="s">
        <v>57</v>
      </c>
      <c r="C283" s="10">
        <v>44440</v>
      </c>
      <c r="D283" t="s">
        <v>17</v>
      </c>
      <c r="E283">
        <f>+VLOOKUP(Tabla2[[#This Row],[Punto de venta]],Punto_venta[],2,0)</f>
        <v>2</v>
      </c>
      <c r="F283" t="s">
        <v>11</v>
      </c>
      <c r="G283">
        <f>+VLOOKUP(Tabla2[[#This Row],[Cultivo]],Cod_categoría[],2,0)</f>
        <v>100102005</v>
      </c>
      <c r="H283" t="str">
        <f>+VLOOKUP(F283,Codigos[],2,0)</f>
        <v>Cítricos</v>
      </c>
      <c r="I283">
        <f>+VLOOKUP(Tabla2[[#This Row],[Categoría]],Cod_procesamiento10[],2,0)</f>
        <v>2</v>
      </c>
      <c r="J283" t="s">
        <v>163</v>
      </c>
      <c r="K283" s="3">
        <v>1660.81</v>
      </c>
    </row>
    <row r="284" spans="1:11" x14ac:dyDescent="0.35">
      <c r="A284">
        <v>2021</v>
      </c>
      <c r="B284" s="5" t="s">
        <v>57</v>
      </c>
      <c r="C284" s="10">
        <v>44440</v>
      </c>
      <c r="D284" t="s">
        <v>17</v>
      </c>
      <c r="E284">
        <f>+VLOOKUP(Tabla2[[#This Row],[Punto de venta]],Punto_venta[],2,0)</f>
        <v>2</v>
      </c>
      <c r="F284" t="s">
        <v>13</v>
      </c>
      <c r="G284">
        <f>+VLOOKUP(Tabla2[[#This Row],[Cultivo]],Cod_categoría[],2,0)</f>
        <v>100106002</v>
      </c>
      <c r="H284" t="str">
        <f>+VLOOKUP(F284,Codigos[],2,0)</f>
        <v>Frutos oleaginosos</v>
      </c>
      <c r="I284">
        <f>+VLOOKUP(Tabla2[[#This Row],[Categoría]],Cod_procesamiento10[],2,0)</f>
        <v>12</v>
      </c>
      <c r="J284" t="s">
        <v>163</v>
      </c>
      <c r="K284" s="3">
        <v>4171.6899999999996</v>
      </c>
    </row>
    <row r="285" spans="1:11" x14ac:dyDescent="0.35">
      <c r="A285">
        <v>2021</v>
      </c>
      <c r="B285" s="5" t="s">
        <v>57</v>
      </c>
      <c r="C285" s="10">
        <v>44440</v>
      </c>
      <c r="D285" t="s">
        <v>17</v>
      </c>
      <c r="E285">
        <f>+VLOOKUP(Tabla2[[#This Row],[Punto de venta]],Punto_venta[],2,0)</f>
        <v>2</v>
      </c>
      <c r="F285" t="s">
        <v>14</v>
      </c>
      <c r="G285">
        <f>+VLOOKUP(Tabla2[[#This Row],[Cultivo]],Cod_categoría[],2,0)</f>
        <v>100104005</v>
      </c>
      <c r="H285" t="str">
        <f>+VLOOKUP(F285,Codigos[],2,0)</f>
        <v>Frutos de pepita</v>
      </c>
      <c r="I285">
        <f>+VLOOKUP(Tabla2[[#This Row],[Categoría]],Cod_procesamiento10[],2,0)</f>
        <v>3</v>
      </c>
      <c r="J285" t="s">
        <v>163</v>
      </c>
      <c r="K285" s="3">
        <v>1705.79</v>
      </c>
    </row>
    <row r="286" spans="1:11" x14ac:dyDescent="0.35">
      <c r="A286">
        <v>2021</v>
      </c>
      <c r="B286" s="5" t="s">
        <v>57</v>
      </c>
      <c r="C286" s="10">
        <v>44440</v>
      </c>
      <c r="D286" t="s">
        <v>17</v>
      </c>
      <c r="E286">
        <f>+VLOOKUP(Tabla2[[#This Row],[Punto de venta]],Punto_venta[],2,0)</f>
        <v>2</v>
      </c>
      <c r="F286" t="s">
        <v>15</v>
      </c>
      <c r="G286">
        <f>+VLOOKUP(Tabla2[[#This Row],[Cultivo]],Cod_categoría[],2,0)</f>
        <v>100108006</v>
      </c>
      <c r="H286" t="str">
        <f>+VLOOKUP(F286,Codigos[],2,0)</f>
        <v>Frutos tropicales y subtropicales</v>
      </c>
      <c r="I286">
        <f>+VLOOKUP(Tabla2[[#This Row],[Categoría]],Cod_procesamiento10[],2,0)</f>
        <v>4</v>
      </c>
      <c r="J286" t="s">
        <v>163</v>
      </c>
      <c r="K286" s="3">
        <v>1039.3</v>
      </c>
    </row>
    <row r="287" spans="1:11" x14ac:dyDescent="0.35">
      <c r="A287">
        <v>2021</v>
      </c>
      <c r="B287" s="5" t="s">
        <v>57</v>
      </c>
      <c r="C287" s="10">
        <v>44440</v>
      </c>
      <c r="D287" t="s">
        <v>2</v>
      </c>
      <c r="E287">
        <f>+VLOOKUP(Tabla2[[#This Row],[Punto de venta]],Punto_venta[],2,0)</f>
        <v>1</v>
      </c>
      <c r="F287" t="s">
        <v>8</v>
      </c>
      <c r="G287">
        <f>+VLOOKUP(Tabla2[[#This Row],[Cultivo]],Cod_categoría[],2,0)</f>
        <v>100112025</v>
      </c>
      <c r="H287" t="str">
        <f>+VLOOKUP(F287,Codigos[],2,0)</f>
        <v>Berries</v>
      </c>
      <c r="I287">
        <f>+VLOOKUP(Tabla2[[#This Row],[Categoría]],Cod_procesamiento10[],2,0)</f>
        <v>1</v>
      </c>
      <c r="J287" t="s">
        <v>163</v>
      </c>
      <c r="K287" s="3">
        <v>2790.43</v>
      </c>
    </row>
    <row r="288" spans="1:11" x14ac:dyDescent="0.35">
      <c r="A288">
        <v>2021</v>
      </c>
      <c r="B288" s="5" t="s">
        <v>57</v>
      </c>
      <c r="C288" s="10">
        <v>44440</v>
      </c>
      <c r="D288" t="s">
        <v>2</v>
      </c>
      <c r="E288">
        <f>+VLOOKUP(Tabla2[[#This Row],[Punto de venta]],Punto_venta[],2,0)</f>
        <v>1</v>
      </c>
      <c r="F288" t="s">
        <v>19</v>
      </c>
      <c r="G288">
        <f>+VLOOKUP(Tabla2[[#This Row],[Cultivo]],Cod_categoría[],2,0)</f>
        <v>100101007</v>
      </c>
      <c r="H288" t="str">
        <f>+VLOOKUP(F288,Codigos[],2,0)</f>
        <v>Berries</v>
      </c>
      <c r="I288">
        <f>+VLOOKUP(Tabla2[[#This Row],[Categoría]],Cod_procesamiento10[],2,0)</f>
        <v>1</v>
      </c>
      <c r="J288" t="s">
        <v>163</v>
      </c>
      <c r="K288" s="3">
        <v>1242.4000000000001</v>
      </c>
    </row>
    <row r="289" spans="1:11" x14ac:dyDescent="0.35">
      <c r="A289">
        <v>2021</v>
      </c>
      <c r="B289" s="5" t="s">
        <v>57</v>
      </c>
      <c r="C289" s="10">
        <v>44440</v>
      </c>
      <c r="D289" t="s">
        <v>2</v>
      </c>
      <c r="E289">
        <f>+VLOOKUP(Tabla2[[#This Row],[Punto de venta]],Punto_venta[],2,0)</f>
        <v>1</v>
      </c>
      <c r="F289" t="s">
        <v>9</v>
      </c>
      <c r="G289">
        <f>+VLOOKUP(Tabla2[[#This Row],[Cultivo]],Cod_categoría[],2,0)</f>
        <v>100102003</v>
      </c>
      <c r="H289" t="str">
        <f>+VLOOKUP(F289,Codigos[],2,0)</f>
        <v>Cítricos</v>
      </c>
      <c r="I289">
        <f>+VLOOKUP(Tabla2[[#This Row],[Categoría]],Cod_procesamiento10[],2,0)</f>
        <v>2</v>
      </c>
      <c r="J289" t="s">
        <v>163</v>
      </c>
      <c r="K289" s="3">
        <v>544.95000000000005</v>
      </c>
    </row>
    <row r="290" spans="1:11" x14ac:dyDescent="0.35">
      <c r="A290">
        <v>2021</v>
      </c>
      <c r="B290" s="5" t="s">
        <v>57</v>
      </c>
      <c r="C290" s="10">
        <v>44440</v>
      </c>
      <c r="D290" t="s">
        <v>2</v>
      </c>
      <c r="E290">
        <f>+VLOOKUP(Tabla2[[#This Row],[Punto de venta]],Punto_venta[],2,0)</f>
        <v>1</v>
      </c>
      <c r="F290" t="s">
        <v>20</v>
      </c>
      <c r="G290">
        <f>+VLOOKUP(Tabla2[[#This Row],[Cultivo]],Cod_categoría[],2,0)</f>
        <v>100102004</v>
      </c>
      <c r="H290" t="str">
        <f>+VLOOKUP(F290,Codigos[],2,0)</f>
        <v>Cítricos</v>
      </c>
      <c r="I290">
        <f>+VLOOKUP(Tabla2[[#This Row],[Categoría]],Cod_procesamiento10[],2,0)</f>
        <v>2</v>
      </c>
      <c r="J290" t="s">
        <v>163</v>
      </c>
      <c r="K290" s="3">
        <v>794.32</v>
      </c>
    </row>
    <row r="291" spans="1:11" x14ac:dyDescent="0.35">
      <c r="A291">
        <v>2021</v>
      </c>
      <c r="B291" s="5" t="s">
        <v>57</v>
      </c>
      <c r="C291" s="10">
        <v>44440</v>
      </c>
      <c r="D291" t="s">
        <v>2</v>
      </c>
      <c r="E291">
        <f>+VLOOKUP(Tabla2[[#This Row],[Punto de venta]],Punto_venta[],2,0)</f>
        <v>1</v>
      </c>
      <c r="F291" t="s">
        <v>21</v>
      </c>
      <c r="G291">
        <f>+VLOOKUP(Tabla2[[#This Row],[Cultivo]],Cod_categoría[],2,0)</f>
        <v>100108002</v>
      </c>
      <c r="H291" t="str">
        <f>+VLOOKUP(F291,Codigos[],2,0)</f>
        <v>Frutos tropicales y subtropicales</v>
      </c>
      <c r="I291">
        <f>+VLOOKUP(Tabla2[[#This Row],[Categoría]],Cod_procesamiento10[],2,0)</f>
        <v>4</v>
      </c>
      <c r="J291" t="s">
        <v>163</v>
      </c>
      <c r="K291" s="3">
        <v>2934.78</v>
      </c>
    </row>
    <row r="292" spans="1:11" x14ac:dyDescent="0.35">
      <c r="A292">
        <v>2021</v>
      </c>
      <c r="B292" s="5" t="s">
        <v>57</v>
      </c>
      <c r="C292" s="10">
        <v>44440</v>
      </c>
      <c r="D292" t="s">
        <v>2</v>
      </c>
      <c r="E292">
        <f>+VLOOKUP(Tabla2[[#This Row],[Punto de venta]],Punto_venta[],2,0)</f>
        <v>1</v>
      </c>
      <c r="F292" t="s">
        <v>10</v>
      </c>
      <c r="G292">
        <f>+VLOOKUP(Tabla2[[#This Row],[Cultivo]],Cod_categoría[],2,0)</f>
        <v>100104002</v>
      </c>
      <c r="H292" t="str">
        <f>+VLOOKUP(F292,Codigos[],2,0)</f>
        <v>Frutos de pepita</v>
      </c>
      <c r="I292">
        <f>+VLOOKUP(Tabla2[[#This Row],[Categoría]],Cod_procesamiento10[],2,0)</f>
        <v>3</v>
      </c>
      <c r="J292" t="s">
        <v>163</v>
      </c>
      <c r="K292" s="3">
        <v>918.88</v>
      </c>
    </row>
    <row r="293" spans="1:11" x14ac:dyDescent="0.35">
      <c r="A293">
        <v>2021</v>
      </c>
      <c r="B293" s="5" t="s">
        <v>57</v>
      </c>
      <c r="C293" s="10">
        <v>44440</v>
      </c>
      <c r="D293" t="s">
        <v>2</v>
      </c>
      <c r="E293">
        <f>+VLOOKUP(Tabla2[[#This Row],[Punto de venta]],Punto_venta[],2,0)</f>
        <v>1</v>
      </c>
      <c r="F293" t="s">
        <v>11</v>
      </c>
      <c r="G293">
        <f>+VLOOKUP(Tabla2[[#This Row],[Cultivo]],Cod_categoría[],2,0)</f>
        <v>100102005</v>
      </c>
      <c r="H293" t="str">
        <f>+VLOOKUP(F293,Codigos[],2,0)</f>
        <v>Cítricos</v>
      </c>
      <c r="I293">
        <f>+VLOOKUP(Tabla2[[#This Row],[Categoría]],Cod_procesamiento10[],2,0)</f>
        <v>2</v>
      </c>
      <c r="J293" t="s">
        <v>163</v>
      </c>
      <c r="K293" s="3">
        <v>740.22</v>
      </c>
    </row>
    <row r="294" spans="1:11" x14ac:dyDescent="0.35">
      <c r="A294">
        <v>2021</v>
      </c>
      <c r="B294" s="5" t="s">
        <v>57</v>
      </c>
      <c r="C294" s="10">
        <v>44440</v>
      </c>
      <c r="D294" t="s">
        <v>2</v>
      </c>
      <c r="E294">
        <f>+VLOOKUP(Tabla2[[#This Row],[Punto de venta]],Punto_venta[],2,0)</f>
        <v>1</v>
      </c>
      <c r="F294" t="s">
        <v>13</v>
      </c>
      <c r="G294">
        <f>+VLOOKUP(Tabla2[[#This Row],[Cultivo]],Cod_categoría[],2,0)</f>
        <v>100106002</v>
      </c>
      <c r="H294" t="str">
        <f>+VLOOKUP(F294,Codigos[],2,0)</f>
        <v>Frutos oleaginosos</v>
      </c>
      <c r="I294">
        <f>+VLOOKUP(Tabla2[[#This Row],[Categoría]],Cod_procesamiento10[],2,0)</f>
        <v>12</v>
      </c>
      <c r="J294" t="s">
        <v>163</v>
      </c>
      <c r="K294" s="3">
        <v>3403.24</v>
      </c>
    </row>
    <row r="295" spans="1:11" x14ac:dyDescent="0.35">
      <c r="A295">
        <v>2021</v>
      </c>
      <c r="B295" s="5" t="s">
        <v>57</v>
      </c>
      <c r="C295" s="10">
        <v>44440</v>
      </c>
      <c r="D295" t="s">
        <v>2</v>
      </c>
      <c r="E295">
        <f>+VLOOKUP(Tabla2[[#This Row],[Punto de venta]],Punto_venta[],2,0)</f>
        <v>1</v>
      </c>
      <c r="F295" t="s">
        <v>14</v>
      </c>
      <c r="G295">
        <f>+VLOOKUP(Tabla2[[#This Row],[Cultivo]],Cod_categoría[],2,0)</f>
        <v>100104005</v>
      </c>
      <c r="H295" t="str">
        <f>+VLOOKUP(F295,Codigos[],2,0)</f>
        <v>Frutos de pepita</v>
      </c>
      <c r="I295">
        <f>+VLOOKUP(Tabla2[[#This Row],[Categoría]],Cod_procesamiento10[],2,0)</f>
        <v>3</v>
      </c>
      <c r="J295" t="s">
        <v>163</v>
      </c>
      <c r="K295" s="3">
        <v>963.2</v>
      </c>
    </row>
    <row r="296" spans="1:11" x14ac:dyDescent="0.35">
      <c r="A296">
        <v>2021</v>
      </c>
      <c r="B296" s="5" t="s">
        <v>57</v>
      </c>
      <c r="C296" s="10">
        <v>44440</v>
      </c>
      <c r="D296" t="s">
        <v>2</v>
      </c>
      <c r="E296">
        <f>+VLOOKUP(Tabla2[[#This Row],[Punto de venta]],Punto_venta[],2,0)</f>
        <v>1</v>
      </c>
      <c r="F296" t="s">
        <v>15</v>
      </c>
      <c r="G296">
        <f>+VLOOKUP(Tabla2[[#This Row],[Cultivo]],Cod_categoría[],2,0)</f>
        <v>100108006</v>
      </c>
      <c r="H296" t="str">
        <f>+VLOOKUP(F296,Codigos[],2,0)</f>
        <v>Frutos tropicales y subtropicales</v>
      </c>
      <c r="I296">
        <f>+VLOOKUP(Tabla2[[#This Row],[Categoría]],Cod_procesamiento10[],2,0)</f>
        <v>4</v>
      </c>
      <c r="J296" t="s">
        <v>163</v>
      </c>
      <c r="K296" s="3">
        <v>855.02</v>
      </c>
    </row>
    <row r="297" spans="1:11" x14ac:dyDescent="0.35">
      <c r="A297">
        <v>2021</v>
      </c>
      <c r="B297" s="5" t="s">
        <v>57</v>
      </c>
      <c r="C297" s="10">
        <v>44440</v>
      </c>
      <c r="D297" t="s">
        <v>17</v>
      </c>
      <c r="E297">
        <f>+VLOOKUP(Tabla2[[#This Row],[Punto de venta]],Punto_venta[],2,0)</f>
        <v>2</v>
      </c>
      <c r="F297" t="s">
        <v>8</v>
      </c>
      <c r="G297">
        <f>+VLOOKUP(Tabla2[[#This Row],[Cultivo]],Cod_categoría[],2,0)</f>
        <v>100112025</v>
      </c>
      <c r="H297" t="str">
        <f>+VLOOKUP(F297,Codigos[],2,0)</f>
        <v>Berries</v>
      </c>
      <c r="I297">
        <f>+VLOOKUP(Tabla2[[#This Row],[Categoría]],Cod_procesamiento10[],2,0)</f>
        <v>1</v>
      </c>
      <c r="J297" t="s">
        <v>163</v>
      </c>
      <c r="K297" s="3">
        <v>6037.72</v>
      </c>
    </row>
    <row r="298" spans="1:11" x14ac:dyDescent="0.35">
      <c r="A298">
        <v>2021</v>
      </c>
      <c r="B298" s="5" t="s">
        <v>57</v>
      </c>
      <c r="C298" s="10">
        <v>44440</v>
      </c>
      <c r="D298" t="s">
        <v>17</v>
      </c>
      <c r="E298">
        <f>+VLOOKUP(Tabla2[[#This Row],[Punto de venta]],Punto_venta[],2,0)</f>
        <v>2</v>
      </c>
      <c r="F298" t="s">
        <v>19</v>
      </c>
      <c r="G298">
        <f>+VLOOKUP(Tabla2[[#This Row],[Cultivo]],Cod_categoría[],2,0)</f>
        <v>100101007</v>
      </c>
      <c r="H298" t="str">
        <f>+VLOOKUP(F298,Codigos[],2,0)</f>
        <v>Berries</v>
      </c>
      <c r="I298">
        <f>+VLOOKUP(Tabla2[[#This Row],[Categoría]],Cod_procesamiento10[],2,0)</f>
        <v>1</v>
      </c>
      <c r="J298" t="s">
        <v>163</v>
      </c>
      <c r="K298" s="3">
        <v>2584.5500000000002</v>
      </c>
    </row>
    <row r="299" spans="1:11" x14ac:dyDescent="0.35">
      <c r="A299">
        <v>2021</v>
      </c>
      <c r="B299" s="5" t="s">
        <v>57</v>
      </c>
      <c r="C299" s="10">
        <v>44440</v>
      </c>
      <c r="D299" t="s">
        <v>17</v>
      </c>
      <c r="E299">
        <f>+VLOOKUP(Tabla2[[#This Row],[Punto de venta]],Punto_venta[],2,0)</f>
        <v>2</v>
      </c>
      <c r="F299" t="s">
        <v>9</v>
      </c>
      <c r="G299">
        <f>+VLOOKUP(Tabla2[[#This Row],[Cultivo]],Cod_categoría[],2,0)</f>
        <v>100102003</v>
      </c>
      <c r="H299" t="str">
        <f>+VLOOKUP(F299,Codigos[],2,0)</f>
        <v>Cítricos</v>
      </c>
      <c r="I299">
        <f>+VLOOKUP(Tabla2[[#This Row],[Categoría]],Cod_procesamiento10[],2,0)</f>
        <v>2</v>
      </c>
      <c r="J299" t="s">
        <v>163</v>
      </c>
      <c r="K299" s="3">
        <v>941.66</v>
      </c>
    </row>
    <row r="300" spans="1:11" x14ac:dyDescent="0.35">
      <c r="A300">
        <v>2021</v>
      </c>
      <c r="B300" s="5" t="s">
        <v>57</v>
      </c>
      <c r="C300" s="10">
        <v>44440</v>
      </c>
      <c r="D300" t="s">
        <v>17</v>
      </c>
      <c r="E300">
        <f>+VLOOKUP(Tabla2[[#This Row],[Punto de venta]],Punto_venta[],2,0)</f>
        <v>2</v>
      </c>
      <c r="F300" t="s">
        <v>20</v>
      </c>
      <c r="G300">
        <f>+VLOOKUP(Tabla2[[#This Row],[Cultivo]],Cod_categoría[],2,0)</f>
        <v>100102004</v>
      </c>
      <c r="H300" t="str">
        <f>+VLOOKUP(F300,Codigos[],2,0)</f>
        <v>Cítricos</v>
      </c>
      <c r="I300">
        <f>+VLOOKUP(Tabla2[[#This Row],[Categoría]],Cod_procesamiento10[],2,0)</f>
        <v>2</v>
      </c>
      <c r="J300" t="s">
        <v>163</v>
      </c>
      <c r="K300" s="3">
        <v>1442.95</v>
      </c>
    </row>
    <row r="301" spans="1:11" x14ac:dyDescent="0.35">
      <c r="A301">
        <v>2021</v>
      </c>
      <c r="B301" s="5" t="s">
        <v>57</v>
      </c>
      <c r="C301" s="10">
        <v>44440</v>
      </c>
      <c r="D301" t="s">
        <v>17</v>
      </c>
      <c r="E301">
        <f>+VLOOKUP(Tabla2[[#This Row],[Punto de venta]],Punto_venta[],2,0)</f>
        <v>2</v>
      </c>
      <c r="F301" t="s">
        <v>21</v>
      </c>
      <c r="G301">
        <f>+VLOOKUP(Tabla2[[#This Row],[Cultivo]],Cod_categoría[],2,0)</f>
        <v>100108002</v>
      </c>
      <c r="H301" t="str">
        <f>+VLOOKUP(F301,Codigos[],2,0)</f>
        <v>Frutos tropicales y subtropicales</v>
      </c>
      <c r="I301">
        <f>+VLOOKUP(Tabla2[[#This Row],[Categoría]],Cod_procesamiento10[],2,0)</f>
        <v>4</v>
      </c>
      <c r="J301" t="s">
        <v>163</v>
      </c>
      <c r="K301" s="3">
        <v>2158.1999999999998</v>
      </c>
    </row>
    <row r="302" spans="1:11" x14ac:dyDescent="0.35">
      <c r="A302">
        <v>2021</v>
      </c>
      <c r="B302" s="5" t="s">
        <v>57</v>
      </c>
      <c r="C302" s="10">
        <v>44440</v>
      </c>
      <c r="D302" t="s">
        <v>17</v>
      </c>
      <c r="E302">
        <f>+VLOOKUP(Tabla2[[#This Row],[Punto de venta]],Punto_venta[],2,0)</f>
        <v>2</v>
      </c>
      <c r="F302" t="s">
        <v>10</v>
      </c>
      <c r="G302">
        <f>+VLOOKUP(Tabla2[[#This Row],[Cultivo]],Cod_categoría[],2,0)</f>
        <v>100104002</v>
      </c>
      <c r="H302" t="str">
        <f>+VLOOKUP(F302,Codigos[],2,0)</f>
        <v>Frutos de pepita</v>
      </c>
      <c r="I302">
        <f>+VLOOKUP(Tabla2[[#This Row],[Categoría]],Cod_procesamiento10[],2,0)</f>
        <v>3</v>
      </c>
      <c r="J302" t="s">
        <v>163</v>
      </c>
      <c r="K302" s="3">
        <v>1722.65</v>
      </c>
    </row>
    <row r="303" spans="1:11" x14ac:dyDescent="0.35">
      <c r="A303">
        <v>2021</v>
      </c>
      <c r="B303" s="5" t="s">
        <v>57</v>
      </c>
      <c r="C303" s="10">
        <v>44440</v>
      </c>
      <c r="D303" t="s">
        <v>17</v>
      </c>
      <c r="E303">
        <f>+VLOOKUP(Tabla2[[#This Row],[Punto de venta]],Punto_venta[],2,0)</f>
        <v>2</v>
      </c>
      <c r="F303" t="s">
        <v>11</v>
      </c>
      <c r="G303">
        <f>+VLOOKUP(Tabla2[[#This Row],[Cultivo]],Cod_categoría[],2,0)</f>
        <v>100102005</v>
      </c>
      <c r="H303" t="str">
        <f>+VLOOKUP(F303,Codigos[],2,0)</f>
        <v>Cítricos</v>
      </c>
      <c r="I303">
        <f>+VLOOKUP(Tabla2[[#This Row],[Categoría]],Cod_procesamiento10[],2,0)</f>
        <v>2</v>
      </c>
      <c r="J303" t="s">
        <v>163</v>
      </c>
      <c r="K303" s="3">
        <v>1557.07</v>
      </c>
    </row>
    <row r="304" spans="1:11" x14ac:dyDescent="0.35">
      <c r="A304">
        <v>2021</v>
      </c>
      <c r="B304" s="5" t="s">
        <v>57</v>
      </c>
      <c r="C304" s="10">
        <v>44440</v>
      </c>
      <c r="D304" t="s">
        <v>17</v>
      </c>
      <c r="E304">
        <f>+VLOOKUP(Tabla2[[#This Row],[Punto de venta]],Punto_venta[],2,0)</f>
        <v>2</v>
      </c>
      <c r="F304" t="s">
        <v>13</v>
      </c>
      <c r="G304">
        <f>+VLOOKUP(Tabla2[[#This Row],[Cultivo]],Cod_categoría[],2,0)</f>
        <v>100106002</v>
      </c>
      <c r="H304" t="str">
        <f>+VLOOKUP(F304,Codigos[],2,0)</f>
        <v>Frutos oleaginosos</v>
      </c>
      <c r="I304">
        <f>+VLOOKUP(Tabla2[[#This Row],[Categoría]],Cod_procesamiento10[],2,0)</f>
        <v>12</v>
      </c>
      <c r="J304" t="s">
        <v>163</v>
      </c>
      <c r="K304" s="3">
        <v>4329.79</v>
      </c>
    </row>
    <row r="305" spans="1:11" x14ac:dyDescent="0.35">
      <c r="A305">
        <v>2021</v>
      </c>
      <c r="B305" s="5" t="s">
        <v>57</v>
      </c>
      <c r="C305" s="10">
        <v>44440</v>
      </c>
      <c r="D305" t="s">
        <v>17</v>
      </c>
      <c r="E305">
        <f>+VLOOKUP(Tabla2[[#This Row],[Punto de venta]],Punto_venta[],2,0)</f>
        <v>2</v>
      </c>
      <c r="F305" t="s">
        <v>14</v>
      </c>
      <c r="G305">
        <f>+VLOOKUP(Tabla2[[#This Row],[Cultivo]],Cod_categoría[],2,0)</f>
        <v>100104005</v>
      </c>
      <c r="H305" t="str">
        <f>+VLOOKUP(F305,Codigos[],2,0)</f>
        <v>Frutos de pepita</v>
      </c>
      <c r="I305">
        <f>+VLOOKUP(Tabla2[[#This Row],[Categoría]],Cod_procesamiento10[],2,0)</f>
        <v>3</v>
      </c>
      <c r="J305" t="s">
        <v>163</v>
      </c>
      <c r="K305" s="3">
        <v>1658.54</v>
      </c>
    </row>
    <row r="306" spans="1:11" x14ac:dyDescent="0.35">
      <c r="A306">
        <v>2021</v>
      </c>
      <c r="B306" s="5" t="s">
        <v>57</v>
      </c>
      <c r="C306" s="10">
        <v>44440</v>
      </c>
      <c r="D306" t="s">
        <v>17</v>
      </c>
      <c r="E306">
        <f>+VLOOKUP(Tabla2[[#This Row],[Punto de venta]],Punto_venta[],2,0)</f>
        <v>2</v>
      </c>
      <c r="F306" t="s">
        <v>15</v>
      </c>
      <c r="G306">
        <f>+VLOOKUP(Tabla2[[#This Row],[Cultivo]],Cod_categoría[],2,0)</f>
        <v>100108006</v>
      </c>
      <c r="H306" t="str">
        <f>+VLOOKUP(F306,Codigos[],2,0)</f>
        <v>Frutos tropicales y subtropicales</v>
      </c>
      <c r="I306">
        <f>+VLOOKUP(Tabla2[[#This Row],[Categoría]],Cod_procesamiento10[],2,0)</f>
        <v>4</v>
      </c>
      <c r="J306" t="s">
        <v>163</v>
      </c>
      <c r="K306" s="3">
        <v>995.27</v>
      </c>
    </row>
    <row r="307" spans="1:11" x14ac:dyDescent="0.35">
      <c r="A307">
        <v>2021</v>
      </c>
      <c r="B307" s="5" t="s">
        <v>57</v>
      </c>
      <c r="C307" s="10">
        <v>44440</v>
      </c>
      <c r="D307" t="s">
        <v>24</v>
      </c>
      <c r="E307">
        <f>+VLOOKUP(Tabla2[[#This Row],[Punto de venta]],Punto_venta[],2,0)</f>
        <v>3</v>
      </c>
      <c r="F307" t="s">
        <v>68</v>
      </c>
      <c r="G307">
        <f>+VLOOKUP(Tabla2[[#This Row],[Cultivo]],Cod_categoría[],2,0)</f>
        <v>100101001</v>
      </c>
      <c r="H307" t="str">
        <f>+VLOOKUP(F307,Codigos[],2,0)</f>
        <v>Berries</v>
      </c>
      <c r="I307">
        <f>+VLOOKUP(Tabla2[[#This Row],[Categoría]],Cod_procesamiento10[],2,0)</f>
        <v>1</v>
      </c>
      <c r="J307" t="s">
        <v>163</v>
      </c>
      <c r="K307" s="3">
        <v>7160.49</v>
      </c>
    </row>
    <row r="308" spans="1:11" x14ac:dyDescent="0.35">
      <c r="A308">
        <v>2021</v>
      </c>
      <c r="B308" s="5" t="s">
        <v>57</v>
      </c>
      <c r="C308" s="10">
        <v>44440</v>
      </c>
      <c r="D308" t="s">
        <v>24</v>
      </c>
      <c r="E308">
        <f>+VLOOKUP(Tabla2[[#This Row],[Punto de venta]],Punto_venta[],2,0)</f>
        <v>3</v>
      </c>
      <c r="F308" t="s">
        <v>4</v>
      </c>
      <c r="G308">
        <f>+VLOOKUP(Tabla2[[#This Row],[Cultivo]],Cod_categoría[],2,0)</f>
        <v>100107002</v>
      </c>
      <c r="H308" t="str">
        <f>+VLOOKUP(F308,Codigos[],2,0)</f>
        <v>Frutos tropicales y subtropicales</v>
      </c>
      <c r="I308">
        <f>+VLOOKUP(Tabla2[[#This Row],[Categoría]],Cod_procesamiento10[],2,0)</f>
        <v>4</v>
      </c>
      <c r="J308" t="s">
        <v>163</v>
      </c>
      <c r="K308" s="3">
        <v>2661.46</v>
      </c>
    </row>
    <row r="309" spans="1:11" x14ac:dyDescent="0.35">
      <c r="A309">
        <v>2021</v>
      </c>
      <c r="B309" s="5" t="s">
        <v>57</v>
      </c>
      <c r="C309" s="10">
        <v>44440</v>
      </c>
      <c r="D309" t="s">
        <v>24</v>
      </c>
      <c r="E309">
        <f>+VLOOKUP(Tabla2[[#This Row],[Punto de venta]],Punto_venta[],2,0)</f>
        <v>3</v>
      </c>
      <c r="F309" t="s">
        <v>8</v>
      </c>
      <c r="G309">
        <f>+VLOOKUP(Tabla2[[#This Row],[Cultivo]],Cod_categoría[],2,0)</f>
        <v>100112025</v>
      </c>
      <c r="H309" t="str">
        <f>+VLOOKUP(F309,Codigos[],2,0)</f>
        <v>Berries</v>
      </c>
      <c r="I309">
        <f>+VLOOKUP(Tabla2[[#This Row],[Categoría]],Cod_procesamiento10[],2,0)</f>
        <v>1</v>
      </c>
      <c r="J309" t="s">
        <v>163</v>
      </c>
      <c r="K309" s="3">
        <v>2659.83</v>
      </c>
    </row>
    <row r="310" spans="1:11" x14ac:dyDescent="0.35">
      <c r="A310">
        <v>2021</v>
      </c>
      <c r="B310" s="5" t="s">
        <v>57</v>
      </c>
      <c r="C310" s="10">
        <v>44440</v>
      </c>
      <c r="D310" t="s">
        <v>24</v>
      </c>
      <c r="E310">
        <f>+VLOOKUP(Tabla2[[#This Row],[Punto de venta]],Punto_venta[],2,0)</f>
        <v>3</v>
      </c>
      <c r="F310" t="s">
        <v>33</v>
      </c>
      <c r="G310">
        <f>+VLOOKUP(Tabla2[[#This Row],[Cultivo]],Cod_categoría[],2,0)</f>
        <v>100114040</v>
      </c>
      <c r="H310" t="str">
        <f>+VLOOKUP(F310,Codigos[],2,0)</f>
        <v>Frutos tropicales y subtropicales</v>
      </c>
      <c r="I310">
        <f>+VLOOKUP(Tabla2[[#This Row],[Categoría]],Cod_procesamiento10[],2,0)</f>
        <v>4</v>
      </c>
      <c r="J310" t="s">
        <v>163</v>
      </c>
      <c r="K310" s="3">
        <v>1200</v>
      </c>
    </row>
    <row r="311" spans="1:11" x14ac:dyDescent="0.35">
      <c r="A311">
        <v>2021</v>
      </c>
      <c r="B311" s="5" t="s">
        <v>57</v>
      </c>
      <c r="C311" s="10">
        <v>44440</v>
      </c>
      <c r="D311" t="s">
        <v>24</v>
      </c>
      <c r="E311">
        <f>+VLOOKUP(Tabla2[[#This Row],[Punto de venta]],Punto_venta[],2,0)</f>
        <v>3</v>
      </c>
      <c r="F311" t="s">
        <v>19</v>
      </c>
      <c r="G311">
        <f>+VLOOKUP(Tabla2[[#This Row],[Cultivo]],Cod_categoría[],2,0)</f>
        <v>100101007</v>
      </c>
      <c r="H311" t="str">
        <f>+VLOOKUP(F311,Codigos[],2,0)</f>
        <v>Berries</v>
      </c>
      <c r="I311">
        <f>+VLOOKUP(Tabla2[[#This Row],[Categoría]],Cod_procesamiento10[],2,0)</f>
        <v>1</v>
      </c>
      <c r="J311" t="s">
        <v>163</v>
      </c>
      <c r="K311" s="3">
        <v>841.89</v>
      </c>
    </row>
    <row r="312" spans="1:11" x14ac:dyDescent="0.35">
      <c r="A312">
        <v>2021</v>
      </c>
      <c r="B312" s="5" t="s">
        <v>57</v>
      </c>
      <c r="C312" s="10">
        <v>44440</v>
      </c>
      <c r="D312" t="s">
        <v>24</v>
      </c>
      <c r="E312">
        <f>+VLOOKUP(Tabla2[[#This Row],[Punto de venta]],Punto_venta[],2,0)</f>
        <v>3</v>
      </c>
      <c r="F312" t="s">
        <v>9</v>
      </c>
      <c r="G312">
        <f>+VLOOKUP(Tabla2[[#This Row],[Cultivo]],Cod_categoría[],2,0)</f>
        <v>100102003</v>
      </c>
      <c r="H312" t="str">
        <f>+VLOOKUP(F312,Codigos[],2,0)</f>
        <v>Cítricos</v>
      </c>
      <c r="I312">
        <f>+VLOOKUP(Tabla2[[#This Row],[Categoría]],Cod_procesamiento10[],2,0)</f>
        <v>2</v>
      </c>
      <c r="J312" t="s">
        <v>163</v>
      </c>
      <c r="K312" s="3">
        <v>279.23</v>
      </c>
    </row>
    <row r="313" spans="1:11" x14ac:dyDescent="0.35">
      <c r="A313">
        <v>2021</v>
      </c>
      <c r="B313" s="5" t="s">
        <v>57</v>
      </c>
      <c r="C313" s="10">
        <v>44440</v>
      </c>
      <c r="D313" t="s">
        <v>24</v>
      </c>
      <c r="E313">
        <f>+VLOOKUP(Tabla2[[#This Row],[Punto de venta]],Punto_venta[],2,0)</f>
        <v>3</v>
      </c>
      <c r="F313" t="s">
        <v>20</v>
      </c>
      <c r="G313">
        <f>+VLOOKUP(Tabla2[[#This Row],[Cultivo]],Cod_categoría[],2,0)</f>
        <v>100102004</v>
      </c>
      <c r="H313" t="str">
        <f>+VLOOKUP(F313,Codigos[],2,0)</f>
        <v>Cítricos</v>
      </c>
      <c r="I313">
        <f>+VLOOKUP(Tabla2[[#This Row],[Categoría]],Cod_procesamiento10[],2,0)</f>
        <v>2</v>
      </c>
      <c r="J313" t="s">
        <v>163</v>
      </c>
      <c r="K313" s="3">
        <v>504.47</v>
      </c>
    </row>
    <row r="314" spans="1:11" x14ac:dyDescent="0.35">
      <c r="A314">
        <v>2021</v>
      </c>
      <c r="B314" s="5" t="s">
        <v>57</v>
      </c>
      <c r="C314" s="10">
        <v>44440</v>
      </c>
      <c r="D314" t="s">
        <v>24</v>
      </c>
      <c r="E314">
        <f>+VLOOKUP(Tabla2[[#This Row],[Punto de venta]],Punto_venta[],2,0)</f>
        <v>3</v>
      </c>
      <c r="F314" t="s">
        <v>21</v>
      </c>
      <c r="G314">
        <f>+VLOOKUP(Tabla2[[#This Row],[Cultivo]],Cod_categoría[],2,0)</f>
        <v>100108002</v>
      </c>
      <c r="H314" t="str">
        <f>+VLOOKUP(F314,Codigos[],2,0)</f>
        <v>Frutos tropicales y subtropicales</v>
      </c>
      <c r="I314">
        <f>+VLOOKUP(Tabla2[[#This Row],[Categoría]],Cod_procesamiento10[],2,0)</f>
        <v>4</v>
      </c>
      <c r="J314" t="s">
        <v>163</v>
      </c>
      <c r="K314" s="3">
        <v>2068.12</v>
      </c>
    </row>
    <row r="315" spans="1:11" x14ac:dyDescent="0.35">
      <c r="A315">
        <v>2021</v>
      </c>
      <c r="B315" s="5" t="s">
        <v>57</v>
      </c>
      <c r="C315" s="10">
        <v>44440</v>
      </c>
      <c r="D315" t="s">
        <v>24</v>
      </c>
      <c r="E315">
        <f>+VLOOKUP(Tabla2[[#This Row],[Punto de venta]],Punto_venta[],2,0)</f>
        <v>3</v>
      </c>
      <c r="F315" t="s">
        <v>10</v>
      </c>
      <c r="G315">
        <f>+VLOOKUP(Tabla2[[#This Row],[Cultivo]],Cod_categoría[],2,0)</f>
        <v>100104002</v>
      </c>
      <c r="H315" t="str">
        <f>+VLOOKUP(F315,Codigos[],2,0)</f>
        <v>Frutos de pepita</v>
      </c>
      <c r="I315">
        <f>+VLOOKUP(Tabla2[[#This Row],[Categoría]],Cod_procesamiento10[],2,0)</f>
        <v>3</v>
      </c>
      <c r="J315" t="s">
        <v>163</v>
      </c>
      <c r="K315" s="3">
        <v>620.72</v>
      </c>
    </row>
    <row r="316" spans="1:11" x14ac:dyDescent="0.35">
      <c r="A316">
        <v>2021</v>
      </c>
      <c r="B316" s="5" t="s">
        <v>57</v>
      </c>
      <c r="C316" s="10">
        <v>44440</v>
      </c>
      <c r="D316" t="s">
        <v>24</v>
      </c>
      <c r="E316">
        <f>+VLOOKUP(Tabla2[[#This Row],[Punto de venta]],Punto_venta[],2,0)</f>
        <v>3</v>
      </c>
      <c r="F316" t="s">
        <v>22</v>
      </c>
      <c r="G316">
        <f>+VLOOKUP(Tabla2[[#This Row],[Cultivo]],Cod_categoría[],2,0)</f>
        <v>100114041</v>
      </c>
      <c r="H316" t="str">
        <f>+VLOOKUP(F316,Codigos[],2,0)</f>
        <v>Frutos tropicales y subtropicales</v>
      </c>
      <c r="I316">
        <f>+VLOOKUP(Tabla2[[#This Row],[Categoría]],Cod_procesamiento10[],2,0)</f>
        <v>4</v>
      </c>
      <c r="J316" t="s">
        <v>163</v>
      </c>
      <c r="K316" s="3">
        <v>1994.19</v>
      </c>
    </row>
    <row r="317" spans="1:11" x14ac:dyDescent="0.35">
      <c r="A317">
        <v>2021</v>
      </c>
      <c r="B317" s="5" t="s">
        <v>57</v>
      </c>
      <c r="C317" s="10">
        <v>44440</v>
      </c>
      <c r="D317" t="s">
        <v>24</v>
      </c>
      <c r="E317">
        <f>+VLOOKUP(Tabla2[[#This Row],[Punto de venta]],Punto_venta[],2,0)</f>
        <v>3</v>
      </c>
      <c r="F317" t="s">
        <v>28</v>
      </c>
      <c r="G317">
        <f>+VLOOKUP(Tabla2[[#This Row],[Cultivo]],Cod_categoría[],2,0)</f>
        <v>100104003</v>
      </c>
      <c r="H317" t="str">
        <f>+VLOOKUP(F317,Codigos[],2,0)</f>
        <v>Frutos de pepita</v>
      </c>
      <c r="I317">
        <f>+VLOOKUP(Tabla2[[#This Row],[Categoría]],Cod_procesamiento10[],2,0)</f>
        <v>3</v>
      </c>
      <c r="J317" t="s">
        <v>163</v>
      </c>
      <c r="K317" s="3">
        <v>872.22</v>
      </c>
    </row>
    <row r="318" spans="1:11" x14ac:dyDescent="0.35">
      <c r="A318">
        <v>2021</v>
      </c>
      <c r="B318" s="5" t="s">
        <v>57</v>
      </c>
      <c r="C318" s="10">
        <v>44440</v>
      </c>
      <c r="D318" t="s">
        <v>24</v>
      </c>
      <c r="E318">
        <f>+VLOOKUP(Tabla2[[#This Row],[Punto de venta]],Punto_venta[],2,0)</f>
        <v>3</v>
      </c>
      <c r="F318" t="s">
        <v>11</v>
      </c>
      <c r="G318">
        <f>+VLOOKUP(Tabla2[[#This Row],[Cultivo]],Cod_categoría[],2,0)</f>
        <v>100102005</v>
      </c>
      <c r="H318" t="str">
        <f>+VLOOKUP(F318,Codigos[],2,0)</f>
        <v>Cítricos</v>
      </c>
      <c r="I318">
        <f>+VLOOKUP(Tabla2[[#This Row],[Categoría]],Cod_procesamiento10[],2,0)</f>
        <v>2</v>
      </c>
      <c r="J318" t="s">
        <v>163</v>
      </c>
      <c r="K318" s="3">
        <v>353.99</v>
      </c>
    </row>
    <row r="319" spans="1:11" x14ac:dyDescent="0.35">
      <c r="A319">
        <v>2021</v>
      </c>
      <c r="B319" s="5" t="s">
        <v>57</v>
      </c>
      <c r="C319" s="10">
        <v>44440</v>
      </c>
      <c r="D319" t="s">
        <v>24</v>
      </c>
      <c r="E319">
        <f>+VLOOKUP(Tabla2[[#This Row],[Punto de venta]],Punto_venta[],2,0)</f>
        <v>3</v>
      </c>
      <c r="F319" t="s">
        <v>32</v>
      </c>
      <c r="G319">
        <f>+VLOOKUP(Tabla2[[#This Row],[Cultivo]],Cod_categoría[],2,0)</f>
        <v>100114031</v>
      </c>
      <c r="H319" t="str">
        <f>+VLOOKUP(F319,Codigos[],2,0)</f>
        <v>Frutos de pepita</v>
      </c>
      <c r="I319">
        <f>+VLOOKUP(Tabla2[[#This Row],[Categoría]],Cod_procesamiento10[],2,0)</f>
        <v>3</v>
      </c>
      <c r="J319" t="s">
        <v>163</v>
      </c>
      <c r="K319" s="3">
        <v>2200</v>
      </c>
    </row>
    <row r="320" spans="1:11" x14ac:dyDescent="0.35">
      <c r="A320">
        <v>2021</v>
      </c>
      <c r="B320" s="5" t="s">
        <v>57</v>
      </c>
      <c r="C320" s="10">
        <v>44440</v>
      </c>
      <c r="D320" t="s">
        <v>24</v>
      </c>
      <c r="E320">
        <f>+VLOOKUP(Tabla2[[#This Row],[Punto de venta]],Punto_venta[],2,0)</f>
        <v>3</v>
      </c>
      <c r="F320" t="s">
        <v>13</v>
      </c>
      <c r="G320">
        <f>+VLOOKUP(Tabla2[[#This Row],[Cultivo]],Cod_categoría[],2,0)</f>
        <v>100106002</v>
      </c>
      <c r="H320" t="str">
        <f>+VLOOKUP(F320,Codigos[],2,0)</f>
        <v>Frutos oleaginosos</v>
      </c>
      <c r="I320">
        <f>+VLOOKUP(Tabla2[[#This Row],[Categoría]],Cod_procesamiento10[],2,0)</f>
        <v>12</v>
      </c>
      <c r="J320" t="s">
        <v>163</v>
      </c>
      <c r="K320" s="3">
        <v>2501.94</v>
      </c>
    </row>
    <row r="321" spans="1:11" x14ac:dyDescent="0.35">
      <c r="A321">
        <v>2021</v>
      </c>
      <c r="B321" s="5" t="s">
        <v>57</v>
      </c>
      <c r="C321" s="10">
        <v>44440</v>
      </c>
      <c r="D321" t="s">
        <v>24</v>
      </c>
      <c r="E321">
        <f>+VLOOKUP(Tabla2[[#This Row],[Punto de venta]],Punto_venta[],2,0)</f>
        <v>3</v>
      </c>
      <c r="F321" t="s">
        <v>31</v>
      </c>
      <c r="G321">
        <f>+VLOOKUP(Tabla2[[#This Row],[Cultivo]],Cod_categoría[],2,0)</f>
        <v>100108004</v>
      </c>
      <c r="H321" t="str">
        <f>+VLOOKUP(F321,Codigos[],2,0)</f>
        <v>Frutos tropicales y subtropicales</v>
      </c>
      <c r="I321">
        <f>+VLOOKUP(Tabla2[[#This Row],[Categoría]],Cod_procesamiento10[],2,0)</f>
        <v>4</v>
      </c>
      <c r="J321" t="s">
        <v>163</v>
      </c>
      <c r="K321" s="3">
        <v>1861.56</v>
      </c>
    </row>
    <row r="322" spans="1:11" x14ac:dyDescent="0.35">
      <c r="A322">
        <v>2021</v>
      </c>
      <c r="B322" s="5" t="s">
        <v>57</v>
      </c>
      <c r="C322" s="10">
        <v>44440</v>
      </c>
      <c r="D322" t="s">
        <v>24</v>
      </c>
      <c r="E322">
        <f>+VLOOKUP(Tabla2[[#This Row],[Punto de venta]],Punto_venta[],2,0)</f>
        <v>3</v>
      </c>
      <c r="F322" t="s">
        <v>14</v>
      </c>
      <c r="G322">
        <f>+VLOOKUP(Tabla2[[#This Row],[Cultivo]],Cod_categoría[],2,0)</f>
        <v>100104005</v>
      </c>
      <c r="H322" t="str">
        <f>+VLOOKUP(F322,Codigos[],2,0)</f>
        <v>Frutos de pepita</v>
      </c>
      <c r="I322">
        <f>+VLOOKUP(Tabla2[[#This Row],[Categoría]],Cod_procesamiento10[],2,0)</f>
        <v>3</v>
      </c>
      <c r="J322" t="s">
        <v>163</v>
      </c>
      <c r="K322" s="3">
        <v>590.41</v>
      </c>
    </row>
    <row r="323" spans="1:11" x14ac:dyDescent="0.35">
      <c r="A323">
        <v>2021</v>
      </c>
      <c r="B323" s="5" t="s">
        <v>57</v>
      </c>
      <c r="C323" s="10">
        <v>44440</v>
      </c>
      <c r="D323" t="s">
        <v>24</v>
      </c>
      <c r="E323">
        <f>+VLOOKUP(Tabla2[[#This Row],[Punto de venta]],Punto_venta[],2,0)</f>
        <v>3</v>
      </c>
      <c r="F323" t="s">
        <v>15</v>
      </c>
      <c r="G323">
        <f>+VLOOKUP(Tabla2[[#This Row],[Cultivo]],Cod_categoría[],2,0)</f>
        <v>100108006</v>
      </c>
      <c r="H323" t="str">
        <f>+VLOOKUP(F323,Codigos[],2,0)</f>
        <v>Frutos tropicales y subtropicales</v>
      </c>
      <c r="I323">
        <f>+VLOOKUP(Tabla2[[#This Row],[Categoría]],Cod_procesamiento10[],2,0)</f>
        <v>4</v>
      </c>
      <c r="J323" t="s">
        <v>163</v>
      </c>
      <c r="K323" s="3">
        <v>834.01</v>
      </c>
    </row>
    <row r="324" spans="1:11" x14ac:dyDescent="0.35">
      <c r="A324">
        <v>2021</v>
      </c>
      <c r="B324" s="5" t="s">
        <v>57</v>
      </c>
      <c r="C324" s="10">
        <v>44440</v>
      </c>
      <c r="D324" t="s">
        <v>24</v>
      </c>
      <c r="E324">
        <f>+VLOOKUP(Tabla2[[#This Row],[Punto de venta]],Punto_venta[],2,0)</f>
        <v>3</v>
      </c>
      <c r="F324" t="s">
        <v>27</v>
      </c>
      <c r="G324">
        <f>+VLOOKUP(Tabla2[[#This Row],[Cultivo]],Cod_categoría[],2,0)</f>
        <v>100102006</v>
      </c>
      <c r="H324" t="str">
        <f>+VLOOKUP(F324,Codigos[],2,0)</f>
        <v>Cítricos</v>
      </c>
      <c r="I324">
        <f>+VLOOKUP(Tabla2[[#This Row],[Categoría]],Cod_procesamiento10[],2,0)</f>
        <v>2</v>
      </c>
      <c r="J324" t="s">
        <v>163</v>
      </c>
      <c r="K324" s="3">
        <v>761.04</v>
      </c>
    </row>
    <row r="325" spans="1:11" x14ac:dyDescent="0.35">
      <c r="A325">
        <v>2021</v>
      </c>
      <c r="B325" s="5" t="s">
        <v>57</v>
      </c>
      <c r="C325" s="10">
        <v>44440</v>
      </c>
      <c r="D325" t="s">
        <v>24</v>
      </c>
      <c r="E325">
        <f>+VLOOKUP(Tabla2[[#This Row],[Punto de venta]],Punto_venta[],2,0)</f>
        <v>3</v>
      </c>
      <c r="F325" t="s">
        <v>18</v>
      </c>
      <c r="G325">
        <f>+VLOOKUP(Tabla2[[#This Row],[Cultivo]],Cod_categoría[],2,0)</f>
        <v>100114042</v>
      </c>
      <c r="H325" t="str">
        <f>+VLOOKUP(F325,Codigos[],2,0)</f>
        <v>Otros</v>
      </c>
      <c r="I325">
        <f>+VLOOKUP(Tabla2[[#This Row],[Categoría]],Cod_procesamiento10[],2,0)</f>
        <v>13</v>
      </c>
      <c r="J325" t="s">
        <v>163</v>
      </c>
      <c r="K325" s="3">
        <v>1585.07</v>
      </c>
    </row>
    <row r="326" spans="1:11" x14ac:dyDescent="0.35">
      <c r="A326">
        <v>2021</v>
      </c>
      <c r="B326" s="5" t="s">
        <v>57</v>
      </c>
      <c r="C326" s="10">
        <v>44440</v>
      </c>
      <c r="D326" t="s">
        <v>24</v>
      </c>
      <c r="E326">
        <f>+VLOOKUP(Tabla2[[#This Row],[Punto de venta]],Punto_venta[],2,0)</f>
        <v>3</v>
      </c>
      <c r="F326" t="s">
        <v>16</v>
      </c>
      <c r="G326">
        <f>+VLOOKUP(Tabla2[[#This Row],[Cultivo]],Cod_categoría[],2,0)</f>
        <v>100109001</v>
      </c>
      <c r="H326" t="str">
        <f>+VLOOKUP(F326,Codigos[],2,0)</f>
        <v>Uva</v>
      </c>
      <c r="I326">
        <f>+VLOOKUP(Tabla2[[#This Row],[Categoría]],Cod_procesamiento10[],2,0)</f>
        <v>11</v>
      </c>
      <c r="J326" t="s">
        <v>163</v>
      </c>
      <c r="K326" s="3">
        <v>2472.3200000000002</v>
      </c>
    </row>
    <row r="327" spans="1:11" x14ac:dyDescent="0.35">
      <c r="A327">
        <v>2021</v>
      </c>
      <c r="B327" s="5" t="s">
        <v>56</v>
      </c>
      <c r="C327" s="10">
        <v>44409</v>
      </c>
      <c r="D327" t="s">
        <v>2</v>
      </c>
      <c r="E327">
        <f>+VLOOKUP(Tabla2[[#This Row],[Punto de venta]],Punto_venta[],2,0)</f>
        <v>1</v>
      </c>
      <c r="F327" t="s">
        <v>8</v>
      </c>
      <c r="G327">
        <f>+VLOOKUP(Tabla2[[#This Row],[Cultivo]],Cod_categoría[],2,0)</f>
        <v>100112025</v>
      </c>
      <c r="H327" t="str">
        <f>+VLOOKUP(F327,Codigos[],2,0)</f>
        <v>Berries</v>
      </c>
      <c r="I327">
        <f>+VLOOKUP(Tabla2[[#This Row],[Categoría]],Cod_procesamiento10[],2,0)</f>
        <v>1</v>
      </c>
      <c r="J327" t="s">
        <v>163</v>
      </c>
      <c r="K327" s="3">
        <v>3308.25</v>
      </c>
    </row>
    <row r="328" spans="1:11" x14ac:dyDescent="0.35">
      <c r="A328">
        <v>2021</v>
      </c>
      <c r="B328" s="5" t="s">
        <v>56</v>
      </c>
      <c r="C328" s="10">
        <v>44409</v>
      </c>
      <c r="D328" t="s">
        <v>2</v>
      </c>
      <c r="E328">
        <f>+VLOOKUP(Tabla2[[#This Row],[Punto de venta]],Punto_venta[],2,0)</f>
        <v>1</v>
      </c>
      <c r="F328" t="s">
        <v>19</v>
      </c>
      <c r="G328">
        <f>+VLOOKUP(Tabla2[[#This Row],[Cultivo]],Cod_categoría[],2,0)</f>
        <v>100101007</v>
      </c>
      <c r="H328" t="str">
        <f>+VLOOKUP(F328,Codigos[],2,0)</f>
        <v>Berries</v>
      </c>
      <c r="I328">
        <f>+VLOOKUP(Tabla2[[#This Row],[Categoría]],Cod_procesamiento10[],2,0)</f>
        <v>1</v>
      </c>
      <c r="J328" t="s">
        <v>163</v>
      </c>
      <c r="K328" s="3">
        <v>1032.71</v>
      </c>
    </row>
    <row r="329" spans="1:11" x14ac:dyDescent="0.35">
      <c r="A329">
        <v>2021</v>
      </c>
      <c r="B329" s="5" t="s">
        <v>56</v>
      </c>
      <c r="C329" s="10">
        <v>44409</v>
      </c>
      <c r="D329" t="s">
        <v>2</v>
      </c>
      <c r="E329">
        <f>+VLOOKUP(Tabla2[[#This Row],[Punto de venta]],Punto_venta[],2,0)</f>
        <v>1</v>
      </c>
      <c r="F329" t="s">
        <v>9</v>
      </c>
      <c r="G329">
        <f>+VLOOKUP(Tabla2[[#This Row],[Cultivo]],Cod_categoría[],2,0)</f>
        <v>100102003</v>
      </c>
      <c r="H329" t="str">
        <f>+VLOOKUP(F329,Codigos[],2,0)</f>
        <v>Cítricos</v>
      </c>
      <c r="I329">
        <f>+VLOOKUP(Tabla2[[#This Row],[Categoría]],Cod_procesamiento10[],2,0)</f>
        <v>2</v>
      </c>
      <c r="J329" t="s">
        <v>163</v>
      </c>
      <c r="K329" s="3">
        <v>509.57</v>
      </c>
    </row>
    <row r="330" spans="1:11" x14ac:dyDescent="0.35">
      <c r="A330">
        <v>2021</v>
      </c>
      <c r="B330" s="5" t="s">
        <v>56</v>
      </c>
      <c r="C330" s="10">
        <v>44409</v>
      </c>
      <c r="D330" t="s">
        <v>2</v>
      </c>
      <c r="E330">
        <f>+VLOOKUP(Tabla2[[#This Row],[Punto de venta]],Punto_venta[],2,0)</f>
        <v>1</v>
      </c>
      <c r="F330" t="s">
        <v>20</v>
      </c>
      <c r="G330">
        <f>+VLOOKUP(Tabla2[[#This Row],[Cultivo]],Cod_categoría[],2,0)</f>
        <v>100102004</v>
      </c>
      <c r="H330" t="str">
        <f>+VLOOKUP(F330,Codigos[],2,0)</f>
        <v>Cítricos</v>
      </c>
      <c r="I330">
        <f>+VLOOKUP(Tabla2[[#This Row],[Categoría]],Cod_procesamiento10[],2,0)</f>
        <v>2</v>
      </c>
      <c r="J330" t="s">
        <v>163</v>
      </c>
      <c r="K330" s="3">
        <v>853.81</v>
      </c>
    </row>
    <row r="331" spans="1:11" x14ac:dyDescent="0.35">
      <c r="A331">
        <v>2021</v>
      </c>
      <c r="B331" s="5" t="s">
        <v>56</v>
      </c>
      <c r="C331" s="10">
        <v>44409</v>
      </c>
      <c r="D331" t="s">
        <v>2</v>
      </c>
      <c r="E331">
        <f>+VLOOKUP(Tabla2[[#This Row],[Punto de venta]],Punto_venta[],2,0)</f>
        <v>1</v>
      </c>
      <c r="F331" t="s">
        <v>21</v>
      </c>
      <c r="G331">
        <f>+VLOOKUP(Tabla2[[#This Row],[Cultivo]],Cod_categoría[],2,0)</f>
        <v>100108002</v>
      </c>
      <c r="H331" t="str">
        <f>+VLOOKUP(F331,Codigos[],2,0)</f>
        <v>Frutos tropicales y subtropicales</v>
      </c>
      <c r="I331">
        <f>+VLOOKUP(Tabla2[[#This Row],[Categoría]],Cod_procesamiento10[],2,0)</f>
        <v>4</v>
      </c>
      <c r="J331" t="s">
        <v>163</v>
      </c>
      <c r="K331" s="3">
        <v>2956.66</v>
      </c>
    </row>
    <row r="332" spans="1:11" x14ac:dyDescent="0.35">
      <c r="A332">
        <v>2021</v>
      </c>
      <c r="B332" s="5" t="s">
        <v>56</v>
      </c>
      <c r="C332" s="10">
        <v>44409</v>
      </c>
      <c r="D332" t="s">
        <v>2</v>
      </c>
      <c r="E332">
        <f>+VLOOKUP(Tabla2[[#This Row],[Punto de venta]],Punto_venta[],2,0)</f>
        <v>1</v>
      </c>
      <c r="F332" t="s">
        <v>10</v>
      </c>
      <c r="G332">
        <f>+VLOOKUP(Tabla2[[#This Row],[Cultivo]],Cod_categoría[],2,0)</f>
        <v>100104002</v>
      </c>
      <c r="H332" t="str">
        <f>+VLOOKUP(F332,Codigos[],2,0)</f>
        <v>Frutos de pepita</v>
      </c>
      <c r="I332">
        <f>+VLOOKUP(Tabla2[[#This Row],[Categoría]],Cod_procesamiento10[],2,0)</f>
        <v>3</v>
      </c>
      <c r="J332" t="s">
        <v>163</v>
      </c>
      <c r="K332" s="3">
        <v>843.71</v>
      </c>
    </row>
    <row r="333" spans="1:11" x14ac:dyDescent="0.35">
      <c r="A333">
        <v>2021</v>
      </c>
      <c r="B333" s="5" t="s">
        <v>56</v>
      </c>
      <c r="C333" s="10">
        <v>44409</v>
      </c>
      <c r="D333" t="s">
        <v>2</v>
      </c>
      <c r="E333">
        <f>+VLOOKUP(Tabla2[[#This Row],[Punto de venta]],Punto_venta[],2,0)</f>
        <v>1</v>
      </c>
      <c r="F333" t="s">
        <v>11</v>
      </c>
      <c r="G333">
        <f>+VLOOKUP(Tabla2[[#This Row],[Cultivo]],Cod_categoría[],2,0)</f>
        <v>100102005</v>
      </c>
      <c r="H333" t="str">
        <f>+VLOOKUP(F333,Codigos[],2,0)</f>
        <v>Cítricos</v>
      </c>
      <c r="I333">
        <f>+VLOOKUP(Tabla2[[#This Row],[Categoría]],Cod_procesamiento10[],2,0)</f>
        <v>2</v>
      </c>
      <c r="J333" t="s">
        <v>163</v>
      </c>
      <c r="K333" s="3">
        <v>715.33</v>
      </c>
    </row>
    <row r="334" spans="1:11" x14ac:dyDescent="0.35">
      <c r="A334">
        <v>2021</v>
      </c>
      <c r="B334" s="5" t="s">
        <v>56</v>
      </c>
      <c r="C334" s="10">
        <v>44409</v>
      </c>
      <c r="D334" t="s">
        <v>2</v>
      </c>
      <c r="E334">
        <f>+VLOOKUP(Tabla2[[#This Row],[Punto de venta]],Punto_venta[],2,0)</f>
        <v>1</v>
      </c>
      <c r="F334" t="s">
        <v>13</v>
      </c>
      <c r="G334">
        <f>+VLOOKUP(Tabla2[[#This Row],[Cultivo]],Cod_categoría[],2,0)</f>
        <v>100106002</v>
      </c>
      <c r="H334" t="str">
        <f>+VLOOKUP(F334,Codigos[],2,0)</f>
        <v>Frutos oleaginosos</v>
      </c>
      <c r="I334">
        <f>+VLOOKUP(Tabla2[[#This Row],[Categoría]],Cod_procesamiento10[],2,0)</f>
        <v>12</v>
      </c>
      <c r="J334" t="s">
        <v>163</v>
      </c>
      <c r="K334" s="3">
        <v>3748.21</v>
      </c>
    </row>
    <row r="335" spans="1:11" x14ac:dyDescent="0.35">
      <c r="A335">
        <v>2021</v>
      </c>
      <c r="B335" s="5" t="s">
        <v>56</v>
      </c>
      <c r="C335" s="10">
        <v>44409</v>
      </c>
      <c r="D335" t="s">
        <v>2</v>
      </c>
      <c r="E335">
        <f>+VLOOKUP(Tabla2[[#This Row],[Punto de venta]],Punto_venta[],2,0)</f>
        <v>1</v>
      </c>
      <c r="F335" t="s">
        <v>14</v>
      </c>
      <c r="G335">
        <f>+VLOOKUP(Tabla2[[#This Row],[Cultivo]],Cod_categoría[],2,0)</f>
        <v>100104005</v>
      </c>
      <c r="H335" t="str">
        <f>+VLOOKUP(F335,Codigos[],2,0)</f>
        <v>Frutos de pepita</v>
      </c>
      <c r="I335">
        <f>+VLOOKUP(Tabla2[[#This Row],[Categoría]],Cod_procesamiento10[],2,0)</f>
        <v>3</v>
      </c>
      <c r="J335" t="s">
        <v>163</v>
      </c>
      <c r="K335" s="3">
        <v>878.37</v>
      </c>
    </row>
    <row r="336" spans="1:11" x14ac:dyDescent="0.35">
      <c r="A336">
        <v>2021</v>
      </c>
      <c r="B336" s="5" t="s">
        <v>56</v>
      </c>
      <c r="C336" s="10">
        <v>44409</v>
      </c>
      <c r="D336" t="s">
        <v>2</v>
      </c>
      <c r="E336">
        <f>+VLOOKUP(Tabla2[[#This Row],[Punto de venta]],Punto_venta[],2,0)</f>
        <v>1</v>
      </c>
      <c r="F336" t="s">
        <v>15</v>
      </c>
      <c r="G336">
        <f>+VLOOKUP(Tabla2[[#This Row],[Cultivo]],Cod_categoría[],2,0)</f>
        <v>100108006</v>
      </c>
      <c r="H336" t="str">
        <f>+VLOOKUP(F336,Codigos[],2,0)</f>
        <v>Frutos tropicales y subtropicales</v>
      </c>
      <c r="I336">
        <f>+VLOOKUP(Tabla2[[#This Row],[Categoría]],Cod_procesamiento10[],2,0)</f>
        <v>4</v>
      </c>
      <c r="J336" t="s">
        <v>163</v>
      </c>
      <c r="K336" s="3">
        <v>839.77</v>
      </c>
    </row>
    <row r="337" spans="1:11" x14ac:dyDescent="0.35">
      <c r="A337">
        <v>2021</v>
      </c>
      <c r="B337" s="5" t="s">
        <v>56</v>
      </c>
      <c r="C337" s="10">
        <v>44409</v>
      </c>
      <c r="D337" t="s">
        <v>17</v>
      </c>
      <c r="E337">
        <f>+VLOOKUP(Tabla2[[#This Row],[Punto de venta]],Punto_venta[],2,0)</f>
        <v>2</v>
      </c>
      <c r="F337" t="s">
        <v>8</v>
      </c>
      <c r="G337">
        <f>+VLOOKUP(Tabla2[[#This Row],[Cultivo]],Cod_categoría[],2,0)</f>
        <v>100112025</v>
      </c>
      <c r="H337" t="str">
        <f>+VLOOKUP(F337,Codigos[],2,0)</f>
        <v>Berries</v>
      </c>
      <c r="I337">
        <f>+VLOOKUP(Tabla2[[#This Row],[Categoría]],Cod_procesamiento10[],2,0)</f>
        <v>1</v>
      </c>
      <c r="J337" t="s">
        <v>163</v>
      </c>
      <c r="K337" s="3">
        <v>5886</v>
      </c>
    </row>
    <row r="338" spans="1:11" x14ac:dyDescent="0.35">
      <c r="A338">
        <v>2021</v>
      </c>
      <c r="B338" s="5" t="s">
        <v>56</v>
      </c>
      <c r="C338" s="10">
        <v>44409</v>
      </c>
      <c r="D338" t="s">
        <v>17</v>
      </c>
      <c r="E338">
        <f>+VLOOKUP(Tabla2[[#This Row],[Punto de venta]],Punto_venta[],2,0)</f>
        <v>2</v>
      </c>
      <c r="F338" t="s">
        <v>19</v>
      </c>
      <c r="G338">
        <f>+VLOOKUP(Tabla2[[#This Row],[Cultivo]],Cod_categoría[],2,0)</f>
        <v>100101007</v>
      </c>
      <c r="H338" t="str">
        <f>+VLOOKUP(F338,Codigos[],2,0)</f>
        <v>Berries</v>
      </c>
      <c r="I338">
        <f>+VLOOKUP(Tabla2[[#This Row],[Categoría]],Cod_procesamiento10[],2,0)</f>
        <v>1</v>
      </c>
      <c r="J338" t="s">
        <v>163</v>
      </c>
      <c r="K338" s="3">
        <v>2356.9299999999998</v>
      </c>
    </row>
    <row r="339" spans="1:11" x14ac:dyDescent="0.35">
      <c r="A339">
        <v>2021</v>
      </c>
      <c r="B339" s="5" t="s">
        <v>56</v>
      </c>
      <c r="C339" s="10">
        <v>44409</v>
      </c>
      <c r="D339" t="s">
        <v>17</v>
      </c>
      <c r="E339">
        <f>+VLOOKUP(Tabla2[[#This Row],[Punto de venta]],Punto_venta[],2,0)</f>
        <v>2</v>
      </c>
      <c r="F339" t="s">
        <v>9</v>
      </c>
      <c r="G339">
        <f>+VLOOKUP(Tabla2[[#This Row],[Cultivo]],Cod_categoría[],2,0)</f>
        <v>100102003</v>
      </c>
      <c r="H339" t="str">
        <f>+VLOOKUP(F339,Codigos[],2,0)</f>
        <v>Cítricos</v>
      </c>
      <c r="I339">
        <f>+VLOOKUP(Tabla2[[#This Row],[Categoría]],Cod_procesamiento10[],2,0)</f>
        <v>2</v>
      </c>
      <c r="J339" t="s">
        <v>163</v>
      </c>
      <c r="K339" s="3">
        <v>1247.28</v>
      </c>
    </row>
    <row r="340" spans="1:11" x14ac:dyDescent="0.35">
      <c r="A340">
        <v>2021</v>
      </c>
      <c r="B340" s="5" t="s">
        <v>56</v>
      </c>
      <c r="C340" s="10">
        <v>44409</v>
      </c>
      <c r="D340" t="s">
        <v>17</v>
      </c>
      <c r="E340">
        <f>+VLOOKUP(Tabla2[[#This Row],[Punto de venta]],Punto_venta[],2,0)</f>
        <v>2</v>
      </c>
      <c r="F340" t="s">
        <v>20</v>
      </c>
      <c r="G340">
        <f>+VLOOKUP(Tabla2[[#This Row],[Cultivo]],Cod_categoría[],2,0)</f>
        <v>100102004</v>
      </c>
      <c r="H340" t="str">
        <f>+VLOOKUP(F340,Codigos[],2,0)</f>
        <v>Cítricos</v>
      </c>
      <c r="I340">
        <f>+VLOOKUP(Tabla2[[#This Row],[Categoría]],Cod_procesamiento10[],2,0)</f>
        <v>2</v>
      </c>
      <c r="J340" t="s">
        <v>163</v>
      </c>
      <c r="K340" s="3">
        <v>1606.62</v>
      </c>
    </row>
    <row r="341" spans="1:11" x14ac:dyDescent="0.35">
      <c r="A341">
        <v>2021</v>
      </c>
      <c r="B341" s="5" t="s">
        <v>56</v>
      </c>
      <c r="C341" s="10">
        <v>44409</v>
      </c>
      <c r="D341" t="s">
        <v>17</v>
      </c>
      <c r="E341">
        <f>+VLOOKUP(Tabla2[[#This Row],[Punto de venta]],Punto_venta[],2,0)</f>
        <v>2</v>
      </c>
      <c r="F341" t="s">
        <v>21</v>
      </c>
      <c r="G341">
        <f>+VLOOKUP(Tabla2[[#This Row],[Cultivo]],Cod_categoría[],2,0)</f>
        <v>100108002</v>
      </c>
      <c r="H341" t="str">
        <f>+VLOOKUP(F341,Codigos[],2,0)</f>
        <v>Frutos tropicales y subtropicales</v>
      </c>
      <c r="I341">
        <f>+VLOOKUP(Tabla2[[#This Row],[Categoría]],Cod_procesamiento10[],2,0)</f>
        <v>4</v>
      </c>
      <c r="J341" t="s">
        <v>163</v>
      </c>
      <c r="K341" s="3">
        <v>2035.38</v>
      </c>
    </row>
    <row r="342" spans="1:11" x14ac:dyDescent="0.35">
      <c r="A342">
        <v>2021</v>
      </c>
      <c r="B342" s="5" t="s">
        <v>56</v>
      </c>
      <c r="C342" s="10">
        <v>44409</v>
      </c>
      <c r="D342" t="s">
        <v>17</v>
      </c>
      <c r="E342">
        <f>+VLOOKUP(Tabla2[[#This Row],[Punto de venta]],Punto_venta[],2,0)</f>
        <v>2</v>
      </c>
      <c r="F342" t="s">
        <v>10</v>
      </c>
      <c r="G342">
        <f>+VLOOKUP(Tabla2[[#This Row],[Cultivo]],Cod_categoría[],2,0)</f>
        <v>100104002</v>
      </c>
      <c r="H342" t="str">
        <f>+VLOOKUP(F342,Codigos[],2,0)</f>
        <v>Frutos de pepita</v>
      </c>
      <c r="I342">
        <f>+VLOOKUP(Tabla2[[#This Row],[Categoría]],Cod_procesamiento10[],2,0)</f>
        <v>3</v>
      </c>
      <c r="J342" t="s">
        <v>163</v>
      </c>
      <c r="K342" s="3">
        <v>1794.97</v>
      </c>
    </row>
    <row r="343" spans="1:11" x14ac:dyDescent="0.35">
      <c r="A343">
        <v>2021</v>
      </c>
      <c r="B343" s="5" t="s">
        <v>56</v>
      </c>
      <c r="C343" s="10">
        <v>44409</v>
      </c>
      <c r="D343" t="s">
        <v>17</v>
      </c>
      <c r="E343">
        <f>+VLOOKUP(Tabla2[[#This Row],[Punto de venta]],Punto_venta[],2,0)</f>
        <v>2</v>
      </c>
      <c r="F343" t="s">
        <v>11</v>
      </c>
      <c r="G343">
        <f>+VLOOKUP(Tabla2[[#This Row],[Cultivo]],Cod_categoría[],2,0)</f>
        <v>100102005</v>
      </c>
      <c r="H343" t="str">
        <f>+VLOOKUP(F343,Codigos[],2,0)</f>
        <v>Cítricos</v>
      </c>
      <c r="I343">
        <f>+VLOOKUP(Tabla2[[#This Row],[Categoría]],Cod_procesamiento10[],2,0)</f>
        <v>2</v>
      </c>
      <c r="J343" t="s">
        <v>163</v>
      </c>
      <c r="K343" s="3">
        <v>1649.44</v>
      </c>
    </row>
    <row r="344" spans="1:11" x14ac:dyDescent="0.35">
      <c r="A344">
        <v>2021</v>
      </c>
      <c r="B344" s="5" t="s">
        <v>56</v>
      </c>
      <c r="C344" s="10">
        <v>44409</v>
      </c>
      <c r="D344" t="s">
        <v>17</v>
      </c>
      <c r="E344">
        <f>+VLOOKUP(Tabla2[[#This Row],[Punto de venta]],Punto_venta[],2,0)</f>
        <v>2</v>
      </c>
      <c r="F344" t="s">
        <v>13</v>
      </c>
      <c r="G344">
        <f>+VLOOKUP(Tabla2[[#This Row],[Cultivo]],Cod_categoría[],2,0)</f>
        <v>100106002</v>
      </c>
      <c r="H344" t="str">
        <f>+VLOOKUP(F344,Codigos[],2,0)</f>
        <v>Frutos oleaginosos</v>
      </c>
      <c r="I344">
        <f>+VLOOKUP(Tabla2[[#This Row],[Categoría]],Cod_procesamiento10[],2,0)</f>
        <v>12</v>
      </c>
      <c r="J344" t="s">
        <v>163</v>
      </c>
      <c r="K344" s="3">
        <v>4934.9399999999996</v>
      </c>
    </row>
    <row r="345" spans="1:11" x14ac:dyDescent="0.35">
      <c r="A345">
        <v>2021</v>
      </c>
      <c r="B345" s="5" t="s">
        <v>56</v>
      </c>
      <c r="C345" s="10">
        <v>44409</v>
      </c>
      <c r="D345" t="s">
        <v>17</v>
      </c>
      <c r="E345">
        <f>+VLOOKUP(Tabla2[[#This Row],[Punto de venta]],Punto_venta[],2,0)</f>
        <v>2</v>
      </c>
      <c r="F345" t="s">
        <v>14</v>
      </c>
      <c r="G345">
        <f>+VLOOKUP(Tabla2[[#This Row],[Cultivo]],Cod_categoría[],2,0)</f>
        <v>100104005</v>
      </c>
      <c r="H345" t="str">
        <f>+VLOOKUP(F345,Codigos[],2,0)</f>
        <v>Frutos de pepita</v>
      </c>
      <c r="I345">
        <f>+VLOOKUP(Tabla2[[#This Row],[Categoría]],Cod_procesamiento10[],2,0)</f>
        <v>3</v>
      </c>
      <c r="J345" t="s">
        <v>163</v>
      </c>
      <c r="K345" s="3">
        <v>1612.96</v>
      </c>
    </row>
    <row r="346" spans="1:11" x14ac:dyDescent="0.35">
      <c r="A346">
        <v>2021</v>
      </c>
      <c r="B346" s="5" t="s">
        <v>56</v>
      </c>
      <c r="C346" s="10">
        <v>44409</v>
      </c>
      <c r="D346" t="s">
        <v>17</v>
      </c>
      <c r="E346">
        <f>+VLOOKUP(Tabla2[[#This Row],[Punto de venta]],Punto_venta[],2,0)</f>
        <v>2</v>
      </c>
      <c r="F346" t="s">
        <v>15</v>
      </c>
      <c r="G346">
        <f>+VLOOKUP(Tabla2[[#This Row],[Cultivo]],Cod_categoría[],2,0)</f>
        <v>100108006</v>
      </c>
      <c r="H346" t="str">
        <f>+VLOOKUP(F346,Codigos[],2,0)</f>
        <v>Frutos tropicales y subtropicales</v>
      </c>
      <c r="I346">
        <f>+VLOOKUP(Tabla2[[#This Row],[Categoría]],Cod_procesamiento10[],2,0)</f>
        <v>4</v>
      </c>
      <c r="J346" t="s">
        <v>163</v>
      </c>
      <c r="K346" s="3">
        <v>1020.73</v>
      </c>
    </row>
    <row r="347" spans="1:11" x14ac:dyDescent="0.35">
      <c r="A347">
        <v>2021</v>
      </c>
      <c r="B347" s="5" t="s">
        <v>56</v>
      </c>
      <c r="C347" s="10">
        <v>44409</v>
      </c>
      <c r="D347" t="s">
        <v>2</v>
      </c>
      <c r="E347">
        <f>+VLOOKUP(Tabla2[[#This Row],[Punto de venta]],Punto_venta[],2,0)</f>
        <v>1</v>
      </c>
      <c r="F347" t="s">
        <v>8</v>
      </c>
      <c r="G347">
        <f>+VLOOKUP(Tabla2[[#This Row],[Cultivo]],Cod_categoría[],2,0)</f>
        <v>100112025</v>
      </c>
      <c r="H347" t="str">
        <f>+VLOOKUP(F347,Codigos[],2,0)</f>
        <v>Berries</v>
      </c>
      <c r="I347">
        <f>+VLOOKUP(Tabla2[[#This Row],[Categoría]],Cod_procesamiento10[],2,0)</f>
        <v>1</v>
      </c>
      <c r="J347" t="s">
        <v>163</v>
      </c>
      <c r="K347" s="3">
        <v>3641.29</v>
      </c>
    </row>
    <row r="348" spans="1:11" x14ac:dyDescent="0.35">
      <c r="A348">
        <v>2021</v>
      </c>
      <c r="B348" s="5" t="s">
        <v>56</v>
      </c>
      <c r="C348" s="10">
        <v>44409</v>
      </c>
      <c r="D348" t="s">
        <v>2</v>
      </c>
      <c r="E348">
        <f>+VLOOKUP(Tabla2[[#This Row],[Punto de venta]],Punto_venta[],2,0)</f>
        <v>1</v>
      </c>
      <c r="F348" t="s">
        <v>19</v>
      </c>
      <c r="G348">
        <f>+VLOOKUP(Tabla2[[#This Row],[Cultivo]],Cod_categoría[],2,0)</f>
        <v>100101007</v>
      </c>
      <c r="H348" t="str">
        <f>+VLOOKUP(F348,Codigos[],2,0)</f>
        <v>Berries</v>
      </c>
      <c r="I348">
        <f>+VLOOKUP(Tabla2[[#This Row],[Categoría]],Cod_procesamiento10[],2,0)</f>
        <v>1</v>
      </c>
      <c r="J348" t="s">
        <v>163</v>
      </c>
      <c r="K348" s="3">
        <v>986.19</v>
      </c>
    </row>
    <row r="349" spans="1:11" x14ac:dyDescent="0.35">
      <c r="A349">
        <v>2021</v>
      </c>
      <c r="B349" s="5" t="s">
        <v>56</v>
      </c>
      <c r="C349" s="10">
        <v>44409</v>
      </c>
      <c r="D349" t="s">
        <v>2</v>
      </c>
      <c r="E349">
        <f>+VLOOKUP(Tabla2[[#This Row],[Punto de venta]],Punto_venta[],2,0)</f>
        <v>1</v>
      </c>
      <c r="F349" t="s">
        <v>9</v>
      </c>
      <c r="G349">
        <f>+VLOOKUP(Tabla2[[#This Row],[Cultivo]],Cod_categoría[],2,0)</f>
        <v>100102003</v>
      </c>
      <c r="H349" t="str">
        <f>+VLOOKUP(F349,Codigos[],2,0)</f>
        <v>Cítricos</v>
      </c>
      <c r="I349">
        <f>+VLOOKUP(Tabla2[[#This Row],[Categoría]],Cod_procesamiento10[],2,0)</f>
        <v>2</v>
      </c>
      <c r="J349" t="s">
        <v>163</v>
      </c>
      <c r="K349" s="3">
        <v>491.94</v>
      </c>
    </row>
    <row r="350" spans="1:11" x14ac:dyDescent="0.35">
      <c r="A350">
        <v>2021</v>
      </c>
      <c r="B350" s="5" t="s">
        <v>56</v>
      </c>
      <c r="C350" s="10">
        <v>44409</v>
      </c>
      <c r="D350" t="s">
        <v>2</v>
      </c>
      <c r="E350">
        <f>+VLOOKUP(Tabla2[[#This Row],[Punto de venta]],Punto_venta[],2,0)</f>
        <v>1</v>
      </c>
      <c r="F350" t="s">
        <v>20</v>
      </c>
      <c r="G350">
        <f>+VLOOKUP(Tabla2[[#This Row],[Cultivo]],Cod_categoría[],2,0)</f>
        <v>100102004</v>
      </c>
      <c r="H350" t="str">
        <f>+VLOOKUP(F350,Codigos[],2,0)</f>
        <v>Cítricos</v>
      </c>
      <c r="I350">
        <f>+VLOOKUP(Tabla2[[#This Row],[Categoría]],Cod_procesamiento10[],2,0)</f>
        <v>2</v>
      </c>
      <c r="J350" t="s">
        <v>163</v>
      </c>
      <c r="K350" s="3">
        <v>846.33</v>
      </c>
    </row>
    <row r="351" spans="1:11" x14ac:dyDescent="0.35">
      <c r="A351">
        <v>2021</v>
      </c>
      <c r="B351" s="5" t="s">
        <v>56</v>
      </c>
      <c r="C351" s="10">
        <v>44409</v>
      </c>
      <c r="D351" t="s">
        <v>2</v>
      </c>
      <c r="E351">
        <f>+VLOOKUP(Tabla2[[#This Row],[Punto de venta]],Punto_venta[],2,0)</f>
        <v>1</v>
      </c>
      <c r="F351" t="s">
        <v>21</v>
      </c>
      <c r="G351">
        <f>+VLOOKUP(Tabla2[[#This Row],[Cultivo]],Cod_categoría[],2,0)</f>
        <v>100108002</v>
      </c>
      <c r="H351" t="str">
        <f>+VLOOKUP(F351,Codigos[],2,0)</f>
        <v>Frutos tropicales y subtropicales</v>
      </c>
      <c r="I351">
        <f>+VLOOKUP(Tabla2[[#This Row],[Categoría]],Cod_procesamiento10[],2,0)</f>
        <v>4</v>
      </c>
      <c r="J351" t="s">
        <v>163</v>
      </c>
      <c r="K351" s="3">
        <v>2994.96</v>
      </c>
    </row>
    <row r="352" spans="1:11" x14ac:dyDescent="0.35">
      <c r="A352">
        <v>2021</v>
      </c>
      <c r="B352" s="5" t="s">
        <v>56</v>
      </c>
      <c r="C352" s="10">
        <v>44409</v>
      </c>
      <c r="D352" t="s">
        <v>2</v>
      </c>
      <c r="E352">
        <f>+VLOOKUP(Tabla2[[#This Row],[Punto de venta]],Punto_venta[],2,0)</f>
        <v>1</v>
      </c>
      <c r="F352" t="s">
        <v>10</v>
      </c>
      <c r="G352">
        <f>+VLOOKUP(Tabla2[[#This Row],[Cultivo]],Cod_categoría[],2,0)</f>
        <v>100104002</v>
      </c>
      <c r="H352" t="str">
        <f>+VLOOKUP(F352,Codigos[],2,0)</f>
        <v>Frutos de pepita</v>
      </c>
      <c r="I352">
        <f>+VLOOKUP(Tabla2[[#This Row],[Categoría]],Cod_procesamiento10[],2,0)</f>
        <v>3</v>
      </c>
      <c r="J352" t="s">
        <v>163</v>
      </c>
      <c r="K352" s="3">
        <v>825</v>
      </c>
    </row>
    <row r="353" spans="1:11" x14ac:dyDescent="0.35">
      <c r="A353">
        <v>2021</v>
      </c>
      <c r="B353" s="5" t="s">
        <v>56</v>
      </c>
      <c r="C353" s="10">
        <v>44409</v>
      </c>
      <c r="D353" t="s">
        <v>2</v>
      </c>
      <c r="E353">
        <f>+VLOOKUP(Tabla2[[#This Row],[Punto de venta]],Punto_venta[],2,0)</f>
        <v>1</v>
      </c>
      <c r="F353" t="s">
        <v>11</v>
      </c>
      <c r="G353">
        <f>+VLOOKUP(Tabla2[[#This Row],[Cultivo]],Cod_categoría[],2,0)</f>
        <v>100102005</v>
      </c>
      <c r="H353" t="str">
        <f>+VLOOKUP(F353,Codigos[],2,0)</f>
        <v>Cítricos</v>
      </c>
      <c r="I353">
        <f>+VLOOKUP(Tabla2[[#This Row],[Categoría]],Cod_procesamiento10[],2,0)</f>
        <v>2</v>
      </c>
      <c r="J353" t="s">
        <v>163</v>
      </c>
      <c r="K353" s="3">
        <v>670.66</v>
      </c>
    </row>
    <row r="354" spans="1:11" x14ac:dyDescent="0.35">
      <c r="A354">
        <v>2021</v>
      </c>
      <c r="B354" s="5" t="s">
        <v>56</v>
      </c>
      <c r="C354" s="10">
        <v>44409</v>
      </c>
      <c r="D354" t="s">
        <v>2</v>
      </c>
      <c r="E354">
        <f>+VLOOKUP(Tabla2[[#This Row],[Punto de venta]],Punto_venta[],2,0)</f>
        <v>1</v>
      </c>
      <c r="F354" t="s">
        <v>13</v>
      </c>
      <c r="G354">
        <f>+VLOOKUP(Tabla2[[#This Row],[Cultivo]],Cod_categoría[],2,0)</f>
        <v>100106002</v>
      </c>
      <c r="H354" t="str">
        <f>+VLOOKUP(F354,Codigos[],2,0)</f>
        <v>Frutos oleaginosos</v>
      </c>
      <c r="I354">
        <f>+VLOOKUP(Tabla2[[#This Row],[Categoría]],Cod_procesamiento10[],2,0)</f>
        <v>12</v>
      </c>
      <c r="J354" t="s">
        <v>163</v>
      </c>
      <c r="K354" s="3">
        <v>3213.78</v>
      </c>
    </row>
    <row r="355" spans="1:11" x14ac:dyDescent="0.35">
      <c r="A355">
        <v>2021</v>
      </c>
      <c r="B355" s="5" t="s">
        <v>56</v>
      </c>
      <c r="C355" s="10">
        <v>44409</v>
      </c>
      <c r="D355" t="s">
        <v>2</v>
      </c>
      <c r="E355">
        <f>+VLOOKUP(Tabla2[[#This Row],[Punto de venta]],Punto_venta[],2,0)</f>
        <v>1</v>
      </c>
      <c r="F355" t="s">
        <v>14</v>
      </c>
      <c r="G355">
        <f>+VLOOKUP(Tabla2[[#This Row],[Cultivo]],Cod_categoría[],2,0)</f>
        <v>100104005</v>
      </c>
      <c r="H355" t="str">
        <f>+VLOOKUP(F355,Codigos[],2,0)</f>
        <v>Frutos de pepita</v>
      </c>
      <c r="I355">
        <f>+VLOOKUP(Tabla2[[#This Row],[Categoría]],Cod_procesamiento10[],2,0)</f>
        <v>3</v>
      </c>
      <c r="J355" t="s">
        <v>163</v>
      </c>
      <c r="K355" s="3">
        <v>881.1</v>
      </c>
    </row>
    <row r="356" spans="1:11" x14ac:dyDescent="0.35">
      <c r="A356">
        <v>2021</v>
      </c>
      <c r="B356" s="5" t="s">
        <v>56</v>
      </c>
      <c r="C356" s="10">
        <v>44409</v>
      </c>
      <c r="D356" t="s">
        <v>2</v>
      </c>
      <c r="E356">
        <f>+VLOOKUP(Tabla2[[#This Row],[Punto de venta]],Punto_venta[],2,0)</f>
        <v>1</v>
      </c>
      <c r="F356" t="s">
        <v>15</v>
      </c>
      <c r="G356">
        <f>+VLOOKUP(Tabla2[[#This Row],[Cultivo]],Cod_categoría[],2,0)</f>
        <v>100108006</v>
      </c>
      <c r="H356" t="str">
        <f>+VLOOKUP(F356,Codigos[],2,0)</f>
        <v>Frutos tropicales y subtropicales</v>
      </c>
      <c r="I356">
        <f>+VLOOKUP(Tabla2[[#This Row],[Categoría]],Cod_procesamiento10[],2,0)</f>
        <v>4</v>
      </c>
      <c r="J356" t="s">
        <v>163</v>
      </c>
      <c r="K356" s="3">
        <v>809.48</v>
      </c>
    </row>
    <row r="357" spans="1:11" x14ac:dyDescent="0.35">
      <c r="A357">
        <v>2021</v>
      </c>
      <c r="B357" s="5" t="s">
        <v>56</v>
      </c>
      <c r="C357" s="10">
        <v>44409</v>
      </c>
      <c r="D357" t="s">
        <v>17</v>
      </c>
      <c r="E357">
        <f>+VLOOKUP(Tabla2[[#This Row],[Punto de venta]],Punto_venta[],2,0)</f>
        <v>2</v>
      </c>
      <c r="F357" t="s">
        <v>8</v>
      </c>
      <c r="G357">
        <f>+VLOOKUP(Tabla2[[#This Row],[Cultivo]],Cod_categoría[],2,0)</f>
        <v>100112025</v>
      </c>
      <c r="H357" t="str">
        <f>+VLOOKUP(F357,Codigos[],2,0)</f>
        <v>Berries</v>
      </c>
      <c r="I357">
        <f>+VLOOKUP(Tabla2[[#This Row],[Categoría]],Cod_procesamiento10[],2,0)</f>
        <v>1</v>
      </c>
      <c r="J357" t="s">
        <v>163</v>
      </c>
      <c r="K357" s="3">
        <v>6999.5</v>
      </c>
    </row>
    <row r="358" spans="1:11" x14ac:dyDescent="0.35">
      <c r="A358">
        <v>2021</v>
      </c>
      <c r="B358" s="5" t="s">
        <v>56</v>
      </c>
      <c r="C358" s="10">
        <v>44409</v>
      </c>
      <c r="D358" t="s">
        <v>17</v>
      </c>
      <c r="E358">
        <f>+VLOOKUP(Tabla2[[#This Row],[Punto de venta]],Punto_venta[],2,0)</f>
        <v>2</v>
      </c>
      <c r="F358" t="s">
        <v>19</v>
      </c>
      <c r="G358">
        <f>+VLOOKUP(Tabla2[[#This Row],[Cultivo]],Cod_categoría[],2,0)</f>
        <v>100101007</v>
      </c>
      <c r="H358" t="str">
        <f>+VLOOKUP(F358,Codigos[],2,0)</f>
        <v>Berries</v>
      </c>
      <c r="I358">
        <f>+VLOOKUP(Tabla2[[#This Row],[Categoría]],Cod_procesamiento10[],2,0)</f>
        <v>1</v>
      </c>
      <c r="J358" t="s">
        <v>163</v>
      </c>
      <c r="K358" s="3">
        <v>2301.7399999999998</v>
      </c>
    </row>
    <row r="359" spans="1:11" x14ac:dyDescent="0.35">
      <c r="A359">
        <v>2021</v>
      </c>
      <c r="B359" s="5" t="s">
        <v>56</v>
      </c>
      <c r="C359" s="10">
        <v>44409</v>
      </c>
      <c r="D359" t="s">
        <v>17</v>
      </c>
      <c r="E359">
        <f>+VLOOKUP(Tabla2[[#This Row],[Punto de venta]],Punto_venta[],2,0)</f>
        <v>2</v>
      </c>
      <c r="F359" t="s">
        <v>9</v>
      </c>
      <c r="G359">
        <f>+VLOOKUP(Tabla2[[#This Row],[Cultivo]],Cod_categoría[],2,0)</f>
        <v>100102003</v>
      </c>
      <c r="H359" t="str">
        <f>+VLOOKUP(F359,Codigos[],2,0)</f>
        <v>Cítricos</v>
      </c>
      <c r="I359">
        <f>+VLOOKUP(Tabla2[[#This Row],[Categoría]],Cod_procesamiento10[],2,0)</f>
        <v>2</v>
      </c>
      <c r="J359" t="s">
        <v>163</v>
      </c>
      <c r="K359" s="3">
        <v>1087.05</v>
      </c>
    </row>
    <row r="360" spans="1:11" x14ac:dyDescent="0.35">
      <c r="A360">
        <v>2021</v>
      </c>
      <c r="B360" s="5" t="s">
        <v>56</v>
      </c>
      <c r="C360" s="10">
        <v>44409</v>
      </c>
      <c r="D360" t="s">
        <v>17</v>
      </c>
      <c r="E360">
        <f>+VLOOKUP(Tabla2[[#This Row],[Punto de venta]],Punto_venta[],2,0)</f>
        <v>2</v>
      </c>
      <c r="F360" t="s">
        <v>20</v>
      </c>
      <c r="G360">
        <f>+VLOOKUP(Tabla2[[#This Row],[Cultivo]],Cod_categoría[],2,0)</f>
        <v>100102004</v>
      </c>
      <c r="H360" t="str">
        <f>+VLOOKUP(F360,Codigos[],2,0)</f>
        <v>Cítricos</v>
      </c>
      <c r="I360">
        <f>+VLOOKUP(Tabla2[[#This Row],[Categoría]],Cod_procesamiento10[],2,0)</f>
        <v>2</v>
      </c>
      <c r="J360" t="s">
        <v>163</v>
      </c>
      <c r="K360" s="3">
        <v>1521.27</v>
      </c>
    </row>
    <row r="361" spans="1:11" x14ac:dyDescent="0.35">
      <c r="A361">
        <v>2021</v>
      </c>
      <c r="B361" s="5" t="s">
        <v>56</v>
      </c>
      <c r="C361" s="10">
        <v>44409</v>
      </c>
      <c r="D361" t="s">
        <v>17</v>
      </c>
      <c r="E361">
        <f>+VLOOKUP(Tabla2[[#This Row],[Punto de venta]],Punto_venta[],2,0)</f>
        <v>2</v>
      </c>
      <c r="F361" t="s">
        <v>21</v>
      </c>
      <c r="G361">
        <f>+VLOOKUP(Tabla2[[#This Row],[Cultivo]],Cod_categoría[],2,0)</f>
        <v>100108002</v>
      </c>
      <c r="H361" t="str">
        <f>+VLOOKUP(F361,Codigos[],2,0)</f>
        <v>Frutos tropicales y subtropicales</v>
      </c>
      <c r="I361">
        <f>+VLOOKUP(Tabla2[[#This Row],[Categoría]],Cod_procesamiento10[],2,0)</f>
        <v>4</v>
      </c>
      <c r="J361" t="s">
        <v>163</v>
      </c>
      <c r="K361" s="3">
        <v>1924.53</v>
      </c>
    </row>
    <row r="362" spans="1:11" x14ac:dyDescent="0.35">
      <c r="A362">
        <v>2021</v>
      </c>
      <c r="B362" s="5" t="s">
        <v>56</v>
      </c>
      <c r="C362" s="10">
        <v>44409</v>
      </c>
      <c r="D362" t="s">
        <v>17</v>
      </c>
      <c r="E362">
        <f>+VLOOKUP(Tabla2[[#This Row],[Punto de venta]],Punto_venta[],2,0)</f>
        <v>2</v>
      </c>
      <c r="F362" t="s">
        <v>10</v>
      </c>
      <c r="G362">
        <f>+VLOOKUP(Tabla2[[#This Row],[Cultivo]],Cod_categoría[],2,0)</f>
        <v>100104002</v>
      </c>
      <c r="H362" t="str">
        <f>+VLOOKUP(F362,Codigos[],2,0)</f>
        <v>Frutos de pepita</v>
      </c>
      <c r="I362">
        <f>+VLOOKUP(Tabla2[[#This Row],[Categoría]],Cod_procesamiento10[],2,0)</f>
        <v>3</v>
      </c>
      <c r="J362" t="s">
        <v>163</v>
      </c>
      <c r="K362" s="3">
        <v>1761.79</v>
      </c>
    </row>
    <row r="363" spans="1:11" x14ac:dyDescent="0.35">
      <c r="A363">
        <v>2021</v>
      </c>
      <c r="B363" s="5" t="s">
        <v>56</v>
      </c>
      <c r="C363" s="10">
        <v>44409</v>
      </c>
      <c r="D363" t="s">
        <v>17</v>
      </c>
      <c r="E363">
        <f>+VLOOKUP(Tabla2[[#This Row],[Punto de venta]],Punto_venta[],2,0)</f>
        <v>2</v>
      </c>
      <c r="F363" t="s">
        <v>11</v>
      </c>
      <c r="G363">
        <f>+VLOOKUP(Tabla2[[#This Row],[Cultivo]],Cod_categoría[],2,0)</f>
        <v>100102005</v>
      </c>
      <c r="H363" t="str">
        <f>+VLOOKUP(F363,Codigos[],2,0)</f>
        <v>Cítricos</v>
      </c>
      <c r="I363">
        <f>+VLOOKUP(Tabla2[[#This Row],[Categoría]],Cod_procesamiento10[],2,0)</f>
        <v>2</v>
      </c>
      <c r="J363" t="s">
        <v>163</v>
      </c>
      <c r="K363" s="3">
        <v>1640.84</v>
      </c>
    </row>
    <row r="364" spans="1:11" x14ac:dyDescent="0.35">
      <c r="A364">
        <v>2021</v>
      </c>
      <c r="B364" s="5" t="s">
        <v>56</v>
      </c>
      <c r="C364" s="10">
        <v>44409</v>
      </c>
      <c r="D364" t="s">
        <v>17</v>
      </c>
      <c r="E364">
        <f>+VLOOKUP(Tabla2[[#This Row],[Punto de venta]],Punto_venta[],2,0)</f>
        <v>2</v>
      </c>
      <c r="F364" t="s">
        <v>13</v>
      </c>
      <c r="G364">
        <f>+VLOOKUP(Tabla2[[#This Row],[Cultivo]],Cod_categoría[],2,0)</f>
        <v>100106002</v>
      </c>
      <c r="H364" t="str">
        <f>+VLOOKUP(F364,Codigos[],2,0)</f>
        <v>Frutos oleaginosos</v>
      </c>
      <c r="I364">
        <f>+VLOOKUP(Tabla2[[#This Row],[Categoría]],Cod_procesamiento10[],2,0)</f>
        <v>12</v>
      </c>
      <c r="J364" t="s">
        <v>163</v>
      </c>
      <c r="K364" s="3">
        <v>4379.8</v>
      </c>
    </row>
    <row r="365" spans="1:11" x14ac:dyDescent="0.35">
      <c r="A365">
        <v>2021</v>
      </c>
      <c r="B365" s="5" t="s">
        <v>56</v>
      </c>
      <c r="C365" s="10">
        <v>44409</v>
      </c>
      <c r="D365" t="s">
        <v>17</v>
      </c>
      <c r="E365">
        <f>+VLOOKUP(Tabla2[[#This Row],[Punto de venta]],Punto_venta[],2,0)</f>
        <v>2</v>
      </c>
      <c r="F365" t="s">
        <v>14</v>
      </c>
      <c r="G365">
        <f>+VLOOKUP(Tabla2[[#This Row],[Cultivo]],Cod_categoría[],2,0)</f>
        <v>100104005</v>
      </c>
      <c r="H365" t="str">
        <f>+VLOOKUP(F365,Codigos[],2,0)</f>
        <v>Frutos de pepita</v>
      </c>
      <c r="I365">
        <f>+VLOOKUP(Tabla2[[#This Row],[Categoría]],Cod_procesamiento10[],2,0)</f>
        <v>3</v>
      </c>
      <c r="J365" t="s">
        <v>163</v>
      </c>
      <c r="K365" s="3">
        <v>1605.41</v>
      </c>
    </row>
    <row r="366" spans="1:11" x14ac:dyDescent="0.35">
      <c r="A366">
        <v>2021</v>
      </c>
      <c r="B366" s="5" t="s">
        <v>56</v>
      </c>
      <c r="C366" s="10">
        <v>44409</v>
      </c>
      <c r="D366" t="s">
        <v>17</v>
      </c>
      <c r="E366">
        <f>+VLOOKUP(Tabla2[[#This Row],[Punto de venta]],Punto_venta[],2,0)</f>
        <v>2</v>
      </c>
      <c r="F366" t="s">
        <v>15</v>
      </c>
      <c r="G366">
        <f>+VLOOKUP(Tabla2[[#This Row],[Cultivo]],Cod_categoría[],2,0)</f>
        <v>100108006</v>
      </c>
      <c r="H366" t="str">
        <f>+VLOOKUP(F366,Codigos[],2,0)</f>
        <v>Frutos tropicales y subtropicales</v>
      </c>
      <c r="I366">
        <f>+VLOOKUP(Tabla2[[#This Row],[Categoría]],Cod_procesamiento10[],2,0)</f>
        <v>4</v>
      </c>
      <c r="J366" t="s">
        <v>163</v>
      </c>
      <c r="K366" s="3">
        <v>1000.19</v>
      </c>
    </row>
    <row r="367" spans="1:11" x14ac:dyDescent="0.35">
      <c r="A367">
        <v>2021</v>
      </c>
      <c r="B367" s="5" t="s">
        <v>56</v>
      </c>
      <c r="C367" s="10">
        <v>44409</v>
      </c>
      <c r="D367" t="s">
        <v>2</v>
      </c>
      <c r="E367">
        <f>+VLOOKUP(Tabla2[[#This Row],[Punto de venta]],Punto_venta[],2,0)</f>
        <v>1</v>
      </c>
      <c r="F367" t="s">
        <v>8</v>
      </c>
      <c r="G367">
        <f>+VLOOKUP(Tabla2[[#This Row],[Cultivo]],Cod_categoría[],2,0)</f>
        <v>100112025</v>
      </c>
      <c r="H367" t="str">
        <f>+VLOOKUP(F367,Codigos[],2,0)</f>
        <v>Berries</v>
      </c>
      <c r="I367">
        <f>+VLOOKUP(Tabla2[[#This Row],[Categoría]],Cod_procesamiento10[],2,0)</f>
        <v>1</v>
      </c>
      <c r="J367" t="s">
        <v>163</v>
      </c>
      <c r="K367" s="3">
        <v>3237.5</v>
      </c>
    </row>
    <row r="368" spans="1:11" x14ac:dyDescent="0.35">
      <c r="A368">
        <v>2021</v>
      </c>
      <c r="B368" s="5" t="s">
        <v>56</v>
      </c>
      <c r="C368" s="10">
        <v>44409</v>
      </c>
      <c r="D368" t="s">
        <v>2</v>
      </c>
      <c r="E368">
        <f>+VLOOKUP(Tabla2[[#This Row],[Punto de venta]],Punto_venta[],2,0)</f>
        <v>1</v>
      </c>
      <c r="F368" t="s">
        <v>19</v>
      </c>
      <c r="G368">
        <f>+VLOOKUP(Tabla2[[#This Row],[Cultivo]],Cod_categoría[],2,0)</f>
        <v>100101007</v>
      </c>
      <c r="H368" t="str">
        <f>+VLOOKUP(F368,Codigos[],2,0)</f>
        <v>Berries</v>
      </c>
      <c r="I368">
        <f>+VLOOKUP(Tabla2[[#This Row],[Categoría]],Cod_procesamiento10[],2,0)</f>
        <v>1</v>
      </c>
      <c r="J368" t="s">
        <v>163</v>
      </c>
      <c r="K368" s="3">
        <v>987.79</v>
      </c>
    </row>
    <row r="369" spans="1:11" x14ac:dyDescent="0.35">
      <c r="A369">
        <v>2021</v>
      </c>
      <c r="B369" s="5" t="s">
        <v>56</v>
      </c>
      <c r="C369" s="10">
        <v>44409</v>
      </c>
      <c r="D369" t="s">
        <v>2</v>
      </c>
      <c r="E369">
        <f>+VLOOKUP(Tabla2[[#This Row],[Punto de venta]],Punto_venta[],2,0)</f>
        <v>1</v>
      </c>
      <c r="F369" t="s">
        <v>9</v>
      </c>
      <c r="G369">
        <f>+VLOOKUP(Tabla2[[#This Row],[Cultivo]],Cod_categoría[],2,0)</f>
        <v>100102003</v>
      </c>
      <c r="H369" t="str">
        <f>+VLOOKUP(F369,Codigos[],2,0)</f>
        <v>Cítricos</v>
      </c>
      <c r="I369">
        <f>+VLOOKUP(Tabla2[[#This Row],[Categoría]],Cod_procesamiento10[],2,0)</f>
        <v>2</v>
      </c>
      <c r="J369" t="s">
        <v>163</v>
      </c>
      <c r="K369" s="3">
        <v>469.53</v>
      </c>
    </row>
    <row r="370" spans="1:11" x14ac:dyDescent="0.35">
      <c r="A370">
        <v>2021</v>
      </c>
      <c r="B370" s="5" t="s">
        <v>56</v>
      </c>
      <c r="C370" s="10">
        <v>44409</v>
      </c>
      <c r="D370" t="s">
        <v>2</v>
      </c>
      <c r="E370">
        <f>+VLOOKUP(Tabla2[[#This Row],[Punto de venta]],Punto_venta[],2,0)</f>
        <v>1</v>
      </c>
      <c r="F370" t="s">
        <v>20</v>
      </c>
      <c r="G370">
        <f>+VLOOKUP(Tabla2[[#This Row],[Cultivo]],Cod_categoría[],2,0)</f>
        <v>100102004</v>
      </c>
      <c r="H370" t="str">
        <f>+VLOOKUP(F370,Codigos[],2,0)</f>
        <v>Cítricos</v>
      </c>
      <c r="I370">
        <f>+VLOOKUP(Tabla2[[#This Row],[Categoría]],Cod_procesamiento10[],2,0)</f>
        <v>2</v>
      </c>
      <c r="J370" t="s">
        <v>163</v>
      </c>
      <c r="K370" s="3">
        <v>840.27</v>
      </c>
    </row>
    <row r="371" spans="1:11" x14ac:dyDescent="0.35">
      <c r="A371">
        <v>2021</v>
      </c>
      <c r="B371" s="5" t="s">
        <v>56</v>
      </c>
      <c r="C371" s="10">
        <v>44409</v>
      </c>
      <c r="D371" t="s">
        <v>2</v>
      </c>
      <c r="E371">
        <f>+VLOOKUP(Tabla2[[#This Row],[Punto de venta]],Punto_venta[],2,0)</f>
        <v>1</v>
      </c>
      <c r="F371" t="s">
        <v>21</v>
      </c>
      <c r="G371">
        <f>+VLOOKUP(Tabla2[[#This Row],[Cultivo]],Cod_categoría[],2,0)</f>
        <v>100108002</v>
      </c>
      <c r="H371" t="str">
        <f>+VLOOKUP(F371,Codigos[],2,0)</f>
        <v>Frutos tropicales y subtropicales</v>
      </c>
      <c r="I371">
        <f>+VLOOKUP(Tabla2[[#This Row],[Categoría]],Cod_procesamiento10[],2,0)</f>
        <v>4</v>
      </c>
      <c r="J371" t="s">
        <v>163</v>
      </c>
      <c r="K371" s="3">
        <v>2928.03</v>
      </c>
    </row>
    <row r="372" spans="1:11" x14ac:dyDescent="0.35">
      <c r="A372">
        <v>2021</v>
      </c>
      <c r="B372" s="5" t="s">
        <v>56</v>
      </c>
      <c r="C372" s="10">
        <v>44409</v>
      </c>
      <c r="D372" t="s">
        <v>2</v>
      </c>
      <c r="E372">
        <f>+VLOOKUP(Tabla2[[#This Row],[Punto de venta]],Punto_venta[],2,0)</f>
        <v>1</v>
      </c>
      <c r="F372" t="s">
        <v>10</v>
      </c>
      <c r="G372">
        <f>+VLOOKUP(Tabla2[[#This Row],[Cultivo]],Cod_categoría[],2,0)</f>
        <v>100104002</v>
      </c>
      <c r="H372" t="str">
        <f>+VLOOKUP(F372,Codigos[],2,0)</f>
        <v>Frutos de pepita</v>
      </c>
      <c r="I372">
        <f>+VLOOKUP(Tabla2[[#This Row],[Categoría]],Cod_procesamiento10[],2,0)</f>
        <v>3</v>
      </c>
      <c r="J372" t="s">
        <v>163</v>
      </c>
      <c r="K372" s="3">
        <v>853.69</v>
      </c>
    </row>
    <row r="373" spans="1:11" x14ac:dyDescent="0.35">
      <c r="A373">
        <v>2021</v>
      </c>
      <c r="B373" s="5" t="s">
        <v>56</v>
      </c>
      <c r="C373" s="10">
        <v>44409</v>
      </c>
      <c r="D373" t="s">
        <v>2</v>
      </c>
      <c r="E373">
        <f>+VLOOKUP(Tabla2[[#This Row],[Punto de venta]],Punto_venta[],2,0)</f>
        <v>1</v>
      </c>
      <c r="F373" t="s">
        <v>11</v>
      </c>
      <c r="G373">
        <f>+VLOOKUP(Tabla2[[#This Row],[Cultivo]],Cod_categoría[],2,0)</f>
        <v>100102005</v>
      </c>
      <c r="H373" t="str">
        <f>+VLOOKUP(F373,Codigos[],2,0)</f>
        <v>Cítricos</v>
      </c>
      <c r="I373">
        <f>+VLOOKUP(Tabla2[[#This Row],[Categoría]],Cod_procesamiento10[],2,0)</f>
        <v>2</v>
      </c>
      <c r="J373" t="s">
        <v>163</v>
      </c>
      <c r="K373" s="3">
        <v>684.38</v>
      </c>
    </row>
    <row r="374" spans="1:11" x14ac:dyDescent="0.35">
      <c r="A374">
        <v>2021</v>
      </c>
      <c r="B374" s="5" t="s">
        <v>56</v>
      </c>
      <c r="C374" s="10">
        <v>44409</v>
      </c>
      <c r="D374" t="s">
        <v>2</v>
      </c>
      <c r="E374">
        <f>+VLOOKUP(Tabla2[[#This Row],[Punto de venta]],Punto_venta[],2,0)</f>
        <v>1</v>
      </c>
      <c r="F374" t="s">
        <v>13</v>
      </c>
      <c r="G374">
        <f>+VLOOKUP(Tabla2[[#This Row],[Cultivo]],Cod_categoría[],2,0)</f>
        <v>100106002</v>
      </c>
      <c r="H374" t="str">
        <f>+VLOOKUP(F374,Codigos[],2,0)</f>
        <v>Frutos oleaginosos</v>
      </c>
      <c r="I374">
        <f>+VLOOKUP(Tabla2[[#This Row],[Categoría]],Cod_procesamiento10[],2,0)</f>
        <v>12</v>
      </c>
      <c r="J374" t="s">
        <v>163</v>
      </c>
      <c r="K374" s="3">
        <v>3223.03</v>
      </c>
    </row>
    <row r="375" spans="1:11" x14ac:dyDescent="0.35">
      <c r="A375">
        <v>2021</v>
      </c>
      <c r="B375" s="5" t="s">
        <v>56</v>
      </c>
      <c r="C375" s="10">
        <v>44409</v>
      </c>
      <c r="D375" t="s">
        <v>2</v>
      </c>
      <c r="E375">
        <f>+VLOOKUP(Tabla2[[#This Row],[Punto de venta]],Punto_venta[],2,0)</f>
        <v>1</v>
      </c>
      <c r="F375" t="s">
        <v>14</v>
      </c>
      <c r="G375">
        <f>+VLOOKUP(Tabla2[[#This Row],[Cultivo]],Cod_categoría[],2,0)</f>
        <v>100104005</v>
      </c>
      <c r="H375" t="str">
        <f>+VLOOKUP(F375,Codigos[],2,0)</f>
        <v>Frutos de pepita</v>
      </c>
      <c r="I375">
        <f>+VLOOKUP(Tabla2[[#This Row],[Categoría]],Cod_procesamiento10[],2,0)</f>
        <v>3</v>
      </c>
      <c r="J375" t="s">
        <v>163</v>
      </c>
      <c r="K375" s="3">
        <v>892.19</v>
      </c>
    </row>
    <row r="376" spans="1:11" x14ac:dyDescent="0.35">
      <c r="A376">
        <v>2021</v>
      </c>
      <c r="B376" s="5" t="s">
        <v>56</v>
      </c>
      <c r="C376" s="10">
        <v>44409</v>
      </c>
      <c r="D376" t="s">
        <v>2</v>
      </c>
      <c r="E376">
        <f>+VLOOKUP(Tabla2[[#This Row],[Punto de venta]],Punto_venta[],2,0)</f>
        <v>1</v>
      </c>
      <c r="F376" t="s">
        <v>15</v>
      </c>
      <c r="G376">
        <f>+VLOOKUP(Tabla2[[#This Row],[Cultivo]],Cod_categoría[],2,0)</f>
        <v>100108006</v>
      </c>
      <c r="H376" t="str">
        <f>+VLOOKUP(F376,Codigos[],2,0)</f>
        <v>Frutos tropicales y subtropicales</v>
      </c>
      <c r="I376">
        <f>+VLOOKUP(Tabla2[[#This Row],[Categoría]],Cod_procesamiento10[],2,0)</f>
        <v>4</v>
      </c>
      <c r="J376" t="s">
        <v>163</v>
      </c>
      <c r="K376" s="3">
        <v>833.2</v>
      </c>
    </row>
    <row r="377" spans="1:11" x14ac:dyDescent="0.35">
      <c r="A377">
        <v>2021</v>
      </c>
      <c r="B377" s="5" t="s">
        <v>56</v>
      </c>
      <c r="C377" s="10">
        <v>44409</v>
      </c>
      <c r="D377" t="s">
        <v>17</v>
      </c>
      <c r="E377">
        <f>+VLOOKUP(Tabla2[[#This Row],[Punto de venta]],Punto_venta[],2,0)</f>
        <v>2</v>
      </c>
      <c r="F377" t="s">
        <v>8</v>
      </c>
      <c r="G377">
        <f>+VLOOKUP(Tabla2[[#This Row],[Cultivo]],Cod_categoría[],2,0)</f>
        <v>100112025</v>
      </c>
      <c r="H377" t="str">
        <f>+VLOOKUP(F377,Codigos[],2,0)</f>
        <v>Berries</v>
      </c>
      <c r="I377">
        <f>+VLOOKUP(Tabla2[[#This Row],[Categoría]],Cod_procesamiento10[],2,0)</f>
        <v>1</v>
      </c>
      <c r="J377" t="s">
        <v>163</v>
      </c>
      <c r="K377" s="3">
        <v>5782.2</v>
      </c>
    </row>
    <row r="378" spans="1:11" x14ac:dyDescent="0.35">
      <c r="A378">
        <v>2021</v>
      </c>
      <c r="B378" s="5" t="s">
        <v>56</v>
      </c>
      <c r="C378" s="10">
        <v>44409</v>
      </c>
      <c r="D378" t="s">
        <v>17</v>
      </c>
      <c r="E378">
        <f>+VLOOKUP(Tabla2[[#This Row],[Punto de venta]],Punto_venta[],2,0)</f>
        <v>2</v>
      </c>
      <c r="F378" t="s">
        <v>19</v>
      </c>
      <c r="G378">
        <f>+VLOOKUP(Tabla2[[#This Row],[Cultivo]],Cod_categoría[],2,0)</f>
        <v>100101007</v>
      </c>
      <c r="H378" t="str">
        <f>+VLOOKUP(F378,Codigos[],2,0)</f>
        <v>Berries</v>
      </c>
      <c r="I378">
        <f>+VLOOKUP(Tabla2[[#This Row],[Categoría]],Cod_procesamiento10[],2,0)</f>
        <v>1</v>
      </c>
      <c r="J378" t="s">
        <v>163</v>
      </c>
      <c r="K378" s="3">
        <v>2438.89</v>
      </c>
    </row>
    <row r="379" spans="1:11" x14ac:dyDescent="0.35">
      <c r="A379">
        <v>2021</v>
      </c>
      <c r="B379" s="5" t="s">
        <v>56</v>
      </c>
      <c r="C379" s="10">
        <v>44409</v>
      </c>
      <c r="D379" t="s">
        <v>17</v>
      </c>
      <c r="E379">
        <f>+VLOOKUP(Tabla2[[#This Row],[Punto de venta]],Punto_venta[],2,0)</f>
        <v>2</v>
      </c>
      <c r="F379" t="s">
        <v>9</v>
      </c>
      <c r="G379">
        <f>+VLOOKUP(Tabla2[[#This Row],[Cultivo]],Cod_categoría[],2,0)</f>
        <v>100102003</v>
      </c>
      <c r="H379" t="str">
        <f>+VLOOKUP(F379,Codigos[],2,0)</f>
        <v>Cítricos</v>
      </c>
      <c r="I379">
        <f>+VLOOKUP(Tabla2[[#This Row],[Categoría]],Cod_procesamiento10[],2,0)</f>
        <v>2</v>
      </c>
      <c r="J379" t="s">
        <v>163</v>
      </c>
      <c r="K379" s="3">
        <v>1081.3</v>
      </c>
    </row>
    <row r="380" spans="1:11" x14ac:dyDescent="0.35">
      <c r="A380">
        <v>2021</v>
      </c>
      <c r="B380" s="5" t="s">
        <v>56</v>
      </c>
      <c r="C380" s="10">
        <v>44409</v>
      </c>
      <c r="D380" t="s">
        <v>17</v>
      </c>
      <c r="E380">
        <f>+VLOOKUP(Tabla2[[#This Row],[Punto de venta]],Punto_venta[],2,0)</f>
        <v>2</v>
      </c>
      <c r="F380" t="s">
        <v>20</v>
      </c>
      <c r="G380">
        <f>+VLOOKUP(Tabla2[[#This Row],[Cultivo]],Cod_categoría[],2,0)</f>
        <v>100102004</v>
      </c>
      <c r="H380" t="str">
        <f>+VLOOKUP(F380,Codigos[],2,0)</f>
        <v>Cítricos</v>
      </c>
      <c r="I380">
        <f>+VLOOKUP(Tabla2[[#This Row],[Categoría]],Cod_procesamiento10[],2,0)</f>
        <v>2</v>
      </c>
      <c r="J380" t="s">
        <v>163</v>
      </c>
      <c r="K380" s="3">
        <v>1495.78</v>
      </c>
    </row>
    <row r="381" spans="1:11" x14ac:dyDescent="0.35">
      <c r="A381">
        <v>2021</v>
      </c>
      <c r="B381" s="5" t="s">
        <v>56</v>
      </c>
      <c r="C381" s="10">
        <v>44409</v>
      </c>
      <c r="D381" t="s">
        <v>17</v>
      </c>
      <c r="E381">
        <f>+VLOOKUP(Tabla2[[#This Row],[Punto de venta]],Punto_venta[],2,0)</f>
        <v>2</v>
      </c>
      <c r="F381" t="s">
        <v>21</v>
      </c>
      <c r="G381">
        <f>+VLOOKUP(Tabla2[[#This Row],[Cultivo]],Cod_categoría[],2,0)</f>
        <v>100108002</v>
      </c>
      <c r="H381" t="str">
        <f>+VLOOKUP(F381,Codigos[],2,0)</f>
        <v>Frutos tropicales y subtropicales</v>
      </c>
      <c r="I381">
        <f>+VLOOKUP(Tabla2[[#This Row],[Categoría]],Cod_procesamiento10[],2,0)</f>
        <v>4</v>
      </c>
      <c r="J381" t="s">
        <v>163</v>
      </c>
      <c r="K381" s="3">
        <v>1992.49</v>
      </c>
    </row>
    <row r="382" spans="1:11" x14ac:dyDescent="0.35">
      <c r="A382">
        <v>2021</v>
      </c>
      <c r="B382" s="5" t="s">
        <v>56</v>
      </c>
      <c r="C382" s="10">
        <v>44409</v>
      </c>
      <c r="D382" t="s">
        <v>17</v>
      </c>
      <c r="E382">
        <f>+VLOOKUP(Tabla2[[#This Row],[Punto de venta]],Punto_venta[],2,0)</f>
        <v>2</v>
      </c>
      <c r="F382" t="s">
        <v>10</v>
      </c>
      <c r="G382">
        <f>+VLOOKUP(Tabla2[[#This Row],[Cultivo]],Cod_categoría[],2,0)</f>
        <v>100104002</v>
      </c>
      <c r="H382" t="str">
        <f>+VLOOKUP(F382,Codigos[],2,0)</f>
        <v>Frutos de pepita</v>
      </c>
      <c r="I382">
        <f>+VLOOKUP(Tabla2[[#This Row],[Categoría]],Cod_procesamiento10[],2,0)</f>
        <v>3</v>
      </c>
      <c r="J382" t="s">
        <v>163</v>
      </c>
      <c r="K382" s="3">
        <v>1740.22</v>
      </c>
    </row>
    <row r="383" spans="1:11" x14ac:dyDescent="0.35">
      <c r="A383">
        <v>2021</v>
      </c>
      <c r="B383" s="5" t="s">
        <v>56</v>
      </c>
      <c r="C383" s="10">
        <v>44409</v>
      </c>
      <c r="D383" t="s">
        <v>17</v>
      </c>
      <c r="E383">
        <f>+VLOOKUP(Tabla2[[#This Row],[Punto de venta]],Punto_venta[],2,0)</f>
        <v>2</v>
      </c>
      <c r="F383" t="s">
        <v>11</v>
      </c>
      <c r="G383">
        <f>+VLOOKUP(Tabla2[[#This Row],[Cultivo]],Cod_categoría[],2,0)</f>
        <v>100102005</v>
      </c>
      <c r="H383" t="str">
        <f>+VLOOKUP(F383,Codigos[],2,0)</f>
        <v>Cítricos</v>
      </c>
      <c r="I383">
        <f>+VLOOKUP(Tabla2[[#This Row],[Categoría]],Cod_procesamiento10[],2,0)</f>
        <v>2</v>
      </c>
      <c r="J383" t="s">
        <v>163</v>
      </c>
      <c r="K383" s="3">
        <v>1539.85</v>
      </c>
    </row>
    <row r="384" spans="1:11" x14ac:dyDescent="0.35">
      <c r="A384">
        <v>2021</v>
      </c>
      <c r="B384" s="5" t="s">
        <v>56</v>
      </c>
      <c r="C384" s="10">
        <v>44409</v>
      </c>
      <c r="D384" t="s">
        <v>17</v>
      </c>
      <c r="E384">
        <f>+VLOOKUP(Tabla2[[#This Row],[Punto de venta]],Punto_venta[],2,0)</f>
        <v>2</v>
      </c>
      <c r="F384" t="s">
        <v>13</v>
      </c>
      <c r="G384">
        <f>+VLOOKUP(Tabla2[[#This Row],[Cultivo]],Cod_categoría[],2,0)</f>
        <v>100106002</v>
      </c>
      <c r="H384" t="str">
        <f>+VLOOKUP(F384,Codigos[],2,0)</f>
        <v>Frutos oleaginosos</v>
      </c>
      <c r="I384">
        <f>+VLOOKUP(Tabla2[[#This Row],[Categoría]],Cod_procesamiento10[],2,0)</f>
        <v>12</v>
      </c>
      <c r="J384" t="s">
        <v>163</v>
      </c>
      <c r="K384" s="3">
        <v>4456.7</v>
      </c>
    </row>
    <row r="385" spans="1:11" x14ac:dyDescent="0.35">
      <c r="A385">
        <v>2021</v>
      </c>
      <c r="B385" s="5" t="s">
        <v>56</v>
      </c>
      <c r="C385" s="10">
        <v>44409</v>
      </c>
      <c r="D385" t="s">
        <v>17</v>
      </c>
      <c r="E385">
        <f>+VLOOKUP(Tabla2[[#This Row],[Punto de venta]],Punto_venta[],2,0)</f>
        <v>2</v>
      </c>
      <c r="F385" t="s">
        <v>14</v>
      </c>
      <c r="G385">
        <f>+VLOOKUP(Tabla2[[#This Row],[Cultivo]],Cod_categoría[],2,0)</f>
        <v>100104005</v>
      </c>
      <c r="H385" t="str">
        <f>+VLOOKUP(F385,Codigos[],2,0)</f>
        <v>Frutos de pepita</v>
      </c>
      <c r="I385">
        <f>+VLOOKUP(Tabla2[[#This Row],[Categoría]],Cod_procesamiento10[],2,0)</f>
        <v>3</v>
      </c>
      <c r="J385" t="s">
        <v>163</v>
      </c>
      <c r="K385" s="3">
        <v>1641.79</v>
      </c>
    </row>
    <row r="386" spans="1:11" x14ac:dyDescent="0.35">
      <c r="A386">
        <v>2021</v>
      </c>
      <c r="B386" s="5" t="s">
        <v>56</v>
      </c>
      <c r="C386" s="10">
        <v>44409</v>
      </c>
      <c r="D386" t="s">
        <v>17</v>
      </c>
      <c r="E386">
        <f>+VLOOKUP(Tabla2[[#This Row],[Punto de venta]],Punto_venta[],2,0)</f>
        <v>2</v>
      </c>
      <c r="F386" t="s">
        <v>15</v>
      </c>
      <c r="G386">
        <f>+VLOOKUP(Tabla2[[#This Row],[Cultivo]],Cod_categoría[],2,0)</f>
        <v>100108006</v>
      </c>
      <c r="H386" t="str">
        <f>+VLOOKUP(F386,Codigos[],2,0)</f>
        <v>Frutos tropicales y subtropicales</v>
      </c>
      <c r="I386">
        <f>+VLOOKUP(Tabla2[[#This Row],[Categoría]],Cod_procesamiento10[],2,0)</f>
        <v>4</v>
      </c>
      <c r="J386" t="s">
        <v>163</v>
      </c>
      <c r="K386" s="3">
        <v>1031.0899999999999</v>
      </c>
    </row>
    <row r="387" spans="1:11" x14ac:dyDescent="0.35">
      <c r="A387">
        <v>2021</v>
      </c>
      <c r="B387" s="5" t="s">
        <v>56</v>
      </c>
      <c r="C387" s="10">
        <v>44409</v>
      </c>
      <c r="D387" t="s">
        <v>2</v>
      </c>
      <c r="E387">
        <f>+VLOOKUP(Tabla2[[#This Row],[Punto de venta]],Punto_venta[],2,0)</f>
        <v>1</v>
      </c>
      <c r="F387" t="s">
        <v>8</v>
      </c>
      <c r="G387">
        <f>+VLOOKUP(Tabla2[[#This Row],[Cultivo]],Cod_categoría[],2,0)</f>
        <v>100112025</v>
      </c>
      <c r="H387" t="str">
        <f>+VLOOKUP(F387,Codigos[],2,0)</f>
        <v>Berries</v>
      </c>
      <c r="I387">
        <f>+VLOOKUP(Tabla2[[#This Row],[Categoría]],Cod_procesamiento10[],2,0)</f>
        <v>1</v>
      </c>
      <c r="J387" t="s">
        <v>163</v>
      </c>
      <c r="K387" s="3">
        <v>3518.75</v>
      </c>
    </row>
    <row r="388" spans="1:11" x14ac:dyDescent="0.35">
      <c r="A388">
        <v>2021</v>
      </c>
      <c r="B388" s="5" t="s">
        <v>56</v>
      </c>
      <c r="C388" s="10">
        <v>44409</v>
      </c>
      <c r="D388" t="s">
        <v>2</v>
      </c>
      <c r="E388">
        <f>+VLOOKUP(Tabla2[[#This Row],[Punto de venta]],Punto_venta[],2,0)</f>
        <v>1</v>
      </c>
      <c r="F388" t="s">
        <v>19</v>
      </c>
      <c r="G388">
        <f>+VLOOKUP(Tabla2[[#This Row],[Cultivo]],Cod_categoría[],2,0)</f>
        <v>100101007</v>
      </c>
      <c r="H388" t="str">
        <f>+VLOOKUP(F388,Codigos[],2,0)</f>
        <v>Berries</v>
      </c>
      <c r="I388">
        <f>+VLOOKUP(Tabla2[[#This Row],[Categoría]],Cod_procesamiento10[],2,0)</f>
        <v>1</v>
      </c>
      <c r="J388" t="s">
        <v>163</v>
      </c>
      <c r="K388" s="3">
        <v>1019.68</v>
      </c>
    </row>
    <row r="389" spans="1:11" x14ac:dyDescent="0.35">
      <c r="A389">
        <v>2021</v>
      </c>
      <c r="B389" s="5" t="s">
        <v>56</v>
      </c>
      <c r="C389" s="10">
        <v>44409</v>
      </c>
      <c r="D389" t="s">
        <v>2</v>
      </c>
      <c r="E389">
        <f>+VLOOKUP(Tabla2[[#This Row],[Punto de venta]],Punto_venta[],2,0)</f>
        <v>1</v>
      </c>
      <c r="F389" t="s">
        <v>9</v>
      </c>
      <c r="G389">
        <f>+VLOOKUP(Tabla2[[#This Row],[Cultivo]],Cod_categoría[],2,0)</f>
        <v>100102003</v>
      </c>
      <c r="H389" t="str">
        <f>+VLOOKUP(F389,Codigos[],2,0)</f>
        <v>Cítricos</v>
      </c>
      <c r="I389">
        <f>+VLOOKUP(Tabla2[[#This Row],[Categoría]],Cod_procesamiento10[],2,0)</f>
        <v>2</v>
      </c>
      <c r="J389" t="s">
        <v>163</v>
      </c>
      <c r="K389" s="3">
        <v>474.27</v>
      </c>
    </row>
    <row r="390" spans="1:11" x14ac:dyDescent="0.35">
      <c r="A390">
        <v>2021</v>
      </c>
      <c r="B390" s="5" t="s">
        <v>56</v>
      </c>
      <c r="C390" s="10">
        <v>44409</v>
      </c>
      <c r="D390" t="s">
        <v>2</v>
      </c>
      <c r="E390">
        <f>+VLOOKUP(Tabla2[[#This Row],[Punto de venta]],Punto_venta[],2,0)</f>
        <v>1</v>
      </c>
      <c r="F390" t="s">
        <v>20</v>
      </c>
      <c r="G390">
        <f>+VLOOKUP(Tabla2[[#This Row],[Cultivo]],Cod_categoría[],2,0)</f>
        <v>100102004</v>
      </c>
      <c r="H390" t="str">
        <f>+VLOOKUP(F390,Codigos[],2,0)</f>
        <v>Cítricos</v>
      </c>
      <c r="I390">
        <f>+VLOOKUP(Tabla2[[#This Row],[Categoría]],Cod_procesamiento10[],2,0)</f>
        <v>2</v>
      </c>
      <c r="J390" t="s">
        <v>163</v>
      </c>
      <c r="K390" s="3">
        <v>870.44</v>
      </c>
    </row>
    <row r="391" spans="1:11" x14ac:dyDescent="0.35">
      <c r="A391">
        <v>2021</v>
      </c>
      <c r="B391" s="5" t="s">
        <v>56</v>
      </c>
      <c r="C391" s="10">
        <v>44409</v>
      </c>
      <c r="D391" t="s">
        <v>2</v>
      </c>
      <c r="E391">
        <f>+VLOOKUP(Tabla2[[#This Row],[Punto de venta]],Punto_venta[],2,0)</f>
        <v>1</v>
      </c>
      <c r="F391" t="s">
        <v>21</v>
      </c>
      <c r="G391">
        <f>+VLOOKUP(Tabla2[[#This Row],[Cultivo]],Cod_categoría[],2,0)</f>
        <v>100108002</v>
      </c>
      <c r="H391" t="str">
        <f>+VLOOKUP(F391,Codigos[],2,0)</f>
        <v>Frutos tropicales y subtropicales</v>
      </c>
      <c r="I391">
        <f>+VLOOKUP(Tabla2[[#This Row],[Categoría]],Cod_procesamiento10[],2,0)</f>
        <v>4</v>
      </c>
      <c r="J391" t="s">
        <v>163</v>
      </c>
      <c r="K391" s="3">
        <v>3237.3</v>
      </c>
    </row>
    <row r="392" spans="1:11" x14ac:dyDescent="0.35">
      <c r="A392">
        <v>2021</v>
      </c>
      <c r="B392" s="5" t="s">
        <v>56</v>
      </c>
      <c r="C392" s="10">
        <v>44409</v>
      </c>
      <c r="D392" t="s">
        <v>2</v>
      </c>
      <c r="E392">
        <f>+VLOOKUP(Tabla2[[#This Row],[Punto de venta]],Punto_venta[],2,0)</f>
        <v>1</v>
      </c>
      <c r="F392" t="s">
        <v>10</v>
      </c>
      <c r="G392">
        <f>+VLOOKUP(Tabla2[[#This Row],[Cultivo]],Cod_categoría[],2,0)</f>
        <v>100104002</v>
      </c>
      <c r="H392" t="str">
        <f>+VLOOKUP(F392,Codigos[],2,0)</f>
        <v>Frutos de pepita</v>
      </c>
      <c r="I392">
        <f>+VLOOKUP(Tabla2[[#This Row],[Categoría]],Cod_procesamiento10[],2,0)</f>
        <v>3</v>
      </c>
      <c r="J392" t="s">
        <v>163</v>
      </c>
      <c r="K392" s="3">
        <v>843.93</v>
      </c>
    </row>
    <row r="393" spans="1:11" x14ac:dyDescent="0.35">
      <c r="A393">
        <v>2021</v>
      </c>
      <c r="B393" s="5" t="s">
        <v>56</v>
      </c>
      <c r="C393" s="10">
        <v>44409</v>
      </c>
      <c r="D393" t="s">
        <v>2</v>
      </c>
      <c r="E393">
        <f>+VLOOKUP(Tabla2[[#This Row],[Punto de venta]],Punto_venta[],2,0)</f>
        <v>1</v>
      </c>
      <c r="F393" t="s">
        <v>11</v>
      </c>
      <c r="G393">
        <f>+VLOOKUP(Tabla2[[#This Row],[Cultivo]],Cod_categoría[],2,0)</f>
        <v>100102005</v>
      </c>
      <c r="H393" t="str">
        <f>+VLOOKUP(F393,Codigos[],2,0)</f>
        <v>Cítricos</v>
      </c>
      <c r="I393">
        <f>+VLOOKUP(Tabla2[[#This Row],[Categoría]],Cod_procesamiento10[],2,0)</f>
        <v>2</v>
      </c>
      <c r="J393" t="s">
        <v>163</v>
      </c>
      <c r="K393" s="3">
        <v>719.4</v>
      </c>
    </row>
    <row r="394" spans="1:11" x14ac:dyDescent="0.35">
      <c r="A394">
        <v>2021</v>
      </c>
      <c r="B394" s="5" t="s">
        <v>56</v>
      </c>
      <c r="C394" s="10">
        <v>44409</v>
      </c>
      <c r="D394" t="s">
        <v>2</v>
      </c>
      <c r="E394">
        <f>+VLOOKUP(Tabla2[[#This Row],[Punto de venta]],Punto_venta[],2,0)</f>
        <v>1</v>
      </c>
      <c r="F394" t="s">
        <v>13</v>
      </c>
      <c r="G394">
        <f>+VLOOKUP(Tabla2[[#This Row],[Cultivo]],Cod_categoría[],2,0)</f>
        <v>100106002</v>
      </c>
      <c r="H394" t="str">
        <f>+VLOOKUP(F394,Codigos[],2,0)</f>
        <v>Frutos oleaginosos</v>
      </c>
      <c r="I394">
        <f>+VLOOKUP(Tabla2[[#This Row],[Categoría]],Cod_procesamiento10[],2,0)</f>
        <v>12</v>
      </c>
      <c r="J394" t="s">
        <v>163</v>
      </c>
      <c r="K394" s="3">
        <v>3142.38</v>
      </c>
    </row>
    <row r="395" spans="1:11" x14ac:dyDescent="0.35">
      <c r="A395">
        <v>2021</v>
      </c>
      <c r="B395" s="5" t="s">
        <v>56</v>
      </c>
      <c r="C395" s="10">
        <v>44409</v>
      </c>
      <c r="D395" t="s">
        <v>2</v>
      </c>
      <c r="E395">
        <f>+VLOOKUP(Tabla2[[#This Row],[Punto de venta]],Punto_venta[],2,0)</f>
        <v>1</v>
      </c>
      <c r="F395" t="s">
        <v>14</v>
      </c>
      <c r="G395">
        <f>+VLOOKUP(Tabla2[[#This Row],[Cultivo]],Cod_categoría[],2,0)</f>
        <v>100104005</v>
      </c>
      <c r="H395" t="str">
        <f>+VLOOKUP(F395,Codigos[],2,0)</f>
        <v>Frutos de pepita</v>
      </c>
      <c r="I395">
        <f>+VLOOKUP(Tabla2[[#This Row],[Categoría]],Cod_procesamiento10[],2,0)</f>
        <v>3</v>
      </c>
      <c r="J395" t="s">
        <v>163</v>
      </c>
      <c r="K395" s="3">
        <v>915.08</v>
      </c>
    </row>
    <row r="396" spans="1:11" x14ac:dyDescent="0.35">
      <c r="A396">
        <v>2021</v>
      </c>
      <c r="B396" s="5" t="s">
        <v>56</v>
      </c>
      <c r="C396" s="10">
        <v>44409</v>
      </c>
      <c r="D396" t="s">
        <v>2</v>
      </c>
      <c r="E396">
        <f>+VLOOKUP(Tabla2[[#This Row],[Punto de venta]],Punto_venta[],2,0)</f>
        <v>1</v>
      </c>
      <c r="F396" t="s">
        <v>15</v>
      </c>
      <c r="G396">
        <f>+VLOOKUP(Tabla2[[#This Row],[Cultivo]],Cod_categoría[],2,0)</f>
        <v>100108006</v>
      </c>
      <c r="H396" t="str">
        <f>+VLOOKUP(F396,Codigos[],2,0)</f>
        <v>Frutos tropicales y subtropicales</v>
      </c>
      <c r="I396">
        <f>+VLOOKUP(Tabla2[[#This Row],[Categoría]],Cod_procesamiento10[],2,0)</f>
        <v>4</v>
      </c>
      <c r="J396" t="s">
        <v>163</v>
      </c>
      <c r="K396" s="3">
        <v>853.19</v>
      </c>
    </row>
    <row r="397" spans="1:11" x14ac:dyDescent="0.35">
      <c r="A397">
        <v>2021</v>
      </c>
      <c r="B397" s="5" t="s">
        <v>56</v>
      </c>
      <c r="C397" s="10">
        <v>44409</v>
      </c>
      <c r="D397" t="s">
        <v>17</v>
      </c>
      <c r="E397">
        <f>+VLOOKUP(Tabla2[[#This Row],[Punto de venta]],Punto_venta[],2,0)</f>
        <v>2</v>
      </c>
      <c r="F397" t="s">
        <v>8</v>
      </c>
      <c r="G397">
        <f>+VLOOKUP(Tabla2[[#This Row],[Cultivo]],Cod_categoría[],2,0)</f>
        <v>100112025</v>
      </c>
      <c r="H397" t="str">
        <f>+VLOOKUP(F397,Codigos[],2,0)</f>
        <v>Berries</v>
      </c>
      <c r="I397">
        <f>+VLOOKUP(Tabla2[[#This Row],[Categoría]],Cod_procesamiento10[],2,0)</f>
        <v>1</v>
      </c>
      <c r="J397" t="s">
        <v>163</v>
      </c>
      <c r="K397" s="3">
        <v>7094</v>
      </c>
    </row>
    <row r="398" spans="1:11" x14ac:dyDescent="0.35">
      <c r="A398">
        <v>2021</v>
      </c>
      <c r="B398" s="5" t="s">
        <v>56</v>
      </c>
      <c r="C398" s="10">
        <v>44409</v>
      </c>
      <c r="D398" t="s">
        <v>17</v>
      </c>
      <c r="E398">
        <f>+VLOOKUP(Tabla2[[#This Row],[Punto de venta]],Punto_venta[],2,0)</f>
        <v>2</v>
      </c>
      <c r="F398" t="s">
        <v>19</v>
      </c>
      <c r="G398">
        <f>+VLOOKUP(Tabla2[[#This Row],[Cultivo]],Cod_categoría[],2,0)</f>
        <v>100101007</v>
      </c>
      <c r="H398" t="str">
        <f>+VLOOKUP(F398,Codigos[],2,0)</f>
        <v>Berries</v>
      </c>
      <c r="I398">
        <f>+VLOOKUP(Tabla2[[#This Row],[Categoría]],Cod_procesamiento10[],2,0)</f>
        <v>1</v>
      </c>
      <c r="J398" t="s">
        <v>163</v>
      </c>
      <c r="K398" s="3">
        <v>2425.69</v>
      </c>
    </row>
    <row r="399" spans="1:11" x14ac:dyDescent="0.35">
      <c r="A399">
        <v>2021</v>
      </c>
      <c r="B399" s="5" t="s">
        <v>56</v>
      </c>
      <c r="C399" s="10">
        <v>44409</v>
      </c>
      <c r="D399" t="s">
        <v>17</v>
      </c>
      <c r="E399">
        <f>+VLOOKUP(Tabla2[[#This Row],[Punto de venta]],Punto_venta[],2,0)</f>
        <v>2</v>
      </c>
      <c r="F399" t="s">
        <v>9</v>
      </c>
      <c r="G399">
        <f>+VLOOKUP(Tabla2[[#This Row],[Cultivo]],Cod_categoría[],2,0)</f>
        <v>100102003</v>
      </c>
      <c r="H399" t="str">
        <f>+VLOOKUP(F399,Codigos[],2,0)</f>
        <v>Cítricos</v>
      </c>
      <c r="I399">
        <f>+VLOOKUP(Tabla2[[#This Row],[Categoría]],Cod_procesamiento10[],2,0)</f>
        <v>2</v>
      </c>
      <c r="J399" t="s">
        <v>163</v>
      </c>
      <c r="K399" s="3">
        <v>987.19</v>
      </c>
    </row>
    <row r="400" spans="1:11" x14ac:dyDescent="0.35">
      <c r="A400">
        <v>2021</v>
      </c>
      <c r="B400" s="5" t="s">
        <v>56</v>
      </c>
      <c r="C400" s="10">
        <v>44409</v>
      </c>
      <c r="D400" t="s">
        <v>17</v>
      </c>
      <c r="E400">
        <f>+VLOOKUP(Tabla2[[#This Row],[Punto de venta]],Punto_venta[],2,0)</f>
        <v>2</v>
      </c>
      <c r="F400" t="s">
        <v>20</v>
      </c>
      <c r="G400">
        <f>+VLOOKUP(Tabla2[[#This Row],[Cultivo]],Cod_categoría[],2,0)</f>
        <v>100102004</v>
      </c>
      <c r="H400" t="str">
        <f>+VLOOKUP(F400,Codigos[],2,0)</f>
        <v>Cítricos</v>
      </c>
      <c r="I400">
        <f>+VLOOKUP(Tabla2[[#This Row],[Categoría]],Cod_procesamiento10[],2,0)</f>
        <v>2</v>
      </c>
      <c r="J400" t="s">
        <v>163</v>
      </c>
      <c r="K400" s="3">
        <v>1528.29</v>
      </c>
    </row>
    <row r="401" spans="1:11" x14ac:dyDescent="0.35">
      <c r="A401">
        <v>2021</v>
      </c>
      <c r="B401" s="5" t="s">
        <v>56</v>
      </c>
      <c r="C401" s="10">
        <v>44409</v>
      </c>
      <c r="D401" t="s">
        <v>17</v>
      </c>
      <c r="E401">
        <f>+VLOOKUP(Tabla2[[#This Row],[Punto de venta]],Punto_venta[],2,0)</f>
        <v>2</v>
      </c>
      <c r="F401" t="s">
        <v>21</v>
      </c>
      <c r="G401">
        <f>+VLOOKUP(Tabla2[[#This Row],[Cultivo]],Cod_categoría[],2,0)</f>
        <v>100108002</v>
      </c>
      <c r="H401" t="str">
        <f>+VLOOKUP(F401,Codigos[],2,0)</f>
        <v>Frutos tropicales y subtropicales</v>
      </c>
      <c r="I401">
        <f>+VLOOKUP(Tabla2[[#This Row],[Categoría]],Cod_procesamiento10[],2,0)</f>
        <v>4</v>
      </c>
      <c r="J401" t="s">
        <v>163</v>
      </c>
      <c r="K401" s="3">
        <v>1822.06</v>
      </c>
    </row>
    <row r="402" spans="1:11" x14ac:dyDescent="0.35">
      <c r="A402">
        <v>2021</v>
      </c>
      <c r="B402" s="5" t="s">
        <v>56</v>
      </c>
      <c r="C402" s="10">
        <v>44409</v>
      </c>
      <c r="D402" t="s">
        <v>17</v>
      </c>
      <c r="E402">
        <f>+VLOOKUP(Tabla2[[#This Row],[Punto de venta]],Punto_venta[],2,0)</f>
        <v>2</v>
      </c>
      <c r="F402" t="s">
        <v>10</v>
      </c>
      <c r="G402">
        <f>+VLOOKUP(Tabla2[[#This Row],[Cultivo]],Cod_categoría[],2,0)</f>
        <v>100104002</v>
      </c>
      <c r="H402" t="str">
        <f>+VLOOKUP(F402,Codigos[],2,0)</f>
        <v>Frutos de pepita</v>
      </c>
      <c r="I402">
        <f>+VLOOKUP(Tabla2[[#This Row],[Categoría]],Cod_procesamiento10[],2,0)</f>
        <v>3</v>
      </c>
      <c r="J402" t="s">
        <v>163</v>
      </c>
      <c r="K402" s="3">
        <v>1769.89</v>
      </c>
    </row>
    <row r="403" spans="1:11" x14ac:dyDescent="0.35">
      <c r="A403">
        <v>2021</v>
      </c>
      <c r="B403" s="5" t="s">
        <v>56</v>
      </c>
      <c r="C403" s="10">
        <v>44409</v>
      </c>
      <c r="D403" t="s">
        <v>17</v>
      </c>
      <c r="E403">
        <f>+VLOOKUP(Tabla2[[#This Row],[Punto de venta]],Punto_venta[],2,0)</f>
        <v>2</v>
      </c>
      <c r="F403" t="s">
        <v>11</v>
      </c>
      <c r="G403">
        <f>+VLOOKUP(Tabla2[[#This Row],[Cultivo]],Cod_categoría[],2,0)</f>
        <v>100102005</v>
      </c>
      <c r="H403" t="str">
        <f>+VLOOKUP(F403,Codigos[],2,0)</f>
        <v>Cítricos</v>
      </c>
      <c r="I403">
        <f>+VLOOKUP(Tabla2[[#This Row],[Categoría]],Cod_procesamiento10[],2,0)</f>
        <v>2</v>
      </c>
      <c r="J403" t="s">
        <v>163</v>
      </c>
      <c r="K403" s="3">
        <v>1579.81</v>
      </c>
    </row>
    <row r="404" spans="1:11" x14ac:dyDescent="0.35">
      <c r="A404">
        <v>2021</v>
      </c>
      <c r="B404" s="5" t="s">
        <v>56</v>
      </c>
      <c r="C404" s="10">
        <v>44409</v>
      </c>
      <c r="D404" t="s">
        <v>17</v>
      </c>
      <c r="E404">
        <f>+VLOOKUP(Tabla2[[#This Row],[Punto de venta]],Punto_venta[],2,0)</f>
        <v>2</v>
      </c>
      <c r="F404" t="s">
        <v>13</v>
      </c>
      <c r="G404">
        <f>+VLOOKUP(Tabla2[[#This Row],[Cultivo]],Cod_categoría[],2,0)</f>
        <v>100106002</v>
      </c>
      <c r="H404" t="str">
        <f>+VLOOKUP(F404,Codigos[],2,0)</f>
        <v>Frutos oleaginosos</v>
      </c>
      <c r="I404">
        <f>+VLOOKUP(Tabla2[[#This Row],[Categoría]],Cod_procesamiento10[],2,0)</f>
        <v>12</v>
      </c>
      <c r="J404" t="s">
        <v>163</v>
      </c>
      <c r="K404" s="3">
        <v>4534.7</v>
      </c>
    </row>
    <row r="405" spans="1:11" x14ac:dyDescent="0.35">
      <c r="A405">
        <v>2021</v>
      </c>
      <c r="B405" s="5" t="s">
        <v>56</v>
      </c>
      <c r="C405" s="10">
        <v>44409</v>
      </c>
      <c r="D405" t="s">
        <v>17</v>
      </c>
      <c r="E405">
        <f>+VLOOKUP(Tabla2[[#This Row],[Punto de venta]],Punto_venta[],2,0)</f>
        <v>2</v>
      </c>
      <c r="F405" t="s">
        <v>14</v>
      </c>
      <c r="G405">
        <f>+VLOOKUP(Tabla2[[#This Row],[Cultivo]],Cod_categoría[],2,0)</f>
        <v>100104005</v>
      </c>
      <c r="H405" t="str">
        <f>+VLOOKUP(F405,Codigos[],2,0)</f>
        <v>Frutos de pepita</v>
      </c>
      <c r="I405">
        <f>+VLOOKUP(Tabla2[[#This Row],[Categoría]],Cod_procesamiento10[],2,0)</f>
        <v>3</v>
      </c>
      <c r="J405" t="s">
        <v>163</v>
      </c>
      <c r="K405" s="3">
        <v>1593.43</v>
      </c>
    </row>
    <row r="406" spans="1:11" x14ac:dyDescent="0.35">
      <c r="A406">
        <v>2021</v>
      </c>
      <c r="B406" s="5" t="s">
        <v>56</v>
      </c>
      <c r="C406" s="10">
        <v>44409</v>
      </c>
      <c r="D406" t="s">
        <v>17</v>
      </c>
      <c r="E406">
        <f>+VLOOKUP(Tabla2[[#This Row],[Punto de venta]],Punto_venta[],2,0)</f>
        <v>2</v>
      </c>
      <c r="F406" t="s">
        <v>15</v>
      </c>
      <c r="G406">
        <f>+VLOOKUP(Tabla2[[#This Row],[Cultivo]],Cod_categoría[],2,0)</f>
        <v>100108006</v>
      </c>
      <c r="H406" t="str">
        <f>+VLOOKUP(F406,Codigos[],2,0)</f>
        <v>Frutos tropicales y subtropicales</v>
      </c>
      <c r="I406">
        <f>+VLOOKUP(Tabla2[[#This Row],[Categoría]],Cod_procesamiento10[],2,0)</f>
        <v>4</v>
      </c>
      <c r="J406" t="s">
        <v>163</v>
      </c>
      <c r="K406" s="3">
        <v>1030.83</v>
      </c>
    </row>
    <row r="407" spans="1:11" x14ac:dyDescent="0.35">
      <c r="A407">
        <v>2021</v>
      </c>
      <c r="B407" s="5" t="s">
        <v>56</v>
      </c>
      <c r="C407" s="10">
        <v>44409</v>
      </c>
      <c r="D407" t="s">
        <v>24</v>
      </c>
      <c r="E407">
        <f>+VLOOKUP(Tabla2[[#This Row],[Punto de venta]],Punto_venta[],2,0)</f>
        <v>3</v>
      </c>
      <c r="F407" t="s">
        <v>68</v>
      </c>
      <c r="G407">
        <f>+VLOOKUP(Tabla2[[#This Row],[Cultivo]],Cod_categoría[],2,0)</f>
        <v>100101001</v>
      </c>
      <c r="H407" t="str">
        <f>+VLOOKUP(F407,Codigos[],2,0)</f>
        <v>Berries</v>
      </c>
      <c r="I407">
        <f>+VLOOKUP(Tabla2[[#This Row],[Categoría]],Cod_procesamiento10[],2,0)</f>
        <v>1</v>
      </c>
      <c r="J407" t="s">
        <v>163</v>
      </c>
      <c r="K407" s="3">
        <v>10484.379999999999</v>
      </c>
    </row>
    <row r="408" spans="1:11" x14ac:dyDescent="0.35">
      <c r="A408">
        <v>2021</v>
      </c>
      <c r="B408" s="5" t="s">
        <v>56</v>
      </c>
      <c r="C408" s="10">
        <v>44409</v>
      </c>
      <c r="D408" t="s">
        <v>24</v>
      </c>
      <c r="E408">
        <f>+VLOOKUP(Tabla2[[#This Row],[Punto de venta]],Punto_venta[],2,0)</f>
        <v>3</v>
      </c>
      <c r="F408" t="s">
        <v>4</v>
      </c>
      <c r="G408">
        <f>+VLOOKUP(Tabla2[[#This Row],[Cultivo]],Cod_categoría[],2,0)</f>
        <v>100107002</v>
      </c>
      <c r="H408" t="str">
        <f>+VLOOKUP(F408,Codigos[],2,0)</f>
        <v>Frutos tropicales y subtropicales</v>
      </c>
      <c r="I408">
        <f>+VLOOKUP(Tabla2[[#This Row],[Categoría]],Cod_procesamiento10[],2,0)</f>
        <v>4</v>
      </c>
      <c r="J408" t="s">
        <v>163</v>
      </c>
      <c r="K408" s="3">
        <v>3007.62</v>
      </c>
    </row>
    <row r="409" spans="1:11" x14ac:dyDescent="0.35">
      <c r="A409">
        <v>2021</v>
      </c>
      <c r="B409" s="5" t="s">
        <v>56</v>
      </c>
      <c r="C409" s="10">
        <v>44409</v>
      </c>
      <c r="D409" t="s">
        <v>24</v>
      </c>
      <c r="E409">
        <f>+VLOOKUP(Tabla2[[#This Row],[Punto de venta]],Punto_venta[],2,0)</f>
        <v>3</v>
      </c>
      <c r="F409" t="s">
        <v>5</v>
      </c>
      <c r="G409">
        <f>+VLOOKUP(Tabla2[[#This Row],[Cultivo]],Cod_categoría[],2,0)</f>
        <v>100103002</v>
      </c>
      <c r="H409" t="str">
        <f>+VLOOKUP(F409,Codigos[],2,0)</f>
        <v>Frutos de carozo</v>
      </c>
      <c r="I409">
        <f>+VLOOKUP(Tabla2[[#This Row],[Categoría]],Cod_procesamiento10[],2,0)</f>
        <v>5</v>
      </c>
      <c r="J409" t="s">
        <v>163</v>
      </c>
      <c r="K409" s="3">
        <v>555.55999999999995</v>
      </c>
    </row>
    <row r="410" spans="1:11" x14ac:dyDescent="0.35">
      <c r="A410">
        <v>2021</v>
      </c>
      <c r="B410" s="5" t="s">
        <v>56</v>
      </c>
      <c r="C410" s="10">
        <v>44409</v>
      </c>
      <c r="D410" t="s">
        <v>24</v>
      </c>
      <c r="E410">
        <f>+VLOOKUP(Tabla2[[#This Row],[Punto de venta]],Punto_venta[],2,0)</f>
        <v>3</v>
      </c>
      <c r="F410" t="s">
        <v>8</v>
      </c>
      <c r="G410">
        <f>+VLOOKUP(Tabla2[[#This Row],[Cultivo]],Cod_categoría[],2,0)</f>
        <v>100112025</v>
      </c>
      <c r="H410" t="str">
        <f>+VLOOKUP(F410,Codigos[],2,0)</f>
        <v>Berries</v>
      </c>
      <c r="I410">
        <f>+VLOOKUP(Tabla2[[#This Row],[Categoría]],Cod_procesamiento10[],2,0)</f>
        <v>1</v>
      </c>
      <c r="J410" t="s">
        <v>163</v>
      </c>
      <c r="K410" s="3">
        <v>2952.45</v>
      </c>
    </row>
    <row r="411" spans="1:11" x14ac:dyDescent="0.35">
      <c r="A411">
        <v>2021</v>
      </c>
      <c r="B411" s="5" t="s">
        <v>56</v>
      </c>
      <c r="C411" s="10">
        <v>44409</v>
      </c>
      <c r="D411" t="s">
        <v>24</v>
      </c>
      <c r="E411">
        <f>+VLOOKUP(Tabla2[[#This Row],[Punto de venta]],Punto_venta[],2,0)</f>
        <v>3</v>
      </c>
      <c r="F411" t="s">
        <v>30</v>
      </c>
      <c r="G411">
        <f>+VLOOKUP(Tabla2[[#This Row],[Cultivo]],Cod_categoría[],2,0)</f>
        <v>100114043</v>
      </c>
      <c r="H411" t="str">
        <f>+VLOOKUP(F411,Codigos[],2,0)</f>
        <v>Frutos tropicales y subtropicales</v>
      </c>
      <c r="I411">
        <f>+VLOOKUP(Tabla2[[#This Row],[Categoría]],Cod_procesamiento10[],2,0)</f>
        <v>4</v>
      </c>
      <c r="J411" t="s">
        <v>163</v>
      </c>
      <c r="K411" s="3">
        <v>2061.11</v>
      </c>
    </row>
    <row r="412" spans="1:11" x14ac:dyDescent="0.35">
      <c r="A412">
        <v>2021</v>
      </c>
      <c r="B412" s="5" t="s">
        <v>56</v>
      </c>
      <c r="C412" s="10">
        <v>44409</v>
      </c>
      <c r="D412" t="s">
        <v>24</v>
      </c>
      <c r="E412">
        <f>+VLOOKUP(Tabla2[[#This Row],[Punto de venta]],Punto_venta[],2,0)</f>
        <v>3</v>
      </c>
      <c r="F412" t="s">
        <v>33</v>
      </c>
      <c r="G412">
        <f>+VLOOKUP(Tabla2[[#This Row],[Cultivo]],Cod_categoría[],2,0)</f>
        <v>100114040</v>
      </c>
      <c r="H412" t="str">
        <f>+VLOOKUP(F412,Codigos[],2,0)</f>
        <v>Frutos tropicales y subtropicales</v>
      </c>
      <c r="I412">
        <f>+VLOOKUP(Tabla2[[#This Row],[Categoría]],Cod_procesamiento10[],2,0)</f>
        <v>4</v>
      </c>
      <c r="J412" t="s">
        <v>163</v>
      </c>
      <c r="K412" s="3">
        <v>1261.1099999999999</v>
      </c>
    </row>
    <row r="413" spans="1:11" x14ac:dyDescent="0.35">
      <c r="A413">
        <v>2021</v>
      </c>
      <c r="B413" s="5" t="s">
        <v>56</v>
      </c>
      <c r="C413" s="10">
        <v>44409</v>
      </c>
      <c r="D413" t="s">
        <v>24</v>
      </c>
      <c r="E413">
        <f>+VLOOKUP(Tabla2[[#This Row],[Punto de venta]],Punto_venta[],2,0)</f>
        <v>3</v>
      </c>
      <c r="F413" t="s">
        <v>19</v>
      </c>
      <c r="G413">
        <f>+VLOOKUP(Tabla2[[#This Row],[Cultivo]],Cod_categoría[],2,0)</f>
        <v>100101007</v>
      </c>
      <c r="H413" t="str">
        <f>+VLOOKUP(F413,Codigos[],2,0)</f>
        <v>Berries</v>
      </c>
      <c r="I413">
        <f>+VLOOKUP(Tabla2[[#This Row],[Categoría]],Cod_procesamiento10[],2,0)</f>
        <v>1</v>
      </c>
      <c r="J413" t="s">
        <v>163</v>
      </c>
      <c r="K413" s="3">
        <v>770.4</v>
      </c>
    </row>
    <row r="414" spans="1:11" x14ac:dyDescent="0.35">
      <c r="A414">
        <v>2021</v>
      </c>
      <c r="B414" s="5" t="s">
        <v>56</v>
      </c>
      <c r="C414" s="10">
        <v>44409</v>
      </c>
      <c r="D414" t="s">
        <v>24</v>
      </c>
      <c r="E414">
        <f>+VLOOKUP(Tabla2[[#This Row],[Punto de venta]],Punto_venta[],2,0)</f>
        <v>3</v>
      </c>
      <c r="F414" t="s">
        <v>9</v>
      </c>
      <c r="G414">
        <f>+VLOOKUP(Tabla2[[#This Row],[Cultivo]],Cod_categoría[],2,0)</f>
        <v>100102003</v>
      </c>
      <c r="H414" t="str">
        <f>+VLOOKUP(F414,Codigos[],2,0)</f>
        <v>Cítricos</v>
      </c>
      <c r="I414">
        <f>+VLOOKUP(Tabla2[[#This Row],[Categoría]],Cod_procesamiento10[],2,0)</f>
        <v>2</v>
      </c>
      <c r="J414" t="s">
        <v>163</v>
      </c>
      <c r="K414" s="3">
        <v>265.27999999999997</v>
      </c>
    </row>
    <row r="415" spans="1:11" x14ac:dyDescent="0.35">
      <c r="A415">
        <v>2021</v>
      </c>
      <c r="B415" s="5" t="s">
        <v>56</v>
      </c>
      <c r="C415" s="10">
        <v>44409</v>
      </c>
      <c r="D415" t="s">
        <v>24</v>
      </c>
      <c r="E415">
        <f>+VLOOKUP(Tabla2[[#This Row],[Punto de venta]],Punto_venta[],2,0)</f>
        <v>3</v>
      </c>
      <c r="F415" t="s">
        <v>20</v>
      </c>
      <c r="G415">
        <f>+VLOOKUP(Tabla2[[#This Row],[Cultivo]],Cod_categoría[],2,0)</f>
        <v>100102004</v>
      </c>
      <c r="H415" t="str">
        <f>+VLOOKUP(F415,Codigos[],2,0)</f>
        <v>Cítricos</v>
      </c>
      <c r="I415">
        <f>+VLOOKUP(Tabla2[[#This Row],[Categoría]],Cod_procesamiento10[],2,0)</f>
        <v>2</v>
      </c>
      <c r="J415" t="s">
        <v>163</v>
      </c>
      <c r="K415" s="3">
        <v>523.44000000000005</v>
      </c>
    </row>
    <row r="416" spans="1:11" x14ac:dyDescent="0.35">
      <c r="A416">
        <v>2021</v>
      </c>
      <c r="B416" s="5" t="s">
        <v>56</v>
      </c>
      <c r="C416" s="10">
        <v>44409</v>
      </c>
      <c r="D416" t="s">
        <v>24</v>
      </c>
      <c r="E416">
        <f>+VLOOKUP(Tabla2[[#This Row],[Punto de venta]],Punto_venta[],2,0)</f>
        <v>3</v>
      </c>
      <c r="F416" t="s">
        <v>21</v>
      </c>
      <c r="G416">
        <f>+VLOOKUP(Tabla2[[#This Row],[Cultivo]],Cod_categoría[],2,0)</f>
        <v>100108002</v>
      </c>
      <c r="H416" t="str">
        <f>+VLOOKUP(F416,Codigos[],2,0)</f>
        <v>Frutos tropicales y subtropicales</v>
      </c>
      <c r="I416">
        <f>+VLOOKUP(Tabla2[[#This Row],[Categoría]],Cod_procesamiento10[],2,0)</f>
        <v>4</v>
      </c>
      <c r="J416" t="s">
        <v>163</v>
      </c>
      <c r="K416" s="3">
        <v>2115.48</v>
      </c>
    </row>
    <row r="417" spans="1:11" x14ac:dyDescent="0.35">
      <c r="A417">
        <v>2021</v>
      </c>
      <c r="B417" s="5" t="s">
        <v>56</v>
      </c>
      <c r="C417" s="10">
        <v>44409</v>
      </c>
      <c r="D417" t="s">
        <v>24</v>
      </c>
      <c r="E417">
        <f>+VLOOKUP(Tabla2[[#This Row],[Punto de venta]],Punto_venta[],2,0)</f>
        <v>3</v>
      </c>
      <c r="F417" t="s">
        <v>10</v>
      </c>
      <c r="G417">
        <f>+VLOOKUP(Tabla2[[#This Row],[Cultivo]],Cod_categoría[],2,0)</f>
        <v>100104002</v>
      </c>
      <c r="H417" t="str">
        <f>+VLOOKUP(F417,Codigos[],2,0)</f>
        <v>Frutos de pepita</v>
      </c>
      <c r="I417">
        <f>+VLOOKUP(Tabla2[[#This Row],[Categoría]],Cod_procesamiento10[],2,0)</f>
        <v>3</v>
      </c>
      <c r="J417" t="s">
        <v>163</v>
      </c>
      <c r="K417" s="3">
        <v>573.1</v>
      </c>
    </row>
    <row r="418" spans="1:11" x14ac:dyDescent="0.35">
      <c r="A418">
        <v>2021</v>
      </c>
      <c r="B418" s="5" t="s">
        <v>56</v>
      </c>
      <c r="C418" s="10">
        <v>44409</v>
      </c>
      <c r="D418" t="s">
        <v>24</v>
      </c>
      <c r="E418">
        <f>+VLOOKUP(Tabla2[[#This Row],[Punto de venta]],Punto_venta[],2,0)</f>
        <v>3</v>
      </c>
      <c r="F418" t="s">
        <v>22</v>
      </c>
      <c r="G418">
        <f>+VLOOKUP(Tabla2[[#This Row],[Cultivo]],Cod_categoría[],2,0)</f>
        <v>100114041</v>
      </c>
      <c r="H418" t="str">
        <f>+VLOOKUP(F418,Codigos[],2,0)</f>
        <v>Frutos tropicales y subtropicales</v>
      </c>
      <c r="I418">
        <f>+VLOOKUP(Tabla2[[#This Row],[Categoría]],Cod_procesamiento10[],2,0)</f>
        <v>4</v>
      </c>
      <c r="J418" t="s">
        <v>163</v>
      </c>
      <c r="K418" s="3">
        <v>1535.7</v>
      </c>
    </row>
    <row r="419" spans="1:11" x14ac:dyDescent="0.35">
      <c r="A419">
        <v>2021</v>
      </c>
      <c r="B419" s="5" t="s">
        <v>56</v>
      </c>
      <c r="C419" s="10">
        <v>44409</v>
      </c>
      <c r="D419" t="s">
        <v>24</v>
      </c>
      <c r="E419">
        <f>+VLOOKUP(Tabla2[[#This Row],[Punto de venta]],Punto_venta[],2,0)</f>
        <v>3</v>
      </c>
      <c r="F419" t="s">
        <v>28</v>
      </c>
      <c r="G419">
        <f>+VLOOKUP(Tabla2[[#This Row],[Cultivo]],Cod_categoría[],2,0)</f>
        <v>100104003</v>
      </c>
      <c r="H419" t="str">
        <f>+VLOOKUP(F419,Codigos[],2,0)</f>
        <v>Frutos de pepita</v>
      </c>
      <c r="I419">
        <f>+VLOOKUP(Tabla2[[#This Row],[Categoría]],Cod_procesamiento10[],2,0)</f>
        <v>3</v>
      </c>
      <c r="J419" t="s">
        <v>163</v>
      </c>
      <c r="K419" s="3">
        <v>722.24</v>
      </c>
    </row>
    <row r="420" spans="1:11" x14ac:dyDescent="0.35">
      <c r="A420">
        <v>2021</v>
      </c>
      <c r="B420" s="5" t="s">
        <v>56</v>
      </c>
      <c r="C420" s="10">
        <v>44409</v>
      </c>
      <c r="D420" t="s">
        <v>24</v>
      </c>
      <c r="E420">
        <f>+VLOOKUP(Tabla2[[#This Row],[Punto de venta]],Punto_venta[],2,0)</f>
        <v>3</v>
      </c>
      <c r="F420" t="s">
        <v>11</v>
      </c>
      <c r="G420">
        <f>+VLOOKUP(Tabla2[[#This Row],[Cultivo]],Cod_categoría[],2,0)</f>
        <v>100102005</v>
      </c>
      <c r="H420" t="str">
        <f>+VLOOKUP(F420,Codigos[],2,0)</f>
        <v>Cítricos</v>
      </c>
      <c r="I420">
        <f>+VLOOKUP(Tabla2[[#This Row],[Categoría]],Cod_procesamiento10[],2,0)</f>
        <v>2</v>
      </c>
      <c r="J420" t="s">
        <v>163</v>
      </c>
      <c r="K420" s="3">
        <v>338.59</v>
      </c>
    </row>
    <row r="421" spans="1:11" x14ac:dyDescent="0.35">
      <c r="A421">
        <v>2021</v>
      </c>
      <c r="B421" s="5" t="s">
        <v>56</v>
      </c>
      <c r="C421" s="10">
        <v>44409</v>
      </c>
      <c r="D421" t="s">
        <v>24</v>
      </c>
      <c r="E421">
        <f>+VLOOKUP(Tabla2[[#This Row],[Punto de venta]],Punto_venta[],2,0)</f>
        <v>3</v>
      </c>
      <c r="F421" t="s">
        <v>12</v>
      </c>
      <c r="G421">
        <f>+VLOOKUP(Tabla2[[#This Row],[Cultivo]],Cod_categoría[],2,0)</f>
        <v>100103006</v>
      </c>
      <c r="H421" t="str">
        <f>+VLOOKUP(F421,Codigos[],2,0)</f>
        <v>Frutos de carozo</v>
      </c>
      <c r="I421">
        <f>+VLOOKUP(Tabla2[[#This Row],[Categoría]],Cod_procesamiento10[],2,0)</f>
        <v>5</v>
      </c>
      <c r="J421" t="s">
        <v>163</v>
      </c>
      <c r="K421" s="3">
        <v>2500</v>
      </c>
    </row>
    <row r="422" spans="1:11" x14ac:dyDescent="0.35">
      <c r="A422">
        <v>2021</v>
      </c>
      <c r="B422" s="5" t="s">
        <v>56</v>
      </c>
      <c r="C422" s="10">
        <v>44409</v>
      </c>
      <c r="D422" t="s">
        <v>24</v>
      </c>
      <c r="E422">
        <f>+VLOOKUP(Tabla2[[#This Row],[Punto de venta]],Punto_venta[],2,0)</f>
        <v>3</v>
      </c>
      <c r="F422" t="s">
        <v>13</v>
      </c>
      <c r="G422">
        <f>+VLOOKUP(Tabla2[[#This Row],[Cultivo]],Cod_categoría[],2,0)</f>
        <v>100106002</v>
      </c>
      <c r="H422" t="str">
        <f>+VLOOKUP(F422,Codigos[],2,0)</f>
        <v>Frutos oleaginosos</v>
      </c>
      <c r="I422">
        <f>+VLOOKUP(Tabla2[[#This Row],[Categoría]],Cod_procesamiento10[],2,0)</f>
        <v>12</v>
      </c>
      <c r="J422" t="s">
        <v>163</v>
      </c>
      <c r="K422" s="3">
        <v>2370.58</v>
      </c>
    </row>
    <row r="423" spans="1:11" x14ac:dyDescent="0.35">
      <c r="A423">
        <v>2021</v>
      </c>
      <c r="B423" s="5" t="s">
        <v>56</v>
      </c>
      <c r="C423" s="10">
        <v>44409</v>
      </c>
      <c r="D423" t="s">
        <v>24</v>
      </c>
      <c r="E423">
        <f>+VLOOKUP(Tabla2[[#This Row],[Punto de venta]],Punto_venta[],2,0)</f>
        <v>3</v>
      </c>
      <c r="F423" t="s">
        <v>31</v>
      </c>
      <c r="G423">
        <f>+VLOOKUP(Tabla2[[#This Row],[Cultivo]],Cod_categoría[],2,0)</f>
        <v>100108004</v>
      </c>
      <c r="H423" t="str">
        <f>+VLOOKUP(F423,Codigos[],2,0)</f>
        <v>Frutos tropicales y subtropicales</v>
      </c>
      <c r="I423">
        <f>+VLOOKUP(Tabla2[[#This Row],[Categoría]],Cod_procesamiento10[],2,0)</f>
        <v>4</v>
      </c>
      <c r="J423" t="s">
        <v>163</v>
      </c>
      <c r="K423" s="3">
        <v>1868.27</v>
      </c>
    </row>
    <row r="424" spans="1:11" x14ac:dyDescent="0.35">
      <c r="A424">
        <v>2021</v>
      </c>
      <c r="B424" s="5" t="s">
        <v>56</v>
      </c>
      <c r="C424" s="10">
        <v>44409</v>
      </c>
      <c r="D424" t="s">
        <v>24</v>
      </c>
      <c r="E424">
        <f>+VLOOKUP(Tabla2[[#This Row],[Punto de venta]],Punto_venta[],2,0)</f>
        <v>3</v>
      </c>
      <c r="F424" t="s">
        <v>14</v>
      </c>
      <c r="G424">
        <f>+VLOOKUP(Tabla2[[#This Row],[Cultivo]],Cod_categoría[],2,0)</f>
        <v>100104005</v>
      </c>
      <c r="H424" t="str">
        <f>+VLOOKUP(F424,Codigos[],2,0)</f>
        <v>Frutos de pepita</v>
      </c>
      <c r="I424">
        <f>+VLOOKUP(Tabla2[[#This Row],[Categoría]],Cod_procesamiento10[],2,0)</f>
        <v>3</v>
      </c>
      <c r="J424" t="s">
        <v>163</v>
      </c>
      <c r="K424" s="3">
        <v>552.76</v>
      </c>
    </row>
    <row r="425" spans="1:11" x14ac:dyDescent="0.35">
      <c r="A425">
        <v>2021</v>
      </c>
      <c r="B425" s="5" t="s">
        <v>56</v>
      </c>
      <c r="C425" s="10">
        <v>44409</v>
      </c>
      <c r="D425" t="s">
        <v>24</v>
      </c>
      <c r="E425">
        <f>+VLOOKUP(Tabla2[[#This Row],[Punto de venta]],Punto_venta[],2,0)</f>
        <v>3</v>
      </c>
      <c r="F425" t="s">
        <v>35</v>
      </c>
      <c r="G425">
        <f>+VLOOKUP(Tabla2[[#This Row],[Cultivo]],Cod_categoría[],2,0)</f>
        <v>100114044</v>
      </c>
      <c r="H425" t="str">
        <f>+VLOOKUP(F425,Codigos[],2,0)</f>
        <v>Frutos de pepita</v>
      </c>
      <c r="I425">
        <f>+VLOOKUP(Tabla2[[#This Row],[Categoría]],Cod_procesamiento10[],2,0)</f>
        <v>3</v>
      </c>
      <c r="J425" t="s">
        <v>163</v>
      </c>
      <c r="K425" s="3">
        <v>666.67</v>
      </c>
    </row>
    <row r="426" spans="1:11" x14ac:dyDescent="0.35">
      <c r="A426">
        <v>2021</v>
      </c>
      <c r="B426" s="5" t="s">
        <v>56</v>
      </c>
      <c r="C426" s="10">
        <v>44409</v>
      </c>
      <c r="D426" t="s">
        <v>24</v>
      </c>
      <c r="E426">
        <f>+VLOOKUP(Tabla2[[#This Row],[Punto de venta]],Punto_venta[],2,0)</f>
        <v>3</v>
      </c>
      <c r="F426" t="s">
        <v>15</v>
      </c>
      <c r="G426">
        <f>+VLOOKUP(Tabla2[[#This Row],[Cultivo]],Cod_categoría[],2,0)</f>
        <v>100108006</v>
      </c>
      <c r="H426" t="str">
        <f>+VLOOKUP(F426,Codigos[],2,0)</f>
        <v>Frutos tropicales y subtropicales</v>
      </c>
      <c r="I426">
        <f>+VLOOKUP(Tabla2[[#This Row],[Categoría]],Cod_procesamiento10[],2,0)</f>
        <v>4</v>
      </c>
      <c r="J426" t="s">
        <v>163</v>
      </c>
      <c r="K426" s="3">
        <v>712.17</v>
      </c>
    </row>
    <row r="427" spans="1:11" x14ac:dyDescent="0.35">
      <c r="A427">
        <v>2021</v>
      </c>
      <c r="B427" s="5" t="s">
        <v>56</v>
      </c>
      <c r="C427" s="10">
        <v>44409</v>
      </c>
      <c r="D427" t="s">
        <v>24</v>
      </c>
      <c r="E427">
        <f>+VLOOKUP(Tabla2[[#This Row],[Punto de venta]],Punto_venta[],2,0)</f>
        <v>3</v>
      </c>
      <c r="F427" t="s">
        <v>27</v>
      </c>
      <c r="G427">
        <f>+VLOOKUP(Tabla2[[#This Row],[Cultivo]],Cod_categoría[],2,0)</f>
        <v>100102006</v>
      </c>
      <c r="H427" t="str">
        <f>+VLOOKUP(F427,Codigos[],2,0)</f>
        <v>Cítricos</v>
      </c>
      <c r="I427">
        <f>+VLOOKUP(Tabla2[[#This Row],[Categoría]],Cod_procesamiento10[],2,0)</f>
        <v>2</v>
      </c>
      <c r="J427" t="s">
        <v>163</v>
      </c>
      <c r="K427" s="3">
        <v>849.56</v>
      </c>
    </row>
    <row r="428" spans="1:11" x14ac:dyDescent="0.35">
      <c r="A428">
        <v>2021</v>
      </c>
      <c r="B428" s="5" t="s">
        <v>56</v>
      </c>
      <c r="C428" s="10">
        <v>44409</v>
      </c>
      <c r="D428" t="s">
        <v>24</v>
      </c>
      <c r="E428">
        <f>+VLOOKUP(Tabla2[[#This Row],[Punto de venta]],Punto_venta[],2,0)</f>
        <v>3</v>
      </c>
      <c r="F428" t="s">
        <v>18</v>
      </c>
      <c r="G428">
        <f>+VLOOKUP(Tabla2[[#This Row],[Cultivo]],Cod_categoría[],2,0)</f>
        <v>100114042</v>
      </c>
      <c r="H428" t="str">
        <f>+VLOOKUP(F428,Codigos[],2,0)</f>
        <v>Otros</v>
      </c>
      <c r="I428">
        <f>+VLOOKUP(Tabla2[[#This Row],[Categoría]],Cod_procesamiento10[],2,0)</f>
        <v>13</v>
      </c>
      <c r="J428" t="s">
        <v>163</v>
      </c>
      <c r="K428" s="3">
        <v>1777.78</v>
      </c>
    </row>
    <row r="429" spans="1:11" x14ac:dyDescent="0.35">
      <c r="A429">
        <v>2021</v>
      </c>
      <c r="B429" s="5" t="s">
        <v>56</v>
      </c>
      <c r="C429" s="10">
        <v>44409</v>
      </c>
      <c r="D429" t="s">
        <v>24</v>
      </c>
      <c r="E429">
        <f>+VLOOKUP(Tabla2[[#This Row],[Punto de venta]],Punto_venta[],2,0)</f>
        <v>3</v>
      </c>
      <c r="F429" t="s">
        <v>16</v>
      </c>
      <c r="G429">
        <f>+VLOOKUP(Tabla2[[#This Row],[Cultivo]],Cod_categoría[],2,0)</f>
        <v>100109001</v>
      </c>
      <c r="H429" t="str">
        <f>+VLOOKUP(F429,Codigos[],2,0)</f>
        <v>Uva</v>
      </c>
      <c r="I429">
        <f>+VLOOKUP(Tabla2[[#This Row],[Categoría]],Cod_procesamiento10[],2,0)</f>
        <v>11</v>
      </c>
      <c r="J429" t="s">
        <v>163</v>
      </c>
      <c r="K429" s="3">
        <v>1209.73</v>
      </c>
    </row>
    <row r="430" spans="1:11" x14ac:dyDescent="0.35">
      <c r="A430">
        <v>2021</v>
      </c>
      <c r="B430" s="5" t="s">
        <v>55</v>
      </c>
      <c r="C430" s="10">
        <v>44378</v>
      </c>
      <c r="D430" t="s">
        <v>2</v>
      </c>
      <c r="E430">
        <f>+VLOOKUP(Tabla2[[#This Row],[Punto de venta]],Punto_venta[],2,0)</f>
        <v>1</v>
      </c>
      <c r="F430" t="s">
        <v>8</v>
      </c>
      <c r="G430">
        <f>+VLOOKUP(Tabla2[[#This Row],[Cultivo]],Cod_categoría[],2,0)</f>
        <v>100112025</v>
      </c>
      <c r="H430" t="str">
        <f>+VLOOKUP(F430,Codigos[],2,0)</f>
        <v>Berries</v>
      </c>
      <c r="I430">
        <f>+VLOOKUP(Tabla2[[#This Row],[Categoría]],Cod_procesamiento10[],2,0)</f>
        <v>1</v>
      </c>
      <c r="J430" t="s">
        <v>163</v>
      </c>
      <c r="K430" s="3">
        <v>2513.5700000000002</v>
      </c>
    </row>
    <row r="431" spans="1:11" x14ac:dyDescent="0.35">
      <c r="A431">
        <v>2021</v>
      </c>
      <c r="B431" s="5" t="s">
        <v>55</v>
      </c>
      <c r="C431" s="10">
        <v>44378</v>
      </c>
      <c r="D431" t="s">
        <v>2</v>
      </c>
      <c r="E431">
        <f>+VLOOKUP(Tabla2[[#This Row],[Punto de venta]],Punto_venta[],2,0)</f>
        <v>1</v>
      </c>
      <c r="F431" t="s">
        <v>19</v>
      </c>
      <c r="G431">
        <f>+VLOOKUP(Tabla2[[#This Row],[Cultivo]],Cod_categoría[],2,0)</f>
        <v>100101007</v>
      </c>
      <c r="H431" t="str">
        <f>+VLOOKUP(F431,Codigos[],2,0)</f>
        <v>Berries</v>
      </c>
      <c r="I431">
        <f>+VLOOKUP(Tabla2[[#This Row],[Categoría]],Cod_procesamiento10[],2,0)</f>
        <v>1</v>
      </c>
      <c r="J431" t="s">
        <v>163</v>
      </c>
      <c r="K431" s="3">
        <v>935.04</v>
      </c>
    </row>
    <row r="432" spans="1:11" x14ac:dyDescent="0.35">
      <c r="A432">
        <v>2021</v>
      </c>
      <c r="B432" s="5" t="s">
        <v>55</v>
      </c>
      <c r="C432" s="10">
        <v>44378</v>
      </c>
      <c r="D432" t="s">
        <v>2</v>
      </c>
      <c r="E432">
        <f>+VLOOKUP(Tabla2[[#This Row],[Punto de venta]],Punto_venta[],2,0)</f>
        <v>1</v>
      </c>
      <c r="F432" t="s">
        <v>9</v>
      </c>
      <c r="G432">
        <f>+VLOOKUP(Tabla2[[#This Row],[Cultivo]],Cod_categoría[],2,0)</f>
        <v>100102003</v>
      </c>
      <c r="H432" t="str">
        <f>+VLOOKUP(F432,Codigos[],2,0)</f>
        <v>Cítricos</v>
      </c>
      <c r="I432">
        <f>+VLOOKUP(Tabla2[[#This Row],[Categoría]],Cod_procesamiento10[],2,0)</f>
        <v>2</v>
      </c>
      <c r="J432" t="s">
        <v>163</v>
      </c>
      <c r="K432" s="3">
        <v>537.63</v>
      </c>
    </row>
    <row r="433" spans="1:11" x14ac:dyDescent="0.35">
      <c r="A433">
        <v>2021</v>
      </c>
      <c r="B433" s="5" t="s">
        <v>55</v>
      </c>
      <c r="C433" s="10">
        <v>44378</v>
      </c>
      <c r="D433" t="s">
        <v>2</v>
      </c>
      <c r="E433">
        <f>+VLOOKUP(Tabla2[[#This Row],[Punto de venta]],Punto_venta[],2,0)</f>
        <v>1</v>
      </c>
      <c r="F433" t="s">
        <v>20</v>
      </c>
      <c r="G433">
        <f>+VLOOKUP(Tabla2[[#This Row],[Cultivo]],Cod_categoría[],2,0)</f>
        <v>100102004</v>
      </c>
      <c r="H433" t="str">
        <f>+VLOOKUP(F433,Codigos[],2,0)</f>
        <v>Cítricos</v>
      </c>
      <c r="I433">
        <f>+VLOOKUP(Tabla2[[#This Row],[Categoría]],Cod_procesamiento10[],2,0)</f>
        <v>2</v>
      </c>
      <c r="J433" t="s">
        <v>163</v>
      </c>
      <c r="K433" s="3">
        <v>803.09</v>
      </c>
    </row>
    <row r="434" spans="1:11" x14ac:dyDescent="0.35">
      <c r="A434">
        <v>2021</v>
      </c>
      <c r="B434" s="5" t="s">
        <v>55</v>
      </c>
      <c r="C434" s="10">
        <v>44378</v>
      </c>
      <c r="D434" t="s">
        <v>2</v>
      </c>
      <c r="E434">
        <f>+VLOOKUP(Tabla2[[#This Row],[Punto de venta]],Punto_venta[],2,0)</f>
        <v>1</v>
      </c>
      <c r="F434" t="s">
        <v>21</v>
      </c>
      <c r="G434">
        <f>+VLOOKUP(Tabla2[[#This Row],[Cultivo]],Cod_categoría[],2,0)</f>
        <v>100108002</v>
      </c>
      <c r="H434" t="str">
        <f>+VLOOKUP(F434,Codigos[],2,0)</f>
        <v>Frutos tropicales y subtropicales</v>
      </c>
      <c r="I434">
        <f>+VLOOKUP(Tabla2[[#This Row],[Categoría]],Cod_procesamiento10[],2,0)</f>
        <v>4</v>
      </c>
      <c r="J434" t="s">
        <v>163</v>
      </c>
      <c r="K434" s="3">
        <v>2456.69</v>
      </c>
    </row>
    <row r="435" spans="1:11" x14ac:dyDescent="0.35">
      <c r="A435">
        <v>2021</v>
      </c>
      <c r="B435" s="5" t="s">
        <v>55</v>
      </c>
      <c r="C435" s="10">
        <v>44378</v>
      </c>
      <c r="D435" t="s">
        <v>2</v>
      </c>
      <c r="E435">
        <f>+VLOOKUP(Tabla2[[#This Row],[Punto de venta]],Punto_venta[],2,0)</f>
        <v>1</v>
      </c>
      <c r="F435" t="s">
        <v>10</v>
      </c>
      <c r="G435">
        <f>+VLOOKUP(Tabla2[[#This Row],[Cultivo]],Cod_categoría[],2,0)</f>
        <v>100104002</v>
      </c>
      <c r="H435" t="str">
        <f>+VLOOKUP(F435,Codigos[],2,0)</f>
        <v>Frutos de pepita</v>
      </c>
      <c r="I435">
        <f>+VLOOKUP(Tabla2[[#This Row],[Categoría]],Cod_procesamiento10[],2,0)</f>
        <v>3</v>
      </c>
      <c r="J435" t="s">
        <v>163</v>
      </c>
      <c r="K435" s="3">
        <v>745.89</v>
      </c>
    </row>
    <row r="436" spans="1:11" x14ac:dyDescent="0.35">
      <c r="A436">
        <v>2021</v>
      </c>
      <c r="B436" s="5" t="s">
        <v>55</v>
      </c>
      <c r="C436" s="10">
        <v>44378</v>
      </c>
      <c r="D436" t="s">
        <v>2</v>
      </c>
      <c r="E436">
        <f>+VLOOKUP(Tabla2[[#This Row],[Punto de venta]],Punto_venta[],2,0)</f>
        <v>1</v>
      </c>
      <c r="F436" t="s">
        <v>11</v>
      </c>
      <c r="G436">
        <f>+VLOOKUP(Tabla2[[#This Row],[Cultivo]],Cod_categoría[],2,0)</f>
        <v>100102005</v>
      </c>
      <c r="H436" t="str">
        <f>+VLOOKUP(F436,Codigos[],2,0)</f>
        <v>Cítricos</v>
      </c>
      <c r="I436">
        <f>+VLOOKUP(Tabla2[[#This Row],[Categoría]],Cod_procesamiento10[],2,0)</f>
        <v>2</v>
      </c>
      <c r="J436" t="s">
        <v>163</v>
      </c>
      <c r="K436" s="3">
        <v>758</v>
      </c>
    </row>
    <row r="437" spans="1:11" x14ac:dyDescent="0.35">
      <c r="A437">
        <v>2021</v>
      </c>
      <c r="B437" s="5" t="s">
        <v>55</v>
      </c>
      <c r="C437" s="10">
        <v>44378</v>
      </c>
      <c r="D437" t="s">
        <v>2</v>
      </c>
      <c r="E437">
        <f>+VLOOKUP(Tabla2[[#This Row],[Punto de venta]],Punto_venta[],2,0)</f>
        <v>1</v>
      </c>
      <c r="F437" t="s">
        <v>13</v>
      </c>
      <c r="G437">
        <f>+VLOOKUP(Tabla2[[#This Row],[Cultivo]],Cod_categoría[],2,0)</f>
        <v>100106002</v>
      </c>
      <c r="H437" t="str">
        <f>+VLOOKUP(F437,Codigos[],2,0)</f>
        <v>Frutos oleaginosos</v>
      </c>
      <c r="I437">
        <f>+VLOOKUP(Tabla2[[#This Row],[Categoría]],Cod_procesamiento10[],2,0)</f>
        <v>12</v>
      </c>
      <c r="J437" t="s">
        <v>163</v>
      </c>
      <c r="K437" s="3">
        <v>4629.43</v>
      </c>
    </row>
    <row r="438" spans="1:11" x14ac:dyDescent="0.35">
      <c r="A438">
        <v>2021</v>
      </c>
      <c r="B438" s="5" t="s">
        <v>55</v>
      </c>
      <c r="C438" s="10">
        <v>44378</v>
      </c>
      <c r="D438" t="s">
        <v>2</v>
      </c>
      <c r="E438">
        <f>+VLOOKUP(Tabla2[[#This Row],[Punto de venta]],Punto_venta[],2,0)</f>
        <v>1</v>
      </c>
      <c r="F438" t="s">
        <v>14</v>
      </c>
      <c r="G438">
        <f>+VLOOKUP(Tabla2[[#This Row],[Cultivo]],Cod_categoría[],2,0)</f>
        <v>100104005</v>
      </c>
      <c r="H438" t="str">
        <f>+VLOOKUP(F438,Codigos[],2,0)</f>
        <v>Frutos de pepita</v>
      </c>
      <c r="I438">
        <f>+VLOOKUP(Tabla2[[#This Row],[Categoría]],Cod_procesamiento10[],2,0)</f>
        <v>3</v>
      </c>
      <c r="J438" t="s">
        <v>163</v>
      </c>
      <c r="K438" s="3">
        <v>798.57</v>
      </c>
    </row>
    <row r="439" spans="1:11" x14ac:dyDescent="0.35">
      <c r="A439">
        <v>2021</v>
      </c>
      <c r="B439" s="5" t="s">
        <v>55</v>
      </c>
      <c r="C439" s="10">
        <v>44378</v>
      </c>
      <c r="D439" t="s">
        <v>2</v>
      </c>
      <c r="E439">
        <f>+VLOOKUP(Tabla2[[#This Row],[Punto de venta]],Punto_venta[],2,0)</f>
        <v>1</v>
      </c>
      <c r="F439" t="s">
        <v>15</v>
      </c>
      <c r="G439">
        <f>+VLOOKUP(Tabla2[[#This Row],[Cultivo]],Cod_categoría[],2,0)</f>
        <v>100108006</v>
      </c>
      <c r="H439" t="str">
        <f>+VLOOKUP(F439,Codigos[],2,0)</f>
        <v>Frutos tropicales y subtropicales</v>
      </c>
      <c r="I439">
        <f>+VLOOKUP(Tabla2[[#This Row],[Categoría]],Cod_procesamiento10[],2,0)</f>
        <v>4</v>
      </c>
      <c r="J439" t="s">
        <v>163</v>
      </c>
      <c r="K439" s="3">
        <v>726.19</v>
      </c>
    </row>
    <row r="440" spans="1:11" x14ac:dyDescent="0.35">
      <c r="A440">
        <v>2021</v>
      </c>
      <c r="B440" s="5" t="s">
        <v>55</v>
      </c>
      <c r="C440" s="10">
        <v>44378</v>
      </c>
      <c r="D440" t="s">
        <v>17</v>
      </c>
      <c r="E440">
        <f>+VLOOKUP(Tabla2[[#This Row],[Punto de venta]],Punto_venta[],2,0)</f>
        <v>2</v>
      </c>
      <c r="F440" t="s">
        <v>8</v>
      </c>
      <c r="G440">
        <f>+VLOOKUP(Tabla2[[#This Row],[Cultivo]],Cod_categoría[],2,0)</f>
        <v>100112025</v>
      </c>
      <c r="H440" t="str">
        <f>+VLOOKUP(F440,Codigos[],2,0)</f>
        <v>Berries</v>
      </c>
      <c r="I440">
        <f>+VLOOKUP(Tabla2[[#This Row],[Categoría]],Cod_procesamiento10[],2,0)</f>
        <v>1</v>
      </c>
      <c r="J440" t="s">
        <v>163</v>
      </c>
      <c r="K440" s="3">
        <v>6953</v>
      </c>
    </row>
    <row r="441" spans="1:11" x14ac:dyDescent="0.35">
      <c r="A441">
        <v>2021</v>
      </c>
      <c r="B441" s="5" t="s">
        <v>55</v>
      </c>
      <c r="C441" s="10">
        <v>44378</v>
      </c>
      <c r="D441" t="s">
        <v>17</v>
      </c>
      <c r="E441">
        <f>+VLOOKUP(Tabla2[[#This Row],[Punto de venta]],Punto_venta[],2,0)</f>
        <v>2</v>
      </c>
      <c r="F441" t="s">
        <v>19</v>
      </c>
      <c r="G441">
        <f>+VLOOKUP(Tabla2[[#This Row],[Cultivo]],Cod_categoría[],2,0)</f>
        <v>100101007</v>
      </c>
      <c r="H441" t="str">
        <f>+VLOOKUP(F441,Codigos[],2,0)</f>
        <v>Berries</v>
      </c>
      <c r="I441">
        <f>+VLOOKUP(Tabla2[[#This Row],[Categoría]],Cod_procesamiento10[],2,0)</f>
        <v>1</v>
      </c>
      <c r="J441" t="s">
        <v>163</v>
      </c>
      <c r="K441" s="3">
        <v>2582.31</v>
      </c>
    </row>
    <row r="442" spans="1:11" x14ac:dyDescent="0.35">
      <c r="A442">
        <v>2021</v>
      </c>
      <c r="B442" s="5" t="s">
        <v>55</v>
      </c>
      <c r="C442" s="10">
        <v>44378</v>
      </c>
      <c r="D442" t="s">
        <v>17</v>
      </c>
      <c r="E442">
        <f>+VLOOKUP(Tabla2[[#This Row],[Punto de venta]],Punto_venta[],2,0)</f>
        <v>2</v>
      </c>
      <c r="F442" t="s">
        <v>9</v>
      </c>
      <c r="G442">
        <f>+VLOOKUP(Tabla2[[#This Row],[Cultivo]],Cod_categoría[],2,0)</f>
        <v>100102003</v>
      </c>
      <c r="H442" t="str">
        <f>+VLOOKUP(F442,Codigos[],2,0)</f>
        <v>Cítricos</v>
      </c>
      <c r="I442">
        <f>+VLOOKUP(Tabla2[[#This Row],[Categoría]],Cod_procesamiento10[],2,0)</f>
        <v>2</v>
      </c>
      <c r="J442" t="s">
        <v>163</v>
      </c>
      <c r="K442" s="3">
        <v>1449.81</v>
      </c>
    </row>
    <row r="443" spans="1:11" x14ac:dyDescent="0.35">
      <c r="A443">
        <v>2021</v>
      </c>
      <c r="B443" s="5" t="s">
        <v>55</v>
      </c>
      <c r="C443" s="10">
        <v>44378</v>
      </c>
      <c r="D443" t="s">
        <v>17</v>
      </c>
      <c r="E443">
        <f>+VLOOKUP(Tabla2[[#This Row],[Punto de venta]],Punto_venta[],2,0)</f>
        <v>2</v>
      </c>
      <c r="F443" t="s">
        <v>20</v>
      </c>
      <c r="G443">
        <f>+VLOOKUP(Tabla2[[#This Row],[Cultivo]],Cod_categoría[],2,0)</f>
        <v>100102004</v>
      </c>
      <c r="H443" t="str">
        <f>+VLOOKUP(F443,Codigos[],2,0)</f>
        <v>Cítricos</v>
      </c>
      <c r="I443">
        <f>+VLOOKUP(Tabla2[[#This Row],[Categoría]],Cod_procesamiento10[],2,0)</f>
        <v>2</v>
      </c>
      <c r="J443" t="s">
        <v>163</v>
      </c>
      <c r="K443" s="3">
        <v>1917.58</v>
      </c>
    </row>
    <row r="444" spans="1:11" x14ac:dyDescent="0.35">
      <c r="A444">
        <v>2021</v>
      </c>
      <c r="B444" s="5" t="s">
        <v>55</v>
      </c>
      <c r="C444" s="10">
        <v>44378</v>
      </c>
      <c r="D444" t="s">
        <v>17</v>
      </c>
      <c r="E444">
        <f>+VLOOKUP(Tabla2[[#This Row],[Punto de venta]],Punto_venta[],2,0)</f>
        <v>2</v>
      </c>
      <c r="F444" t="s">
        <v>21</v>
      </c>
      <c r="G444">
        <f>+VLOOKUP(Tabla2[[#This Row],[Cultivo]],Cod_categoría[],2,0)</f>
        <v>100108002</v>
      </c>
      <c r="H444" t="str">
        <f>+VLOOKUP(F444,Codigos[],2,0)</f>
        <v>Frutos tropicales y subtropicales</v>
      </c>
      <c r="I444">
        <f>+VLOOKUP(Tabla2[[#This Row],[Categoría]],Cod_procesamiento10[],2,0)</f>
        <v>4</v>
      </c>
      <c r="J444" t="s">
        <v>163</v>
      </c>
      <c r="K444" s="3">
        <v>2065.09</v>
      </c>
    </row>
    <row r="445" spans="1:11" x14ac:dyDescent="0.35">
      <c r="A445">
        <v>2021</v>
      </c>
      <c r="B445" s="5" t="s">
        <v>55</v>
      </c>
      <c r="C445" s="10">
        <v>44378</v>
      </c>
      <c r="D445" t="s">
        <v>17</v>
      </c>
      <c r="E445">
        <f>+VLOOKUP(Tabla2[[#This Row],[Punto de venta]],Punto_venta[],2,0)</f>
        <v>2</v>
      </c>
      <c r="F445" t="s">
        <v>10</v>
      </c>
      <c r="G445">
        <f>+VLOOKUP(Tabla2[[#This Row],[Cultivo]],Cod_categoría[],2,0)</f>
        <v>100104002</v>
      </c>
      <c r="H445" t="str">
        <f>+VLOOKUP(F445,Codigos[],2,0)</f>
        <v>Frutos de pepita</v>
      </c>
      <c r="I445">
        <f>+VLOOKUP(Tabla2[[#This Row],[Categoría]],Cod_procesamiento10[],2,0)</f>
        <v>3</v>
      </c>
      <c r="J445" t="s">
        <v>163</v>
      </c>
      <c r="K445" s="3">
        <v>1758.79</v>
      </c>
    </row>
    <row r="446" spans="1:11" x14ac:dyDescent="0.35">
      <c r="A446">
        <v>2021</v>
      </c>
      <c r="B446" s="5" t="s">
        <v>55</v>
      </c>
      <c r="C446" s="10">
        <v>44378</v>
      </c>
      <c r="D446" t="s">
        <v>17</v>
      </c>
      <c r="E446">
        <f>+VLOOKUP(Tabla2[[#This Row],[Punto de venta]],Punto_venta[],2,0)</f>
        <v>2</v>
      </c>
      <c r="F446" t="s">
        <v>11</v>
      </c>
      <c r="G446">
        <f>+VLOOKUP(Tabla2[[#This Row],[Cultivo]],Cod_categoría[],2,0)</f>
        <v>100102005</v>
      </c>
      <c r="H446" t="str">
        <f>+VLOOKUP(F446,Codigos[],2,0)</f>
        <v>Cítricos</v>
      </c>
      <c r="I446">
        <f>+VLOOKUP(Tabla2[[#This Row],[Categoría]],Cod_procesamiento10[],2,0)</f>
        <v>2</v>
      </c>
      <c r="J446" t="s">
        <v>163</v>
      </c>
      <c r="K446" s="3">
        <v>1856.6</v>
      </c>
    </row>
    <row r="447" spans="1:11" x14ac:dyDescent="0.35">
      <c r="A447">
        <v>2021</v>
      </c>
      <c r="B447" s="5" t="s">
        <v>55</v>
      </c>
      <c r="C447" s="10">
        <v>44378</v>
      </c>
      <c r="D447" t="s">
        <v>17</v>
      </c>
      <c r="E447">
        <f>+VLOOKUP(Tabla2[[#This Row],[Punto de venta]],Punto_venta[],2,0)</f>
        <v>2</v>
      </c>
      <c r="F447" t="s">
        <v>13</v>
      </c>
      <c r="G447">
        <f>+VLOOKUP(Tabla2[[#This Row],[Cultivo]],Cod_categoría[],2,0)</f>
        <v>100106002</v>
      </c>
      <c r="H447" t="str">
        <f>+VLOOKUP(F447,Codigos[],2,0)</f>
        <v>Frutos oleaginosos</v>
      </c>
      <c r="I447">
        <f>+VLOOKUP(Tabla2[[#This Row],[Categoría]],Cod_procesamiento10[],2,0)</f>
        <v>12</v>
      </c>
      <c r="J447" t="s">
        <v>163</v>
      </c>
      <c r="K447" s="3">
        <v>5485.23</v>
      </c>
    </row>
    <row r="448" spans="1:11" x14ac:dyDescent="0.35">
      <c r="A448">
        <v>2021</v>
      </c>
      <c r="B448" s="5" t="s">
        <v>55</v>
      </c>
      <c r="C448" s="10">
        <v>44378</v>
      </c>
      <c r="D448" t="s">
        <v>17</v>
      </c>
      <c r="E448">
        <f>+VLOOKUP(Tabla2[[#This Row],[Punto de venta]],Punto_venta[],2,0)</f>
        <v>2</v>
      </c>
      <c r="F448" t="s">
        <v>14</v>
      </c>
      <c r="G448">
        <f>+VLOOKUP(Tabla2[[#This Row],[Cultivo]],Cod_categoría[],2,0)</f>
        <v>100104005</v>
      </c>
      <c r="H448" t="str">
        <f>+VLOOKUP(F448,Codigos[],2,0)</f>
        <v>Frutos de pepita</v>
      </c>
      <c r="I448">
        <f>+VLOOKUP(Tabla2[[#This Row],[Categoría]],Cod_procesamiento10[],2,0)</f>
        <v>3</v>
      </c>
      <c r="J448" t="s">
        <v>163</v>
      </c>
      <c r="K448" s="3">
        <v>1703.92</v>
      </c>
    </row>
    <row r="449" spans="1:11" x14ac:dyDescent="0.35">
      <c r="A449">
        <v>2021</v>
      </c>
      <c r="B449" s="5" t="s">
        <v>55</v>
      </c>
      <c r="C449" s="10">
        <v>44378</v>
      </c>
      <c r="D449" t="s">
        <v>17</v>
      </c>
      <c r="E449">
        <f>+VLOOKUP(Tabla2[[#This Row],[Punto de venta]],Punto_venta[],2,0)</f>
        <v>2</v>
      </c>
      <c r="F449" t="s">
        <v>15</v>
      </c>
      <c r="G449">
        <f>+VLOOKUP(Tabla2[[#This Row],[Cultivo]],Cod_categoría[],2,0)</f>
        <v>100108006</v>
      </c>
      <c r="H449" t="str">
        <f>+VLOOKUP(F449,Codigos[],2,0)</f>
        <v>Frutos tropicales y subtropicales</v>
      </c>
      <c r="I449">
        <f>+VLOOKUP(Tabla2[[#This Row],[Categoría]],Cod_procesamiento10[],2,0)</f>
        <v>4</v>
      </c>
      <c r="J449" t="s">
        <v>163</v>
      </c>
      <c r="K449" s="3">
        <v>1005.56</v>
      </c>
    </row>
    <row r="450" spans="1:11" x14ac:dyDescent="0.35">
      <c r="A450">
        <v>2021</v>
      </c>
      <c r="B450" s="5" t="s">
        <v>55</v>
      </c>
      <c r="C450" s="10">
        <v>44378</v>
      </c>
      <c r="D450" t="s">
        <v>2</v>
      </c>
      <c r="E450">
        <f>+VLOOKUP(Tabla2[[#This Row],[Punto de venta]],Punto_venta[],2,0)</f>
        <v>1</v>
      </c>
      <c r="F450" t="s">
        <v>8</v>
      </c>
      <c r="G450">
        <f>+VLOOKUP(Tabla2[[#This Row],[Cultivo]],Cod_categoría[],2,0)</f>
        <v>100112025</v>
      </c>
      <c r="H450" t="str">
        <f>+VLOOKUP(F450,Codigos[],2,0)</f>
        <v>Berries</v>
      </c>
      <c r="I450">
        <f>+VLOOKUP(Tabla2[[#This Row],[Categoría]],Cod_procesamiento10[],2,0)</f>
        <v>1</v>
      </c>
      <c r="J450" t="s">
        <v>163</v>
      </c>
      <c r="K450" s="3">
        <v>3124.05</v>
      </c>
    </row>
    <row r="451" spans="1:11" x14ac:dyDescent="0.35">
      <c r="A451">
        <v>2021</v>
      </c>
      <c r="B451" s="5" t="s">
        <v>55</v>
      </c>
      <c r="C451" s="10">
        <v>44378</v>
      </c>
      <c r="D451" t="s">
        <v>2</v>
      </c>
      <c r="E451">
        <f>+VLOOKUP(Tabla2[[#This Row],[Punto de venta]],Punto_venta[],2,0)</f>
        <v>1</v>
      </c>
      <c r="F451" t="s">
        <v>19</v>
      </c>
      <c r="G451">
        <f>+VLOOKUP(Tabla2[[#This Row],[Cultivo]],Cod_categoría[],2,0)</f>
        <v>100101007</v>
      </c>
      <c r="H451" t="str">
        <f>+VLOOKUP(F451,Codigos[],2,0)</f>
        <v>Berries</v>
      </c>
      <c r="I451">
        <f>+VLOOKUP(Tabla2[[#This Row],[Categoría]],Cod_procesamiento10[],2,0)</f>
        <v>1</v>
      </c>
      <c r="J451" t="s">
        <v>163</v>
      </c>
      <c r="K451" s="3">
        <v>941.65</v>
      </c>
    </row>
    <row r="452" spans="1:11" x14ac:dyDescent="0.35">
      <c r="A452">
        <v>2021</v>
      </c>
      <c r="B452" s="5" t="s">
        <v>55</v>
      </c>
      <c r="C452" s="10">
        <v>44378</v>
      </c>
      <c r="D452" t="s">
        <v>2</v>
      </c>
      <c r="E452">
        <f>+VLOOKUP(Tabla2[[#This Row],[Punto de venta]],Punto_venta[],2,0)</f>
        <v>1</v>
      </c>
      <c r="F452" t="s">
        <v>9</v>
      </c>
      <c r="G452">
        <f>+VLOOKUP(Tabla2[[#This Row],[Cultivo]],Cod_categoría[],2,0)</f>
        <v>100102003</v>
      </c>
      <c r="H452" t="str">
        <f>+VLOOKUP(F452,Codigos[],2,0)</f>
        <v>Cítricos</v>
      </c>
      <c r="I452">
        <f>+VLOOKUP(Tabla2[[#This Row],[Categoría]],Cod_procesamiento10[],2,0)</f>
        <v>2</v>
      </c>
      <c r="J452" t="s">
        <v>163</v>
      </c>
      <c r="K452" s="3">
        <v>513.88</v>
      </c>
    </row>
    <row r="453" spans="1:11" x14ac:dyDescent="0.35">
      <c r="A453">
        <v>2021</v>
      </c>
      <c r="B453" s="5" t="s">
        <v>55</v>
      </c>
      <c r="C453" s="10">
        <v>44378</v>
      </c>
      <c r="D453" t="s">
        <v>2</v>
      </c>
      <c r="E453">
        <f>+VLOOKUP(Tabla2[[#This Row],[Punto de venta]],Punto_venta[],2,0)</f>
        <v>1</v>
      </c>
      <c r="F453" t="s">
        <v>20</v>
      </c>
      <c r="G453">
        <f>+VLOOKUP(Tabla2[[#This Row],[Cultivo]],Cod_categoría[],2,0)</f>
        <v>100102004</v>
      </c>
      <c r="H453" t="str">
        <f>+VLOOKUP(F453,Codigos[],2,0)</f>
        <v>Cítricos</v>
      </c>
      <c r="I453">
        <f>+VLOOKUP(Tabla2[[#This Row],[Categoría]],Cod_procesamiento10[],2,0)</f>
        <v>2</v>
      </c>
      <c r="J453" t="s">
        <v>163</v>
      </c>
      <c r="K453" s="3">
        <v>765.65</v>
      </c>
    </row>
    <row r="454" spans="1:11" x14ac:dyDescent="0.35">
      <c r="A454">
        <v>2021</v>
      </c>
      <c r="B454" s="5" t="s">
        <v>55</v>
      </c>
      <c r="C454" s="10">
        <v>44378</v>
      </c>
      <c r="D454" t="s">
        <v>2</v>
      </c>
      <c r="E454">
        <f>+VLOOKUP(Tabla2[[#This Row],[Punto de venta]],Punto_venta[],2,0)</f>
        <v>1</v>
      </c>
      <c r="F454" t="s">
        <v>21</v>
      </c>
      <c r="G454">
        <f>+VLOOKUP(Tabla2[[#This Row],[Cultivo]],Cod_categoría[],2,0)</f>
        <v>100108002</v>
      </c>
      <c r="H454" t="str">
        <f>+VLOOKUP(F454,Codigos[],2,0)</f>
        <v>Frutos tropicales y subtropicales</v>
      </c>
      <c r="I454">
        <f>+VLOOKUP(Tabla2[[#This Row],[Categoría]],Cod_procesamiento10[],2,0)</f>
        <v>4</v>
      </c>
      <c r="J454" t="s">
        <v>163</v>
      </c>
      <c r="K454" s="3">
        <v>2442.67</v>
      </c>
    </row>
    <row r="455" spans="1:11" x14ac:dyDescent="0.35">
      <c r="A455">
        <v>2021</v>
      </c>
      <c r="B455" s="5" t="s">
        <v>55</v>
      </c>
      <c r="C455" s="10">
        <v>44378</v>
      </c>
      <c r="D455" t="s">
        <v>2</v>
      </c>
      <c r="E455">
        <f>+VLOOKUP(Tabla2[[#This Row],[Punto de venta]],Punto_venta[],2,0)</f>
        <v>1</v>
      </c>
      <c r="F455" t="s">
        <v>10</v>
      </c>
      <c r="G455">
        <f>+VLOOKUP(Tabla2[[#This Row],[Cultivo]],Cod_categoría[],2,0)</f>
        <v>100104002</v>
      </c>
      <c r="H455" t="str">
        <f>+VLOOKUP(F455,Codigos[],2,0)</f>
        <v>Frutos de pepita</v>
      </c>
      <c r="I455">
        <f>+VLOOKUP(Tabla2[[#This Row],[Categoría]],Cod_procesamiento10[],2,0)</f>
        <v>3</v>
      </c>
      <c r="J455" t="s">
        <v>163</v>
      </c>
      <c r="K455" s="3">
        <v>770.42</v>
      </c>
    </row>
    <row r="456" spans="1:11" x14ac:dyDescent="0.35">
      <c r="A456">
        <v>2021</v>
      </c>
      <c r="B456" s="5" t="s">
        <v>55</v>
      </c>
      <c r="C456" s="10">
        <v>44378</v>
      </c>
      <c r="D456" t="s">
        <v>2</v>
      </c>
      <c r="E456">
        <f>+VLOOKUP(Tabla2[[#This Row],[Punto de venta]],Punto_venta[],2,0)</f>
        <v>1</v>
      </c>
      <c r="F456" t="s">
        <v>11</v>
      </c>
      <c r="G456">
        <f>+VLOOKUP(Tabla2[[#This Row],[Cultivo]],Cod_categoría[],2,0)</f>
        <v>100102005</v>
      </c>
      <c r="H456" t="str">
        <f>+VLOOKUP(F456,Codigos[],2,0)</f>
        <v>Cítricos</v>
      </c>
      <c r="I456">
        <f>+VLOOKUP(Tabla2[[#This Row],[Categoría]],Cod_procesamiento10[],2,0)</f>
        <v>2</v>
      </c>
      <c r="J456" t="s">
        <v>163</v>
      </c>
      <c r="K456" s="3">
        <v>736.15</v>
      </c>
    </row>
    <row r="457" spans="1:11" x14ac:dyDescent="0.35">
      <c r="A457">
        <v>2021</v>
      </c>
      <c r="B457" s="5" t="s">
        <v>55</v>
      </c>
      <c r="C457" s="10">
        <v>44378</v>
      </c>
      <c r="D457" t="s">
        <v>2</v>
      </c>
      <c r="E457">
        <f>+VLOOKUP(Tabla2[[#This Row],[Punto de venta]],Punto_venta[],2,0)</f>
        <v>1</v>
      </c>
      <c r="F457" t="s">
        <v>13</v>
      </c>
      <c r="G457">
        <f>+VLOOKUP(Tabla2[[#This Row],[Cultivo]],Cod_categoría[],2,0)</f>
        <v>100106002</v>
      </c>
      <c r="H457" t="str">
        <f>+VLOOKUP(F457,Codigos[],2,0)</f>
        <v>Frutos oleaginosos</v>
      </c>
      <c r="I457">
        <f>+VLOOKUP(Tabla2[[#This Row],[Categoría]],Cod_procesamiento10[],2,0)</f>
        <v>12</v>
      </c>
      <c r="J457" t="s">
        <v>163</v>
      </c>
      <c r="K457" s="3">
        <v>4254.25</v>
      </c>
    </row>
    <row r="458" spans="1:11" x14ac:dyDescent="0.35">
      <c r="A458">
        <v>2021</v>
      </c>
      <c r="B458" s="5" t="s">
        <v>55</v>
      </c>
      <c r="C458" s="10">
        <v>44378</v>
      </c>
      <c r="D458" t="s">
        <v>2</v>
      </c>
      <c r="E458">
        <f>+VLOOKUP(Tabla2[[#This Row],[Punto de venta]],Punto_venta[],2,0)</f>
        <v>1</v>
      </c>
      <c r="F458" t="s">
        <v>14</v>
      </c>
      <c r="G458">
        <f>+VLOOKUP(Tabla2[[#This Row],[Cultivo]],Cod_categoría[],2,0)</f>
        <v>100104005</v>
      </c>
      <c r="H458" t="str">
        <f>+VLOOKUP(F458,Codigos[],2,0)</f>
        <v>Frutos de pepita</v>
      </c>
      <c r="I458">
        <f>+VLOOKUP(Tabla2[[#This Row],[Categoría]],Cod_procesamiento10[],2,0)</f>
        <v>3</v>
      </c>
      <c r="J458" t="s">
        <v>163</v>
      </c>
      <c r="K458" s="3">
        <v>832.46</v>
      </c>
    </row>
    <row r="459" spans="1:11" x14ac:dyDescent="0.35">
      <c r="A459">
        <v>2021</v>
      </c>
      <c r="B459" s="5" t="s">
        <v>55</v>
      </c>
      <c r="C459" s="10">
        <v>44378</v>
      </c>
      <c r="D459" t="s">
        <v>2</v>
      </c>
      <c r="E459">
        <f>+VLOOKUP(Tabla2[[#This Row],[Punto de venta]],Punto_venta[],2,0)</f>
        <v>1</v>
      </c>
      <c r="F459" t="s">
        <v>15</v>
      </c>
      <c r="G459">
        <f>+VLOOKUP(Tabla2[[#This Row],[Cultivo]],Cod_categoría[],2,0)</f>
        <v>100108006</v>
      </c>
      <c r="H459" t="str">
        <f>+VLOOKUP(F459,Codigos[],2,0)</f>
        <v>Frutos tropicales y subtropicales</v>
      </c>
      <c r="I459">
        <f>+VLOOKUP(Tabla2[[#This Row],[Categoría]],Cod_procesamiento10[],2,0)</f>
        <v>4</v>
      </c>
      <c r="J459" t="s">
        <v>163</v>
      </c>
      <c r="K459" s="3">
        <v>714.64</v>
      </c>
    </row>
    <row r="460" spans="1:11" x14ac:dyDescent="0.35">
      <c r="A460">
        <v>2021</v>
      </c>
      <c r="B460" s="5" t="s">
        <v>55</v>
      </c>
      <c r="C460" s="10">
        <v>44378</v>
      </c>
      <c r="D460" t="s">
        <v>17</v>
      </c>
      <c r="E460">
        <f>+VLOOKUP(Tabla2[[#This Row],[Punto de venta]],Punto_venta[],2,0)</f>
        <v>2</v>
      </c>
      <c r="F460" t="s">
        <v>8</v>
      </c>
      <c r="G460">
        <f>+VLOOKUP(Tabla2[[#This Row],[Cultivo]],Cod_categoría[],2,0)</f>
        <v>100112025</v>
      </c>
      <c r="H460" t="str">
        <f>+VLOOKUP(F460,Codigos[],2,0)</f>
        <v>Berries</v>
      </c>
      <c r="I460">
        <f>+VLOOKUP(Tabla2[[#This Row],[Categoría]],Cod_procesamiento10[],2,0)</f>
        <v>1</v>
      </c>
      <c r="J460" t="s">
        <v>163</v>
      </c>
      <c r="K460" s="3">
        <v>7445</v>
      </c>
    </row>
    <row r="461" spans="1:11" x14ac:dyDescent="0.35">
      <c r="A461">
        <v>2021</v>
      </c>
      <c r="B461" s="5" t="s">
        <v>55</v>
      </c>
      <c r="C461" s="10">
        <v>44378</v>
      </c>
      <c r="D461" t="s">
        <v>17</v>
      </c>
      <c r="E461">
        <f>+VLOOKUP(Tabla2[[#This Row],[Punto de venta]],Punto_venta[],2,0)</f>
        <v>2</v>
      </c>
      <c r="F461" t="s">
        <v>19</v>
      </c>
      <c r="G461">
        <f>+VLOOKUP(Tabla2[[#This Row],[Cultivo]],Cod_categoría[],2,0)</f>
        <v>100101007</v>
      </c>
      <c r="H461" t="str">
        <f>+VLOOKUP(F461,Codigos[],2,0)</f>
        <v>Berries</v>
      </c>
      <c r="I461">
        <f>+VLOOKUP(Tabla2[[#This Row],[Categoría]],Cod_procesamiento10[],2,0)</f>
        <v>1</v>
      </c>
      <c r="J461" t="s">
        <v>163</v>
      </c>
      <c r="K461" s="3">
        <v>2610.81</v>
      </c>
    </row>
    <row r="462" spans="1:11" x14ac:dyDescent="0.35">
      <c r="A462">
        <v>2021</v>
      </c>
      <c r="B462" s="5" t="s">
        <v>55</v>
      </c>
      <c r="C462" s="10">
        <v>44378</v>
      </c>
      <c r="D462" t="s">
        <v>17</v>
      </c>
      <c r="E462">
        <f>+VLOOKUP(Tabla2[[#This Row],[Punto de venta]],Punto_venta[],2,0)</f>
        <v>2</v>
      </c>
      <c r="F462" t="s">
        <v>9</v>
      </c>
      <c r="G462">
        <f>+VLOOKUP(Tabla2[[#This Row],[Cultivo]],Cod_categoría[],2,0)</f>
        <v>100102003</v>
      </c>
      <c r="H462" t="str">
        <f>+VLOOKUP(F462,Codigos[],2,0)</f>
        <v>Cítricos</v>
      </c>
      <c r="I462">
        <f>+VLOOKUP(Tabla2[[#This Row],[Categoría]],Cod_procesamiento10[],2,0)</f>
        <v>2</v>
      </c>
      <c r="J462" t="s">
        <v>163</v>
      </c>
      <c r="K462" s="3">
        <v>1354.71</v>
      </c>
    </row>
    <row r="463" spans="1:11" x14ac:dyDescent="0.35">
      <c r="A463">
        <v>2021</v>
      </c>
      <c r="B463" s="5" t="s">
        <v>55</v>
      </c>
      <c r="C463" s="10">
        <v>44378</v>
      </c>
      <c r="D463" t="s">
        <v>17</v>
      </c>
      <c r="E463">
        <f>+VLOOKUP(Tabla2[[#This Row],[Punto de venta]],Punto_venta[],2,0)</f>
        <v>2</v>
      </c>
      <c r="F463" t="s">
        <v>20</v>
      </c>
      <c r="G463">
        <f>+VLOOKUP(Tabla2[[#This Row],[Cultivo]],Cod_categoría[],2,0)</f>
        <v>100102004</v>
      </c>
      <c r="H463" t="str">
        <f>+VLOOKUP(F463,Codigos[],2,0)</f>
        <v>Cítricos</v>
      </c>
      <c r="I463">
        <f>+VLOOKUP(Tabla2[[#This Row],[Categoría]],Cod_procesamiento10[],2,0)</f>
        <v>2</v>
      </c>
      <c r="J463" t="s">
        <v>163</v>
      </c>
      <c r="K463" s="3">
        <v>1675.47</v>
      </c>
    </row>
    <row r="464" spans="1:11" x14ac:dyDescent="0.35">
      <c r="A464">
        <v>2021</v>
      </c>
      <c r="B464" s="5" t="s">
        <v>55</v>
      </c>
      <c r="C464" s="10">
        <v>44378</v>
      </c>
      <c r="D464" t="s">
        <v>17</v>
      </c>
      <c r="E464">
        <f>+VLOOKUP(Tabla2[[#This Row],[Punto de venta]],Punto_venta[],2,0)</f>
        <v>2</v>
      </c>
      <c r="F464" t="s">
        <v>21</v>
      </c>
      <c r="G464">
        <f>+VLOOKUP(Tabla2[[#This Row],[Cultivo]],Cod_categoría[],2,0)</f>
        <v>100108002</v>
      </c>
      <c r="H464" t="str">
        <f>+VLOOKUP(F464,Codigos[],2,0)</f>
        <v>Frutos tropicales y subtropicales</v>
      </c>
      <c r="I464">
        <f>+VLOOKUP(Tabla2[[#This Row],[Categoría]],Cod_procesamiento10[],2,0)</f>
        <v>4</v>
      </c>
      <c r="J464" t="s">
        <v>163</v>
      </c>
      <c r="K464" s="3">
        <v>1980.91</v>
      </c>
    </row>
    <row r="465" spans="1:11" x14ac:dyDescent="0.35">
      <c r="A465">
        <v>2021</v>
      </c>
      <c r="B465" s="5" t="s">
        <v>55</v>
      </c>
      <c r="C465" s="10">
        <v>44378</v>
      </c>
      <c r="D465" t="s">
        <v>17</v>
      </c>
      <c r="E465">
        <f>+VLOOKUP(Tabla2[[#This Row],[Punto de venta]],Punto_venta[],2,0)</f>
        <v>2</v>
      </c>
      <c r="F465" t="s">
        <v>10</v>
      </c>
      <c r="G465">
        <f>+VLOOKUP(Tabla2[[#This Row],[Cultivo]],Cod_categoría[],2,0)</f>
        <v>100104002</v>
      </c>
      <c r="H465" t="str">
        <f>+VLOOKUP(F465,Codigos[],2,0)</f>
        <v>Frutos de pepita</v>
      </c>
      <c r="I465">
        <f>+VLOOKUP(Tabla2[[#This Row],[Categoría]],Cod_procesamiento10[],2,0)</f>
        <v>3</v>
      </c>
      <c r="J465" t="s">
        <v>163</v>
      </c>
      <c r="K465" s="3">
        <v>1803.01</v>
      </c>
    </row>
    <row r="466" spans="1:11" x14ac:dyDescent="0.35">
      <c r="A466">
        <v>2021</v>
      </c>
      <c r="B466" s="5" t="s">
        <v>55</v>
      </c>
      <c r="C466" s="10">
        <v>44378</v>
      </c>
      <c r="D466" t="s">
        <v>17</v>
      </c>
      <c r="E466">
        <f>+VLOOKUP(Tabla2[[#This Row],[Punto de venta]],Punto_venta[],2,0)</f>
        <v>2</v>
      </c>
      <c r="F466" t="s">
        <v>11</v>
      </c>
      <c r="G466">
        <f>+VLOOKUP(Tabla2[[#This Row],[Cultivo]],Cod_categoría[],2,0)</f>
        <v>100102005</v>
      </c>
      <c r="H466" t="str">
        <f>+VLOOKUP(F466,Codigos[],2,0)</f>
        <v>Cítricos</v>
      </c>
      <c r="I466">
        <f>+VLOOKUP(Tabla2[[#This Row],[Categoría]],Cod_procesamiento10[],2,0)</f>
        <v>2</v>
      </c>
      <c r="J466" t="s">
        <v>163</v>
      </c>
      <c r="K466" s="3">
        <v>1766.64</v>
      </c>
    </row>
    <row r="467" spans="1:11" x14ac:dyDescent="0.35">
      <c r="A467">
        <v>2021</v>
      </c>
      <c r="B467" s="5" t="s">
        <v>55</v>
      </c>
      <c r="C467" s="10">
        <v>44378</v>
      </c>
      <c r="D467" t="s">
        <v>17</v>
      </c>
      <c r="E467">
        <f>+VLOOKUP(Tabla2[[#This Row],[Punto de venta]],Punto_venta[],2,0)</f>
        <v>2</v>
      </c>
      <c r="F467" t="s">
        <v>13</v>
      </c>
      <c r="G467">
        <f>+VLOOKUP(Tabla2[[#This Row],[Cultivo]],Cod_categoría[],2,0)</f>
        <v>100106002</v>
      </c>
      <c r="H467" t="str">
        <f>+VLOOKUP(F467,Codigos[],2,0)</f>
        <v>Frutos oleaginosos</v>
      </c>
      <c r="I467">
        <f>+VLOOKUP(Tabla2[[#This Row],[Categoría]],Cod_procesamiento10[],2,0)</f>
        <v>12</v>
      </c>
      <c r="J467" t="s">
        <v>163</v>
      </c>
      <c r="K467" s="3">
        <v>5225.9799999999996</v>
      </c>
    </row>
    <row r="468" spans="1:11" x14ac:dyDescent="0.35">
      <c r="A468">
        <v>2021</v>
      </c>
      <c r="B468" s="5" t="s">
        <v>55</v>
      </c>
      <c r="C468" s="10">
        <v>44378</v>
      </c>
      <c r="D468" t="s">
        <v>17</v>
      </c>
      <c r="E468">
        <f>+VLOOKUP(Tabla2[[#This Row],[Punto de venta]],Punto_venta[],2,0)</f>
        <v>2</v>
      </c>
      <c r="F468" t="s">
        <v>14</v>
      </c>
      <c r="G468">
        <f>+VLOOKUP(Tabla2[[#This Row],[Cultivo]],Cod_categoría[],2,0)</f>
        <v>100104005</v>
      </c>
      <c r="H468" t="str">
        <f>+VLOOKUP(F468,Codigos[],2,0)</f>
        <v>Frutos de pepita</v>
      </c>
      <c r="I468">
        <f>+VLOOKUP(Tabla2[[#This Row],[Categoría]],Cod_procesamiento10[],2,0)</f>
        <v>3</v>
      </c>
      <c r="J468" t="s">
        <v>163</v>
      </c>
      <c r="K468" s="3">
        <v>1701.02</v>
      </c>
    </row>
    <row r="469" spans="1:11" x14ac:dyDescent="0.35">
      <c r="A469">
        <v>2021</v>
      </c>
      <c r="B469" s="5" t="s">
        <v>55</v>
      </c>
      <c r="C469" s="10">
        <v>44378</v>
      </c>
      <c r="D469" t="s">
        <v>17</v>
      </c>
      <c r="E469">
        <f>+VLOOKUP(Tabla2[[#This Row],[Punto de venta]],Punto_venta[],2,0)</f>
        <v>2</v>
      </c>
      <c r="F469" t="s">
        <v>15</v>
      </c>
      <c r="G469">
        <f>+VLOOKUP(Tabla2[[#This Row],[Cultivo]],Cod_categoría[],2,0)</f>
        <v>100108006</v>
      </c>
      <c r="H469" t="str">
        <f>+VLOOKUP(F469,Codigos[],2,0)</f>
        <v>Frutos tropicales y subtropicales</v>
      </c>
      <c r="I469">
        <f>+VLOOKUP(Tabla2[[#This Row],[Categoría]],Cod_procesamiento10[],2,0)</f>
        <v>4</v>
      </c>
      <c r="J469" t="s">
        <v>163</v>
      </c>
      <c r="K469" s="3">
        <v>1019.71</v>
      </c>
    </row>
    <row r="470" spans="1:11" x14ac:dyDescent="0.35">
      <c r="A470">
        <v>2021</v>
      </c>
      <c r="B470" s="5" t="s">
        <v>55</v>
      </c>
      <c r="C470" s="10">
        <v>44378</v>
      </c>
      <c r="D470" t="s">
        <v>2</v>
      </c>
      <c r="E470">
        <f>+VLOOKUP(Tabla2[[#This Row],[Punto de venta]],Punto_venta[],2,0)</f>
        <v>1</v>
      </c>
      <c r="F470" t="s">
        <v>8</v>
      </c>
      <c r="G470">
        <f>+VLOOKUP(Tabla2[[#This Row],[Cultivo]],Cod_categoría[],2,0)</f>
        <v>100112025</v>
      </c>
      <c r="H470" t="str">
        <f>+VLOOKUP(F470,Codigos[],2,0)</f>
        <v>Berries</v>
      </c>
      <c r="I470">
        <f>+VLOOKUP(Tabla2[[#This Row],[Categoría]],Cod_procesamiento10[],2,0)</f>
        <v>1</v>
      </c>
      <c r="J470" t="s">
        <v>163</v>
      </c>
      <c r="K470" s="3">
        <v>3332.69</v>
      </c>
    </row>
    <row r="471" spans="1:11" x14ac:dyDescent="0.35">
      <c r="A471">
        <v>2021</v>
      </c>
      <c r="B471" s="5" t="s">
        <v>55</v>
      </c>
      <c r="C471" s="10">
        <v>44378</v>
      </c>
      <c r="D471" t="s">
        <v>2</v>
      </c>
      <c r="E471">
        <f>+VLOOKUP(Tabla2[[#This Row],[Punto de venta]],Punto_venta[],2,0)</f>
        <v>1</v>
      </c>
      <c r="F471" t="s">
        <v>19</v>
      </c>
      <c r="G471">
        <f>+VLOOKUP(Tabla2[[#This Row],[Cultivo]],Cod_categoría[],2,0)</f>
        <v>100101007</v>
      </c>
      <c r="H471" t="str">
        <f>+VLOOKUP(F471,Codigos[],2,0)</f>
        <v>Berries</v>
      </c>
      <c r="I471">
        <f>+VLOOKUP(Tabla2[[#This Row],[Categoría]],Cod_procesamiento10[],2,0)</f>
        <v>1</v>
      </c>
      <c r="J471" t="s">
        <v>163</v>
      </c>
      <c r="K471" s="3">
        <v>1023.78</v>
      </c>
    </row>
    <row r="472" spans="1:11" x14ac:dyDescent="0.35">
      <c r="A472">
        <v>2021</v>
      </c>
      <c r="B472" s="5" t="s">
        <v>55</v>
      </c>
      <c r="C472" s="10">
        <v>44378</v>
      </c>
      <c r="D472" t="s">
        <v>2</v>
      </c>
      <c r="E472">
        <f>+VLOOKUP(Tabla2[[#This Row],[Punto de venta]],Punto_venta[],2,0)</f>
        <v>1</v>
      </c>
      <c r="F472" t="s">
        <v>9</v>
      </c>
      <c r="G472">
        <f>+VLOOKUP(Tabla2[[#This Row],[Cultivo]],Cod_categoría[],2,0)</f>
        <v>100102003</v>
      </c>
      <c r="H472" t="str">
        <f>+VLOOKUP(F472,Codigos[],2,0)</f>
        <v>Cítricos</v>
      </c>
      <c r="I472">
        <f>+VLOOKUP(Tabla2[[#This Row],[Categoría]],Cod_procesamiento10[],2,0)</f>
        <v>2</v>
      </c>
      <c r="J472" t="s">
        <v>163</v>
      </c>
      <c r="K472" s="3">
        <v>501.18</v>
      </c>
    </row>
    <row r="473" spans="1:11" x14ac:dyDescent="0.35">
      <c r="A473">
        <v>2021</v>
      </c>
      <c r="B473" s="5" t="s">
        <v>55</v>
      </c>
      <c r="C473" s="10">
        <v>44378</v>
      </c>
      <c r="D473" t="s">
        <v>2</v>
      </c>
      <c r="E473">
        <f>+VLOOKUP(Tabla2[[#This Row],[Punto de venta]],Punto_venta[],2,0)</f>
        <v>1</v>
      </c>
      <c r="F473" t="s">
        <v>20</v>
      </c>
      <c r="G473">
        <f>+VLOOKUP(Tabla2[[#This Row],[Cultivo]],Cod_categoría[],2,0)</f>
        <v>100102004</v>
      </c>
      <c r="H473" t="str">
        <f>+VLOOKUP(F473,Codigos[],2,0)</f>
        <v>Cítricos</v>
      </c>
      <c r="I473">
        <f>+VLOOKUP(Tabla2[[#This Row],[Categoría]],Cod_procesamiento10[],2,0)</f>
        <v>2</v>
      </c>
      <c r="J473" t="s">
        <v>163</v>
      </c>
      <c r="K473" s="3">
        <v>801.07</v>
      </c>
    </row>
    <row r="474" spans="1:11" x14ac:dyDescent="0.35">
      <c r="A474">
        <v>2021</v>
      </c>
      <c r="B474" s="5" t="s">
        <v>55</v>
      </c>
      <c r="C474" s="10">
        <v>44378</v>
      </c>
      <c r="D474" t="s">
        <v>2</v>
      </c>
      <c r="E474">
        <f>+VLOOKUP(Tabla2[[#This Row],[Punto de venta]],Punto_venta[],2,0)</f>
        <v>1</v>
      </c>
      <c r="F474" t="s">
        <v>21</v>
      </c>
      <c r="G474">
        <f>+VLOOKUP(Tabla2[[#This Row],[Cultivo]],Cod_categoría[],2,0)</f>
        <v>100108002</v>
      </c>
      <c r="H474" t="str">
        <f>+VLOOKUP(F474,Codigos[],2,0)</f>
        <v>Frutos tropicales y subtropicales</v>
      </c>
      <c r="I474">
        <f>+VLOOKUP(Tabla2[[#This Row],[Categoría]],Cod_procesamiento10[],2,0)</f>
        <v>4</v>
      </c>
      <c r="J474" t="s">
        <v>163</v>
      </c>
      <c r="K474" s="3">
        <v>2755.78</v>
      </c>
    </row>
    <row r="475" spans="1:11" x14ac:dyDescent="0.35">
      <c r="A475">
        <v>2021</v>
      </c>
      <c r="B475" s="5" t="s">
        <v>55</v>
      </c>
      <c r="C475" s="10">
        <v>44378</v>
      </c>
      <c r="D475" t="s">
        <v>2</v>
      </c>
      <c r="E475">
        <f>+VLOOKUP(Tabla2[[#This Row],[Punto de venta]],Punto_venta[],2,0)</f>
        <v>1</v>
      </c>
      <c r="F475" t="s">
        <v>10</v>
      </c>
      <c r="G475">
        <f>+VLOOKUP(Tabla2[[#This Row],[Cultivo]],Cod_categoría[],2,0)</f>
        <v>100104002</v>
      </c>
      <c r="H475" t="str">
        <f>+VLOOKUP(F475,Codigos[],2,0)</f>
        <v>Frutos de pepita</v>
      </c>
      <c r="I475">
        <f>+VLOOKUP(Tabla2[[#This Row],[Categoría]],Cod_procesamiento10[],2,0)</f>
        <v>3</v>
      </c>
      <c r="J475" t="s">
        <v>163</v>
      </c>
      <c r="K475" s="3">
        <v>844.13</v>
      </c>
    </row>
    <row r="476" spans="1:11" x14ac:dyDescent="0.35">
      <c r="A476">
        <v>2021</v>
      </c>
      <c r="B476" s="5" t="s">
        <v>55</v>
      </c>
      <c r="C476" s="10">
        <v>44378</v>
      </c>
      <c r="D476" t="s">
        <v>2</v>
      </c>
      <c r="E476">
        <f>+VLOOKUP(Tabla2[[#This Row],[Punto de venta]],Punto_venta[],2,0)</f>
        <v>1</v>
      </c>
      <c r="F476" t="s">
        <v>11</v>
      </c>
      <c r="G476">
        <f>+VLOOKUP(Tabla2[[#This Row],[Cultivo]],Cod_categoría[],2,0)</f>
        <v>100102005</v>
      </c>
      <c r="H476" t="str">
        <f>+VLOOKUP(F476,Codigos[],2,0)</f>
        <v>Cítricos</v>
      </c>
      <c r="I476">
        <f>+VLOOKUP(Tabla2[[#This Row],[Categoría]],Cod_procesamiento10[],2,0)</f>
        <v>2</v>
      </c>
      <c r="J476" t="s">
        <v>163</v>
      </c>
      <c r="K476" s="3">
        <v>735.91</v>
      </c>
    </row>
    <row r="477" spans="1:11" x14ac:dyDescent="0.35">
      <c r="A477">
        <v>2021</v>
      </c>
      <c r="B477" s="5" t="s">
        <v>55</v>
      </c>
      <c r="C477" s="10">
        <v>44378</v>
      </c>
      <c r="D477" t="s">
        <v>2</v>
      </c>
      <c r="E477">
        <f>+VLOOKUP(Tabla2[[#This Row],[Punto de venta]],Punto_venta[],2,0)</f>
        <v>1</v>
      </c>
      <c r="F477" t="s">
        <v>13</v>
      </c>
      <c r="G477">
        <f>+VLOOKUP(Tabla2[[#This Row],[Cultivo]],Cod_categoría[],2,0)</f>
        <v>100106002</v>
      </c>
      <c r="H477" t="str">
        <f>+VLOOKUP(F477,Codigos[],2,0)</f>
        <v>Frutos oleaginosos</v>
      </c>
      <c r="I477">
        <f>+VLOOKUP(Tabla2[[#This Row],[Categoría]],Cod_procesamiento10[],2,0)</f>
        <v>12</v>
      </c>
      <c r="J477" t="s">
        <v>163</v>
      </c>
      <c r="K477" s="3">
        <v>4000.69</v>
      </c>
    </row>
    <row r="478" spans="1:11" x14ac:dyDescent="0.35">
      <c r="A478">
        <v>2021</v>
      </c>
      <c r="B478" s="5" t="s">
        <v>55</v>
      </c>
      <c r="C478" s="10">
        <v>44378</v>
      </c>
      <c r="D478" t="s">
        <v>2</v>
      </c>
      <c r="E478">
        <f>+VLOOKUP(Tabla2[[#This Row],[Punto de venta]],Punto_venta[],2,0)</f>
        <v>1</v>
      </c>
      <c r="F478" t="s">
        <v>14</v>
      </c>
      <c r="G478">
        <f>+VLOOKUP(Tabla2[[#This Row],[Cultivo]],Cod_categoría[],2,0)</f>
        <v>100104005</v>
      </c>
      <c r="H478" t="str">
        <f>+VLOOKUP(F478,Codigos[],2,0)</f>
        <v>Frutos de pepita</v>
      </c>
      <c r="I478">
        <f>+VLOOKUP(Tabla2[[#This Row],[Categoría]],Cod_procesamiento10[],2,0)</f>
        <v>3</v>
      </c>
      <c r="J478" t="s">
        <v>163</v>
      </c>
      <c r="K478" s="3">
        <v>886.72</v>
      </c>
    </row>
    <row r="479" spans="1:11" x14ac:dyDescent="0.35">
      <c r="A479">
        <v>2021</v>
      </c>
      <c r="B479" s="5" t="s">
        <v>55</v>
      </c>
      <c r="C479" s="10">
        <v>44378</v>
      </c>
      <c r="D479" t="s">
        <v>2</v>
      </c>
      <c r="E479">
        <f>+VLOOKUP(Tabla2[[#This Row],[Punto de venta]],Punto_venta[],2,0)</f>
        <v>1</v>
      </c>
      <c r="F479" t="s">
        <v>15</v>
      </c>
      <c r="G479">
        <f>+VLOOKUP(Tabla2[[#This Row],[Cultivo]],Cod_categoría[],2,0)</f>
        <v>100108006</v>
      </c>
      <c r="H479" t="str">
        <f>+VLOOKUP(F479,Codigos[],2,0)</f>
        <v>Frutos tropicales y subtropicales</v>
      </c>
      <c r="I479">
        <f>+VLOOKUP(Tabla2[[#This Row],[Categoría]],Cod_procesamiento10[],2,0)</f>
        <v>4</v>
      </c>
      <c r="J479" t="s">
        <v>163</v>
      </c>
      <c r="K479" s="3">
        <v>810.9</v>
      </c>
    </row>
    <row r="480" spans="1:11" x14ac:dyDescent="0.35">
      <c r="A480">
        <v>2021</v>
      </c>
      <c r="B480" s="5" t="s">
        <v>55</v>
      </c>
      <c r="C480" s="10">
        <v>44378</v>
      </c>
      <c r="D480" t="s">
        <v>17</v>
      </c>
      <c r="E480">
        <f>+VLOOKUP(Tabla2[[#This Row],[Punto de venta]],Punto_venta[],2,0)</f>
        <v>2</v>
      </c>
      <c r="F480" t="s">
        <v>8</v>
      </c>
      <c r="G480">
        <f>+VLOOKUP(Tabla2[[#This Row],[Cultivo]],Cod_categoría[],2,0)</f>
        <v>100112025</v>
      </c>
      <c r="H480" t="str">
        <f>+VLOOKUP(F480,Codigos[],2,0)</f>
        <v>Berries</v>
      </c>
      <c r="I480">
        <f>+VLOOKUP(Tabla2[[#This Row],[Categoría]],Cod_procesamiento10[],2,0)</f>
        <v>1</v>
      </c>
      <c r="J480" t="s">
        <v>163</v>
      </c>
      <c r="K480" s="3">
        <v>7232.67</v>
      </c>
    </row>
    <row r="481" spans="1:11" x14ac:dyDescent="0.35">
      <c r="A481">
        <v>2021</v>
      </c>
      <c r="B481" s="5" t="s">
        <v>55</v>
      </c>
      <c r="C481" s="10">
        <v>44378</v>
      </c>
      <c r="D481" t="s">
        <v>17</v>
      </c>
      <c r="E481">
        <f>+VLOOKUP(Tabla2[[#This Row],[Punto de venta]],Punto_venta[],2,0)</f>
        <v>2</v>
      </c>
      <c r="F481" t="s">
        <v>19</v>
      </c>
      <c r="G481">
        <f>+VLOOKUP(Tabla2[[#This Row],[Cultivo]],Cod_categoría[],2,0)</f>
        <v>100101007</v>
      </c>
      <c r="H481" t="str">
        <f>+VLOOKUP(F481,Codigos[],2,0)</f>
        <v>Berries</v>
      </c>
      <c r="I481">
        <f>+VLOOKUP(Tabla2[[#This Row],[Categoría]],Cod_procesamiento10[],2,0)</f>
        <v>1</v>
      </c>
      <c r="J481" t="s">
        <v>163</v>
      </c>
      <c r="K481" s="3">
        <v>2559.1</v>
      </c>
    </row>
    <row r="482" spans="1:11" x14ac:dyDescent="0.35">
      <c r="A482">
        <v>2021</v>
      </c>
      <c r="B482" s="5" t="s">
        <v>55</v>
      </c>
      <c r="C482" s="10">
        <v>44378</v>
      </c>
      <c r="D482" t="s">
        <v>17</v>
      </c>
      <c r="E482">
        <f>+VLOOKUP(Tabla2[[#This Row],[Punto de venta]],Punto_venta[],2,0)</f>
        <v>2</v>
      </c>
      <c r="F482" t="s">
        <v>9</v>
      </c>
      <c r="G482">
        <f>+VLOOKUP(Tabla2[[#This Row],[Cultivo]],Cod_categoría[],2,0)</f>
        <v>100102003</v>
      </c>
      <c r="H482" t="str">
        <f>+VLOOKUP(F482,Codigos[],2,0)</f>
        <v>Cítricos</v>
      </c>
      <c r="I482">
        <f>+VLOOKUP(Tabla2[[#This Row],[Categoría]],Cod_procesamiento10[],2,0)</f>
        <v>2</v>
      </c>
      <c r="J482" t="s">
        <v>163</v>
      </c>
      <c r="K482" s="3">
        <v>1313.71</v>
      </c>
    </row>
    <row r="483" spans="1:11" x14ac:dyDescent="0.35">
      <c r="A483">
        <v>2021</v>
      </c>
      <c r="B483" s="5" t="s">
        <v>55</v>
      </c>
      <c r="C483" s="10">
        <v>44378</v>
      </c>
      <c r="D483" t="s">
        <v>17</v>
      </c>
      <c r="E483">
        <f>+VLOOKUP(Tabla2[[#This Row],[Punto de venta]],Punto_venta[],2,0)</f>
        <v>2</v>
      </c>
      <c r="F483" t="s">
        <v>20</v>
      </c>
      <c r="G483">
        <f>+VLOOKUP(Tabla2[[#This Row],[Cultivo]],Cod_categoría[],2,0)</f>
        <v>100102004</v>
      </c>
      <c r="H483" t="str">
        <f>+VLOOKUP(F483,Codigos[],2,0)</f>
        <v>Cítricos</v>
      </c>
      <c r="I483">
        <f>+VLOOKUP(Tabla2[[#This Row],[Categoría]],Cod_procesamiento10[],2,0)</f>
        <v>2</v>
      </c>
      <c r="J483" t="s">
        <v>163</v>
      </c>
      <c r="K483" s="3">
        <v>1700.34</v>
      </c>
    </row>
    <row r="484" spans="1:11" x14ac:dyDescent="0.35">
      <c r="A484">
        <v>2021</v>
      </c>
      <c r="B484" s="5" t="s">
        <v>55</v>
      </c>
      <c r="C484" s="10">
        <v>44378</v>
      </c>
      <c r="D484" t="s">
        <v>17</v>
      </c>
      <c r="E484">
        <f>+VLOOKUP(Tabla2[[#This Row],[Punto de venta]],Punto_venta[],2,0)</f>
        <v>2</v>
      </c>
      <c r="F484" t="s">
        <v>21</v>
      </c>
      <c r="G484">
        <f>+VLOOKUP(Tabla2[[#This Row],[Cultivo]],Cod_categoría[],2,0)</f>
        <v>100108002</v>
      </c>
      <c r="H484" t="str">
        <f>+VLOOKUP(F484,Codigos[],2,0)</f>
        <v>Frutos tropicales y subtropicales</v>
      </c>
      <c r="I484">
        <f>+VLOOKUP(Tabla2[[#This Row],[Categoría]],Cod_procesamiento10[],2,0)</f>
        <v>4</v>
      </c>
      <c r="J484" t="s">
        <v>163</v>
      </c>
      <c r="K484" s="3">
        <v>2038.19</v>
      </c>
    </row>
    <row r="485" spans="1:11" x14ac:dyDescent="0.35">
      <c r="A485">
        <v>2021</v>
      </c>
      <c r="B485" s="5" t="s">
        <v>55</v>
      </c>
      <c r="C485" s="10">
        <v>44378</v>
      </c>
      <c r="D485" t="s">
        <v>17</v>
      </c>
      <c r="E485">
        <f>+VLOOKUP(Tabla2[[#This Row],[Punto de venta]],Punto_venta[],2,0)</f>
        <v>2</v>
      </c>
      <c r="F485" t="s">
        <v>10</v>
      </c>
      <c r="G485">
        <f>+VLOOKUP(Tabla2[[#This Row],[Cultivo]],Cod_categoría[],2,0)</f>
        <v>100104002</v>
      </c>
      <c r="H485" t="str">
        <f>+VLOOKUP(F485,Codigos[],2,0)</f>
        <v>Frutos de pepita</v>
      </c>
      <c r="I485">
        <f>+VLOOKUP(Tabla2[[#This Row],[Categoría]],Cod_procesamiento10[],2,0)</f>
        <v>3</v>
      </c>
      <c r="J485" t="s">
        <v>163</v>
      </c>
      <c r="K485" s="3">
        <v>1820.12</v>
      </c>
    </row>
    <row r="486" spans="1:11" x14ac:dyDescent="0.35">
      <c r="A486">
        <v>2021</v>
      </c>
      <c r="B486" s="5" t="s">
        <v>55</v>
      </c>
      <c r="C486" s="10">
        <v>44378</v>
      </c>
      <c r="D486" t="s">
        <v>17</v>
      </c>
      <c r="E486">
        <f>+VLOOKUP(Tabla2[[#This Row],[Punto de venta]],Punto_venta[],2,0)</f>
        <v>2</v>
      </c>
      <c r="F486" t="s">
        <v>11</v>
      </c>
      <c r="G486">
        <f>+VLOOKUP(Tabla2[[#This Row],[Cultivo]],Cod_categoría[],2,0)</f>
        <v>100102005</v>
      </c>
      <c r="H486" t="str">
        <f>+VLOOKUP(F486,Codigos[],2,0)</f>
        <v>Cítricos</v>
      </c>
      <c r="I486">
        <f>+VLOOKUP(Tabla2[[#This Row],[Categoría]],Cod_procesamiento10[],2,0)</f>
        <v>2</v>
      </c>
      <c r="J486" t="s">
        <v>163</v>
      </c>
      <c r="K486" s="3">
        <v>1653.96</v>
      </c>
    </row>
    <row r="487" spans="1:11" x14ac:dyDescent="0.35">
      <c r="A487">
        <v>2021</v>
      </c>
      <c r="B487" s="5" t="s">
        <v>55</v>
      </c>
      <c r="C487" s="10">
        <v>44378</v>
      </c>
      <c r="D487" t="s">
        <v>17</v>
      </c>
      <c r="E487">
        <f>+VLOOKUP(Tabla2[[#This Row],[Punto de venta]],Punto_venta[],2,0)</f>
        <v>2</v>
      </c>
      <c r="F487" t="s">
        <v>13</v>
      </c>
      <c r="G487">
        <f>+VLOOKUP(Tabla2[[#This Row],[Cultivo]],Cod_categoría[],2,0)</f>
        <v>100106002</v>
      </c>
      <c r="H487" t="str">
        <f>+VLOOKUP(F487,Codigos[],2,0)</f>
        <v>Frutos oleaginosos</v>
      </c>
      <c r="I487">
        <f>+VLOOKUP(Tabla2[[#This Row],[Categoría]],Cod_procesamiento10[],2,0)</f>
        <v>12</v>
      </c>
      <c r="J487" t="s">
        <v>163</v>
      </c>
      <c r="K487" s="3">
        <v>5260.3</v>
      </c>
    </row>
    <row r="488" spans="1:11" x14ac:dyDescent="0.35">
      <c r="A488">
        <v>2021</v>
      </c>
      <c r="B488" s="5" t="s">
        <v>55</v>
      </c>
      <c r="C488" s="10">
        <v>44378</v>
      </c>
      <c r="D488" t="s">
        <v>17</v>
      </c>
      <c r="E488">
        <f>+VLOOKUP(Tabla2[[#This Row],[Punto de venta]],Punto_venta[],2,0)</f>
        <v>2</v>
      </c>
      <c r="F488" t="s">
        <v>14</v>
      </c>
      <c r="G488">
        <f>+VLOOKUP(Tabla2[[#This Row],[Cultivo]],Cod_categoría[],2,0)</f>
        <v>100104005</v>
      </c>
      <c r="H488" t="str">
        <f>+VLOOKUP(F488,Codigos[],2,0)</f>
        <v>Frutos de pepita</v>
      </c>
      <c r="I488">
        <f>+VLOOKUP(Tabla2[[#This Row],[Categoría]],Cod_procesamiento10[],2,0)</f>
        <v>3</v>
      </c>
      <c r="J488" t="s">
        <v>163</v>
      </c>
      <c r="K488" s="3">
        <v>1678.92</v>
      </c>
    </row>
    <row r="489" spans="1:11" x14ac:dyDescent="0.35">
      <c r="A489">
        <v>2021</v>
      </c>
      <c r="B489" s="5" t="s">
        <v>55</v>
      </c>
      <c r="C489" s="10">
        <v>44378</v>
      </c>
      <c r="D489" t="s">
        <v>17</v>
      </c>
      <c r="E489">
        <f>+VLOOKUP(Tabla2[[#This Row],[Punto de venta]],Punto_venta[],2,0)</f>
        <v>2</v>
      </c>
      <c r="F489" t="s">
        <v>15</v>
      </c>
      <c r="G489">
        <f>+VLOOKUP(Tabla2[[#This Row],[Cultivo]],Cod_categoría[],2,0)</f>
        <v>100108006</v>
      </c>
      <c r="H489" t="str">
        <f>+VLOOKUP(F489,Codigos[],2,0)</f>
        <v>Frutos tropicales y subtropicales</v>
      </c>
      <c r="I489">
        <f>+VLOOKUP(Tabla2[[#This Row],[Categoría]],Cod_procesamiento10[],2,0)</f>
        <v>4</v>
      </c>
      <c r="J489" t="s">
        <v>163</v>
      </c>
      <c r="K489" s="3">
        <v>1016.45</v>
      </c>
    </row>
    <row r="490" spans="1:11" x14ac:dyDescent="0.35">
      <c r="A490">
        <v>2021</v>
      </c>
      <c r="B490" s="5" t="s">
        <v>55</v>
      </c>
      <c r="C490" s="10">
        <v>44378</v>
      </c>
      <c r="D490" t="s">
        <v>2</v>
      </c>
      <c r="E490">
        <f>+VLOOKUP(Tabla2[[#This Row],[Punto de venta]],Punto_venta[],2,0)</f>
        <v>1</v>
      </c>
      <c r="F490" t="s">
        <v>8</v>
      </c>
      <c r="G490">
        <f>+VLOOKUP(Tabla2[[#This Row],[Cultivo]],Cod_categoría[],2,0)</f>
        <v>100112025</v>
      </c>
      <c r="H490" t="str">
        <f>+VLOOKUP(F490,Codigos[],2,0)</f>
        <v>Berries</v>
      </c>
      <c r="I490">
        <f>+VLOOKUP(Tabla2[[#This Row],[Categoría]],Cod_procesamiento10[],2,0)</f>
        <v>1</v>
      </c>
      <c r="J490" t="s">
        <v>163</v>
      </c>
      <c r="K490" s="3">
        <v>3268.59</v>
      </c>
    </row>
    <row r="491" spans="1:11" x14ac:dyDescent="0.35">
      <c r="A491">
        <v>2021</v>
      </c>
      <c r="B491" s="5" t="s">
        <v>55</v>
      </c>
      <c r="C491" s="10">
        <v>44378</v>
      </c>
      <c r="D491" t="s">
        <v>2</v>
      </c>
      <c r="E491">
        <f>+VLOOKUP(Tabla2[[#This Row],[Punto de venta]],Punto_venta[],2,0)</f>
        <v>1</v>
      </c>
      <c r="F491" t="s">
        <v>19</v>
      </c>
      <c r="G491">
        <f>+VLOOKUP(Tabla2[[#This Row],[Cultivo]],Cod_categoría[],2,0)</f>
        <v>100101007</v>
      </c>
      <c r="H491" t="str">
        <f>+VLOOKUP(F491,Codigos[],2,0)</f>
        <v>Berries</v>
      </c>
      <c r="I491">
        <f>+VLOOKUP(Tabla2[[#This Row],[Categoría]],Cod_procesamiento10[],2,0)</f>
        <v>1</v>
      </c>
      <c r="J491" t="s">
        <v>163</v>
      </c>
      <c r="K491" s="3">
        <v>976.17</v>
      </c>
    </row>
    <row r="492" spans="1:11" x14ac:dyDescent="0.35">
      <c r="A492">
        <v>2021</v>
      </c>
      <c r="B492" s="5" t="s">
        <v>55</v>
      </c>
      <c r="C492" s="10">
        <v>44378</v>
      </c>
      <c r="D492" t="s">
        <v>2</v>
      </c>
      <c r="E492">
        <f>+VLOOKUP(Tabla2[[#This Row],[Punto de venta]],Punto_venta[],2,0)</f>
        <v>1</v>
      </c>
      <c r="F492" t="s">
        <v>9</v>
      </c>
      <c r="G492">
        <f>+VLOOKUP(Tabla2[[#This Row],[Cultivo]],Cod_categoría[],2,0)</f>
        <v>100102003</v>
      </c>
      <c r="H492" t="str">
        <f>+VLOOKUP(F492,Codigos[],2,0)</f>
        <v>Cítricos</v>
      </c>
      <c r="I492">
        <f>+VLOOKUP(Tabla2[[#This Row],[Categoría]],Cod_procesamiento10[],2,0)</f>
        <v>2</v>
      </c>
      <c r="J492" t="s">
        <v>163</v>
      </c>
      <c r="K492" s="3">
        <v>486.08</v>
      </c>
    </row>
    <row r="493" spans="1:11" x14ac:dyDescent="0.35">
      <c r="A493">
        <v>2021</v>
      </c>
      <c r="B493" s="5" t="s">
        <v>55</v>
      </c>
      <c r="C493" s="10">
        <v>44378</v>
      </c>
      <c r="D493" t="s">
        <v>2</v>
      </c>
      <c r="E493">
        <f>+VLOOKUP(Tabla2[[#This Row],[Punto de venta]],Punto_venta[],2,0)</f>
        <v>1</v>
      </c>
      <c r="F493" t="s">
        <v>20</v>
      </c>
      <c r="G493">
        <f>+VLOOKUP(Tabla2[[#This Row],[Cultivo]],Cod_categoría[],2,0)</f>
        <v>100102004</v>
      </c>
      <c r="H493" t="str">
        <f>+VLOOKUP(F493,Codigos[],2,0)</f>
        <v>Cítricos</v>
      </c>
      <c r="I493">
        <f>+VLOOKUP(Tabla2[[#This Row],[Categoría]],Cod_procesamiento10[],2,0)</f>
        <v>2</v>
      </c>
      <c r="J493" t="s">
        <v>163</v>
      </c>
      <c r="K493" s="3">
        <v>815.48</v>
      </c>
    </row>
    <row r="494" spans="1:11" x14ac:dyDescent="0.35">
      <c r="A494">
        <v>2021</v>
      </c>
      <c r="B494" s="5" t="s">
        <v>55</v>
      </c>
      <c r="C494" s="10">
        <v>44378</v>
      </c>
      <c r="D494" t="s">
        <v>2</v>
      </c>
      <c r="E494">
        <f>+VLOOKUP(Tabla2[[#This Row],[Punto de venta]],Punto_venta[],2,0)</f>
        <v>1</v>
      </c>
      <c r="F494" t="s">
        <v>21</v>
      </c>
      <c r="G494">
        <f>+VLOOKUP(Tabla2[[#This Row],[Cultivo]],Cod_categoría[],2,0)</f>
        <v>100108002</v>
      </c>
      <c r="H494" t="str">
        <f>+VLOOKUP(F494,Codigos[],2,0)</f>
        <v>Frutos tropicales y subtropicales</v>
      </c>
      <c r="I494">
        <f>+VLOOKUP(Tabla2[[#This Row],[Categoría]],Cod_procesamiento10[],2,0)</f>
        <v>4</v>
      </c>
      <c r="J494" t="s">
        <v>163</v>
      </c>
      <c r="K494" s="3">
        <v>2796.6</v>
      </c>
    </row>
    <row r="495" spans="1:11" x14ac:dyDescent="0.35">
      <c r="A495">
        <v>2021</v>
      </c>
      <c r="B495" s="5" t="s">
        <v>55</v>
      </c>
      <c r="C495" s="10">
        <v>44378</v>
      </c>
      <c r="D495" t="s">
        <v>2</v>
      </c>
      <c r="E495">
        <f>+VLOOKUP(Tabla2[[#This Row],[Punto de venta]],Punto_venta[],2,0)</f>
        <v>1</v>
      </c>
      <c r="F495" t="s">
        <v>10</v>
      </c>
      <c r="G495">
        <f>+VLOOKUP(Tabla2[[#This Row],[Cultivo]],Cod_categoría[],2,0)</f>
        <v>100104002</v>
      </c>
      <c r="H495" t="str">
        <f>+VLOOKUP(F495,Codigos[],2,0)</f>
        <v>Frutos de pepita</v>
      </c>
      <c r="I495">
        <f>+VLOOKUP(Tabla2[[#This Row],[Categoría]],Cod_procesamiento10[],2,0)</f>
        <v>3</v>
      </c>
      <c r="J495" t="s">
        <v>163</v>
      </c>
      <c r="K495" s="3">
        <v>807.69</v>
      </c>
    </row>
    <row r="496" spans="1:11" x14ac:dyDescent="0.35">
      <c r="A496">
        <v>2021</v>
      </c>
      <c r="B496" s="5" t="s">
        <v>55</v>
      </c>
      <c r="C496" s="10">
        <v>44378</v>
      </c>
      <c r="D496" t="s">
        <v>2</v>
      </c>
      <c r="E496">
        <f>+VLOOKUP(Tabla2[[#This Row],[Punto de venta]],Punto_venta[],2,0)</f>
        <v>1</v>
      </c>
      <c r="F496" t="s">
        <v>11</v>
      </c>
      <c r="G496">
        <f>+VLOOKUP(Tabla2[[#This Row],[Cultivo]],Cod_categoría[],2,0)</f>
        <v>100102005</v>
      </c>
      <c r="H496" t="str">
        <f>+VLOOKUP(F496,Codigos[],2,0)</f>
        <v>Cítricos</v>
      </c>
      <c r="I496">
        <f>+VLOOKUP(Tabla2[[#This Row],[Categoría]],Cod_procesamiento10[],2,0)</f>
        <v>2</v>
      </c>
      <c r="J496" t="s">
        <v>163</v>
      </c>
      <c r="K496" s="3">
        <v>698.56</v>
      </c>
    </row>
    <row r="497" spans="1:11" x14ac:dyDescent="0.35">
      <c r="A497">
        <v>2021</v>
      </c>
      <c r="B497" s="5" t="s">
        <v>55</v>
      </c>
      <c r="C497" s="10">
        <v>44378</v>
      </c>
      <c r="D497" t="s">
        <v>2</v>
      </c>
      <c r="E497">
        <f>+VLOOKUP(Tabla2[[#This Row],[Punto de venta]],Punto_venta[],2,0)</f>
        <v>1</v>
      </c>
      <c r="F497" t="s">
        <v>13</v>
      </c>
      <c r="G497">
        <f>+VLOOKUP(Tabla2[[#This Row],[Cultivo]],Cod_categoría[],2,0)</f>
        <v>100106002</v>
      </c>
      <c r="H497" t="str">
        <f>+VLOOKUP(F497,Codigos[],2,0)</f>
        <v>Frutos oleaginosos</v>
      </c>
      <c r="I497">
        <f>+VLOOKUP(Tabla2[[#This Row],[Categoría]],Cod_procesamiento10[],2,0)</f>
        <v>12</v>
      </c>
      <c r="J497" t="s">
        <v>163</v>
      </c>
      <c r="K497" s="3">
        <v>4134.01</v>
      </c>
    </row>
    <row r="498" spans="1:11" x14ac:dyDescent="0.35">
      <c r="A498">
        <v>2021</v>
      </c>
      <c r="B498" s="5" t="s">
        <v>55</v>
      </c>
      <c r="C498" s="10">
        <v>44378</v>
      </c>
      <c r="D498" t="s">
        <v>2</v>
      </c>
      <c r="E498">
        <f>+VLOOKUP(Tabla2[[#This Row],[Punto de venta]],Punto_venta[],2,0)</f>
        <v>1</v>
      </c>
      <c r="F498" t="s">
        <v>14</v>
      </c>
      <c r="G498">
        <f>+VLOOKUP(Tabla2[[#This Row],[Cultivo]],Cod_categoría[],2,0)</f>
        <v>100104005</v>
      </c>
      <c r="H498" t="str">
        <f>+VLOOKUP(F498,Codigos[],2,0)</f>
        <v>Frutos de pepita</v>
      </c>
      <c r="I498">
        <f>+VLOOKUP(Tabla2[[#This Row],[Categoría]],Cod_procesamiento10[],2,0)</f>
        <v>3</v>
      </c>
      <c r="J498" t="s">
        <v>163</v>
      </c>
      <c r="K498" s="3">
        <v>869.76</v>
      </c>
    </row>
    <row r="499" spans="1:11" x14ac:dyDescent="0.35">
      <c r="A499">
        <v>2021</v>
      </c>
      <c r="B499" s="5" t="s">
        <v>55</v>
      </c>
      <c r="C499" s="10">
        <v>44378</v>
      </c>
      <c r="D499" t="s">
        <v>2</v>
      </c>
      <c r="E499">
        <f>+VLOOKUP(Tabla2[[#This Row],[Punto de venta]],Punto_venta[],2,0)</f>
        <v>1</v>
      </c>
      <c r="F499" t="s">
        <v>15</v>
      </c>
      <c r="G499">
        <f>+VLOOKUP(Tabla2[[#This Row],[Cultivo]],Cod_categoría[],2,0)</f>
        <v>100108006</v>
      </c>
      <c r="H499" t="str">
        <f>+VLOOKUP(F499,Codigos[],2,0)</f>
        <v>Frutos tropicales y subtropicales</v>
      </c>
      <c r="I499">
        <f>+VLOOKUP(Tabla2[[#This Row],[Categoría]],Cod_procesamiento10[],2,0)</f>
        <v>4</v>
      </c>
      <c r="J499" t="s">
        <v>163</v>
      </c>
      <c r="K499" s="3">
        <v>873.72</v>
      </c>
    </row>
    <row r="500" spans="1:11" x14ac:dyDescent="0.35">
      <c r="A500">
        <v>2021</v>
      </c>
      <c r="B500" s="5" t="s">
        <v>55</v>
      </c>
      <c r="C500" s="10">
        <v>44378</v>
      </c>
      <c r="D500" t="s">
        <v>17</v>
      </c>
      <c r="E500">
        <f>+VLOOKUP(Tabla2[[#This Row],[Punto de venta]],Punto_venta[],2,0)</f>
        <v>2</v>
      </c>
      <c r="F500" t="s">
        <v>8</v>
      </c>
      <c r="G500">
        <f>+VLOOKUP(Tabla2[[#This Row],[Cultivo]],Cod_categoría[],2,0)</f>
        <v>100112025</v>
      </c>
      <c r="H500" t="str">
        <f>+VLOOKUP(F500,Codigos[],2,0)</f>
        <v>Berries</v>
      </c>
      <c r="I500">
        <f>+VLOOKUP(Tabla2[[#This Row],[Categoría]],Cod_procesamiento10[],2,0)</f>
        <v>1</v>
      </c>
      <c r="J500" t="s">
        <v>163</v>
      </c>
      <c r="K500" s="3">
        <v>7380.33</v>
      </c>
    </row>
    <row r="501" spans="1:11" x14ac:dyDescent="0.35">
      <c r="A501">
        <v>2021</v>
      </c>
      <c r="B501" s="5" t="s">
        <v>55</v>
      </c>
      <c r="C501" s="10">
        <v>44378</v>
      </c>
      <c r="D501" t="s">
        <v>17</v>
      </c>
      <c r="E501">
        <f>+VLOOKUP(Tabla2[[#This Row],[Punto de venta]],Punto_venta[],2,0)</f>
        <v>2</v>
      </c>
      <c r="F501" t="s">
        <v>19</v>
      </c>
      <c r="G501">
        <f>+VLOOKUP(Tabla2[[#This Row],[Cultivo]],Cod_categoría[],2,0)</f>
        <v>100101007</v>
      </c>
      <c r="H501" t="str">
        <f>+VLOOKUP(F501,Codigos[],2,0)</f>
        <v>Berries</v>
      </c>
      <c r="I501">
        <f>+VLOOKUP(Tabla2[[#This Row],[Categoría]],Cod_procesamiento10[],2,0)</f>
        <v>1</v>
      </c>
      <c r="J501" t="s">
        <v>163</v>
      </c>
      <c r="K501" s="3">
        <v>2401.08</v>
      </c>
    </row>
    <row r="502" spans="1:11" x14ac:dyDescent="0.35">
      <c r="A502">
        <v>2021</v>
      </c>
      <c r="B502" s="5" t="s">
        <v>55</v>
      </c>
      <c r="C502" s="10">
        <v>44378</v>
      </c>
      <c r="D502" t="s">
        <v>17</v>
      </c>
      <c r="E502">
        <f>+VLOOKUP(Tabla2[[#This Row],[Punto de venta]],Punto_venta[],2,0)</f>
        <v>2</v>
      </c>
      <c r="F502" t="s">
        <v>9</v>
      </c>
      <c r="G502">
        <f>+VLOOKUP(Tabla2[[#This Row],[Cultivo]],Cod_categoría[],2,0)</f>
        <v>100102003</v>
      </c>
      <c r="H502" t="str">
        <f>+VLOOKUP(F502,Codigos[],2,0)</f>
        <v>Cítricos</v>
      </c>
      <c r="I502">
        <f>+VLOOKUP(Tabla2[[#This Row],[Categoría]],Cod_procesamiento10[],2,0)</f>
        <v>2</v>
      </c>
      <c r="J502" t="s">
        <v>163</v>
      </c>
      <c r="K502" s="3">
        <v>1248.77</v>
      </c>
    </row>
    <row r="503" spans="1:11" x14ac:dyDescent="0.35">
      <c r="A503">
        <v>2021</v>
      </c>
      <c r="B503" s="5" t="s">
        <v>55</v>
      </c>
      <c r="C503" s="10">
        <v>44378</v>
      </c>
      <c r="D503" t="s">
        <v>17</v>
      </c>
      <c r="E503">
        <f>+VLOOKUP(Tabla2[[#This Row],[Punto de venta]],Punto_venta[],2,0)</f>
        <v>2</v>
      </c>
      <c r="F503" t="s">
        <v>20</v>
      </c>
      <c r="G503">
        <f>+VLOOKUP(Tabla2[[#This Row],[Cultivo]],Cod_categoría[],2,0)</f>
        <v>100102004</v>
      </c>
      <c r="H503" t="str">
        <f>+VLOOKUP(F503,Codigos[],2,0)</f>
        <v>Cítricos</v>
      </c>
      <c r="I503">
        <f>+VLOOKUP(Tabla2[[#This Row],[Categoría]],Cod_procesamiento10[],2,0)</f>
        <v>2</v>
      </c>
      <c r="J503" t="s">
        <v>163</v>
      </c>
      <c r="K503" s="3">
        <v>1624.76</v>
      </c>
    </row>
    <row r="504" spans="1:11" x14ac:dyDescent="0.35">
      <c r="A504">
        <v>2021</v>
      </c>
      <c r="B504" s="5" t="s">
        <v>55</v>
      </c>
      <c r="C504" s="10">
        <v>44378</v>
      </c>
      <c r="D504" t="s">
        <v>17</v>
      </c>
      <c r="E504">
        <f>+VLOOKUP(Tabla2[[#This Row],[Punto de venta]],Punto_venta[],2,0)</f>
        <v>2</v>
      </c>
      <c r="F504" t="s">
        <v>21</v>
      </c>
      <c r="G504">
        <f>+VLOOKUP(Tabla2[[#This Row],[Cultivo]],Cod_categoría[],2,0)</f>
        <v>100108002</v>
      </c>
      <c r="H504" t="str">
        <f>+VLOOKUP(F504,Codigos[],2,0)</f>
        <v>Frutos tropicales y subtropicales</v>
      </c>
      <c r="I504">
        <f>+VLOOKUP(Tabla2[[#This Row],[Categoría]],Cod_procesamiento10[],2,0)</f>
        <v>4</v>
      </c>
      <c r="J504" t="s">
        <v>163</v>
      </c>
      <c r="K504" s="3">
        <v>2067.5300000000002</v>
      </c>
    </row>
    <row r="505" spans="1:11" x14ac:dyDescent="0.35">
      <c r="A505">
        <v>2021</v>
      </c>
      <c r="B505" s="5" t="s">
        <v>55</v>
      </c>
      <c r="C505" s="10">
        <v>44378</v>
      </c>
      <c r="D505" t="s">
        <v>17</v>
      </c>
      <c r="E505">
        <f>+VLOOKUP(Tabla2[[#This Row],[Punto de venta]],Punto_venta[],2,0)</f>
        <v>2</v>
      </c>
      <c r="F505" t="s">
        <v>10</v>
      </c>
      <c r="G505">
        <f>+VLOOKUP(Tabla2[[#This Row],[Cultivo]],Cod_categoría[],2,0)</f>
        <v>100104002</v>
      </c>
      <c r="H505" t="str">
        <f>+VLOOKUP(F505,Codigos[],2,0)</f>
        <v>Frutos de pepita</v>
      </c>
      <c r="I505">
        <f>+VLOOKUP(Tabla2[[#This Row],[Categoría]],Cod_procesamiento10[],2,0)</f>
        <v>3</v>
      </c>
      <c r="J505" t="s">
        <v>163</v>
      </c>
      <c r="K505" s="3">
        <v>1819.83</v>
      </c>
    </row>
    <row r="506" spans="1:11" x14ac:dyDescent="0.35">
      <c r="A506">
        <v>2021</v>
      </c>
      <c r="B506" s="5" t="s">
        <v>55</v>
      </c>
      <c r="C506" s="10">
        <v>44378</v>
      </c>
      <c r="D506" t="s">
        <v>17</v>
      </c>
      <c r="E506">
        <f>+VLOOKUP(Tabla2[[#This Row],[Punto de venta]],Punto_venta[],2,0)</f>
        <v>2</v>
      </c>
      <c r="F506" t="s">
        <v>11</v>
      </c>
      <c r="G506">
        <f>+VLOOKUP(Tabla2[[#This Row],[Cultivo]],Cod_categoría[],2,0)</f>
        <v>100102005</v>
      </c>
      <c r="H506" t="str">
        <f>+VLOOKUP(F506,Codigos[],2,0)</f>
        <v>Cítricos</v>
      </c>
      <c r="I506">
        <f>+VLOOKUP(Tabla2[[#This Row],[Categoría]],Cod_procesamiento10[],2,0)</f>
        <v>2</v>
      </c>
      <c r="J506" t="s">
        <v>163</v>
      </c>
      <c r="K506" s="3">
        <v>1633.85</v>
      </c>
    </row>
    <row r="507" spans="1:11" x14ac:dyDescent="0.35">
      <c r="A507">
        <v>2021</v>
      </c>
      <c r="B507" s="5" t="s">
        <v>55</v>
      </c>
      <c r="C507" s="10">
        <v>44378</v>
      </c>
      <c r="D507" t="s">
        <v>17</v>
      </c>
      <c r="E507">
        <f>+VLOOKUP(Tabla2[[#This Row],[Punto de venta]],Punto_venta[],2,0)</f>
        <v>2</v>
      </c>
      <c r="F507" t="s">
        <v>13</v>
      </c>
      <c r="G507">
        <f>+VLOOKUP(Tabla2[[#This Row],[Cultivo]],Cod_categoría[],2,0)</f>
        <v>100106002</v>
      </c>
      <c r="H507" t="str">
        <f>+VLOOKUP(F507,Codigos[],2,0)</f>
        <v>Frutos oleaginosos</v>
      </c>
      <c r="I507">
        <f>+VLOOKUP(Tabla2[[#This Row],[Categoría]],Cod_procesamiento10[],2,0)</f>
        <v>12</v>
      </c>
      <c r="J507" t="s">
        <v>163</v>
      </c>
      <c r="K507" s="3">
        <v>5221.17</v>
      </c>
    </row>
    <row r="508" spans="1:11" x14ac:dyDescent="0.35">
      <c r="A508">
        <v>2021</v>
      </c>
      <c r="B508" s="5" t="s">
        <v>55</v>
      </c>
      <c r="C508" s="10">
        <v>44378</v>
      </c>
      <c r="D508" t="s">
        <v>17</v>
      </c>
      <c r="E508">
        <f>+VLOOKUP(Tabla2[[#This Row],[Punto de venta]],Punto_venta[],2,0)</f>
        <v>2</v>
      </c>
      <c r="F508" t="s">
        <v>14</v>
      </c>
      <c r="G508">
        <f>+VLOOKUP(Tabla2[[#This Row],[Cultivo]],Cod_categoría[],2,0)</f>
        <v>100104005</v>
      </c>
      <c r="H508" t="str">
        <f>+VLOOKUP(F508,Codigos[],2,0)</f>
        <v>Frutos de pepita</v>
      </c>
      <c r="I508">
        <f>+VLOOKUP(Tabla2[[#This Row],[Categoría]],Cod_procesamiento10[],2,0)</f>
        <v>3</v>
      </c>
      <c r="J508" t="s">
        <v>163</v>
      </c>
      <c r="K508" s="3">
        <v>1671.02</v>
      </c>
    </row>
    <row r="509" spans="1:11" x14ac:dyDescent="0.35">
      <c r="A509">
        <v>2021</v>
      </c>
      <c r="B509" s="5" t="s">
        <v>55</v>
      </c>
      <c r="C509" s="10">
        <v>44378</v>
      </c>
      <c r="D509" t="s">
        <v>17</v>
      </c>
      <c r="E509">
        <f>+VLOOKUP(Tabla2[[#This Row],[Punto de venta]],Punto_venta[],2,0)</f>
        <v>2</v>
      </c>
      <c r="F509" t="s">
        <v>15</v>
      </c>
      <c r="G509">
        <f>+VLOOKUP(Tabla2[[#This Row],[Cultivo]],Cod_categoría[],2,0)</f>
        <v>100108006</v>
      </c>
      <c r="H509" t="str">
        <f>+VLOOKUP(F509,Codigos[],2,0)</f>
        <v>Frutos tropicales y subtropicales</v>
      </c>
      <c r="I509">
        <f>+VLOOKUP(Tabla2[[#This Row],[Categoría]],Cod_procesamiento10[],2,0)</f>
        <v>4</v>
      </c>
      <c r="J509" t="s">
        <v>163</v>
      </c>
      <c r="K509" s="3">
        <v>1019.81</v>
      </c>
    </row>
    <row r="510" spans="1:11" x14ac:dyDescent="0.35">
      <c r="A510">
        <v>2021</v>
      </c>
      <c r="B510" s="5" t="s">
        <v>55</v>
      </c>
      <c r="C510" s="10">
        <v>44378</v>
      </c>
      <c r="D510" t="s">
        <v>24</v>
      </c>
      <c r="E510">
        <f>+VLOOKUP(Tabla2[[#This Row],[Punto de venta]],Punto_venta[],2,0)</f>
        <v>3</v>
      </c>
      <c r="F510" t="s">
        <v>4</v>
      </c>
      <c r="G510">
        <f>+VLOOKUP(Tabla2[[#This Row],[Cultivo]],Cod_categoría[],2,0)</f>
        <v>100107002</v>
      </c>
      <c r="H510" t="str">
        <f>+VLOOKUP(F510,Codigos[],2,0)</f>
        <v>Frutos tropicales y subtropicales</v>
      </c>
      <c r="I510">
        <f>+VLOOKUP(Tabla2[[#This Row],[Categoría]],Cod_procesamiento10[],2,0)</f>
        <v>4</v>
      </c>
      <c r="J510" t="s">
        <v>163</v>
      </c>
      <c r="K510" s="3">
        <v>2263.08</v>
      </c>
    </row>
    <row r="511" spans="1:11" x14ac:dyDescent="0.35">
      <c r="A511">
        <v>2021</v>
      </c>
      <c r="B511" s="5" t="s">
        <v>55</v>
      </c>
      <c r="C511" s="10">
        <v>44378</v>
      </c>
      <c r="D511" t="s">
        <v>24</v>
      </c>
      <c r="E511">
        <f>+VLOOKUP(Tabla2[[#This Row],[Punto de venta]],Punto_venta[],2,0)</f>
        <v>3</v>
      </c>
      <c r="F511" t="s">
        <v>5</v>
      </c>
      <c r="G511">
        <f>+VLOOKUP(Tabla2[[#This Row],[Cultivo]],Cod_categoría[],2,0)</f>
        <v>100103002</v>
      </c>
      <c r="H511" t="str">
        <f>+VLOOKUP(F511,Codigos[],2,0)</f>
        <v>Frutos de carozo</v>
      </c>
      <c r="I511">
        <f>+VLOOKUP(Tabla2[[#This Row],[Categoría]],Cod_procesamiento10[],2,0)</f>
        <v>5</v>
      </c>
      <c r="J511" t="s">
        <v>163</v>
      </c>
      <c r="K511" s="3">
        <v>555.55999999999995</v>
      </c>
    </row>
    <row r="512" spans="1:11" x14ac:dyDescent="0.35">
      <c r="A512">
        <v>2021</v>
      </c>
      <c r="B512" s="5" t="s">
        <v>55</v>
      </c>
      <c r="C512" s="10">
        <v>44378</v>
      </c>
      <c r="D512" t="s">
        <v>24</v>
      </c>
      <c r="E512">
        <f>+VLOOKUP(Tabla2[[#This Row],[Punto de venta]],Punto_venta[],2,0)</f>
        <v>3</v>
      </c>
      <c r="F512" t="s">
        <v>8</v>
      </c>
      <c r="G512">
        <f>+VLOOKUP(Tabla2[[#This Row],[Cultivo]],Cod_categoría[],2,0)</f>
        <v>100112025</v>
      </c>
      <c r="H512" t="str">
        <f>+VLOOKUP(F512,Codigos[],2,0)</f>
        <v>Berries</v>
      </c>
      <c r="I512">
        <f>+VLOOKUP(Tabla2[[#This Row],[Categoría]],Cod_procesamiento10[],2,0)</f>
        <v>1</v>
      </c>
      <c r="J512" t="s">
        <v>163</v>
      </c>
      <c r="K512" s="3">
        <v>2395.77</v>
      </c>
    </row>
    <row r="513" spans="1:11" x14ac:dyDescent="0.35">
      <c r="A513">
        <v>2021</v>
      </c>
      <c r="B513" s="5" t="s">
        <v>55</v>
      </c>
      <c r="C513" s="10">
        <v>44378</v>
      </c>
      <c r="D513" t="s">
        <v>24</v>
      </c>
      <c r="E513">
        <f>+VLOOKUP(Tabla2[[#This Row],[Punto de venta]],Punto_venta[],2,0)</f>
        <v>3</v>
      </c>
      <c r="F513" t="s">
        <v>30</v>
      </c>
      <c r="G513">
        <f>+VLOOKUP(Tabla2[[#This Row],[Cultivo]],Cod_categoría[],2,0)</f>
        <v>100114043</v>
      </c>
      <c r="H513" t="str">
        <f>+VLOOKUP(F513,Codigos[],2,0)</f>
        <v>Frutos tropicales y subtropicales</v>
      </c>
      <c r="I513">
        <f>+VLOOKUP(Tabla2[[#This Row],[Categoría]],Cod_procesamiento10[],2,0)</f>
        <v>4</v>
      </c>
      <c r="J513" t="s">
        <v>163</v>
      </c>
      <c r="K513" s="3">
        <v>1771.79</v>
      </c>
    </row>
    <row r="514" spans="1:11" x14ac:dyDescent="0.35">
      <c r="A514">
        <v>2021</v>
      </c>
      <c r="B514" s="5" t="s">
        <v>55</v>
      </c>
      <c r="C514" s="10">
        <v>44378</v>
      </c>
      <c r="D514" t="s">
        <v>24</v>
      </c>
      <c r="E514">
        <f>+VLOOKUP(Tabla2[[#This Row],[Punto de venta]],Punto_venta[],2,0)</f>
        <v>3</v>
      </c>
      <c r="F514" t="s">
        <v>33</v>
      </c>
      <c r="G514">
        <f>+VLOOKUP(Tabla2[[#This Row],[Cultivo]],Cod_categoría[],2,0)</f>
        <v>100114040</v>
      </c>
      <c r="H514" t="str">
        <f>+VLOOKUP(F514,Codigos[],2,0)</f>
        <v>Frutos tropicales y subtropicales</v>
      </c>
      <c r="I514">
        <f>+VLOOKUP(Tabla2[[#This Row],[Categoría]],Cod_procesamiento10[],2,0)</f>
        <v>4</v>
      </c>
      <c r="J514" t="s">
        <v>163</v>
      </c>
      <c r="K514" s="3">
        <v>820.13</v>
      </c>
    </row>
    <row r="515" spans="1:11" x14ac:dyDescent="0.35">
      <c r="A515">
        <v>2021</v>
      </c>
      <c r="B515" s="5" t="s">
        <v>55</v>
      </c>
      <c r="C515" s="10">
        <v>44378</v>
      </c>
      <c r="D515" t="s">
        <v>24</v>
      </c>
      <c r="E515">
        <f>+VLOOKUP(Tabla2[[#This Row],[Punto de venta]],Punto_venta[],2,0)</f>
        <v>3</v>
      </c>
      <c r="F515" t="s">
        <v>19</v>
      </c>
      <c r="G515">
        <f>+VLOOKUP(Tabla2[[#This Row],[Cultivo]],Cod_categoría[],2,0)</f>
        <v>100101007</v>
      </c>
      <c r="H515" t="str">
        <f>+VLOOKUP(F515,Codigos[],2,0)</f>
        <v>Berries</v>
      </c>
      <c r="I515">
        <f>+VLOOKUP(Tabla2[[#This Row],[Categoría]],Cod_procesamiento10[],2,0)</f>
        <v>1</v>
      </c>
      <c r="J515" t="s">
        <v>163</v>
      </c>
      <c r="K515" s="3">
        <v>692.76</v>
      </c>
    </row>
    <row r="516" spans="1:11" x14ac:dyDescent="0.35">
      <c r="A516">
        <v>2021</v>
      </c>
      <c r="B516" s="5" t="s">
        <v>55</v>
      </c>
      <c r="C516" s="10">
        <v>44378</v>
      </c>
      <c r="D516" t="s">
        <v>24</v>
      </c>
      <c r="E516">
        <f>+VLOOKUP(Tabla2[[#This Row],[Punto de venta]],Punto_venta[],2,0)</f>
        <v>3</v>
      </c>
      <c r="F516" t="s">
        <v>9</v>
      </c>
      <c r="G516">
        <f>+VLOOKUP(Tabla2[[#This Row],[Cultivo]],Cod_categoría[],2,0)</f>
        <v>100102003</v>
      </c>
      <c r="H516" t="str">
        <f>+VLOOKUP(F516,Codigos[],2,0)</f>
        <v>Cítricos</v>
      </c>
      <c r="I516">
        <f>+VLOOKUP(Tabla2[[#This Row],[Categoría]],Cod_procesamiento10[],2,0)</f>
        <v>2</v>
      </c>
      <c r="J516" t="s">
        <v>163</v>
      </c>
      <c r="K516" s="3">
        <v>402.83</v>
      </c>
    </row>
    <row r="517" spans="1:11" x14ac:dyDescent="0.35">
      <c r="A517">
        <v>2021</v>
      </c>
      <c r="B517" s="5" t="s">
        <v>55</v>
      </c>
      <c r="C517" s="10">
        <v>44378</v>
      </c>
      <c r="D517" t="s">
        <v>24</v>
      </c>
      <c r="E517">
        <f>+VLOOKUP(Tabla2[[#This Row],[Punto de venta]],Punto_venta[],2,0)</f>
        <v>3</v>
      </c>
      <c r="F517" t="s">
        <v>20</v>
      </c>
      <c r="G517">
        <f>+VLOOKUP(Tabla2[[#This Row],[Cultivo]],Cod_categoría[],2,0)</f>
        <v>100102004</v>
      </c>
      <c r="H517" t="str">
        <f>+VLOOKUP(F517,Codigos[],2,0)</f>
        <v>Cítricos</v>
      </c>
      <c r="I517">
        <f>+VLOOKUP(Tabla2[[#This Row],[Categoría]],Cod_procesamiento10[],2,0)</f>
        <v>2</v>
      </c>
      <c r="J517" t="s">
        <v>163</v>
      </c>
      <c r="K517" s="3">
        <v>539.29</v>
      </c>
    </row>
    <row r="518" spans="1:11" x14ac:dyDescent="0.35">
      <c r="A518">
        <v>2021</v>
      </c>
      <c r="B518" s="5" t="s">
        <v>55</v>
      </c>
      <c r="C518" s="10">
        <v>44378</v>
      </c>
      <c r="D518" t="s">
        <v>24</v>
      </c>
      <c r="E518">
        <f>+VLOOKUP(Tabla2[[#This Row],[Punto de venta]],Punto_venta[],2,0)</f>
        <v>3</v>
      </c>
      <c r="F518" t="s">
        <v>21</v>
      </c>
      <c r="G518">
        <f>+VLOOKUP(Tabla2[[#This Row],[Cultivo]],Cod_categoría[],2,0)</f>
        <v>100108002</v>
      </c>
      <c r="H518" t="str">
        <f>+VLOOKUP(F518,Codigos[],2,0)</f>
        <v>Frutos tropicales y subtropicales</v>
      </c>
      <c r="I518">
        <f>+VLOOKUP(Tabla2[[#This Row],[Categoría]],Cod_procesamiento10[],2,0)</f>
        <v>4</v>
      </c>
      <c r="J518" t="s">
        <v>163</v>
      </c>
      <c r="K518" s="3">
        <v>1767.97</v>
      </c>
    </row>
    <row r="519" spans="1:11" x14ac:dyDescent="0.35">
      <c r="A519">
        <v>2021</v>
      </c>
      <c r="B519" s="5" t="s">
        <v>55</v>
      </c>
      <c r="C519" s="10">
        <v>44378</v>
      </c>
      <c r="D519" t="s">
        <v>24</v>
      </c>
      <c r="E519">
        <f>+VLOOKUP(Tabla2[[#This Row],[Punto de venta]],Punto_venta[],2,0)</f>
        <v>3</v>
      </c>
      <c r="F519" t="s">
        <v>10</v>
      </c>
      <c r="G519">
        <f>+VLOOKUP(Tabla2[[#This Row],[Cultivo]],Cod_categoría[],2,0)</f>
        <v>100104002</v>
      </c>
      <c r="H519" t="str">
        <f>+VLOOKUP(F519,Codigos[],2,0)</f>
        <v>Frutos de pepita</v>
      </c>
      <c r="I519">
        <f>+VLOOKUP(Tabla2[[#This Row],[Categoría]],Cod_procesamiento10[],2,0)</f>
        <v>3</v>
      </c>
      <c r="J519" t="s">
        <v>163</v>
      </c>
      <c r="K519" s="3">
        <v>536.01</v>
      </c>
    </row>
    <row r="520" spans="1:11" x14ac:dyDescent="0.35">
      <c r="A520">
        <v>2021</v>
      </c>
      <c r="B520" s="5" t="s">
        <v>55</v>
      </c>
      <c r="C520" s="10">
        <v>44378</v>
      </c>
      <c r="D520" t="s">
        <v>24</v>
      </c>
      <c r="E520">
        <f>+VLOOKUP(Tabla2[[#This Row],[Punto de venta]],Punto_venta[],2,0)</f>
        <v>3</v>
      </c>
      <c r="F520" t="s">
        <v>22</v>
      </c>
      <c r="G520">
        <f>+VLOOKUP(Tabla2[[#This Row],[Cultivo]],Cod_categoría[],2,0)</f>
        <v>100114041</v>
      </c>
      <c r="H520" t="str">
        <f>+VLOOKUP(F520,Codigos[],2,0)</f>
        <v>Frutos tropicales y subtropicales</v>
      </c>
      <c r="I520">
        <f>+VLOOKUP(Tabla2[[#This Row],[Categoría]],Cod_procesamiento10[],2,0)</f>
        <v>4</v>
      </c>
      <c r="J520" t="s">
        <v>163</v>
      </c>
      <c r="K520" s="3">
        <v>1538.71</v>
      </c>
    </row>
    <row r="521" spans="1:11" x14ac:dyDescent="0.35">
      <c r="A521">
        <v>2021</v>
      </c>
      <c r="B521" s="5" t="s">
        <v>55</v>
      </c>
      <c r="C521" s="10">
        <v>44378</v>
      </c>
      <c r="D521" t="s">
        <v>24</v>
      </c>
      <c r="E521">
        <f>+VLOOKUP(Tabla2[[#This Row],[Punto de venta]],Punto_venta[],2,0)</f>
        <v>3</v>
      </c>
      <c r="F521" t="s">
        <v>28</v>
      </c>
      <c r="G521">
        <f>+VLOOKUP(Tabla2[[#This Row],[Cultivo]],Cod_categoría[],2,0)</f>
        <v>100104003</v>
      </c>
      <c r="H521" t="str">
        <f>+VLOOKUP(F521,Codigos[],2,0)</f>
        <v>Frutos de pepita</v>
      </c>
      <c r="I521">
        <f>+VLOOKUP(Tabla2[[#This Row],[Categoría]],Cod_procesamiento10[],2,0)</f>
        <v>3</v>
      </c>
      <c r="J521" t="s">
        <v>163</v>
      </c>
      <c r="K521" s="3">
        <v>703.22</v>
      </c>
    </row>
    <row r="522" spans="1:11" x14ac:dyDescent="0.35">
      <c r="A522">
        <v>2021</v>
      </c>
      <c r="B522" s="5" t="s">
        <v>55</v>
      </c>
      <c r="C522" s="10">
        <v>44378</v>
      </c>
      <c r="D522" t="s">
        <v>24</v>
      </c>
      <c r="E522">
        <f>+VLOOKUP(Tabla2[[#This Row],[Punto de venta]],Punto_venta[],2,0)</f>
        <v>3</v>
      </c>
      <c r="F522" t="s">
        <v>11</v>
      </c>
      <c r="G522">
        <f>+VLOOKUP(Tabla2[[#This Row],[Cultivo]],Cod_categoría[],2,0)</f>
        <v>100102005</v>
      </c>
      <c r="H522" t="str">
        <f>+VLOOKUP(F522,Codigos[],2,0)</f>
        <v>Cítricos</v>
      </c>
      <c r="I522">
        <f>+VLOOKUP(Tabla2[[#This Row],[Categoría]],Cod_procesamiento10[],2,0)</f>
        <v>2</v>
      </c>
      <c r="J522" t="s">
        <v>163</v>
      </c>
      <c r="K522" s="3">
        <v>379.82</v>
      </c>
    </row>
    <row r="523" spans="1:11" x14ac:dyDescent="0.35">
      <c r="A523">
        <v>2021</v>
      </c>
      <c r="B523" s="5" t="s">
        <v>55</v>
      </c>
      <c r="C523" s="10">
        <v>44378</v>
      </c>
      <c r="D523" t="s">
        <v>24</v>
      </c>
      <c r="E523">
        <f>+VLOOKUP(Tabla2[[#This Row],[Punto de venta]],Punto_venta[],2,0)</f>
        <v>3</v>
      </c>
      <c r="F523" t="s">
        <v>13</v>
      </c>
      <c r="G523">
        <f>+VLOOKUP(Tabla2[[#This Row],[Cultivo]],Cod_categoría[],2,0)</f>
        <v>100106002</v>
      </c>
      <c r="H523" t="str">
        <f>+VLOOKUP(F523,Codigos[],2,0)</f>
        <v>Frutos oleaginosos</v>
      </c>
      <c r="I523">
        <f>+VLOOKUP(Tabla2[[#This Row],[Categoría]],Cod_procesamiento10[],2,0)</f>
        <v>12</v>
      </c>
      <c r="J523" t="s">
        <v>163</v>
      </c>
      <c r="K523" s="3">
        <v>2677.42</v>
      </c>
    </row>
    <row r="524" spans="1:11" x14ac:dyDescent="0.35">
      <c r="A524">
        <v>2021</v>
      </c>
      <c r="B524" s="5" t="s">
        <v>55</v>
      </c>
      <c r="C524" s="10">
        <v>44378</v>
      </c>
      <c r="D524" t="s">
        <v>24</v>
      </c>
      <c r="E524">
        <f>+VLOOKUP(Tabla2[[#This Row],[Punto de venta]],Punto_venta[],2,0)</f>
        <v>3</v>
      </c>
      <c r="F524" t="s">
        <v>31</v>
      </c>
      <c r="G524">
        <f>+VLOOKUP(Tabla2[[#This Row],[Cultivo]],Cod_categoría[],2,0)</f>
        <v>100108004</v>
      </c>
      <c r="H524" t="str">
        <f>+VLOOKUP(F524,Codigos[],2,0)</f>
        <v>Frutos tropicales y subtropicales</v>
      </c>
      <c r="I524">
        <f>+VLOOKUP(Tabla2[[#This Row],[Categoría]],Cod_procesamiento10[],2,0)</f>
        <v>4</v>
      </c>
      <c r="J524" t="s">
        <v>163</v>
      </c>
      <c r="K524" s="3">
        <v>1663.95</v>
      </c>
    </row>
    <row r="525" spans="1:11" x14ac:dyDescent="0.35">
      <c r="A525">
        <v>2021</v>
      </c>
      <c r="B525" s="5" t="s">
        <v>55</v>
      </c>
      <c r="C525" s="10">
        <v>44378</v>
      </c>
      <c r="D525" t="s">
        <v>24</v>
      </c>
      <c r="E525">
        <f>+VLOOKUP(Tabla2[[#This Row],[Punto de venta]],Punto_venta[],2,0)</f>
        <v>3</v>
      </c>
      <c r="F525" t="s">
        <v>14</v>
      </c>
      <c r="G525">
        <f>+VLOOKUP(Tabla2[[#This Row],[Cultivo]],Cod_categoría[],2,0)</f>
        <v>100104005</v>
      </c>
      <c r="H525" t="str">
        <f>+VLOOKUP(F525,Codigos[],2,0)</f>
        <v>Frutos de pepita</v>
      </c>
      <c r="I525">
        <f>+VLOOKUP(Tabla2[[#This Row],[Categoría]],Cod_procesamiento10[],2,0)</f>
        <v>3</v>
      </c>
      <c r="J525" t="s">
        <v>163</v>
      </c>
      <c r="K525" s="3">
        <v>506.52</v>
      </c>
    </row>
    <row r="526" spans="1:11" x14ac:dyDescent="0.35">
      <c r="A526">
        <v>2021</v>
      </c>
      <c r="B526" s="5" t="s">
        <v>55</v>
      </c>
      <c r="C526" s="10">
        <v>44378</v>
      </c>
      <c r="D526" t="s">
        <v>24</v>
      </c>
      <c r="E526">
        <f>+VLOOKUP(Tabla2[[#This Row],[Punto de venta]],Punto_venta[],2,0)</f>
        <v>3</v>
      </c>
      <c r="F526" t="s">
        <v>35</v>
      </c>
      <c r="G526">
        <f>+VLOOKUP(Tabla2[[#This Row],[Cultivo]],Cod_categoría[],2,0)</f>
        <v>100114044</v>
      </c>
      <c r="H526" t="str">
        <f>+VLOOKUP(F526,Codigos[],2,0)</f>
        <v>Frutos de pepita</v>
      </c>
      <c r="I526">
        <f>+VLOOKUP(Tabla2[[#This Row],[Categoría]],Cod_procesamiento10[],2,0)</f>
        <v>3</v>
      </c>
      <c r="J526" t="s">
        <v>163</v>
      </c>
      <c r="K526" s="3">
        <v>875</v>
      </c>
    </row>
    <row r="527" spans="1:11" x14ac:dyDescent="0.35">
      <c r="A527">
        <v>2021</v>
      </c>
      <c r="B527" s="5" t="s">
        <v>55</v>
      </c>
      <c r="C527" s="10">
        <v>44378</v>
      </c>
      <c r="D527" t="s">
        <v>24</v>
      </c>
      <c r="E527">
        <f>+VLOOKUP(Tabla2[[#This Row],[Punto de venta]],Punto_venta[],2,0)</f>
        <v>3</v>
      </c>
      <c r="F527" t="s">
        <v>15</v>
      </c>
      <c r="G527">
        <f>+VLOOKUP(Tabla2[[#This Row],[Cultivo]],Cod_categoría[],2,0)</f>
        <v>100108006</v>
      </c>
      <c r="H527" t="str">
        <f>+VLOOKUP(F527,Codigos[],2,0)</f>
        <v>Frutos tropicales y subtropicales</v>
      </c>
      <c r="I527">
        <f>+VLOOKUP(Tabla2[[#This Row],[Categoría]],Cod_procesamiento10[],2,0)</f>
        <v>4</v>
      </c>
      <c r="J527" t="s">
        <v>163</v>
      </c>
      <c r="K527" s="3">
        <v>685.74</v>
      </c>
    </row>
    <row r="528" spans="1:11" x14ac:dyDescent="0.35">
      <c r="A528">
        <v>2021</v>
      </c>
      <c r="B528" s="5" t="s">
        <v>55</v>
      </c>
      <c r="C528" s="10">
        <v>44378</v>
      </c>
      <c r="D528" t="s">
        <v>24</v>
      </c>
      <c r="E528">
        <f>+VLOOKUP(Tabla2[[#This Row],[Punto de venta]],Punto_venta[],2,0)</f>
        <v>3</v>
      </c>
      <c r="F528" t="s">
        <v>27</v>
      </c>
      <c r="G528">
        <f>+VLOOKUP(Tabla2[[#This Row],[Cultivo]],Cod_categoría[],2,0)</f>
        <v>100102006</v>
      </c>
      <c r="H528" t="str">
        <f>+VLOOKUP(F528,Codigos[],2,0)</f>
        <v>Cítricos</v>
      </c>
      <c r="I528">
        <f>+VLOOKUP(Tabla2[[#This Row],[Categoría]],Cod_procesamiento10[],2,0)</f>
        <v>2</v>
      </c>
      <c r="J528" t="s">
        <v>163</v>
      </c>
      <c r="K528" s="3">
        <v>794.82</v>
      </c>
    </row>
    <row r="529" spans="1:11" x14ac:dyDescent="0.35">
      <c r="A529">
        <v>2021</v>
      </c>
      <c r="B529" s="5" t="s">
        <v>55</v>
      </c>
      <c r="C529" s="10">
        <v>44378</v>
      </c>
      <c r="D529" t="s">
        <v>24</v>
      </c>
      <c r="E529">
        <f>+VLOOKUP(Tabla2[[#This Row],[Punto de venta]],Punto_venta[],2,0)</f>
        <v>3</v>
      </c>
      <c r="F529" t="s">
        <v>18</v>
      </c>
      <c r="G529">
        <f>+VLOOKUP(Tabla2[[#This Row],[Cultivo]],Cod_categoría[],2,0)</f>
        <v>100114042</v>
      </c>
      <c r="H529" t="str">
        <f>+VLOOKUP(F529,Codigos[],2,0)</f>
        <v>Otros</v>
      </c>
      <c r="I529">
        <f>+VLOOKUP(Tabla2[[#This Row],[Categoría]],Cod_procesamiento10[],2,0)</f>
        <v>13</v>
      </c>
      <c r="J529" t="s">
        <v>163</v>
      </c>
      <c r="K529" s="3">
        <v>1076.46</v>
      </c>
    </row>
    <row r="530" spans="1:11" x14ac:dyDescent="0.35">
      <c r="A530">
        <v>2021</v>
      </c>
      <c r="B530" s="5" t="s">
        <v>55</v>
      </c>
      <c r="C530" s="10">
        <v>44378</v>
      </c>
      <c r="D530" t="s">
        <v>24</v>
      </c>
      <c r="E530">
        <f>+VLOOKUP(Tabla2[[#This Row],[Punto de venta]],Punto_venta[],2,0)</f>
        <v>3</v>
      </c>
      <c r="F530" t="s">
        <v>16</v>
      </c>
      <c r="G530">
        <f>+VLOOKUP(Tabla2[[#This Row],[Cultivo]],Cod_categoría[],2,0)</f>
        <v>100109001</v>
      </c>
      <c r="H530" t="str">
        <f>+VLOOKUP(F530,Codigos[],2,0)</f>
        <v>Uva</v>
      </c>
      <c r="I530">
        <f>+VLOOKUP(Tabla2[[#This Row],[Categoría]],Cod_procesamiento10[],2,0)</f>
        <v>11</v>
      </c>
      <c r="J530" t="s">
        <v>163</v>
      </c>
      <c r="K530" s="3">
        <v>985.82</v>
      </c>
    </row>
    <row r="531" spans="1:11" x14ac:dyDescent="0.35">
      <c r="A531">
        <v>2021</v>
      </c>
      <c r="B531" s="5" t="s">
        <v>54</v>
      </c>
      <c r="C531" s="10">
        <v>44348</v>
      </c>
      <c r="D531" t="s">
        <v>2</v>
      </c>
      <c r="E531">
        <f>+VLOOKUP(Tabla2[[#This Row],[Punto de venta]],Punto_venta[],2,0)</f>
        <v>1</v>
      </c>
      <c r="F531" t="s">
        <v>8</v>
      </c>
      <c r="G531">
        <f>+VLOOKUP(Tabla2[[#This Row],[Cultivo]],Cod_categoría[],2,0)</f>
        <v>100112025</v>
      </c>
      <c r="H531" t="str">
        <f>+VLOOKUP(F531,Codigos[],2,0)</f>
        <v>Berries</v>
      </c>
      <c r="I531">
        <f>+VLOOKUP(Tabla2[[#This Row],[Categoría]],Cod_procesamiento10[],2,0)</f>
        <v>1</v>
      </c>
      <c r="J531" t="s">
        <v>163</v>
      </c>
      <c r="K531" s="3">
        <v>2108.5</v>
      </c>
    </row>
    <row r="532" spans="1:11" x14ac:dyDescent="0.35">
      <c r="A532">
        <v>2021</v>
      </c>
      <c r="B532" s="5" t="s">
        <v>54</v>
      </c>
      <c r="C532" s="10">
        <v>44348</v>
      </c>
      <c r="D532" t="s">
        <v>2</v>
      </c>
      <c r="E532">
        <f>+VLOOKUP(Tabla2[[#This Row],[Punto de venta]],Punto_venta[],2,0)</f>
        <v>1</v>
      </c>
      <c r="F532" t="s">
        <v>19</v>
      </c>
      <c r="G532">
        <f>+VLOOKUP(Tabla2[[#This Row],[Cultivo]],Cod_categoría[],2,0)</f>
        <v>100101007</v>
      </c>
      <c r="H532" t="str">
        <f>+VLOOKUP(F532,Codigos[],2,0)</f>
        <v>Berries</v>
      </c>
      <c r="I532">
        <f>+VLOOKUP(Tabla2[[#This Row],[Categoría]],Cod_procesamiento10[],2,0)</f>
        <v>1</v>
      </c>
      <c r="J532" t="s">
        <v>163</v>
      </c>
      <c r="K532" s="3">
        <v>1166.82</v>
      </c>
    </row>
    <row r="533" spans="1:11" x14ac:dyDescent="0.35">
      <c r="A533">
        <v>2021</v>
      </c>
      <c r="B533" s="5" t="s">
        <v>54</v>
      </c>
      <c r="C533" s="10">
        <v>44348</v>
      </c>
      <c r="D533" t="s">
        <v>2</v>
      </c>
      <c r="E533">
        <f>+VLOOKUP(Tabla2[[#This Row],[Punto de venta]],Punto_venta[],2,0)</f>
        <v>1</v>
      </c>
      <c r="F533" t="s">
        <v>9</v>
      </c>
      <c r="G533">
        <f>+VLOOKUP(Tabla2[[#This Row],[Cultivo]],Cod_categoría[],2,0)</f>
        <v>100102003</v>
      </c>
      <c r="H533" t="str">
        <f>+VLOOKUP(F533,Codigos[],2,0)</f>
        <v>Cítricos</v>
      </c>
      <c r="I533">
        <f>+VLOOKUP(Tabla2[[#This Row],[Categoría]],Cod_procesamiento10[],2,0)</f>
        <v>2</v>
      </c>
      <c r="J533" t="s">
        <v>163</v>
      </c>
      <c r="K533" s="3">
        <v>997.03</v>
      </c>
    </row>
    <row r="534" spans="1:11" x14ac:dyDescent="0.35">
      <c r="A534">
        <v>2021</v>
      </c>
      <c r="B534" s="5" t="s">
        <v>54</v>
      </c>
      <c r="C534" s="10">
        <v>44348</v>
      </c>
      <c r="D534" t="s">
        <v>2</v>
      </c>
      <c r="E534">
        <f>+VLOOKUP(Tabla2[[#This Row],[Punto de venta]],Punto_venta[],2,0)</f>
        <v>1</v>
      </c>
      <c r="F534" t="s">
        <v>20</v>
      </c>
      <c r="G534">
        <f>+VLOOKUP(Tabla2[[#This Row],[Cultivo]],Cod_categoría[],2,0)</f>
        <v>100102004</v>
      </c>
      <c r="H534" t="str">
        <f>+VLOOKUP(F534,Codigos[],2,0)</f>
        <v>Cítricos</v>
      </c>
      <c r="I534">
        <f>+VLOOKUP(Tabla2[[#This Row],[Categoría]],Cod_procesamiento10[],2,0)</f>
        <v>2</v>
      </c>
      <c r="J534" t="s">
        <v>163</v>
      </c>
      <c r="K534" s="3">
        <v>1089.93</v>
      </c>
    </row>
    <row r="535" spans="1:11" x14ac:dyDescent="0.35">
      <c r="A535">
        <v>2021</v>
      </c>
      <c r="B535" s="5" t="s">
        <v>54</v>
      </c>
      <c r="C535" s="10">
        <v>44348</v>
      </c>
      <c r="D535" t="s">
        <v>2</v>
      </c>
      <c r="E535">
        <f>+VLOOKUP(Tabla2[[#This Row],[Punto de venta]],Punto_venta[],2,0)</f>
        <v>1</v>
      </c>
      <c r="F535" t="s">
        <v>21</v>
      </c>
      <c r="G535">
        <f>+VLOOKUP(Tabla2[[#This Row],[Cultivo]],Cod_categoría[],2,0)</f>
        <v>100108002</v>
      </c>
      <c r="H535" t="str">
        <f>+VLOOKUP(F535,Codigos[],2,0)</f>
        <v>Frutos tropicales y subtropicales</v>
      </c>
      <c r="I535">
        <f>+VLOOKUP(Tabla2[[#This Row],[Categoría]],Cod_procesamiento10[],2,0)</f>
        <v>4</v>
      </c>
      <c r="J535" t="s">
        <v>163</v>
      </c>
      <c r="K535" s="3">
        <v>2669.37</v>
      </c>
    </row>
    <row r="536" spans="1:11" x14ac:dyDescent="0.35">
      <c r="A536">
        <v>2021</v>
      </c>
      <c r="B536" s="5" t="s">
        <v>54</v>
      </c>
      <c r="C536" s="10">
        <v>44348</v>
      </c>
      <c r="D536" t="s">
        <v>2</v>
      </c>
      <c r="E536">
        <f>+VLOOKUP(Tabla2[[#This Row],[Punto de venta]],Punto_venta[],2,0)</f>
        <v>1</v>
      </c>
      <c r="F536" t="s">
        <v>10</v>
      </c>
      <c r="G536">
        <f>+VLOOKUP(Tabla2[[#This Row],[Cultivo]],Cod_categoría[],2,0)</f>
        <v>100104002</v>
      </c>
      <c r="H536" t="str">
        <f>+VLOOKUP(F536,Codigos[],2,0)</f>
        <v>Frutos de pepita</v>
      </c>
      <c r="I536">
        <f>+VLOOKUP(Tabla2[[#This Row],[Categoría]],Cod_procesamiento10[],2,0)</f>
        <v>3</v>
      </c>
      <c r="J536" t="s">
        <v>163</v>
      </c>
      <c r="K536" s="3">
        <v>868.16</v>
      </c>
    </row>
    <row r="537" spans="1:11" x14ac:dyDescent="0.35">
      <c r="A537">
        <v>2021</v>
      </c>
      <c r="B537" s="5" t="s">
        <v>54</v>
      </c>
      <c r="C537" s="10">
        <v>44348</v>
      </c>
      <c r="D537" t="s">
        <v>2</v>
      </c>
      <c r="E537">
        <f>+VLOOKUP(Tabla2[[#This Row],[Punto de venta]],Punto_venta[],2,0)</f>
        <v>1</v>
      </c>
      <c r="F537" t="s">
        <v>11</v>
      </c>
      <c r="G537">
        <f>+VLOOKUP(Tabla2[[#This Row],[Cultivo]],Cod_categoría[],2,0)</f>
        <v>100102005</v>
      </c>
      <c r="H537" t="str">
        <f>+VLOOKUP(F537,Codigos[],2,0)</f>
        <v>Cítricos</v>
      </c>
      <c r="I537">
        <f>+VLOOKUP(Tabla2[[#This Row],[Categoría]],Cod_procesamiento10[],2,0)</f>
        <v>2</v>
      </c>
      <c r="J537" t="s">
        <v>163</v>
      </c>
      <c r="K537" s="3">
        <v>1065.3</v>
      </c>
    </row>
    <row r="538" spans="1:11" x14ac:dyDescent="0.35">
      <c r="A538">
        <v>2021</v>
      </c>
      <c r="B538" s="5" t="s">
        <v>54</v>
      </c>
      <c r="C538" s="10">
        <v>44348</v>
      </c>
      <c r="D538" t="s">
        <v>2</v>
      </c>
      <c r="E538">
        <f>+VLOOKUP(Tabla2[[#This Row],[Punto de venta]],Punto_venta[],2,0)</f>
        <v>1</v>
      </c>
      <c r="F538" t="s">
        <v>13</v>
      </c>
      <c r="G538">
        <f>+VLOOKUP(Tabla2[[#This Row],[Cultivo]],Cod_categoría[],2,0)</f>
        <v>100106002</v>
      </c>
      <c r="H538" t="str">
        <f>+VLOOKUP(F538,Codigos[],2,0)</f>
        <v>Frutos oleaginosos</v>
      </c>
      <c r="I538">
        <f>+VLOOKUP(Tabla2[[#This Row],[Categoría]],Cod_procesamiento10[],2,0)</f>
        <v>12</v>
      </c>
      <c r="J538" t="s">
        <v>163</v>
      </c>
      <c r="K538" s="3">
        <v>5182.9399999999996</v>
      </c>
    </row>
    <row r="539" spans="1:11" x14ac:dyDescent="0.35">
      <c r="A539">
        <v>2021</v>
      </c>
      <c r="B539" s="5" t="s">
        <v>54</v>
      </c>
      <c r="C539" s="10">
        <v>44348</v>
      </c>
      <c r="D539" t="s">
        <v>2</v>
      </c>
      <c r="E539">
        <f>+VLOOKUP(Tabla2[[#This Row],[Punto de venta]],Punto_venta[],2,0)</f>
        <v>1</v>
      </c>
      <c r="F539" t="s">
        <v>14</v>
      </c>
      <c r="G539">
        <f>+VLOOKUP(Tabla2[[#This Row],[Cultivo]],Cod_categoría[],2,0)</f>
        <v>100104005</v>
      </c>
      <c r="H539" t="str">
        <f>+VLOOKUP(F539,Codigos[],2,0)</f>
        <v>Frutos de pepita</v>
      </c>
      <c r="I539">
        <f>+VLOOKUP(Tabla2[[#This Row],[Categoría]],Cod_procesamiento10[],2,0)</f>
        <v>3</v>
      </c>
      <c r="J539" t="s">
        <v>163</v>
      </c>
      <c r="K539" s="3">
        <v>881.85</v>
      </c>
    </row>
    <row r="540" spans="1:11" x14ac:dyDescent="0.35">
      <c r="A540">
        <v>2021</v>
      </c>
      <c r="B540" s="5" t="s">
        <v>54</v>
      </c>
      <c r="C540" s="10">
        <v>44348</v>
      </c>
      <c r="D540" t="s">
        <v>2</v>
      </c>
      <c r="E540">
        <f>+VLOOKUP(Tabla2[[#This Row],[Punto de venta]],Punto_venta[],2,0)</f>
        <v>1</v>
      </c>
      <c r="F540" t="s">
        <v>15</v>
      </c>
      <c r="G540">
        <f>+VLOOKUP(Tabla2[[#This Row],[Cultivo]],Cod_categoría[],2,0)</f>
        <v>100108006</v>
      </c>
      <c r="H540" t="str">
        <f>+VLOOKUP(F540,Codigos[],2,0)</f>
        <v>Frutos tropicales y subtropicales</v>
      </c>
      <c r="I540">
        <f>+VLOOKUP(Tabla2[[#This Row],[Categoría]],Cod_procesamiento10[],2,0)</f>
        <v>4</v>
      </c>
      <c r="J540" t="s">
        <v>163</v>
      </c>
      <c r="K540" s="3">
        <v>832.28</v>
      </c>
    </row>
    <row r="541" spans="1:11" x14ac:dyDescent="0.35">
      <c r="A541">
        <v>2021</v>
      </c>
      <c r="B541" s="5" t="s">
        <v>54</v>
      </c>
      <c r="C541" s="10">
        <v>44348</v>
      </c>
      <c r="D541" t="s">
        <v>17</v>
      </c>
      <c r="E541">
        <f>+VLOOKUP(Tabla2[[#This Row],[Punto de venta]],Punto_venta[],2,0)</f>
        <v>2</v>
      </c>
      <c r="F541" t="s">
        <v>68</v>
      </c>
      <c r="G541">
        <f>+VLOOKUP(Tabla2[[#This Row],[Cultivo]],Cod_categoría[],2,0)</f>
        <v>100101001</v>
      </c>
      <c r="H541" t="str">
        <f>+VLOOKUP(F541,Codigos[],2,0)</f>
        <v>Berries</v>
      </c>
      <c r="I541">
        <f>+VLOOKUP(Tabla2[[#This Row],[Categoría]],Cod_procesamiento10[],2,0)</f>
        <v>1</v>
      </c>
      <c r="J541" t="s">
        <v>163</v>
      </c>
      <c r="K541" s="3">
        <v>16720</v>
      </c>
    </row>
    <row r="542" spans="1:11" x14ac:dyDescent="0.35">
      <c r="A542">
        <v>2021</v>
      </c>
      <c r="B542" s="5" t="s">
        <v>54</v>
      </c>
      <c r="C542" s="10">
        <v>44348</v>
      </c>
      <c r="D542" t="s">
        <v>17</v>
      </c>
      <c r="E542">
        <f>+VLOOKUP(Tabla2[[#This Row],[Punto de venta]],Punto_venta[],2,0)</f>
        <v>2</v>
      </c>
      <c r="F542" t="s">
        <v>8</v>
      </c>
      <c r="G542">
        <f>+VLOOKUP(Tabla2[[#This Row],[Cultivo]],Cod_categoría[],2,0)</f>
        <v>100112025</v>
      </c>
      <c r="H542" t="str">
        <f>+VLOOKUP(F542,Codigos[],2,0)</f>
        <v>Berries</v>
      </c>
      <c r="I542">
        <f>+VLOOKUP(Tabla2[[#This Row],[Categoría]],Cod_procesamiento10[],2,0)</f>
        <v>1</v>
      </c>
      <c r="J542" t="s">
        <v>163</v>
      </c>
      <c r="K542" s="3">
        <v>6917</v>
      </c>
    </row>
    <row r="543" spans="1:11" x14ac:dyDescent="0.35">
      <c r="A543">
        <v>2021</v>
      </c>
      <c r="B543" s="5" t="s">
        <v>54</v>
      </c>
      <c r="C543" s="10">
        <v>44348</v>
      </c>
      <c r="D543" t="s">
        <v>17</v>
      </c>
      <c r="E543">
        <f>+VLOOKUP(Tabla2[[#This Row],[Punto de venta]],Punto_venta[],2,0)</f>
        <v>2</v>
      </c>
      <c r="F543" t="s">
        <v>19</v>
      </c>
      <c r="G543">
        <f>+VLOOKUP(Tabla2[[#This Row],[Cultivo]],Cod_categoría[],2,0)</f>
        <v>100101007</v>
      </c>
      <c r="H543" t="str">
        <f>+VLOOKUP(F543,Codigos[],2,0)</f>
        <v>Berries</v>
      </c>
      <c r="I543">
        <f>+VLOOKUP(Tabla2[[#This Row],[Categoría]],Cod_procesamiento10[],2,0)</f>
        <v>1</v>
      </c>
      <c r="J543" t="s">
        <v>163</v>
      </c>
      <c r="K543" s="3">
        <v>2686.78</v>
      </c>
    </row>
    <row r="544" spans="1:11" x14ac:dyDescent="0.35">
      <c r="A544">
        <v>2021</v>
      </c>
      <c r="B544" s="5" t="s">
        <v>54</v>
      </c>
      <c r="C544" s="10">
        <v>44348</v>
      </c>
      <c r="D544" t="s">
        <v>17</v>
      </c>
      <c r="E544">
        <f>+VLOOKUP(Tabla2[[#This Row],[Punto de venta]],Punto_venta[],2,0)</f>
        <v>2</v>
      </c>
      <c r="F544" t="s">
        <v>9</v>
      </c>
      <c r="G544">
        <f>+VLOOKUP(Tabla2[[#This Row],[Cultivo]],Cod_categoría[],2,0)</f>
        <v>100102003</v>
      </c>
      <c r="H544" t="str">
        <f>+VLOOKUP(F544,Codigos[],2,0)</f>
        <v>Cítricos</v>
      </c>
      <c r="I544">
        <f>+VLOOKUP(Tabla2[[#This Row],[Categoría]],Cod_procesamiento10[],2,0)</f>
        <v>2</v>
      </c>
      <c r="J544" t="s">
        <v>163</v>
      </c>
      <c r="K544" s="3">
        <v>1720.07</v>
      </c>
    </row>
    <row r="545" spans="1:11" x14ac:dyDescent="0.35">
      <c r="A545">
        <v>2021</v>
      </c>
      <c r="B545" s="5" t="s">
        <v>54</v>
      </c>
      <c r="C545" s="10">
        <v>44348</v>
      </c>
      <c r="D545" t="s">
        <v>17</v>
      </c>
      <c r="E545">
        <f>+VLOOKUP(Tabla2[[#This Row],[Punto de venta]],Punto_venta[],2,0)</f>
        <v>2</v>
      </c>
      <c r="F545" t="s">
        <v>20</v>
      </c>
      <c r="G545">
        <f>+VLOOKUP(Tabla2[[#This Row],[Cultivo]],Cod_categoría[],2,0)</f>
        <v>100102004</v>
      </c>
      <c r="H545" t="str">
        <f>+VLOOKUP(F545,Codigos[],2,0)</f>
        <v>Cítricos</v>
      </c>
      <c r="I545">
        <f>+VLOOKUP(Tabla2[[#This Row],[Categoría]],Cod_procesamiento10[],2,0)</f>
        <v>2</v>
      </c>
      <c r="J545" t="s">
        <v>163</v>
      </c>
      <c r="K545" s="3">
        <v>2123.88</v>
      </c>
    </row>
    <row r="546" spans="1:11" x14ac:dyDescent="0.35">
      <c r="A546">
        <v>2021</v>
      </c>
      <c r="B546" s="5" t="s">
        <v>54</v>
      </c>
      <c r="C546" s="10">
        <v>44348</v>
      </c>
      <c r="D546" t="s">
        <v>17</v>
      </c>
      <c r="E546">
        <f>+VLOOKUP(Tabla2[[#This Row],[Punto de venta]],Punto_venta[],2,0)</f>
        <v>2</v>
      </c>
      <c r="F546" t="s">
        <v>21</v>
      </c>
      <c r="G546">
        <f>+VLOOKUP(Tabla2[[#This Row],[Cultivo]],Cod_categoría[],2,0)</f>
        <v>100108002</v>
      </c>
      <c r="H546" t="str">
        <f>+VLOOKUP(F546,Codigos[],2,0)</f>
        <v>Frutos tropicales y subtropicales</v>
      </c>
      <c r="I546">
        <f>+VLOOKUP(Tabla2[[#This Row],[Categoría]],Cod_procesamiento10[],2,0)</f>
        <v>4</v>
      </c>
      <c r="J546" t="s">
        <v>163</v>
      </c>
      <c r="K546" s="3">
        <v>2120.06</v>
      </c>
    </row>
    <row r="547" spans="1:11" x14ac:dyDescent="0.35">
      <c r="A547">
        <v>2021</v>
      </c>
      <c r="B547" s="5" t="s">
        <v>54</v>
      </c>
      <c r="C547" s="10">
        <v>44348</v>
      </c>
      <c r="D547" t="s">
        <v>17</v>
      </c>
      <c r="E547">
        <f>+VLOOKUP(Tabla2[[#This Row],[Punto de venta]],Punto_venta[],2,0)</f>
        <v>2</v>
      </c>
      <c r="F547" t="s">
        <v>10</v>
      </c>
      <c r="G547">
        <f>+VLOOKUP(Tabla2[[#This Row],[Cultivo]],Cod_categoría[],2,0)</f>
        <v>100104002</v>
      </c>
      <c r="H547" t="str">
        <f>+VLOOKUP(F547,Codigos[],2,0)</f>
        <v>Frutos de pepita</v>
      </c>
      <c r="I547">
        <f>+VLOOKUP(Tabla2[[#This Row],[Categoría]],Cod_procesamiento10[],2,0)</f>
        <v>3</v>
      </c>
      <c r="J547" t="s">
        <v>163</v>
      </c>
      <c r="K547" s="3">
        <v>1781.67</v>
      </c>
    </row>
    <row r="548" spans="1:11" x14ac:dyDescent="0.35">
      <c r="A548">
        <v>2021</v>
      </c>
      <c r="B548" s="5" t="s">
        <v>54</v>
      </c>
      <c r="C548" s="10">
        <v>44348</v>
      </c>
      <c r="D548" t="s">
        <v>17</v>
      </c>
      <c r="E548">
        <f>+VLOOKUP(Tabla2[[#This Row],[Punto de venta]],Punto_venta[],2,0)</f>
        <v>2</v>
      </c>
      <c r="F548" t="s">
        <v>11</v>
      </c>
      <c r="G548">
        <f>+VLOOKUP(Tabla2[[#This Row],[Cultivo]],Cod_categoría[],2,0)</f>
        <v>100102005</v>
      </c>
      <c r="H548" t="str">
        <f>+VLOOKUP(F548,Codigos[],2,0)</f>
        <v>Cítricos</v>
      </c>
      <c r="I548">
        <f>+VLOOKUP(Tabla2[[#This Row],[Categoría]],Cod_procesamiento10[],2,0)</f>
        <v>2</v>
      </c>
      <c r="J548" t="s">
        <v>163</v>
      </c>
      <c r="K548" s="3">
        <v>1865.52</v>
      </c>
    </row>
    <row r="549" spans="1:11" x14ac:dyDescent="0.35">
      <c r="A549">
        <v>2021</v>
      </c>
      <c r="B549" s="5" t="s">
        <v>54</v>
      </c>
      <c r="C549" s="10">
        <v>44348</v>
      </c>
      <c r="D549" t="s">
        <v>17</v>
      </c>
      <c r="E549">
        <f>+VLOOKUP(Tabla2[[#This Row],[Punto de venta]],Punto_venta[],2,0)</f>
        <v>2</v>
      </c>
      <c r="F549" t="s">
        <v>13</v>
      </c>
      <c r="G549">
        <f>+VLOOKUP(Tabla2[[#This Row],[Cultivo]],Cod_categoría[],2,0)</f>
        <v>100106002</v>
      </c>
      <c r="H549" t="str">
        <f>+VLOOKUP(F549,Codigos[],2,0)</f>
        <v>Frutos oleaginosos</v>
      </c>
      <c r="I549">
        <f>+VLOOKUP(Tabla2[[#This Row],[Categoría]],Cod_procesamiento10[],2,0)</f>
        <v>12</v>
      </c>
      <c r="J549" t="s">
        <v>163</v>
      </c>
      <c r="K549" s="3">
        <v>5276.57</v>
      </c>
    </row>
    <row r="550" spans="1:11" x14ac:dyDescent="0.35">
      <c r="A550">
        <v>2021</v>
      </c>
      <c r="B550" s="5" t="s">
        <v>54</v>
      </c>
      <c r="C550" s="10">
        <v>44348</v>
      </c>
      <c r="D550" t="s">
        <v>17</v>
      </c>
      <c r="E550">
        <f>+VLOOKUP(Tabla2[[#This Row],[Punto de venta]],Punto_venta[],2,0)</f>
        <v>2</v>
      </c>
      <c r="F550" t="s">
        <v>14</v>
      </c>
      <c r="G550">
        <f>+VLOOKUP(Tabla2[[#This Row],[Cultivo]],Cod_categoría[],2,0)</f>
        <v>100104005</v>
      </c>
      <c r="H550" t="str">
        <f>+VLOOKUP(F550,Codigos[],2,0)</f>
        <v>Frutos de pepita</v>
      </c>
      <c r="I550">
        <f>+VLOOKUP(Tabla2[[#This Row],[Categoría]],Cod_procesamiento10[],2,0)</f>
        <v>3</v>
      </c>
      <c r="J550" t="s">
        <v>163</v>
      </c>
      <c r="K550" s="3">
        <v>1696.77</v>
      </c>
    </row>
    <row r="551" spans="1:11" x14ac:dyDescent="0.35">
      <c r="A551">
        <v>2021</v>
      </c>
      <c r="B551" s="5" t="s">
        <v>54</v>
      </c>
      <c r="C551" s="10">
        <v>44348</v>
      </c>
      <c r="D551" t="s">
        <v>17</v>
      </c>
      <c r="E551">
        <f>+VLOOKUP(Tabla2[[#This Row],[Punto de venta]],Punto_venta[],2,0)</f>
        <v>2</v>
      </c>
      <c r="F551" t="s">
        <v>15</v>
      </c>
      <c r="G551">
        <f>+VLOOKUP(Tabla2[[#This Row],[Cultivo]],Cod_categoría[],2,0)</f>
        <v>100108006</v>
      </c>
      <c r="H551" t="str">
        <f>+VLOOKUP(F551,Codigos[],2,0)</f>
        <v>Frutos tropicales y subtropicales</v>
      </c>
      <c r="I551">
        <f>+VLOOKUP(Tabla2[[#This Row],[Categoría]],Cod_procesamiento10[],2,0)</f>
        <v>4</v>
      </c>
      <c r="J551" t="s">
        <v>163</v>
      </c>
      <c r="K551" s="3">
        <v>1032.48</v>
      </c>
    </row>
    <row r="552" spans="1:11" x14ac:dyDescent="0.35">
      <c r="A552">
        <v>2021</v>
      </c>
      <c r="B552" s="5" t="s">
        <v>54</v>
      </c>
      <c r="C552" s="10">
        <v>44348</v>
      </c>
      <c r="D552" t="s">
        <v>2</v>
      </c>
      <c r="E552">
        <f>+VLOOKUP(Tabla2[[#This Row],[Punto de venta]],Punto_venta[],2,0)</f>
        <v>1</v>
      </c>
      <c r="F552" t="s">
        <v>68</v>
      </c>
      <c r="G552">
        <f>+VLOOKUP(Tabla2[[#This Row],[Cultivo]],Cod_categoría[],2,0)</f>
        <v>100101001</v>
      </c>
      <c r="H552" t="str">
        <f>+VLOOKUP(F552,Codigos[],2,0)</f>
        <v>Berries</v>
      </c>
      <c r="I552">
        <f>+VLOOKUP(Tabla2[[#This Row],[Categoría]],Cod_procesamiento10[],2,0)</f>
        <v>1</v>
      </c>
      <c r="J552" t="s">
        <v>163</v>
      </c>
      <c r="K552" s="3">
        <v>4962.5</v>
      </c>
    </row>
    <row r="553" spans="1:11" x14ac:dyDescent="0.35">
      <c r="A553">
        <v>2021</v>
      </c>
      <c r="B553" s="5" t="s">
        <v>54</v>
      </c>
      <c r="C553" s="10">
        <v>44348</v>
      </c>
      <c r="D553" t="s">
        <v>2</v>
      </c>
      <c r="E553">
        <f>+VLOOKUP(Tabla2[[#This Row],[Punto de venta]],Punto_venta[],2,0)</f>
        <v>1</v>
      </c>
      <c r="F553" t="s">
        <v>8</v>
      </c>
      <c r="G553">
        <f>+VLOOKUP(Tabla2[[#This Row],[Cultivo]],Cod_categoría[],2,0)</f>
        <v>100112025</v>
      </c>
      <c r="H553" t="str">
        <f>+VLOOKUP(F553,Codigos[],2,0)</f>
        <v>Berries</v>
      </c>
      <c r="I553">
        <f>+VLOOKUP(Tabla2[[#This Row],[Categoría]],Cod_procesamiento10[],2,0)</f>
        <v>1</v>
      </c>
      <c r="J553" t="s">
        <v>163</v>
      </c>
      <c r="K553" s="3">
        <v>2063.46</v>
      </c>
    </row>
    <row r="554" spans="1:11" x14ac:dyDescent="0.35">
      <c r="A554">
        <v>2021</v>
      </c>
      <c r="B554" s="5" t="s">
        <v>54</v>
      </c>
      <c r="C554" s="10">
        <v>44348</v>
      </c>
      <c r="D554" t="s">
        <v>2</v>
      </c>
      <c r="E554">
        <f>+VLOOKUP(Tabla2[[#This Row],[Punto de venta]],Punto_venta[],2,0)</f>
        <v>1</v>
      </c>
      <c r="F554" t="s">
        <v>19</v>
      </c>
      <c r="G554">
        <f>+VLOOKUP(Tabla2[[#This Row],[Cultivo]],Cod_categoría[],2,0)</f>
        <v>100101007</v>
      </c>
      <c r="H554" t="str">
        <f>+VLOOKUP(F554,Codigos[],2,0)</f>
        <v>Berries</v>
      </c>
      <c r="I554">
        <f>+VLOOKUP(Tabla2[[#This Row],[Categoría]],Cod_procesamiento10[],2,0)</f>
        <v>1</v>
      </c>
      <c r="J554" t="s">
        <v>163</v>
      </c>
      <c r="K554" s="3">
        <v>1060.81</v>
      </c>
    </row>
    <row r="555" spans="1:11" x14ac:dyDescent="0.35">
      <c r="A555">
        <v>2021</v>
      </c>
      <c r="B555" s="5" t="s">
        <v>54</v>
      </c>
      <c r="C555" s="10">
        <v>44348</v>
      </c>
      <c r="D555" t="s">
        <v>2</v>
      </c>
      <c r="E555">
        <f>+VLOOKUP(Tabla2[[#This Row],[Punto de venta]],Punto_venta[],2,0)</f>
        <v>1</v>
      </c>
      <c r="F555" t="s">
        <v>9</v>
      </c>
      <c r="G555">
        <f>+VLOOKUP(Tabla2[[#This Row],[Cultivo]],Cod_categoría[],2,0)</f>
        <v>100102003</v>
      </c>
      <c r="H555" t="str">
        <f>+VLOOKUP(F555,Codigos[],2,0)</f>
        <v>Cítricos</v>
      </c>
      <c r="I555">
        <f>+VLOOKUP(Tabla2[[#This Row],[Categoría]],Cod_procesamiento10[],2,0)</f>
        <v>2</v>
      </c>
      <c r="J555" t="s">
        <v>163</v>
      </c>
      <c r="K555" s="3">
        <v>776.72</v>
      </c>
    </row>
    <row r="556" spans="1:11" x14ac:dyDescent="0.35">
      <c r="A556">
        <v>2021</v>
      </c>
      <c r="B556" s="5" t="s">
        <v>54</v>
      </c>
      <c r="C556" s="10">
        <v>44348</v>
      </c>
      <c r="D556" t="s">
        <v>2</v>
      </c>
      <c r="E556">
        <f>+VLOOKUP(Tabla2[[#This Row],[Punto de venta]],Punto_venta[],2,0)</f>
        <v>1</v>
      </c>
      <c r="F556" t="s">
        <v>20</v>
      </c>
      <c r="G556">
        <f>+VLOOKUP(Tabla2[[#This Row],[Cultivo]],Cod_categoría[],2,0)</f>
        <v>100102004</v>
      </c>
      <c r="H556" t="str">
        <f>+VLOOKUP(F556,Codigos[],2,0)</f>
        <v>Cítricos</v>
      </c>
      <c r="I556">
        <f>+VLOOKUP(Tabla2[[#This Row],[Categoría]],Cod_procesamiento10[],2,0)</f>
        <v>2</v>
      </c>
      <c r="J556" t="s">
        <v>163</v>
      </c>
      <c r="K556" s="3">
        <v>995.06</v>
      </c>
    </row>
    <row r="557" spans="1:11" x14ac:dyDescent="0.35">
      <c r="A557">
        <v>2021</v>
      </c>
      <c r="B557" s="5" t="s">
        <v>54</v>
      </c>
      <c r="C557" s="10">
        <v>44348</v>
      </c>
      <c r="D557" t="s">
        <v>2</v>
      </c>
      <c r="E557">
        <f>+VLOOKUP(Tabla2[[#This Row],[Punto de venta]],Punto_venta[],2,0)</f>
        <v>1</v>
      </c>
      <c r="F557" t="s">
        <v>21</v>
      </c>
      <c r="G557">
        <f>+VLOOKUP(Tabla2[[#This Row],[Cultivo]],Cod_categoría[],2,0)</f>
        <v>100108002</v>
      </c>
      <c r="H557" t="str">
        <f>+VLOOKUP(F557,Codigos[],2,0)</f>
        <v>Frutos tropicales y subtropicales</v>
      </c>
      <c r="I557">
        <f>+VLOOKUP(Tabla2[[#This Row],[Categoría]],Cod_procesamiento10[],2,0)</f>
        <v>4</v>
      </c>
      <c r="J557" t="s">
        <v>163</v>
      </c>
      <c r="K557" s="3">
        <v>2732.04</v>
      </c>
    </row>
    <row r="558" spans="1:11" x14ac:dyDescent="0.35">
      <c r="A558">
        <v>2021</v>
      </c>
      <c r="B558" s="5" t="s">
        <v>54</v>
      </c>
      <c r="C558" s="10">
        <v>44348</v>
      </c>
      <c r="D558" t="s">
        <v>2</v>
      </c>
      <c r="E558">
        <f>+VLOOKUP(Tabla2[[#This Row],[Punto de venta]],Punto_venta[],2,0)</f>
        <v>1</v>
      </c>
      <c r="F558" t="s">
        <v>10</v>
      </c>
      <c r="G558">
        <f>+VLOOKUP(Tabla2[[#This Row],[Cultivo]],Cod_categoría[],2,0)</f>
        <v>100104002</v>
      </c>
      <c r="H558" t="str">
        <f>+VLOOKUP(F558,Codigos[],2,0)</f>
        <v>Frutos de pepita</v>
      </c>
      <c r="I558">
        <f>+VLOOKUP(Tabla2[[#This Row],[Categoría]],Cod_procesamiento10[],2,0)</f>
        <v>3</v>
      </c>
      <c r="J558" t="s">
        <v>163</v>
      </c>
      <c r="K558" s="3">
        <v>840.22</v>
      </c>
    </row>
    <row r="559" spans="1:11" x14ac:dyDescent="0.35">
      <c r="A559">
        <v>2021</v>
      </c>
      <c r="B559" s="5" t="s">
        <v>54</v>
      </c>
      <c r="C559" s="10">
        <v>44348</v>
      </c>
      <c r="D559" t="s">
        <v>2</v>
      </c>
      <c r="E559">
        <f>+VLOOKUP(Tabla2[[#This Row],[Punto de venta]],Punto_venta[],2,0)</f>
        <v>1</v>
      </c>
      <c r="F559" t="s">
        <v>11</v>
      </c>
      <c r="G559">
        <f>+VLOOKUP(Tabla2[[#This Row],[Cultivo]],Cod_categoría[],2,0)</f>
        <v>100102005</v>
      </c>
      <c r="H559" t="str">
        <f>+VLOOKUP(F559,Codigos[],2,0)</f>
        <v>Cítricos</v>
      </c>
      <c r="I559">
        <f>+VLOOKUP(Tabla2[[#This Row],[Categoría]],Cod_procesamiento10[],2,0)</f>
        <v>2</v>
      </c>
      <c r="J559" t="s">
        <v>163</v>
      </c>
      <c r="K559" s="3">
        <v>890.69</v>
      </c>
    </row>
    <row r="560" spans="1:11" x14ac:dyDescent="0.35">
      <c r="A560">
        <v>2021</v>
      </c>
      <c r="B560" s="5" t="s">
        <v>54</v>
      </c>
      <c r="C560" s="10">
        <v>44348</v>
      </c>
      <c r="D560" t="s">
        <v>2</v>
      </c>
      <c r="E560">
        <f>+VLOOKUP(Tabla2[[#This Row],[Punto de venta]],Punto_venta[],2,0)</f>
        <v>1</v>
      </c>
      <c r="F560" t="s">
        <v>13</v>
      </c>
      <c r="G560">
        <f>+VLOOKUP(Tabla2[[#This Row],[Cultivo]],Cod_categoría[],2,0)</f>
        <v>100106002</v>
      </c>
      <c r="H560" t="str">
        <f>+VLOOKUP(F560,Codigos[],2,0)</f>
        <v>Frutos oleaginosos</v>
      </c>
      <c r="I560">
        <f>+VLOOKUP(Tabla2[[#This Row],[Categoría]],Cod_procesamiento10[],2,0)</f>
        <v>12</v>
      </c>
      <c r="J560" t="s">
        <v>163</v>
      </c>
      <c r="K560" s="3">
        <v>5168.63</v>
      </c>
    </row>
    <row r="561" spans="1:11" x14ac:dyDescent="0.35">
      <c r="A561">
        <v>2021</v>
      </c>
      <c r="B561" s="5" t="s">
        <v>54</v>
      </c>
      <c r="C561" s="10">
        <v>44348</v>
      </c>
      <c r="D561" t="s">
        <v>2</v>
      </c>
      <c r="E561">
        <f>+VLOOKUP(Tabla2[[#This Row],[Punto de venta]],Punto_venta[],2,0)</f>
        <v>1</v>
      </c>
      <c r="F561" t="s">
        <v>14</v>
      </c>
      <c r="G561">
        <f>+VLOOKUP(Tabla2[[#This Row],[Cultivo]],Cod_categoría[],2,0)</f>
        <v>100104005</v>
      </c>
      <c r="H561" t="str">
        <f>+VLOOKUP(F561,Codigos[],2,0)</f>
        <v>Frutos de pepita</v>
      </c>
      <c r="I561">
        <f>+VLOOKUP(Tabla2[[#This Row],[Categoría]],Cod_procesamiento10[],2,0)</f>
        <v>3</v>
      </c>
      <c r="J561" t="s">
        <v>163</v>
      </c>
      <c r="K561" s="3">
        <v>886.2</v>
      </c>
    </row>
    <row r="562" spans="1:11" x14ac:dyDescent="0.35">
      <c r="A562">
        <v>2021</v>
      </c>
      <c r="B562" s="5" t="s">
        <v>54</v>
      </c>
      <c r="C562" s="10">
        <v>44348</v>
      </c>
      <c r="D562" t="s">
        <v>2</v>
      </c>
      <c r="E562">
        <f>+VLOOKUP(Tabla2[[#This Row],[Punto de venta]],Punto_venta[],2,0)</f>
        <v>1</v>
      </c>
      <c r="F562" t="s">
        <v>15</v>
      </c>
      <c r="G562">
        <f>+VLOOKUP(Tabla2[[#This Row],[Cultivo]],Cod_categoría[],2,0)</f>
        <v>100108006</v>
      </c>
      <c r="H562" t="str">
        <f>+VLOOKUP(F562,Codigos[],2,0)</f>
        <v>Frutos tropicales y subtropicales</v>
      </c>
      <c r="I562">
        <f>+VLOOKUP(Tabla2[[#This Row],[Categoría]],Cod_procesamiento10[],2,0)</f>
        <v>4</v>
      </c>
      <c r="J562" t="s">
        <v>163</v>
      </c>
      <c r="K562" s="3">
        <v>752.09</v>
      </c>
    </row>
    <row r="563" spans="1:11" x14ac:dyDescent="0.35">
      <c r="A563">
        <v>2021</v>
      </c>
      <c r="B563" s="5" t="s">
        <v>54</v>
      </c>
      <c r="C563" s="10">
        <v>44348</v>
      </c>
      <c r="D563" t="s">
        <v>17</v>
      </c>
      <c r="E563">
        <f>+VLOOKUP(Tabla2[[#This Row],[Punto de venta]],Punto_venta[],2,0)</f>
        <v>2</v>
      </c>
      <c r="F563" t="s">
        <v>68</v>
      </c>
      <c r="G563">
        <f>+VLOOKUP(Tabla2[[#This Row],[Cultivo]],Cod_categoría[],2,0)</f>
        <v>100101001</v>
      </c>
      <c r="H563" t="str">
        <f>+VLOOKUP(F563,Codigos[],2,0)</f>
        <v>Berries</v>
      </c>
      <c r="I563">
        <f>+VLOOKUP(Tabla2[[#This Row],[Categoría]],Cod_procesamiento10[],2,0)</f>
        <v>1</v>
      </c>
      <c r="J563" t="s">
        <v>163</v>
      </c>
      <c r="K563" s="3">
        <v>17520</v>
      </c>
    </row>
    <row r="564" spans="1:11" x14ac:dyDescent="0.35">
      <c r="A564">
        <v>2021</v>
      </c>
      <c r="B564" s="5" t="s">
        <v>54</v>
      </c>
      <c r="C564" s="10">
        <v>44348</v>
      </c>
      <c r="D564" t="s">
        <v>17</v>
      </c>
      <c r="E564">
        <f>+VLOOKUP(Tabla2[[#This Row],[Punto de venta]],Punto_venta[],2,0)</f>
        <v>2</v>
      </c>
      <c r="F564" t="s">
        <v>8</v>
      </c>
      <c r="G564">
        <f>+VLOOKUP(Tabla2[[#This Row],[Cultivo]],Cod_categoría[],2,0)</f>
        <v>100112025</v>
      </c>
      <c r="H564" t="str">
        <f>+VLOOKUP(F564,Codigos[],2,0)</f>
        <v>Berries</v>
      </c>
      <c r="I564">
        <f>+VLOOKUP(Tabla2[[#This Row],[Categoría]],Cod_procesamiento10[],2,0)</f>
        <v>1</v>
      </c>
      <c r="J564" t="s">
        <v>163</v>
      </c>
      <c r="K564" s="3">
        <v>6196.5</v>
      </c>
    </row>
    <row r="565" spans="1:11" x14ac:dyDescent="0.35">
      <c r="A565">
        <v>2021</v>
      </c>
      <c r="B565" s="5" t="s">
        <v>54</v>
      </c>
      <c r="C565" s="10">
        <v>44348</v>
      </c>
      <c r="D565" t="s">
        <v>17</v>
      </c>
      <c r="E565">
        <f>+VLOOKUP(Tabla2[[#This Row],[Punto de venta]],Punto_venta[],2,0)</f>
        <v>2</v>
      </c>
      <c r="F565" t="s">
        <v>19</v>
      </c>
      <c r="G565">
        <f>+VLOOKUP(Tabla2[[#This Row],[Cultivo]],Cod_categoría[],2,0)</f>
        <v>100101007</v>
      </c>
      <c r="H565" t="str">
        <f>+VLOOKUP(F565,Codigos[],2,0)</f>
        <v>Berries</v>
      </c>
      <c r="I565">
        <f>+VLOOKUP(Tabla2[[#This Row],[Categoría]],Cod_procesamiento10[],2,0)</f>
        <v>1</v>
      </c>
      <c r="J565" t="s">
        <v>163</v>
      </c>
      <c r="K565" s="3">
        <v>2649.88</v>
      </c>
    </row>
    <row r="566" spans="1:11" x14ac:dyDescent="0.35">
      <c r="A566">
        <v>2021</v>
      </c>
      <c r="B566" s="5" t="s">
        <v>54</v>
      </c>
      <c r="C566" s="10">
        <v>44348</v>
      </c>
      <c r="D566" t="s">
        <v>17</v>
      </c>
      <c r="E566">
        <f>+VLOOKUP(Tabla2[[#This Row],[Punto de venta]],Punto_venta[],2,0)</f>
        <v>2</v>
      </c>
      <c r="F566" t="s">
        <v>9</v>
      </c>
      <c r="G566">
        <f>+VLOOKUP(Tabla2[[#This Row],[Cultivo]],Cod_categoría[],2,0)</f>
        <v>100102003</v>
      </c>
      <c r="H566" t="str">
        <f>+VLOOKUP(F566,Codigos[],2,0)</f>
        <v>Cítricos</v>
      </c>
      <c r="I566">
        <f>+VLOOKUP(Tabla2[[#This Row],[Categoría]],Cod_procesamiento10[],2,0)</f>
        <v>2</v>
      </c>
      <c r="J566" t="s">
        <v>163</v>
      </c>
      <c r="K566" s="3">
        <v>1668.89</v>
      </c>
    </row>
    <row r="567" spans="1:11" x14ac:dyDescent="0.35">
      <c r="A567">
        <v>2021</v>
      </c>
      <c r="B567" s="5" t="s">
        <v>54</v>
      </c>
      <c r="C567" s="10">
        <v>44348</v>
      </c>
      <c r="D567" t="s">
        <v>17</v>
      </c>
      <c r="E567">
        <f>+VLOOKUP(Tabla2[[#This Row],[Punto de venta]],Punto_venta[],2,0)</f>
        <v>2</v>
      </c>
      <c r="F567" t="s">
        <v>20</v>
      </c>
      <c r="G567">
        <f>+VLOOKUP(Tabla2[[#This Row],[Cultivo]],Cod_categoría[],2,0)</f>
        <v>100102004</v>
      </c>
      <c r="H567" t="str">
        <f>+VLOOKUP(F567,Codigos[],2,0)</f>
        <v>Cítricos</v>
      </c>
      <c r="I567">
        <f>+VLOOKUP(Tabla2[[#This Row],[Categoría]],Cod_procesamiento10[],2,0)</f>
        <v>2</v>
      </c>
      <c r="J567" t="s">
        <v>163</v>
      </c>
      <c r="K567" s="3">
        <v>2160.6799999999998</v>
      </c>
    </row>
    <row r="568" spans="1:11" x14ac:dyDescent="0.35">
      <c r="A568">
        <v>2021</v>
      </c>
      <c r="B568" s="5" t="s">
        <v>54</v>
      </c>
      <c r="C568" s="10">
        <v>44348</v>
      </c>
      <c r="D568" t="s">
        <v>17</v>
      </c>
      <c r="E568">
        <f>+VLOOKUP(Tabla2[[#This Row],[Punto de venta]],Punto_venta[],2,0)</f>
        <v>2</v>
      </c>
      <c r="F568" t="s">
        <v>21</v>
      </c>
      <c r="G568">
        <f>+VLOOKUP(Tabla2[[#This Row],[Cultivo]],Cod_categoría[],2,0)</f>
        <v>100108002</v>
      </c>
      <c r="H568" t="str">
        <f>+VLOOKUP(F568,Codigos[],2,0)</f>
        <v>Frutos tropicales y subtropicales</v>
      </c>
      <c r="I568">
        <f>+VLOOKUP(Tabla2[[#This Row],[Categoría]],Cod_procesamiento10[],2,0)</f>
        <v>4</v>
      </c>
      <c r="J568" t="s">
        <v>163</v>
      </c>
      <c r="K568" s="3">
        <v>2013.36</v>
      </c>
    </row>
    <row r="569" spans="1:11" x14ac:dyDescent="0.35">
      <c r="A569">
        <v>2021</v>
      </c>
      <c r="B569" s="5" t="s">
        <v>54</v>
      </c>
      <c r="C569" s="10">
        <v>44348</v>
      </c>
      <c r="D569" t="s">
        <v>17</v>
      </c>
      <c r="E569">
        <f>+VLOOKUP(Tabla2[[#This Row],[Punto de venta]],Punto_venta[],2,0)</f>
        <v>2</v>
      </c>
      <c r="F569" t="s">
        <v>10</v>
      </c>
      <c r="G569">
        <f>+VLOOKUP(Tabla2[[#This Row],[Cultivo]],Cod_categoría[],2,0)</f>
        <v>100104002</v>
      </c>
      <c r="H569" t="str">
        <f>+VLOOKUP(F569,Codigos[],2,0)</f>
        <v>Frutos de pepita</v>
      </c>
      <c r="I569">
        <f>+VLOOKUP(Tabla2[[#This Row],[Categoría]],Cod_procesamiento10[],2,0)</f>
        <v>3</v>
      </c>
      <c r="J569" t="s">
        <v>163</v>
      </c>
      <c r="K569" s="3">
        <v>1831.53</v>
      </c>
    </row>
    <row r="570" spans="1:11" x14ac:dyDescent="0.35">
      <c r="A570">
        <v>2021</v>
      </c>
      <c r="B570" s="5" t="s">
        <v>54</v>
      </c>
      <c r="C570" s="10">
        <v>44348</v>
      </c>
      <c r="D570" t="s">
        <v>17</v>
      </c>
      <c r="E570">
        <f>+VLOOKUP(Tabla2[[#This Row],[Punto de venta]],Punto_venta[],2,0)</f>
        <v>2</v>
      </c>
      <c r="F570" t="s">
        <v>11</v>
      </c>
      <c r="G570">
        <f>+VLOOKUP(Tabla2[[#This Row],[Cultivo]],Cod_categoría[],2,0)</f>
        <v>100102005</v>
      </c>
      <c r="H570" t="str">
        <f>+VLOOKUP(F570,Codigos[],2,0)</f>
        <v>Cítricos</v>
      </c>
      <c r="I570">
        <f>+VLOOKUP(Tabla2[[#This Row],[Categoría]],Cod_procesamiento10[],2,0)</f>
        <v>2</v>
      </c>
      <c r="J570" t="s">
        <v>163</v>
      </c>
      <c r="K570" s="3">
        <v>1942.16</v>
      </c>
    </row>
    <row r="571" spans="1:11" x14ac:dyDescent="0.35">
      <c r="A571">
        <v>2021</v>
      </c>
      <c r="B571" s="5" t="s">
        <v>54</v>
      </c>
      <c r="C571" s="10">
        <v>44348</v>
      </c>
      <c r="D571" t="s">
        <v>17</v>
      </c>
      <c r="E571">
        <f>+VLOOKUP(Tabla2[[#This Row],[Punto de venta]],Punto_venta[],2,0)</f>
        <v>2</v>
      </c>
      <c r="F571" t="s">
        <v>13</v>
      </c>
      <c r="G571">
        <f>+VLOOKUP(Tabla2[[#This Row],[Cultivo]],Cod_categoría[],2,0)</f>
        <v>100106002</v>
      </c>
      <c r="H571" t="str">
        <f>+VLOOKUP(F571,Codigos[],2,0)</f>
        <v>Frutos oleaginosos</v>
      </c>
      <c r="I571">
        <f>+VLOOKUP(Tabla2[[#This Row],[Categoría]],Cod_procesamiento10[],2,0)</f>
        <v>12</v>
      </c>
      <c r="J571" t="s">
        <v>163</v>
      </c>
      <c r="K571" s="3">
        <v>5430.17</v>
      </c>
    </row>
    <row r="572" spans="1:11" x14ac:dyDescent="0.35">
      <c r="A572">
        <v>2021</v>
      </c>
      <c r="B572" s="5" t="s">
        <v>54</v>
      </c>
      <c r="C572" s="10">
        <v>44348</v>
      </c>
      <c r="D572" t="s">
        <v>17</v>
      </c>
      <c r="E572">
        <f>+VLOOKUP(Tabla2[[#This Row],[Punto de venta]],Punto_venta[],2,0)</f>
        <v>2</v>
      </c>
      <c r="F572" t="s">
        <v>14</v>
      </c>
      <c r="G572">
        <f>+VLOOKUP(Tabla2[[#This Row],[Cultivo]],Cod_categoría[],2,0)</f>
        <v>100104005</v>
      </c>
      <c r="H572" t="str">
        <f>+VLOOKUP(F572,Codigos[],2,0)</f>
        <v>Frutos de pepita</v>
      </c>
      <c r="I572">
        <f>+VLOOKUP(Tabla2[[#This Row],[Categoría]],Cod_procesamiento10[],2,0)</f>
        <v>3</v>
      </c>
      <c r="J572" t="s">
        <v>163</v>
      </c>
      <c r="K572" s="3">
        <v>1674.23</v>
      </c>
    </row>
    <row r="573" spans="1:11" x14ac:dyDescent="0.35">
      <c r="A573">
        <v>2021</v>
      </c>
      <c r="B573" s="5" t="s">
        <v>54</v>
      </c>
      <c r="C573" s="10">
        <v>44348</v>
      </c>
      <c r="D573" t="s">
        <v>17</v>
      </c>
      <c r="E573">
        <f>+VLOOKUP(Tabla2[[#This Row],[Punto de venta]],Punto_venta[],2,0)</f>
        <v>2</v>
      </c>
      <c r="F573" t="s">
        <v>15</v>
      </c>
      <c r="G573">
        <f>+VLOOKUP(Tabla2[[#This Row],[Cultivo]],Cod_categoría[],2,0)</f>
        <v>100108006</v>
      </c>
      <c r="H573" t="str">
        <f>+VLOOKUP(F573,Codigos[],2,0)</f>
        <v>Frutos tropicales y subtropicales</v>
      </c>
      <c r="I573">
        <f>+VLOOKUP(Tabla2[[#This Row],[Categoría]],Cod_procesamiento10[],2,0)</f>
        <v>4</v>
      </c>
      <c r="J573" t="s">
        <v>163</v>
      </c>
      <c r="K573" s="3">
        <v>1036.73</v>
      </c>
    </row>
    <row r="574" spans="1:11" x14ac:dyDescent="0.35">
      <c r="A574">
        <v>2021</v>
      </c>
      <c r="B574" s="5" t="s">
        <v>54</v>
      </c>
      <c r="C574" s="10">
        <v>44348</v>
      </c>
      <c r="D574" t="s">
        <v>2</v>
      </c>
      <c r="E574">
        <f>+VLOOKUP(Tabla2[[#This Row],[Punto de venta]],Punto_venta[],2,0)</f>
        <v>1</v>
      </c>
      <c r="F574" t="s">
        <v>8</v>
      </c>
      <c r="G574">
        <f>+VLOOKUP(Tabla2[[#This Row],[Cultivo]],Cod_categoría[],2,0)</f>
        <v>100112025</v>
      </c>
      <c r="H574" t="str">
        <f>+VLOOKUP(F574,Codigos[],2,0)</f>
        <v>Berries</v>
      </c>
      <c r="I574">
        <f>+VLOOKUP(Tabla2[[#This Row],[Categoría]],Cod_procesamiento10[],2,0)</f>
        <v>1</v>
      </c>
      <c r="J574" t="s">
        <v>163</v>
      </c>
      <c r="K574" s="3">
        <v>2187.67</v>
      </c>
    </row>
    <row r="575" spans="1:11" x14ac:dyDescent="0.35">
      <c r="A575">
        <v>2021</v>
      </c>
      <c r="B575" s="5" t="s">
        <v>54</v>
      </c>
      <c r="C575" s="10">
        <v>44348</v>
      </c>
      <c r="D575" t="s">
        <v>2</v>
      </c>
      <c r="E575">
        <f>+VLOOKUP(Tabla2[[#This Row],[Punto de venta]],Punto_venta[],2,0)</f>
        <v>1</v>
      </c>
      <c r="F575" t="s">
        <v>19</v>
      </c>
      <c r="G575">
        <f>+VLOOKUP(Tabla2[[#This Row],[Cultivo]],Cod_categoría[],2,0)</f>
        <v>100101007</v>
      </c>
      <c r="H575" t="str">
        <f>+VLOOKUP(F575,Codigos[],2,0)</f>
        <v>Berries</v>
      </c>
      <c r="I575">
        <f>+VLOOKUP(Tabla2[[#This Row],[Categoría]],Cod_procesamiento10[],2,0)</f>
        <v>1</v>
      </c>
      <c r="J575" t="s">
        <v>163</v>
      </c>
      <c r="K575" s="3">
        <v>1033.4100000000001</v>
      </c>
    </row>
    <row r="576" spans="1:11" x14ac:dyDescent="0.35">
      <c r="A576">
        <v>2021</v>
      </c>
      <c r="B576" s="5" t="s">
        <v>54</v>
      </c>
      <c r="C576" s="10">
        <v>44348</v>
      </c>
      <c r="D576" t="s">
        <v>2</v>
      </c>
      <c r="E576">
        <f>+VLOOKUP(Tabla2[[#This Row],[Punto de venta]],Punto_venta[],2,0)</f>
        <v>1</v>
      </c>
      <c r="F576" t="s">
        <v>9</v>
      </c>
      <c r="G576">
        <f>+VLOOKUP(Tabla2[[#This Row],[Cultivo]],Cod_categoría[],2,0)</f>
        <v>100102003</v>
      </c>
      <c r="H576" t="str">
        <f>+VLOOKUP(F576,Codigos[],2,0)</f>
        <v>Cítricos</v>
      </c>
      <c r="I576">
        <f>+VLOOKUP(Tabla2[[#This Row],[Categoría]],Cod_procesamiento10[],2,0)</f>
        <v>2</v>
      </c>
      <c r="J576" t="s">
        <v>163</v>
      </c>
      <c r="K576" s="3">
        <v>745.22</v>
      </c>
    </row>
    <row r="577" spans="1:11" x14ac:dyDescent="0.35">
      <c r="A577">
        <v>2021</v>
      </c>
      <c r="B577" s="5" t="s">
        <v>54</v>
      </c>
      <c r="C577" s="10">
        <v>44348</v>
      </c>
      <c r="D577" t="s">
        <v>2</v>
      </c>
      <c r="E577">
        <f>+VLOOKUP(Tabla2[[#This Row],[Punto de venta]],Punto_venta[],2,0)</f>
        <v>1</v>
      </c>
      <c r="F577" t="s">
        <v>20</v>
      </c>
      <c r="G577">
        <f>+VLOOKUP(Tabla2[[#This Row],[Cultivo]],Cod_categoría[],2,0)</f>
        <v>100102004</v>
      </c>
      <c r="H577" t="str">
        <f>+VLOOKUP(F577,Codigos[],2,0)</f>
        <v>Cítricos</v>
      </c>
      <c r="I577">
        <f>+VLOOKUP(Tabla2[[#This Row],[Categoría]],Cod_procesamiento10[],2,0)</f>
        <v>2</v>
      </c>
      <c r="J577" t="s">
        <v>163</v>
      </c>
      <c r="K577" s="3">
        <v>911.38</v>
      </c>
    </row>
    <row r="578" spans="1:11" x14ac:dyDescent="0.35">
      <c r="A578">
        <v>2021</v>
      </c>
      <c r="B578" s="5" t="s">
        <v>54</v>
      </c>
      <c r="C578" s="10">
        <v>44348</v>
      </c>
      <c r="D578" t="s">
        <v>2</v>
      </c>
      <c r="E578">
        <f>+VLOOKUP(Tabla2[[#This Row],[Punto de venta]],Punto_venta[],2,0)</f>
        <v>1</v>
      </c>
      <c r="F578" t="s">
        <v>21</v>
      </c>
      <c r="G578">
        <f>+VLOOKUP(Tabla2[[#This Row],[Cultivo]],Cod_categoría[],2,0)</f>
        <v>100108002</v>
      </c>
      <c r="H578" t="str">
        <f>+VLOOKUP(F578,Codigos[],2,0)</f>
        <v>Frutos tropicales y subtropicales</v>
      </c>
      <c r="I578">
        <f>+VLOOKUP(Tabla2[[#This Row],[Categoría]],Cod_procesamiento10[],2,0)</f>
        <v>4</v>
      </c>
      <c r="J578" t="s">
        <v>163</v>
      </c>
      <c r="K578" s="3">
        <v>2548.92</v>
      </c>
    </row>
    <row r="579" spans="1:11" x14ac:dyDescent="0.35">
      <c r="A579">
        <v>2021</v>
      </c>
      <c r="B579" s="5" t="s">
        <v>54</v>
      </c>
      <c r="C579" s="10">
        <v>44348</v>
      </c>
      <c r="D579" t="s">
        <v>2</v>
      </c>
      <c r="E579">
        <f>+VLOOKUP(Tabla2[[#This Row],[Punto de venta]],Punto_venta[],2,0)</f>
        <v>1</v>
      </c>
      <c r="F579" t="s">
        <v>10</v>
      </c>
      <c r="G579">
        <f>+VLOOKUP(Tabla2[[#This Row],[Cultivo]],Cod_categoría[],2,0)</f>
        <v>100104002</v>
      </c>
      <c r="H579" t="str">
        <f>+VLOOKUP(F579,Codigos[],2,0)</f>
        <v>Frutos de pepita</v>
      </c>
      <c r="I579">
        <f>+VLOOKUP(Tabla2[[#This Row],[Categoría]],Cod_procesamiento10[],2,0)</f>
        <v>3</v>
      </c>
      <c r="J579" t="s">
        <v>163</v>
      </c>
      <c r="K579" s="3">
        <v>796.95</v>
      </c>
    </row>
    <row r="580" spans="1:11" x14ac:dyDescent="0.35">
      <c r="A580">
        <v>2021</v>
      </c>
      <c r="B580" s="5" t="s">
        <v>54</v>
      </c>
      <c r="C580" s="10">
        <v>44348</v>
      </c>
      <c r="D580" t="s">
        <v>2</v>
      </c>
      <c r="E580">
        <f>+VLOOKUP(Tabla2[[#This Row],[Punto de venta]],Punto_venta[],2,0)</f>
        <v>1</v>
      </c>
      <c r="F580" t="s">
        <v>11</v>
      </c>
      <c r="G580">
        <f>+VLOOKUP(Tabla2[[#This Row],[Cultivo]],Cod_categoría[],2,0)</f>
        <v>100102005</v>
      </c>
      <c r="H580" t="str">
        <f>+VLOOKUP(F580,Codigos[],2,0)</f>
        <v>Cítricos</v>
      </c>
      <c r="I580">
        <f>+VLOOKUP(Tabla2[[#This Row],[Categoría]],Cod_procesamiento10[],2,0)</f>
        <v>2</v>
      </c>
      <c r="J580" t="s">
        <v>163</v>
      </c>
      <c r="K580" s="3">
        <v>915.1</v>
      </c>
    </row>
    <row r="581" spans="1:11" x14ac:dyDescent="0.35">
      <c r="A581">
        <v>2021</v>
      </c>
      <c r="B581" s="5" t="s">
        <v>54</v>
      </c>
      <c r="C581" s="10">
        <v>44348</v>
      </c>
      <c r="D581" t="s">
        <v>2</v>
      </c>
      <c r="E581">
        <f>+VLOOKUP(Tabla2[[#This Row],[Punto de venta]],Punto_venta[],2,0)</f>
        <v>1</v>
      </c>
      <c r="F581" t="s">
        <v>13</v>
      </c>
      <c r="G581">
        <f>+VLOOKUP(Tabla2[[#This Row],[Cultivo]],Cod_categoría[],2,0)</f>
        <v>100106002</v>
      </c>
      <c r="H581" t="str">
        <f>+VLOOKUP(F581,Codigos[],2,0)</f>
        <v>Frutos oleaginosos</v>
      </c>
      <c r="I581">
        <f>+VLOOKUP(Tabla2[[#This Row],[Categoría]],Cod_procesamiento10[],2,0)</f>
        <v>12</v>
      </c>
      <c r="J581" t="s">
        <v>163</v>
      </c>
      <c r="K581" s="3">
        <v>5222.6899999999996</v>
      </c>
    </row>
    <row r="582" spans="1:11" x14ac:dyDescent="0.35">
      <c r="A582">
        <v>2021</v>
      </c>
      <c r="B582" s="5" t="s">
        <v>54</v>
      </c>
      <c r="C582" s="10">
        <v>44348</v>
      </c>
      <c r="D582" t="s">
        <v>2</v>
      </c>
      <c r="E582">
        <f>+VLOOKUP(Tabla2[[#This Row],[Punto de venta]],Punto_venta[],2,0)</f>
        <v>1</v>
      </c>
      <c r="F582" t="s">
        <v>14</v>
      </c>
      <c r="G582">
        <f>+VLOOKUP(Tabla2[[#This Row],[Cultivo]],Cod_categoría[],2,0)</f>
        <v>100104005</v>
      </c>
      <c r="H582" t="str">
        <f>+VLOOKUP(F582,Codigos[],2,0)</f>
        <v>Frutos de pepita</v>
      </c>
      <c r="I582">
        <f>+VLOOKUP(Tabla2[[#This Row],[Categoría]],Cod_procesamiento10[],2,0)</f>
        <v>3</v>
      </c>
      <c r="J582" t="s">
        <v>163</v>
      </c>
      <c r="K582" s="3">
        <v>877.14</v>
      </c>
    </row>
    <row r="583" spans="1:11" x14ac:dyDescent="0.35">
      <c r="A583">
        <v>2021</v>
      </c>
      <c r="B583" s="5" t="s">
        <v>54</v>
      </c>
      <c r="C583" s="10">
        <v>44348</v>
      </c>
      <c r="D583" t="s">
        <v>2</v>
      </c>
      <c r="E583">
        <f>+VLOOKUP(Tabla2[[#This Row],[Punto de venta]],Punto_venta[],2,0)</f>
        <v>1</v>
      </c>
      <c r="F583" t="s">
        <v>15</v>
      </c>
      <c r="G583">
        <f>+VLOOKUP(Tabla2[[#This Row],[Cultivo]],Cod_categoría[],2,0)</f>
        <v>100108006</v>
      </c>
      <c r="H583" t="str">
        <f>+VLOOKUP(F583,Codigos[],2,0)</f>
        <v>Frutos tropicales y subtropicales</v>
      </c>
      <c r="I583">
        <f>+VLOOKUP(Tabla2[[#This Row],[Categoría]],Cod_procesamiento10[],2,0)</f>
        <v>4</v>
      </c>
      <c r="J583" t="s">
        <v>163</v>
      </c>
      <c r="K583" s="3">
        <v>813.39</v>
      </c>
    </row>
    <row r="584" spans="1:11" x14ac:dyDescent="0.35">
      <c r="A584">
        <v>2021</v>
      </c>
      <c r="B584" s="5" t="s">
        <v>54</v>
      </c>
      <c r="C584" s="10">
        <v>44348</v>
      </c>
      <c r="D584" t="s">
        <v>17</v>
      </c>
      <c r="E584">
        <f>+VLOOKUP(Tabla2[[#This Row],[Punto de venta]],Punto_venta[],2,0)</f>
        <v>2</v>
      </c>
      <c r="F584" t="s">
        <v>8</v>
      </c>
      <c r="G584">
        <f>+VLOOKUP(Tabla2[[#This Row],[Cultivo]],Cod_categoría[],2,0)</f>
        <v>100112025</v>
      </c>
      <c r="H584" t="str">
        <f>+VLOOKUP(F584,Codigos[],2,0)</f>
        <v>Berries</v>
      </c>
      <c r="I584">
        <f>+VLOOKUP(Tabla2[[#This Row],[Categoría]],Cod_procesamiento10[],2,0)</f>
        <v>1</v>
      </c>
      <c r="J584" t="s">
        <v>163</v>
      </c>
      <c r="K584" s="3">
        <v>5839.67</v>
      </c>
    </row>
    <row r="585" spans="1:11" x14ac:dyDescent="0.35">
      <c r="A585">
        <v>2021</v>
      </c>
      <c r="B585" s="5" t="s">
        <v>54</v>
      </c>
      <c r="C585" s="10">
        <v>44348</v>
      </c>
      <c r="D585" t="s">
        <v>17</v>
      </c>
      <c r="E585">
        <f>+VLOOKUP(Tabla2[[#This Row],[Punto de venta]],Punto_venta[],2,0)</f>
        <v>2</v>
      </c>
      <c r="F585" t="s">
        <v>19</v>
      </c>
      <c r="G585">
        <f>+VLOOKUP(Tabla2[[#This Row],[Cultivo]],Cod_categoría[],2,0)</f>
        <v>100101007</v>
      </c>
      <c r="H585" t="str">
        <f>+VLOOKUP(F585,Codigos[],2,0)</f>
        <v>Berries</v>
      </c>
      <c r="I585">
        <f>+VLOOKUP(Tabla2[[#This Row],[Categoría]],Cod_procesamiento10[],2,0)</f>
        <v>1</v>
      </c>
      <c r="J585" t="s">
        <v>163</v>
      </c>
      <c r="K585" s="3">
        <v>2534.77</v>
      </c>
    </row>
    <row r="586" spans="1:11" x14ac:dyDescent="0.35">
      <c r="A586">
        <v>2021</v>
      </c>
      <c r="B586" s="5" t="s">
        <v>54</v>
      </c>
      <c r="C586" s="10">
        <v>44348</v>
      </c>
      <c r="D586" t="s">
        <v>17</v>
      </c>
      <c r="E586">
        <f>+VLOOKUP(Tabla2[[#This Row],[Punto de venta]],Punto_venta[],2,0)</f>
        <v>2</v>
      </c>
      <c r="F586" t="s">
        <v>9</v>
      </c>
      <c r="G586">
        <f>+VLOOKUP(Tabla2[[#This Row],[Cultivo]],Cod_categoría[],2,0)</f>
        <v>100102003</v>
      </c>
      <c r="H586" t="str">
        <f>+VLOOKUP(F586,Codigos[],2,0)</f>
        <v>Cítricos</v>
      </c>
      <c r="I586">
        <f>+VLOOKUP(Tabla2[[#This Row],[Categoría]],Cod_procesamiento10[],2,0)</f>
        <v>2</v>
      </c>
      <c r="J586" t="s">
        <v>163</v>
      </c>
      <c r="K586" s="3">
        <v>1596.96</v>
      </c>
    </row>
    <row r="587" spans="1:11" x14ac:dyDescent="0.35">
      <c r="A587">
        <v>2021</v>
      </c>
      <c r="B587" s="5" t="s">
        <v>54</v>
      </c>
      <c r="C587" s="10">
        <v>44348</v>
      </c>
      <c r="D587" t="s">
        <v>17</v>
      </c>
      <c r="E587">
        <f>+VLOOKUP(Tabla2[[#This Row],[Punto de venta]],Punto_venta[],2,0)</f>
        <v>2</v>
      </c>
      <c r="F587" t="s">
        <v>20</v>
      </c>
      <c r="G587">
        <f>+VLOOKUP(Tabla2[[#This Row],[Cultivo]],Cod_categoría[],2,0)</f>
        <v>100102004</v>
      </c>
      <c r="H587" t="str">
        <f>+VLOOKUP(F587,Codigos[],2,0)</f>
        <v>Cítricos</v>
      </c>
      <c r="I587">
        <f>+VLOOKUP(Tabla2[[#This Row],[Categoría]],Cod_procesamiento10[],2,0)</f>
        <v>2</v>
      </c>
      <c r="J587" t="s">
        <v>163</v>
      </c>
      <c r="K587" s="3">
        <v>2031.78</v>
      </c>
    </row>
    <row r="588" spans="1:11" x14ac:dyDescent="0.35">
      <c r="A588">
        <v>2021</v>
      </c>
      <c r="B588" s="5" t="s">
        <v>54</v>
      </c>
      <c r="C588" s="10">
        <v>44348</v>
      </c>
      <c r="D588" t="s">
        <v>17</v>
      </c>
      <c r="E588">
        <f>+VLOOKUP(Tabla2[[#This Row],[Punto de venta]],Punto_venta[],2,0)</f>
        <v>2</v>
      </c>
      <c r="F588" t="s">
        <v>21</v>
      </c>
      <c r="G588">
        <f>+VLOOKUP(Tabla2[[#This Row],[Cultivo]],Cod_categoría[],2,0)</f>
        <v>100108002</v>
      </c>
      <c r="H588" t="str">
        <f>+VLOOKUP(F588,Codigos[],2,0)</f>
        <v>Frutos tropicales y subtropicales</v>
      </c>
      <c r="I588">
        <f>+VLOOKUP(Tabla2[[#This Row],[Categoría]],Cod_procesamiento10[],2,0)</f>
        <v>4</v>
      </c>
      <c r="J588" t="s">
        <v>163</v>
      </c>
      <c r="K588" s="3">
        <v>2040.77</v>
      </c>
    </row>
    <row r="589" spans="1:11" x14ac:dyDescent="0.35">
      <c r="A589">
        <v>2021</v>
      </c>
      <c r="B589" s="5" t="s">
        <v>54</v>
      </c>
      <c r="C589" s="10">
        <v>44348</v>
      </c>
      <c r="D589" t="s">
        <v>17</v>
      </c>
      <c r="E589">
        <f>+VLOOKUP(Tabla2[[#This Row],[Punto de venta]],Punto_venta[],2,0)</f>
        <v>2</v>
      </c>
      <c r="F589" t="s">
        <v>10</v>
      </c>
      <c r="G589">
        <f>+VLOOKUP(Tabla2[[#This Row],[Cultivo]],Cod_categoría[],2,0)</f>
        <v>100104002</v>
      </c>
      <c r="H589" t="str">
        <f>+VLOOKUP(F589,Codigos[],2,0)</f>
        <v>Frutos de pepita</v>
      </c>
      <c r="I589">
        <f>+VLOOKUP(Tabla2[[#This Row],[Categoría]],Cod_procesamiento10[],2,0)</f>
        <v>3</v>
      </c>
      <c r="J589" t="s">
        <v>163</v>
      </c>
      <c r="K589" s="3">
        <v>1732.53</v>
      </c>
    </row>
    <row r="590" spans="1:11" x14ac:dyDescent="0.35">
      <c r="A590">
        <v>2021</v>
      </c>
      <c r="B590" s="5" t="s">
        <v>54</v>
      </c>
      <c r="C590" s="10">
        <v>44348</v>
      </c>
      <c r="D590" t="s">
        <v>17</v>
      </c>
      <c r="E590">
        <f>+VLOOKUP(Tabla2[[#This Row],[Punto de venta]],Punto_venta[],2,0)</f>
        <v>2</v>
      </c>
      <c r="F590" t="s">
        <v>11</v>
      </c>
      <c r="G590">
        <f>+VLOOKUP(Tabla2[[#This Row],[Cultivo]],Cod_categoría[],2,0)</f>
        <v>100102005</v>
      </c>
      <c r="H590" t="str">
        <f>+VLOOKUP(F590,Codigos[],2,0)</f>
        <v>Cítricos</v>
      </c>
      <c r="I590">
        <f>+VLOOKUP(Tabla2[[#This Row],[Categoría]],Cod_procesamiento10[],2,0)</f>
        <v>2</v>
      </c>
      <c r="J590" t="s">
        <v>163</v>
      </c>
      <c r="K590" s="3">
        <v>1893.69</v>
      </c>
    </row>
    <row r="591" spans="1:11" x14ac:dyDescent="0.35">
      <c r="A591">
        <v>2021</v>
      </c>
      <c r="B591" s="5" t="s">
        <v>54</v>
      </c>
      <c r="C591" s="10">
        <v>44348</v>
      </c>
      <c r="D591" t="s">
        <v>17</v>
      </c>
      <c r="E591">
        <f>+VLOOKUP(Tabla2[[#This Row],[Punto de venta]],Punto_venta[],2,0)</f>
        <v>2</v>
      </c>
      <c r="F591" t="s">
        <v>13</v>
      </c>
      <c r="G591">
        <f>+VLOOKUP(Tabla2[[#This Row],[Cultivo]],Cod_categoría[],2,0)</f>
        <v>100106002</v>
      </c>
      <c r="H591" t="str">
        <f>+VLOOKUP(F591,Codigos[],2,0)</f>
        <v>Frutos oleaginosos</v>
      </c>
      <c r="I591">
        <f>+VLOOKUP(Tabla2[[#This Row],[Categoría]],Cod_procesamiento10[],2,0)</f>
        <v>12</v>
      </c>
      <c r="J591" t="s">
        <v>163</v>
      </c>
      <c r="K591" s="3">
        <v>5166.99</v>
      </c>
    </row>
    <row r="592" spans="1:11" x14ac:dyDescent="0.35">
      <c r="A592">
        <v>2021</v>
      </c>
      <c r="B592" s="5" t="s">
        <v>54</v>
      </c>
      <c r="C592" s="10">
        <v>44348</v>
      </c>
      <c r="D592" t="s">
        <v>17</v>
      </c>
      <c r="E592">
        <f>+VLOOKUP(Tabla2[[#This Row],[Punto de venta]],Punto_venta[],2,0)</f>
        <v>2</v>
      </c>
      <c r="F592" t="s">
        <v>14</v>
      </c>
      <c r="G592">
        <f>+VLOOKUP(Tabla2[[#This Row],[Cultivo]],Cod_categoría[],2,0)</f>
        <v>100104005</v>
      </c>
      <c r="H592" t="str">
        <f>+VLOOKUP(F592,Codigos[],2,0)</f>
        <v>Frutos de pepita</v>
      </c>
      <c r="I592">
        <f>+VLOOKUP(Tabla2[[#This Row],[Categoría]],Cod_procesamiento10[],2,0)</f>
        <v>3</v>
      </c>
      <c r="J592" t="s">
        <v>163</v>
      </c>
      <c r="K592" s="3">
        <v>1661.98</v>
      </c>
    </row>
    <row r="593" spans="1:11" x14ac:dyDescent="0.35">
      <c r="A593">
        <v>2021</v>
      </c>
      <c r="B593" s="5" t="s">
        <v>54</v>
      </c>
      <c r="C593" s="10">
        <v>44348</v>
      </c>
      <c r="D593" t="s">
        <v>17</v>
      </c>
      <c r="E593">
        <f>+VLOOKUP(Tabla2[[#This Row],[Punto de venta]],Punto_venta[],2,0)</f>
        <v>2</v>
      </c>
      <c r="F593" t="s">
        <v>15</v>
      </c>
      <c r="G593">
        <f>+VLOOKUP(Tabla2[[#This Row],[Cultivo]],Cod_categoría[],2,0)</f>
        <v>100108006</v>
      </c>
      <c r="H593" t="str">
        <f>+VLOOKUP(F593,Codigos[],2,0)</f>
        <v>Frutos tropicales y subtropicales</v>
      </c>
      <c r="I593">
        <f>+VLOOKUP(Tabla2[[#This Row],[Categoría]],Cod_procesamiento10[],2,0)</f>
        <v>4</v>
      </c>
      <c r="J593" t="s">
        <v>163</v>
      </c>
      <c r="K593" s="3">
        <v>1019.84</v>
      </c>
    </row>
    <row r="594" spans="1:11" x14ac:dyDescent="0.35">
      <c r="A594">
        <v>2021</v>
      </c>
      <c r="B594" s="5" t="s">
        <v>54</v>
      </c>
      <c r="C594" s="10">
        <v>44348</v>
      </c>
      <c r="D594" t="s">
        <v>2</v>
      </c>
      <c r="E594">
        <f>+VLOOKUP(Tabla2[[#This Row],[Punto de venta]],Punto_venta[],2,0)</f>
        <v>1</v>
      </c>
      <c r="F594" t="s">
        <v>8</v>
      </c>
      <c r="G594">
        <f>+VLOOKUP(Tabla2[[#This Row],[Cultivo]],Cod_categoría[],2,0)</f>
        <v>100112025</v>
      </c>
      <c r="H594" t="str">
        <f>+VLOOKUP(F594,Codigos[],2,0)</f>
        <v>Berries</v>
      </c>
      <c r="I594">
        <f>+VLOOKUP(Tabla2[[#This Row],[Categoría]],Cod_procesamiento10[],2,0)</f>
        <v>1</v>
      </c>
      <c r="J594" t="s">
        <v>163</v>
      </c>
      <c r="K594" s="3">
        <v>2157.64</v>
      </c>
    </row>
    <row r="595" spans="1:11" x14ac:dyDescent="0.35">
      <c r="A595">
        <v>2021</v>
      </c>
      <c r="B595" s="5" t="s">
        <v>54</v>
      </c>
      <c r="C595" s="10">
        <v>44348</v>
      </c>
      <c r="D595" t="s">
        <v>2</v>
      </c>
      <c r="E595">
        <f>+VLOOKUP(Tabla2[[#This Row],[Punto de venta]],Punto_venta[],2,0)</f>
        <v>1</v>
      </c>
      <c r="F595" t="s">
        <v>19</v>
      </c>
      <c r="G595">
        <f>+VLOOKUP(Tabla2[[#This Row],[Cultivo]],Cod_categoría[],2,0)</f>
        <v>100101007</v>
      </c>
      <c r="H595" t="str">
        <f>+VLOOKUP(F595,Codigos[],2,0)</f>
        <v>Berries</v>
      </c>
      <c r="I595">
        <f>+VLOOKUP(Tabla2[[#This Row],[Categoría]],Cod_procesamiento10[],2,0)</f>
        <v>1</v>
      </c>
      <c r="J595" t="s">
        <v>163</v>
      </c>
      <c r="K595" s="3">
        <v>1000.68</v>
      </c>
    </row>
    <row r="596" spans="1:11" x14ac:dyDescent="0.35">
      <c r="A596">
        <v>2021</v>
      </c>
      <c r="B596" s="5" t="s">
        <v>54</v>
      </c>
      <c r="C596" s="10">
        <v>44348</v>
      </c>
      <c r="D596" t="s">
        <v>2</v>
      </c>
      <c r="E596">
        <f>+VLOOKUP(Tabla2[[#This Row],[Punto de venta]],Punto_venta[],2,0)</f>
        <v>1</v>
      </c>
      <c r="F596" t="s">
        <v>9</v>
      </c>
      <c r="G596">
        <f>+VLOOKUP(Tabla2[[#This Row],[Cultivo]],Cod_categoría[],2,0)</f>
        <v>100102003</v>
      </c>
      <c r="H596" t="str">
        <f>+VLOOKUP(F596,Codigos[],2,0)</f>
        <v>Cítricos</v>
      </c>
      <c r="I596">
        <f>+VLOOKUP(Tabla2[[#This Row],[Categoría]],Cod_procesamiento10[],2,0)</f>
        <v>2</v>
      </c>
      <c r="J596" t="s">
        <v>163</v>
      </c>
      <c r="K596" s="3">
        <v>649.99</v>
      </c>
    </row>
    <row r="597" spans="1:11" x14ac:dyDescent="0.35">
      <c r="A597">
        <v>2021</v>
      </c>
      <c r="B597" s="5" t="s">
        <v>54</v>
      </c>
      <c r="C597" s="10">
        <v>44348</v>
      </c>
      <c r="D597" t="s">
        <v>2</v>
      </c>
      <c r="E597">
        <f>+VLOOKUP(Tabla2[[#This Row],[Punto de venta]],Punto_venta[],2,0)</f>
        <v>1</v>
      </c>
      <c r="F597" t="s">
        <v>20</v>
      </c>
      <c r="G597">
        <f>+VLOOKUP(Tabla2[[#This Row],[Cultivo]],Cod_categoría[],2,0)</f>
        <v>100102004</v>
      </c>
      <c r="H597" t="str">
        <f>+VLOOKUP(F597,Codigos[],2,0)</f>
        <v>Cítricos</v>
      </c>
      <c r="I597">
        <f>+VLOOKUP(Tabla2[[#This Row],[Categoría]],Cod_procesamiento10[],2,0)</f>
        <v>2</v>
      </c>
      <c r="J597" t="s">
        <v>163</v>
      </c>
      <c r="K597" s="3">
        <v>851.05</v>
      </c>
    </row>
    <row r="598" spans="1:11" x14ac:dyDescent="0.35">
      <c r="A598">
        <v>2021</v>
      </c>
      <c r="B598" s="5" t="s">
        <v>54</v>
      </c>
      <c r="C598" s="10">
        <v>44348</v>
      </c>
      <c r="D598" t="s">
        <v>2</v>
      </c>
      <c r="E598">
        <f>+VLOOKUP(Tabla2[[#This Row],[Punto de venta]],Punto_venta[],2,0)</f>
        <v>1</v>
      </c>
      <c r="F598" t="s">
        <v>21</v>
      </c>
      <c r="G598">
        <f>+VLOOKUP(Tabla2[[#This Row],[Cultivo]],Cod_categoría[],2,0)</f>
        <v>100108002</v>
      </c>
      <c r="H598" t="str">
        <f>+VLOOKUP(F598,Codigos[],2,0)</f>
        <v>Frutos tropicales y subtropicales</v>
      </c>
      <c r="I598">
        <f>+VLOOKUP(Tabla2[[#This Row],[Categoría]],Cod_procesamiento10[],2,0)</f>
        <v>4</v>
      </c>
      <c r="J598" t="s">
        <v>163</v>
      </c>
      <c r="K598" s="3">
        <v>2469.63</v>
      </c>
    </row>
    <row r="599" spans="1:11" x14ac:dyDescent="0.35">
      <c r="A599">
        <v>2021</v>
      </c>
      <c r="B599" s="5" t="s">
        <v>54</v>
      </c>
      <c r="C599" s="10">
        <v>44348</v>
      </c>
      <c r="D599" t="s">
        <v>2</v>
      </c>
      <c r="E599">
        <f>+VLOOKUP(Tabla2[[#This Row],[Punto de venta]],Punto_venta[],2,0)</f>
        <v>1</v>
      </c>
      <c r="F599" t="s">
        <v>10</v>
      </c>
      <c r="G599">
        <f>+VLOOKUP(Tabla2[[#This Row],[Cultivo]],Cod_categoría[],2,0)</f>
        <v>100104002</v>
      </c>
      <c r="H599" t="str">
        <f>+VLOOKUP(F599,Codigos[],2,0)</f>
        <v>Frutos de pepita</v>
      </c>
      <c r="I599">
        <f>+VLOOKUP(Tabla2[[#This Row],[Categoría]],Cod_procesamiento10[],2,0)</f>
        <v>3</v>
      </c>
      <c r="J599" t="s">
        <v>163</v>
      </c>
      <c r="K599" s="3">
        <v>784.86</v>
      </c>
    </row>
    <row r="600" spans="1:11" x14ac:dyDescent="0.35">
      <c r="A600">
        <v>2021</v>
      </c>
      <c r="B600" s="5" t="s">
        <v>54</v>
      </c>
      <c r="C600" s="10">
        <v>44348</v>
      </c>
      <c r="D600" t="s">
        <v>2</v>
      </c>
      <c r="E600">
        <f>+VLOOKUP(Tabla2[[#This Row],[Punto de venta]],Punto_venta[],2,0)</f>
        <v>1</v>
      </c>
      <c r="F600" t="s">
        <v>11</v>
      </c>
      <c r="G600">
        <f>+VLOOKUP(Tabla2[[#This Row],[Cultivo]],Cod_categoría[],2,0)</f>
        <v>100102005</v>
      </c>
      <c r="H600" t="str">
        <f>+VLOOKUP(F600,Codigos[],2,0)</f>
        <v>Cítricos</v>
      </c>
      <c r="I600">
        <f>+VLOOKUP(Tabla2[[#This Row],[Categoría]],Cod_procesamiento10[],2,0)</f>
        <v>2</v>
      </c>
      <c r="J600" t="s">
        <v>163</v>
      </c>
      <c r="K600" s="3">
        <v>781.18</v>
      </c>
    </row>
    <row r="601" spans="1:11" x14ac:dyDescent="0.35">
      <c r="A601">
        <v>2021</v>
      </c>
      <c r="B601" s="5" t="s">
        <v>54</v>
      </c>
      <c r="C601" s="10">
        <v>44348</v>
      </c>
      <c r="D601" t="s">
        <v>2</v>
      </c>
      <c r="E601">
        <f>+VLOOKUP(Tabla2[[#This Row],[Punto de venta]],Punto_venta[],2,0)</f>
        <v>1</v>
      </c>
      <c r="F601" t="s">
        <v>13</v>
      </c>
      <c r="G601">
        <f>+VLOOKUP(Tabla2[[#This Row],[Cultivo]],Cod_categoría[],2,0)</f>
        <v>100106002</v>
      </c>
      <c r="H601" t="str">
        <f>+VLOOKUP(F601,Codigos[],2,0)</f>
        <v>Frutos oleaginosos</v>
      </c>
      <c r="I601">
        <f>+VLOOKUP(Tabla2[[#This Row],[Categoría]],Cod_procesamiento10[],2,0)</f>
        <v>12</v>
      </c>
      <c r="J601" t="s">
        <v>163</v>
      </c>
      <c r="K601" s="3">
        <v>5168.25</v>
      </c>
    </row>
    <row r="602" spans="1:11" x14ac:dyDescent="0.35">
      <c r="A602">
        <v>2021</v>
      </c>
      <c r="B602" s="5" t="s">
        <v>54</v>
      </c>
      <c r="C602" s="10">
        <v>44348</v>
      </c>
      <c r="D602" t="s">
        <v>2</v>
      </c>
      <c r="E602">
        <f>+VLOOKUP(Tabla2[[#This Row],[Punto de venta]],Punto_venta[],2,0)</f>
        <v>1</v>
      </c>
      <c r="F602" t="s">
        <v>14</v>
      </c>
      <c r="G602">
        <f>+VLOOKUP(Tabla2[[#This Row],[Cultivo]],Cod_categoría[],2,0)</f>
        <v>100104005</v>
      </c>
      <c r="H602" t="str">
        <f>+VLOOKUP(F602,Codigos[],2,0)</f>
        <v>Frutos de pepita</v>
      </c>
      <c r="I602">
        <f>+VLOOKUP(Tabla2[[#This Row],[Categoría]],Cod_procesamiento10[],2,0)</f>
        <v>3</v>
      </c>
      <c r="J602" t="s">
        <v>163</v>
      </c>
      <c r="K602" s="3">
        <v>840.19</v>
      </c>
    </row>
    <row r="603" spans="1:11" x14ac:dyDescent="0.35">
      <c r="A603">
        <v>2021</v>
      </c>
      <c r="B603" s="5" t="s">
        <v>54</v>
      </c>
      <c r="C603" s="10">
        <v>44348</v>
      </c>
      <c r="D603" t="s">
        <v>2</v>
      </c>
      <c r="E603">
        <f>+VLOOKUP(Tabla2[[#This Row],[Punto de venta]],Punto_venta[],2,0)</f>
        <v>1</v>
      </c>
      <c r="F603" t="s">
        <v>15</v>
      </c>
      <c r="G603">
        <f>+VLOOKUP(Tabla2[[#This Row],[Cultivo]],Cod_categoría[],2,0)</f>
        <v>100108006</v>
      </c>
      <c r="H603" t="str">
        <f>+VLOOKUP(F603,Codigos[],2,0)</f>
        <v>Frutos tropicales y subtropicales</v>
      </c>
      <c r="I603">
        <f>+VLOOKUP(Tabla2[[#This Row],[Categoría]],Cod_procesamiento10[],2,0)</f>
        <v>4</v>
      </c>
      <c r="J603" t="s">
        <v>163</v>
      </c>
      <c r="K603" s="3">
        <v>765.54</v>
      </c>
    </row>
    <row r="604" spans="1:11" x14ac:dyDescent="0.35">
      <c r="A604">
        <v>2021</v>
      </c>
      <c r="B604" s="5" t="s">
        <v>54</v>
      </c>
      <c r="C604" s="10">
        <v>44348</v>
      </c>
      <c r="D604" t="s">
        <v>17</v>
      </c>
      <c r="E604">
        <f>+VLOOKUP(Tabla2[[#This Row],[Punto de venta]],Punto_venta[],2,0)</f>
        <v>2</v>
      </c>
      <c r="F604" t="s">
        <v>8</v>
      </c>
      <c r="G604">
        <f>+VLOOKUP(Tabla2[[#This Row],[Cultivo]],Cod_categoría[],2,0)</f>
        <v>100112025</v>
      </c>
      <c r="H604" t="str">
        <f>+VLOOKUP(F604,Codigos[],2,0)</f>
        <v>Berries</v>
      </c>
      <c r="I604">
        <f>+VLOOKUP(Tabla2[[#This Row],[Categoría]],Cod_procesamiento10[],2,0)</f>
        <v>1</v>
      </c>
      <c r="J604" t="s">
        <v>163</v>
      </c>
      <c r="K604" s="3">
        <v>7048.22</v>
      </c>
    </row>
    <row r="605" spans="1:11" x14ac:dyDescent="0.35">
      <c r="A605">
        <v>2021</v>
      </c>
      <c r="B605" s="5" t="s">
        <v>54</v>
      </c>
      <c r="C605" s="10">
        <v>44348</v>
      </c>
      <c r="D605" t="s">
        <v>17</v>
      </c>
      <c r="E605">
        <f>+VLOOKUP(Tabla2[[#This Row],[Punto de venta]],Punto_venta[],2,0)</f>
        <v>2</v>
      </c>
      <c r="F605" t="s">
        <v>19</v>
      </c>
      <c r="G605">
        <f>+VLOOKUP(Tabla2[[#This Row],[Cultivo]],Cod_categoría[],2,0)</f>
        <v>100101007</v>
      </c>
      <c r="H605" t="str">
        <f>+VLOOKUP(F605,Codigos[],2,0)</f>
        <v>Berries</v>
      </c>
      <c r="I605">
        <f>+VLOOKUP(Tabla2[[#This Row],[Categoría]],Cod_procesamiento10[],2,0)</f>
        <v>1</v>
      </c>
      <c r="J605" t="s">
        <v>163</v>
      </c>
      <c r="K605" s="3">
        <v>2543.5</v>
      </c>
    </row>
    <row r="606" spans="1:11" x14ac:dyDescent="0.35">
      <c r="A606">
        <v>2021</v>
      </c>
      <c r="B606" s="5" t="s">
        <v>54</v>
      </c>
      <c r="C606" s="10">
        <v>44348</v>
      </c>
      <c r="D606" t="s">
        <v>17</v>
      </c>
      <c r="E606">
        <f>+VLOOKUP(Tabla2[[#This Row],[Punto de venta]],Punto_venta[],2,0)</f>
        <v>2</v>
      </c>
      <c r="F606" t="s">
        <v>9</v>
      </c>
      <c r="G606">
        <f>+VLOOKUP(Tabla2[[#This Row],[Cultivo]],Cod_categoría[],2,0)</f>
        <v>100102003</v>
      </c>
      <c r="H606" t="str">
        <f>+VLOOKUP(F606,Codigos[],2,0)</f>
        <v>Cítricos</v>
      </c>
      <c r="I606">
        <f>+VLOOKUP(Tabla2[[#This Row],[Categoría]],Cod_procesamiento10[],2,0)</f>
        <v>2</v>
      </c>
      <c r="J606" t="s">
        <v>163</v>
      </c>
      <c r="K606" s="3">
        <v>1624.67</v>
      </c>
    </row>
    <row r="607" spans="1:11" x14ac:dyDescent="0.35">
      <c r="A607">
        <v>2021</v>
      </c>
      <c r="B607" s="5" t="s">
        <v>54</v>
      </c>
      <c r="C607" s="10">
        <v>44348</v>
      </c>
      <c r="D607" t="s">
        <v>17</v>
      </c>
      <c r="E607">
        <f>+VLOOKUP(Tabla2[[#This Row],[Punto de venta]],Punto_venta[],2,0)</f>
        <v>2</v>
      </c>
      <c r="F607" t="s">
        <v>20</v>
      </c>
      <c r="G607">
        <f>+VLOOKUP(Tabla2[[#This Row],[Cultivo]],Cod_categoría[],2,0)</f>
        <v>100102004</v>
      </c>
      <c r="H607" t="str">
        <f>+VLOOKUP(F607,Codigos[],2,0)</f>
        <v>Cítricos</v>
      </c>
      <c r="I607">
        <f>+VLOOKUP(Tabla2[[#This Row],[Categoría]],Cod_procesamiento10[],2,0)</f>
        <v>2</v>
      </c>
      <c r="J607" t="s">
        <v>163</v>
      </c>
      <c r="K607" s="3">
        <v>2089.02</v>
      </c>
    </row>
    <row r="608" spans="1:11" x14ac:dyDescent="0.35">
      <c r="A608">
        <v>2021</v>
      </c>
      <c r="B608" s="5" t="s">
        <v>54</v>
      </c>
      <c r="C608" s="10">
        <v>44348</v>
      </c>
      <c r="D608" t="s">
        <v>17</v>
      </c>
      <c r="E608">
        <f>+VLOOKUP(Tabla2[[#This Row],[Punto de venta]],Punto_venta[],2,0)</f>
        <v>2</v>
      </c>
      <c r="F608" t="s">
        <v>21</v>
      </c>
      <c r="G608">
        <f>+VLOOKUP(Tabla2[[#This Row],[Cultivo]],Cod_categoría[],2,0)</f>
        <v>100108002</v>
      </c>
      <c r="H608" t="str">
        <f>+VLOOKUP(F608,Codigos[],2,0)</f>
        <v>Frutos tropicales y subtropicales</v>
      </c>
      <c r="I608">
        <f>+VLOOKUP(Tabla2[[#This Row],[Categoría]],Cod_procesamiento10[],2,0)</f>
        <v>4</v>
      </c>
      <c r="J608" t="s">
        <v>163</v>
      </c>
      <c r="K608" s="3">
        <v>2020.76</v>
      </c>
    </row>
    <row r="609" spans="1:11" x14ac:dyDescent="0.35">
      <c r="A609">
        <v>2021</v>
      </c>
      <c r="B609" s="5" t="s">
        <v>54</v>
      </c>
      <c r="C609" s="10">
        <v>44348</v>
      </c>
      <c r="D609" t="s">
        <v>17</v>
      </c>
      <c r="E609">
        <f>+VLOOKUP(Tabla2[[#This Row],[Punto de venta]],Punto_venta[],2,0)</f>
        <v>2</v>
      </c>
      <c r="F609" t="s">
        <v>10</v>
      </c>
      <c r="G609">
        <f>+VLOOKUP(Tabla2[[#This Row],[Cultivo]],Cod_categoría[],2,0)</f>
        <v>100104002</v>
      </c>
      <c r="H609" t="str">
        <f>+VLOOKUP(F609,Codigos[],2,0)</f>
        <v>Frutos de pepita</v>
      </c>
      <c r="I609">
        <f>+VLOOKUP(Tabla2[[#This Row],[Categoría]],Cod_procesamiento10[],2,0)</f>
        <v>3</v>
      </c>
      <c r="J609" t="s">
        <v>163</v>
      </c>
      <c r="K609" s="3">
        <v>1781.54</v>
      </c>
    </row>
    <row r="610" spans="1:11" x14ac:dyDescent="0.35">
      <c r="A610">
        <v>2021</v>
      </c>
      <c r="B610" s="5" t="s">
        <v>54</v>
      </c>
      <c r="C610" s="10">
        <v>44348</v>
      </c>
      <c r="D610" t="s">
        <v>17</v>
      </c>
      <c r="E610">
        <f>+VLOOKUP(Tabla2[[#This Row],[Punto de venta]],Punto_venta[],2,0)</f>
        <v>2</v>
      </c>
      <c r="F610" t="s">
        <v>11</v>
      </c>
      <c r="G610">
        <f>+VLOOKUP(Tabla2[[#This Row],[Cultivo]],Cod_categoría[],2,0)</f>
        <v>100102005</v>
      </c>
      <c r="H610" t="str">
        <f>+VLOOKUP(F610,Codigos[],2,0)</f>
        <v>Cítricos</v>
      </c>
      <c r="I610">
        <f>+VLOOKUP(Tabla2[[#This Row],[Categoría]],Cod_procesamiento10[],2,0)</f>
        <v>2</v>
      </c>
      <c r="J610" t="s">
        <v>163</v>
      </c>
      <c r="K610" s="3">
        <v>1933.92</v>
      </c>
    </row>
    <row r="611" spans="1:11" x14ac:dyDescent="0.35">
      <c r="A611">
        <v>2021</v>
      </c>
      <c r="B611" s="5" t="s">
        <v>54</v>
      </c>
      <c r="C611" s="10">
        <v>44348</v>
      </c>
      <c r="D611" t="s">
        <v>17</v>
      </c>
      <c r="E611">
        <f>+VLOOKUP(Tabla2[[#This Row],[Punto de venta]],Punto_venta[],2,0)</f>
        <v>2</v>
      </c>
      <c r="F611" t="s">
        <v>13</v>
      </c>
      <c r="G611">
        <f>+VLOOKUP(Tabla2[[#This Row],[Cultivo]],Cod_categoría[],2,0)</f>
        <v>100106002</v>
      </c>
      <c r="H611" t="str">
        <f>+VLOOKUP(F611,Codigos[],2,0)</f>
        <v>Frutos oleaginosos</v>
      </c>
      <c r="I611">
        <f>+VLOOKUP(Tabla2[[#This Row],[Categoría]],Cod_procesamiento10[],2,0)</f>
        <v>12</v>
      </c>
      <c r="J611" t="s">
        <v>163</v>
      </c>
      <c r="K611" s="3">
        <v>5352.96</v>
      </c>
    </row>
    <row r="612" spans="1:11" x14ac:dyDescent="0.35">
      <c r="A612">
        <v>2021</v>
      </c>
      <c r="B612" s="5" t="s">
        <v>54</v>
      </c>
      <c r="C612" s="10">
        <v>44348</v>
      </c>
      <c r="D612" t="s">
        <v>17</v>
      </c>
      <c r="E612">
        <f>+VLOOKUP(Tabla2[[#This Row],[Punto de venta]],Punto_venta[],2,0)</f>
        <v>2</v>
      </c>
      <c r="F612" t="s">
        <v>14</v>
      </c>
      <c r="G612">
        <f>+VLOOKUP(Tabla2[[#This Row],[Cultivo]],Cod_categoría[],2,0)</f>
        <v>100104005</v>
      </c>
      <c r="H612" t="str">
        <f>+VLOOKUP(F612,Codigos[],2,0)</f>
        <v>Frutos de pepita</v>
      </c>
      <c r="I612">
        <f>+VLOOKUP(Tabla2[[#This Row],[Categoría]],Cod_procesamiento10[],2,0)</f>
        <v>3</v>
      </c>
      <c r="J612" t="s">
        <v>163</v>
      </c>
      <c r="K612" s="3">
        <v>1691.65</v>
      </c>
    </row>
    <row r="613" spans="1:11" x14ac:dyDescent="0.35">
      <c r="A613">
        <v>2021</v>
      </c>
      <c r="B613" s="5" t="s">
        <v>54</v>
      </c>
      <c r="C613" s="10">
        <v>44348</v>
      </c>
      <c r="D613" t="s">
        <v>17</v>
      </c>
      <c r="E613">
        <f>+VLOOKUP(Tabla2[[#This Row],[Punto de venta]],Punto_venta[],2,0)</f>
        <v>2</v>
      </c>
      <c r="F613" t="s">
        <v>15</v>
      </c>
      <c r="G613">
        <f>+VLOOKUP(Tabla2[[#This Row],[Cultivo]],Cod_categoría[],2,0)</f>
        <v>100108006</v>
      </c>
      <c r="H613" t="str">
        <f>+VLOOKUP(F613,Codigos[],2,0)</f>
        <v>Frutos tropicales y subtropicales</v>
      </c>
      <c r="I613">
        <f>+VLOOKUP(Tabla2[[#This Row],[Categoría]],Cod_procesamiento10[],2,0)</f>
        <v>4</v>
      </c>
      <c r="J613" t="s">
        <v>163</v>
      </c>
      <c r="K613" s="3">
        <v>1009.56</v>
      </c>
    </row>
    <row r="614" spans="1:11" x14ac:dyDescent="0.35">
      <c r="A614">
        <v>2021</v>
      </c>
      <c r="B614" s="5" t="s">
        <v>54</v>
      </c>
      <c r="C614" s="10">
        <v>44348</v>
      </c>
      <c r="D614" t="s">
        <v>2</v>
      </c>
      <c r="E614">
        <f>+VLOOKUP(Tabla2[[#This Row],[Punto de venta]],Punto_venta[],2,0)</f>
        <v>1</v>
      </c>
      <c r="F614" t="s">
        <v>8</v>
      </c>
      <c r="G614">
        <f>+VLOOKUP(Tabla2[[#This Row],[Cultivo]],Cod_categoría[],2,0)</f>
        <v>100112025</v>
      </c>
      <c r="H614" t="str">
        <f>+VLOOKUP(F614,Codigos[],2,0)</f>
        <v>Berries</v>
      </c>
      <c r="I614">
        <f>+VLOOKUP(Tabla2[[#This Row],[Categoría]],Cod_procesamiento10[],2,0)</f>
        <v>1</v>
      </c>
      <c r="J614" t="s">
        <v>163</v>
      </c>
      <c r="K614" s="3">
        <v>2477.11</v>
      </c>
    </row>
    <row r="615" spans="1:11" x14ac:dyDescent="0.35">
      <c r="A615">
        <v>2021</v>
      </c>
      <c r="B615" s="5" t="s">
        <v>54</v>
      </c>
      <c r="C615" s="10">
        <v>44348</v>
      </c>
      <c r="D615" t="s">
        <v>2</v>
      </c>
      <c r="E615">
        <f>+VLOOKUP(Tabla2[[#This Row],[Punto de venta]],Punto_venta[],2,0)</f>
        <v>1</v>
      </c>
      <c r="F615" t="s">
        <v>19</v>
      </c>
      <c r="G615">
        <f>+VLOOKUP(Tabla2[[#This Row],[Cultivo]],Cod_categoría[],2,0)</f>
        <v>100101007</v>
      </c>
      <c r="H615" t="str">
        <f>+VLOOKUP(F615,Codigos[],2,0)</f>
        <v>Berries</v>
      </c>
      <c r="I615">
        <f>+VLOOKUP(Tabla2[[#This Row],[Categoría]],Cod_procesamiento10[],2,0)</f>
        <v>1</v>
      </c>
      <c r="J615" t="s">
        <v>163</v>
      </c>
      <c r="K615" s="3">
        <v>958.03</v>
      </c>
    </row>
    <row r="616" spans="1:11" x14ac:dyDescent="0.35">
      <c r="A616">
        <v>2021</v>
      </c>
      <c r="B616" s="5" t="s">
        <v>54</v>
      </c>
      <c r="C616" s="10">
        <v>44348</v>
      </c>
      <c r="D616" t="s">
        <v>2</v>
      </c>
      <c r="E616">
        <f>+VLOOKUP(Tabla2[[#This Row],[Punto de venta]],Punto_venta[],2,0)</f>
        <v>1</v>
      </c>
      <c r="F616" t="s">
        <v>9</v>
      </c>
      <c r="G616">
        <f>+VLOOKUP(Tabla2[[#This Row],[Cultivo]],Cod_categoría[],2,0)</f>
        <v>100102003</v>
      </c>
      <c r="H616" t="str">
        <f>+VLOOKUP(F616,Codigos[],2,0)</f>
        <v>Cítricos</v>
      </c>
      <c r="I616">
        <f>+VLOOKUP(Tabla2[[#This Row],[Categoría]],Cod_procesamiento10[],2,0)</f>
        <v>2</v>
      </c>
      <c r="J616" t="s">
        <v>163</v>
      </c>
      <c r="K616" s="3">
        <v>596.98</v>
      </c>
    </row>
    <row r="617" spans="1:11" x14ac:dyDescent="0.35">
      <c r="A617">
        <v>2021</v>
      </c>
      <c r="B617" s="5" t="s">
        <v>54</v>
      </c>
      <c r="C617" s="10">
        <v>44348</v>
      </c>
      <c r="D617" t="s">
        <v>2</v>
      </c>
      <c r="E617">
        <f>+VLOOKUP(Tabla2[[#This Row],[Punto de venta]],Punto_venta[],2,0)</f>
        <v>1</v>
      </c>
      <c r="F617" t="s">
        <v>20</v>
      </c>
      <c r="G617">
        <f>+VLOOKUP(Tabla2[[#This Row],[Cultivo]],Cod_categoría[],2,0)</f>
        <v>100102004</v>
      </c>
      <c r="H617" t="str">
        <f>+VLOOKUP(F617,Codigos[],2,0)</f>
        <v>Cítricos</v>
      </c>
      <c r="I617">
        <f>+VLOOKUP(Tabla2[[#This Row],[Categoría]],Cod_procesamiento10[],2,0)</f>
        <v>2</v>
      </c>
      <c r="J617" t="s">
        <v>163</v>
      </c>
      <c r="K617" s="3">
        <v>811.64</v>
      </c>
    </row>
    <row r="618" spans="1:11" x14ac:dyDescent="0.35">
      <c r="A618">
        <v>2021</v>
      </c>
      <c r="B618" s="5" t="s">
        <v>54</v>
      </c>
      <c r="C618" s="10">
        <v>44348</v>
      </c>
      <c r="D618" t="s">
        <v>2</v>
      </c>
      <c r="E618">
        <f>+VLOOKUP(Tabla2[[#This Row],[Punto de venta]],Punto_venta[],2,0)</f>
        <v>1</v>
      </c>
      <c r="F618" t="s">
        <v>21</v>
      </c>
      <c r="G618">
        <f>+VLOOKUP(Tabla2[[#This Row],[Cultivo]],Cod_categoría[],2,0)</f>
        <v>100108002</v>
      </c>
      <c r="H618" t="str">
        <f>+VLOOKUP(F618,Codigos[],2,0)</f>
        <v>Frutos tropicales y subtropicales</v>
      </c>
      <c r="I618">
        <f>+VLOOKUP(Tabla2[[#This Row],[Categoría]],Cod_procesamiento10[],2,0)</f>
        <v>4</v>
      </c>
      <c r="J618" t="s">
        <v>163</v>
      </c>
      <c r="K618" s="3">
        <v>2435.31</v>
      </c>
    </row>
    <row r="619" spans="1:11" x14ac:dyDescent="0.35">
      <c r="A619">
        <v>2021</v>
      </c>
      <c r="B619" s="5" t="s">
        <v>54</v>
      </c>
      <c r="C619" s="10">
        <v>44348</v>
      </c>
      <c r="D619" t="s">
        <v>2</v>
      </c>
      <c r="E619">
        <f>+VLOOKUP(Tabla2[[#This Row],[Punto de venta]],Punto_venta[],2,0)</f>
        <v>1</v>
      </c>
      <c r="F619" t="s">
        <v>10</v>
      </c>
      <c r="G619">
        <f>+VLOOKUP(Tabla2[[#This Row],[Cultivo]],Cod_categoría[],2,0)</f>
        <v>100104002</v>
      </c>
      <c r="H619" t="str">
        <f>+VLOOKUP(F619,Codigos[],2,0)</f>
        <v>Frutos de pepita</v>
      </c>
      <c r="I619">
        <f>+VLOOKUP(Tabla2[[#This Row],[Categoría]],Cod_procesamiento10[],2,0)</f>
        <v>3</v>
      </c>
      <c r="J619" t="s">
        <v>163</v>
      </c>
      <c r="K619" s="3">
        <v>781.08</v>
      </c>
    </row>
    <row r="620" spans="1:11" x14ac:dyDescent="0.35">
      <c r="A620">
        <v>2021</v>
      </c>
      <c r="B620" s="5" t="s">
        <v>54</v>
      </c>
      <c r="C620" s="10">
        <v>44348</v>
      </c>
      <c r="D620" t="s">
        <v>2</v>
      </c>
      <c r="E620">
        <f>+VLOOKUP(Tabla2[[#This Row],[Punto de venta]],Punto_venta[],2,0)</f>
        <v>1</v>
      </c>
      <c r="F620" t="s">
        <v>11</v>
      </c>
      <c r="G620">
        <f>+VLOOKUP(Tabla2[[#This Row],[Cultivo]],Cod_categoría[],2,0)</f>
        <v>100102005</v>
      </c>
      <c r="H620" t="str">
        <f>+VLOOKUP(F620,Codigos[],2,0)</f>
        <v>Cítricos</v>
      </c>
      <c r="I620">
        <f>+VLOOKUP(Tabla2[[#This Row],[Categoría]],Cod_procesamiento10[],2,0)</f>
        <v>2</v>
      </c>
      <c r="J620" t="s">
        <v>163</v>
      </c>
      <c r="K620" s="3">
        <v>769.94</v>
      </c>
    </row>
    <row r="621" spans="1:11" x14ac:dyDescent="0.35">
      <c r="A621">
        <v>2021</v>
      </c>
      <c r="B621" s="5" t="s">
        <v>54</v>
      </c>
      <c r="C621" s="10">
        <v>44348</v>
      </c>
      <c r="D621" t="s">
        <v>2</v>
      </c>
      <c r="E621">
        <f>+VLOOKUP(Tabla2[[#This Row],[Punto de venta]],Punto_venta[],2,0)</f>
        <v>1</v>
      </c>
      <c r="F621" t="s">
        <v>13</v>
      </c>
      <c r="G621">
        <f>+VLOOKUP(Tabla2[[#This Row],[Cultivo]],Cod_categoría[],2,0)</f>
        <v>100106002</v>
      </c>
      <c r="H621" t="str">
        <f>+VLOOKUP(F621,Codigos[],2,0)</f>
        <v>Frutos oleaginosos</v>
      </c>
      <c r="I621">
        <f>+VLOOKUP(Tabla2[[#This Row],[Categoría]],Cod_procesamiento10[],2,0)</f>
        <v>12</v>
      </c>
      <c r="J621" t="s">
        <v>163</v>
      </c>
      <c r="K621" s="3">
        <v>5161.8900000000003</v>
      </c>
    </row>
    <row r="622" spans="1:11" x14ac:dyDescent="0.35">
      <c r="A622">
        <v>2021</v>
      </c>
      <c r="B622" s="5" t="s">
        <v>54</v>
      </c>
      <c r="C622" s="10">
        <v>44348</v>
      </c>
      <c r="D622" t="s">
        <v>2</v>
      </c>
      <c r="E622">
        <f>+VLOOKUP(Tabla2[[#This Row],[Punto de venta]],Punto_venta[],2,0)</f>
        <v>1</v>
      </c>
      <c r="F622" t="s">
        <v>14</v>
      </c>
      <c r="G622">
        <f>+VLOOKUP(Tabla2[[#This Row],[Cultivo]],Cod_categoría[],2,0)</f>
        <v>100104005</v>
      </c>
      <c r="H622" t="str">
        <f>+VLOOKUP(F622,Codigos[],2,0)</f>
        <v>Frutos de pepita</v>
      </c>
      <c r="I622">
        <f>+VLOOKUP(Tabla2[[#This Row],[Categoría]],Cod_procesamiento10[],2,0)</f>
        <v>3</v>
      </c>
      <c r="J622" t="s">
        <v>163</v>
      </c>
      <c r="K622" s="3">
        <v>823.86</v>
      </c>
    </row>
    <row r="623" spans="1:11" x14ac:dyDescent="0.35">
      <c r="A623">
        <v>2021</v>
      </c>
      <c r="B623" s="5" t="s">
        <v>54</v>
      </c>
      <c r="C623" s="10">
        <v>44348</v>
      </c>
      <c r="D623" t="s">
        <v>2</v>
      </c>
      <c r="E623">
        <f>+VLOOKUP(Tabla2[[#This Row],[Punto de venta]],Punto_venta[],2,0)</f>
        <v>1</v>
      </c>
      <c r="F623" t="s">
        <v>15</v>
      </c>
      <c r="G623">
        <f>+VLOOKUP(Tabla2[[#This Row],[Cultivo]],Cod_categoría[],2,0)</f>
        <v>100108006</v>
      </c>
      <c r="H623" t="str">
        <f>+VLOOKUP(F623,Codigos[],2,0)</f>
        <v>Frutos tropicales y subtropicales</v>
      </c>
      <c r="I623">
        <f>+VLOOKUP(Tabla2[[#This Row],[Categoría]],Cod_procesamiento10[],2,0)</f>
        <v>4</v>
      </c>
      <c r="J623" t="s">
        <v>163</v>
      </c>
      <c r="K623" s="3">
        <v>726.15</v>
      </c>
    </row>
    <row r="624" spans="1:11" x14ac:dyDescent="0.35">
      <c r="A624">
        <v>2021</v>
      </c>
      <c r="B624" s="5" t="s">
        <v>54</v>
      </c>
      <c r="C624" s="10">
        <v>44348</v>
      </c>
      <c r="D624" t="s">
        <v>17</v>
      </c>
      <c r="E624">
        <f>+VLOOKUP(Tabla2[[#This Row],[Punto de venta]],Punto_venta[],2,0)</f>
        <v>2</v>
      </c>
      <c r="F624" t="s">
        <v>8</v>
      </c>
      <c r="G624">
        <f>+VLOOKUP(Tabla2[[#This Row],[Cultivo]],Cod_categoría[],2,0)</f>
        <v>100112025</v>
      </c>
      <c r="H624" t="str">
        <f>+VLOOKUP(F624,Codigos[],2,0)</f>
        <v>Berries</v>
      </c>
      <c r="I624">
        <f>+VLOOKUP(Tabla2[[#This Row],[Categoría]],Cod_procesamiento10[],2,0)</f>
        <v>1</v>
      </c>
      <c r="J624" t="s">
        <v>163</v>
      </c>
      <c r="K624" s="3">
        <v>7020.4</v>
      </c>
    </row>
    <row r="625" spans="1:11" x14ac:dyDescent="0.35">
      <c r="A625">
        <v>2021</v>
      </c>
      <c r="B625" s="5" t="s">
        <v>54</v>
      </c>
      <c r="C625" s="10">
        <v>44348</v>
      </c>
      <c r="D625" t="s">
        <v>17</v>
      </c>
      <c r="E625">
        <f>+VLOOKUP(Tabla2[[#This Row],[Punto de venta]],Punto_venta[],2,0)</f>
        <v>2</v>
      </c>
      <c r="F625" t="s">
        <v>19</v>
      </c>
      <c r="G625">
        <f>+VLOOKUP(Tabla2[[#This Row],[Cultivo]],Cod_categoría[],2,0)</f>
        <v>100101007</v>
      </c>
      <c r="H625" t="str">
        <f>+VLOOKUP(F625,Codigos[],2,0)</f>
        <v>Berries</v>
      </c>
      <c r="I625">
        <f>+VLOOKUP(Tabla2[[#This Row],[Categoría]],Cod_procesamiento10[],2,0)</f>
        <v>1</v>
      </c>
      <c r="J625" t="s">
        <v>163</v>
      </c>
      <c r="K625" s="3">
        <v>2653.99</v>
      </c>
    </row>
    <row r="626" spans="1:11" x14ac:dyDescent="0.35">
      <c r="A626">
        <v>2021</v>
      </c>
      <c r="B626" s="5" t="s">
        <v>54</v>
      </c>
      <c r="C626" s="10">
        <v>44348</v>
      </c>
      <c r="D626" t="s">
        <v>17</v>
      </c>
      <c r="E626">
        <f>+VLOOKUP(Tabla2[[#This Row],[Punto de venta]],Punto_venta[],2,0)</f>
        <v>2</v>
      </c>
      <c r="F626" t="s">
        <v>9</v>
      </c>
      <c r="G626">
        <f>+VLOOKUP(Tabla2[[#This Row],[Cultivo]],Cod_categoría[],2,0)</f>
        <v>100102003</v>
      </c>
      <c r="H626" t="str">
        <f>+VLOOKUP(F626,Codigos[],2,0)</f>
        <v>Cítricos</v>
      </c>
      <c r="I626">
        <f>+VLOOKUP(Tabla2[[#This Row],[Categoría]],Cod_procesamiento10[],2,0)</f>
        <v>2</v>
      </c>
      <c r="J626" t="s">
        <v>163</v>
      </c>
      <c r="K626" s="3">
        <v>1601.92</v>
      </c>
    </row>
    <row r="627" spans="1:11" x14ac:dyDescent="0.35">
      <c r="A627">
        <v>2021</v>
      </c>
      <c r="B627" s="5" t="s">
        <v>54</v>
      </c>
      <c r="C627" s="10">
        <v>44348</v>
      </c>
      <c r="D627" t="s">
        <v>17</v>
      </c>
      <c r="E627">
        <f>+VLOOKUP(Tabla2[[#This Row],[Punto de venta]],Punto_venta[],2,0)</f>
        <v>2</v>
      </c>
      <c r="F627" t="s">
        <v>20</v>
      </c>
      <c r="G627">
        <f>+VLOOKUP(Tabla2[[#This Row],[Cultivo]],Cod_categoría[],2,0)</f>
        <v>100102004</v>
      </c>
      <c r="H627" t="str">
        <f>+VLOOKUP(F627,Codigos[],2,0)</f>
        <v>Cítricos</v>
      </c>
      <c r="I627">
        <f>+VLOOKUP(Tabla2[[#This Row],[Categoría]],Cod_procesamiento10[],2,0)</f>
        <v>2</v>
      </c>
      <c r="J627" t="s">
        <v>163</v>
      </c>
      <c r="K627" s="3">
        <v>1891.85</v>
      </c>
    </row>
    <row r="628" spans="1:11" x14ac:dyDescent="0.35">
      <c r="A628">
        <v>2021</v>
      </c>
      <c r="B628" s="5" t="s">
        <v>54</v>
      </c>
      <c r="C628" s="10">
        <v>44348</v>
      </c>
      <c r="D628" t="s">
        <v>17</v>
      </c>
      <c r="E628">
        <f>+VLOOKUP(Tabla2[[#This Row],[Punto de venta]],Punto_venta[],2,0)</f>
        <v>2</v>
      </c>
      <c r="F628" t="s">
        <v>21</v>
      </c>
      <c r="G628">
        <f>+VLOOKUP(Tabla2[[#This Row],[Cultivo]],Cod_categoría[],2,0)</f>
        <v>100108002</v>
      </c>
      <c r="H628" t="str">
        <f>+VLOOKUP(F628,Codigos[],2,0)</f>
        <v>Frutos tropicales y subtropicales</v>
      </c>
      <c r="I628">
        <f>+VLOOKUP(Tabla2[[#This Row],[Categoría]],Cod_procesamiento10[],2,0)</f>
        <v>4</v>
      </c>
      <c r="J628" t="s">
        <v>163</v>
      </c>
      <c r="K628" s="3">
        <v>2077.35</v>
      </c>
    </row>
    <row r="629" spans="1:11" x14ac:dyDescent="0.35">
      <c r="A629">
        <v>2021</v>
      </c>
      <c r="B629" s="5" t="s">
        <v>54</v>
      </c>
      <c r="C629" s="10">
        <v>44348</v>
      </c>
      <c r="D629" t="s">
        <v>17</v>
      </c>
      <c r="E629">
        <f>+VLOOKUP(Tabla2[[#This Row],[Punto de venta]],Punto_venta[],2,0)</f>
        <v>2</v>
      </c>
      <c r="F629" t="s">
        <v>10</v>
      </c>
      <c r="G629">
        <f>+VLOOKUP(Tabla2[[#This Row],[Cultivo]],Cod_categoría[],2,0)</f>
        <v>100104002</v>
      </c>
      <c r="H629" t="str">
        <f>+VLOOKUP(F629,Codigos[],2,0)</f>
        <v>Frutos de pepita</v>
      </c>
      <c r="I629">
        <f>+VLOOKUP(Tabla2[[#This Row],[Categoría]],Cod_procesamiento10[],2,0)</f>
        <v>3</v>
      </c>
      <c r="J629" t="s">
        <v>163</v>
      </c>
      <c r="K629" s="3">
        <v>1726.04</v>
      </c>
    </row>
    <row r="630" spans="1:11" x14ac:dyDescent="0.35">
      <c r="A630">
        <v>2021</v>
      </c>
      <c r="B630" s="5" t="s">
        <v>54</v>
      </c>
      <c r="C630" s="10">
        <v>44348</v>
      </c>
      <c r="D630" t="s">
        <v>17</v>
      </c>
      <c r="E630">
        <f>+VLOOKUP(Tabla2[[#This Row],[Punto de venta]],Punto_venta[],2,0)</f>
        <v>2</v>
      </c>
      <c r="F630" t="s">
        <v>11</v>
      </c>
      <c r="G630">
        <f>+VLOOKUP(Tabla2[[#This Row],[Cultivo]],Cod_categoría[],2,0)</f>
        <v>100102005</v>
      </c>
      <c r="H630" t="str">
        <f>+VLOOKUP(F630,Codigos[],2,0)</f>
        <v>Cítricos</v>
      </c>
      <c r="I630">
        <f>+VLOOKUP(Tabla2[[#This Row],[Categoría]],Cod_procesamiento10[],2,0)</f>
        <v>2</v>
      </c>
      <c r="J630" t="s">
        <v>163</v>
      </c>
      <c r="K630" s="3">
        <v>1921.13</v>
      </c>
    </row>
    <row r="631" spans="1:11" x14ac:dyDescent="0.35">
      <c r="A631">
        <v>2021</v>
      </c>
      <c r="B631" s="5" t="s">
        <v>54</v>
      </c>
      <c r="C631" s="10">
        <v>44348</v>
      </c>
      <c r="D631" t="s">
        <v>17</v>
      </c>
      <c r="E631">
        <f>+VLOOKUP(Tabla2[[#This Row],[Punto de venta]],Punto_venta[],2,0)</f>
        <v>2</v>
      </c>
      <c r="F631" t="s">
        <v>13</v>
      </c>
      <c r="G631">
        <f>+VLOOKUP(Tabla2[[#This Row],[Cultivo]],Cod_categoría[],2,0)</f>
        <v>100106002</v>
      </c>
      <c r="H631" t="str">
        <f>+VLOOKUP(F631,Codigos[],2,0)</f>
        <v>Frutos oleaginosos</v>
      </c>
      <c r="I631">
        <f>+VLOOKUP(Tabla2[[#This Row],[Categoría]],Cod_procesamiento10[],2,0)</f>
        <v>12</v>
      </c>
      <c r="J631" t="s">
        <v>163</v>
      </c>
      <c r="K631" s="3">
        <v>5328.37</v>
      </c>
    </row>
    <row r="632" spans="1:11" x14ac:dyDescent="0.35">
      <c r="A632">
        <v>2021</v>
      </c>
      <c r="B632" s="5" t="s">
        <v>54</v>
      </c>
      <c r="C632" s="10">
        <v>44348</v>
      </c>
      <c r="D632" t="s">
        <v>17</v>
      </c>
      <c r="E632">
        <f>+VLOOKUP(Tabla2[[#This Row],[Punto de venta]],Punto_venta[],2,0)</f>
        <v>2</v>
      </c>
      <c r="F632" t="s">
        <v>14</v>
      </c>
      <c r="G632">
        <f>+VLOOKUP(Tabla2[[#This Row],[Cultivo]],Cod_categoría[],2,0)</f>
        <v>100104005</v>
      </c>
      <c r="H632" t="str">
        <f>+VLOOKUP(F632,Codigos[],2,0)</f>
        <v>Frutos de pepita</v>
      </c>
      <c r="I632">
        <f>+VLOOKUP(Tabla2[[#This Row],[Categoría]],Cod_procesamiento10[],2,0)</f>
        <v>3</v>
      </c>
      <c r="J632" t="s">
        <v>163</v>
      </c>
      <c r="K632" s="3">
        <v>1700.72</v>
      </c>
    </row>
    <row r="633" spans="1:11" x14ac:dyDescent="0.35">
      <c r="A633">
        <v>2021</v>
      </c>
      <c r="B633" s="5" t="s">
        <v>54</v>
      </c>
      <c r="C633" s="10">
        <v>44348</v>
      </c>
      <c r="D633" t="s">
        <v>17</v>
      </c>
      <c r="E633">
        <f>+VLOOKUP(Tabla2[[#This Row],[Punto de venta]],Punto_venta[],2,0)</f>
        <v>2</v>
      </c>
      <c r="F633" t="s">
        <v>15</v>
      </c>
      <c r="G633">
        <f>+VLOOKUP(Tabla2[[#This Row],[Cultivo]],Cod_categoría[],2,0)</f>
        <v>100108006</v>
      </c>
      <c r="H633" t="str">
        <f>+VLOOKUP(F633,Codigos[],2,0)</f>
        <v>Frutos tropicales y subtropicales</v>
      </c>
      <c r="I633">
        <f>+VLOOKUP(Tabla2[[#This Row],[Categoría]],Cod_procesamiento10[],2,0)</f>
        <v>4</v>
      </c>
      <c r="J633" t="s">
        <v>163</v>
      </c>
      <c r="K633" s="3">
        <v>1049.7</v>
      </c>
    </row>
    <row r="634" spans="1:11" x14ac:dyDescent="0.35">
      <c r="A634">
        <v>2021</v>
      </c>
      <c r="B634" s="5" t="s">
        <v>54</v>
      </c>
      <c r="C634" s="10">
        <v>44348</v>
      </c>
      <c r="D634" t="s">
        <v>24</v>
      </c>
      <c r="E634">
        <f>+VLOOKUP(Tabla2[[#This Row],[Punto de venta]],Punto_venta[],2,0)</f>
        <v>3</v>
      </c>
      <c r="F634" t="s">
        <v>68</v>
      </c>
      <c r="G634">
        <f>+VLOOKUP(Tabla2[[#This Row],[Cultivo]],Cod_categoría[],2,0)</f>
        <v>100101001</v>
      </c>
      <c r="H634" t="str">
        <f>+VLOOKUP(F634,Codigos[],2,0)</f>
        <v>Berries</v>
      </c>
      <c r="I634">
        <f>+VLOOKUP(Tabla2[[#This Row],[Categoría]],Cod_procesamiento10[],2,0)</f>
        <v>1</v>
      </c>
      <c r="J634" t="s">
        <v>163</v>
      </c>
      <c r="K634" s="3">
        <v>6550</v>
      </c>
    </row>
    <row r="635" spans="1:11" x14ac:dyDescent="0.35">
      <c r="A635">
        <v>2021</v>
      </c>
      <c r="B635" s="5" t="s">
        <v>54</v>
      </c>
      <c r="C635" s="10">
        <v>44348</v>
      </c>
      <c r="D635" t="s">
        <v>24</v>
      </c>
      <c r="E635">
        <f>+VLOOKUP(Tabla2[[#This Row],[Punto de venta]],Punto_venta[],2,0)</f>
        <v>3</v>
      </c>
      <c r="F635" t="s">
        <v>29</v>
      </c>
      <c r="G635">
        <f>+VLOOKUP(Tabla2[[#This Row],[Cultivo]],Cod_categoría[],2,0)</f>
        <v>100107001</v>
      </c>
      <c r="H635" t="str">
        <f>+VLOOKUP(F635,Codigos[],2,0)</f>
        <v>Berries</v>
      </c>
      <c r="I635">
        <f>+VLOOKUP(Tabla2[[#This Row],[Categoría]],Cod_procesamiento10[],2,0)</f>
        <v>1</v>
      </c>
      <c r="J635" t="s">
        <v>163</v>
      </c>
      <c r="K635" s="3">
        <v>870.99</v>
      </c>
    </row>
    <row r="636" spans="1:11" x14ac:dyDescent="0.35">
      <c r="A636">
        <v>2021</v>
      </c>
      <c r="B636" s="5" t="s">
        <v>54</v>
      </c>
      <c r="C636" s="10">
        <v>44348</v>
      </c>
      <c r="D636" t="s">
        <v>24</v>
      </c>
      <c r="E636">
        <f>+VLOOKUP(Tabla2[[#This Row],[Punto de venta]],Punto_venta[],2,0)</f>
        <v>3</v>
      </c>
      <c r="F636" t="s">
        <v>4</v>
      </c>
      <c r="G636">
        <f>+VLOOKUP(Tabla2[[#This Row],[Cultivo]],Cod_categoría[],2,0)</f>
        <v>100107002</v>
      </c>
      <c r="H636" t="str">
        <f>+VLOOKUP(F636,Codigos[],2,0)</f>
        <v>Frutos tropicales y subtropicales</v>
      </c>
      <c r="I636">
        <f>+VLOOKUP(Tabla2[[#This Row],[Categoría]],Cod_procesamiento10[],2,0)</f>
        <v>4</v>
      </c>
      <c r="J636" t="s">
        <v>163</v>
      </c>
      <c r="K636" s="3">
        <v>2700</v>
      </c>
    </row>
    <row r="637" spans="1:11" x14ac:dyDescent="0.35">
      <c r="A637">
        <v>2021</v>
      </c>
      <c r="B637" s="5" t="s">
        <v>54</v>
      </c>
      <c r="C637" s="10">
        <v>44348</v>
      </c>
      <c r="D637" t="s">
        <v>24</v>
      </c>
      <c r="E637">
        <f>+VLOOKUP(Tabla2[[#This Row],[Punto de venta]],Punto_venta[],2,0)</f>
        <v>3</v>
      </c>
      <c r="F637" t="s">
        <v>5</v>
      </c>
      <c r="G637">
        <f>+VLOOKUP(Tabla2[[#This Row],[Cultivo]],Cod_categoría[],2,0)</f>
        <v>100103002</v>
      </c>
      <c r="H637" t="str">
        <f>+VLOOKUP(F637,Codigos[],2,0)</f>
        <v>Frutos de carozo</v>
      </c>
      <c r="I637">
        <f>+VLOOKUP(Tabla2[[#This Row],[Categoría]],Cod_procesamiento10[],2,0)</f>
        <v>5</v>
      </c>
      <c r="J637" t="s">
        <v>163</v>
      </c>
      <c r="K637" s="3">
        <v>467.97</v>
      </c>
    </row>
    <row r="638" spans="1:11" x14ac:dyDescent="0.35">
      <c r="A638">
        <v>2021</v>
      </c>
      <c r="B638" s="5" t="s">
        <v>54</v>
      </c>
      <c r="C638" s="10">
        <v>44348</v>
      </c>
      <c r="D638" t="s">
        <v>24</v>
      </c>
      <c r="E638">
        <f>+VLOOKUP(Tabla2[[#This Row],[Punto de venta]],Punto_venta[],2,0)</f>
        <v>3</v>
      </c>
      <c r="F638" t="s">
        <v>23</v>
      </c>
      <c r="G638">
        <f>+VLOOKUP(Tabla2[[#This Row],[Cultivo]],Cod_categoría[],2,0)</f>
        <v>100101004</v>
      </c>
      <c r="H638" t="str">
        <f>+VLOOKUP(F638,Codigos[],2,0)</f>
        <v>Berries</v>
      </c>
      <c r="I638">
        <f>+VLOOKUP(Tabla2[[#This Row],[Categoría]],Cod_procesamiento10[],2,0)</f>
        <v>1</v>
      </c>
      <c r="J638" t="s">
        <v>163</v>
      </c>
      <c r="K638" s="3">
        <v>5222.22</v>
      </c>
    </row>
    <row r="639" spans="1:11" x14ac:dyDescent="0.35">
      <c r="A639">
        <v>2021</v>
      </c>
      <c r="B639" s="5" t="s">
        <v>54</v>
      </c>
      <c r="C639" s="10">
        <v>44348</v>
      </c>
      <c r="D639" t="s">
        <v>24</v>
      </c>
      <c r="E639">
        <f>+VLOOKUP(Tabla2[[#This Row],[Punto de venta]],Punto_venta[],2,0)</f>
        <v>3</v>
      </c>
      <c r="F639" t="s">
        <v>8</v>
      </c>
      <c r="G639">
        <f>+VLOOKUP(Tabla2[[#This Row],[Cultivo]],Cod_categoría[],2,0)</f>
        <v>100112025</v>
      </c>
      <c r="H639" t="str">
        <f>+VLOOKUP(F639,Codigos[],2,0)</f>
        <v>Berries</v>
      </c>
      <c r="I639">
        <f>+VLOOKUP(Tabla2[[#This Row],[Categoría]],Cod_procesamiento10[],2,0)</f>
        <v>1</v>
      </c>
      <c r="J639" t="s">
        <v>163</v>
      </c>
      <c r="K639" s="3">
        <v>1759.07</v>
      </c>
    </row>
    <row r="640" spans="1:11" x14ac:dyDescent="0.35">
      <c r="A640">
        <v>2021</v>
      </c>
      <c r="B640" s="5" t="s">
        <v>54</v>
      </c>
      <c r="C640" s="10">
        <v>44348</v>
      </c>
      <c r="D640" t="s">
        <v>24</v>
      </c>
      <c r="E640">
        <f>+VLOOKUP(Tabla2[[#This Row],[Punto de venta]],Punto_venta[],2,0)</f>
        <v>3</v>
      </c>
      <c r="F640" t="s">
        <v>30</v>
      </c>
      <c r="G640">
        <f>+VLOOKUP(Tabla2[[#This Row],[Cultivo]],Cod_categoría[],2,0)</f>
        <v>100114043</v>
      </c>
      <c r="H640" t="str">
        <f>+VLOOKUP(F640,Codigos[],2,0)</f>
        <v>Frutos tropicales y subtropicales</v>
      </c>
      <c r="I640">
        <f>+VLOOKUP(Tabla2[[#This Row],[Categoría]],Cod_procesamiento10[],2,0)</f>
        <v>4</v>
      </c>
      <c r="J640" t="s">
        <v>163</v>
      </c>
      <c r="K640" s="3">
        <v>1052.72</v>
      </c>
    </row>
    <row r="641" spans="1:11" x14ac:dyDescent="0.35">
      <c r="A641">
        <v>2021</v>
      </c>
      <c r="B641" s="5" t="s">
        <v>54</v>
      </c>
      <c r="C641" s="10">
        <v>44348</v>
      </c>
      <c r="D641" t="s">
        <v>24</v>
      </c>
      <c r="E641">
        <f>+VLOOKUP(Tabla2[[#This Row],[Punto de venta]],Punto_venta[],2,0)</f>
        <v>3</v>
      </c>
      <c r="F641" t="s">
        <v>33</v>
      </c>
      <c r="G641">
        <f>+VLOOKUP(Tabla2[[#This Row],[Cultivo]],Cod_categoría[],2,0)</f>
        <v>100114040</v>
      </c>
      <c r="H641" t="str">
        <f>+VLOOKUP(F641,Codigos[],2,0)</f>
        <v>Frutos tropicales y subtropicales</v>
      </c>
      <c r="I641">
        <f>+VLOOKUP(Tabla2[[#This Row],[Categoría]],Cod_procesamiento10[],2,0)</f>
        <v>4</v>
      </c>
      <c r="J641" t="s">
        <v>163</v>
      </c>
      <c r="K641" s="3">
        <v>777.78</v>
      </c>
    </row>
    <row r="642" spans="1:11" x14ac:dyDescent="0.35">
      <c r="A642">
        <v>2021</v>
      </c>
      <c r="B642" s="5" t="s">
        <v>54</v>
      </c>
      <c r="C642" s="10">
        <v>44348</v>
      </c>
      <c r="D642" t="s">
        <v>24</v>
      </c>
      <c r="E642">
        <f>+VLOOKUP(Tabla2[[#This Row],[Punto de venta]],Punto_venta[],2,0)</f>
        <v>3</v>
      </c>
      <c r="F642" t="s">
        <v>36</v>
      </c>
      <c r="G642">
        <f>+VLOOKUP(Tabla2[[#This Row],[Cultivo]],Cod_categoría[],2,0)</f>
        <v>100101006</v>
      </c>
      <c r="H642" t="str">
        <f>+VLOOKUP(F642,Codigos[],2,0)</f>
        <v>Berries</v>
      </c>
      <c r="I642">
        <f>+VLOOKUP(Tabla2[[#This Row],[Categoría]],Cod_procesamiento10[],2,0)</f>
        <v>1</v>
      </c>
      <c r="J642" t="s">
        <v>163</v>
      </c>
      <c r="K642" s="3">
        <v>1714.29</v>
      </c>
    </row>
    <row r="643" spans="1:11" x14ac:dyDescent="0.35">
      <c r="A643">
        <v>2021</v>
      </c>
      <c r="B643" s="5" t="s">
        <v>54</v>
      </c>
      <c r="C643" s="10">
        <v>44348</v>
      </c>
      <c r="D643" t="s">
        <v>24</v>
      </c>
      <c r="E643">
        <f>+VLOOKUP(Tabla2[[#This Row],[Punto de venta]],Punto_venta[],2,0)</f>
        <v>3</v>
      </c>
      <c r="F643" t="s">
        <v>19</v>
      </c>
      <c r="G643">
        <f>+VLOOKUP(Tabla2[[#This Row],[Cultivo]],Cod_categoría[],2,0)</f>
        <v>100101007</v>
      </c>
      <c r="H643" t="str">
        <f>+VLOOKUP(F643,Codigos[],2,0)</f>
        <v>Berries</v>
      </c>
      <c r="I643">
        <f>+VLOOKUP(Tabla2[[#This Row],[Categoría]],Cod_procesamiento10[],2,0)</f>
        <v>1</v>
      </c>
      <c r="J643" t="s">
        <v>163</v>
      </c>
      <c r="K643" s="3">
        <v>693.61</v>
      </c>
    </row>
    <row r="644" spans="1:11" x14ac:dyDescent="0.35">
      <c r="A644">
        <v>2021</v>
      </c>
      <c r="B644" s="5" t="s">
        <v>54</v>
      </c>
      <c r="C644" s="10">
        <v>44348</v>
      </c>
      <c r="D644" t="s">
        <v>24</v>
      </c>
      <c r="E644">
        <f>+VLOOKUP(Tabla2[[#This Row],[Punto de venta]],Punto_venta[],2,0)</f>
        <v>3</v>
      </c>
      <c r="F644" t="s">
        <v>9</v>
      </c>
      <c r="G644">
        <f>+VLOOKUP(Tabla2[[#This Row],[Cultivo]],Cod_categoría[],2,0)</f>
        <v>100102003</v>
      </c>
      <c r="H644" t="str">
        <f>+VLOOKUP(F644,Codigos[],2,0)</f>
        <v>Cítricos</v>
      </c>
      <c r="I644">
        <f>+VLOOKUP(Tabla2[[#This Row],[Categoría]],Cod_procesamiento10[],2,0)</f>
        <v>2</v>
      </c>
      <c r="J644" t="s">
        <v>163</v>
      </c>
      <c r="K644" s="3">
        <v>359.9</v>
      </c>
    </row>
    <row r="645" spans="1:11" x14ac:dyDescent="0.35">
      <c r="A645">
        <v>2021</v>
      </c>
      <c r="B645" s="5" t="s">
        <v>54</v>
      </c>
      <c r="C645" s="10">
        <v>44348</v>
      </c>
      <c r="D645" t="s">
        <v>24</v>
      </c>
      <c r="E645">
        <f>+VLOOKUP(Tabla2[[#This Row],[Punto de venta]],Punto_venta[],2,0)</f>
        <v>3</v>
      </c>
      <c r="F645" t="s">
        <v>20</v>
      </c>
      <c r="G645">
        <f>+VLOOKUP(Tabla2[[#This Row],[Cultivo]],Cod_categoría[],2,0)</f>
        <v>100102004</v>
      </c>
      <c r="H645" t="str">
        <f>+VLOOKUP(F645,Codigos[],2,0)</f>
        <v>Cítricos</v>
      </c>
      <c r="I645">
        <f>+VLOOKUP(Tabla2[[#This Row],[Categoría]],Cod_procesamiento10[],2,0)</f>
        <v>2</v>
      </c>
      <c r="J645" t="s">
        <v>163</v>
      </c>
      <c r="K645" s="3">
        <v>634.88</v>
      </c>
    </row>
    <row r="646" spans="1:11" x14ac:dyDescent="0.35">
      <c r="A646">
        <v>2021</v>
      </c>
      <c r="B646" s="5" t="s">
        <v>54</v>
      </c>
      <c r="C646" s="10">
        <v>44348</v>
      </c>
      <c r="D646" t="s">
        <v>24</v>
      </c>
      <c r="E646">
        <f>+VLOOKUP(Tabla2[[#This Row],[Punto de venta]],Punto_venta[],2,0)</f>
        <v>3</v>
      </c>
      <c r="F646" t="s">
        <v>21</v>
      </c>
      <c r="G646">
        <f>+VLOOKUP(Tabla2[[#This Row],[Cultivo]],Cod_categoría[],2,0)</f>
        <v>100108002</v>
      </c>
      <c r="H646" t="str">
        <f>+VLOOKUP(F646,Codigos[],2,0)</f>
        <v>Frutos tropicales y subtropicales</v>
      </c>
      <c r="I646">
        <f>+VLOOKUP(Tabla2[[#This Row],[Categoría]],Cod_procesamiento10[],2,0)</f>
        <v>4</v>
      </c>
      <c r="J646" t="s">
        <v>163</v>
      </c>
      <c r="K646" s="3">
        <v>1548.94</v>
      </c>
    </row>
    <row r="647" spans="1:11" x14ac:dyDescent="0.35">
      <c r="A647">
        <v>2021</v>
      </c>
      <c r="B647" s="5" t="s">
        <v>54</v>
      </c>
      <c r="C647" s="10">
        <v>44348</v>
      </c>
      <c r="D647" t="s">
        <v>24</v>
      </c>
      <c r="E647">
        <f>+VLOOKUP(Tabla2[[#This Row],[Punto de venta]],Punto_venta[],2,0)</f>
        <v>3</v>
      </c>
      <c r="F647" t="s">
        <v>10</v>
      </c>
      <c r="G647">
        <f>+VLOOKUP(Tabla2[[#This Row],[Cultivo]],Cod_categoría[],2,0)</f>
        <v>100104002</v>
      </c>
      <c r="H647" t="str">
        <f>+VLOOKUP(F647,Codigos[],2,0)</f>
        <v>Frutos de pepita</v>
      </c>
      <c r="I647">
        <f>+VLOOKUP(Tabla2[[#This Row],[Categoría]],Cod_procesamiento10[],2,0)</f>
        <v>3</v>
      </c>
      <c r="J647" t="s">
        <v>163</v>
      </c>
      <c r="K647" s="3">
        <v>529.37</v>
      </c>
    </row>
    <row r="648" spans="1:11" x14ac:dyDescent="0.35">
      <c r="A648">
        <v>2021</v>
      </c>
      <c r="B648" s="5" t="s">
        <v>54</v>
      </c>
      <c r="C648" s="10">
        <v>44348</v>
      </c>
      <c r="D648" t="s">
        <v>24</v>
      </c>
      <c r="E648">
        <f>+VLOOKUP(Tabla2[[#This Row],[Punto de venta]],Punto_venta[],2,0)</f>
        <v>3</v>
      </c>
      <c r="F648" t="s">
        <v>22</v>
      </c>
      <c r="G648">
        <f>+VLOOKUP(Tabla2[[#This Row],[Cultivo]],Cod_categoría[],2,0)</f>
        <v>100114041</v>
      </c>
      <c r="H648" t="str">
        <f>+VLOOKUP(F648,Codigos[],2,0)</f>
        <v>Frutos tropicales y subtropicales</v>
      </c>
      <c r="I648">
        <f>+VLOOKUP(Tabla2[[#This Row],[Categoría]],Cod_procesamiento10[],2,0)</f>
        <v>4</v>
      </c>
      <c r="J648" t="s">
        <v>163</v>
      </c>
      <c r="K648" s="3">
        <v>1680.98</v>
      </c>
    </row>
    <row r="649" spans="1:11" x14ac:dyDescent="0.35">
      <c r="A649">
        <v>2021</v>
      </c>
      <c r="B649" s="5" t="s">
        <v>54</v>
      </c>
      <c r="C649" s="10">
        <v>44348</v>
      </c>
      <c r="D649" t="s">
        <v>24</v>
      </c>
      <c r="E649">
        <f>+VLOOKUP(Tabla2[[#This Row],[Punto de venta]],Punto_venta[],2,0)</f>
        <v>3</v>
      </c>
      <c r="F649" t="s">
        <v>28</v>
      </c>
      <c r="G649">
        <f>+VLOOKUP(Tabla2[[#This Row],[Cultivo]],Cod_categoría[],2,0)</f>
        <v>100104003</v>
      </c>
      <c r="H649" t="str">
        <f>+VLOOKUP(F649,Codigos[],2,0)</f>
        <v>Frutos de pepita</v>
      </c>
      <c r="I649">
        <f>+VLOOKUP(Tabla2[[#This Row],[Categoría]],Cod_procesamiento10[],2,0)</f>
        <v>3</v>
      </c>
      <c r="J649" t="s">
        <v>163</v>
      </c>
      <c r="K649" s="3">
        <v>772.89</v>
      </c>
    </row>
    <row r="650" spans="1:11" x14ac:dyDescent="0.35">
      <c r="A650">
        <v>2021</v>
      </c>
      <c r="B650" s="5" t="s">
        <v>54</v>
      </c>
      <c r="C650" s="10">
        <v>44348</v>
      </c>
      <c r="D650" t="s">
        <v>24</v>
      </c>
      <c r="E650">
        <f>+VLOOKUP(Tabla2[[#This Row],[Punto de venta]],Punto_venta[],2,0)</f>
        <v>3</v>
      </c>
      <c r="F650" t="s">
        <v>11</v>
      </c>
      <c r="G650">
        <f>+VLOOKUP(Tabla2[[#This Row],[Cultivo]],Cod_categoría[],2,0)</f>
        <v>100102005</v>
      </c>
      <c r="H650" t="str">
        <f>+VLOOKUP(F650,Codigos[],2,0)</f>
        <v>Cítricos</v>
      </c>
      <c r="I650">
        <f>+VLOOKUP(Tabla2[[#This Row],[Categoría]],Cod_procesamiento10[],2,0)</f>
        <v>2</v>
      </c>
      <c r="J650" t="s">
        <v>163</v>
      </c>
      <c r="K650" s="3">
        <v>494.56</v>
      </c>
    </row>
    <row r="651" spans="1:11" x14ac:dyDescent="0.35">
      <c r="A651">
        <v>2021</v>
      </c>
      <c r="B651" s="5" t="s">
        <v>54</v>
      </c>
      <c r="C651" s="10">
        <v>44348</v>
      </c>
      <c r="D651" t="s">
        <v>24</v>
      </c>
      <c r="E651">
        <f>+VLOOKUP(Tabla2[[#This Row],[Punto de venta]],Punto_venta[],2,0)</f>
        <v>3</v>
      </c>
      <c r="F651" t="s">
        <v>13</v>
      </c>
      <c r="G651">
        <f>+VLOOKUP(Tabla2[[#This Row],[Cultivo]],Cod_categoría[],2,0)</f>
        <v>100106002</v>
      </c>
      <c r="H651" t="str">
        <f>+VLOOKUP(F651,Codigos[],2,0)</f>
        <v>Frutos oleaginosos</v>
      </c>
      <c r="I651">
        <f>+VLOOKUP(Tabla2[[#This Row],[Categoría]],Cod_procesamiento10[],2,0)</f>
        <v>12</v>
      </c>
      <c r="J651" t="s">
        <v>163</v>
      </c>
      <c r="K651" s="3">
        <v>3357.21</v>
      </c>
    </row>
    <row r="652" spans="1:11" x14ac:dyDescent="0.35">
      <c r="A652">
        <v>2021</v>
      </c>
      <c r="B652" s="5" t="s">
        <v>54</v>
      </c>
      <c r="C652" s="10">
        <v>44348</v>
      </c>
      <c r="D652" t="s">
        <v>24</v>
      </c>
      <c r="E652">
        <f>+VLOOKUP(Tabla2[[#This Row],[Punto de venta]],Punto_venta[],2,0)</f>
        <v>3</v>
      </c>
      <c r="F652" t="s">
        <v>31</v>
      </c>
      <c r="G652">
        <f>+VLOOKUP(Tabla2[[#This Row],[Cultivo]],Cod_categoría[],2,0)</f>
        <v>100108004</v>
      </c>
      <c r="H652" t="str">
        <f>+VLOOKUP(F652,Codigos[],2,0)</f>
        <v>Frutos tropicales y subtropicales</v>
      </c>
      <c r="I652">
        <f>+VLOOKUP(Tabla2[[#This Row],[Categoría]],Cod_procesamiento10[],2,0)</f>
        <v>4</v>
      </c>
      <c r="J652" t="s">
        <v>163</v>
      </c>
      <c r="K652" s="3">
        <v>1889.23</v>
      </c>
    </row>
    <row r="653" spans="1:11" x14ac:dyDescent="0.35">
      <c r="A653">
        <v>2021</v>
      </c>
      <c r="B653" s="5" t="s">
        <v>54</v>
      </c>
      <c r="C653" s="10">
        <v>44348</v>
      </c>
      <c r="D653" t="s">
        <v>24</v>
      </c>
      <c r="E653">
        <f>+VLOOKUP(Tabla2[[#This Row],[Punto de venta]],Punto_venta[],2,0)</f>
        <v>3</v>
      </c>
      <c r="F653" t="s">
        <v>14</v>
      </c>
      <c r="G653">
        <f>+VLOOKUP(Tabla2[[#This Row],[Cultivo]],Cod_categoría[],2,0)</f>
        <v>100104005</v>
      </c>
      <c r="H653" t="str">
        <f>+VLOOKUP(F653,Codigos[],2,0)</f>
        <v>Frutos de pepita</v>
      </c>
      <c r="I653">
        <f>+VLOOKUP(Tabla2[[#This Row],[Categoría]],Cod_procesamiento10[],2,0)</f>
        <v>3</v>
      </c>
      <c r="J653" t="s">
        <v>163</v>
      </c>
      <c r="K653" s="3">
        <v>542.71</v>
      </c>
    </row>
    <row r="654" spans="1:11" x14ac:dyDescent="0.35">
      <c r="A654">
        <v>2021</v>
      </c>
      <c r="B654" s="5" t="s">
        <v>54</v>
      </c>
      <c r="C654" s="10">
        <v>44348</v>
      </c>
      <c r="D654" t="s">
        <v>24</v>
      </c>
      <c r="E654">
        <f>+VLOOKUP(Tabla2[[#This Row],[Punto de venta]],Punto_venta[],2,0)</f>
        <v>3</v>
      </c>
      <c r="F654" t="s">
        <v>15</v>
      </c>
      <c r="G654">
        <f>+VLOOKUP(Tabla2[[#This Row],[Cultivo]],Cod_categoría[],2,0)</f>
        <v>100108006</v>
      </c>
      <c r="H654" t="str">
        <f>+VLOOKUP(F654,Codigos[],2,0)</f>
        <v>Frutos tropicales y subtropicales</v>
      </c>
      <c r="I654">
        <f>+VLOOKUP(Tabla2[[#This Row],[Categoría]],Cod_procesamiento10[],2,0)</f>
        <v>4</v>
      </c>
      <c r="J654" t="s">
        <v>163</v>
      </c>
      <c r="K654" s="3">
        <v>650.42999999999995</v>
      </c>
    </row>
    <row r="655" spans="1:11" x14ac:dyDescent="0.35">
      <c r="A655">
        <v>2021</v>
      </c>
      <c r="B655" s="5" t="s">
        <v>54</v>
      </c>
      <c r="C655" s="10">
        <v>44348</v>
      </c>
      <c r="D655" t="s">
        <v>24</v>
      </c>
      <c r="E655">
        <f>+VLOOKUP(Tabla2[[#This Row],[Punto de venta]],Punto_venta[],2,0)</f>
        <v>3</v>
      </c>
      <c r="F655" t="s">
        <v>27</v>
      </c>
      <c r="G655">
        <f>+VLOOKUP(Tabla2[[#This Row],[Cultivo]],Cod_categoría[],2,0)</f>
        <v>100102006</v>
      </c>
      <c r="H655" t="str">
        <f>+VLOOKUP(F655,Codigos[],2,0)</f>
        <v>Cítricos</v>
      </c>
      <c r="I655">
        <f>+VLOOKUP(Tabla2[[#This Row],[Categoría]],Cod_procesamiento10[],2,0)</f>
        <v>2</v>
      </c>
      <c r="J655" t="s">
        <v>163</v>
      </c>
      <c r="K655" s="3">
        <v>855.7</v>
      </c>
    </row>
    <row r="656" spans="1:11" x14ac:dyDescent="0.35">
      <c r="A656">
        <v>2021</v>
      </c>
      <c r="B656" s="5" t="s">
        <v>54</v>
      </c>
      <c r="C656" s="10">
        <v>44348</v>
      </c>
      <c r="D656" t="s">
        <v>24</v>
      </c>
      <c r="E656">
        <f>+VLOOKUP(Tabla2[[#This Row],[Punto de venta]],Punto_venta[],2,0)</f>
        <v>3</v>
      </c>
      <c r="F656" t="s">
        <v>34</v>
      </c>
      <c r="G656">
        <f>+VLOOKUP(Tabla2[[#This Row],[Cultivo]],Cod_categoría[],2,0)</f>
        <v>100114045</v>
      </c>
      <c r="H656" t="str">
        <f>+VLOOKUP(F656,Codigos[],2,0)</f>
        <v>Otros</v>
      </c>
      <c r="I656">
        <f>+VLOOKUP(Tabla2[[#This Row],[Categoría]],Cod_procesamiento10[],2,0)</f>
        <v>13</v>
      </c>
      <c r="J656" t="s">
        <v>163</v>
      </c>
      <c r="K656" s="3">
        <v>1300</v>
      </c>
    </row>
    <row r="657" spans="1:11" x14ac:dyDescent="0.35">
      <c r="A657">
        <v>2021</v>
      </c>
      <c r="B657" s="5" t="s">
        <v>54</v>
      </c>
      <c r="C657" s="10">
        <v>44348</v>
      </c>
      <c r="D657" t="s">
        <v>24</v>
      </c>
      <c r="E657">
        <f>+VLOOKUP(Tabla2[[#This Row],[Punto de venta]],Punto_venta[],2,0)</f>
        <v>3</v>
      </c>
      <c r="F657" t="s">
        <v>18</v>
      </c>
      <c r="G657">
        <f>+VLOOKUP(Tabla2[[#This Row],[Cultivo]],Cod_categoría[],2,0)</f>
        <v>100114042</v>
      </c>
      <c r="H657" t="str">
        <f>+VLOOKUP(F657,Codigos[],2,0)</f>
        <v>Otros</v>
      </c>
      <c r="I657">
        <f>+VLOOKUP(Tabla2[[#This Row],[Categoría]],Cod_procesamiento10[],2,0)</f>
        <v>13</v>
      </c>
      <c r="J657" t="s">
        <v>163</v>
      </c>
      <c r="K657" s="3">
        <v>1388.89</v>
      </c>
    </row>
    <row r="658" spans="1:11" x14ac:dyDescent="0.35">
      <c r="A658">
        <v>2021</v>
      </c>
      <c r="B658" s="5" t="s">
        <v>54</v>
      </c>
      <c r="C658" s="10">
        <v>44348</v>
      </c>
      <c r="D658" t="s">
        <v>24</v>
      </c>
      <c r="E658">
        <f>+VLOOKUP(Tabla2[[#This Row],[Punto de venta]],Punto_venta[],2,0)</f>
        <v>3</v>
      </c>
      <c r="F658" t="s">
        <v>16</v>
      </c>
      <c r="G658">
        <f>+VLOOKUP(Tabla2[[#This Row],[Cultivo]],Cod_categoría[],2,0)</f>
        <v>100109001</v>
      </c>
      <c r="H658" t="str">
        <f>+VLOOKUP(F658,Codigos[],2,0)</f>
        <v>Uva</v>
      </c>
      <c r="I658">
        <f>+VLOOKUP(Tabla2[[#This Row],[Categoría]],Cod_procesamiento10[],2,0)</f>
        <v>11</v>
      </c>
      <c r="J658" t="s">
        <v>163</v>
      </c>
      <c r="K658" s="3">
        <v>705.64</v>
      </c>
    </row>
    <row r="659" spans="1:11" x14ac:dyDescent="0.35">
      <c r="A659">
        <v>2021</v>
      </c>
      <c r="B659" s="5" t="s">
        <v>53</v>
      </c>
      <c r="C659" s="10">
        <v>44317</v>
      </c>
      <c r="D659" t="s">
        <v>2</v>
      </c>
      <c r="E659">
        <f>+VLOOKUP(Tabla2[[#This Row],[Punto de venta]],Punto_venta[],2,0)</f>
        <v>1</v>
      </c>
      <c r="F659" t="s">
        <v>68</v>
      </c>
      <c r="G659">
        <f>+VLOOKUP(Tabla2[[#This Row],[Cultivo]],Cod_categoría[],2,0)</f>
        <v>100101001</v>
      </c>
      <c r="H659" t="str">
        <f>+VLOOKUP(F659,Codigos[],2,0)</f>
        <v>Berries</v>
      </c>
      <c r="I659">
        <f>+VLOOKUP(Tabla2[[#This Row],[Categoría]],Cod_procesamiento10[],2,0)</f>
        <v>1</v>
      </c>
      <c r="J659" t="s">
        <v>163</v>
      </c>
      <c r="K659" s="3">
        <v>3666.67</v>
      </c>
    </row>
    <row r="660" spans="1:11" x14ac:dyDescent="0.35">
      <c r="A660">
        <v>2021</v>
      </c>
      <c r="B660" s="5" t="s">
        <v>53</v>
      </c>
      <c r="C660" s="10">
        <v>44317</v>
      </c>
      <c r="D660" t="s">
        <v>2</v>
      </c>
      <c r="E660">
        <f>+VLOOKUP(Tabla2[[#This Row],[Punto de venta]],Punto_venta[],2,0)</f>
        <v>1</v>
      </c>
      <c r="F660" t="s">
        <v>8</v>
      </c>
      <c r="G660">
        <f>+VLOOKUP(Tabla2[[#This Row],[Cultivo]],Cod_categoría[],2,0)</f>
        <v>100112025</v>
      </c>
      <c r="H660" t="str">
        <f>+VLOOKUP(F660,Codigos[],2,0)</f>
        <v>Berries</v>
      </c>
      <c r="I660">
        <f>+VLOOKUP(Tabla2[[#This Row],[Categoría]],Cod_procesamiento10[],2,0)</f>
        <v>1</v>
      </c>
      <c r="J660" t="s">
        <v>163</v>
      </c>
      <c r="K660" s="3">
        <v>2082.75</v>
      </c>
    </row>
    <row r="661" spans="1:11" x14ac:dyDescent="0.35">
      <c r="A661">
        <v>2021</v>
      </c>
      <c r="B661" s="5" t="s">
        <v>53</v>
      </c>
      <c r="C661" s="10">
        <v>44317</v>
      </c>
      <c r="D661" t="s">
        <v>2</v>
      </c>
      <c r="E661">
        <f>+VLOOKUP(Tabla2[[#This Row],[Punto de venta]],Punto_venta[],2,0)</f>
        <v>1</v>
      </c>
      <c r="F661" t="s">
        <v>9</v>
      </c>
      <c r="G661">
        <f>+VLOOKUP(Tabla2[[#This Row],[Cultivo]],Cod_categoría[],2,0)</f>
        <v>100102003</v>
      </c>
      <c r="H661" t="str">
        <f>+VLOOKUP(F661,Codigos[],2,0)</f>
        <v>Cítricos</v>
      </c>
      <c r="I661">
        <f>+VLOOKUP(Tabla2[[#This Row],[Categoría]],Cod_procesamiento10[],2,0)</f>
        <v>2</v>
      </c>
      <c r="J661" t="s">
        <v>163</v>
      </c>
      <c r="K661" s="3">
        <v>1271.3900000000001</v>
      </c>
    </row>
    <row r="662" spans="1:11" x14ac:dyDescent="0.35">
      <c r="A662">
        <v>2021</v>
      </c>
      <c r="B662" s="5" t="s">
        <v>53</v>
      </c>
      <c r="C662" s="10">
        <v>44317</v>
      </c>
      <c r="D662" t="s">
        <v>2</v>
      </c>
      <c r="E662">
        <f>+VLOOKUP(Tabla2[[#This Row],[Punto de venta]],Punto_venta[],2,0)</f>
        <v>1</v>
      </c>
      <c r="F662" t="s">
        <v>21</v>
      </c>
      <c r="G662">
        <f>+VLOOKUP(Tabla2[[#This Row],[Cultivo]],Cod_categoría[],2,0)</f>
        <v>100108002</v>
      </c>
      <c r="H662" t="str">
        <f>+VLOOKUP(F662,Codigos[],2,0)</f>
        <v>Frutos tropicales y subtropicales</v>
      </c>
      <c r="I662">
        <f>+VLOOKUP(Tabla2[[#This Row],[Categoría]],Cod_procesamiento10[],2,0)</f>
        <v>4</v>
      </c>
      <c r="J662" t="s">
        <v>163</v>
      </c>
      <c r="K662" s="3">
        <v>2834.06</v>
      </c>
    </row>
    <row r="663" spans="1:11" x14ac:dyDescent="0.35">
      <c r="A663">
        <v>2021</v>
      </c>
      <c r="B663" s="5" t="s">
        <v>53</v>
      </c>
      <c r="C663" s="10">
        <v>44317</v>
      </c>
      <c r="D663" t="s">
        <v>2</v>
      </c>
      <c r="E663">
        <f>+VLOOKUP(Tabla2[[#This Row],[Punto de venta]],Punto_venta[],2,0)</f>
        <v>1</v>
      </c>
      <c r="F663" t="s">
        <v>10</v>
      </c>
      <c r="G663">
        <f>+VLOOKUP(Tabla2[[#This Row],[Cultivo]],Cod_categoría[],2,0)</f>
        <v>100104002</v>
      </c>
      <c r="H663" t="str">
        <f>+VLOOKUP(F663,Codigos[],2,0)</f>
        <v>Frutos de pepita</v>
      </c>
      <c r="I663">
        <f>+VLOOKUP(Tabla2[[#This Row],[Categoría]],Cod_procesamiento10[],2,0)</f>
        <v>3</v>
      </c>
      <c r="J663" t="s">
        <v>163</v>
      </c>
      <c r="K663" s="3">
        <v>822.45</v>
      </c>
    </row>
    <row r="664" spans="1:11" x14ac:dyDescent="0.35">
      <c r="A664">
        <v>2021</v>
      </c>
      <c r="B664" s="5" t="s">
        <v>53</v>
      </c>
      <c r="C664" s="10">
        <v>44317</v>
      </c>
      <c r="D664" t="s">
        <v>2</v>
      </c>
      <c r="E664">
        <f>+VLOOKUP(Tabla2[[#This Row],[Punto de venta]],Punto_venta[],2,0)</f>
        <v>1</v>
      </c>
      <c r="F664" t="s">
        <v>11</v>
      </c>
      <c r="G664">
        <f>+VLOOKUP(Tabla2[[#This Row],[Cultivo]],Cod_categoría[],2,0)</f>
        <v>100102005</v>
      </c>
      <c r="H664" t="str">
        <f>+VLOOKUP(F664,Codigos[],2,0)</f>
        <v>Cítricos</v>
      </c>
      <c r="I664">
        <f>+VLOOKUP(Tabla2[[#This Row],[Categoría]],Cod_procesamiento10[],2,0)</f>
        <v>2</v>
      </c>
      <c r="J664" t="s">
        <v>163</v>
      </c>
      <c r="K664" s="3">
        <v>1395.53</v>
      </c>
    </row>
    <row r="665" spans="1:11" x14ac:dyDescent="0.35">
      <c r="A665">
        <v>2021</v>
      </c>
      <c r="B665" s="5" t="s">
        <v>53</v>
      </c>
      <c r="C665" s="10">
        <v>44317</v>
      </c>
      <c r="D665" t="s">
        <v>2</v>
      </c>
      <c r="E665">
        <f>+VLOOKUP(Tabla2[[#This Row],[Punto de venta]],Punto_venta[],2,0)</f>
        <v>1</v>
      </c>
      <c r="F665" t="s">
        <v>13</v>
      </c>
      <c r="G665">
        <f>+VLOOKUP(Tabla2[[#This Row],[Cultivo]],Cod_categoría[],2,0)</f>
        <v>100106002</v>
      </c>
      <c r="H665" t="str">
        <f>+VLOOKUP(F665,Codigos[],2,0)</f>
        <v>Frutos oleaginosos</v>
      </c>
      <c r="I665">
        <f>+VLOOKUP(Tabla2[[#This Row],[Categoría]],Cod_procesamiento10[],2,0)</f>
        <v>12</v>
      </c>
      <c r="J665" t="s">
        <v>163</v>
      </c>
      <c r="K665" s="3">
        <v>5671.63</v>
      </c>
    </row>
    <row r="666" spans="1:11" x14ac:dyDescent="0.35">
      <c r="A666">
        <v>2021</v>
      </c>
      <c r="B666" s="5" t="s">
        <v>53</v>
      </c>
      <c r="C666" s="10">
        <v>44317</v>
      </c>
      <c r="D666" t="s">
        <v>2</v>
      </c>
      <c r="E666">
        <f>+VLOOKUP(Tabla2[[#This Row],[Punto de venta]],Punto_venta[],2,0)</f>
        <v>1</v>
      </c>
      <c r="F666" t="s">
        <v>14</v>
      </c>
      <c r="G666">
        <f>+VLOOKUP(Tabla2[[#This Row],[Cultivo]],Cod_categoría[],2,0)</f>
        <v>100104005</v>
      </c>
      <c r="H666" t="str">
        <f>+VLOOKUP(F666,Codigos[],2,0)</f>
        <v>Frutos de pepita</v>
      </c>
      <c r="I666">
        <f>+VLOOKUP(Tabla2[[#This Row],[Categoría]],Cod_procesamiento10[],2,0)</f>
        <v>3</v>
      </c>
      <c r="J666" t="s">
        <v>163</v>
      </c>
      <c r="K666" s="3">
        <v>943.27</v>
      </c>
    </row>
    <row r="667" spans="1:11" x14ac:dyDescent="0.35">
      <c r="A667">
        <v>2021</v>
      </c>
      <c r="B667" s="5" t="s">
        <v>53</v>
      </c>
      <c r="C667" s="10">
        <v>44317</v>
      </c>
      <c r="D667" t="s">
        <v>2</v>
      </c>
      <c r="E667">
        <f>+VLOOKUP(Tabla2[[#This Row],[Punto de venta]],Punto_venta[],2,0)</f>
        <v>1</v>
      </c>
      <c r="F667" t="s">
        <v>15</v>
      </c>
      <c r="G667">
        <f>+VLOOKUP(Tabla2[[#This Row],[Cultivo]],Cod_categoría[],2,0)</f>
        <v>100108006</v>
      </c>
      <c r="H667" t="str">
        <f>+VLOOKUP(F667,Codigos[],2,0)</f>
        <v>Frutos tropicales y subtropicales</v>
      </c>
      <c r="I667">
        <f>+VLOOKUP(Tabla2[[#This Row],[Categoría]],Cod_procesamiento10[],2,0)</f>
        <v>4</v>
      </c>
      <c r="J667" t="s">
        <v>163</v>
      </c>
      <c r="K667" s="3">
        <v>822.02</v>
      </c>
    </row>
    <row r="668" spans="1:11" x14ac:dyDescent="0.35">
      <c r="A668">
        <v>2021</v>
      </c>
      <c r="B668" s="5" t="s">
        <v>53</v>
      </c>
      <c r="C668" s="10">
        <v>44317</v>
      </c>
      <c r="D668" t="s">
        <v>2</v>
      </c>
      <c r="E668">
        <f>+VLOOKUP(Tabla2[[#This Row],[Punto de venta]],Punto_venta[],2,0)</f>
        <v>1</v>
      </c>
      <c r="F668" t="s">
        <v>16</v>
      </c>
      <c r="G668">
        <f>+VLOOKUP(Tabla2[[#This Row],[Cultivo]],Cod_categoría[],2,0)</f>
        <v>100109001</v>
      </c>
      <c r="H668" t="str">
        <f>+VLOOKUP(F668,Codigos[],2,0)</f>
        <v>Uva</v>
      </c>
      <c r="I668">
        <f>+VLOOKUP(Tabla2[[#This Row],[Categoría]],Cod_procesamiento10[],2,0)</f>
        <v>11</v>
      </c>
      <c r="J668" t="s">
        <v>163</v>
      </c>
      <c r="K668" s="3">
        <v>1040</v>
      </c>
    </row>
    <row r="669" spans="1:11" x14ac:dyDescent="0.35">
      <c r="A669">
        <v>2021</v>
      </c>
      <c r="B669" s="5" t="s">
        <v>53</v>
      </c>
      <c r="C669" s="10">
        <v>44317</v>
      </c>
      <c r="D669" t="s">
        <v>17</v>
      </c>
      <c r="E669">
        <f>+VLOOKUP(Tabla2[[#This Row],[Punto de venta]],Punto_venta[],2,0)</f>
        <v>2</v>
      </c>
      <c r="F669" t="s">
        <v>68</v>
      </c>
      <c r="G669">
        <f>+VLOOKUP(Tabla2[[#This Row],[Cultivo]],Cod_categoría[],2,0)</f>
        <v>100101001</v>
      </c>
      <c r="H669" t="str">
        <f>+VLOOKUP(F669,Codigos[],2,0)</f>
        <v>Berries</v>
      </c>
      <c r="I669">
        <f>+VLOOKUP(Tabla2[[#This Row],[Categoría]],Cod_procesamiento10[],2,0)</f>
        <v>1</v>
      </c>
      <c r="J669" t="s">
        <v>163</v>
      </c>
      <c r="K669" s="3">
        <v>17520</v>
      </c>
    </row>
    <row r="670" spans="1:11" x14ac:dyDescent="0.35">
      <c r="A670">
        <v>2021</v>
      </c>
      <c r="B670" s="5" t="s">
        <v>53</v>
      </c>
      <c r="C670" s="10">
        <v>44317</v>
      </c>
      <c r="D670" t="s">
        <v>17</v>
      </c>
      <c r="E670">
        <f>+VLOOKUP(Tabla2[[#This Row],[Punto de venta]],Punto_venta[],2,0)</f>
        <v>2</v>
      </c>
      <c r="F670" t="s">
        <v>8</v>
      </c>
      <c r="G670">
        <f>+VLOOKUP(Tabla2[[#This Row],[Cultivo]],Cod_categoría[],2,0)</f>
        <v>100112025</v>
      </c>
      <c r="H670" t="str">
        <f>+VLOOKUP(F670,Codigos[],2,0)</f>
        <v>Berries</v>
      </c>
      <c r="I670">
        <f>+VLOOKUP(Tabla2[[#This Row],[Categoría]],Cod_procesamiento10[],2,0)</f>
        <v>1</v>
      </c>
      <c r="J670" t="s">
        <v>163</v>
      </c>
      <c r="K670" s="3">
        <v>6740</v>
      </c>
    </row>
    <row r="671" spans="1:11" x14ac:dyDescent="0.35">
      <c r="A671">
        <v>2021</v>
      </c>
      <c r="B671" s="5" t="s">
        <v>53</v>
      </c>
      <c r="C671" s="10">
        <v>44317</v>
      </c>
      <c r="D671" t="s">
        <v>17</v>
      </c>
      <c r="E671">
        <f>+VLOOKUP(Tabla2[[#This Row],[Punto de venta]],Punto_venta[],2,0)</f>
        <v>2</v>
      </c>
      <c r="F671" t="s">
        <v>9</v>
      </c>
      <c r="G671">
        <f>+VLOOKUP(Tabla2[[#This Row],[Cultivo]],Cod_categoría[],2,0)</f>
        <v>100102003</v>
      </c>
      <c r="H671" t="str">
        <f>+VLOOKUP(F671,Codigos[],2,0)</f>
        <v>Cítricos</v>
      </c>
      <c r="I671">
        <f>+VLOOKUP(Tabla2[[#This Row],[Categoría]],Cod_procesamiento10[],2,0)</f>
        <v>2</v>
      </c>
      <c r="J671" t="s">
        <v>163</v>
      </c>
      <c r="K671" s="3">
        <v>1782.51</v>
      </c>
    </row>
    <row r="672" spans="1:11" x14ac:dyDescent="0.35">
      <c r="A672">
        <v>2021</v>
      </c>
      <c r="B672" s="5" t="s">
        <v>53</v>
      </c>
      <c r="C672" s="10">
        <v>44317</v>
      </c>
      <c r="D672" t="s">
        <v>17</v>
      </c>
      <c r="E672">
        <f>+VLOOKUP(Tabla2[[#This Row],[Punto de venta]],Punto_venta[],2,0)</f>
        <v>2</v>
      </c>
      <c r="F672" t="s">
        <v>21</v>
      </c>
      <c r="G672">
        <f>+VLOOKUP(Tabla2[[#This Row],[Cultivo]],Cod_categoría[],2,0)</f>
        <v>100108002</v>
      </c>
      <c r="H672" t="str">
        <f>+VLOOKUP(F672,Codigos[],2,0)</f>
        <v>Frutos tropicales y subtropicales</v>
      </c>
      <c r="I672">
        <f>+VLOOKUP(Tabla2[[#This Row],[Categoría]],Cod_procesamiento10[],2,0)</f>
        <v>4</v>
      </c>
      <c r="J672" t="s">
        <v>163</v>
      </c>
      <c r="K672" s="3">
        <v>2122.14</v>
      </c>
    </row>
    <row r="673" spans="1:11" x14ac:dyDescent="0.35">
      <c r="A673">
        <v>2021</v>
      </c>
      <c r="B673" s="5" t="s">
        <v>53</v>
      </c>
      <c r="C673" s="10">
        <v>44317</v>
      </c>
      <c r="D673" t="s">
        <v>17</v>
      </c>
      <c r="E673">
        <f>+VLOOKUP(Tabla2[[#This Row],[Punto de venta]],Punto_venta[],2,0)</f>
        <v>2</v>
      </c>
      <c r="F673" t="s">
        <v>10</v>
      </c>
      <c r="G673">
        <f>+VLOOKUP(Tabla2[[#This Row],[Cultivo]],Cod_categoría[],2,0)</f>
        <v>100104002</v>
      </c>
      <c r="H673" t="str">
        <f>+VLOOKUP(F673,Codigos[],2,0)</f>
        <v>Frutos de pepita</v>
      </c>
      <c r="I673">
        <f>+VLOOKUP(Tabla2[[#This Row],[Categoría]],Cod_procesamiento10[],2,0)</f>
        <v>3</v>
      </c>
      <c r="J673" t="s">
        <v>163</v>
      </c>
      <c r="K673" s="3">
        <v>1863.26</v>
      </c>
    </row>
    <row r="674" spans="1:11" x14ac:dyDescent="0.35">
      <c r="A674">
        <v>2021</v>
      </c>
      <c r="B674" s="5" t="s">
        <v>53</v>
      </c>
      <c r="C674" s="10">
        <v>44317</v>
      </c>
      <c r="D674" t="s">
        <v>17</v>
      </c>
      <c r="E674">
        <f>+VLOOKUP(Tabla2[[#This Row],[Punto de venta]],Punto_venta[],2,0)</f>
        <v>2</v>
      </c>
      <c r="F674" t="s">
        <v>11</v>
      </c>
      <c r="G674">
        <f>+VLOOKUP(Tabla2[[#This Row],[Cultivo]],Cod_categoría[],2,0)</f>
        <v>100102005</v>
      </c>
      <c r="H674" t="str">
        <f>+VLOOKUP(F674,Codigos[],2,0)</f>
        <v>Cítricos</v>
      </c>
      <c r="I674">
        <f>+VLOOKUP(Tabla2[[#This Row],[Categoría]],Cod_procesamiento10[],2,0)</f>
        <v>2</v>
      </c>
      <c r="J674" t="s">
        <v>163</v>
      </c>
      <c r="K674" s="3">
        <v>2087.44</v>
      </c>
    </row>
    <row r="675" spans="1:11" x14ac:dyDescent="0.35">
      <c r="A675">
        <v>2021</v>
      </c>
      <c r="B675" s="5" t="s">
        <v>53</v>
      </c>
      <c r="C675" s="10">
        <v>44317</v>
      </c>
      <c r="D675" t="s">
        <v>17</v>
      </c>
      <c r="E675">
        <f>+VLOOKUP(Tabla2[[#This Row],[Punto de venta]],Punto_venta[],2,0)</f>
        <v>2</v>
      </c>
      <c r="F675" t="s">
        <v>13</v>
      </c>
      <c r="G675">
        <f>+VLOOKUP(Tabla2[[#This Row],[Cultivo]],Cod_categoría[],2,0)</f>
        <v>100106002</v>
      </c>
      <c r="H675" t="str">
        <f>+VLOOKUP(F675,Codigos[],2,0)</f>
        <v>Frutos oleaginosos</v>
      </c>
      <c r="I675">
        <f>+VLOOKUP(Tabla2[[#This Row],[Categoría]],Cod_procesamiento10[],2,0)</f>
        <v>12</v>
      </c>
      <c r="J675" t="s">
        <v>163</v>
      </c>
      <c r="K675" s="3">
        <v>5466.78</v>
      </c>
    </row>
    <row r="676" spans="1:11" x14ac:dyDescent="0.35">
      <c r="A676">
        <v>2021</v>
      </c>
      <c r="B676" s="5" t="s">
        <v>53</v>
      </c>
      <c r="C676" s="10">
        <v>44317</v>
      </c>
      <c r="D676" t="s">
        <v>17</v>
      </c>
      <c r="E676">
        <f>+VLOOKUP(Tabla2[[#This Row],[Punto de venta]],Punto_venta[],2,0)</f>
        <v>2</v>
      </c>
      <c r="F676" t="s">
        <v>14</v>
      </c>
      <c r="G676">
        <f>+VLOOKUP(Tabla2[[#This Row],[Cultivo]],Cod_categoría[],2,0)</f>
        <v>100104005</v>
      </c>
      <c r="H676" t="str">
        <f>+VLOOKUP(F676,Codigos[],2,0)</f>
        <v>Frutos de pepita</v>
      </c>
      <c r="I676">
        <f>+VLOOKUP(Tabla2[[#This Row],[Categoría]],Cod_procesamiento10[],2,0)</f>
        <v>3</v>
      </c>
      <c r="J676" t="s">
        <v>163</v>
      </c>
      <c r="K676" s="3">
        <v>1694.63</v>
      </c>
    </row>
    <row r="677" spans="1:11" x14ac:dyDescent="0.35">
      <c r="A677">
        <v>2021</v>
      </c>
      <c r="B677" s="5" t="s">
        <v>53</v>
      </c>
      <c r="C677" s="10">
        <v>44317</v>
      </c>
      <c r="D677" t="s">
        <v>17</v>
      </c>
      <c r="E677">
        <f>+VLOOKUP(Tabla2[[#This Row],[Punto de venta]],Punto_venta[],2,0)</f>
        <v>2</v>
      </c>
      <c r="F677" t="s">
        <v>15</v>
      </c>
      <c r="G677">
        <f>+VLOOKUP(Tabla2[[#This Row],[Cultivo]],Cod_categoría[],2,0)</f>
        <v>100108006</v>
      </c>
      <c r="H677" t="str">
        <f>+VLOOKUP(F677,Codigos[],2,0)</f>
        <v>Frutos tropicales y subtropicales</v>
      </c>
      <c r="I677">
        <f>+VLOOKUP(Tabla2[[#This Row],[Categoría]],Cod_procesamiento10[],2,0)</f>
        <v>4</v>
      </c>
      <c r="J677" t="s">
        <v>163</v>
      </c>
      <c r="K677" s="3">
        <v>1068.75</v>
      </c>
    </row>
    <row r="678" spans="1:11" x14ac:dyDescent="0.35">
      <c r="A678">
        <v>2021</v>
      </c>
      <c r="B678" s="5" t="s">
        <v>53</v>
      </c>
      <c r="C678" s="10">
        <v>44317</v>
      </c>
      <c r="D678" t="s">
        <v>17</v>
      </c>
      <c r="E678">
        <f>+VLOOKUP(Tabla2[[#This Row],[Punto de venta]],Punto_venta[],2,0)</f>
        <v>2</v>
      </c>
      <c r="F678" t="s">
        <v>16</v>
      </c>
      <c r="G678">
        <f>+VLOOKUP(Tabla2[[#This Row],[Cultivo]],Cod_categoría[],2,0)</f>
        <v>100109001</v>
      </c>
      <c r="H678" t="str">
        <f>+VLOOKUP(F678,Codigos[],2,0)</f>
        <v>Uva</v>
      </c>
      <c r="I678">
        <f>+VLOOKUP(Tabla2[[#This Row],[Categoría]],Cod_procesamiento10[],2,0)</f>
        <v>11</v>
      </c>
      <c r="J678" t="s">
        <v>163</v>
      </c>
      <c r="K678" s="3">
        <v>3538.69</v>
      </c>
    </row>
    <row r="679" spans="1:11" x14ac:dyDescent="0.35">
      <c r="A679">
        <v>2021</v>
      </c>
      <c r="B679" s="5" t="s">
        <v>53</v>
      </c>
      <c r="C679" s="10">
        <v>44317</v>
      </c>
      <c r="D679" t="s">
        <v>2</v>
      </c>
      <c r="E679">
        <f>+VLOOKUP(Tabla2[[#This Row],[Punto de venta]],Punto_venta[],2,0)</f>
        <v>1</v>
      </c>
      <c r="F679" t="s">
        <v>8</v>
      </c>
      <c r="G679">
        <f>+VLOOKUP(Tabla2[[#This Row],[Cultivo]],Cod_categoría[],2,0)</f>
        <v>100112025</v>
      </c>
      <c r="H679" t="str">
        <f>+VLOOKUP(F679,Codigos[],2,0)</f>
        <v>Berries</v>
      </c>
      <c r="I679">
        <f>+VLOOKUP(Tabla2[[#This Row],[Categoría]],Cod_procesamiento10[],2,0)</f>
        <v>1</v>
      </c>
      <c r="J679" t="s">
        <v>163</v>
      </c>
      <c r="K679" s="3">
        <v>2002.51</v>
      </c>
    </row>
    <row r="680" spans="1:11" x14ac:dyDescent="0.35">
      <c r="A680">
        <v>2021</v>
      </c>
      <c r="B680" s="5" t="s">
        <v>53</v>
      </c>
      <c r="C680" s="10">
        <v>44317</v>
      </c>
      <c r="D680" t="s">
        <v>2</v>
      </c>
      <c r="E680">
        <f>+VLOOKUP(Tabla2[[#This Row],[Punto de venta]],Punto_venta[],2,0)</f>
        <v>1</v>
      </c>
      <c r="F680" t="s">
        <v>19</v>
      </c>
      <c r="G680">
        <f>+VLOOKUP(Tabla2[[#This Row],[Cultivo]],Cod_categoría[],2,0)</f>
        <v>100101007</v>
      </c>
      <c r="H680" t="str">
        <f>+VLOOKUP(F680,Codigos[],2,0)</f>
        <v>Berries</v>
      </c>
      <c r="I680">
        <f>+VLOOKUP(Tabla2[[#This Row],[Categoría]],Cod_procesamiento10[],2,0)</f>
        <v>1</v>
      </c>
      <c r="J680" t="s">
        <v>163</v>
      </c>
      <c r="K680" s="3">
        <v>1179.17</v>
      </c>
    </row>
    <row r="681" spans="1:11" x14ac:dyDescent="0.35">
      <c r="A681">
        <v>2021</v>
      </c>
      <c r="B681" s="5" t="s">
        <v>53</v>
      </c>
      <c r="C681" s="10">
        <v>44317</v>
      </c>
      <c r="D681" t="s">
        <v>2</v>
      </c>
      <c r="E681">
        <f>+VLOOKUP(Tabla2[[#This Row],[Punto de venta]],Punto_venta[],2,0)</f>
        <v>1</v>
      </c>
      <c r="F681" t="s">
        <v>9</v>
      </c>
      <c r="G681">
        <f>+VLOOKUP(Tabla2[[#This Row],[Cultivo]],Cod_categoría[],2,0)</f>
        <v>100102003</v>
      </c>
      <c r="H681" t="str">
        <f>+VLOOKUP(F681,Codigos[],2,0)</f>
        <v>Cítricos</v>
      </c>
      <c r="I681">
        <f>+VLOOKUP(Tabla2[[#This Row],[Categoría]],Cod_procesamiento10[],2,0)</f>
        <v>2</v>
      </c>
      <c r="J681" t="s">
        <v>163</v>
      </c>
      <c r="K681" s="3">
        <v>1233.3699999999999</v>
      </c>
    </row>
    <row r="682" spans="1:11" x14ac:dyDescent="0.35">
      <c r="A682">
        <v>2021</v>
      </c>
      <c r="B682" s="5" t="s">
        <v>53</v>
      </c>
      <c r="C682" s="10">
        <v>44317</v>
      </c>
      <c r="D682" t="s">
        <v>2</v>
      </c>
      <c r="E682">
        <f>+VLOOKUP(Tabla2[[#This Row],[Punto de venta]],Punto_venta[],2,0)</f>
        <v>1</v>
      </c>
      <c r="F682" t="s">
        <v>20</v>
      </c>
      <c r="G682">
        <f>+VLOOKUP(Tabla2[[#This Row],[Cultivo]],Cod_categoría[],2,0)</f>
        <v>100102004</v>
      </c>
      <c r="H682" t="str">
        <f>+VLOOKUP(F682,Codigos[],2,0)</f>
        <v>Cítricos</v>
      </c>
      <c r="I682">
        <f>+VLOOKUP(Tabla2[[#This Row],[Categoría]],Cod_procesamiento10[],2,0)</f>
        <v>2</v>
      </c>
      <c r="J682" t="s">
        <v>163</v>
      </c>
      <c r="K682" s="3">
        <v>1417.8</v>
      </c>
    </row>
    <row r="683" spans="1:11" x14ac:dyDescent="0.35">
      <c r="A683">
        <v>2021</v>
      </c>
      <c r="B683" s="5" t="s">
        <v>53</v>
      </c>
      <c r="C683" s="10">
        <v>44317</v>
      </c>
      <c r="D683" t="s">
        <v>2</v>
      </c>
      <c r="E683">
        <f>+VLOOKUP(Tabla2[[#This Row],[Punto de venta]],Punto_venta[],2,0)</f>
        <v>1</v>
      </c>
      <c r="F683" t="s">
        <v>21</v>
      </c>
      <c r="G683">
        <f>+VLOOKUP(Tabla2[[#This Row],[Cultivo]],Cod_categoría[],2,0)</f>
        <v>100108002</v>
      </c>
      <c r="H683" t="str">
        <f>+VLOOKUP(F683,Codigos[],2,0)</f>
        <v>Frutos tropicales y subtropicales</v>
      </c>
      <c r="I683">
        <f>+VLOOKUP(Tabla2[[#This Row],[Categoría]],Cod_procesamiento10[],2,0)</f>
        <v>4</v>
      </c>
      <c r="J683" t="s">
        <v>163</v>
      </c>
      <c r="K683" s="3">
        <v>2869.33</v>
      </c>
    </row>
    <row r="684" spans="1:11" x14ac:dyDescent="0.35">
      <c r="A684">
        <v>2021</v>
      </c>
      <c r="B684" s="5" t="s">
        <v>53</v>
      </c>
      <c r="C684" s="10">
        <v>44317</v>
      </c>
      <c r="D684" t="s">
        <v>2</v>
      </c>
      <c r="E684">
        <f>+VLOOKUP(Tabla2[[#This Row],[Punto de venta]],Punto_venta[],2,0)</f>
        <v>1</v>
      </c>
      <c r="F684" t="s">
        <v>10</v>
      </c>
      <c r="G684">
        <f>+VLOOKUP(Tabla2[[#This Row],[Cultivo]],Cod_categoría[],2,0)</f>
        <v>100104002</v>
      </c>
      <c r="H684" t="str">
        <f>+VLOOKUP(F684,Codigos[],2,0)</f>
        <v>Frutos de pepita</v>
      </c>
      <c r="I684">
        <f>+VLOOKUP(Tabla2[[#This Row],[Categoría]],Cod_procesamiento10[],2,0)</f>
        <v>3</v>
      </c>
      <c r="J684" t="s">
        <v>163</v>
      </c>
      <c r="K684" s="3">
        <v>811.23</v>
      </c>
    </row>
    <row r="685" spans="1:11" x14ac:dyDescent="0.35">
      <c r="A685">
        <v>2021</v>
      </c>
      <c r="B685" s="5" t="s">
        <v>53</v>
      </c>
      <c r="C685" s="10">
        <v>44317</v>
      </c>
      <c r="D685" t="s">
        <v>2</v>
      </c>
      <c r="E685">
        <f>+VLOOKUP(Tabla2[[#This Row],[Punto de venta]],Punto_venta[],2,0)</f>
        <v>1</v>
      </c>
      <c r="F685" t="s">
        <v>11</v>
      </c>
      <c r="G685">
        <f>+VLOOKUP(Tabla2[[#This Row],[Cultivo]],Cod_categoría[],2,0)</f>
        <v>100102005</v>
      </c>
      <c r="H685" t="str">
        <f>+VLOOKUP(F685,Codigos[],2,0)</f>
        <v>Cítricos</v>
      </c>
      <c r="I685">
        <f>+VLOOKUP(Tabla2[[#This Row],[Categoría]],Cod_procesamiento10[],2,0)</f>
        <v>2</v>
      </c>
      <c r="J685" t="s">
        <v>163</v>
      </c>
      <c r="K685" s="3">
        <v>1258.58</v>
      </c>
    </row>
    <row r="686" spans="1:11" x14ac:dyDescent="0.35">
      <c r="A686">
        <v>2021</v>
      </c>
      <c r="B686" s="5" t="s">
        <v>53</v>
      </c>
      <c r="C686" s="10">
        <v>44317</v>
      </c>
      <c r="D686" t="s">
        <v>2</v>
      </c>
      <c r="E686">
        <f>+VLOOKUP(Tabla2[[#This Row],[Punto de venta]],Punto_venta[],2,0)</f>
        <v>1</v>
      </c>
      <c r="F686" t="s">
        <v>13</v>
      </c>
      <c r="G686">
        <f>+VLOOKUP(Tabla2[[#This Row],[Cultivo]],Cod_categoría[],2,0)</f>
        <v>100106002</v>
      </c>
      <c r="H686" t="str">
        <f>+VLOOKUP(F686,Codigos[],2,0)</f>
        <v>Frutos oleaginosos</v>
      </c>
      <c r="I686">
        <f>+VLOOKUP(Tabla2[[#This Row],[Categoría]],Cod_procesamiento10[],2,0)</f>
        <v>12</v>
      </c>
      <c r="J686" t="s">
        <v>163</v>
      </c>
      <c r="K686" s="3">
        <v>5895.44</v>
      </c>
    </row>
    <row r="687" spans="1:11" x14ac:dyDescent="0.35">
      <c r="A687">
        <v>2021</v>
      </c>
      <c r="B687" s="5" t="s">
        <v>53</v>
      </c>
      <c r="C687" s="10">
        <v>44317</v>
      </c>
      <c r="D687" t="s">
        <v>2</v>
      </c>
      <c r="E687">
        <f>+VLOOKUP(Tabla2[[#This Row],[Punto de venta]],Punto_venta[],2,0)</f>
        <v>1</v>
      </c>
      <c r="F687" t="s">
        <v>14</v>
      </c>
      <c r="G687">
        <f>+VLOOKUP(Tabla2[[#This Row],[Cultivo]],Cod_categoría[],2,0)</f>
        <v>100104005</v>
      </c>
      <c r="H687" t="str">
        <f>+VLOOKUP(F687,Codigos[],2,0)</f>
        <v>Frutos de pepita</v>
      </c>
      <c r="I687">
        <f>+VLOOKUP(Tabla2[[#This Row],[Categoría]],Cod_procesamiento10[],2,0)</f>
        <v>3</v>
      </c>
      <c r="J687" t="s">
        <v>163</v>
      </c>
      <c r="K687" s="3">
        <v>831.68</v>
      </c>
    </row>
    <row r="688" spans="1:11" x14ac:dyDescent="0.35">
      <c r="A688">
        <v>2021</v>
      </c>
      <c r="B688" s="5" t="s">
        <v>53</v>
      </c>
      <c r="C688" s="10">
        <v>44317</v>
      </c>
      <c r="D688" t="s">
        <v>2</v>
      </c>
      <c r="E688">
        <f>+VLOOKUP(Tabla2[[#This Row],[Punto de venta]],Punto_venta[],2,0)</f>
        <v>1</v>
      </c>
      <c r="F688" t="s">
        <v>15</v>
      </c>
      <c r="G688">
        <f>+VLOOKUP(Tabla2[[#This Row],[Cultivo]],Cod_categoría[],2,0)</f>
        <v>100108006</v>
      </c>
      <c r="H688" t="str">
        <f>+VLOOKUP(F688,Codigos[],2,0)</f>
        <v>Frutos tropicales y subtropicales</v>
      </c>
      <c r="I688">
        <f>+VLOOKUP(Tabla2[[#This Row],[Categoría]],Cod_procesamiento10[],2,0)</f>
        <v>4</v>
      </c>
      <c r="J688" t="s">
        <v>163</v>
      </c>
      <c r="K688" s="3">
        <v>824.55</v>
      </c>
    </row>
    <row r="689" spans="1:11" x14ac:dyDescent="0.35">
      <c r="A689">
        <v>2021</v>
      </c>
      <c r="B689" s="5" t="s">
        <v>53</v>
      </c>
      <c r="C689" s="10">
        <v>44317</v>
      </c>
      <c r="D689" t="s">
        <v>2</v>
      </c>
      <c r="E689">
        <f>+VLOOKUP(Tabla2[[#This Row],[Punto de venta]],Punto_venta[],2,0)</f>
        <v>1</v>
      </c>
      <c r="F689" t="s">
        <v>16</v>
      </c>
      <c r="G689">
        <f>+VLOOKUP(Tabla2[[#This Row],[Cultivo]],Cod_categoría[],2,0)</f>
        <v>100109001</v>
      </c>
      <c r="H689" t="str">
        <f>+VLOOKUP(F689,Codigos[],2,0)</f>
        <v>Uva</v>
      </c>
      <c r="I689">
        <f>+VLOOKUP(Tabla2[[#This Row],[Categoría]],Cod_procesamiento10[],2,0)</f>
        <v>11</v>
      </c>
      <c r="J689" t="s">
        <v>163</v>
      </c>
      <c r="K689" s="3">
        <v>1042.02</v>
      </c>
    </row>
    <row r="690" spans="1:11" x14ac:dyDescent="0.35">
      <c r="A690">
        <v>2021</v>
      </c>
      <c r="B690" s="5" t="s">
        <v>53</v>
      </c>
      <c r="C690" s="10">
        <v>44317</v>
      </c>
      <c r="D690" t="s">
        <v>17</v>
      </c>
      <c r="E690">
        <f>+VLOOKUP(Tabla2[[#This Row],[Punto de venta]],Punto_venta[],2,0)</f>
        <v>2</v>
      </c>
      <c r="F690" t="s">
        <v>8</v>
      </c>
      <c r="G690">
        <f>+VLOOKUP(Tabla2[[#This Row],[Cultivo]],Cod_categoría[],2,0)</f>
        <v>100112025</v>
      </c>
      <c r="H690" t="str">
        <f>+VLOOKUP(F690,Codigos[],2,0)</f>
        <v>Berries</v>
      </c>
      <c r="I690">
        <f>+VLOOKUP(Tabla2[[#This Row],[Categoría]],Cod_procesamiento10[],2,0)</f>
        <v>1</v>
      </c>
      <c r="J690" t="s">
        <v>163</v>
      </c>
      <c r="K690" s="3">
        <v>6317.38</v>
      </c>
    </row>
    <row r="691" spans="1:11" x14ac:dyDescent="0.35">
      <c r="A691">
        <v>2021</v>
      </c>
      <c r="B691" s="5" t="s">
        <v>53</v>
      </c>
      <c r="C691" s="10">
        <v>44317</v>
      </c>
      <c r="D691" t="s">
        <v>17</v>
      </c>
      <c r="E691">
        <f>+VLOOKUP(Tabla2[[#This Row],[Punto de venta]],Punto_venta[],2,0)</f>
        <v>2</v>
      </c>
      <c r="F691" t="s">
        <v>19</v>
      </c>
      <c r="G691">
        <f>+VLOOKUP(Tabla2[[#This Row],[Cultivo]],Cod_categoría[],2,0)</f>
        <v>100101007</v>
      </c>
      <c r="H691" t="str">
        <f>+VLOOKUP(F691,Codigos[],2,0)</f>
        <v>Berries</v>
      </c>
      <c r="I691">
        <f>+VLOOKUP(Tabla2[[#This Row],[Categoría]],Cod_procesamiento10[],2,0)</f>
        <v>1</v>
      </c>
      <c r="J691" t="s">
        <v>163</v>
      </c>
      <c r="K691" s="3">
        <v>2627.69</v>
      </c>
    </row>
    <row r="692" spans="1:11" x14ac:dyDescent="0.35">
      <c r="A692">
        <v>2021</v>
      </c>
      <c r="B692" s="5" t="s">
        <v>53</v>
      </c>
      <c r="C692" s="10">
        <v>44317</v>
      </c>
      <c r="D692" t="s">
        <v>17</v>
      </c>
      <c r="E692">
        <f>+VLOOKUP(Tabla2[[#This Row],[Punto de venta]],Punto_venta[],2,0)</f>
        <v>2</v>
      </c>
      <c r="F692" t="s">
        <v>9</v>
      </c>
      <c r="G692">
        <f>+VLOOKUP(Tabla2[[#This Row],[Cultivo]],Cod_categoría[],2,0)</f>
        <v>100102003</v>
      </c>
      <c r="H692" t="str">
        <f>+VLOOKUP(F692,Codigos[],2,0)</f>
        <v>Cítricos</v>
      </c>
      <c r="I692">
        <f>+VLOOKUP(Tabla2[[#This Row],[Categoría]],Cod_procesamiento10[],2,0)</f>
        <v>2</v>
      </c>
      <c r="J692" t="s">
        <v>163</v>
      </c>
      <c r="K692" s="3">
        <v>1739.47</v>
      </c>
    </row>
    <row r="693" spans="1:11" x14ac:dyDescent="0.35">
      <c r="A693">
        <v>2021</v>
      </c>
      <c r="B693" s="5" t="s">
        <v>53</v>
      </c>
      <c r="C693" s="10">
        <v>44317</v>
      </c>
      <c r="D693" t="s">
        <v>17</v>
      </c>
      <c r="E693">
        <f>+VLOOKUP(Tabla2[[#This Row],[Punto de venta]],Punto_venta[],2,0)</f>
        <v>2</v>
      </c>
      <c r="F693" t="s">
        <v>20</v>
      </c>
      <c r="G693">
        <f>+VLOOKUP(Tabla2[[#This Row],[Cultivo]],Cod_categoría[],2,0)</f>
        <v>100102004</v>
      </c>
      <c r="H693" t="str">
        <f>+VLOOKUP(F693,Codigos[],2,0)</f>
        <v>Cítricos</v>
      </c>
      <c r="I693">
        <f>+VLOOKUP(Tabla2[[#This Row],[Categoría]],Cod_procesamiento10[],2,0)</f>
        <v>2</v>
      </c>
      <c r="J693" t="s">
        <v>163</v>
      </c>
      <c r="K693" s="3">
        <v>2236.96</v>
      </c>
    </row>
    <row r="694" spans="1:11" x14ac:dyDescent="0.35">
      <c r="A694">
        <v>2021</v>
      </c>
      <c r="B694" s="5" t="s">
        <v>53</v>
      </c>
      <c r="C694" s="10">
        <v>44317</v>
      </c>
      <c r="D694" t="s">
        <v>17</v>
      </c>
      <c r="E694">
        <f>+VLOOKUP(Tabla2[[#This Row],[Punto de venta]],Punto_venta[],2,0)</f>
        <v>2</v>
      </c>
      <c r="F694" t="s">
        <v>21</v>
      </c>
      <c r="G694">
        <f>+VLOOKUP(Tabla2[[#This Row],[Cultivo]],Cod_categoría[],2,0)</f>
        <v>100108002</v>
      </c>
      <c r="H694" t="str">
        <f>+VLOOKUP(F694,Codigos[],2,0)</f>
        <v>Frutos tropicales y subtropicales</v>
      </c>
      <c r="I694">
        <f>+VLOOKUP(Tabla2[[#This Row],[Categoría]],Cod_procesamiento10[],2,0)</f>
        <v>4</v>
      </c>
      <c r="J694" t="s">
        <v>163</v>
      </c>
      <c r="K694" s="3">
        <v>2080.9699999999998</v>
      </c>
    </row>
    <row r="695" spans="1:11" x14ac:dyDescent="0.35">
      <c r="A695">
        <v>2021</v>
      </c>
      <c r="B695" s="5" t="s">
        <v>53</v>
      </c>
      <c r="C695" s="10">
        <v>44317</v>
      </c>
      <c r="D695" t="s">
        <v>17</v>
      </c>
      <c r="E695">
        <f>+VLOOKUP(Tabla2[[#This Row],[Punto de venta]],Punto_venta[],2,0)</f>
        <v>2</v>
      </c>
      <c r="F695" t="s">
        <v>10</v>
      </c>
      <c r="G695">
        <f>+VLOOKUP(Tabla2[[#This Row],[Cultivo]],Cod_categoría[],2,0)</f>
        <v>100104002</v>
      </c>
      <c r="H695" t="str">
        <f>+VLOOKUP(F695,Codigos[],2,0)</f>
        <v>Frutos de pepita</v>
      </c>
      <c r="I695">
        <f>+VLOOKUP(Tabla2[[#This Row],[Categoría]],Cod_procesamiento10[],2,0)</f>
        <v>3</v>
      </c>
      <c r="J695" t="s">
        <v>163</v>
      </c>
      <c r="K695" s="3">
        <v>1821.99</v>
      </c>
    </row>
    <row r="696" spans="1:11" x14ac:dyDescent="0.35">
      <c r="A696">
        <v>2021</v>
      </c>
      <c r="B696" s="5" t="s">
        <v>53</v>
      </c>
      <c r="C696" s="10">
        <v>44317</v>
      </c>
      <c r="D696" t="s">
        <v>17</v>
      </c>
      <c r="E696">
        <f>+VLOOKUP(Tabla2[[#This Row],[Punto de venta]],Punto_venta[],2,0)</f>
        <v>2</v>
      </c>
      <c r="F696" t="s">
        <v>11</v>
      </c>
      <c r="G696">
        <f>+VLOOKUP(Tabla2[[#This Row],[Cultivo]],Cod_categoría[],2,0)</f>
        <v>100102005</v>
      </c>
      <c r="H696" t="str">
        <f>+VLOOKUP(F696,Codigos[],2,0)</f>
        <v>Cítricos</v>
      </c>
      <c r="I696">
        <f>+VLOOKUP(Tabla2[[#This Row],[Categoría]],Cod_procesamiento10[],2,0)</f>
        <v>2</v>
      </c>
      <c r="J696" t="s">
        <v>163</v>
      </c>
      <c r="K696" s="3">
        <v>2038.72</v>
      </c>
    </row>
    <row r="697" spans="1:11" x14ac:dyDescent="0.35">
      <c r="A697">
        <v>2021</v>
      </c>
      <c r="B697" s="5" t="s">
        <v>53</v>
      </c>
      <c r="C697" s="10">
        <v>44317</v>
      </c>
      <c r="D697" t="s">
        <v>17</v>
      </c>
      <c r="E697">
        <f>+VLOOKUP(Tabla2[[#This Row],[Punto de venta]],Punto_venta[],2,0)</f>
        <v>2</v>
      </c>
      <c r="F697" t="s">
        <v>13</v>
      </c>
      <c r="G697">
        <f>+VLOOKUP(Tabla2[[#This Row],[Cultivo]],Cod_categoría[],2,0)</f>
        <v>100106002</v>
      </c>
      <c r="H697" t="str">
        <f>+VLOOKUP(F697,Codigos[],2,0)</f>
        <v>Frutos oleaginosos</v>
      </c>
      <c r="I697">
        <f>+VLOOKUP(Tabla2[[#This Row],[Categoría]],Cod_procesamiento10[],2,0)</f>
        <v>12</v>
      </c>
      <c r="J697" t="s">
        <v>163</v>
      </c>
      <c r="K697" s="3">
        <v>5438.46</v>
      </c>
    </row>
    <row r="698" spans="1:11" x14ac:dyDescent="0.35">
      <c r="A698">
        <v>2021</v>
      </c>
      <c r="B698" s="5" t="s">
        <v>53</v>
      </c>
      <c r="C698" s="10">
        <v>44317</v>
      </c>
      <c r="D698" t="s">
        <v>17</v>
      </c>
      <c r="E698">
        <f>+VLOOKUP(Tabla2[[#This Row],[Punto de venta]],Punto_venta[],2,0)</f>
        <v>2</v>
      </c>
      <c r="F698" t="s">
        <v>14</v>
      </c>
      <c r="G698">
        <f>+VLOOKUP(Tabla2[[#This Row],[Cultivo]],Cod_categoría[],2,0)</f>
        <v>100104005</v>
      </c>
      <c r="H698" t="str">
        <f>+VLOOKUP(F698,Codigos[],2,0)</f>
        <v>Frutos de pepita</v>
      </c>
      <c r="I698">
        <f>+VLOOKUP(Tabla2[[#This Row],[Categoría]],Cod_procesamiento10[],2,0)</f>
        <v>3</v>
      </c>
      <c r="J698" t="s">
        <v>163</v>
      </c>
      <c r="K698" s="3">
        <v>1694.07</v>
      </c>
    </row>
    <row r="699" spans="1:11" x14ac:dyDescent="0.35">
      <c r="A699">
        <v>2021</v>
      </c>
      <c r="B699" s="5" t="s">
        <v>53</v>
      </c>
      <c r="C699" s="10">
        <v>44317</v>
      </c>
      <c r="D699" t="s">
        <v>17</v>
      </c>
      <c r="E699">
        <f>+VLOOKUP(Tabla2[[#This Row],[Punto de venta]],Punto_venta[],2,0)</f>
        <v>2</v>
      </c>
      <c r="F699" t="s">
        <v>15</v>
      </c>
      <c r="G699">
        <f>+VLOOKUP(Tabla2[[#This Row],[Cultivo]],Cod_categoría[],2,0)</f>
        <v>100108006</v>
      </c>
      <c r="H699" t="str">
        <f>+VLOOKUP(F699,Codigos[],2,0)</f>
        <v>Frutos tropicales y subtropicales</v>
      </c>
      <c r="I699">
        <f>+VLOOKUP(Tabla2[[#This Row],[Categoría]],Cod_procesamiento10[],2,0)</f>
        <v>4</v>
      </c>
      <c r="J699" t="s">
        <v>163</v>
      </c>
      <c r="K699" s="3">
        <v>1053.8399999999999</v>
      </c>
    </row>
    <row r="700" spans="1:11" x14ac:dyDescent="0.35">
      <c r="A700">
        <v>2021</v>
      </c>
      <c r="B700" s="5" t="s">
        <v>53</v>
      </c>
      <c r="C700" s="10">
        <v>44317</v>
      </c>
      <c r="D700" t="s">
        <v>17</v>
      </c>
      <c r="E700">
        <f>+VLOOKUP(Tabla2[[#This Row],[Punto de venta]],Punto_venta[],2,0)</f>
        <v>2</v>
      </c>
      <c r="F700" t="s">
        <v>16</v>
      </c>
      <c r="G700">
        <f>+VLOOKUP(Tabla2[[#This Row],[Cultivo]],Cod_categoría[],2,0)</f>
        <v>100109001</v>
      </c>
      <c r="H700" t="str">
        <f>+VLOOKUP(F700,Codigos[],2,0)</f>
        <v>Uva</v>
      </c>
      <c r="I700">
        <f>+VLOOKUP(Tabla2[[#This Row],[Categoría]],Cod_procesamiento10[],2,0)</f>
        <v>11</v>
      </c>
      <c r="J700" t="s">
        <v>163</v>
      </c>
      <c r="K700" s="3">
        <v>3277.4</v>
      </c>
    </row>
    <row r="701" spans="1:11" x14ac:dyDescent="0.35">
      <c r="A701">
        <v>2021</v>
      </c>
      <c r="B701" s="5" t="s">
        <v>53</v>
      </c>
      <c r="C701" s="10">
        <v>44317</v>
      </c>
      <c r="D701" t="s">
        <v>2</v>
      </c>
      <c r="E701">
        <f>+VLOOKUP(Tabla2[[#This Row],[Punto de venta]],Punto_venta[],2,0)</f>
        <v>1</v>
      </c>
      <c r="F701" t="s">
        <v>8</v>
      </c>
      <c r="G701">
        <f>+VLOOKUP(Tabla2[[#This Row],[Cultivo]],Cod_categoría[],2,0)</f>
        <v>100112025</v>
      </c>
      <c r="H701" t="str">
        <f>+VLOOKUP(F701,Codigos[],2,0)</f>
        <v>Berries</v>
      </c>
      <c r="I701">
        <f>+VLOOKUP(Tabla2[[#This Row],[Categoría]],Cod_procesamiento10[],2,0)</f>
        <v>1</v>
      </c>
      <c r="J701" t="s">
        <v>163</v>
      </c>
      <c r="K701" s="3">
        <v>2064.04</v>
      </c>
    </row>
    <row r="702" spans="1:11" x14ac:dyDescent="0.35">
      <c r="A702">
        <v>2021</v>
      </c>
      <c r="B702" s="5" t="s">
        <v>53</v>
      </c>
      <c r="C702" s="10">
        <v>44317</v>
      </c>
      <c r="D702" t="s">
        <v>2</v>
      </c>
      <c r="E702">
        <f>+VLOOKUP(Tabla2[[#This Row],[Punto de venta]],Punto_venta[],2,0)</f>
        <v>1</v>
      </c>
      <c r="F702" t="s">
        <v>19</v>
      </c>
      <c r="G702">
        <f>+VLOOKUP(Tabla2[[#This Row],[Cultivo]],Cod_categoría[],2,0)</f>
        <v>100101007</v>
      </c>
      <c r="H702" t="str">
        <f>+VLOOKUP(F702,Codigos[],2,0)</f>
        <v>Berries</v>
      </c>
      <c r="I702">
        <f>+VLOOKUP(Tabla2[[#This Row],[Categoría]],Cod_procesamiento10[],2,0)</f>
        <v>1</v>
      </c>
      <c r="J702" t="s">
        <v>163</v>
      </c>
      <c r="K702" s="3">
        <v>1084.6500000000001</v>
      </c>
    </row>
    <row r="703" spans="1:11" x14ac:dyDescent="0.35">
      <c r="A703">
        <v>2021</v>
      </c>
      <c r="B703" s="5" t="s">
        <v>53</v>
      </c>
      <c r="C703" s="10">
        <v>44317</v>
      </c>
      <c r="D703" t="s">
        <v>2</v>
      </c>
      <c r="E703">
        <f>+VLOOKUP(Tabla2[[#This Row],[Punto de venta]],Punto_venta[],2,0)</f>
        <v>1</v>
      </c>
      <c r="F703" t="s">
        <v>9</v>
      </c>
      <c r="G703">
        <f>+VLOOKUP(Tabla2[[#This Row],[Cultivo]],Cod_categoría[],2,0)</f>
        <v>100102003</v>
      </c>
      <c r="H703" t="str">
        <f>+VLOOKUP(F703,Codigos[],2,0)</f>
        <v>Cítricos</v>
      </c>
      <c r="I703">
        <f>+VLOOKUP(Tabla2[[#This Row],[Categoría]],Cod_procesamiento10[],2,0)</f>
        <v>2</v>
      </c>
      <c r="J703" t="s">
        <v>163</v>
      </c>
      <c r="K703" s="3">
        <v>1141.54</v>
      </c>
    </row>
    <row r="704" spans="1:11" x14ac:dyDescent="0.35">
      <c r="A704">
        <v>2021</v>
      </c>
      <c r="B704" s="5" t="s">
        <v>53</v>
      </c>
      <c r="C704" s="10">
        <v>44317</v>
      </c>
      <c r="D704" t="s">
        <v>2</v>
      </c>
      <c r="E704">
        <f>+VLOOKUP(Tabla2[[#This Row],[Punto de venta]],Punto_venta[],2,0)</f>
        <v>1</v>
      </c>
      <c r="F704" t="s">
        <v>20</v>
      </c>
      <c r="G704">
        <f>+VLOOKUP(Tabla2[[#This Row],[Cultivo]],Cod_categoría[],2,0)</f>
        <v>100102004</v>
      </c>
      <c r="H704" t="str">
        <f>+VLOOKUP(F704,Codigos[],2,0)</f>
        <v>Cítricos</v>
      </c>
      <c r="I704">
        <f>+VLOOKUP(Tabla2[[#This Row],[Categoría]],Cod_procesamiento10[],2,0)</f>
        <v>2</v>
      </c>
      <c r="J704" t="s">
        <v>163</v>
      </c>
      <c r="K704" s="3">
        <v>1142.01</v>
      </c>
    </row>
    <row r="705" spans="1:11" x14ac:dyDescent="0.35">
      <c r="A705">
        <v>2021</v>
      </c>
      <c r="B705" s="5" t="s">
        <v>53</v>
      </c>
      <c r="C705" s="10">
        <v>44317</v>
      </c>
      <c r="D705" t="s">
        <v>2</v>
      </c>
      <c r="E705">
        <f>+VLOOKUP(Tabla2[[#This Row],[Punto de venta]],Punto_venta[],2,0)</f>
        <v>1</v>
      </c>
      <c r="F705" t="s">
        <v>21</v>
      </c>
      <c r="G705">
        <f>+VLOOKUP(Tabla2[[#This Row],[Cultivo]],Cod_categoría[],2,0)</f>
        <v>100108002</v>
      </c>
      <c r="H705" t="str">
        <f>+VLOOKUP(F705,Codigos[],2,0)</f>
        <v>Frutos tropicales y subtropicales</v>
      </c>
      <c r="I705">
        <f>+VLOOKUP(Tabla2[[#This Row],[Categoría]],Cod_procesamiento10[],2,0)</f>
        <v>4</v>
      </c>
      <c r="J705" t="s">
        <v>163</v>
      </c>
      <c r="K705" s="3">
        <v>2841.71</v>
      </c>
    </row>
    <row r="706" spans="1:11" x14ac:dyDescent="0.35">
      <c r="A706">
        <v>2021</v>
      </c>
      <c r="B706" s="5" t="s">
        <v>53</v>
      </c>
      <c r="C706" s="10">
        <v>44317</v>
      </c>
      <c r="D706" t="s">
        <v>2</v>
      </c>
      <c r="E706">
        <f>+VLOOKUP(Tabla2[[#This Row],[Punto de venta]],Punto_venta[],2,0)</f>
        <v>1</v>
      </c>
      <c r="F706" t="s">
        <v>10</v>
      </c>
      <c r="G706">
        <f>+VLOOKUP(Tabla2[[#This Row],[Cultivo]],Cod_categoría[],2,0)</f>
        <v>100104002</v>
      </c>
      <c r="H706" t="str">
        <f>+VLOOKUP(F706,Codigos[],2,0)</f>
        <v>Frutos de pepita</v>
      </c>
      <c r="I706">
        <f>+VLOOKUP(Tabla2[[#This Row],[Categoría]],Cod_procesamiento10[],2,0)</f>
        <v>3</v>
      </c>
      <c r="J706" t="s">
        <v>163</v>
      </c>
      <c r="K706" s="3">
        <v>797.56</v>
      </c>
    </row>
    <row r="707" spans="1:11" x14ac:dyDescent="0.35">
      <c r="A707">
        <v>2021</v>
      </c>
      <c r="B707" s="5" t="s">
        <v>53</v>
      </c>
      <c r="C707" s="10">
        <v>44317</v>
      </c>
      <c r="D707" t="s">
        <v>2</v>
      </c>
      <c r="E707">
        <f>+VLOOKUP(Tabla2[[#This Row],[Punto de venta]],Punto_venta[],2,0)</f>
        <v>1</v>
      </c>
      <c r="F707" t="s">
        <v>11</v>
      </c>
      <c r="G707">
        <f>+VLOOKUP(Tabla2[[#This Row],[Cultivo]],Cod_categoría[],2,0)</f>
        <v>100102005</v>
      </c>
      <c r="H707" t="str">
        <f>+VLOOKUP(F707,Codigos[],2,0)</f>
        <v>Cítricos</v>
      </c>
      <c r="I707">
        <f>+VLOOKUP(Tabla2[[#This Row],[Categoría]],Cod_procesamiento10[],2,0)</f>
        <v>2</v>
      </c>
      <c r="J707" t="s">
        <v>163</v>
      </c>
      <c r="K707" s="3">
        <v>1121.45</v>
      </c>
    </row>
    <row r="708" spans="1:11" x14ac:dyDescent="0.35">
      <c r="A708">
        <v>2021</v>
      </c>
      <c r="B708" s="5" t="s">
        <v>53</v>
      </c>
      <c r="C708" s="10">
        <v>44317</v>
      </c>
      <c r="D708" t="s">
        <v>2</v>
      </c>
      <c r="E708">
        <f>+VLOOKUP(Tabla2[[#This Row],[Punto de venta]],Punto_venta[],2,0)</f>
        <v>1</v>
      </c>
      <c r="F708" t="s">
        <v>13</v>
      </c>
      <c r="G708">
        <f>+VLOOKUP(Tabla2[[#This Row],[Cultivo]],Cod_categoría[],2,0)</f>
        <v>100106002</v>
      </c>
      <c r="H708" t="str">
        <f>+VLOOKUP(F708,Codigos[],2,0)</f>
        <v>Frutos oleaginosos</v>
      </c>
      <c r="I708">
        <f>+VLOOKUP(Tabla2[[#This Row],[Categoría]],Cod_procesamiento10[],2,0)</f>
        <v>12</v>
      </c>
      <c r="J708" t="s">
        <v>163</v>
      </c>
      <c r="K708" s="3">
        <v>5703.13</v>
      </c>
    </row>
    <row r="709" spans="1:11" x14ac:dyDescent="0.35">
      <c r="A709">
        <v>2021</v>
      </c>
      <c r="B709" s="5" t="s">
        <v>53</v>
      </c>
      <c r="C709" s="10">
        <v>44317</v>
      </c>
      <c r="D709" t="s">
        <v>2</v>
      </c>
      <c r="E709">
        <f>+VLOOKUP(Tabla2[[#This Row],[Punto de venta]],Punto_venta[],2,0)</f>
        <v>1</v>
      </c>
      <c r="F709" t="s">
        <v>14</v>
      </c>
      <c r="G709">
        <f>+VLOOKUP(Tabla2[[#This Row],[Cultivo]],Cod_categoría[],2,0)</f>
        <v>100104005</v>
      </c>
      <c r="H709" t="str">
        <f>+VLOOKUP(F709,Codigos[],2,0)</f>
        <v>Frutos de pepita</v>
      </c>
      <c r="I709">
        <f>+VLOOKUP(Tabla2[[#This Row],[Categoría]],Cod_procesamiento10[],2,0)</f>
        <v>3</v>
      </c>
      <c r="J709" t="s">
        <v>163</v>
      </c>
      <c r="K709" s="3">
        <v>835.03</v>
      </c>
    </row>
    <row r="710" spans="1:11" x14ac:dyDescent="0.35">
      <c r="A710">
        <v>2021</v>
      </c>
      <c r="B710" s="5" t="s">
        <v>53</v>
      </c>
      <c r="C710" s="10">
        <v>44317</v>
      </c>
      <c r="D710" t="s">
        <v>2</v>
      </c>
      <c r="E710">
        <f>+VLOOKUP(Tabla2[[#This Row],[Punto de venta]],Punto_venta[],2,0)</f>
        <v>1</v>
      </c>
      <c r="F710" t="s">
        <v>15</v>
      </c>
      <c r="G710">
        <f>+VLOOKUP(Tabla2[[#This Row],[Cultivo]],Cod_categoría[],2,0)</f>
        <v>100108006</v>
      </c>
      <c r="H710" t="str">
        <f>+VLOOKUP(F710,Codigos[],2,0)</f>
        <v>Frutos tropicales y subtropicales</v>
      </c>
      <c r="I710">
        <f>+VLOOKUP(Tabla2[[#This Row],[Categoría]],Cod_procesamiento10[],2,0)</f>
        <v>4</v>
      </c>
      <c r="J710" t="s">
        <v>163</v>
      </c>
      <c r="K710" s="3">
        <v>765.84</v>
      </c>
    </row>
    <row r="711" spans="1:11" x14ac:dyDescent="0.35">
      <c r="A711">
        <v>2021</v>
      </c>
      <c r="B711" s="5" t="s">
        <v>53</v>
      </c>
      <c r="C711" s="10">
        <v>44317</v>
      </c>
      <c r="D711" t="s">
        <v>2</v>
      </c>
      <c r="E711">
        <f>+VLOOKUP(Tabla2[[#This Row],[Punto de venta]],Punto_venta[],2,0)</f>
        <v>1</v>
      </c>
      <c r="F711" t="s">
        <v>16</v>
      </c>
      <c r="G711">
        <f>+VLOOKUP(Tabla2[[#This Row],[Cultivo]],Cod_categoría[],2,0)</f>
        <v>100109001</v>
      </c>
      <c r="H711" t="str">
        <f>+VLOOKUP(F711,Codigos[],2,0)</f>
        <v>Uva</v>
      </c>
      <c r="I711">
        <f>+VLOOKUP(Tabla2[[#This Row],[Categoría]],Cod_procesamiento10[],2,0)</f>
        <v>11</v>
      </c>
      <c r="J711" t="s">
        <v>163</v>
      </c>
      <c r="K711" s="3">
        <v>904.02</v>
      </c>
    </row>
    <row r="712" spans="1:11" x14ac:dyDescent="0.35">
      <c r="A712">
        <v>2021</v>
      </c>
      <c r="B712" s="5" t="s">
        <v>53</v>
      </c>
      <c r="C712" s="10">
        <v>44317</v>
      </c>
      <c r="D712" t="s">
        <v>17</v>
      </c>
      <c r="E712">
        <f>+VLOOKUP(Tabla2[[#This Row],[Punto de venta]],Punto_venta[],2,0)</f>
        <v>2</v>
      </c>
      <c r="F712" t="s">
        <v>8</v>
      </c>
      <c r="G712">
        <f>+VLOOKUP(Tabla2[[#This Row],[Cultivo]],Cod_categoría[],2,0)</f>
        <v>100112025</v>
      </c>
      <c r="H712" t="str">
        <f>+VLOOKUP(F712,Codigos[],2,0)</f>
        <v>Berries</v>
      </c>
      <c r="I712">
        <f>+VLOOKUP(Tabla2[[#This Row],[Categoría]],Cod_procesamiento10[],2,0)</f>
        <v>1</v>
      </c>
      <c r="J712" t="s">
        <v>163</v>
      </c>
      <c r="K712" s="3">
        <v>6370.67</v>
      </c>
    </row>
    <row r="713" spans="1:11" x14ac:dyDescent="0.35">
      <c r="A713">
        <v>2021</v>
      </c>
      <c r="B713" s="5" t="s">
        <v>53</v>
      </c>
      <c r="C713" s="10">
        <v>44317</v>
      </c>
      <c r="D713" t="s">
        <v>17</v>
      </c>
      <c r="E713">
        <f>+VLOOKUP(Tabla2[[#This Row],[Punto de venta]],Punto_venta[],2,0)</f>
        <v>2</v>
      </c>
      <c r="F713" t="s">
        <v>19</v>
      </c>
      <c r="G713">
        <f>+VLOOKUP(Tabla2[[#This Row],[Cultivo]],Cod_categoría[],2,0)</f>
        <v>100101007</v>
      </c>
      <c r="H713" t="str">
        <f>+VLOOKUP(F713,Codigos[],2,0)</f>
        <v>Berries</v>
      </c>
      <c r="I713">
        <f>+VLOOKUP(Tabla2[[#This Row],[Categoría]],Cod_procesamiento10[],2,0)</f>
        <v>1</v>
      </c>
      <c r="J713" t="s">
        <v>163</v>
      </c>
      <c r="K713" s="3">
        <v>2689.26</v>
      </c>
    </row>
    <row r="714" spans="1:11" x14ac:dyDescent="0.35">
      <c r="A714">
        <v>2021</v>
      </c>
      <c r="B714" s="5" t="s">
        <v>53</v>
      </c>
      <c r="C714" s="10">
        <v>44317</v>
      </c>
      <c r="D714" t="s">
        <v>17</v>
      </c>
      <c r="E714">
        <f>+VLOOKUP(Tabla2[[#This Row],[Punto de venta]],Punto_venta[],2,0)</f>
        <v>2</v>
      </c>
      <c r="F714" t="s">
        <v>9</v>
      </c>
      <c r="G714">
        <f>+VLOOKUP(Tabla2[[#This Row],[Cultivo]],Cod_categoría[],2,0)</f>
        <v>100102003</v>
      </c>
      <c r="H714" t="str">
        <f>+VLOOKUP(F714,Codigos[],2,0)</f>
        <v>Cítricos</v>
      </c>
      <c r="I714">
        <f>+VLOOKUP(Tabla2[[#This Row],[Categoría]],Cod_procesamiento10[],2,0)</f>
        <v>2</v>
      </c>
      <c r="J714" t="s">
        <v>163</v>
      </c>
      <c r="K714" s="3">
        <v>1699.87</v>
      </c>
    </row>
    <row r="715" spans="1:11" x14ac:dyDescent="0.35">
      <c r="A715">
        <v>2021</v>
      </c>
      <c r="B715" s="5" t="s">
        <v>53</v>
      </c>
      <c r="C715" s="10">
        <v>44317</v>
      </c>
      <c r="D715" t="s">
        <v>17</v>
      </c>
      <c r="E715">
        <f>+VLOOKUP(Tabla2[[#This Row],[Punto de venta]],Punto_venta[],2,0)</f>
        <v>2</v>
      </c>
      <c r="F715" t="s">
        <v>20</v>
      </c>
      <c r="G715">
        <f>+VLOOKUP(Tabla2[[#This Row],[Cultivo]],Cod_categoría[],2,0)</f>
        <v>100102004</v>
      </c>
      <c r="H715" t="str">
        <f>+VLOOKUP(F715,Codigos[],2,0)</f>
        <v>Cítricos</v>
      </c>
      <c r="I715">
        <f>+VLOOKUP(Tabla2[[#This Row],[Categoría]],Cod_procesamiento10[],2,0)</f>
        <v>2</v>
      </c>
      <c r="J715" t="s">
        <v>163</v>
      </c>
      <c r="K715" s="3">
        <v>2210.11</v>
      </c>
    </row>
    <row r="716" spans="1:11" x14ac:dyDescent="0.35">
      <c r="A716">
        <v>2021</v>
      </c>
      <c r="B716" s="5" t="s">
        <v>53</v>
      </c>
      <c r="C716" s="10">
        <v>44317</v>
      </c>
      <c r="D716" t="s">
        <v>17</v>
      </c>
      <c r="E716">
        <f>+VLOOKUP(Tabla2[[#This Row],[Punto de venta]],Punto_venta[],2,0)</f>
        <v>2</v>
      </c>
      <c r="F716" t="s">
        <v>21</v>
      </c>
      <c r="G716">
        <f>+VLOOKUP(Tabla2[[#This Row],[Cultivo]],Cod_categoría[],2,0)</f>
        <v>100108002</v>
      </c>
      <c r="H716" t="str">
        <f>+VLOOKUP(F716,Codigos[],2,0)</f>
        <v>Frutos tropicales y subtropicales</v>
      </c>
      <c r="I716">
        <f>+VLOOKUP(Tabla2[[#This Row],[Categoría]],Cod_procesamiento10[],2,0)</f>
        <v>4</v>
      </c>
      <c r="J716" t="s">
        <v>163</v>
      </c>
      <c r="K716" s="3">
        <v>2017.04</v>
      </c>
    </row>
    <row r="717" spans="1:11" x14ac:dyDescent="0.35">
      <c r="A717">
        <v>2021</v>
      </c>
      <c r="B717" s="5" t="s">
        <v>53</v>
      </c>
      <c r="C717" s="10">
        <v>44317</v>
      </c>
      <c r="D717" t="s">
        <v>17</v>
      </c>
      <c r="E717">
        <f>+VLOOKUP(Tabla2[[#This Row],[Punto de venta]],Punto_venta[],2,0)</f>
        <v>2</v>
      </c>
      <c r="F717" t="s">
        <v>10</v>
      </c>
      <c r="G717">
        <f>+VLOOKUP(Tabla2[[#This Row],[Cultivo]],Cod_categoría[],2,0)</f>
        <v>100104002</v>
      </c>
      <c r="H717" t="str">
        <f>+VLOOKUP(F717,Codigos[],2,0)</f>
        <v>Frutos de pepita</v>
      </c>
      <c r="I717">
        <f>+VLOOKUP(Tabla2[[#This Row],[Categoría]],Cod_procesamiento10[],2,0)</f>
        <v>3</v>
      </c>
      <c r="J717" t="s">
        <v>163</v>
      </c>
      <c r="K717" s="3">
        <v>1764.22</v>
      </c>
    </row>
    <row r="718" spans="1:11" x14ac:dyDescent="0.35">
      <c r="A718">
        <v>2021</v>
      </c>
      <c r="B718" s="5" t="s">
        <v>53</v>
      </c>
      <c r="C718" s="10">
        <v>44317</v>
      </c>
      <c r="D718" t="s">
        <v>17</v>
      </c>
      <c r="E718">
        <f>+VLOOKUP(Tabla2[[#This Row],[Punto de venta]],Punto_venta[],2,0)</f>
        <v>2</v>
      </c>
      <c r="F718" t="s">
        <v>11</v>
      </c>
      <c r="G718">
        <f>+VLOOKUP(Tabla2[[#This Row],[Cultivo]],Cod_categoría[],2,0)</f>
        <v>100102005</v>
      </c>
      <c r="H718" t="str">
        <f>+VLOOKUP(F718,Codigos[],2,0)</f>
        <v>Cítricos</v>
      </c>
      <c r="I718">
        <f>+VLOOKUP(Tabla2[[#This Row],[Categoría]],Cod_procesamiento10[],2,0)</f>
        <v>2</v>
      </c>
      <c r="J718" t="s">
        <v>163</v>
      </c>
      <c r="K718" s="3">
        <v>2030.09</v>
      </c>
    </row>
    <row r="719" spans="1:11" x14ac:dyDescent="0.35">
      <c r="A719">
        <v>2021</v>
      </c>
      <c r="B719" s="5" t="s">
        <v>53</v>
      </c>
      <c r="C719" s="10">
        <v>44317</v>
      </c>
      <c r="D719" t="s">
        <v>17</v>
      </c>
      <c r="E719">
        <f>+VLOOKUP(Tabla2[[#This Row],[Punto de venta]],Punto_venta[],2,0)</f>
        <v>2</v>
      </c>
      <c r="F719" t="s">
        <v>13</v>
      </c>
      <c r="G719">
        <f>+VLOOKUP(Tabla2[[#This Row],[Cultivo]],Cod_categoría[],2,0)</f>
        <v>100106002</v>
      </c>
      <c r="H719" t="str">
        <f>+VLOOKUP(F719,Codigos[],2,0)</f>
        <v>Frutos oleaginosos</v>
      </c>
      <c r="I719">
        <f>+VLOOKUP(Tabla2[[#This Row],[Categoría]],Cod_procesamiento10[],2,0)</f>
        <v>12</v>
      </c>
      <c r="J719" t="s">
        <v>163</v>
      </c>
      <c r="K719" s="3">
        <v>5571.65</v>
      </c>
    </row>
    <row r="720" spans="1:11" x14ac:dyDescent="0.35">
      <c r="A720">
        <v>2021</v>
      </c>
      <c r="B720" s="5" t="s">
        <v>53</v>
      </c>
      <c r="C720" s="10">
        <v>44317</v>
      </c>
      <c r="D720" t="s">
        <v>17</v>
      </c>
      <c r="E720">
        <f>+VLOOKUP(Tabla2[[#This Row],[Punto de venta]],Punto_venta[],2,0)</f>
        <v>2</v>
      </c>
      <c r="F720" t="s">
        <v>14</v>
      </c>
      <c r="G720">
        <f>+VLOOKUP(Tabla2[[#This Row],[Cultivo]],Cod_categoría[],2,0)</f>
        <v>100104005</v>
      </c>
      <c r="H720" t="str">
        <f>+VLOOKUP(F720,Codigos[],2,0)</f>
        <v>Frutos de pepita</v>
      </c>
      <c r="I720">
        <f>+VLOOKUP(Tabla2[[#This Row],[Categoría]],Cod_procesamiento10[],2,0)</f>
        <v>3</v>
      </c>
      <c r="J720" t="s">
        <v>163</v>
      </c>
      <c r="K720" s="3">
        <v>1734.39</v>
      </c>
    </row>
    <row r="721" spans="1:11" x14ac:dyDescent="0.35">
      <c r="A721">
        <v>2021</v>
      </c>
      <c r="B721" s="5" t="s">
        <v>53</v>
      </c>
      <c r="C721" s="10">
        <v>44317</v>
      </c>
      <c r="D721" t="s">
        <v>17</v>
      </c>
      <c r="E721">
        <f>+VLOOKUP(Tabla2[[#This Row],[Punto de venta]],Punto_venta[],2,0)</f>
        <v>2</v>
      </c>
      <c r="F721" t="s">
        <v>15</v>
      </c>
      <c r="G721">
        <f>+VLOOKUP(Tabla2[[#This Row],[Cultivo]],Cod_categoría[],2,0)</f>
        <v>100108006</v>
      </c>
      <c r="H721" t="str">
        <f>+VLOOKUP(F721,Codigos[],2,0)</f>
        <v>Frutos tropicales y subtropicales</v>
      </c>
      <c r="I721">
        <f>+VLOOKUP(Tabla2[[#This Row],[Categoría]],Cod_procesamiento10[],2,0)</f>
        <v>4</v>
      </c>
      <c r="J721" t="s">
        <v>163</v>
      </c>
      <c r="K721" s="3">
        <v>999.32</v>
      </c>
    </row>
    <row r="722" spans="1:11" x14ac:dyDescent="0.35">
      <c r="A722">
        <v>2021</v>
      </c>
      <c r="B722" s="5" t="s">
        <v>53</v>
      </c>
      <c r="C722" s="10">
        <v>44317</v>
      </c>
      <c r="D722" t="s">
        <v>17</v>
      </c>
      <c r="E722">
        <f>+VLOOKUP(Tabla2[[#This Row],[Punto de venta]],Punto_venta[],2,0)</f>
        <v>2</v>
      </c>
      <c r="F722" t="s">
        <v>16</v>
      </c>
      <c r="G722">
        <f>+VLOOKUP(Tabla2[[#This Row],[Cultivo]],Cod_categoría[],2,0)</f>
        <v>100109001</v>
      </c>
      <c r="H722" t="str">
        <f>+VLOOKUP(F722,Codigos[],2,0)</f>
        <v>Uva</v>
      </c>
      <c r="I722">
        <f>+VLOOKUP(Tabla2[[#This Row],[Categoría]],Cod_procesamiento10[],2,0)</f>
        <v>11</v>
      </c>
      <c r="J722" t="s">
        <v>163</v>
      </c>
      <c r="K722" s="3">
        <v>3420.71</v>
      </c>
    </row>
    <row r="723" spans="1:11" x14ac:dyDescent="0.35">
      <c r="A723">
        <v>2021</v>
      </c>
      <c r="B723" s="5" t="s">
        <v>53</v>
      </c>
      <c r="C723" s="10">
        <v>44317</v>
      </c>
      <c r="D723" t="s">
        <v>2</v>
      </c>
      <c r="E723">
        <f>+VLOOKUP(Tabla2[[#This Row],[Punto de venta]],Punto_venta[],2,0)</f>
        <v>1</v>
      </c>
      <c r="F723" t="s">
        <v>68</v>
      </c>
      <c r="G723">
        <f>+VLOOKUP(Tabla2[[#This Row],[Cultivo]],Cod_categoría[],2,0)</f>
        <v>100101001</v>
      </c>
      <c r="H723" t="str">
        <f>+VLOOKUP(F723,Codigos[],2,0)</f>
        <v>Berries</v>
      </c>
      <c r="I723">
        <f>+VLOOKUP(Tabla2[[#This Row],[Categoría]],Cod_procesamiento10[],2,0)</f>
        <v>1</v>
      </c>
      <c r="J723" t="s">
        <v>163</v>
      </c>
      <c r="K723" s="3">
        <v>9450</v>
      </c>
    </row>
    <row r="724" spans="1:11" x14ac:dyDescent="0.35">
      <c r="A724">
        <v>2021</v>
      </c>
      <c r="B724" s="5" t="s">
        <v>53</v>
      </c>
      <c r="C724" s="10">
        <v>44317</v>
      </c>
      <c r="D724" t="s">
        <v>2</v>
      </c>
      <c r="E724">
        <f>+VLOOKUP(Tabla2[[#This Row],[Punto de venta]],Punto_venta[],2,0)</f>
        <v>1</v>
      </c>
      <c r="F724" t="s">
        <v>8</v>
      </c>
      <c r="G724">
        <f>+VLOOKUP(Tabla2[[#This Row],[Cultivo]],Cod_categoría[],2,0)</f>
        <v>100112025</v>
      </c>
      <c r="H724" t="str">
        <f>+VLOOKUP(F724,Codigos[],2,0)</f>
        <v>Berries</v>
      </c>
      <c r="I724">
        <f>+VLOOKUP(Tabla2[[#This Row],[Categoría]],Cod_procesamiento10[],2,0)</f>
        <v>1</v>
      </c>
      <c r="J724" t="s">
        <v>163</v>
      </c>
      <c r="K724" s="3">
        <v>1928.74</v>
      </c>
    </row>
    <row r="725" spans="1:11" x14ac:dyDescent="0.35">
      <c r="A725">
        <v>2021</v>
      </c>
      <c r="B725" s="5" t="s">
        <v>53</v>
      </c>
      <c r="C725" s="10">
        <v>44317</v>
      </c>
      <c r="D725" t="s">
        <v>2</v>
      </c>
      <c r="E725">
        <f>+VLOOKUP(Tabla2[[#This Row],[Punto de venta]],Punto_venta[],2,0)</f>
        <v>1</v>
      </c>
      <c r="F725" t="s">
        <v>19</v>
      </c>
      <c r="G725">
        <f>+VLOOKUP(Tabla2[[#This Row],[Cultivo]],Cod_categoría[],2,0)</f>
        <v>100101007</v>
      </c>
      <c r="H725" t="str">
        <f>+VLOOKUP(F725,Codigos[],2,0)</f>
        <v>Berries</v>
      </c>
      <c r="I725">
        <f>+VLOOKUP(Tabla2[[#This Row],[Categoría]],Cod_procesamiento10[],2,0)</f>
        <v>1</v>
      </c>
      <c r="J725" t="s">
        <v>163</v>
      </c>
      <c r="K725" s="3">
        <v>1180.33</v>
      </c>
    </row>
    <row r="726" spans="1:11" x14ac:dyDescent="0.35">
      <c r="A726">
        <v>2021</v>
      </c>
      <c r="B726" s="5" t="s">
        <v>53</v>
      </c>
      <c r="C726" s="10">
        <v>44317</v>
      </c>
      <c r="D726" t="s">
        <v>2</v>
      </c>
      <c r="E726">
        <f>+VLOOKUP(Tabla2[[#This Row],[Punto de venta]],Punto_venta[],2,0)</f>
        <v>1</v>
      </c>
      <c r="F726" t="s">
        <v>9</v>
      </c>
      <c r="G726">
        <f>+VLOOKUP(Tabla2[[#This Row],[Cultivo]],Cod_categoría[],2,0)</f>
        <v>100102003</v>
      </c>
      <c r="H726" t="str">
        <f>+VLOOKUP(F726,Codigos[],2,0)</f>
        <v>Cítricos</v>
      </c>
      <c r="I726">
        <f>+VLOOKUP(Tabla2[[#This Row],[Categoría]],Cod_procesamiento10[],2,0)</f>
        <v>2</v>
      </c>
      <c r="J726" t="s">
        <v>163</v>
      </c>
      <c r="K726" s="3">
        <v>1080.68</v>
      </c>
    </row>
    <row r="727" spans="1:11" x14ac:dyDescent="0.35">
      <c r="A727">
        <v>2021</v>
      </c>
      <c r="B727" s="5" t="s">
        <v>53</v>
      </c>
      <c r="C727" s="10">
        <v>44317</v>
      </c>
      <c r="D727" t="s">
        <v>2</v>
      </c>
      <c r="E727">
        <f>+VLOOKUP(Tabla2[[#This Row],[Punto de venta]],Punto_venta[],2,0)</f>
        <v>1</v>
      </c>
      <c r="F727" t="s">
        <v>20</v>
      </c>
      <c r="G727">
        <f>+VLOOKUP(Tabla2[[#This Row],[Cultivo]],Cod_categoría[],2,0)</f>
        <v>100102004</v>
      </c>
      <c r="H727" t="str">
        <f>+VLOOKUP(F727,Codigos[],2,0)</f>
        <v>Cítricos</v>
      </c>
      <c r="I727">
        <f>+VLOOKUP(Tabla2[[#This Row],[Categoría]],Cod_procesamiento10[],2,0)</f>
        <v>2</v>
      </c>
      <c r="J727" t="s">
        <v>163</v>
      </c>
      <c r="K727" s="3">
        <v>1292.27</v>
      </c>
    </row>
    <row r="728" spans="1:11" x14ac:dyDescent="0.35">
      <c r="A728">
        <v>2021</v>
      </c>
      <c r="B728" s="5" t="s">
        <v>53</v>
      </c>
      <c r="C728" s="10">
        <v>44317</v>
      </c>
      <c r="D728" t="s">
        <v>2</v>
      </c>
      <c r="E728">
        <f>+VLOOKUP(Tabla2[[#This Row],[Punto de venta]],Punto_venta[],2,0)</f>
        <v>1</v>
      </c>
      <c r="F728" t="s">
        <v>21</v>
      </c>
      <c r="G728">
        <f>+VLOOKUP(Tabla2[[#This Row],[Cultivo]],Cod_categoría[],2,0)</f>
        <v>100108002</v>
      </c>
      <c r="H728" t="str">
        <f>+VLOOKUP(F728,Codigos[],2,0)</f>
        <v>Frutos tropicales y subtropicales</v>
      </c>
      <c r="I728">
        <f>+VLOOKUP(Tabla2[[#This Row],[Categoría]],Cod_procesamiento10[],2,0)</f>
        <v>4</v>
      </c>
      <c r="J728" t="s">
        <v>163</v>
      </c>
      <c r="K728" s="3">
        <v>2780.68</v>
      </c>
    </row>
    <row r="729" spans="1:11" x14ac:dyDescent="0.35">
      <c r="A729">
        <v>2021</v>
      </c>
      <c r="B729" s="5" t="s">
        <v>53</v>
      </c>
      <c r="C729" s="10">
        <v>44317</v>
      </c>
      <c r="D729" t="s">
        <v>2</v>
      </c>
      <c r="E729">
        <f>+VLOOKUP(Tabla2[[#This Row],[Punto de venta]],Punto_venta[],2,0)</f>
        <v>1</v>
      </c>
      <c r="F729" t="s">
        <v>10</v>
      </c>
      <c r="G729">
        <f>+VLOOKUP(Tabla2[[#This Row],[Cultivo]],Cod_categoría[],2,0)</f>
        <v>100104002</v>
      </c>
      <c r="H729" t="str">
        <f>+VLOOKUP(F729,Codigos[],2,0)</f>
        <v>Frutos de pepita</v>
      </c>
      <c r="I729">
        <f>+VLOOKUP(Tabla2[[#This Row],[Categoría]],Cod_procesamiento10[],2,0)</f>
        <v>3</v>
      </c>
      <c r="J729" t="s">
        <v>163</v>
      </c>
      <c r="K729" s="3">
        <v>829.62</v>
      </c>
    </row>
    <row r="730" spans="1:11" x14ac:dyDescent="0.35">
      <c r="A730">
        <v>2021</v>
      </c>
      <c r="B730" s="5" t="s">
        <v>53</v>
      </c>
      <c r="C730" s="10">
        <v>44317</v>
      </c>
      <c r="D730" t="s">
        <v>2</v>
      </c>
      <c r="E730">
        <f>+VLOOKUP(Tabla2[[#This Row],[Punto de venta]],Punto_venta[],2,0)</f>
        <v>1</v>
      </c>
      <c r="F730" t="s">
        <v>11</v>
      </c>
      <c r="G730">
        <f>+VLOOKUP(Tabla2[[#This Row],[Cultivo]],Cod_categoría[],2,0)</f>
        <v>100102005</v>
      </c>
      <c r="H730" t="str">
        <f>+VLOOKUP(F730,Codigos[],2,0)</f>
        <v>Cítricos</v>
      </c>
      <c r="I730">
        <f>+VLOOKUP(Tabla2[[#This Row],[Categoría]],Cod_procesamiento10[],2,0)</f>
        <v>2</v>
      </c>
      <c r="J730" t="s">
        <v>163</v>
      </c>
      <c r="K730" s="3">
        <v>1221.08</v>
      </c>
    </row>
    <row r="731" spans="1:11" x14ac:dyDescent="0.35">
      <c r="A731">
        <v>2021</v>
      </c>
      <c r="B731" s="5" t="s">
        <v>53</v>
      </c>
      <c r="C731" s="10">
        <v>44317</v>
      </c>
      <c r="D731" t="s">
        <v>2</v>
      </c>
      <c r="E731">
        <f>+VLOOKUP(Tabla2[[#This Row],[Punto de venta]],Punto_venta[],2,0)</f>
        <v>1</v>
      </c>
      <c r="F731" t="s">
        <v>13</v>
      </c>
      <c r="G731">
        <f>+VLOOKUP(Tabla2[[#This Row],[Cultivo]],Cod_categoría[],2,0)</f>
        <v>100106002</v>
      </c>
      <c r="H731" t="str">
        <f>+VLOOKUP(F731,Codigos[],2,0)</f>
        <v>Frutos oleaginosos</v>
      </c>
      <c r="I731">
        <f>+VLOOKUP(Tabla2[[#This Row],[Categoría]],Cod_procesamiento10[],2,0)</f>
        <v>12</v>
      </c>
      <c r="J731" t="s">
        <v>163</v>
      </c>
      <c r="K731" s="3">
        <v>5262.26</v>
      </c>
    </row>
    <row r="732" spans="1:11" x14ac:dyDescent="0.35">
      <c r="A732">
        <v>2021</v>
      </c>
      <c r="B732" s="5" t="s">
        <v>53</v>
      </c>
      <c r="C732" s="10">
        <v>44317</v>
      </c>
      <c r="D732" t="s">
        <v>2</v>
      </c>
      <c r="E732">
        <f>+VLOOKUP(Tabla2[[#This Row],[Punto de venta]],Punto_venta[],2,0)</f>
        <v>1</v>
      </c>
      <c r="F732" t="s">
        <v>14</v>
      </c>
      <c r="G732">
        <f>+VLOOKUP(Tabla2[[#This Row],[Cultivo]],Cod_categoría[],2,0)</f>
        <v>100104005</v>
      </c>
      <c r="H732" t="str">
        <f>+VLOOKUP(F732,Codigos[],2,0)</f>
        <v>Frutos de pepita</v>
      </c>
      <c r="I732">
        <f>+VLOOKUP(Tabla2[[#This Row],[Categoría]],Cod_procesamiento10[],2,0)</f>
        <v>3</v>
      </c>
      <c r="J732" t="s">
        <v>163</v>
      </c>
      <c r="K732" s="3">
        <v>869.95</v>
      </c>
    </row>
    <row r="733" spans="1:11" x14ac:dyDescent="0.35">
      <c r="A733">
        <v>2021</v>
      </c>
      <c r="B733" s="5" t="s">
        <v>53</v>
      </c>
      <c r="C733" s="10">
        <v>44317</v>
      </c>
      <c r="D733" t="s">
        <v>2</v>
      </c>
      <c r="E733">
        <f>+VLOOKUP(Tabla2[[#This Row],[Punto de venta]],Punto_venta[],2,0)</f>
        <v>1</v>
      </c>
      <c r="F733" t="s">
        <v>15</v>
      </c>
      <c r="G733">
        <f>+VLOOKUP(Tabla2[[#This Row],[Cultivo]],Cod_categoría[],2,0)</f>
        <v>100108006</v>
      </c>
      <c r="H733" t="str">
        <f>+VLOOKUP(F733,Codigos[],2,0)</f>
        <v>Frutos tropicales y subtropicales</v>
      </c>
      <c r="I733">
        <f>+VLOOKUP(Tabla2[[#This Row],[Categoría]],Cod_procesamiento10[],2,0)</f>
        <v>4</v>
      </c>
      <c r="J733" t="s">
        <v>163</v>
      </c>
      <c r="K733" s="3">
        <v>764.8</v>
      </c>
    </row>
    <row r="734" spans="1:11" x14ac:dyDescent="0.35">
      <c r="A734">
        <v>2021</v>
      </c>
      <c r="B734" s="5" t="s">
        <v>53</v>
      </c>
      <c r="C734" s="10">
        <v>44317</v>
      </c>
      <c r="D734" t="s">
        <v>17</v>
      </c>
      <c r="E734">
        <f>+VLOOKUP(Tabla2[[#This Row],[Punto de venta]],Punto_venta[],2,0)</f>
        <v>2</v>
      </c>
      <c r="F734" t="s">
        <v>68</v>
      </c>
      <c r="G734">
        <f>+VLOOKUP(Tabla2[[#This Row],[Cultivo]],Cod_categoría[],2,0)</f>
        <v>100101001</v>
      </c>
      <c r="H734" t="str">
        <f>+VLOOKUP(F734,Codigos[],2,0)</f>
        <v>Berries</v>
      </c>
      <c r="I734">
        <f>+VLOOKUP(Tabla2[[#This Row],[Categoría]],Cod_procesamiento10[],2,0)</f>
        <v>1</v>
      </c>
      <c r="J734" t="s">
        <v>163</v>
      </c>
      <c r="K734" s="3">
        <v>15920</v>
      </c>
    </row>
    <row r="735" spans="1:11" x14ac:dyDescent="0.35">
      <c r="A735">
        <v>2021</v>
      </c>
      <c r="B735" s="5" t="s">
        <v>53</v>
      </c>
      <c r="C735" s="10">
        <v>44317</v>
      </c>
      <c r="D735" t="s">
        <v>17</v>
      </c>
      <c r="E735">
        <f>+VLOOKUP(Tabla2[[#This Row],[Punto de venta]],Punto_venta[],2,0)</f>
        <v>2</v>
      </c>
      <c r="F735" t="s">
        <v>8</v>
      </c>
      <c r="G735">
        <f>+VLOOKUP(Tabla2[[#This Row],[Cultivo]],Cod_categoría[],2,0)</f>
        <v>100112025</v>
      </c>
      <c r="H735" t="str">
        <f>+VLOOKUP(F735,Codigos[],2,0)</f>
        <v>Berries</v>
      </c>
      <c r="I735">
        <f>+VLOOKUP(Tabla2[[#This Row],[Categoría]],Cod_procesamiento10[],2,0)</f>
        <v>1</v>
      </c>
      <c r="J735" t="s">
        <v>163</v>
      </c>
      <c r="K735" s="3">
        <v>5912</v>
      </c>
    </row>
    <row r="736" spans="1:11" x14ac:dyDescent="0.35">
      <c r="A736">
        <v>2021</v>
      </c>
      <c r="B736" s="5" t="s">
        <v>53</v>
      </c>
      <c r="C736" s="10">
        <v>44317</v>
      </c>
      <c r="D736" t="s">
        <v>17</v>
      </c>
      <c r="E736">
        <f>+VLOOKUP(Tabla2[[#This Row],[Punto de venta]],Punto_venta[],2,0)</f>
        <v>2</v>
      </c>
      <c r="F736" t="s">
        <v>19</v>
      </c>
      <c r="G736">
        <f>+VLOOKUP(Tabla2[[#This Row],[Cultivo]],Cod_categoría[],2,0)</f>
        <v>100101007</v>
      </c>
      <c r="H736" t="str">
        <f>+VLOOKUP(F736,Codigos[],2,0)</f>
        <v>Berries</v>
      </c>
      <c r="I736">
        <f>+VLOOKUP(Tabla2[[#This Row],[Categoría]],Cod_procesamiento10[],2,0)</f>
        <v>1</v>
      </c>
      <c r="J736" t="s">
        <v>163</v>
      </c>
      <c r="K736" s="3">
        <v>2600.91</v>
      </c>
    </row>
    <row r="737" spans="1:11" x14ac:dyDescent="0.35">
      <c r="A737">
        <v>2021</v>
      </c>
      <c r="B737" s="5" t="s">
        <v>53</v>
      </c>
      <c r="C737" s="10">
        <v>44317</v>
      </c>
      <c r="D737" t="s">
        <v>17</v>
      </c>
      <c r="E737">
        <f>+VLOOKUP(Tabla2[[#This Row],[Punto de venta]],Punto_venta[],2,0)</f>
        <v>2</v>
      </c>
      <c r="F737" t="s">
        <v>9</v>
      </c>
      <c r="G737">
        <f>+VLOOKUP(Tabla2[[#This Row],[Cultivo]],Cod_categoría[],2,0)</f>
        <v>100102003</v>
      </c>
      <c r="H737" t="str">
        <f>+VLOOKUP(F737,Codigos[],2,0)</f>
        <v>Cítricos</v>
      </c>
      <c r="I737">
        <f>+VLOOKUP(Tabla2[[#This Row],[Categoría]],Cod_procesamiento10[],2,0)</f>
        <v>2</v>
      </c>
      <c r="J737" t="s">
        <v>163</v>
      </c>
      <c r="K737" s="3">
        <v>1736.83</v>
      </c>
    </row>
    <row r="738" spans="1:11" x14ac:dyDescent="0.35">
      <c r="A738">
        <v>2021</v>
      </c>
      <c r="B738" s="5" t="s">
        <v>53</v>
      </c>
      <c r="C738" s="10">
        <v>44317</v>
      </c>
      <c r="D738" t="s">
        <v>17</v>
      </c>
      <c r="E738">
        <f>+VLOOKUP(Tabla2[[#This Row],[Punto de venta]],Punto_venta[],2,0)</f>
        <v>2</v>
      </c>
      <c r="F738" t="s">
        <v>20</v>
      </c>
      <c r="G738">
        <f>+VLOOKUP(Tabla2[[#This Row],[Cultivo]],Cod_categoría[],2,0)</f>
        <v>100102004</v>
      </c>
      <c r="H738" t="str">
        <f>+VLOOKUP(F738,Codigos[],2,0)</f>
        <v>Cítricos</v>
      </c>
      <c r="I738">
        <f>+VLOOKUP(Tabla2[[#This Row],[Categoría]],Cod_procesamiento10[],2,0)</f>
        <v>2</v>
      </c>
      <c r="J738" t="s">
        <v>163</v>
      </c>
      <c r="K738" s="3">
        <v>2217.58</v>
      </c>
    </row>
    <row r="739" spans="1:11" x14ac:dyDescent="0.35">
      <c r="A739">
        <v>2021</v>
      </c>
      <c r="B739" s="5" t="s">
        <v>53</v>
      </c>
      <c r="C739" s="10">
        <v>44317</v>
      </c>
      <c r="D739" t="s">
        <v>17</v>
      </c>
      <c r="E739">
        <f>+VLOOKUP(Tabla2[[#This Row],[Punto de venta]],Punto_venta[],2,0)</f>
        <v>2</v>
      </c>
      <c r="F739" t="s">
        <v>21</v>
      </c>
      <c r="G739">
        <f>+VLOOKUP(Tabla2[[#This Row],[Cultivo]],Cod_categoría[],2,0)</f>
        <v>100108002</v>
      </c>
      <c r="H739" t="str">
        <f>+VLOOKUP(F739,Codigos[],2,0)</f>
        <v>Frutos tropicales y subtropicales</v>
      </c>
      <c r="I739">
        <f>+VLOOKUP(Tabla2[[#This Row],[Categoría]],Cod_procesamiento10[],2,0)</f>
        <v>4</v>
      </c>
      <c r="J739" t="s">
        <v>163</v>
      </c>
      <c r="K739" s="3">
        <v>2214.0700000000002</v>
      </c>
    </row>
    <row r="740" spans="1:11" x14ac:dyDescent="0.35">
      <c r="A740">
        <v>2021</v>
      </c>
      <c r="B740" s="5" t="s">
        <v>53</v>
      </c>
      <c r="C740" s="10">
        <v>44317</v>
      </c>
      <c r="D740" t="s">
        <v>17</v>
      </c>
      <c r="E740">
        <f>+VLOOKUP(Tabla2[[#This Row],[Punto de venta]],Punto_venta[],2,0)</f>
        <v>2</v>
      </c>
      <c r="F740" t="s">
        <v>10</v>
      </c>
      <c r="G740">
        <f>+VLOOKUP(Tabla2[[#This Row],[Cultivo]],Cod_categoría[],2,0)</f>
        <v>100104002</v>
      </c>
      <c r="H740" t="str">
        <f>+VLOOKUP(F740,Codigos[],2,0)</f>
        <v>Frutos de pepita</v>
      </c>
      <c r="I740">
        <f>+VLOOKUP(Tabla2[[#This Row],[Categoría]],Cod_procesamiento10[],2,0)</f>
        <v>3</v>
      </c>
      <c r="J740" t="s">
        <v>163</v>
      </c>
      <c r="K740" s="3">
        <v>1740.57</v>
      </c>
    </row>
    <row r="741" spans="1:11" x14ac:dyDescent="0.35">
      <c r="A741">
        <v>2021</v>
      </c>
      <c r="B741" s="5" t="s">
        <v>53</v>
      </c>
      <c r="C741" s="10">
        <v>44317</v>
      </c>
      <c r="D741" t="s">
        <v>17</v>
      </c>
      <c r="E741">
        <f>+VLOOKUP(Tabla2[[#This Row],[Punto de venta]],Punto_venta[],2,0)</f>
        <v>2</v>
      </c>
      <c r="F741" t="s">
        <v>11</v>
      </c>
      <c r="G741">
        <f>+VLOOKUP(Tabla2[[#This Row],[Cultivo]],Cod_categoría[],2,0)</f>
        <v>100102005</v>
      </c>
      <c r="H741" t="str">
        <f>+VLOOKUP(F741,Codigos[],2,0)</f>
        <v>Cítricos</v>
      </c>
      <c r="I741">
        <f>+VLOOKUP(Tabla2[[#This Row],[Categoría]],Cod_procesamiento10[],2,0)</f>
        <v>2</v>
      </c>
      <c r="J741" t="s">
        <v>163</v>
      </c>
      <c r="K741" s="3">
        <v>1985.32</v>
      </c>
    </row>
    <row r="742" spans="1:11" x14ac:dyDescent="0.35">
      <c r="A742">
        <v>2021</v>
      </c>
      <c r="B742" s="5" t="s">
        <v>53</v>
      </c>
      <c r="C742" s="10">
        <v>44317</v>
      </c>
      <c r="D742" t="s">
        <v>17</v>
      </c>
      <c r="E742">
        <f>+VLOOKUP(Tabla2[[#This Row],[Punto de venta]],Punto_venta[],2,0)</f>
        <v>2</v>
      </c>
      <c r="F742" t="s">
        <v>13</v>
      </c>
      <c r="G742">
        <f>+VLOOKUP(Tabla2[[#This Row],[Cultivo]],Cod_categoría[],2,0)</f>
        <v>100106002</v>
      </c>
      <c r="H742" t="str">
        <f>+VLOOKUP(F742,Codigos[],2,0)</f>
        <v>Frutos oleaginosos</v>
      </c>
      <c r="I742">
        <f>+VLOOKUP(Tabla2[[#This Row],[Categoría]],Cod_procesamiento10[],2,0)</f>
        <v>12</v>
      </c>
      <c r="J742" t="s">
        <v>163</v>
      </c>
      <c r="K742" s="3">
        <v>5345.37</v>
      </c>
    </row>
    <row r="743" spans="1:11" x14ac:dyDescent="0.35">
      <c r="A743">
        <v>2021</v>
      </c>
      <c r="B743" s="5" t="s">
        <v>53</v>
      </c>
      <c r="C743" s="10">
        <v>44317</v>
      </c>
      <c r="D743" t="s">
        <v>17</v>
      </c>
      <c r="E743">
        <f>+VLOOKUP(Tabla2[[#This Row],[Punto de venta]],Punto_venta[],2,0)</f>
        <v>2</v>
      </c>
      <c r="F743" t="s">
        <v>14</v>
      </c>
      <c r="G743">
        <f>+VLOOKUP(Tabla2[[#This Row],[Cultivo]],Cod_categoría[],2,0)</f>
        <v>100104005</v>
      </c>
      <c r="H743" t="str">
        <f>+VLOOKUP(F743,Codigos[],2,0)</f>
        <v>Frutos de pepita</v>
      </c>
      <c r="I743">
        <f>+VLOOKUP(Tabla2[[#This Row],[Categoría]],Cod_procesamiento10[],2,0)</f>
        <v>3</v>
      </c>
      <c r="J743" t="s">
        <v>163</v>
      </c>
      <c r="K743" s="3">
        <v>1668.54</v>
      </c>
    </row>
    <row r="744" spans="1:11" x14ac:dyDescent="0.35">
      <c r="A744">
        <v>2021</v>
      </c>
      <c r="B744" s="5" t="s">
        <v>53</v>
      </c>
      <c r="C744" s="10">
        <v>44317</v>
      </c>
      <c r="D744" t="s">
        <v>17</v>
      </c>
      <c r="E744">
        <f>+VLOOKUP(Tabla2[[#This Row],[Punto de venta]],Punto_venta[],2,0)</f>
        <v>2</v>
      </c>
      <c r="F744" t="s">
        <v>15</v>
      </c>
      <c r="G744">
        <f>+VLOOKUP(Tabla2[[#This Row],[Cultivo]],Cod_categoría[],2,0)</f>
        <v>100108006</v>
      </c>
      <c r="H744" t="str">
        <f>+VLOOKUP(F744,Codigos[],2,0)</f>
        <v>Frutos tropicales y subtropicales</v>
      </c>
      <c r="I744">
        <f>+VLOOKUP(Tabla2[[#This Row],[Categoría]],Cod_procesamiento10[],2,0)</f>
        <v>4</v>
      </c>
      <c r="J744" t="s">
        <v>163</v>
      </c>
      <c r="K744" s="3">
        <v>1010.12</v>
      </c>
    </row>
    <row r="745" spans="1:11" x14ac:dyDescent="0.35">
      <c r="A745">
        <v>2021</v>
      </c>
      <c r="B745" s="5" t="s">
        <v>53</v>
      </c>
      <c r="C745" s="10">
        <v>44317</v>
      </c>
      <c r="D745" t="s">
        <v>24</v>
      </c>
      <c r="E745">
        <f>+VLOOKUP(Tabla2[[#This Row],[Punto de venta]],Punto_venta[],2,0)</f>
        <v>3</v>
      </c>
      <c r="F745" t="s">
        <v>29</v>
      </c>
      <c r="G745">
        <f>+VLOOKUP(Tabla2[[#This Row],[Cultivo]],Cod_categoría[],2,0)</f>
        <v>100107001</v>
      </c>
      <c r="H745" t="str">
        <f>+VLOOKUP(F745,Codigos[],2,0)</f>
        <v>Berries</v>
      </c>
      <c r="I745">
        <f>+VLOOKUP(Tabla2[[#This Row],[Categoría]],Cod_procesamiento10[],2,0)</f>
        <v>1</v>
      </c>
      <c r="J745" t="s">
        <v>163</v>
      </c>
      <c r="K745" s="3">
        <v>800.19</v>
      </c>
    </row>
    <row r="746" spans="1:11" x14ac:dyDescent="0.35">
      <c r="A746">
        <v>2021</v>
      </c>
      <c r="B746" s="5" t="s">
        <v>53</v>
      </c>
      <c r="C746" s="10">
        <v>44317</v>
      </c>
      <c r="D746" t="s">
        <v>24</v>
      </c>
      <c r="E746">
        <f>+VLOOKUP(Tabla2[[#This Row],[Punto de venta]],Punto_venta[],2,0)</f>
        <v>3</v>
      </c>
      <c r="F746" t="s">
        <v>5</v>
      </c>
      <c r="G746">
        <f>+VLOOKUP(Tabla2[[#This Row],[Cultivo]],Cod_categoría[],2,0)</f>
        <v>100103002</v>
      </c>
      <c r="H746" t="str">
        <f>+VLOOKUP(F746,Codigos[],2,0)</f>
        <v>Frutos de carozo</v>
      </c>
      <c r="I746">
        <f>+VLOOKUP(Tabla2[[#This Row],[Categoría]],Cod_procesamiento10[],2,0)</f>
        <v>5</v>
      </c>
      <c r="J746" t="s">
        <v>163</v>
      </c>
      <c r="K746" s="3">
        <v>502.12</v>
      </c>
    </row>
    <row r="747" spans="1:11" x14ac:dyDescent="0.35">
      <c r="A747">
        <v>2021</v>
      </c>
      <c r="B747" s="5" t="s">
        <v>53</v>
      </c>
      <c r="C747" s="10">
        <v>44317</v>
      </c>
      <c r="D747" t="s">
        <v>24</v>
      </c>
      <c r="E747">
        <f>+VLOOKUP(Tabla2[[#This Row],[Punto de venta]],Punto_venta[],2,0)</f>
        <v>3</v>
      </c>
      <c r="F747" t="s">
        <v>23</v>
      </c>
      <c r="G747">
        <f>+VLOOKUP(Tabla2[[#This Row],[Cultivo]],Cod_categoría[],2,0)</f>
        <v>100101004</v>
      </c>
      <c r="H747" t="str">
        <f>+VLOOKUP(F747,Codigos[],2,0)</f>
        <v>Berries</v>
      </c>
      <c r="I747">
        <f>+VLOOKUP(Tabla2[[#This Row],[Categoría]],Cod_procesamiento10[],2,0)</f>
        <v>1</v>
      </c>
      <c r="J747" t="s">
        <v>163</v>
      </c>
      <c r="K747" s="3">
        <v>5472.73</v>
      </c>
    </row>
    <row r="748" spans="1:11" x14ac:dyDescent="0.35">
      <c r="A748">
        <v>2021</v>
      </c>
      <c r="B748" s="5" t="s">
        <v>53</v>
      </c>
      <c r="C748" s="10">
        <v>44317</v>
      </c>
      <c r="D748" t="s">
        <v>24</v>
      </c>
      <c r="E748">
        <f>+VLOOKUP(Tabla2[[#This Row],[Punto de venta]],Punto_venta[],2,0)</f>
        <v>3</v>
      </c>
      <c r="F748" t="s">
        <v>8</v>
      </c>
      <c r="G748">
        <f>+VLOOKUP(Tabla2[[#This Row],[Cultivo]],Cod_categoría[],2,0)</f>
        <v>100112025</v>
      </c>
      <c r="H748" t="str">
        <f>+VLOOKUP(F748,Codigos[],2,0)</f>
        <v>Berries</v>
      </c>
      <c r="I748">
        <f>+VLOOKUP(Tabla2[[#This Row],[Categoría]],Cod_procesamiento10[],2,0)</f>
        <v>1</v>
      </c>
      <c r="J748" t="s">
        <v>163</v>
      </c>
      <c r="K748" s="3">
        <v>1685.07</v>
      </c>
    </row>
    <row r="749" spans="1:11" x14ac:dyDescent="0.35">
      <c r="A749">
        <v>2021</v>
      </c>
      <c r="B749" s="5" t="s">
        <v>53</v>
      </c>
      <c r="C749" s="10">
        <v>44317</v>
      </c>
      <c r="D749" t="s">
        <v>24</v>
      </c>
      <c r="E749">
        <f>+VLOOKUP(Tabla2[[#This Row],[Punto de venta]],Punto_venta[],2,0)</f>
        <v>3</v>
      </c>
      <c r="F749" t="s">
        <v>30</v>
      </c>
      <c r="G749">
        <f>+VLOOKUP(Tabla2[[#This Row],[Cultivo]],Cod_categoría[],2,0)</f>
        <v>100114043</v>
      </c>
      <c r="H749" t="str">
        <f>+VLOOKUP(F749,Codigos[],2,0)</f>
        <v>Frutos tropicales y subtropicales</v>
      </c>
      <c r="I749">
        <f>+VLOOKUP(Tabla2[[#This Row],[Categoría]],Cod_procesamiento10[],2,0)</f>
        <v>4</v>
      </c>
      <c r="J749" t="s">
        <v>163</v>
      </c>
      <c r="K749" s="3">
        <v>1003.24</v>
      </c>
    </row>
    <row r="750" spans="1:11" x14ac:dyDescent="0.35">
      <c r="A750">
        <v>2021</v>
      </c>
      <c r="B750" s="5" t="s">
        <v>53</v>
      </c>
      <c r="C750" s="10">
        <v>44317</v>
      </c>
      <c r="D750" t="s">
        <v>24</v>
      </c>
      <c r="E750">
        <f>+VLOOKUP(Tabla2[[#This Row],[Punto de venta]],Punto_venta[],2,0)</f>
        <v>3</v>
      </c>
      <c r="F750" t="s">
        <v>33</v>
      </c>
      <c r="G750">
        <f>+VLOOKUP(Tabla2[[#This Row],[Cultivo]],Cod_categoría[],2,0)</f>
        <v>100114040</v>
      </c>
      <c r="H750" t="str">
        <f>+VLOOKUP(F750,Codigos[],2,0)</f>
        <v>Frutos tropicales y subtropicales</v>
      </c>
      <c r="I750">
        <f>+VLOOKUP(Tabla2[[#This Row],[Categoría]],Cod_procesamiento10[],2,0)</f>
        <v>4</v>
      </c>
      <c r="J750" t="s">
        <v>163</v>
      </c>
      <c r="K750" s="3">
        <v>1067.8599999999999</v>
      </c>
    </row>
    <row r="751" spans="1:11" x14ac:dyDescent="0.35">
      <c r="A751">
        <v>2021</v>
      </c>
      <c r="B751" s="5" t="s">
        <v>53</v>
      </c>
      <c r="C751" s="10">
        <v>44317</v>
      </c>
      <c r="D751" t="s">
        <v>24</v>
      </c>
      <c r="E751">
        <f>+VLOOKUP(Tabla2[[#This Row],[Punto de venta]],Punto_venta[],2,0)</f>
        <v>3</v>
      </c>
      <c r="F751" t="s">
        <v>36</v>
      </c>
      <c r="G751">
        <f>+VLOOKUP(Tabla2[[#This Row],[Cultivo]],Cod_categoría[],2,0)</f>
        <v>100101006</v>
      </c>
      <c r="H751" t="str">
        <f>+VLOOKUP(F751,Codigos[],2,0)</f>
        <v>Berries</v>
      </c>
      <c r="I751">
        <f>+VLOOKUP(Tabla2[[#This Row],[Categoría]],Cod_procesamiento10[],2,0)</f>
        <v>1</v>
      </c>
      <c r="J751" t="s">
        <v>163</v>
      </c>
      <c r="K751" s="3">
        <v>1550</v>
      </c>
    </row>
    <row r="752" spans="1:11" x14ac:dyDescent="0.35">
      <c r="A752">
        <v>2021</v>
      </c>
      <c r="B752" s="5" t="s">
        <v>53</v>
      </c>
      <c r="C752" s="10">
        <v>44317</v>
      </c>
      <c r="D752" t="s">
        <v>24</v>
      </c>
      <c r="E752">
        <f>+VLOOKUP(Tabla2[[#This Row],[Punto de venta]],Punto_venta[],2,0)</f>
        <v>3</v>
      </c>
      <c r="F752" t="s">
        <v>19</v>
      </c>
      <c r="G752">
        <f>+VLOOKUP(Tabla2[[#This Row],[Cultivo]],Cod_categoría[],2,0)</f>
        <v>100101007</v>
      </c>
      <c r="H752" t="str">
        <f>+VLOOKUP(F752,Codigos[],2,0)</f>
        <v>Berries</v>
      </c>
      <c r="I752">
        <f>+VLOOKUP(Tabla2[[#This Row],[Categoría]],Cod_procesamiento10[],2,0)</f>
        <v>1</v>
      </c>
      <c r="J752" t="s">
        <v>163</v>
      </c>
      <c r="K752" s="3">
        <v>770.8</v>
      </c>
    </row>
    <row r="753" spans="1:11" x14ac:dyDescent="0.35">
      <c r="A753">
        <v>2021</v>
      </c>
      <c r="B753" s="5" t="s">
        <v>53</v>
      </c>
      <c r="C753" s="10">
        <v>44317</v>
      </c>
      <c r="D753" t="s">
        <v>24</v>
      </c>
      <c r="E753">
        <f>+VLOOKUP(Tabla2[[#This Row],[Punto de venta]],Punto_venta[],2,0)</f>
        <v>3</v>
      </c>
      <c r="F753" t="s">
        <v>9</v>
      </c>
      <c r="G753">
        <f>+VLOOKUP(Tabla2[[#This Row],[Cultivo]],Cod_categoría[],2,0)</f>
        <v>100102003</v>
      </c>
      <c r="H753" t="str">
        <f>+VLOOKUP(F753,Codigos[],2,0)</f>
        <v>Cítricos</v>
      </c>
      <c r="I753">
        <f>+VLOOKUP(Tabla2[[#This Row],[Categoría]],Cod_procesamiento10[],2,0)</f>
        <v>2</v>
      </c>
      <c r="J753" t="s">
        <v>163</v>
      </c>
      <c r="K753" s="3">
        <v>651.26</v>
      </c>
    </row>
    <row r="754" spans="1:11" x14ac:dyDescent="0.35">
      <c r="A754">
        <v>2021</v>
      </c>
      <c r="B754" s="5" t="s">
        <v>53</v>
      </c>
      <c r="C754" s="10">
        <v>44317</v>
      </c>
      <c r="D754" t="s">
        <v>24</v>
      </c>
      <c r="E754">
        <f>+VLOOKUP(Tabla2[[#This Row],[Punto de venta]],Punto_venta[],2,0)</f>
        <v>3</v>
      </c>
      <c r="F754" t="s">
        <v>20</v>
      </c>
      <c r="G754">
        <f>+VLOOKUP(Tabla2[[#This Row],[Cultivo]],Cod_categoría[],2,0)</f>
        <v>100102004</v>
      </c>
      <c r="H754" t="str">
        <f>+VLOOKUP(F754,Codigos[],2,0)</f>
        <v>Cítricos</v>
      </c>
      <c r="I754">
        <f>+VLOOKUP(Tabla2[[#This Row],[Categoría]],Cod_procesamiento10[],2,0)</f>
        <v>2</v>
      </c>
      <c r="J754" t="s">
        <v>163</v>
      </c>
      <c r="K754" s="3">
        <v>927.88</v>
      </c>
    </row>
    <row r="755" spans="1:11" x14ac:dyDescent="0.35">
      <c r="A755">
        <v>2021</v>
      </c>
      <c r="B755" s="5" t="s">
        <v>53</v>
      </c>
      <c r="C755" s="10">
        <v>44317</v>
      </c>
      <c r="D755" t="s">
        <v>24</v>
      </c>
      <c r="E755">
        <f>+VLOOKUP(Tabla2[[#This Row],[Punto de venta]],Punto_venta[],2,0)</f>
        <v>3</v>
      </c>
      <c r="F755" t="s">
        <v>21</v>
      </c>
      <c r="G755">
        <f>+VLOOKUP(Tabla2[[#This Row],[Cultivo]],Cod_categoría[],2,0)</f>
        <v>100108002</v>
      </c>
      <c r="H755" t="str">
        <f>+VLOOKUP(F755,Codigos[],2,0)</f>
        <v>Frutos tropicales y subtropicales</v>
      </c>
      <c r="I755">
        <f>+VLOOKUP(Tabla2[[#This Row],[Categoría]],Cod_procesamiento10[],2,0)</f>
        <v>4</v>
      </c>
      <c r="J755" t="s">
        <v>163</v>
      </c>
      <c r="K755" s="3">
        <v>2113.5300000000002</v>
      </c>
    </row>
    <row r="756" spans="1:11" x14ac:dyDescent="0.35">
      <c r="A756">
        <v>2021</v>
      </c>
      <c r="B756" s="5" t="s">
        <v>53</v>
      </c>
      <c r="C756" s="10">
        <v>44317</v>
      </c>
      <c r="D756" t="s">
        <v>24</v>
      </c>
      <c r="E756">
        <f>+VLOOKUP(Tabla2[[#This Row],[Punto de venta]],Punto_venta[],2,0)</f>
        <v>3</v>
      </c>
      <c r="F756" t="s">
        <v>10</v>
      </c>
      <c r="G756">
        <f>+VLOOKUP(Tabla2[[#This Row],[Cultivo]],Cod_categoría[],2,0)</f>
        <v>100104002</v>
      </c>
      <c r="H756" t="str">
        <f>+VLOOKUP(F756,Codigos[],2,0)</f>
        <v>Frutos de pepita</v>
      </c>
      <c r="I756">
        <f>+VLOOKUP(Tabla2[[#This Row],[Categoría]],Cod_procesamiento10[],2,0)</f>
        <v>3</v>
      </c>
      <c r="J756" t="s">
        <v>163</v>
      </c>
      <c r="K756" s="3">
        <v>557.20000000000005</v>
      </c>
    </row>
    <row r="757" spans="1:11" x14ac:dyDescent="0.35">
      <c r="A757">
        <v>2021</v>
      </c>
      <c r="B757" s="5" t="s">
        <v>53</v>
      </c>
      <c r="C757" s="10">
        <v>44317</v>
      </c>
      <c r="D757" t="s">
        <v>24</v>
      </c>
      <c r="E757">
        <f>+VLOOKUP(Tabla2[[#This Row],[Punto de venta]],Punto_venta[],2,0)</f>
        <v>3</v>
      </c>
      <c r="F757" t="s">
        <v>22</v>
      </c>
      <c r="G757">
        <f>+VLOOKUP(Tabla2[[#This Row],[Cultivo]],Cod_categoría[],2,0)</f>
        <v>100114041</v>
      </c>
      <c r="H757" t="str">
        <f>+VLOOKUP(F757,Codigos[],2,0)</f>
        <v>Frutos tropicales y subtropicales</v>
      </c>
      <c r="I757">
        <f>+VLOOKUP(Tabla2[[#This Row],[Categoría]],Cod_procesamiento10[],2,0)</f>
        <v>4</v>
      </c>
      <c r="J757" t="s">
        <v>163</v>
      </c>
      <c r="K757" s="3">
        <v>1467.27</v>
      </c>
    </row>
    <row r="758" spans="1:11" x14ac:dyDescent="0.35">
      <c r="A758">
        <v>2021</v>
      </c>
      <c r="B758" s="5" t="s">
        <v>53</v>
      </c>
      <c r="C758" s="10">
        <v>44317</v>
      </c>
      <c r="D758" t="s">
        <v>24</v>
      </c>
      <c r="E758">
        <f>+VLOOKUP(Tabla2[[#This Row],[Punto de venta]],Punto_venta[],2,0)</f>
        <v>3</v>
      </c>
      <c r="F758" t="s">
        <v>28</v>
      </c>
      <c r="G758">
        <f>+VLOOKUP(Tabla2[[#This Row],[Cultivo]],Cod_categoría[],2,0)</f>
        <v>100104003</v>
      </c>
      <c r="H758" t="str">
        <f>+VLOOKUP(F758,Codigos[],2,0)</f>
        <v>Frutos de pepita</v>
      </c>
      <c r="I758">
        <f>+VLOOKUP(Tabla2[[#This Row],[Categoría]],Cod_procesamiento10[],2,0)</f>
        <v>3</v>
      </c>
      <c r="J758" t="s">
        <v>163</v>
      </c>
      <c r="K758" s="3">
        <v>660.94</v>
      </c>
    </row>
    <row r="759" spans="1:11" x14ac:dyDescent="0.35">
      <c r="A759">
        <v>2021</v>
      </c>
      <c r="B759" s="5" t="s">
        <v>53</v>
      </c>
      <c r="C759" s="10">
        <v>44317</v>
      </c>
      <c r="D759" t="s">
        <v>24</v>
      </c>
      <c r="E759">
        <f>+VLOOKUP(Tabla2[[#This Row],[Punto de venta]],Punto_venta[],2,0)</f>
        <v>3</v>
      </c>
      <c r="F759" t="s">
        <v>11</v>
      </c>
      <c r="G759">
        <f>+VLOOKUP(Tabla2[[#This Row],[Cultivo]],Cod_categoría[],2,0)</f>
        <v>100102005</v>
      </c>
      <c r="H759" t="str">
        <f>+VLOOKUP(F759,Codigos[],2,0)</f>
        <v>Cítricos</v>
      </c>
      <c r="I759">
        <f>+VLOOKUP(Tabla2[[#This Row],[Categoría]],Cod_procesamiento10[],2,0)</f>
        <v>2</v>
      </c>
      <c r="J759" t="s">
        <v>163</v>
      </c>
      <c r="K759" s="3">
        <v>832.07</v>
      </c>
    </row>
    <row r="760" spans="1:11" x14ac:dyDescent="0.35">
      <c r="A760">
        <v>2021</v>
      </c>
      <c r="B760" s="5" t="s">
        <v>53</v>
      </c>
      <c r="C760" s="10">
        <v>44317</v>
      </c>
      <c r="D760" t="s">
        <v>24</v>
      </c>
      <c r="E760">
        <f>+VLOOKUP(Tabla2[[#This Row],[Punto de venta]],Punto_venta[],2,0)</f>
        <v>3</v>
      </c>
      <c r="F760" t="s">
        <v>13</v>
      </c>
      <c r="G760">
        <f>+VLOOKUP(Tabla2[[#This Row],[Cultivo]],Cod_categoría[],2,0)</f>
        <v>100106002</v>
      </c>
      <c r="H760" t="str">
        <f>+VLOOKUP(F760,Codigos[],2,0)</f>
        <v>Frutos oleaginosos</v>
      </c>
      <c r="I760">
        <f>+VLOOKUP(Tabla2[[#This Row],[Categoría]],Cod_procesamiento10[],2,0)</f>
        <v>12</v>
      </c>
      <c r="J760" t="s">
        <v>163</v>
      </c>
      <c r="K760" s="3">
        <v>4346.12</v>
      </c>
    </row>
    <row r="761" spans="1:11" x14ac:dyDescent="0.35">
      <c r="A761">
        <v>2021</v>
      </c>
      <c r="B761" s="5" t="s">
        <v>53</v>
      </c>
      <c r="C761" s="10">
        <v>44317</v>
      </c>
      <c r="D761" t="s">
        <v>24</v>
      </c>
      <c r="E761">
        <f>+VLOOKUP(Tabla2[[#This Row],[Punto de venta]],Punto_venta[],2,0)</f>
        <v>3</v>
      </c>
      <c r="F761" t="s">
        <v>31</v>
      </c>
      <c r="G761">
        <f>+VLOOKUP(Tabla2[[#This Row],[Cultivo]],Cod_categoría[],2,0)</f>
        <v>100108004</v>
      </c>
      <c r="H761" t="str">
        <f>+VLOOKUP(F761,Codigos[],2,0)</f>
        <v>Frutos tropicales y subtropicales</v>
      </c>
      <c r="I761">
        <f>+VLOOKUP(Tabla2[[#This Row],[Categoría]],Cod_procesamiento10[],2,0)</f>
        <v>4</v>
      </c>
      <c r="J761" t="s">
        <v>163</v>
      </c>
      <c r="K761" s="3">
        <v>1908.73</v>
      </c>
    </row>
    <row r="762" spans="1:11" x14ac:dyDescent="0.35">
      <c r="A762">
        <v>2021</v>
      </c>
      <c r="B762" s="5" t="s">
        <v>53</v>
      </c>
      <c r="C762" s="10">
        <v>44317</v>
      </c>
      <c r="D762" t="s">
        <v>24</v>
      </c>
      <c r="E762">
        <f>+VLOOKUP(Tabla2[[#This Row],[Punto de venta]],Punto_venta[],2,0)</f>
        <v>3</v>
      </c>
      <c r="F762" t="s">
        <v>14</v>
      </c>
      <c r="G762">
        <f>+VLOOKUP(Tabla2[[#This Row],[Cultivo]],Cod_categoría[],2,0)</f>
        <v>100104005</v>
      </c>
      <c r="H762" t="str">
        <f>+VLOOKUP(F762,Codigos[],2,0)</f>
        <v>Frutos de pepita</v>
      </c>
      <c r="I762">
        <f>+VLOOKUP(Tabla2[[#This Row],[Categoría]],Cod_procesamiento10[],2,0)</f>
        <v>3</v>
      </c>
      <c r="J762" t="s">
        <v>163</v>
      </c>
      <c r="K762" s="3">
        <v>516.91</v>
      </c>
    </row>
    <row r="763" spans="1:11" x14ac:dyDescent="0.35">
      <c r="A763">
        <v>2021</v>
      </c>
      <c r="B763" s="5" t="s">
        <v>53</v>
      </c>
      <c r="C763" s="10">
        <v>44317</v>
      </c>
      <c r="D763" t="s">
        <v>24</v>
      </c>
      <c r="E763">
        <f>+VLOOKUP(Tabla2[[#This Row],[Punto de venta]],Punto_venta[],2,0)</f>
        <v>3</v>
      </c>
      <c r="F763" t="s">
        <v>15</v>
      </c>
      <c r="G763">
        <f>+VLOOKUP(Tabla2[[#This Row],[Cultivo]],Cod_categoría[],2,0)</f>
        <v>100108006</v>
      </c>
      <c r="H763" t="str">
        <f>+VLOOKUP(F763,Codigos[],2,0)</f>
        <v>Frutos tropicales y subtropicales</v>
      </c>
      <c r="I763">
        <f>+VLOOKUP(Tabla2[[#This Row],[Categoría]],Cod_procesamiento10[],2,0)</f>
        <v>4</v>
      </c>
      <c r="J763" t="s">
        <v>163</v>
      </c>
      <c r="K763" s="3">
        <v>676.78</v>
      </c>
    </row>
    <row r="764" spans="1:11" x14ac:dyDescent="0.35">
      <c r="A764">
        <v>2021</v>
      </c>
      <c r="B764" s="5" t="s">
        <v>53</v>
      </c>
      <c r="C764" s="10">
        <v>44317</v>
      </c>
      <c r="D764" t="s">
        <v>24</v>
      </c>
      <c r="E764">
        <f>+VLOOKUP(Tabla2[[#This Row],[Punto de venta]],Punto_venta[],2,0)</f>
        <v>3</v>
      </c>
      <c r="F764" t="s">
        <v>27</v>
      </c>
      <c r="G764">
        <f>+VLOOKUP(Tabla2[[#This Row],[Cultivo]],Cod_categoría[],2,0)</f>
        <v>100102006</v>
      </c>
      <c r="H764" t="str">
        <f>+VLOOKUP(F764,Codigos[],2,0)</f>
        <v>Cítricos</v>
      </c>
      <c r="I764">
        <f>+VLOOKUP(Tabla2[[#This Row],[Categoría]],Cod_procesamiento10[],2,0)</f>
        <v>2</v>
      </c>
      <c r="J764" t="s">
        <v>163</v>
      </c>
      <c r="K764" s="3">
        <v>1177.8800000000001</v>
      </c>
    </row>
    <row r="765" spans="1:11" x14ac:dyDescent="0.35">
      <c r="A765">
        <v>2021</v>
      </c>
      <c r="B765" s="5" t="s">
        <v>53</v>
      </c>
      <c r="C765" s="10">
        <v>44317</v>
      </c>
      <c r="D765" t="s">
        <v>24</v>
      </c>
      <c r="E765">
        <f>+VLOOKUP(Tabla2[[#This Row],[Punto de venta]],Punto_venta[],2,0)</f>
        <v>3</v>
      </c>
      <c r="F765" t="s">
        <v>34</v>
      </c>
      <c r="G765">
        <f>+VLOOKUP(Tabla2[[#This Row],[Cultivo]],Cod_categoría[],2,0)</f>
        <v>100114045</v>
      </c>
      <c r="H765" t="str">
        <f>+VLOOKUP(F765,Codigos[],2,0)</f>
        <v>Otros</v>
      </c>
      <c r="I765">
        <f>+VLOOKUP(Tabla2[[#This Row],[Categoría]],Cod_procesamiento10[],2,0)</f>
        <v>13</v>
      </c>
      <c r="J765" t="s">
        <v>163</v>
      </c>
      <c r="K765" s="3">
        <v>1550</v>
      </c>
    </row>
    <row r="766" spans="1:11" x14ac:dyDescent="0.35">
      <c r="A766">
        <v>2021</v>
      </c>
      <c r="B766" s="5" t="s">
        <v>53</v>
      </c>
      <c r="C766" s="10">
        <v>44317</v>
      </c>
      <c r="D766" t="s">
        <v>24</v>
      </c>
      <c r="E766">
        <f>+VLOOKUP(Tabla2[[#This Row],[Punto de venta]],Punto_venta[],2,0)</f>
        <v>3</v>
      </c>
      <c r="F766" t="s">
        <v>18</v>
      </c>
      <c r="G766">
        <f>+VLOOKUP(Tabla2[[#This Row],[Cultivo]],Cod_categoría[],2,0)</f>
        <v>100114042</v>
      </c>
      <c r="H766" t="str">
        <f>+VLOOKUP(F766,Codigos[],2,0)</f>
        <v>Otros</v>
      </c>
      <c r="I766">
        <f>+VLOOKUP(Tabla2[[#This Row],[Categoría]],Cod_procesamiento10[],2,0)</f>
        <v>13</v>
      </c>
      <c r="J766" t="s">
        <v>163</v>
      </c>
      <c r="K766" s="3">
        <v>1042.8900000000001</v>
      </c>
    </row>
    <row r="767" spans="1:11" x14ac:dyDescent="0.35">
      <c r="A767">
        <v>2021</v>
      </c>
      <c r="B767" s="5" t="s">
        <v>53</v>
      </c>
      <c r="C767" s="10">
        <v>44317</v>
      </c>
      <c r="D767" t="s">
        <v>24</v>
      </c>
      <c r="E767">
        <f>+VLOOKUP(Tabla2[[#This Row],[Punto de venta]],Punto_venta[],2,0)</f>
        <v>3</v>
      </c>
      <c r="F767" t="s">
        <v>16</v>
      </c>
      <c r="G767">
        <f>+VLOOKUP(Tabla2[[#This Row],[Cultivo]],Cod_categoría[],2,0)</f>
        <v>100109001</v>
      </c>
      <c r="H767" t="str">
        <f>+VLOOKUP(F767,Codigos[],2,0)</f>
        <v>Uva</v>
      </c>
      <c r="I767">
        <f>+VLOOKUP(Tabla2[[#This Row],[Categoría]],Cod_procesamiento10[],2,0)</f>
        <v>11</v>
      </c>
      <c r="J767" t="s">
        <v>163</v>
      </c>
      <c r="K767" s="3">
        <v>668.8</v>
      </c>
    </row>
    <row r="768" spans="1:11" x14ac:dyDescent="0.35">
      <c r="A768">
        <v>2021</v>
      </c>
      <c r="B768" s="5" t="s">
        <v>52</v>
      </c>
      <c r="C768" s="10">
        <v>44287</v>
      </c>
      <c r="D768" t="s">
        <v>2</v>
      </c>
      <c r="E768">
        <f>+VLOOKUP(Tabla2[[#This Row],[Punto de venta]],Punto_venta[],2,0)</f>
        <v>1</v>
      </c>
      <c r="F768" t="s">
        <v>68</v>
      </c>
      <c r="G768">
        <f>+VLOOKUP(Tabla2[[#This Row],[Cultivo]],Cod_categoría[],2,0)</f>
        <v>100101001</v>
      </c>
      <c r="H768" t="str">
        <f>+VLOOKUP(F768,Codigos[],2,0)</f>
        <v>Berries</v>
      </c>
      <c r="I768">
        <f>+VLOOKUP(Tabla2[[#This Row],[Categoría]],Cod_procesamiento10[],2,0)</f>
        <v>1</v>
      </c>
      <c r="J768" t="s">
        <v>163</v>
      </c>
      <c r="K768" s="3">
        <v>3177.78</v>
      </c>
    </row>
    <row r="769" spans="1:11" x14ac:dyDescent="0.35">
      <c r="A769">
        <v>2021</v>
      </c>
      <c r="B769" s="5" t="s">
        <v>52</v>
      </c>
      <c r="C769" s="10">
        <v>44287</v>
      </c>
      <c r="D769" t="s">
        <v>2</v>
      </c>
      <c r="E769">
        <f>+VLOOKUP(Tabla2[[#This Row],[Punto de venta]],Punto_venta[],2,0)</f>
        <v>1</v>
      </c>
      <c r="F769" t="s">
        <v>5</v>
      </c>
      <c r="G769">
        <f>+VLOOKUP(Tabla2[[#This Row],[Cultivo]],Cod_categoría[],2,0)</f>
        <v>100103002</v>
      </c>
      <c r="H769" t="str">
        <f>+VLOOKUP(F769,Codigos[],2,0)</f>
        <v>Frutos de carozo</v>
      </c>
      <c r="I769">
        <f>+VLOOKUP(Tabla2[[#This Row],[Categoría]],Cod_procesamiento10[],2,0)</f>
        <v>5</v>
      </c>
      <c r="J769" t="s">
        <v>163</v>
      </c>
      <c r="K769" s="3">
        <v>855.19</v>
      </c>
    </row>
    <row r="770" spans="1:11" x14ac:dyDescent="0.35">
      <c r="A770">
        <v>2021</v>
      </c>
      <c r="B770" s="5" t="s">
        <v>52</v>
      </c>
      <c r="C770" s="10">
        <v>44287</v>
      </c>
      <c r="D770" t="s">
        <v>2</v>
      </c>
      <c r="E770">
        <f>+VLOOKUP(Tabla2[[#This Row],[Punto de venta]],Punto_venta[],2,0)</f>
        <v>1</v>
      </c>
      <c r="F770" t="s">
        <v>7</v>
      </c>
      <c r="G770">
        <f>+VLOOKUP(Tabla2[[#This Row],[Cultivo]],Cod_categoría[],2,0)</f>
        <v>100103004</v>
      </c>
      <c r="H770" t="str">
        <f>+VLOOKUP(F770,Codigos[],2,0)</f>
        <v>Frutos de carozo</v>
      </c>
      <c r="I770">
        <f>+VLOOKUP(Tabla2[[#This Row],[Categoría]],Cod_procesamiento10[],2,0)</f>
        <v>5</v>
      </c>
      <c r="J770" t="s">
        <v>163</v>
      </c>
      <c r="K770" s="3">
        <v>1132.6099999999999</v>
      </c>
    </row>
    <row r="771" spans="1:11" x14ac:dyDescent="0.35">
      <c r="A771">
        <v>2021</v>
      </c>
      <c r="B771" s="5" t="s">
        <v>52</v>
      </c>
      <c r="C771" s="10">
        <v>44287</v>
      </c>
      <c r="D771" t="s">
        <v>2</v>
      </c>
      <c r="E771">
        <f>+VLOOKUP(Tabla2[[#This Row],[Punto de venta]],Punto_venta[],2,0)</f>
        <v>1</v>
      </c>
      <c r="F771" t="s">
        <v>23</v>
      </c>
      <c r="G771">
        <f>+VLOOKUP(Tabla2[[#This Row],[Cultivo]],Cod_categoría[],2,0)</f>
        <v>100101004</v>
      </c>
      <c r="H771" t="str">
        <f>+VLOOKUP(F771,Codigos[],2,0)</f>
        <v>Berries</v>
      </c>
      <c r="I771">
        <f>+VLOOKUP(Tabla2[[#This Row],[Categoría]],Cod_procesamiento10[],2,0)</f>
        <v>1</v>
      </c>
      <c r="J771" t="s">
        <v>163</v>
      </c>
      <c r="K771" s="3">
        <v>3764.91</v>
      </c>
    </row>
    <row r="772" spans="1:11" x14ac:dyDescent="0.35">
      <c r="A772">
        <v>2021</v>
      </c>
      <c r="B772" s="5" t="s">
        <v>52</v>
      </c>
      <c r="C772" s="10">
        <v>44287</v>
      </c>
      <c r="D772" t="s">
        <v>2</v>
      </c>
      <c r="E772">
        <f>+VLOOKUP(Tabla2[[#This Row],[Punto de venta]],Punto_venta[],2,0)</f>
        <v>1</v>
      </c>
      <c r="F772" t="s">
        <v>8</v>
      </c>
      <c r="G772">
        <f>+VLOOKUP(Tabla2[[#This Row],[Cultivo]],Cod_categoría[],2,0)</f>
        <v>100112025</v>
      </c>
      <c r="H772" t="str">
        <f>+VLOOKUP(F772,Codigos[],2,0)</f>
        <v>Berries</v>
      </c>
      <c r="I772">
        <f>+VLOOKUP(Tabla2[[#This Row],[Categoría]],Cod_procesamiento10[],2,0)</f>
        <v>1</v>
      </c>
      <c r="J772" t="s">
        <v>163</v>
      </c>
      <c r="K772" s="3">
        <v>1619.43</v>
      </c>
    </row>
    <row r="773" spans="1:11" x14ac:dyDescent="0.35">
      <c r="A773">
        <v>2021</v>
      </c>
      <c r="B773" s="5" t="s">
        <v>52</v>
      </c>
      <c r="C773" s="10">
        <v>44287</v>
      </c>
      <c r="D773" t="s">
        <v>2</v>
      </c>
      <c r="E773">
        <f>+VLOOKUP(Tabla2[[#This Row],[Punto de venta]],Punto_venta[],2,0)</f>
        <v>1</v>
      </c>
      <c r="F773" t="s">
        <v>9</v>
      </c>
      <c r="G773">
        <f>+VLOOKUP(Tabla2[[#This Row],[Cultivo]],Cod_categoría[],2,0)</f>
        <v>100102003</v>
      </c>
      <c r="H773" t="str">
        <f>+VLOOKUP(F773,Codigos[],2,0)</f>
        <v>Cítricos</v>
      </c>
      <c r="I773">
        <f>+VLOOKUP(Tabla2[[#This Row],[Categoría]],Cod_procesamiento10[],2,0)</f>
        <v>2</v>
      </c>
      <c r="J773" t="s">
        <v>163</v>
      </c>
      <c r="K773" s="3">
        <v>1352.2</v>
      </c>
    </row>
    <row r="774" spans="1:11" x14ac:dyDescent="0.35">
      <c r="A774">
        <v>2021</v>
      </c>
      <c r="B774" s="5" t="s">
        <v>52</v>
      </c>
      <c r="C774" s="10">
        <v>44287</v>
      </c>
      <c r="D774" t="s">
        <v>2</v>
      </c>
      <c r="E774">
        <f>+VLOOKUP(Tabla2[[#This Row],[Punto de venta]],Punto_venta[],2,0)</f>
        <v>1</v>
      </c>
      <c r="F774" t="s">
        <v>21</v>
      </c>
      <c r="G774">
        <f>+VLOOKUP(Tabla2[[#This Row],[Cultivo]],Cod_categoría[],2,0)</f>
        <v>100108002</v>
      </c>
      <c r="H774" t="str">
        <f>+VLOOKUP(F774,Codigos[],2,0)</f>
        <v>Frutos tropicales y subtropicales</v>
      </c>
      <c r="I774">
        <f>+VLOOKUP(Tabla2[[#This Row],[Categoría]],Cod_procesamiento10[],2,0)</f>
        <v>4</v>
      </c>
      <c r="J774" t="s">
        <v>163</v>
      </c>
      <c r="K774" s="3">
        <v>2386.06</v>
      </c>
    </row>
    <row r="775" spans="1:11" x14ac:dyDescent="0.35">
      <c r="A775">
        <v>2021</v>
      </c>
      <c r="B775" s="5" t="s">
        <v>52</v>
      </c>
      <c r="C775" s="10">
        <v>44287</v>
      </c>
      <c r="D775" t="s">
        <v>2</v>
      </c>
      <c r="E775">
        <f>+VLOOKUP(Tabla2[[#This Row],[Punto de venta]],Punto_venta[],2,0)</f>
        <v>1</v>
      </c>
      <c r="F775" t="s">
        <v>10</v>
      </c>
      <c r="G775">
        <f>+VLOOKUP(Tabla2[[#This Row],[Cultivo]],Cod_categoría[],2,0)</f>
        <v>100104002</v>
      </c>
      <c r="H775" t="str">
        <f>+VLOOKUP(F775,Codigos[],2,0)</f>
        <v>Frutos de pepita</v>
      </c>
      <c r="I775">
        <f>+VLOOKUP(Tabla2[[#This Row],[Categoría]],Cod_procesamiento10[],2,0)</f>
        <v>3</v>
      </c>
      <c r="J775" t="s">
        <v>163</v>
      </c>
      <c r="K775" s="3">
        <v>858.8</v>
      </c>
    </row>
    <row r="776" spans="1:11" x14ac:dyDescent="0.35">
      <c r="A776">
        <v>2021</v>
      </c>
      <c r="B776" s="5" t="s">
        <v>52</v>
      </c>
      <c r="C776" s="10">
        <v>44287</v>
      </c>
      <c r="D776" t="s">
        <v>2</v>
      </c>
      <c r="E776">
        <f>+VLOOKUP(Tabla2[[#This Row],[Punto de venta]],Punto_venta[],2,0)</f>
        <v>1</v>
      </c>
      <c r="F776" t="s">
        <v>11</v>
      </c>
      <c r="G776">
        <f>+VLOOKUP(Tabla2[[#This Row],[Cultivo]],Cod_categoría[],2,0)</f>
        <v>100102005</v>
      </c>
      <c r="H776" t="str">
        <f>+VLOOKUP(F776,Codigos[],2,0)</f>
        <v>Cítricos</v>
      </c>
      <c r="I776">
        <f>+VLOOKUP(Tabla2[[#This Row],[Categoría]],Cod_procesamiento10[],2,0)</f>
        <v>2</v>
      </c>
      <c r="J776" t="s">
        <v>163</v>
      </c>
      <c r="K776" s="3">
        <v>1772.05</v>
      </c>
    </row>
    <row r="777" spans="1:11" x14ac:dyDescent="0.35">
      <c r="A777">
        <v>2021</v>
      </c>
      <c r="B777" s="5" t="s">
        <v>52</v>
      </c>
      <c r="C777" s="10">
        <v>44287</v>
      </c>
      <c r="D777" t="s">
        <v>2</v>
      </c>
      <c r="E777">
        <f>+VLOOKUP(Tabla2[[#This Row],[Punto de venta]],Punto_venta[],2,0)</f>
        <v>1</v>
      </c>
      <c r="F777" t="s">
        <v>12</v>
      </c>
      <c r="G777">
        <f>+VLOOKUP(Tabla2[[#This Row],[Cultivo]],Cod_categoría[],2,0)</f>
        <v>100103006</v>
      </c>
      <c r="H777" t="str">
        <f>+VLOOKUP(F777,Codigos[],2,0)</f>
        <v>Frutos de carozo</v>
      </c>
      <c r="I777">
        <f>+VLOOKUP(Tabla2[[#This Row],[Categoría]],Cod_procesamiento10[],2,0)</f>
        <v>5</v>
      </c>
      <c r="J777" t="s">
        <v>163</v>
      </c>
      <c r="K777" s="3">
        <v>1211.6600000000001</v>
      </c>
    </row>
    <row r="778" spans="1:11" x14ac:dyDescent="0.35">
      <c r="A778">
        <v>2021</v>
      </c>
      <c r="B778" s="5" t="s">
        <v>52</v>
      </c>
      <c r="C778" s="10">
        <v>44287</v>
      </c>
      <c r="D778" t="s">
        <v>2</v>
      </c>
      <c r="E778">
        <f>+VLOOKUP(Tabla2[[#This Row],[Punto de venta]],Punto_venta[],2,0)</f>
        <v>1</v>
      </c>
      <c r="F778" t="s">
        <v>13</v>
      </c>
      <c r="G778">
        <f>+VLOOKUP(Tabla2[[#This Row],[Cultivo]],Cod_categoría[],2,0)</f>
        <v>100106002</v>
      </c>
      <c r="H778" t="str">
        <f>+VLOOKUP(F778,Codigos[],2,0)</f>
        <v>Frutos oleaginosos</v>
      </c>
      <c r="I778">
        <f>+VLOOKUP(Tabla2[[#This Row],[Categoría]],Cod_procesamiento10[],2,0)</f>
        <v>12</v>
      </c>
      <c r="J778" t="s">
        <v>163</v>
      </c>
      <c r="K778" s="3">
        <v>5381.31</v>
      </c>
    </row>
    <row r="779" spans="1:11" x14ac:dyDescent="0.35">
      <c r="A779">
        <v>2021</v>
      </c>
      <c r="B779" s="5" t="s">
        <v>52</v>
      </c>
      <c r="C779" s="10">
        <v>44287</v>
      </c>
      <c r="D779" t="s">
        <v>2</v>
      </c>
      <c r="E779">
        <f>+VLOOKUP(Tabla2[[#This Row],[Punto de venta]],Punto_venta[],2,0)</f>
        <v>1</v>
      </c>
      <c r="F779" t="s">
        <v>14</v>
      </c>
      <c r="G779">
        <f>+VLOOKUP(Tabla2[[#This Row],[Cultivo]],Cod_categoría[],2,0)</f>
        <v>100104005</v>
      </c>
      <c r="H779" t="str">
        <f>+VLOOKUP(F779,Codigos[],2,0)</f>
        <v>Frutos de pepita</v>
      </c>
      <c r="I779">
        <f>+VLOOKUP(Tabla2[[#This Row],[Categoría]],Cod_procesamiento10[],2,0)</f>
        <v>3</v>
      </c>
      <c r="J779" t="s">
        <v>163</v>
      </c>
      <c r="K779" s="3">
        <v>877.36</v>
      </c>
    </row>
    <row r="780" spans="1:11" x14ac:dyDescent="0.35">
      <c r="A780">
        <v>2021</v>
      </c>
      <c r="B780" s="5" t="s">
        <v>52</v>
      </c>
      <c r="C780" s="10">
        <v>44287</v>
      </c>
      <c r="D780" t="s">
        <v>2</v>
      </c>
      <c r="E780">
        <f>+VLOOKUP(Tabla2[[#This Row],[Punto de venta]],Punto_venta[],2,0)</f>
        <v>1</v>
      </c>
      <c r="F780" t="s">
        <v>15</v>
      </c>
      <c r="G780">
        <f>+VLOOKUP(Tabla2[[#This Row],[Cultivo]],Cod_categoría[],2,0)</f>
        <v>100108006</v>
      </c>
      <c r="H780" t="str">
        <f>+VLOOKUP(F780,Codigos[],2,0)</f>
        <v>Frutos tropicales y subtropicales</v>
      </c>
      <c r="I780">
        <f>+VLOOKUP(Tabla2[[#This Row],[Categoría]],Cod_procesamiento10[],2,0)</f>
        <v>4</v>
      </c>
      <c r="J780" t="s">
        <v>163</v>
      </c>
      <c r="K780" s="3">
        <v>813.47</v>
      </c>
    </row>
    <row r="781" spans="1:11" x14ac:dyDescent="0.35">
      <c r="A781">
        <v>2021</v>
      </c>
      <c r="B781" s="5" t="s">
        <v>52</v>
      </c>
      <c r="C781" s="10">
        <v>44287</v>
      </c>
      <c r="D781" t="s">
        <v>2</v>
      </c>
      <c r="E781">
        <f>+VLOOKUP(Tabla2[[#This Row],[Punto de venta]],Punto_venta[],2,0)</f>
        <v>1</v>
      </c>
      <c r="F781" t="s">
        <v>16</v>
      </c>
      <c r="G781">
        <f>+VLOOKUP(Tabla2[[#This Row],[Cultivo]],Cod_categoría[],2,0)</f>
        <v>100109001</v>
      </c>
      <c r="H781" t="str">
        <f>+VLOOKUP(F781,Codigos[],2,0)</f>
        <v>Uva</v>
      </c>
      <c r="I781">
        <f>+VLOOKUP(Tabla2[[#This Row],[Categoría]],Cod_procesamiento10[],2,0)</f>
        <v>11</v>
      </c>
      <c r="J781" t="s">
        <v>163</v>
      </c>
      <c r="K781" s="3">
        <v>1055.3800000000001</v>
      </c>
    </row>
    <row r="782" spans="1:11" x14ac:dyDescent="0.35">
      <c r="A782">
        <v>2021</v>
      </c>
      <c r="B782" s="5" t="s">
        <v>52</v>
      </c>
      <c r="C782" s="10">
        <v>44287</v>
      </c>
      <c r="D782" t="s">
        <v>17</v>
      </c>
      <c r="E782">
        <f>+VLOOKUP(Tabla2[[#This Row],[Punto de venta]],Punto_venta[],2,0)</f>
        <v>2</v>
      </c>
      <c r="F782" t="s">
        <v>68</v>
      </c>
      <c r="G782">
        <f>+VLOOKUP(Tabla2[[#This Row],[Cultivo]],Cod_categoría[],2,0)</f>
        <v>100101001</v>
      </c>
      <c r="H782" t="str">
        <f>+VLOOKUP(F782,Codigos[],2,0)</f>
        <v>Berries</v>
      </c>
      <c r="I782">
        <f>+VLOOKUP(Tabla2[[#This Row],[Categoría]],Cod_procesamiento10[],2,0)</f>
        <v>1</v>
      </c>
      <c r="J782" t="s">
        <v>163</v>
      </c>
      <c r="K782" s="3">
        <v>12735.33</v>
      </c>
    </row>
    <row r="783" spans="1:11" x14ac:dyDescent="0.35">
      <c r="A783">
        <v>2021</v>
      </c>
      <c r="B783" s="5" t="s">
        <v>52</v>
      </c>
      <c r="C783" s="10">
        <v>44287</v>
      </c>
      <c r="D783" t="s">
        <v>17</v>
      </c>
      <c r="E783">
        <f>+VLOOKUP(Tabla2[[#This Row],[Punto de venta]],Punto_venta[],2,0)</f>
        <v>2</v>
      </c>
      <c r="F783" t="s">
        <v>5</v>
      </c>
      <c r="G783">
        <f>+VLOOKUP(Tabla2[[#This Row],[Cultivo]],Cod_categoría[],2,0)</f>
        <v>100103002</v>
      </c>
      <c r="H783" t="str">
        <f>+VLOOKUP(F783,Codigos[],2,0)</f>
        <v>Frutos de carozo</v>
      </c>
      <c r="I783">
        <f>+VLOOKUP(Tabla2[[#This Row],[Categoría]],Cod_procesamiento10[],2,0)</f>
        <v>5</v>
      </c>
      <c r="J783" t="s">
        <v>163</v>
      </c>
      <c r="K783" s="3">
        <v>1966.4</v>
      </c>
    </row>
    <row r="784" spans="1:11" x14ac:dyDescent="0.35">
      <c r="A784">
        <v>2021</v>
      </c>
      <c r="B784" s="5" t="s">
        <v>52</v>
      </c>
      <c r="C784" s="10">
        <v>44287</v>
      </c>
      <c r="D784" t="s">
        <v>17</v>
      </c>
      <c r="E784">
        <f>+VLOOKUP(Tabla2[[#This Row],[Punto de venta]],Punto_venta[],2,0)</f>
        <v>2</v>
      </c>
      <c r="F784" t="s">
        <v>7</v>
      </c>
      <c r="G784">
        <f>+VLOOKUP(Tabla2[[#This Row],[Cultivo]],Cod_categoría[],2,0)</f>
        <v>100103004</v>
      </c>
      <c r="H784" t="str">
        <f>+VLOOKUP(F784,Codigos[],2,0)</f>
        <v>Frutos de carozo</v>
      </c>
      <c r="I784">
        <f>+VLOOKUP(Tabla2[[#This Row],[Categoría]],Cod_procesamiento10[],2,0)</f>
        <v>5</v>
      </c>
      <c r="J784" t="s">
        <v>163</v>
      </c>
      <c r="K784" s="3">
        <v>1821.46</v>
      </c>
    </row>
    <row r="785" spans="1:11" x14ac:dyDescent="0.35">
      <c r="A785">
        <v>2021</v>
      </c>
      <c r="B785" s="5" t="s">
        <v>52</v>
      </c>
      <c r="C785" s="10">
        <v>44287</v>
      </c>
      <c r="D785" t="s">
        <v>17</v>
      </c>
      <c r="E785">
        <f>+VLOOKUP(Tabla2[[#This Row],[Punto de venta]],Punto_venta[],2,0)</f>
        <v>2</v>
      </c>
      <c r="F785" t="s">
        <v>23</v>
      </c>
      <c r="G785">
        <f>+VLOOKUP(Tabla2[[#This Row],[Cultivo]],Cod_categoría[],2,0)</f>
        <v>100101004</v>
      </c>
      <c r="H785" t="str">
        <f>+VLOOKUP(F785,Codigos[],2,0)</f>
        <v>Berries</v>
      </c>
      <c r="I785">
        <f>+VLOOKUP(Tabla2[[#This Row],[Categoría]],Cod_procesamiento10[],2,0)</f>
        <v>1</v>
      </c>
      <c r="J785" t="s">
        <v>163</v>
      </c>
      <c r="K785" s="3">
        <v>17670</v>
      </c>
    </row>
    <row r="786" spans="1:11" x14ac:dyDescent="0.35">
      <c r="A786">
        <v>2021</v>
      </c>
      <c r="B786" s="5" t="s">
        <v>52</v>
      </c>
      <c r="C786" s="10">
        <v>44287</v>
      </c>
      <c r="D786" t="s">
        <v>17</v>
      </c>
      <c r="E786">
        <f>+VLOOKUP(Tabla2[[#This Row],[Punto de venta]],Punto_venta[],2,0)</f>
        <v>2</v>
      </c>
      <c r="F786" t="s">
        <v>8</v>
      </c>
      <c r="G786">
        <f>+VLOOKUP(Tabla2[[#This Row],[Cultivo]],Cod_categoría[],2,0)</f>
        <v>100112025</v>
      </c>
      <c r="H786" t="str">
        <f>+VLOOKUP(F786,Codigos[],2,0)</f>
        <v>Berries</v>
      </c>
      <c r="I786">
        <f>+VLOOKUP(Tabla2[[#This Row],[Categoría]],Cod_procesamiento10[],2,0)</f>
        <v>1</v>
      </c>
      <c r="J786" t="s">
        <v>163</v>
      </c>
      <c r="K786" s="3">
        <v>5981.89</v>
      </c>
    </row>
    <row r="787" spans="1:11" x14ac:dyDescent="0.35">
      <c r="A787">
        <v>2021</v>
      </c>
      <c r="B787" s="5" t="s">
        <v>52</v>
      </c>
      <c r="C787" s="10">
        <v>44287</v>
      </c>
      <c r="D787" t="s">
        <v>17</v>
      </c>
      <c r="E787">
        <f>+VLOOKUP(Tabla2[[#This Row],[Punto de venta]],Punto_venta[],2,0)</f>
        <v>2</v>
      </c>
      <c r="F787" t="s">
        <v>9</v>
      </c>
      <c r="G787">
        <f>+VLOOKUP(Tabla2[[#This Row],[Cultivo]],Cod_categoría[],2,0)</f>
        <v>100102003</v>
      </c>
      <c r="H787" t="str">
        <f>+VLOOKUP(F787,Codigos[],2,0)</f>
        <v>Cítricos</v>
      </c>
      <c r="I787">
        <f>+VLOOKUP(Tabla2[[#This Row],[Categoría]],Cod_procesamiento10[],2,0)</f>
        <v>2</v>
      </c>
      <c r="J787" t="s">
        <v>163</v>
      </c>
      <c r="K787" s="3">
        <v>1832.26</v>
      </c>
    </row>
    <row r="788" spans="1:11" x14ac:dyDescent="0.35">
      <c r="A788">
        <v>2021</v>
      </c>
      <c r="B788" s="5" t="s">
        <v>52</v>
      </c>
      <c r="C788" s="10">
        <v>44287</v>
      </c>
      <c r="D788" t="s">
        <v>17</v>
      </c>
      <c r="E788">
        <f>+VLOOKUP(Tabla2[[#This Row],[Punto de venta]],Punto_venta[],2,0)</f>
        <v>2</v>
      </c>
      <c r="F788" t="s">
        <v>21</v>
      </c>
      <c r="G788">
        <f>+VLOOKUP(Tabla2[[#This Row],[Cultivo]],Cod_categoría[],2,0)</f>
        <v>100108002</v>
      </c>
      <c r="H788" t="str">
        <f>+VLOOKUP(F788,Codigos[],2,0)</f>
        <v>Frutos tropicales y subtropicales</v>
      </c>
      <c r="I788">
        <f>+VLOOKUP(Tabla2[[#This Row],[Categoría]],Cod_procesamiento10[],2,0)</f>
        <v>4</v>
      </c>
      <c r="J788" t="s">
        <v>163</v>
      </c>
      <c r="K788" s="3">
        <v>2010.56</v>
      </c>
    </row>
    <row r="789" spans="1:11" x14ac:dyDescent="0.35">
      <c r="A789">
        <v>2021</v>
      </c>
      <c r="B789" s="5" t="s">
        <v>52</v>
      </c>
      <c r="C789" s="10">
        <v>44287</v>
      </c>
      <c r="D789" t="s">
        <v>17</v>
      </c>
      <c r="E789">
        <f>+VLOOKUP(Tabla2[[#This Row],[Punto de venta]],Punto_venta[],2,0)</f>
        <v>2</v>
      </c>
      <c r="F789" t="s">
        <v>10</v>
      </c>
      <c r="G789">
        <f>+VLOOKUP(Tabla2[[#This Row],[Cultivo]],Cod_categoría[],2,0)</f>
        <v>100104002</v>
      </c>
      <c r="H789" t="str">
        <f>+VLOOKUP(F789,Codigos[],2,0)</f>
        <v>Frutos de pepita</v>
      </c>
      <c r="I789">
        <f>+VLOOKUP(Tabla2[[#This Row],[Categoría]],Cod_procesamiento10[],2,0)</f>
        <v>3</v>
      </c>
      <c r="J789" t="s">
        <v>163</v>
      </c>
      <c r="K789" s="3">
        <v>1787.8</v>
      </c>
    </row>
    <row r="790" spans="1:11" x14ac:dyDescent="0.35">
      <c r="A790">
        <v>2021</v>
      </c>
      <c r="B790" s="5" t="s">
        <v>52</v>
      </c>
      <c r="C790" s="10">
        <v>44287</v>
      </c>
      <c r="D790" t="s">
        <v>17</v>
      </c>
      <c r="E790">
        <f>+VLOOKUP(Tabla2[[#This Row],[Punto de venta]],Punto_venta[],2,0)</f>
        <v>2</v>
      </c>
      <c r="F790" t="s">
        <v>11</v>
      </c>
      <c r="G790">
        <f>+VLOOKUP(Tabla2[[#This Row],[Cultivo]],Cod_categoría[],2,0)</f>
        <v>100102005</v>
      </c>
      <c r="H790" t="str">
        <f>+VLOOKUP(F790,Codigos[],2,0)</f>
        <v>Cítricos</v>
      </c>
      <c r="I790">
        <f>+VLOOKUP(Tabla2[[#This Row],[Categoría]],Cod_procesamiento10[],2,0)</f>
        <v>2</v>
      </c>
      <c r="J790" t="s">
        <v>163</v>
      </c>
      <c r="K790" s="3">
        <v>2070.06</v>
      </c>
    </row>
    <row r="791" spans="1:11" x14ac:dyDescent="0.35">
      <c r="A791">
        <v>2021</v>
      </c>
      <c r="B791" s="5" t="s">
        <v>52</v>
      </c>
      <c r="C791" s="10">
        <v>44287</v>
      </c>
      <c r="D791" t="s">
        <v>17</v>
      </c>
      <c r="E791">
        <f>+VLOOKUP(Tabla2[[#This Row],[Punto de venta]],Punto_venta[],2,0)</f>
        <v>2</v>
      </c>
      <c r="F791" t="s">
        <v>12</v>
      </c>
      <c r="G791">
        <f>+VLOOKUP(Tabla2[[#This Row],[Cultivo]],Cod_categoría[],2,0)</f>
        <v>100103006</v>
      </c>
      <c r="H791" t="str">
        <f>+VLOOKUP(F791,Codigos[],2,0)</f>
        <v>Frutos de carozo</v>
      </c>
      <c r="I791">
        <f>+VLOOKUP(Tabla2[[#This Row],[Categoría]],Cod_procesamiento10[],2,0)</f>
        <v>5</v>
      </c>
      <c r="J791" t="s">
        <v>163</v>
      </c>
      <c r="K791" s="3">
        <v>1870.2</v>
      </c>
    </row>
    <row r="792" spans="1:11" x14ac:dyDescent="0.35">
      <c r="A792">
        <v>2021</v>
      </c>
      <c r="B792" s="5" t="s">
        <v>52</v>
      </c>
      <c r="C792" s="10">
        <v>44287</v>
      </c>
      <c r="D792" t="s">
        <v>17</v>
      </c>
      <c r="E792">
        <f>+VLOOKUP(Tabla2[[#This Row],[Punto de venta]],Punto_venta[],2,0)</f>
        <v>2</v>
      </c>
      <c r="F792" t="s">
        <v>13</v>
      </c>
      <c r="G792">
        <f>+VLOOKUP(Tabla2[[#This Row],[Cultivo]],Cod_categoría[],2,0)</f>
        <v>100106002</v>
      </c>
      <c r="H792" t="str">
        <f>+VLOOKUP(F792,Codigos[],2,0)</f>
        <v>Frutos oleaginosos</v>
      </c>
      <c r="I792">
        <f>+VLOOKUP(Tabla2[[#This Row],[Categoría]],Cod_procesamiento10[],2,0)</f>
        <v>12</v>
      </c>
      <c r="J792" t="s">
        <v>163</v>
      </c>
      <c r="K792" s="3">
        <v>5298.44</v>
      </c>
    </row>
    <row r="793" spans="1:11" x14ac:dyDescent="0.35">
      <c r="A793">
        <v>2021</v>
      </c>
      <c r="B793" s="5" t="s">
        <v>52</v>
      </c>
      <c r="C793" s="10">
        <v>44287</v>
      </c>
      <c r="D793" t="s">
        <v>17</v>
      </c>
      <c r="E793">
        <f>+VLOOKUP(Tabla2[[#This Row],[Punto de venta]],Punto_venta[],2,0)</f>
        <v>2</v>
      </c>
      <c r="F793" t="s">
        <v>14</v>
      </c>
      <c r="G793">
        <f>+VLOOKUP(Tabla2[[#This Row],[Cultivo]],Cod_categoría[],2,0)</f>
        <v>100104005</v>
      </c>
      <c r="H793" t="str">
        <f>+VLOOKUP(F793,Codigos[],2,0)</f>
        <v>Frutos de pepita</v>
      </c>
      <c r="I793">
        <f>+VLOOKUP(Tabla2[[#This Row],[Categoría]],Cod_procesamiento10[],2,0)</f>
        <v>3</v>
      </c>
      <c r="J793" t="s">
        <v>163</v>
      </c>
      <c r="K793" s="3">
        <v>1678.69</v>
      </c>
    </row>
    <row r="794" spans="1:11" x14ac:dyDescent="0.35">
      <c r="A794">
        <v>2021</v>
      </c>
      <c r="B794" s="5" t="s">
        <v>52</v>
      </c>
      <c r="C794" s="10">
        <v>44287</v>
      </c>
      <c r="D794" t="s">
        <v>17</v>
      </c>
      <c r="E794">
        <f>+VLOOKUP(Tabla2[[#This Row],[Punto de venta]],Punto_venta[],2,0)</f>
        <v>2</v>
      </c>
      <c r="F794" t="s">
        <v>15</v>
      </c>
      <c r="G794">
        <f>+VLOOKUP(Tabla2[[#This Row],[Cultivo]],Cod_categoría[],2,0)</f>
        <v>100108006</v>
      </c>
      <c r="H794" t="str">
        <f>+VLOOKUP(F794,Codigos[],2,0)</f>
        <v>Frutos tropicales y subtropicales</v>
      </c>
      <c r="I794">
        <f>+VLOOKUP(Tabla2[[#This Row],[Categoría]],Cod_procesamiento10[],2,0)</f>
        <v>4</v>
      </c>
      <c r="J794" t="s">
        <v>163</v>
      </c>
      <c r="K794" s="3">
        <v>1062.3699999999999</v>
      </c>
    </row>
    <row r="795" spans="1:11" x14ac:dyDescent="0.35">
      <c r="A795">
        <v>2021</v>
      </c>
      <c r="B795" s="5" t="s">
        <v>52</v>
      </c>
      <c r="C795" s="10">
        <v>44287</v>
      </c>
      <c r="D795" t="s">
        <v>17</v>
      </c>
      <c r="E795">
        <f>+VLOOKUP(Tabla2[[#This Row],[Punto de venta]],Punto_venta[],2,0)</f>
        <v>2</v>
      </c>
      <c r="F795" t="s">
        <v>16</v>
      </c>
      <c r="G795">
        <f>+VLOOKUP(Tabla2[[#This Row],[Cultivo]],Cod_categoría[],2,0)</f>
        <v>100109001</v>
      </c>
      <c r="H795" t="str">
        <f>+VLOOKUP(F795,Codigos[],2,0)</f>
        <v>Uva</v>
      </c>
      <c r="I795">
        <f>+VLOOKUP(Tabla2[[#This Row],[Categoría]],Cod_procesamiento10[],2,0)</f>
        <v>11</v>
      </c>
      <c r="J795" t="s">
        <v>163</v>
      </c>
      <c r="K795" s="3">
        <v>3145.79</v>
      </c>
    </row>
    <row r="796" spans="1:11" x14ac:dyDescent="0.35">
      <c r="A796">
        <v>2021</v>
      </c>
      <c r="B796" s="5" t="s">
        <v>52</v>
      </c>
      <c r="C796" s="10">
        <v>44287</v>
      </c>
      <c r="D796" t="s">
        <v>2</v>
      </c>
      <c r="E796">
        <f>+VLOOKUP(Tabla2[[#This Row],[Punto de venta]],Punto_venta[],2,0)</f>
        <v>1</v>
      </c>
      <c r="F796" t="s">
        <v>68</v>
      </c>
      <c r="G796">
        <f>+VLOOKUP(Tabla2[[#This Row],[Cultivo]],Cod_categoría[],2,0)</f>
        <v>100101001</v>
      </c>
      <c r="H796" t="str">
        <f>+VLOOKUP(F796,Codigos[],2,0)</f>
        <v>Berries</v>
      </c>
      <c r="I796">
        <f>+VLOOKUP(Tabla2[[#This Row],[Categoría]],Cod_procesamiento10[],2,0)</f>
        <v>1</v>
      </c>
      <c r="J796" t="s">
        <v>163</v>
      </c>
      <c r="K796" s="3">
        <v>3718.52</v>
      </c>
    </row>
    <row r="797" spans="1:11" x14ac:dyDescent="0.35">
      <c r="A797">
        <v>2021</v>
      </c>
      <c r="B797" s="5" t="s">
        <v>52</v>
      </c>
      <c r="C797" s="10">
        <v>44287</v>
      </c>
      <c r="D797" t="s">
        <v>2</v>
      </c>
      <c r="E797">
        <f>+VLOOKUP(Tabla2[[#This Row],[Punto de venta]],Punto_venta[],2,0)</f>
        <v>1</v>
      </c>
      <c r="F797" t="s">
        <v>8</v>
      </c>
      <c r="G797">
        <f>+VLOOKUP(Tabla2[[#This Row],[Cultivo]],Cod_categoría[],2,0)</f>
        <v>100112025</v>
      </c>
      <c r="H797" t="str">
        <f>+VLOOKUP(F797,Codigos[],2,0)</f>
        <v>Berries</v>
      </c>
      <c r="I797">
        <f>+VLOOKUP(Tabla2[[#This Row],[Categoría]],Cod_procesamiento10[],2,0)</f>
        <v>1</v>
      </c>
      <c r="J797" t="s">
        <v>163</v>
      </c>
      <c r="K797" s="3">
        <v>1503.92</v>
      </c>
    </row>
    <row r="798" spans="1:11" x14ac:dyDescent="0.35">
      <c r="A798">
        <v>2021</v>
      </c>
      <c r="B798" s="5" t="s">
        <v>52</v>
      </c>
      <c r="C798" s="10">
        <v>44287</v>
      </c>
      <c r="D798" t="s">
        <v>2</v>
      </c>
      <c r="E798">
        <f>+VLOOKUP(Tabla2[[#This Row],[Punto de venta]],Punto_venta[],2,0)</f>
        <v>1</v>
      </c>
      <c r="F798" t="s">
        <v>9</v>
      </c>
      <c r="G798">
        <f>+VLOOKUP(Tabla2[[#This Row],[Cultivo]],Cod_categoría[],2,0)</f>
        <v>100102003</v>
      </c>
      <c r="H798" t="str">
        <f>+VLOOKUP(F798,Codigos[],2,0)</f>
        <v>Cítricos</v>
      </c>
      <c r="I798">
        <f>+VLOOKUP(Tabla2[[#This Row],[Categoría]],Cod_procesamiento10[],2,0)</f>
        <v>2</v>
      </c>
      <c r="J798" t="s">
        <v>163</v>
      </c>
      <c r="K798" s="3">
        <v>1390.75</v>
      </c>
    </row>
    <row r="799" spans="1:11" x14ac:dyDescent="0.35">
      <c r="A799">
        <v>2021</v>
      </c>
      <c r="B799" s="5" t="s">
        <v>52</v>
      </c>
      <c r="C799" s="10">
        <v>44287</v>
      </c>
      <c r="D799" t="s">
        <v>2</v>
      </c>
      <c r="E799">
        <f>+VLOOKUP(Tabla2[[#This Row],[Punto de venta]],Punto_venta[],2,0)</f>
        <v>1</v>
      </c>
      <c r="F799" t="s">
        <v>21</v>
      </c>
      <c r="G799">
        <f>+VLOOKUP(Tabla2[[#This Row],[Cultivo]],Cod_categoría[],2,0)</f>
        <v>100108002</v>
      </c>
      <c r="H799" t="str">
        <f>+VLOOKUP(F799,Codigos[],2,0)</f>
        <v>Frutos tropicales y subtropicales</v>
      </c>
      <c r="I799">
        <f>+VLOOKUP(Tabla2[[#This Row],[Categoría]],Cod_procesamiento10[],2,0)</f>
        <v>4</v>
      </c>
      <c r="J799" t="s">
        <v>163</v>
      </c>
      <c r="K799" s="3">
        <v>2416.08</v>
      </c>
    </row>
    <row r="800" spans="1:11" x14ac:dyDescent="0.35">
      <c r="A800">
        <v>2021</v>
      </c>
      <c r="B800" s="5" t="s">
        <v>52</v>
      </c>
      <c r="C800" s="10">
        <v>44287</v>
      </c>
      <c r="D800" t="s">
        <v>2</v>
      </c>
      <c r="E800">
        <f>+VLOOKUP(Tabla2[[#This Row],[Punto de venta]],Punto_venta[],2,0)</f>
        <v>1</v>
      </c>
      <c r="F800" t="s">
        <v>10</v>
      </c>
      <c r="G800">
        <f>+VLOOKUP(Tabla2[[#This Row],[Cultivo]],Cod_categoría[],2,0)</f>
        <v>100104002</v>
      </c>
      <c r="H800" t="str">
        <f>+VLOOKUP(F800,Codigos[],2,0)</f>
        <v>Frutos de pepita</v>
      </c>
      <c r="I800">
        <f>+VLOOKUP(Tabla2[[#This Row],[Categoría]],Cod_procesamiento10[],2,0)</f>
        <v>3</v>
      </c>
      <c r="J800" t="s">
        <v>163</v>
      </c>
      <c r="K800" s="3">
        <v>827.72</v>
      </c>
    </row>
    <row r="801" spans="1:11" x14ac:dyDescent="0.35">
      <c r="A801">
        <v>2021</v>
      </c>
      <c r="B801" s="5" t="s">
        <v>52</v>
      </c>
      <c r="C801" s="10">
        <v>44287</v>
      </c>
      <c r="D801" t="s">
        <v>2</v>
      </c>
      <c r="E801">
        <f>+VLOOKUP(Tabla2[[#This Row],[Punto de venta]],Punto_venta[],2,0)</f>
        <v>1</v>
      </c>
      <c r="F801" t="s">
        <v>11</v>
      </c>
      <c r="G801">
        <f>+VLOOKUP(Tabla2[[#This Row],[Cultivo]],Cod_categoría[],2,0)</f>
        <v>100102005</v>
      </c>
      <c r="H801" t="str">
        <f>+VLOOKUP(F801,Codigos[],2,0)</f>
        <v>Cítricos</v>
      </c>
      <c r="I801">
        <f>+VLOOKUP(Tabla2[[#This Row],[Categoría]],Cod_procesamiento10[],2,0)</f>
        <v>2</v>
      </c>
      <c r="J801" t="s">
        <v>163</v>
      </c>
      <c r="K801" s="3">
        <v>1892.83</v>
      </c>
    </row>
    <row r="802" spans="1:11" x14ac:dyDescent="0.35">
      <c r="A802">
        <v>2021</v>
      </c>
      <c r="B802" s="5" t="s">
        <v>52</v>
      </c>
      <c r="C802" s="10">
        <v>44287</v>
      </c>
      <c r="D802" t="s">
        <v>2</v>
      </c>
      <c r="E802">
        <f>+VLOOKUP(Tabla2[[#This Row],[Punto de venta]],Punto_venta[],2,0)</f>
        <v>1</v>
      </c>
      <c r="F802" t="s">
        <v>13</v>
      </c>
      <c r="G802">
        <f>+VLOOKUP(Tabla2[[#This Row],[Cultivo]],Cod_categoría[],2,0)</f>
        <v>100106002</v>
      </c>
      <c r="H802" t="str">
        <f>+VLOOKUP(F802,Codigos[],2,0)</f>
        <v>Frutos oleaginosos</v>
      </c>
      <c r="I802">
        <f>+VLOOKUP(Tabla2[[#This Row],[Categoría]],Cod_procesamiento10[],2,0)</f>
        <v>12</v>
      </c>
      <c r="J802" t="s">
        <v>163</v>
      </c>
      <c r="K802" s="3">
        <v>5572.94</v>
      </c>
    </row>
    <row r="803" spans="1:11" x14ac:dyDescent="0.35">
      <c r="A803">
        <v>2021</v>
      </c>
      <c r="B803" s="5" t="s">
        <v>52</v>
      </c>
      <c r="C803" s="10">
        <v>44287</v>
      </c>
      <c r="D803" t="s">
        <v>2</v>
      </c>
      <c r="E803">
        <f>+VLOOKUP(Tabla2[[#This Row],[Punto de venta]],Punto_venta[],2,0)</f>
        <v>1</v>
      </c>
      <c r="F803" t="s">
        <v>14</v>
      </c>
      <c r="G803">
        <f>+VLOOKUP(Tabla2[[#This Row],[Cultivo]],Cod_categoría[],2,0)</f>
        <v>100104005</v>
      </c>
      <c r="H803" t="str">
        <f>+VLOOKUP(F803,Codigos[],2,0)</f>
        <v>Frutos de pepita</v>
      </c>
      <c r="I803">
        <f>+VLOOKUP(Tabla2[[#This Row],[Categoría]],Cod_procesamiento10[],2,0)</f>
        <v>3</v>
      </c>
      <c r="J803" t="s">
        <v>163</v>
      </c>
      <c r="K803" s="3">
        <v>903.75</v>
      </c>
    </row>
    <row r="804" spans="1:11" x14ac:dyDescent="0.35">
      <c r="A804">
        <v>2021</v>
      </c>
      <c r="B804" s="5" t="s">
        <v>52</v>
      </c>
      <c r="C804" s="10">
        <v>44287</v>
      </c>
      <c r="D804" t="s">
        <v>2</v>
      </c>
      <c r="E804">
        <f>+VLOOKUP(Tabla2[[#This Row],[Punto de venta]],Punto_venta[],2,0)</f>
        <v>1</v>
      </c>
      <c r="F804" t="s">
        <v>15</v>
      </c>
      <c r="G804">
        <f>+VLOOKUP(Tabla2[[#This Row],[Cultivo]],Cod_categoría[],2,0)</f>
        <v>100108006</v>
      </c>
      <c r="H804" t="str">
        <f>+VLOOKUP(F804,Codigos[],2,0)</f>
        <v>Frutos tropicales y subtropicales</v>
      </c>
      <c r="I804">
        <f>+VLOOKUP(Tabla2[[#This Row],[Categoría]],Cod_procesamiento10[],2,0)</f>
        <v>4</v>
      </c>
      <c r="J804" t="s">
        <v>163</v>
      </c>
      <c r="K804" s="3">
        <v>797.61</v>
      </c>
    </row>
    <row r="805" spans="1:11" x14ac:dyDescent="0.35">
      <c r="A805">
        <v>2021</v>
      </c>
      <c r="B805" s="5" t="s">
        <v>52</v>
      </c>
      <c r="C805" s="10">
        <v>44287</v>
      </c>
      <c r="D805" t="s">
        <v>2</v>
      </c>
      <c r="E805">
        <f>+VLOOKUP(Tabla2[[#This Row],[Punto de venta]],Punto_venta[],2,0)</f>
        <v>1</v>
      </c>
      <c r="F805" t="s">
        <v>16</v>
      </c>
      <c r="G805">
        <f>+VLOOKUP(Tabla2[[#This Row],[Cultivo]],Cod_categoría[],2,0)</f>
        <v>100109001</v>
      </c>
      <c r="H805" t="str">
        <f>+VLOOKUP(F805,Codigos[],2,0)</f>
        <v>Uva</v>
      </c>
      <c r="I805">
        <f>+VLOOKUP(Tabla2[[#This Row],[Categoría]],Cod_procesamiento10[],2,0)</f>
        <v>11</v>
      </c>
      <c r="J805" t="s">
        <v>163</v>
      </c>
      <c r="K805" s="3">
        <v>963.24</v>
      </c>
    </row>
    <row r="806" spans="1:11" x14ac:dyDescent="0.35">
      <c r="A806">
        <v>2021</v>
      </c>
      <c r="B806" s="5" t="s">
        <v>52</v>
      </c>
      <c r="C806" s="10">
        <v>44287</v>
      </c>
      <c r="D806" t="s">
        <v>17</v>
      </c>
      <c r="E806">
        <f>+VLOOKUP(Tabla2[[#This Row],[Punto de venta]],Punto_venta[],2,0)</f>
        <v>2</v>
      </c>
      <c r="F806" t="s">
        <v>68</v>
      </c>
      <c r="G806">
        <f>+VLOOKUP(Tabla2[[#This Row],[Cultivo]],Cod_categoría[],2,0)</f>
        <v>100101001</v>
      </c>
      <c r="H806" t="str">
        <f>+VLOOKUP(F806,Codigos[],2,0)</f>
        <v>Berries</v>
      </c>
      <c r="I806">
        <f>+VLOOKUP(Tabla2[[#This Row],[Categoría]],Cod_procesamiento10[],2,0)</f>
        <v>1</v>
      </c>
      <c r="J806" t="s">
        <v>163</v>
      </c>
      <c r="K806" s="3">
        <v>10728</v>
      </c>
    </row>
    <row r="807" spans="1:11" x14ac:dyDescent="0.35">
      <c r="A807">
        <v>2021</v>
      </c>
      <c r="B807" s="5" t="s">
        <v>52</v>
      </c>
      <c r="C807" s="10">
        <v>44287</v>
      </c>
      <c r="D807" t="s">
        <v>17</v>
      </c>
      <c r="E807">
        <f>+VLOOKUP(Tabla2[[#This Row],[Punto de venta]],Punto_venta[],2,0)</f>
        <v>2</v>
      </c>
      <c r="F807" t="s">
        <v>5</v>
      </c>
      <c r="G807">
        <f>+VLOOKUP(Tabla2[[#This Row],[Cultivo]],Cod_categoría[],2,0)</f>
        <v>100103002</v>
      </c>
      <c r="H807" t="str">
        <f>+VLOOKUP(F807,Codigos[],2,0)</f>
        <v>Frutos de carozo</v>
      </c>
      <c r="I807">
        <f>+VLOOKUP(Tabla2[[#This Row],[Categoría]],Cod_procesamiento10[],2,0)</f>
        <v>5</v>
      </c>
      <c r="J807" t="s">
        <v>163</v>
      </c>
      <c r="K807" s="3">
        <v>2190</v>
      </c>
    </row>
    <row r="808" spans="1:11" x14ac:dyDescent="0.35">
      <c r="A808">
        <v>2021</v>
      </c>
      <c r="B808" s="5" t="s">
        <v>52</v>
      </c>
      <c r="C808" s="10">
        <v>44287</v>
      </c>
      <c r="D808" t="s">
        <v>17</v>
      </c>
      <c r="E808">
        <f>+VLOOKUP(Tabla2[[#This Row],[Punto de venta]],Punto_venta[],2,0)</f>
        <v>2</v>
      </c>
      <c r="F808" t="s">
        <v>8</v>
      </c>
      <c r="G808">
        <f>+VLOOKUP(Tabla2[[#This Row],[Cultivo]],Cod_categoría[],2,0)</f>
        <v>100112025</v>
      </c>
      <c r="H808" t="str">
        <f>+VLOOKUP(F808,Codigos[],2,0)</f>
        <v>Berries</v>
      </c>
      <c r="I808">
        <f>+VLOOKUP(Tabla2[[#This Row],[Categoría]],Cod_procesamiento10[],2,0)</f>
        <v>1</v>
      </c>
      <c r="J808" t="s">
        <v>163</v>
      </c>
      <c r="K808" s="3">
        <v>6434.28</v>
      </c>
    </row>
    <row r="809" spans="1:11" x14ac:dyDescent="0.35">
      <c r="A809">
        <v>2021</v>
      </c>
      <c r="B809" s="5" t="s">
        <v>52</v>
      </c>
      <c r="C809" s="10">
        <v>44287</v>
      </c>
      <c r="D809" t="s">
        <v>17</v>
      </c>
      <c r="E809">
        <f>+VLOOKUP(Tabla2[[#This Row],[Punto de venta]],Punto_venta[],2,0)</f>
        <v>2</v>
      </c>
      <c r="F809" t="s">
        <v>9</v>
      </c>
      <c r="G809">
        <f>+VLOOKUP(Tabla2[[#This Row],[Cultivo]],Cod_categoría[],2,0)</f>
        <v>100102003</v>
      </c>
      <c r="H809" t="str">
        <f>+VLOOKUP(F809,Codigos[],2,0)</f>
        <v>Cítricos</v>
      </c>
      <c r="I809">
        <f>+VLOOKUP(Tabla2[[#This Row],[Categoría]],Cod_procesamiento10[],2,0)</f>
        <v>2</v>
      </c>
      <c r="J809" t="s">
        <v>163</v>
      </c>
      <c r="K809" s="3">
        <v>1820.32</v>
      </c>
    </row>
    <row r="810" spans="1:11" x14ac:dyDescent="0.35">
      <c r="A810">
        <v>2021</v>
      </c>
      <c r="B810" s="5" t="s">
        <v>52</v>
      </c>
      <c r="C810" s="10">
        <v>44287</v>
      </c>
      <c r="D810" t="s">
        <v>17</v>
      </c>
      <c r="E810">
        <f>+VLOOKUP(Tabla2[[#This Row],[Punto de venta]],Punto_venta[],2,0)</f>
        <v>2</v>
      </c>
      <c r="F810" t="s">
        <v>21</v>
      </c>
      <c r="G810">
        <f>+VLOOKUP(Tabla2[[#This Row],[Cultivo]],Cod_categoría[],2,0)</f>
        <v>100108002</v>
      </c>
      <c r="H810" t="str">
        <f>+VLOOKUP(F810,Codigos[],2,0)</f>
        <v>Frutos tropicales y subtropicales</v>
      </c>
      <c r="I810">
        <f>+VLOOKUP(Tabla2[[#This Row],[Categoría]],Cod_procesamiento10[],2,0)</f>
        <v>4</v>
      </c>
      <c r="J810" t="s">
        <v>163</v>
      </c>
      <c r="K810" s="3">
        <v>2039.01</v>
      </c>
    </row>
    <row r="811" spans="1:11" x14ac:dyDescent="0.35">
      <c r="A811">
        <v>2021</v>
      </c>
      <c r="B811" s="5" t="s">
        <v>52</v>
      </c>
      <c r="C811" s="10">
        <v>44287</v>
      </c>
      <c r="D811" t="s">
        <v>17</v>
      </c>
      <c r="E811">
        <f>+VLOOKUP(Tabla2[[#This Row],[Punto de venta]],Punto_venta[],2,0)</f>
        <v>2</v>
      </c>
      <c r="F811" t="s">
        <v>10</v>
      </c>
      <c r="G811">
        <f>+VLOOKUP(Tabla2[[#This Row],[Cultivo]],Cod_categoría[],2,0)</f>
        <v>100104002</v>
      </c>
      <c r="H811" t="str">
        <f>+VLOOKUP(F811,Codigos[],2,0)</f>
        <v>Frutos de pepita</v>
      </c>
      <c r="I811">
        <f>+VLOOKUP(Tabla2[[#This Row],[Categoría]],Cod_procesamiento10[],2,0)</f>
        <v>3</v>
      </c>
      <c r="J811" t="s">
        <v>163</v>
      </c>
      <c r="K811" s="3">
        <v>1741.22</v>
      </c>
    </row>
    <row r="812" spans="1:11" x14ac:dyDescent="0.35">
      <c r="A812">
        <v>2021</v>
      </c>
      <c r="B812" s="5" t="s">
        <v>52</v>
      </c>
      <c r="C812" s="10">
        <v>44287</v>
      </c>
      <c r="D812" t="s">
        <v>17</v>
      </c>
      <c r="E812">
        <f>+VLOOKUP(Tabla2[[#This Row],[Punto de venta]],Punto_venta[],2,0)</f>
        <v>2</v>
      </c>
      <c r="F812" t="s">
        <v>11</v>
      </c>
      <c r="G812">
        <f>+VLOOKUP(Tabla2[[#This Row],[Cultivo]],Cod_categoría[],2,0)</f>
        <v>100102005</v>
      </c>
      <c r="H812" t="str">
        <f>+VLOOKUP(F812,Codigos[],2,0)</f>
        <v>Cítricos</v>
      </c>
      <c r="I812">
        <f>+VLOOKUP(Tabla2[[#This Row],[Categoría]],Cod_procesamiento10[],2,0)</f>
        <v>2</v>
      </c>
      <c r="J812" t="s">
        <v>163</v>
      </c>
      <c r="K812" s="3">
        <v>2131.02</v>
      </c>
    </row>
    <row r="813" spans="1:11" x14ac:dyDescent="0.35">
      <c r="A813">
        <v>2021</v>
      </c>
      <c r="B813" s="5" t="s">
        <v>52</v>
      </c>
      <c r="C813" s="10">
        <v>44287</v>
      </c>
      <c r="D813" t="s">
        <v>17</v>
      </c>
      <c r="E813">
        <f>+VLOOKUP(Tabla2[[#This Row],[Punto de venta]],Punto_venta[],2,0)</f>
        <v>2</v>
      </c>
      <c r="F813" t="s">
        <v>13</v>
      </c>
      <c r="G813">
        <f>+VLOOKUP(Tabla2[[#This Row],[Cultivo]],Cod_categoría[],2,0)</f>
        <v>100106002</v>
      </c>
      <c r="H813" t="str">
        <f>+VLOOKUP(F813,Codigos[],2,0)</f>
        <v>Frutos oleaginosos</v>
      </c>
      <c r="I813">
        <f>+VLOOKUP(Tabla2[[#This Row],[Categoría]],Cod_procesamiento10[],2,0)</f>
        <v>12</v>
      </c>
      <c r="J813" t="s">
        <v>163</v>
      </c>
      <c r="K813" s="3">
        <v>5291.71</v>
      </c>
    </row>
    <row r="814" spans="1:11" x14ac:dyDescent="0.35">
      <c r="A814">
        <v>2021</v>
      </c>
      <c r="B814" s="5" t="s">
        <v>52</v>
      </c>
      <c r="C814" s="10">
        <v>44287</v>
      </c>
      <c r="D814" t="s">
        <v>17</v>
      </c>
      <c r="E814">
        <f>+VLOOKUP(Tabla2[[#This Row],[Punto de venta]],Punto_venta[],2,0)</f>
        <v>2</v>
      </c>
      <c r="F814" t="s">
        <v>14</v>
      </c>
      <c r="G814">
        <f>+VLOOKUP(Tabla2[[#This Row],[Cultivo]],Cod_categoría[],2,0)</f>
        <v>100104005</v>
      </c>
      <c r="H814" t="str">
        <f>+VLOOKUP(F814,Codigos[],2,0)</f>
        <v>Frutos de pepita</v>
      </c>
      <c r="I814">
        <f>+VLOOKUP(Tabla2[[#This Row],[Categoría]],Cod_procesamiento10[],2,0)</f>
        <v>3</v>
      </c>
      <c r="J814" t="s">
        <v>163</v>
      </c>
      <c r="K814" s="3">
        <v>1663.22</v>
      </c>
    </row>
    <row r="815" spans="1:11" x14ac:dyDescent="0.35">
      <c r="A815">
        <v>2021</v>
      </c>
      <c r="B815" s="5" t="s">
        <v>52</v>
      </c>
      <c r="C815" s="10">
        <v>44287</v>
      </c>
      <c r="D815" t="s">
        <v>17</v>
      </c>
      <c r="E815">
        <f>+VLOOKUP(Tabla2[[#This Row],[Punto de venta]],Punto_venta[],2,0)</f>
        <v>2</v>
      </c>
      <c r="F815" t="s">
        <v>15</v>
      </c>
      <c r="G815">
        <f>+VLOOKUP(Tabla2[[#This Row],[Cultivo]],Cod_categoría[],2,0)</f>
        <v>100108006</v>
      </c>
      <c r="H815" t="str">
        <f>+VLOOKUP(F815,Codigos[],2,0)</f>
        <v>Frutos tropicales y subtropicales</v>
      </c>
      <c r="I815">
        <f>+VLOOKUP(Tabla2[[#This Row],[Categoría]],Cod_procesamiento10[],2,0)</f>
        <v>4</v>
      </c>
      <c r="J815" t="s">
        <v>163</v>
      </c>
      <c r="K815" s="3">
        <v>1068.25</v>
      </c>
    </row>
    <row r="816" spans="1:11" x14ac:dyDescent="0.35">
      <c r="A816">
        <v>2021</v>
      </c>
      <c r="B816" s="5" t="s">
        <v>52</v>
      </c>
      <c r="C816" s="10">
        <v>44287</v>
      </c>
      <c r="D816" t="s">
        <v>17</v>
      </c>
      <c r="E816">
        <f>+VLOOKUP(Tabla2[[#This Row],[Punto de venta]],Punto_venta[],2,0)</f>
        <v>2</v>
      </c>
      <c r="F816" t="s">
        <v>16</v>
      </c>
      <c r="G816">
        <f>+VLOOKUP(Tabla2[[#This Row],[Cultivo]],Cod_categoría[],2,0)</f>
        <v>100109001</v>
      </c>
      <c r="H816" t="str">
        <f>+VLOOKUP(F816,Codigos[],2,0)</f>
        <v>Uva</v>
      </c>
      <c r="I816">
        <f>+VLOOKUP(Tabla2[[#This Row],[Categoría]],Cod_procesamiento10[],2,0)</f>
        <v>11</v>
      </c>
      <c r="J816" t="s">
        <v>163</v>
      </c>
      <c r="K816" s="3">
        <v>3320.99</v>
      </c>
    </row>
    <row r="817" spans="1:11" x14ac:dyDescent="0.35">
      <c r="A817">
        <v>2021</v>
      </c>
      <c r="B817" s="5" t="s">
        <v>52</v>
      </c>
      <c r="C817" s="10">
        <v>44287</v>
      </c>
      <c r="D817" t="s">
        <v>2</v>
      </c>
      <c r="E817">
        <f>+VLOOKUP(Tabla2[[#This Row],[Punto de venta]],Punto_venta[],2,0)</f>
        <v>1</v>
      </c>
      <c r="F817" t="s">
        <v>68</v>
      </c>
      <c r="G817">
        <f>+VLOOKUP(Tabla2[[#This Row],[Cultivo]],Cod_categoría[],2,0)</f>
        <v>100101001</v>
      </c>
      <c r="H817" t="str">
        <f>+VLOOKUP(F817,Codigos[],2,0)</f>
        <v>Berries</v>
      </c>
      <c r="I817">
        <f>+VLOOKUP(Tabla2[[#This Row],[Categoría]],Cod_procesamiento10[],2,0)</f>
        <v>1</v>
      </c>
      <c r="J817" t="s">
        <v>163</v>
      </c>
      <c r="K817" s="3">
        <v>3930</v>
      </c>
    </row>
    <row r="818" spans="1:11" x14ac:dyDescent="0.35">
      <c r="A818">
        <v>2021</v>
      </c>
      <c r="B818" s="5" t="s">
        <v>52</v>
      </c>
      <c r="C818" s="10">
        <v>44287</v>
      </c>
      <c r="D818" t="s">
        <v>2</v>
      </c>
      <c r="E818">
        <f>+VLOOKUP(Tabla2[[#This Row],[Punto de venta]],Punto_venta[],2,0)</f>
        <v>1</v>
      </c>
      <c r="F818" t="s">
        <v>8</v>
      </c>
      <c r="G818">
        <f>+VLOOKUP(Tabla2[[#This Row],[Cultivo]],Cod_categoría[],2,0)</f>
        <v>100112025</v>
      </c>
      <c r="H818" t="str">
        <f>+VLOOKUP(F818,Codigos[],2,0)</f>
        <v>Berries</v>
      </c>
      <c r="I818">
        <f>+VLOOKUP(Tabla2[[#This Row],[Categoría]],Cod_procesamiento10[],2,0)</f>
        <v>1</v>
      </c>
      <c r="J818" t="s">
        <v>163</v>
      </c>
      <c r="K818" s="3">
        <v>1634.07</v>
      </c>
    </row>
    <row r="819" spans="1:11" x14ac:dyDescent="0.35">
      <c r="A819">
        <v>2021</v>
      </c>
      <c r="B819" s="5" t="s">
        <v>52</v>
      </c>
      <c r="C819" s="10">
        <v>44287</v>
      </c>
      <c r="D819" t="s">
        <v>2</v>
      </c>
      <c r="E819">
        <f>+VLOOKUP(Tabla2[[#This Row],[Punto de venta]],Punto_venta[],2,0)</f>
        <v>1</v>
      </c>
      <c r="F819" t="s">
        <v>9</v>
      </c>
      <c r="G819">
        <f>+VLOOKUP(Tabla2[[#This Row],[Cultivo]],Cod_categoría[],2,0)</f>
        <v>100102003</v>
      </c>
      <c r="H819" t="str">
        <f>+VLOOKUP(F819,Codigos[],2,0)</f>
        <v>Cítricos</v>
      </c>
      <c r="I819">
        <f>+VLOOKUP(Tabla2[[#This Row],[Categoría]],Cod_procesamiento10[],2,0)</f>
        <v>2</v>
      </c>
      <c r="J819" t="s">
        <v>163</v>
      </c>
      <c r="K819" s="3">
        <v>1298.8499999999999</v>
      </c>
    </row>
    <row r="820" spans="1:11" x14ac:dyDescent="0.35">
      <c r="A820">
        <v>2021</v>
      </c>
      <c r="B820" s="5" t="s">
        <v>52</v>
      </c>
      <c r="C820" s="10">
        <v>44287</v>
      </c>
      <c r="D820" t="s">
        <v>2</v>
      </c>
      <c r="E820">
        <f>+VLOOKUP(Tabla2[[#This Row],[Punto de venta]],Punto_venta[],2,0)</f>
        <v>1</v>
      </c>
      <c r="F820" t="s">
        <v>21</v>
      </c>
      <c r="G820">
        <f>+VLOOKUP(Tabla2[[#This Row],[Cultivo]],Cod_categoría[],2,0)</f>
        <v>100108002</v>
      </c>
      <c r="H820" t="str">
        <f>+VLOOKUP(F820,Codigos[],2,0)</f>
        <v>Frutos tropicales y subtropicales</v>
      </c>
      <c r="I820">
        <f>+VLOOKUP(Tabla2[[#This Row],[Categoría]],Cod_procesamiento10[],2,0)</f>
        <v>4</v>
      </c>
      <c r="J820" t="s">
        <v>163</v>
      </c>
      <c r="K820" s="3">
        <v>2703.97</v>
      </c>
    </row>
    <row r="821" spans="1:11" x14ac:dyDescent="0.35">
      <c r="A821">
        <v>2021</v>
      </c>
      <c r="B821" s="5" t="s">
        <v>52</v>
      </c>
      <c r="C821" s="10">
        <v>44287</v>
      </c>
      <c r="D821" t="s">
        <v>2</v>
      </c>
      <c r="E821">
        <f>+VLOOKUP(Tabla2[[#This Row],[Punto de venta]],Punto_venta[],2,0)</f>
        <v>1</v>
      </c>
      <c r="F821" t="s">
        <v>10</v>
      </c>
      <c r="G821">
        <f>+VLOOKUP(Tabla2[[#This Row],[Cultivo]],Cod_categoría[],2,0)</f>
        <v>100104002</v>
      </c>
      <c r="H821" t="str">
        <f>+VLOOKUP(F821,Codigos[],2,0)</f>
        <v>Frutos de pepita</v>
      </c>
      <c r="I821">
        <f>+VLOOKUP(Tabla2[[#This Row],[Categoría]],Cod_procesamiento10[],2,0)</f>
        <v>3</v>
      </c>
      <c r="J821" t="s">
        <v>163</v>
      </c>
      <c r="K821" s="3">
        <v>864.51</v>
      </c>
    </row>
    <row r="822" spans="1:11" x14ac:dyDescent="0.35">
      <c r="A822">
        <v>2021</v>
      </c>
      <c r="B822" s="5" t="s">
        <v>52</v>
      </c>
      <c r="C822" s="10">
        <v>44287</v>
      </c>
      <c r="D822" t="s">
        <v>2</v>
      </c>
      <c r="E822">
        <f>+VLOOKUP(Tabla2[[#This Row],[Punto de venta]],Punto_venta[],2,0)</f>
        <v>1</v>
      </c>
      <c r="F822" t="s">
        <v>11</v>
      </c>
      <c r="G822">
        <f>+VLOOKUP(Tabla2[[#This Row],[Cultivo]],Cod_categoría[],2,0)</f>
        <v>100102005</v>
      </c>
      <c r="H822" t="str">
        <f>+VLOOKUP(F822,Codigos[],2,0)</f>
        <v>Cítricos</v>
      </c>
      <c r="I822">
        <f>+VLOOKUP(Tabla2[[#This Row],[Categoría]],Cod_procesamiento10[],2,0)</f>
        <v>2</v>
      </c>
      <c r="J822" t="s">
        <v>163</v>
      </c>
      <c r="K822" s="3">
        <v>1737.28</v>
      </c>
    </row>
    <row r="823" spans="1:11" x14ac:dyDescent="0.35">
      <c r="A823">
        <v>2021</v>
      </c>
      <c r="B823" s="5" t="s">
        <v>52</v>
      </c>
      <c r="C823" s="10">
        <v>44287</v>
      </c>
      <c r="D823" t="s">
        <v>2</v>
      </c>
      <c r="E823">
        <f>+VLOOKUP(Tabla2[[#This Row],[Punto de venta]],Punto_venta[],2,0)</f>
        <v>1</v>
      </c>
      <c r="F823" t="s">
        <v>13</v>
      </c>
      <c r="G823">
        <f>+VLOOKUP(Tabla2[[#This Row],[Cultivo]],Cod_categoría[],2,0)</f>
        <v>100106002</v>
      </c>
      <c r="H823" t="str">
        <f>+VLOOKUP(F823,Codigos[],2,0)</f>
        <v>Frutos oleaginosos</v>
      </c>
      <c r="I823">
        <f>+VLOOKUP(Tabla2[[#This Row],[Categoría]],Cod_procesamiento10[],2,0)</f>
        <v>12</v>
      </c>
      <c r="J823" t="s">
        <v>163</v>
      </c>
      <c r="K823" s="3">
        <v>5836.33</v>
      </c>
    </row>
    <row r="824" spans="1:11" x14ac:dyDescent="0.35">
      <c r="A824">
        <v>2021</v>
      </c>
      <c r="B824" s="5" t="s">
        <v>52</v>
      </c>
      <c r="C824" s="10">
        <v>44287</v>
      </c>
      <c r="D824" t="s">
        <v>2</v>
      </c>
      <c r="E824">
        <f>+VLOOKUP(Tabla2[[#This Row],[Punto de venta]],Punto_venta[],2,0)</f>
        <v>1</v>
      </c>
      <c r="F824" t="s">
        <v>14</v>
      </c>
      <c r="G824">
        <f>+VLOOKUP(Tabla2[[#This Row],[Cultivo]],Cod_categoría[],2,0)</f>
        <v>100104005</v>
      </c>
      <c r="H824" t="str">
        <f>+VLOOKUP(F824,Codigos[],2,0)</f>
        <v>Frutos de pepita</v>
      </c>
      <c r="I824">
        <f>+VLOOKUP(Tabla2[[#This Row],[Categoría]],Cod_procesamiento10[],2,0)</f>
        <v>3</v>
      </c>
      <c r="J824" t="s">
        <v>163</v>
      </c>
      <c r="K824" s="3">
        <v>934.48</v>
      </c>
    </row>
    <row r="825" spans="1:11" x14ac:dyDescent="0.35">
      <c r="A825">
        <v>2021</v>
      </c>
      <c r="B825" s="5" t="s">
        <v>52</v>
      </c>
      <c r="C825" s="10">
        <v>44287</v>
      </c>
      <c r="D825" t="s">
        <v>2</v>
      </c>
      <c r="E825">
        <f>+VLOOKUP(Tabla2[[#This Row],[Punto de venta]],Punto_venta[],2,0)</f>
        <v>1</v>
      </c>
      <c r="F825" t="s">
        <v>15</v>
      </c>
      <c r="G825">
        <f>+VLOOKUP(Tabla2[[#This Row],[Cultivo]],Cod_categoría[],2,0)</f>
        <v>100108006</v>
      </c>
      <c r="H825" t="str">
        <f>+VLOOKUP(F825,Codigos[],2,0)</f>
        <v>Frutos tropicales y subtropicales</v>
      </c>
      <c r="I825">
        <f>+VLOOKUP(Tabla2[[#This Row],[Categoría]],Cod_procesamiento10[],2,0)</f>
        <v>4</v>
      </c>
      <c r="J825" t="s">
        <v>163</v>
      </c>
      <c r="K825" s="3">
        <v>790.8</v>
      </c>
    </row>
    <row r="826" spans="1:11" x14ac:dyDescent="0.35">
      <c r="A826">
        <v>2021</v>
      </c>
      <c r="B826" s="5" t="s">
        <v>52</v>
      </c>
      <c r="C826" s="10">
        <v>44287</v>
      </c>
      <c r="D826" t="s">
        <v>2</v>
      </c>
      <c r="E826">
        <f>+VLOOKUP(Tabla2[[#This Row],[Punto de venta]],Punto_venta[],2,0)</f>
        <v>1</v>
      </c>
      <c r="F826" t="s">
        <v>16</v>
      </c>
      <c r="G826">
        <f>+VLOOKUP(Tabla2[[#This Row],[Cultivo]],Cod_categoría[],2,0)</f>
        <v>100109001</v>
      </c>
      <c r="H826" t="str">
        <f>+VLOOKUP(F826,Codigos[],2,0)</f>
        <v>Uva</v>
      </c>
      <c r="I826">
        <f>+VLOOKUP(Tabla2[[#This Row],[Categoría]],Cod_procesamiento10[],2,0)</f>
        <v>11</v>
      </c>
      <c r="J826" t="s">
        <v>163</v>
      </c>
      <c r="K826" s="3">
        <v>1103.2</v>
      </c>
    </row>
    <row r="827" spans="1:11" x14ac:dyDescent="0.35">
      <c r="A827">
        <v>2021</v>
      </c>
      <c r="B827" s="5" t="s">
        <v>52</v>
      </c>
      <c r="C827" s="10">
        <v>44287</v>
      </c>
      <c r="D827" t="s">
        <v>17</v>
      </c>
      <c r="E827">
        <f>+VLOOKUP(Tabla2[[#This Row],[Punto de venta]],Punto_venta[],2,0)</f>
        <v>2</v>
      </c>
      <c r="F827" t="s">
        <v>68</v>
      </c>
      <c r="G827">
        <f>+VLOOKUP(Tabla2[[#This Row],[Cultivo]],Cod_categoría[],2,0)</f>
        <v>100101001</v>
      </c>
      <c r="H827" t="str">
        <f>+VLOOKUP(F827,Codigos[],2,0)</f>
        <v>Berries</v>
      </c>
      <c r="I827">
        <f>+VLOOKUP(Tabla2[[#This Row],[Categoría]],Cod_procesamiento10[],2,0)</f>
        <v>1</v>
      </c>
      <c r="J827" t="s">
        <v>163</v>
      </c>
      <c r="K827" s="3">
        <v>8125</v>
      </c>
    </row>
    <row r="828" spans="1:11" x14ac:dyDescent="0.35">
      <c r="A828">
        <v>2021</v>
      </c>
      <c r="B828" s="5" t="s">
        <v>52</v>
      </c>
      <c r="C828" s="10">
        <v>44287</v>
      </c>
      <c r="D828" t="s">
        <v>17</v>
      </c>
      <c r="E828">
        <f>+VLOOKUP(Tabla2[[#This Row],[Punto de venta]],Punto_venta[],2,0)</f>
        <v>2</v>
      </c>
      <c r="F828" t="s">
        <v>8</v>
      </c>
      <c r="G828">
        <f>+VLOOKUP(Tabla2[[#This Row],[Cultivo]],Cod_categoría[],2,0)</f>
        <v>100112025</v>
      </c>
      <c r="H828" t="str">
        <f>+VLOOKUP(F828,Codigos[],2,0)</f>
        <v>Berries</v>
      </c>
      <c r="I828">
        <f>+VLOOKUP(Tabla2[[#This Row],[Categoría]],Cod_procesamiento10[],2,0)</f>
        <v>1</v>
      </c>
      <c r="J828" t="s">
        <v>163</v>
      </c>
      <c r="K828" s="3">
        <v>5221.58</v>
      </c>
    </row>
    <row r="829" spans="1:11" x14ac:dyDescent="0.35">
      <c r="A829">
        <v>2021</v>
      </c>
      <c r="B829" s="5" t="s">
        <v>52</v>
      </c>
      <c r="C829" s="10">
        <v>44287</v>
      </c>
      <c r="D829" t="s">
        <v>17</v>
      </c>
      <c r="E829">
        <f>+VLOOKUP(Tabla2[[#This Row],[Punto de venta]],Punto_venta[],2,0)</f>
        <v>2</v>
      </c>
      <c r="F829" t="s">
        <v>9</v>
      </c>
      <c r="G829">
        <f>+VLOOKUP(Tabla2[[#This Row],[Cultivo]],Cod_categoría[],2,0)</f>
        <v>100102003</v>
      </c>
      <c r="H829" t="str">
        <f>+VLOOKUP(F829,Codigos[],2,0)</f>
        <v>Cítricos</v>
      </c>
      <c r="I829">
        <f>+VLOOKUP(Tabla2[[#This Row],[Categoría]],Cod_procesamiento10[],2,0)</f>
        <v>2</v>
      </c>
      <c r="J829" t="s">
        <v>163</v>
      </c>
      <c r="K829" s="3">
        <v>1822.24</v>
      </c>
    </row>
    <row r="830" spans="1:11" x14ac:dyDescent="0.35">
      <c r="A830">
        <v>2021</v>
      </c>
      <c r="B830" s="5" t="s">
        <v>52</v>
      </c>
      <c r="C830" s="10">
        <v>44287</v>
      </c>
      <c r="D830" t="s">
        <v>17</v>
      </c>
      <c r="E830">
        <f>+VLOOKUP(Tabla2[[#This Row],[Punto de venta]],Punto_venta[],2,0)</f>
        <v>2</v>
      </c>
      <c r="F830" t="s">
        <v>21</v>
      </c>
      <c r="G830">
        <f>+VLOOKUP(Tabla2[[#This Row],[Cultivo]],Cod_categoría[],2,0)</f>
        <v>100108002</v>
      </c>
      <c r="H830" t="str">
        <f>+VLOOKUP(F830,Codigos[],2,0)</f>
        <v>Frutos tropicales y subtropicales</v>
      </c>
      <c r="I830">
        <f>+VLOOKUP(Tabla2[[#This Row],[Categoría]],Cod_procesamiento10[],2,0)</f>
        <v>4</v>
      </c>
      <c r="J830" t="s">
        <v>163</v>
      </c>
      <c r="K830" s="3">
        <v>2106.09</v>
      </c>
    </row>
    <row r="831" spans="1:11" x14ac:dyDescent="0.35">
      <c r="A831">
        <v>2021</v>
      </c>
      <c r="B831" s="5" t="s">
        <v>52</v>
      </c>
      <c r="C831" s="10">
        <v>44287</v>
      </c>
      <c r="D831" t="s">
        <v>17</v>
      </c>
      <c r="E831">
        <f>+VLOOKUP(Tabla2[[#This Row],[Punto de venta]],Punto_venta[],2,0)</f>
        <v>2</v>
      </c>
      <c r="F831" t="s">
        <v>10</v>
      </c>
      <c r="G831">
        <f>+VLOOKUP(Tabla2[[#This Row],[Cultivo]],Cod_categoría[],2,0)</f>
        <v>100104002</v>
      </c>
      <c r="H831" t="str">
        <f>+VLOOKUP(F831,Codigos[],2,0)</f>
        <v>Frutos de pepita</v>
      </c>
      <c r="I831">
        <f>+VLOOKUP(Tabla2[[#This Row],[Categoría]],Cod_procesamiento10[],2,0)</f>
        <v>3</v>
      </c>
      <c r="J831" t="s">
        <v>163</v>
      </c>
      <c r="K831" s="3">
        <v>1845.78</v>
      </c>
    </row>
    <row r="832" spans="1:11" x14ac:dyDescent="0.35">
      <c r="A832">
        <v>2021</v>
      </c>
      <c r="B832" s="5" t="s">
        <v>52</v>
      </c>
      <c r="C832" s="10">
        <v>44287</v>
      </c>
      <c r="D832" t="s">
        <v>17</v>
      </c>
      <c r="E832">
        <f>+VLOOKUP(Tabla2[[#This Row],[Punto de venta]],Punto_venta[],2,0)</f>
        <v>2</v>
      </c>
      <c r="F832" t="s">
        <v>11</v>
      </c>
      <c r="G832">
        <f>+VLOOKUP(Tabla2[[#This Row],[Cultivo]],Cod_categoría[],2,0)</f>
        <v>100102005</v>
      </c>
      <c r="H832" t="str">
        <f>+VLOOKUP(F832,Codigos[],2,0)</f>
        <v>Cítricos</v>
      </c>
      <c r="I832">
        <f>+VLOOKUP(Tabla2[[#This Row],[Categoría]],Cod_procesamiento10[],2,0)</f>
        <v>2</v>
      </c>
      <c r="J832" t="s">
        <v>163</v>
      </c>
      <c r="K832" s="3">
        <v>2091.86</v>
      </c>
    </row>
    <row r="833" spans="1:11" x14ac:dyDescent="0.35">
      <c r="A833">
        <v>2021</v>
      </c>
      <c r="B833" s="5" t="s">
        <v>52</v>
      </c>
      <c r="C833" s="10">
        <v>44287</v>
      </c>
      <c r="D833" t="s">
        <v>17</v>
      </c>
      <c r="E833">
        <f>+VLOOKUP(Tabla2[[#This Row],[Punto de venta]],Punto_venta[],2,0)</f>
        <v>2</v>
      </c>
      <c r="F833" t="s">
        <v>13</v>
      </c>
      <c r="G833">
        <f>+VLOOKUP(Tabla2[[#This Row],[Cultivo]],Cod_categoría[],2,0)</f>
        <v>100106002</v>
      </c>
      <c r="H833" t="str">
        <f>+VLOOKUP(F833,Codigos[],2,0)</f>
        <v>Frutos oleaginosos</v>
      </c>
      <c r="I833">
        <f>+VLOOKUP(Tabla2[[#This Row],[Categoría]],Cod_procesamiento10[],2,0)</f>
        <v>12</v>
      </c>
      <c r="J833" t="s">
        <v>163</v>
      </c>
      <c r="K833" s="3">
        <v>5389.96</v>
      </c>
    </row>
    <row r="834" spans="1:11" x14ac:dyDescent="0.35">
      <c r="A834">
        <v>2021</v>
      </c>
      <c r="B834" s="5" t="s">
        <v>52</v>
      </c>
      <c r="C834" s="10">
        <v>44287</v>
      </c>
      <c r="D834" t="s">
        <v>17</v>
      </c>
      <c r="E834">
        <f>+VLOOKUP(Tabla2[[#This Row],[Punto de venta]],Punto_venta[],2,0)</f>
        <v>2</v>
      </c>
      <c r="F834" t="s">
        <v>14</v>
      </c>
      <c r="G834">
        <f>+VLOOKUP(Tabla2[[#This Row],[Cultivo]],Cod_categoría[],2,0)</f>
        <v>100104005</v>
      </c>
      <c r="H834" t="str">
        <f>+VLOOKUP(F834,Codigos[],2,0)</f>
        <v>Frutos de pepita</v>
      </c>
      <c r="I834">
        <f>+VLOOKUP(Tabla2[[#This Row],[Categoría]],Cod_procesamiento10[],2,0)</f>
        <v>3</v>
      </c>
      <c r="J834" t="s">
        <v>163</v>
      </c>
      <c r="K834" s="3">
        <v>1710.12</v>
      </c>
    </row>
    <row r="835" spans="1:11" x14ac:dyDescent="0.35">
      <c r="A835">
        <v>2021</v>
      </c>
      <c r="B835" s="5" t="s">
        <v>52</v>
      </c>
      <c r="C835" s="10">
        <v>44287</v>
      </c>
      <c r="D835" t="s">
        <v>17</v>
      </c>
      <c r="E835">
        <f>+VLOOKUP(Tabla2[[#This Row],[Punto de venta]],Punto_venta[],2,0)</f>
        <v>2</v>
      </c>
      <c r="F835" t="s">
        <v>15</v>
      </c>
      <c r="G835">
        <f>+VLOOKUP(Tabla2[[#This Row],[Cultivo]],Cod_categoría[],2,0)</f>
        <v>100108006</v>
      </c>
      <c r="H835" t="str">
        <f>+VLOOKUP(F835,Codigos[],2,0)</f>
        <v>Frutos tropicales y subtropicales</v>
      </c>
      <c r="I835">
        <f>+VLOOKUP(Tabla2[[#This Row],[Categoría]],Cod_procesamiento10[],2,0)</f>
        <v>4</v>
      </c>
      <c r="J835" t="s">
        <v>163</v>
      </c>
      <c r="K835" s="3">
        <v>1038.06</v>
      </c>
    </row>
    <row r="836" spans="1:11" x14ac:dyDescent="0.35">
      <c r="A836">
        <v>2021</v>
      </c>
      <c r="B836" s="5" t="s">
        <v>52</v>
      </c>
      <c r="C836" s="10">
        <v>44287</v>
      </c>
      <c r="D836" t="s">
        <v>17</v>
      </c>
      <c r="E836">
        <f>+VLOOKUP(Tabla2[[#This Row],[Punto de venta]],Punto_venta[],2,0)</f>
        <v>2</v>
      </c>
      <c r="F836" t="s">
        <v>16</v>
      </c>
      <c r="G836">
        <f>+VLOOKUP(Tabla2[[#This Row],[Cultivo]],Cod_categoría[],2,0)</f>
        <v>100109001</v>
      </c>
      <c r="H836" t="str">
        <f>+VLOOKUP(F836,Codigos[],2,0)</f>
        <v>Uva</v>
      </c>
      <c r="I836">
        <f>+VLOOKUP(Tabla2[[#This Row],[Categoría]],Cod_procesamiento10[],2,0)</f>
        <v>11</v>
      </c>
      <c r="J836" t="s">
        <v>163</v>
      </c>
      <c r="K836" s="3">
        <v>3415.5</v>
      </c>
    </row>
    <row r="837" spans="1:11" x14ac:dyDescent="0.35">
      <c r="A837">
        <v>2021</v>
      </c>
      <c r="B837" s="5" t="s">
        <v>52</v>
      </c>
      <c r="C837" s="10">
        <v>44287</v>
      </c>
      <c r="D837" t="s">
        <v>2</v>
      </c>
      <c r="E837">
        <f>+VLOOKUP(Tabla2[[#This Row],[Punto de venta]],Punto_venta[],2,0)</f>
        <v>1</v>
      </c>
      <c r="F837" t="s">
        <v>68</v>
      </c>
      <c r="G837">
        <f>+VLOOKUP(Tabla2[[#This Row],[Cultivo]],Cod_categoría[],2,0)</f>
        <v>100101001</v>
      </c>
      <c r="H837" t="str">
        <f>+VLOOKUP(F837,Codigos[],2,0)</f>
        <v>Berries</v>
      </c>
      <c r="I837">
        <f>+VLOOKUP(Tabla2[[#This Row],[Categoría]],Cod_procesamiento10[],2,0)</f>
        <v>1</v>
      </c>
      <c r="J837" t="s">
        <v>163</v>
      </c>
      <c r="K837" s="3">
        <v>3057.14</v>
      </c>
    </row>
    <row r="838" spans="1:11" x14ac:dyDescent="0.35">
      <c r="A838">
        <v>2021</v>
      </c>
      <c r="B838" s="5" t="s">
        <v>52</v>
      </c>
      <c r="C838" s="10">
        <v>44287</v>
      </c>
      <c r="D838" t="s">
        <v>2</v>
      </c>
      <c r="E838">
        <f>+VLOOKUP(Tabla2[[#This Row],[Punto de venta]],Punto_venta[],2,0)</f>
        <v>1</v>
      </c>
      <c r="F838" t="s">
        <v>8</v>
      </c>
      <c r="G838">
        <f>+VLOOKUP(Tabla2[[#This Row],[Cultivo]],Cod_categoría[],2,0)</f>
        <v>100112025</v>
      </c>
      <c r="H838" t="str">
        <f>+VLOOKUP(F838,Codigos[],2,0)</f>
        <v>Berries</v>
      </c>
      <c r="I838">
        <f>+VLOOKUP(Tabla2[[#This Row],[Categoría]],Cod_procesamiento10[],2,0)</f>
        <v>1</v>
      </c>
      <c r="J838" t="s">
        <v>163</v>
      </c>
      <c r="K838" s="3">
        <v>1945.29</v>
      </c>
    </row>
    <row r="839" spans="1:11" x14ac:dyDescent="0.35">
      <c r="A839">
        <v>2021</v>
      </c>
      <c r="B839" s="5" t="s">
        <v>52</v>
      </c>
      <c r="C839" s="10">
        <v>44287</v>
      </c>
      <c r="D839" t="s">
        <v>2</v>
      </c>
      <c r="E839">
        <f>+VLOOKUP(Tabla2[[#This Row],[Punto de venta]],Punto_venta[],2,0)</f>
        <v>1</v>
      </c>
      <c r="F839" t="s">
        <v>9</v>
      </c>
      <c r="G839">
        <f>+VLOOKUP(Tabla2[[#This Row],[Cultivo]],Cod_categoría[],2,0)</f>
        <v>100102003</v>
      </c>
      <c r="H839" t="str">
        <f>+VLOOKUP(F839,Codigos[],2,0)</f>
        <v>Cítricos</v>
      </c>
      <c r="I839">
        <f>+VLOOKUP(Tabla2[[#This Row],[Categoría]],Cod_procesamiento10[],2,0)</f>
        <v>2</v>
      </c>
      <c r="J839" t="s">
        <v>163</v>
      </c>
      <c r="K839" s="3">
        <v>1315.87</v>
      </c>
    </row>
    <row r="840" spans="1:11" x14ac:dyDescent="0.35">
      <c r="A840">
        <v>2021</v>
      </c>
      <c r="B840" s="5" t="s">
        <v>52</v>
      </c>
      <c r="C840" s="10">
        <v>44287</v>
      </c>
      <c r="D840" t="s">
        <v>2</v>
      </c>
      <c r="E840">
        <f>+VLOOKUP(Tabla2[[#This Row],[Punto de venta]],Punto_venta[],2,0)</f>
        <v>1</v>
      </c>
      <c r="F840" t="s">
        <v>21</v>
      </c>
      <c r="G840">
        <f>+VLOOKUP(Tabla2[[#This Row],[Cultivo]],Cod_categoría[],2,0)</f>
        <v>100108002</v>
      </c>
      <c r="H840" t="str">
        <f>+VLOOKUP(F840,Codigos[],2,0)</f>
        <v>Frutos tropicales y subtropicales</v>
      </c>
      <c r="I840">
        <f>+VLOOKUP(Tabla2[[#This Row],[Categoría]],Cod_procesamiento10[],2,0)</f>
        <v>4</v>
      </c>
      <c r="J840" t="s">
        <v>163</v>
      </c>
      <c r="K840" s="3">
        <v>2866.67</v>
      </c>
    </row>
    <row r="841" spans="1:11" x14ac:dyDescent="0.35">
      <c r="A841">
        <v>2021</v>
      </c>
      <c r="B841" s="5" t="s">
        <v>52</v>
      </c>
      <c r="C841" s="10">
        <v>44287</v>
      </c>
      <c r="D841" t="s">
        <v>2</v>
      </c>
      <c r="E841">
        <f>+VLOOKUP(Tabla2[[#This Row],[Punto de venta]],Punto_venta[],2,0)</f>
        <v>1</v>
      </c>
      <c r="F841" t="s">
        <v>10</v>
      </c>
      <c r="G841">
        <f>+VLOOKUP(Tabla2[[#This Row],[Cultivo]],Cod_categoría[],2,0)</f>
        <v>100104002</v>
      </c>
      <c r="H841" t="str">
        <f>+VLOOKUP(F841,Codigos[],2,0)</f>
        <v>Frutos de pepita</v>
      </c>
      <c r="I841">
        <f>+VLOOKUP(Tabla2[[#This Row],[Categoría]],Cod_procesamiento10[],2,0)</f>
        <v>3</v>
      </c>
      <c r="J841" t="s">
        <v>163</v>
      </c>
      <c r="K841" s="3">
        <v>893.11</v>
      </c>
    </row>
    <row r="842" spans="1:11" x14ac:dyDescent="0.35">
      <c r="A842">
        <v>2021</v>
      </c>
      <c r="B842" s="5" t="s">
        <v>52</v>
      </c>
      <c r="C842" s="10">
        <v>44287</v>
      </c>
      <c r="D842" t="s">
        <v>2</v>
      </c>
      <c r="E842">
        <f>+VLOOKUP(Tabla2[[#This Row],[Punto de venta]],Punto_venta[],2,0)</f>
        <v>1</v>
      </c>
      <c r="F842" t="s">
        <v>11</v>
      </c>
      <c r="G842">
        <f>+VLOOKUP(Tabla2[[#This Row],[Cultivo]],Cod_categoría[],2,0)</f>
        <v>100102005</v>
      </c>
      <c r="H842" t="str">
        <f>+VLOOKUP(F842,Codigos[],2,0)</f>
        <v>Cítricos</v>
      </c>
      <c r="I842">
        <f>+VLOOKUP(Tabla2[[#This Row],[Categoría]],Cod_procesamiento10[],2,0)</f>
        <v>2</v>
      </c>
      <c r="J842" t="s">
        <v>163</v>
      </c>
      <c r="K842" s="3">
        <v>1666.95</v>
      </c>
    </row>
    <row r="843" spans="1:11" x14ac:dyDescent="0.35">
      <c r="A843">
        <v>2021</v>
      </c>
      <c r="B843" s="5" t="s">
        <v>52</v>
      </c>
      <c r="C843" s="10">
        <v>44287</v>
      </c>
      <c r="D843" t="s">
        <v>2</v>
      </c>
      <c r="E843">
        <f>+VLOOKUP(Tabla2[[#This Row],[Punto de venta]],Punto_venta[],2,0)</f>
        <v>1</v>
      </c>
      <c r="F843" t="s">
        <v>13</v>
      </c>
      <c r="G843">
        <f>+VLOOKUP(Tabla2[[#This Row],[Cultivo]],Cod_categoría[],2,0)</f>
        <v>100106002</v>
      </c>
      <c r="H843" t="str">
        <f>+VLOOKUP(F843,Codigos[],2,0)</f>
        <v>Frutos oleaginosos</v>
      </c>
      <c r="I843">
        <f>+VLOOKUP(Tabla2[[#This Row],[Categoría]],Cod_procesamiento10[],2,0)</f>
        <v>12</v>
      </c>
      <c r="J843" t="s">
        <v>163</v>
      </c>
      <c r="K843" s="3">
        <v>5947.38</v>
      </c>
    </row>
    <row r="844" spans="1:11" x14ac:dyDescent="0.35">
      <c r="A844">
        <v>2021</v>
      </c>
      <c r="B844" s="5" t="s">
        <v>52</v>
      </c>
      <c r="C844" s="10">
        <v>44287</v>
      </c>
      <c r="D844" t="s">
        <v>2</v>
      </c>
      <c r="E844">
        <f>+VLOOKUP(Tabla2[[#This Row],[Punto de venta]],Punto_venta[],2,0)</f>
        <v>1</v>
      </c>
      <c r="F844" t="s">
        <v>14</v>
      </c>
      <c r="G844">
        <f>+VLOOKUP(Tabla2[[#This Row],[Cultivo]],Cod_categoría[],2,0)</f>
        <v>100104005</v>
      </c>
      <c r="H844" t="str">
        <f>+VLOOKUP(F844,Codigos[],2,0)</f>
        <v>Frutos de pepita</v>
      </c>
      <c r="I844">
        <f>+VLOOKUP(Tabla2[[#This Row],[Categoría]],Cod_procesamiento10[],2,0)</f>
        <v>3</v>
      </c>
      <c r="J844" t="s">
        <v>163</v>
      </c>
      <c r="K844" s="3">
        <v>909.52</v>
      </c>
    </row>
    <row r="845" spans="1:11" x14ac:dyDescent="0.35">
      <c r="A845">
        <v>2021</v>
      </c>
      <c r="B845" s="5" t="s">
        <v>52</v>
      </c>
      <c r="C845" s="10">
        <v>44287</v>
      </c>
      <c r="D845" t="s">
        <v>2</v>
      </c>
      <c r="E845">
        <f>+VLOOKUP(Tabla2[[#This Row],[Punto de venta]],Punto_venta[],2,0)</f>
        <v>1</v>
      </c>
      <c r="F845" t="s">
        <v>15</v>
      </c>
      <c r="G845">
        <f>+VLOOKUP(Tabla2[[#This Row],[Cultivo]],Cod_categoría[],2,0)</f>
        <v>100108006</v>
      </c>
      <c r="H845" t="str">
        <f>+VLOOKUP(F845,Codigos[],2,0)</f>
        <v>Frutos tropicales y subtropicales</v>
      </c>
      <c r="I845">
        <f>+VLOOKUP(Tabla2[[#This Row],[Categoría]],Cod_procesamiento10[],2,0)</f>
        <v>4</v>
      </c>
      <c r="J845" t="s">
        <v>163</v>
      </c>
      <c r="K845" s="3">
        <v>808.12</v>
      </c>
    </row>
    <row r="846" spans="1:11" x14ac:dyDescent="0.35">
      <c r="A846">
        <v>2021</v>
      </c>
      <c r="B846" s="5" t="s">
        <v>52</v>
      </c>
      <c r="C846" s="10">
        <v>44287</v>
      </c>
      <c r="D846" t="s">
        <v>2</v>
      </c>
      <c r="E846">
        <f>+VLOOKUP(Tabla2[[#This Row],[Punto de venta]],Punto_venta[],2,0)</f>
        <v>1</v>
      </c>
      <c r="F846" t="s">
        <v>16</v>
      </c>
      <c r="G846">
        <f>+VLOOKUP(Tabla2[[#This Row],[Cultivo]],Cod_categoría[],2,0)</f>
        <v>100109001</v>
      </c>
      <c r="H846" t="str">
        <f>+VLOOKUP(F846,Codigos[],2,0)</f>
        <v>Uva</v>
      </c>
      <c r="I846">
        <f>+VLOOKUP(Tabla2[[#This Row],[Categoría]],Cod_procesamiento10[],2,0)</f>
        <v>11</v>
      </c>
      <c r="J846" t="s">
        <v>163</v>
      </c>
      <c r="K846" s="3">
        <v>1068.04</v>
      </c>
    </row>
    <row r="847" spans="1:11" x14ac:dyDescent="0.35">
      <c r="A847">
        <v>2021</v>
      </c>
      <c r="B847" s="5" t="s">
        <v>52</v>
      </c>
      <c r="C847" s="10">
        <v>44287</v>
      </c>
      <c r="D847" t="s">
        <v>17</v>
      </c>
      <c r="E847">
        <f>+VLOOKUP(Tabla2[[#This Row],[Punto de venta]],Punto_venta[],2,0)</f>
        <v>2</v>
      </c>
      <c r="F847" t="s">
        <v>68</v>
      </c>
      <c r="G847">
        <f>+VLOOKUP(Tabla2[[#This Row],[Cultivo]],Cod_categoría[],2,0)</f>
        <v>100101001</v>
      </c>
      <c r="H847" t="str">
        <f>+VLOOKUP(F847,Codigos[],2,0)</f>
        <v>Berries</v>
      </c>
      <c r="I847">
        <f>+VLOOKUP(Tabla2[[#This Row],[Categoría]],Cod_procesamiento10[],2,0)</f>
        <v>1</v>
      </c>
      <c r="J847" t="s">
        <v>163</v>
      </c>
      <c r="K847" s="3">
        <v>17120</v>
      </c>
    </row>
    <row r="848" spans="1:11" x14ac:dyDescent="0.35">
      <c r="A848">
        <v>2021</v>
      </c>
      <c r="B848" s="5" t="s">
        <v>52</v>
      </c>
      <c r="C848" s="10">
        <v>44287</v>
      </c>
      <c r="D848" t="s">
        <v>17</v>
      </c>
      <c r="E848">
        <f>+VLOOKUP(Tabla2[[#This Row],[Punto de venta]],Punto_venta[],2,0)</f>
        <v>2</v>
      </c>
      <c r="F848" t="s">
        <v>8</v>
      </c>
      <c r="G848">
        <f>+VLOOKUP(Tabla2[[#This Row],[Cultivo]],Cod_categoría[],2,0)</f>
        <v>100112025</v>
      </c>
      <c r="H848" t="str">
        <f>+VLOOKUP(F848,Codigos[],2,0)</f>
        <v>Berries</v>
      </c>
      <c r="I848">
        <f>+VLOOKUP(Tabla2[[#This Row],[Categoría]],Cod_procesamiento10[],2,0)</f>
        <v>1</v>
      </c>
      <c r="J848" t="s">
        <v>163</v>
      </c>
      <c r="K848" s="3">
        <v>6644.63</v>
      </c>
    </row>
    <row r="849" spans="1:11" x14ac:dyDescent="0.35">
      <c r="A849">
        <v>2021</v>
      </c>
      <c r="B849" s="5" t="s">
        <v>52</v>
      </c>
      <c r="C849" s="10">
        <v>44287</v>
      </c>
      <c r="D849" t="s">
        <v>17</v>
      </c>
      <c r="E849">
        <f>+VLOOKUP(Tabla2[[#This Row],[Punto de venta]],Punto_venta[],2,0)</f>
        <v>2</v>
      </c>
      <c r="F849" t="s">
        <v>9</v>
      </c>
      <c r="G849">
        <f>+VLOOKUP(Tabla2[[#This Row],[Cultivo]],Cod_categoría[],2,0)</f>
        <v>100102003</v>
      </c>
      <c r="H849" t="str">
        <f>+VLOOKUP(F849,Codigos[],2,0)</f>
        <v>Cítricos</v>
      </c>
      <c r="I849">
        <f>+VLOOKUP(Tabla2[[#This Row],[Categoría]],Cod_procesamiento10[],2,0)</f>
        <v>2</v>
      </c>
      <c r="J849" t="s">
        <v>163</v>
      </c>
      <c r="K849" s="3">
        <v>1786.38</v>
      </c>
    </row>
    <row r="850" spans="1:11" x14ac:dyDescent="0.35">
      <c r="A850">
        <v>2021</v>
      </c>
      <c r="B850" s="5" t="s">
        <v>52</v>
      </c>
      <c r="C850" s="10">
        <v>44287</v>
      </c>
      <c r="D850" t="s">
        <v>17</v>
      </c>
      <c r="E850">
        <f>+VLOOKUP(Tabla2[[#This Row],[Punto de venta]],Punto_venta[],2,0)</f>
        <v>2</v>
      </c>
      <c r="F850" t="s">
        <v>21</v>
      </c>
      <c r="G850">
        <f>+VLOOKUP(Tabla2[[#This Row],[Cultivo]],Cod_categoría[],2,0)</f>
        <v>100108002</v>
      </c>
      <c r="H850" t="str">
        <f>+VLOOKUP(F850,Codigos[],2,0)</f>
        <v>Frutos tropicales y subtropicales</v>
      </c>
      <c r="I850">
        <f>+VLOOKUP(Tabla2[[#This Row],[Categoría]],Cod_procesamiento10[],2,0)</f>
        <v>4</v>
      </c>
      <c r="J850" t="s">
        <v>163</v>
      </c>
      <c r="K850" s="3">
        <v>2143.4299999999998</v>
      </c>
    </row>
    <row r="851" spans="1:11" x14ac:dyDescent="0.35">
      <c r="A851">
        <v>2021</v>
      </c>
      <c r="B851" s="5" t="s">
        <v>52</v>
      </c>
      <c r="C851" s="10">
        <v>44287</v>
      </c>
      <c r="D851" t="s">
        <v>17</v>
      </c>
      <c r="E851">
        <f>+VLOOKUP(Tabla2[[#This Row],[Punto de venta]],Punto_venta[],2,0)</f>
        <v>2</v>
      </c>
      <c r="F851" t="s">
        <v>10</v>
      </c>
      <c r="G851">
        <f>+VLOOKUP(Tabla2[[#This Row],[Cultivo]],Cod_categoría[],2,0)</f>
        <v>100104002</v>
      </c>
      <c r="H851" t="str">
        <f>+VLOOKUP(F851,Codigos[],2,0)</f>
        <v>Frutos de pepita</v>
      </c>
      <c r="I851">
        <f>+VLOOKUP(Tabla2[[#This Row],[Categoría]],Cod_procesamiento10[],2,0)</f>
        <v>3</v>
      </c>
      <c r="J851" t="s">
        <v>163</v>
      </c>
      <c r="K851" s="3">
        <v>1811.88</v>
      </c>
    </row>
    <row r="852" spans="1:11" x14ac:dyDescent="0.35">
      <c r="A852">
        <v>2021</v>
      </c>
      <c r="B852" s="5" t="s">
        <v>52</v>
      </c>
      <c r="C852" s="10">
        <v>44287</v>
      </c>
      <c r="D852" t="s">
        <v>17</v>
      </c>
      <c r="E852">
        <f>+VLOOKUP(Tabla2[[#This Row],[Punto de venta]],Punto_venta[],2,0)</f>
        <v>2</v>
      </c>
      <c r="F852" t="s">
        <v>11</v>
      </c>
      <c r="G852">
        <f>+VLOOKUP(Tabla2[[#This Row],[Cultivo]],Cod_categoría[],2,0)</f>
        <v>100102005</v>
      </c>
      <c r="H852" t="str">
        <f>+VLOOKUP(F852,Codigos[],2,0)</f>
        <v>Cítricos</v>
      </c>
      <c r="I852">
        <f>+VLOOKUP(Tabla2[[#This Row],[Categoría]],Cod_procesamiento10[],2,0)</f>
        <v>2</v>
      </c>
      <c r="J852" t="s">
        <v>163</v>
      </c>
      <c r="K852" s="3">
        <v>2067.94</v>
      </c>
    </row>
    <row r="853" spans="1:11" x14ac:dyDescent="0.35">
      <c r="A853">
        <v>2021</v>
      </c>
      <c r="B853" s="5" t="s">
        <v>52</v>
      </c>
      <c r="C853" s="10">
        <v>44287</v>
      </c>
      <c r="D853" t="s">
        <v>17</v>
      </c>
      <c r="E853">
        <f>+VLOOKUP(Tabla2[[#This Row],[Punto de venta]],Punto_venta[],2,0)</f>
        <v>2</v>
      </c>
      <c r="F853" t="s">
        <v>13</v>
      </c>
      <c r="G853">
        <f>+VLOOKUP(Tabla2[[#This Row],[Cultivo]],Cod_categoría[],2,0)</f>
        <v>100106002</v>
      </c>
      <c r="H853" t="str">
        <f>+VLOOKUP(F853,Codigos[],2,0)</f>
        <v>Frutos oleaginosos</v>
      </c>
      <c r="I853">
        <f>+VLOOKUP(Tabla2[[#This Row],[Categoría]],Cod_procesamiento10[],2,0)</f>
        <v>12</v>
      </c>
      <c r="J853" t="s">
        <v>163</v>
      </c>
      <c r="K853" s="3">
        <v>5453.38</v>
      </c>
    </row>
    <row r="854" spans="1:11" x14ac:dyDescent="0.35">
      <c r="A854">
        <v>2021</v>
      </c>
      <c r="B854" s="5" t="s">
        <v>52</v>
      </c>
      <c r="C854" s="10">
        <v>44287</v>
      </c>
      <c r="D854" t="s">
        <v>17</v>
      </c>
      <c r="E854">
        <f>+VLOOKUP(Tabla2[[#This Row],[Punto de venta]],Punto_venta[],2,0)</f>
        <v>2</v>
      </c>
      <c r="F854" t="s">
        <v>14</v>
      </c>
      <c r="G854">
        <f>+VLOOKUP(Tabla2[[#This Row],[Cultivo]],Cod_categoría[],2,0)</f>
        <v>100104005</v>
      </c>
      <c r="H854" t="str">
        <f>+VLOOKUP(F854,Codigos[],2,0)</f>
        <v>Frutos de pepita</v>
      </c>
      <c r="I854">
        <f>+VLOOKUP(Tabla2[[#This Row],[Categoría]],Cod_procesamiento10[],2,0)</f>
        <v>3</v>
      </c>
      <c r="J854" t="s">
        <v>163</v>
      </c>
      <c r="K854" s="3">
        <v>1674.41</v>
      </c>
    </row>
    <row r="855" spans="1:11" x14ac:dyDescent="0.35">
      <c r="A855">
        <v>2021</v>
      </c>
      <c r="B855" s="5" t="s">
        <v>52</v>
      </c>
      <c r="C855" s="10">
        <v>44287</v>
      </c>
      <c r="D855" t="s">
        <v>17</v>
      </c>
      <c r="E855">
        <f>+VLOOKUP(Tabla2[[#This Row],[Punto de venta]],Punto_venta[],2,0)</f>
        <v>2</v>
      </c>
      <c r="F855" t="s">
        <v>15</v>
      </c>
      <c r="G855">
        <f>+VLOOKUP(Tabla2[[#This Row],[Cultivo]],Cod_categoría[],2,0)</f>
        <v>100108006</v>
      </c>
      <c r="H855" t="str">
        <f>+VLOOKUP(F855,Codigos[],2,0)</f>
        <v>Frutos tropicales y subtropicales</v>
      </c>
      <c r="I855">
        <f>+VLOOKUP(Tabla2[[#This Row],[Categoría]],Cod_procesamiento10[],2,0)</f>
        <v>4</v>
      </c>
      <c r="J855" t="s">
        <v>163</v>
      </c>
      <c r="K855" s="3">
        <v>1059.1400000000001</v>
      </c>
    </row>
    <row r="856" spans="1:11" x14ac:dyDescent="0.35">
      <c r="A856">
        <v>2021</v>
      </c>
      <c r="B856" s="5" t="s">
        <v>52</v>
      </c>
      <c r="C856" s="10">
        <v>44287</v>
      </c>
      <c r="D856" t="s">
        <v>17</v>
      </c>
      <c r="E856">
        <f>+VLOOKUP(Tabla2[[#This Row],[Punto de venta]],Punto_venta[],2,0)</f>
        <v>2</v>
      </c>
      <c r="F856" t="s">
        <v>16</v>
      </c>
      <c r="G856">
        <f>+VLOOKUP(Tabla2[[#This Row],[Cultivo]],Cod_categoría[],2,0)</f>
        <v>100109001</v>
      </c>
      <c r="H856" t="str">
        <f>+VLOOKUP(F856,Codigos[],2,0)</f>
        <v>Uva</v>
      </c>
      <c r="I856">
        <f>+VLOOKUP(Tabla2[[#This Row],[Categoría]],Cod_procesamiento10[],2,0)</f>
        <v>11</v>
      </c>
      <c r="J856" t="s">
        <v>163</v>
      </c>
      <c r="K856" s="3">
        <v>3493.33</v>
      </c>
    </row>
    <row r="857" spans="1:11" x14ac:dyDescent="0.35">
      <c r="A857">
        <v>2021</v>
      </c>
      <c r="B857" s="5" t="s">
        <v>52</v>
      </c>
      <c r="C857" s="10">
        <v>44287</v>
      </c>
      <c r="D857" t="s">
        <v>24</v>
      </c>
      <c r="E857">
        <f>+VLOOKUP(Tabla2[[#This Row],[Punto de venta]],Punto_venta[],2,0)</f>
        <v>3</v>
      </c>
      <c r="F857" t="s">
        <v>68</v>
      </c>
      <c r="G857">
        <f>+VLOOKUP(Tabla2[[#This Row],[Cultivo]],Cod_categoría[],2,0)</f>
        <v>100101001</v>
      </c>
      <c r="H857" t="str">
        <f>+VLOOKUP(F857,Codigos[],2,0)</f>
        <v>Berries</v>
      </c>
      <c r="I857">
        <f>+VLOOKUP(Tabla2[[#This Row],[Categoría]],Cod_procesamiento10[],2,0)</f>
        <v>1</v>
      </c>
      <c r="J857" t="s">
        <v>163</v>
      </c>
      <c r="K857" s="3">
        <v>3626.7</v>
      </c>
    </row>
    <row r="858" spans="1:11" x14ac:dyDescent="0.35">
      <c r="A858">
        <v>2021</v>
      </c>
      <c r="B858" s="5" t="s">
        <v>52</v>
      </c>
      <c r="C858" s="10">
        <v>44287</v>
      </c>
      <c r="D858" t="s">
        <v>24</v>
      </c>
      <c r="E858">
        <f>+VLOOKUP(Tabla2[[#This Row],[Punto de venta]],Punto_venta[],2,0)</f>
        <v>3</v>
      </c>
      <c r="F858" t="s">
        <v>29</v>
      </c>
      <c r="G858">
        <f>+VLOOKUP(Tabla2[[#This Row],[Cultivo]],Cod_categoría[],2,0)</f>
        <v>100107001</v>
      </c>
      <c r="H858" t="str">
        <f>+VLOOKUP(F858,Codigos[],2,0)</f>
        <v>Berries</v>
      </c>
      <c r="I858">
        <f>+VLOOKUP(Tabla2[[#This Row],[Categoría]],Cod_procesamiento10[],2,0)</f>
        <v>1</v>
      </c>
      <c r="J858" t="s">
        <v>163</v>
      </c>
      <c r="K858" s="3">
        <v>814.7</v>
      </c>
    </row>
    <row r="859" spans="1:11" x14ac:dyDescent="0.35">
      <c r="A859">
        <v>2021</v>
      </c>
      <c r="B859" s="5" t="s">
        <v>52</v>
      </c>
      <c r="C859" s="10">
        <v>44287</v>
      </c>
      <c r="D859" t="s">
        <v>24</v>
      </c>
      <c r="E859">
        <f>+VLOOKUP(Tabla2[[#This Row],[Punto de venta]],Punto_venta[],2,0)</f>
        <v>3</v>
      </c>
      <c r="F859" t="s">
        <v>5</v>
      </c>
      <c r="G859">
        <f>+VLOOKUP(Tabla2[[#This Row],[Cultivo]],Cod_categoría[],2,0)</f>
        <v>100103002</v>
      </c>
      <c r="H859" t="str">
        <f>+VLOOKUP(F859,Codigos[],2,0)</f>
        <v>Frutos de carozo</v>
      </c>
      <c r="I859">
        <f>+VLOOKUP(Tabla2[[#This Row],[Categoría]],Cod_procesamiento10[],2,0)</f>
        <v>5</v>
      </c>
      <c r="J859" t="s">
        <v>163</v>
      </c>
      <c r="K859" s="3">
        <v>501.88</v>
      </c>
    </row>
    <row r="860" spans="1:11" x14ac:dyDescent="0.35">
      <c r="A860">
        <v>2021</v>
      </c>
      <c r="B860" s="5" t="s">
        <v>52</v>
      </c>
      <c r="C860" s="10">
        <v>44287</v>
      </c>
      <c r="D860" t="s">
        <v>24</v>
      </c>
      <c r="E860">
        <f>+VLOOKUP(Tabla2[[#This Row],[Punto de venta]],Punto_venta[],2,0)</f>
        <v>3</v>
      </c>
      <c r="F860" t="s">
        <v>7</v>
      </c>
      <c r="G860">
        <f>+VLOOKUP(Tabla2[[#This Row],[Cultivo]],Cod_categoría[],2,0)</f>
        <v>100103004</v>
      </c>
      <c r="H860" t="str">
        <f>+VLOOKUP(F860,Codigos[],2,0)</f>
        <v>Frutos de carozo</v>
      </c>
      <c r="I860">
        <f>+VLOOKUP(Tabla2[[#This Row],[Categoría]],Cod_procesamiento10[],2,0)</f>
        <v>5</v>
      </c>
      <c r="J860" t="s">
        <v>163</v>
      </c>
      <c r="K860" s="3">
        <v>694.11</v>
      </c>
    </row>
    <row r="861" spans="1:11" x14ac:dyDescent="0.35">
      <c r="A861">
        <v>2021</v>
      </c>
      <c r="B861" s="5" t="s">
        <v>52</v>
      </c>
      <c r="C861" s="10">
        <v>44287</v>
      </c>
      <c r="D861" t="s">
        <v>24</v>
      </c>
      <c r="E861">
        <f>+VLOOKUP(Tabla2[[#This Row],[Punto de venta]],Punto_venta[],2,0)</f>
        <v>3</v>
      </c>
      <c r="F861" t="s">
        <v>23</v>
      </c>
      <c r="G861">
        <f>+VLOOKUP(Tabla2[[#This Row],[Cultivo]],Cod_categoría[],2,0)</f>
        <v>100101004</v>
      </c>
      <c r="H861" t="str">
        <f>+VLOOKUP(F861,Codigos[],2,0)</f>
        <v>Berries</v>
      </c>
      <c r="I861">
        <f>+VLOOKUP(Tabla2[[#This Row],[Categoría]],Cod_procesamiento10[],2,0)</f>
        <v>1</v>
      </c>
      <c r="J861" t="s">
        <v>163</v>
      </c>
      <c r="K861" s="3">
        <v>3915.06</v>
      </c>
    </row>
    <row r="862" spans="1:11" x14ac:dyDescent="0.35">
      <c r="A862">
        <v>2021</v>
      </c>
      <c r="B862" s="5" t="s">
        <v>52</v>
      </c>
      <c r="C862" s="10">
        <v>44287</v>
      </c>
      <c r="D862" t="s">
        <v>24</v>
      </c>
      <c r="E862">
        <f>+VLOOKUP(Tabla2[[#This Row],[Punto de venta]],Punto_venta[],2,0)</f>
        <v>3</v>
      </c>
      <c r="F862" t="s">
        <v>8</v>
      </c>
      <c r="G862">
        <f>+VLOOKUP(Tabla2[[#This Row],[Cultivo]],Cod_categoría[],2,0)</f>
        <v>100112025</v>
      </c>
      <c r="H862" t="str">
        <f>+VLOOKUP(F862,Codigos[],2,0)</f>
        <v>Berries</v>
      </c>
      <c r="I862">
        <f>+VLOOKUP(Tabla2[[#This Row],[Categoría]],Cod_procesamiento10[],2,0)</f>
        <v>1</v>
      </c>
      <c r="J862" t="s">
        <v>163</v>
      </c>
      <c r="K862" s="3">
        <v>1247.19</v>
      </c>
    </row>
    <row r="863" spans="1:11" x14ac:dyDescent="0.35">
      <c r="A863">
        <v>2021</v>
      </c>
      <c r="B863" s="5" t="s">
        <v>52</v>
      </c>
      <c r="C863" s="10">
        <v>44287</v>
      </c>
      <c r="D863" t="s">
        <v>24</v>
      </c>
      <c r="E863">
        <f>+VLOOKUP(Tabla2[[#This Row],[Punto de venta]],Punto_venta[],2,0)</f>
        <v>3</v>
      </c>
      <c r="F863" t="s">
        <v>30</v>
      </c>
      <c r="G863">
        <f>+VLOOKUP(Tabla2[[#This Row],[Cultivo]],Cod_categoría[],2,0)</f>
        <v>100114043</v>
      </c>
      <c r="H863" t="str">
        <f>+VLOOKUP(F863,Codigos[],2,0)</f>
        <v>Frutos tropicales y subtropicales</v>
      </c>
      <c r="I863">
        <f>+VLOOKUP(Tabla2[[#This Row],[Categoría]],Cod_procesamiento10[],2,0)</f>
        <v>4</v>
      </c>
      <c r="J863" t="s">
        <v>163</v>
      </c>
      <c r="K863" s="3">
        <v>1019.72</v>
      </c>
    </row>
    <row r="864" spans="1:11" x14ac:dyDescent="0.35">
      <c r="A864">
        <v>2021</v>
      </c>
      <c r="B864" s="5" t="s">
        <v>52</v>
      </c>
      <c r="C864" s="10">
        <v>44287</v>
      </c>
      <c r="D864" t="s">
        <v>24</v>
      </c>
      <c r="E864">
        <f>+VLOOKUP(Tabla2[[#This Row],[Punto de venta]],Punto_venta[],2,0)</f>
        <v>3</v>
      </c>
      <c r="F864" t="s">
        <v>33</v>
      </c>
      <c r="G864">
        <f>+VLOOKUP(Tabla2[[#This Row],[Cultivo]],Cod_categoría[],2,0)</f>
        <v>100114040</v>
      </c>
      <c r="H864" t="str">
        <f>+VLOOKUP(F864,Codigos[],2,0)</f>
        <v>Frutos tropicales y subtropicales</v>
      </c>
      <c r="I864">
        <f>+VLOOKUP(Tabla2[[#This Row],[Categoría]],Cod_procesamiento10[],2,0)</f>
        <v>4</v>
      </c>
      <c r="J864" t="s">
        <v>163</v>
      </c>
      <c r="K864" s="3">
        <v>1300</v>
      </c>
    </row>
    <row r="865" spans="1:11" x14ac:dyDescent="0.35">
      <c r="A865">
        <v>2021</v>
      </c>
      <c r="B865" s="5" t="s">
        <v>52</v>
      </c>
      <c r="C865" s="10">
        <v>44287</v>
      </c>
      <c r="D865" t="s">
        <v>24</v>
      </c>
      <c r="E865">
        <f>+VLOOKUP(Tabla2[[#This Row],[Punto de venta]],Punto_venta[],2,0)</f>
        <v>3</v>
      </c>
      <c r="F865" t="s">
        <v>36</v>
      </c>
      <c r="G865">
        <f>+VLOOKUP(Tabla2[[#This Row],[Cultivo]],Cod_categoría[],2,0)</f>
        <v>100101006</v>
      </c>
      <c r="H865" t="str">
        <f>+VLOOKUP(F865,Codigos[],2,0)</f>
        <v>Berries</v>
      </c>
      <c r="I865">
        <f>+VLOOKUP(Tabla2[[#This Row],[Categoría]],Cod_procesamiento10[],2,0)</f>
        <v>1</v>
      </c>
      <c r="J865" t="s">
        <v>163</v>
      </c>
      <c r="K865" s="3">
        <v>1811.43</v>
      </c>
    </row>
    <row r="866" spans="1:11" x14ac:dyDescent="0.35">
      <c r="A866">
        <v>2021</v>
      </c>
      <c r="B866" s="5" t="s">
        <v>52</v>
      </c>
      <c r="C866" s="10">
        <v>44287</v>
      </c>
      <c r="D866" t="s">
        <v>24</v>
      </c>
      <c r="E866">
        <f>+VLOOKUP(Tabla2[[#This Row],[Punto de venta]],Punto_venta[],2,0)</f>
        <v>3</v>
      </c>
      <c r="F866" t="s">
        <v>19</v>
      </c>
      <c r="G866">
        <f>+VLOOKUP(Tabla2[[#This Row],[Cultivo]],Cod_categoría[],2,0)</f>
        <v>100101007</v>
      </c>
      <c r="H866" t="str">
        <f>+VLOOKUP(F866,Codigos[],2,0)</f>
        <v>Berries</v>
      </c>
      <c r="I866">
        <f>+VLOOKUP(Tabla2[[#This Row],[Categoría]],Cod_procesamiento10[],2,0)</f>
        <v>1</v>
      </c>
      <c r="J866" t="s">
        <v>163</v>
      </c>
      <c r="K866" s="3">
        <v>817.2</v>
      </c>
    </row>
    <row r="867" spans="1:11" x14ac:dyDescent="0.35">
      <c r="A867">
        <v>2021</v>
      </c>
      <c r="B867" s="5" t="s">
        <v>52</v>
      </c>
      <c r="C867" s="10">
        <v>44287</v>
      </c>
      <c r="D867" t="s">
        <v>24</v>
      </c>
      <c r="E867">
        <f>+VLOOKUP(Tabla2[[#This Row],[Punto de venta]],Punto_venta[],2,0)</f>
        <v>3</v>
      </c>
      <c r="F867" t="s">
        <v>9</v>
      </c>
      <c r="G867">
        <f>+VLOOKUP(Tabla2[[#This Row],[Cultivo]],Cod_categoría[],2,0)</f>
        <v>100102003</v>
      </c>
      <c r="H867" t="str">
        <f>+VLOOKUP(F867,Codigos[],2,0)</f>
        <v>Cítricos</v>
      </c>
      <c r="I867">
        <f>+VLOOKUP(Tabla2[[#This Row],[Categoría]],Cod_procesamiento10[],2,0)</f>
        <v>2</v>
      </c>
      <c r="J867" t="s">
        <v>163</v>
      </c>
      <c r="K867" s="3">
        <v>771.18</v>
      </c>
    </row>
    <row r="868" spans="1:11" x14ac:dyDescent="0.35">
      <c r="A868">
        <v>2021</v>
      </c>
      <c r="B868" s="5" t="s">
        <v>52</v>
      </c>
      <c r="C868" s="10">
        <v>44287</v>
      </c>
      <c r="D868" t="s">
        <v>24</v>
      </c>
      <c r="E868">
        <f>+VLOOKUP(Tabla2[[#This Row],[Punto de venta]],Punto_venta[],2,0)</f>
        <v>3</v>
      </c>
      <c r="F868" t="s">
        <v>20</v>
      </c>
      <c r="G868">
        <f>+VLOOKUP(Tabla2[[#This Row],[Cultivo]],Cod_categoría[],2,0)</f>
        <v>100102004</v>
      </c>
      <c r="H868" t="str">
        <f>+VLOOKUP(F868,Codigos[],2,0)</f>
        <v>Cítricos</v>
      </c>
      <c r="I868">
        <f>+VLOOKUP(Tabla2[[#This Row],[Categoría]],Cod_procesamiento10[],2,0)</f>
        <v>2</v>
      </c>
      <c r="J868" t="s">
        <v>163</v>
      </c>
      <c r="K868" s="3">
        <v>1247.47</v>
      </c>
    </row>
    <row r="869" spans="1:11" x14ac:dyDescent="0.35">
      <c r="A869">
        <v>2021</v>
      </c>
      <c r="B869" s="5" t="s">
        <v>52</v>
      </c>
      <c r="C869" s="10">
        <v>44287</v>
      </c>
      <c r="D869" t="s">
        <v>24</v>
      </c>
      <c r="E869">
        <f>+VLOOKUP(Tabla2[[#This Row],[Punto de venta]],Punto_venta[],2,0)</f>
        <v>3</v>
      </c>
      <c r="F869" t="s">
        <v>21</v>
      </c>
      <c r="G869">
        <f>+VLOOKUP(Tabla2[[#This Row],[Cultivo]],Cod_categoría[],2,0)</f>
        <v>100108002</v>
      </c>
      <c r="H869" t="str">
        <f>+VLOOKUP(F869,Codigos[],2,0)</f>
        <v>Frutos tropicales y subtropicales</v>
      </c>
      <c r="I869">
        <f>+VLOOKUP(Tabla2[[#This Row],[Categoría]],Cod_procesamiento10[],2,0)</f>
        <v>4</v>
      </c>
      <c r="J869" t="s">
        <v>163</v>
      </c>
      <c r="K869" s="3">
        <v>1869.43</v>
      </c>
    </row>
    <row r="870" spans="1:11" x14ac:dyDescent="0.35">
      <c r="A870">
        <v>2021</v>
      </c>
      <c r="B870" s="5" t="s">
        <v>52</v>
      </c>
      <c r="C870" s="10">
        <v>44287</v>
      </c>
      <c r="D870" t="s">
        <v>24</v>
      </c>
      <c r="E870">
        <f>+VLOOKUP(Tabla2[[#This Row],[Punto de venta]],Punto_venta[],2,0)</f>
        <v>3</v>
      </c>
      <c r="F870" t="s">
        <v>10</v>
      </c>
      <c r="G870">
        <f>+VLOOKUP(Tabla2[[#This Row],[Cultivo]],Cod_categoría[],2,0)</f>
        <v>100104002</v>
      </c>
      <c r="H870" t="str">
        <f>+VLOOKUP(F870,Codigos[],2,0)</f>
        <v>Frutos de pepita</v>
      </c>
      <c r="I870">
        <f>+VLOOKUP(Tabla2[[#This Row],[Categoría]],Cod_procesamiento10[],2,0)</f>
        <v>3</v>
      </c>
      <c r="J870" t="s">
        <v>163</v>
      </c>
      <c r="K870" s="3">
        <v>612.29999999999995</v>
      </c>
    </row>
    <row r="871" spans="1:11" x14ac:dyDescent="0.35">
      <c r="A871">
        <v>2021</v>
      </c>
      <c r="B871" s="5" t="s">
        <v>52</v>
      </c>
      <c r="C871" s="10">
        <v>44287</v>
      </c>
      <c r="D871" t="s">
        <v>24</v>
      </c>
      <c r="E871">
        <f>+VLOOKUP(Tabla2[[#This Row],[Punto de venta]],Punto_venta[],2,0)</f>
        <v>3</v>
      </c>
      <c r="F871" t="s">
        <v>22</v>
      </c>
      <c r="G871">
        <f>+VLOOKUP(Tabla2[[#This Row],[Cultivo]],Cod_categoría[],2,0)</f>
        <v>100114041</v>
      </c>
      <c r="H871" t="str">
        <f>+VLOOKUP(F871,Codigos[],2,0)</f>
        <v>Frutos tropicales y subtropicales</v>
      </c>
      <c r="I871">
        <f>+VLOOKUP(Tabla2[[#This Row],[Categoría]],Cod_procesamiento10[],2,0)</f>
        <v>4</v>
      </c>
      <c r="J871" t="s">
        <v>163</v>
      </c>
      <c r="K871" s="3">
        <v>1130.23</v>
      </c>
    </row>
    <row r="872" spans="1:11" x14ac:dyDescent="0.35">
      <c r="A872">
        <v>2021</v>
      </c>
      <c r="B872" s="5" t="s">
        <v>52</v>
      </c>
      <c r="C872" s="10">
        <v>44287</v>
      </c>
      <c r="D872" t="s">
        <v>24</v>
      </c>
      <c r="E872">
        <f>+VLOOKUP(Tabla2[[#This Row],[Punto de venta]],Punto_venta[],2,0)</f>
        <v>3</v>
      </c>
      <c r="F872" t="s">
        <v>28</v>
      </c>
      <c r="G872">
        <f>+VLOOKUP(Tabla2[[#This Row],[Cultivo]],Cod_categoría[],2,0)</f>
        <v>100104003</v>
      </c>
      <c r="H872" t="str">
        <f>+VLOOKUP(F872,Codigos[],2,0)</f>
        <v>Frutos de pepita</v>
      </c>
      <c r="I872">
        <f>+VLOOKUP(Tabla2[[#This Row],[Categoría]],Cod_procesamiento10[],2,0)</f>
        <v>3</v>
      </c>
      <c r="J872" t="s">
        <v>163</v>
      </c>
      <c r="K872" s="3">
        <v>650.03</v>
      </c>
    </row>
    <row r="873" spans="1:11" x14ac:dyDescent="0.35">
      <c r="A873">
        <v>2021</v>
      </c>
      <c r="B873" s="5" t="s">
        <v>52</v>
      </c>
      <c r="C873" s="10">
        <v>44287</v>
      </c>
      <c r="D873" t="s">
        <v>24</v>
      </c>
      <c r="E873">
        <f>+VLOOKUP(Tabla2[[#This Row],[Punto de venta]],Punto_venta[],2,0)</f>
        <v>3</v>
      </c>
      <c r="F873" t="s">
        <v>11</v>
      </c>
      <c r="G873">
        <f>+VLOOKUP(Tabla2[[#This Row],[Cultivo]],Cod_categoría[],2,0)</f>
        <v>100102005</v>
      </c>
      <c r="H873" t="str">
        <f>+VLOOKUP(F873,Codigos[],2,0)</f>
        <v>Cítricos</v>
      </c>
      <c r="I873">
        <f>+VLOOKUP(Tabla2[[#This Row],[Categoría]],Cod_procesamiento10[],2,0)</f>
        <v>2</v>
      </c>
      <c r="J873" t="s">
        <v>163</v>
      </c>
      <c r="K873" s="3">
        <v>1159.97</v>
      </c>
    </row>
    <row r="874" spans="1:11" x14ac:dyDescent="0.35">
      <c r="A874">
        <v>2021</v>
      </c>
      <c r="B874" s="5" t="s">
        <v>52</v>
      </c>
      <c r="C874" s="10">
        <v>44287</v>
      </c>
      <c r="D874" t="s">
        <v>24</v>
      </c>
      <c r="E874">
        <f>+VLOOKUP(Tabla2[[#This Row],[Punto de venta]],Punto_venta[],2,0)</f>
        <v>3</v>
      </c>
      <c r="F874" t="s">
        <v>12</v>
      </c>
      <c r="G874">
        <f>+VLOOKUP(Tabla2[[#This Row],[Cultivo]],Cod_categoría[],2,0)</f>
        <v>100103006</v>
      </c>
      <c r="H874" t="str">
        <f>+VLOOKUP(F874,Codigos[],2,0)</f>
        <v>Frutos de carozo</v>
      </c>
      <c r="I874">
        <f>+VLOOKUP(Tabla2[[#This Row],[Categoría]],Cod_procesamiento10[],2,0)</f>
        <v>5</v>
      </c>
      <c r="J874" t="s">
        <v>163</v>
      </c>
      <c r="K874" s="3">
        <v>998.73</v>
      </c>
    </row>
    <row r="875" spans="1:11" x14ac:dyDescent="0.35">
      <c r="A875">
        <v>2021</v>
      </c>
      <c r="B875" s="5" t="s">
        <v>52</v>
      </c>
      <c r="C875" s="10">
        <v>44287</v>
      </c>
      <c r="D875" t="s">
        <v>24</v>
      </c>
      <c r="E875">
        <f>+VLOOKUP(Tabla2[[#This Row],[Punto de venta]],Punto_venta[],2,0)</f>
        <v>3</v>
      </c>
      <c r="F875" t="s">
        <v>13</v>
      </c>
      <c r="G875">
        <f>+VLOOKUP(Tabla2[[#This Row],[Cultivo]],Cod_categoría[],2,0)</f>
        <v>100106002</v>
      </c>
      <c r="H875" t="str">
        <f>+VLOOKUP(F875,Codigos[],2,0)</f>
        <v>Frutos oleaginosos</v>
      </c>
      <c r="I875">
        <f>+VLOOKUP(Tabla2[[#This Row],[Categoría]],Cod_procesamiento10[],2,0)</f>
        <v>12</v>
      </c>
      <c r="J875" t="s">
        <v>163</v>
      </c>
      <c r="K875" s="3">
        <v>4793.57</v>
      </c>
    </row>
    <row r="876" spans="1:11" x14ac:dyDescent="0.35">
      <c r="A876">
        <v>2021</v>
      </c>
      <c r="B876" s="5" t="s">
        <v>52</v>
      </c>
      <c r="C876" s="10">
        <v>44287</v>
      </c>
      <c r="D876" t="s">
        <v>24</v>
      </c>
      <c r="E876">
        <f>+VLOOKUP(Tabla2[[#This Row],[Punto de venta]],Punto_venta[],2,0)</f>
        <v>3</v>
      </c>
      <c r="F876" t="s">
        <v>31</v>
      </c>
      <c r="G876">
        <f>+VLOOKUP(Tabla2[[#This Row],[Cultivo]],Cod_categoría[],2,0)</f>
        <v>100108004</v>
      </c>
      <c r="H876" t="str">
        <f>+VLOOKUP(F876,Codigos[],2,0)</f>
        <v>Frutos tropicales y subtropicales</v>
      </c>
      <c r="I876">
        <f>+VLOOKUP(Tabla2[[#This Row],[Categoría]],Cod_procesamiento10[],2,0)</f>
        <v>4</v>
      </c>
      <c r="J876" t="s">
        <v>163</v>
      </c>
      <c r="K876" s="3">
        <v>1800</v>
      </c>
    </row>
    <row r="877" spans="1:11" x14ac:dyDescent="0.35">
      <c r="A877">
        <v>2021</v>
      </c>
      <c r="B877" s="5" t="s">
        <v>52</v>
      </c>
      <c r="C877" s="10">
        <v>44287</v>
      </c>
      <c r="D877" t="s">
        <v>24</v>
      </c>
      <c r="E877">
        <f>+VLOOKUP(Tabla2[[#This Row],[Punto de venta]],Punto_venta[],2,0)</f>
        <v>3</v>
      </c>
      <c r="F877" t="s">
        <v>14</v>
      </c>
      <c r="G877">
        <f>+VLOOKUP(Tabla2[[#This Row],[Cultivo]],Cod_categoría[],2,0)</f>
        <v>100104005</v>
      </c>
      <c r="H877" t="str">
        <f>+VLOOKUP(F877,Codigos[],2,0)</f>
        <v>Frutos de pepita</v>
      </c>
      <c r="I877">
        <f>+VLOOKUP(Tabla2[[#This Row],[Categoría]],Cod_procesamiento10[],2,0)</f>
        <v>3</v>
      </c>
      <c r="J877" t="s">
        <v>163</v>
      </c>
      <c r="K877" s="3">
        <v>541.99</v>
      </c>
    </row>
    <row r="878" spans="1:11" x14ac:dyDescent="0.35">
      <c r="A878">
        <v>2021</v>
      </c>
      <c r="B878" s="5" t="s">
        <v>52</v>
      </c>
      <c r="C878" s="10">
        <v>44287</v>
      </c>
      <c r="D878" t="s">
        <v>24</v>
      </c>
      <c r="E878">
        <f>+VLOOKUP(Tabla2[[#This Row],[Punto de venta]],Punto_venta[],2,0)</f>
        <v>3</v>
      </c>
      <c r="F878" t="s">
        <v>15</v>
      </c>
      <c r="G878">
        <f>+VLOOKUP(Tabla2[[#This Row],[Cultivo]],Cod_categoría[],2,0)</f>
        <v>100108006</v>
      </c>
      <c r="H878" t="str">
        <f>+VLOOKUP(F878,Codigos[],2,0)</f>
        <v>Frutos tropicales y subtropicales</v>
      </c>
      <c r="I878">
        <f>+VLOOKUP(Tabla2[[#This Row],[Categoría]],Cod_procesamiento10[],2,0)</f>
        <v>4</v>
      </c>
      <c r="J878" t="s">
        <v>163</v>
      </c>
      <c r="K878" s="3">
        <v>681.35</v>
      </c>
    </row>
    <row r="879" spans="1:11" x14ac:dyDescent="0.35">
      <c r="A879">
        <v>2021</v>
      </c>
      <c r="B879" s="5" t="s">
        <v>52</v>
      </c>
      <c r="C879" s="10">
        <v>44287</v>
      </c>
      <c r="D879" t="s">
        <v>24</v>
      </c>
      <c r="E879">
        <f>+VLOOKUP(Tabla2[[#This Row],[Punto de venta]],Punto_venta[],2,0)</f>
        <v>3</v>
      </c>
      <c r="F879" t="s">
        <v>27</v>
      </c>
      <c r="G879">
        <f>+VLOOKUP(Tabla2[[#This Row],[Cultivo]],Cod_categoría[],2,0)</f>
        <v>100102006</v>
      </c>
      <c r="H879" t="str">
        <f>+VLOOKUP(F879,Codigos[],2,0)</f>
        <v>Cítricos</v>
      </c>
      <c r="I879">
        <f>+VLOOKUP(Tabla2[[#This Row],[Categoría]],Cod_procesamiento10[],2,0)</f>
        <v>2</v>
      </c>
      <c r="J879" t="s">
        <v>163</v>
      </c>
      <c r="K879" s="3">
        <v>1296.69</v>
      </c>
    </row>
    <row r="880" spans="1:11" x14ac:dyDescent="0.35">
      <c r="A880">
        <v>2021</v>
      </c>
      <c r="B880" s="5" t="s">
        <v>52</v>
      </c>
      <c r="C880" s="10">
        <v>44287</v>
      </c>
      <c r="D880" t="s">
        <v>24</v>
      </c>
      <c r="E880">
        <f>+VLOOKUP(Tabla2[[#This Row],[Punto de venta]],Punto_venta[],2,0)</f>
        <v>3</v>
      </c>
      <c r="F880" t="s">
        <v>18</v>
      </c>
      <c r="G880">
        <f>+VLOOKUP(Tabla2[[#This Row],[Cultivo]],Cod_categoría[],2,0)</f>
        <v>100114042</v>
      </c>
      <c r="H880" t="str">
        <f>+VLOOKUP(F880,Codigos[],2,0)</f>
        <v>Otros</v>
      </c>
      <c r="I880">
        <f>+VLOOKUP(Tabla2[[#This Row],[Categoría]],Cod_procesamiento10[],2,0)</f>
        <v>13</v>
      </c>
      <c r="J880" t="s">
        <v>163</v>
      </c>
      <c r="K880" s="3">
        <v>861.29</v>
      </c>
    </row>
    <row r="881" spans="1:11" x14ac:dyDescent="0.35">
      <c r="A881">
        <v>2021</v>
      </c>
      <c r="B881" s="5" t="s">
        <v>52</v>
      </c>
      <c r="C881" s="10">
        <v>44287</v>
      </c>
      <c r="D881" t="s">
        <v>24</v>
      </c>
      <c r="E881">
        <f>+VLOOKUP(Tabla2[[#This Row],[Punto de venta]],Punto_venta[],2,0)</f>
        <v>3</v>
      </c>
      <c r="F881" t="s">
        <v>16</v>
      </c>
      <c r="G881">
        <f>+VLOOKUP(Tabla2[[#This Row],[Cultivo]],Cod_categoría[],2,0)</f>
        <v>100109001</v>
      </c>
      <c r="H881" t="str">
        <f>+VLOOKUP(F881,Codigos[],2,0)</f>
        <v>Uva</v>
      </c>
      <c r="I881">
        <f>+VLOOKUP(Tabla2[[#This Row],[Categoría]],Cod_procesamiento10[],2,0)</f>
        <v>11</v>
      </c>
      <c r="J881" t="s">
        <v>163</v>
      </c>
      <c r="K881" s="3">
        <v>629.01</v>
      </c>
    </row>
    <row r="882" spans="1:11" x14ac:dyDescent="0.35">
      <c r="A882">
        <v>2021</v>
      </c>
      <c r="B882" s="5" t="s">
        <v>51</v>
      </c>
      <c r="C882" s="10">
        <v>44256</v>
      </c>
      <c r="D882" t="s">
        <v>2</v>
      </c>
      <c r="E882">
        <f>+VLOOKUP(Tabla2[[#This Row],[Punto de venta]],Punto_venta[],2,0)</f>
        <v>1</v>
      </c>
      <c r="F882" t="s">
        <v>68</v>
      </c>
      <c r="G882">
        <f>+VLOOKUP(Tabla2[[#This Row],[Cultivo]],Cod_categoría[],2,0)</f>
        <v>100101001</v>
      </c>
      <c r="H882" t="str">
        <f>+VLOOKUP(F882,Codigos[],2,0)</f>
        <v>Berries</v>
      </c>
      <c r="I882">
        <f>+VLOOKUP(Tabla2[[#This Row],[Categoría]],Cod_procesamiento10[],2,0)</f>
        <v>1</v>
      </c>
      <c r="J882" t="s">
        <v>163</v>
      </c>
      <c r="K882" s="3">
        <v>2143.77</v>
      </c>
    </row>
    <row r="883" spans="1:11" x14ac:dyDescent="0.35">
      <c r="A883">
        <v>2021</v>
      </c>
      <c r="B883" s="5" t="s">
        <v>51</v>
      </c>
      <c r="C883" s="10">
        <v>44256</v>
      </c>
      <c r="D883" t="s">
        <v>2</v>
      </c>
      <c r="E883">
        <f>+VLOOKUP(Tabla2[[#This Row],[Punto de venta]],Punto_venta[],2,0)</f>
        <v>1</v>
      </c>
      <c r="F883" t="s">
        <v>3</v>
      </c>
      <c r="G883">
        <f>+VLOOKUP(Tabla2[[#This Row],[Cultivo]],Cod_categoría[],2,0)</f>
        <v>100103001</v>
      </c>
      <c r="H883" t="str">
        <f>+VLOOKUP(F883,Codigos[],2,0)</f>
        <v>Frutos de carozo</v>
      </c>
      <c r="I883">
        <f>+VLOOKUP(Tabla2[[#This Row],[Categoría]],Cod_procesamiento10[],2,0)</f>
        <v>5</v>
      </c>
      <c r="J883" t="s">
        <v>163</v>
      </c>
      <c r="K883" s="3">
        <v>1500</v>
      </c>
    </row>
    <row r="884" spans="1:11" x14ac:dyDescent="0.35">
      <c r="A884">
        <v>2021</v>
      </c>
      <c r="B884" s="5" t="s">
        <v>51</v>
      </c>
      <c r="C884" s="10">
        <v>44256</v>
      </c>
      <c r="D884" t="s">
        <v>2</v>
      </c>
      <c r="E884">
        <f>+VLOOKUP(Tabla2[[#This Row],[Punto de venta]],Punto_venta[],2,0)</f>
        <v>1</v>
      </c>
      <c r="F884" t="s">
        <v>5</v>
      </c>
      <c r="G884">
        <f>+VLOOKUP(Tabla2[[#This Row],[Cultivo]],Cod_categoría[],2,0)</f>
        <v>100103002</v>
      </c>
      <c r="H884" t="str">
        <f>+VLOOKUP(F884,Codigos[],2,0)</f>
        <v>Frutos de carozo</v>
      </c>
      <c r="I884">
        <f>+VLOOKUP(Tabla2[[#This Row],[Categoría]],Cod_procesamiento10[],2,0)</f>
        <v>5</v>
      </c>
      <c r="J884" t="s">
        <v>163</v>
      </c>
      <c r="K884" s="3">
        <v>952.71</v>
      </c>
    </row>
    <row r="885" spans="1:11" x14ac:dyDescent="0.35">
      <c r="A885">
        <v>2021</v>
      </c>
      <c r="B885" s="5" t="s">
        <v>51</v>
      </c>
      <c r="C885" s="10">
        <v>44256</v>
      </c>
      <c r="D885" t="s">
        <v>2</v>
      </c>
      <c r="E885">
        <f>+VLOOKUP(Tabla2[[#This Row],[Punto de venta]],Punto_venta[],2,0)</f>
        <v>1</v>
      </c>
      <c r="F885" t="s">
        <v>7</v>
      </c>
      <c r="G885">
        <f>+VLOOKUP(Tabla2[[#This Row],[Cultivo]],Cod_categoría[],2,0)</f>
        <v>100103004</v>
      </c>
      <c r="H885" t="str">
        <f>+VLOOKUP(F885,Codigos[],2,0)</f>
        <v>Frutos de carozo</v>
      </c>
      <c r="I885">
        <f>+VLOOKUP(Tabla2[[#This Row],[Categoría]],Cod_procesamiento10[],2,0)</f>
        <v>5</v>
      </c>
      <c r="J885" t="s">
        <v>163</v>
      </c>
      <c r="K885" s="3">
        <v>1128.45</v>
      </c>
    </row>
    <row r="886" spans="1:11" x14ac:dyDescent="0.35">
      <c r="A886">
        <v>2021</v>
      </c>
      <c r="B886" s="5" t="s">
        <v>51</v>
      </c>
      <c r="C886" s="10">
        <v>44256</v>
      </c>
      <c r="D886" t="s">
        <v>2</v>
      </c>
      <c r="E886">
        <f>+VLOOKUP(Tabla2[[#This Row],[Punto de venta]],Punto_venta[],2,0)</f>
        <v>1</v>
      </c>
      <c r="F886" t="s">
        <v>23</v>
      </c>
      <c r="G886">
        <f>+VLOOKUP(Tabla2[[#This Row],[Cultivo]],Cod_categoría[],2,0)</f>
        <v>100101004</v>
      </c>
      <c r="H886" t="str">
        <f>+VLOOKUP(F886,Codigos[],2,0)</f>
        <v>Berries</v>
      </c>
      <c r="I886">
        <f>+VLOOKUP(Tabla2[[#This Row],[Categoría]],Cod_procesamiento10[],2,0)</f>
        <v>1</v>
      </c>
      <c r="J886" t="s">
        <v>163</v>
      </c>
      <c r="K886" s="3">
        <v>3285.56</v>
      </c>
    </row>
    <row r="887" spans="1:11" x14ac:dyDescent="0.35">
      <c r="A887">
        <v>2021</v>
      </c>
      <c r="B887" s="5" t="s">
        <v>51</v>
      </c>
      <c r="C887" s="10">
        <v>44256</v>
      </c>
      <c r="D887" t="s">
        <v>2</v>
      </c>
      <c r="E887">
        <f>+VLOOKUP(Tabla2[[#This Row],[Punto de venta]],Punto_venta[],2,0)</f>
        <v>1</v>
      </c>
      <c r="F887" t="s">
        <v>8</v>
      </c>
      <c r="G887">
        <f>+VLOOKUP(Tabla2[[#This Row],[Cultivo]],Cod_categoría[],2,0)</f>
        <v>100112025</v>
      </c>
      <c r="H887" t="str">
        <f>+VLOOKUP(F887,Codigos[],2,0)</f>
        <v>Berries</v>
      </c>
      <c r="I887">
        <f>+VLOOKUP(Tabla2[[#This Row],[Categoría]],Cod_procesamiento10[],2,0)</f>
        <v>1</v>
      </c>
      <c r="J887" t="s">
        <v>163</v>
      </c>
      <c r="K887" s="3">
        <v>1709.4</v>
      </c>
    </row>
    <row r="888" spans="1:11" x14ac:dyDescent="0.35">
      <c r="A888">
        <v>2021</v>
      </c>
      <c r="B888" s="5" t="s">
        <v>51</v>
      </c>
      <c r="C888" s="10">
        <v>44256</v>
      </c>
      <c r="D888" t="s">
        <v>2</v>
      </c>
      <c r="E888">
        <f>+VLOOKUP(Tabla2[[#This Row],[Punto de venta]],Punto_venta[],2,0)</f>
        <v>1</v>
      </c>
      <c r="F888" t="s">
        <v>9</v>
      </c>
      <c r="G888">
        <f>+VLOOKUP(Tabla2[[#This Row],[Cultivo]],Cod_categoría[],2,0)</f>
        <v>100102003</v>
      </c>
      <c r="H888" t="str">
        <f>+VLOOKUP(F888,Codigos[],2,0)</f>
        <v>Cítricos</v>
      </c>
      <c r="I888">
        <f>+VLOOKUP(Tabla2[[#This Row],[Categoría]],Cod_procesamiento10[],2,0)</f>
        <v>2</v>
      </c>
      <c r="J888" t="s">
        <v>163</v>
      </c>
      <c r="K888" s="3">
        <v>1535.8</v>
      </c>
    </row>
    <row r="889" spans="1:11" x14ac:dyDescent="0.35">
      <c r="A889">
        <v>2021</v>
      </c>
      <c r="B889" s="5" t="s">
        <v>51</v>
      </c>
      <c r="C889" s="10">
        <v>44256</v>
      </c>
      <c r="D889" t="s">
        <v>2</v>
      </c>
      <c r="E889">
        <f>+VLOOKUP(Tabla2[[#This Row],[Punto de venta]],Punto_venta[],2,0)</f>
        <v>1</v>
      </c>
      <c r="F889" t="s">
        <v>21</v>
      </c>
      <c r="G889">
        <f>+VLOOKUP(Tabla2[[#This Row],[Cultivo]],Cod_categoría[],2,0)</f>
        <v>100108002</v>
      </c>
      <c r="H889" t="str">
        <f>+VLOOKUP(F889,Codigos[],2,0)</f>
        <v>Frutos tropicales y subtropicales</v>
      </c>
      <c r="I889">
        <f>+VLOOKUP(Tabla2[[#This Row],[Categoría]],Cod_procesamiento10[],2,0)</f>
        <v>4</v>
      </c>
      <c r="J889" t="s">
        <v>163</v>
      </c>
      <c r="K889" s="3">
        <v>2294.04</v>
      </c>
    </row>
    <row r="890" spans="1:11" x14ac:dyDescent="0.35">
      <c r="A890">
        <v>2021</v>
      </c>
      <c r="B890" s="5" t="s">
        <v>51</v>
      </c>
      <c r="C890" s="10">
        <v>44256</v>
      </c>
      <c r="D890" t="s">
        <v>2</v>
      </c>
      <c r="E890">
        <f>+VLOOKUP(Tabla2[[#This Row],[Punto de venta]],Punto_venta[],2,0)</f>
        <v>1</v>
      </c>
      <c r="F890" t="s">
        <v>10</v>
      </c>
      <c r="G890">
        <f>+VLOOKUP(Tabla2[[#This Row],[Cultivo]],Cod_categoría[],2,0)</f>
        <v>100104002</v>
      </c>
      <c r="H890" t="str">
        <f>+VLOOKUP(F890,Codigos[],2,0)</f>
        <v>Frutos de pepita</v>
      </c>
      <c r="I890">
        <f>+VLOOKUP(Tabla2[[#This Row],[Categoría]],Cod_procesamiento10[],2,0)</f>
        <v>3</v>
      </c>
      <c r="J890" t="s">
        <v>163</v>
      </c>
      <c r="K890" s="3">
        <v>980.05</v>
      </c>
    </row>
    <row r="891" spans="1:11" x14ac:dyDescent="0.35">
      <c r="A891">
        <v>2021</v>
      </c>
      <c r="B891" s="5" t="s">
        <v>51</v>
      </c>
      <c r="C891" s="10">
        <v>44256</v>
      </c>
      <c r="D891" t="s">
        <v>2</v>
      </c>
      <c r="E891">
        <f>+VLOOKUP(Tabla2[[#This Row],[Punto de venta]],Punto_venta[],2,0)</f>
        <v>1</v>
      </c>
      <c r="F891" t="s">
        <v>11</v>
      </c>
      <c r="G891">
        <f>+VLOOKUP(Tabla2[[#This Row],[Cultivo]],Cod_categoría[],2,0)</f>
        <v>100102005</v>
      </c>
      <c r="H891" t="str">
        <f>+VLOOKUP(F891,Codigos[],2,0)</f>
        <v>Cítricos</v>
      </c>
      <c r="I891">
        <f>+VLOOKUP(Tabla2[[#This Row],[Categoría]],Cod_procesamiento10[],2,0)</f>
        <v>2</v>
      </c>
      <c r="J891" t="s">
        <v>163</v>
      </c>
      <c r="K891" s="3">
        <v>1564.16</v>
      </c>
    </row>
    <row r="892" spans="1:11" x14ac:dyDescent="0.35">
      <c r="A892">
        <v>2021</v>
      </c>
      <c r="B892" s="5" t="s">
        <v>51</v>
      </c>
      <c r="C892" s="10">
        <v>44256</v>
      </c>
      <c r="D892" t="s">
        <v>2</v>
      </c>
      <c r="E892">
        <f>+VLOOKUP(Tabla2[[#This Row],[Punto de venta]],Punto_venta[],2,0)</f>
        <v>1</v>
      </c>
      <c r="F892" t="s">
        <v>12</v>
      </c>
      <c r="G892">
        <f>+VLOOKUP(Tabla2[[#This Row],[Cultivo]],Cod_categoría[],2,0)</f>
        <v>100103006</v>
      </c>
      <c r="H892" t="str">
        <f>+VLOOKUP(F892,Codigos[],2,0)</f>
        <v>Frutos de carozo</v>
      </c>
      <c r="I892">
        <f>+VLOOKUP(Tabla2[[#This Row],[Categoría]],Cod_procesamiento10[],2,0)</f>
        <v>5</v>
      </c>
      <c r="J892" t="s">
        <v>163</v>
      </c>
      <c r="K892" s="3">
        <v>1097.01</v>
      </c>
    </row>
    <row r="893" spans="1:11" x14ac:dyDescent="0.35">
      <c r="A893">
        <v>2021</v>
      </c>
      <c r="B893" s="5" t="s">
        <v>51</v>
      </c>
      <c r="C893" s="10">
        <v>44256</v>
      </c>
      <c r="D893" t="s">
        <v>2</v>
      </c>
      <c r="E893">
        <f>+VLOOKUP(Tabla2[[#This Row],[Punto de venta]],Punto_venta[],2,0)</f>
        <v>1</v>
      </c>
      <c r="F893" t="s">
        <v>13</v>
      </c>
      <c r="G893">
        <f>+VLOOKUP(Tabla2[[#This Row],[Cultivo]],Cod_categoría[],2,0)</f>
        <v>100106002</v>
      </c>
      <c r="H893" t="str">
        <f>+VLOOKUP(F893,Codigos[],2,0)</f>
        <v>Frutos oleaginosos</v>
      </c>
      <c r="I893">
        <f>+VLOOKUP(Tabla2[[#This Row],[Categoría]],Cod_procesamiento10[],2,0)</f>
        <v>12</v>
      </c>
      <c r="J893" t="s">
        <v>163</v>
      </c>
      <c r="K893" s="3">
        <v>4939.93</v>
      </c>
    </row>
    <row r="894" spans="1:11" x14ac:dyDescent="0.35">
      <c r="A894">
        <v>2021</v>
      </c>
      <c r="B894" s="5" t="s">
        <v>51</v>
      </c>
      <c r="C894" s="10">
        <v>44256</v>
      </c>
      <c r="D894" t="s">
        <v>2</v>
      </c>
      <c r="E894">
        <f>+VLOOKUP(Tabla2[[#This Row],[Punto de venta]],Punto_venta[],2,0)</f>
        <v>1</v>
      </c>
      <c r="F894" t="s">
        <v>14</v>
      </c>
      <c r="G894">
        <f>+VLOOKUP(Tabla2[[#This Row],[Cultivo]],Cod_categoría[],2,0)</f>
        <v>100104005</v>
      </c>
      <c r="H894" t="str">
        <f>+VLOOKUP(F894,Codigos[],2,0)</f>
        <v>Frutos de pepita</v>
      </c>
      <c r="I894">
        <f>+VLOOKUP(Tabla2[[#This Row],[Categoría]],Cod_procesamiento10[],2,0)</f>
        <v>3</v>
      </c>
      <c r="J894" t="s">
        <v>163</v>
      </c>
      <c r="K894" s="3">
        <v>1001.71</v>
      </c>
    </row>
    <row r="895" spans="1:11" x14ac:dyDescent="0.35">
      <c r="A895">
        <v>2021</v>
      </c>
      <c r="B895" s="5" t="s">
        <v>51</v>
      </c>
      <c r="C895" s="10">
        <v>44256</v>
      </c>
      <c r="D895" t="s">
        <v>2</v>
      </c>
      <c r="E895">
        <f>+VLOOKUP(Tabla2[[#This Row],[Punto de venta]],Punto_venta[],2,0)</f>
        <v>1</v>
      </c>
      <c r="F895" t="s">
        <v>15</v>
      </c>
      <c r="G895">
        <f>+VLOOKUP(Tabla2[[#This Row],[Cultivo]],Cod_categoría[],2,0)</f>
        <v>100108006</v>
      </c>
      <c r="H895" t="str">
        <f>+VLOOKUP(F895,Codigos[],2,0)</f>
        <v>Frutos tropicales y subtropicales</v>
      </c>
      <c r="I895">
        <f>+VLOOKUP(Tabla2[[#This Row],[Categoría]],Cod_procesamiento10[],2,0)</f>
        <v>4</v>
      </c>
      <c r="J895" t="s">
        <v>163</v>
      </c>
      <c r="K895" s="3">
        <v>850.44</v>
      </c>
    </row>
    <row r="896" spans="1:11" x14ac:dyDescent="0.35">
      <c r="A896">
        <v>2021</v>
      </c>
      <c r="B896" s="5" t="s">
        <v>51</v>
      </c>
      <c r="C896" s="10">
        <v>44256</v>
      </c>
      <c r="D896" t="s">
        <v>2</v>
      </c>
      <c r="E896">
        <f>+VLOOKUP(Tabla2[[#This Row],[Punto de venta]],Punto_venta[],2,0)</f>
        <v>1</v>
      </c>
      <c r="F896" t="s">
        <v>16</v>
      </c>
      <c r="G896">
        <f>+VLOOKUP(Tabla2[[#This Row],[Cultivo]],Cod_categoría[],2,0)</f>
        <v>100109001</v>
      </c>
      <c r="H896" t="str">
        <f>+VLOOKUP(F896,Codigos[],2,0)</f>
        <v>Uva</v>
      </c>
      <c r="I896">
        <f>+VLOOKUP(Tabla2[[#This Row],[Categoría]],Cod_procesamiento10[],2,0)</f>
        <v>11</v>
      </c>
      <c r="J896" t="s">
        <v>163</v>
      </c>
      <c r="K896" s="3">
        <v>1027.3699999999999</v>
      </c>
    </row>
    <row r="897" spans="1:11" x14ac:dyDescent="0.35">
      <c r="A897">
        <v>2021</v>
      </c>
      <c r="B897" s="5" t="s">
        <v>51</v>
      </c>
      <c r="C897" s="10">
        <v>44256</v>
      </c>
      <c r="D897" t="s">
        <v>17</v>
      </c>
      <c r="E897">
        <f>+VLOOKUP(Tabla2[[#This Row],[Punto de venta]],Punto_venta[],2,0)</f>
        <v>2</v>
      </c>
      <c r="F897" t="s">
        <v>68</v>
      </c>
      <c r="G897">
        <f>+VLOOKUP(Tabla2[[#This Row],[Cultivo]],Cod_categoría[],2,0)</f>
        <v>100101001</v>
      </c>
      <c r="H897" t="str">
        <f>+VLOOKUP(F897,Codigos[],2,0)</f>
        <v>Berries</v>
      </c>
      <c r="I897">
        <f>+VLOOKUP(Tabla2[[#This Row],[Categoría]],Cod_procesamiento10[],2,0)</f>
        <v>1</v>
      </c>
      <c r="J897" t="s">
        <v>163</v>
      </c>
      <c r="K897" s="3">
        <v>9412.67</v>
      </c>
    </row>
    <row r="898" spans="1:11" x14ac:dyDescent="0.35">
      <c r="A898">
        <v>2021</v>
      </c>
      <c r="B898" s="5" t="s">
        <v>51</v>
      </c>
      <c r="C898" s="10">
        <v>44256</v>
      </c>
      <c r="D898" t="s">
        <v>17</v>
      </c>
      <c r="E898">
        <f>+VLOOKUP(Tabla2[[#This Row],[Punto de venta]],Punto_venta[],2,0)</f>
        <v>2</v>
      </c>
      <c r="F898" t="s">
        <v>5</v>
      </c>
      <c r="G898">
        <f>+VLOOKUP(Tabla2[[#This Row],[Cultivo]],Cod_categoría[],2,0)</f>
        <v>100103002</v>
      </c>
      <c r="H898" t="str">
        <f>+VLOOKUP(F898,Codigos[],2,0)</f>
        <v>Frutos de carozo</v>
      </c>
      <c r="I898">
        <f>+VLOOKUP(Tabla2[[#This Row],[Categoría]],Cod_procesamiento10[],2,0)</f>
        <v>5</v>
      </c>
      <c r="J898" t="s">
        <v>163</v>
      </c>
      <c r="K898" s="3">
        <v>1780.02</v>
      </c>
    </row>
    <row r="899" spans="1:11" x14ac:dyDescent="0.35">
      <c r="A899">
        <v>2021</v>
      </c>
      <c r="B899" s="5" t="s">
        <v>51</v>
      </c>
      <c r="C899" s="10">
        <v>44256</v>
      </c>
      <c r="D899" t="s">
        <v>17</v>
      </c>
      <c r="E899">
        <f>+VLOOKUP(Tabla2[[#This Row],[Punto de venta]],Punto_venta[],2,0)</f>
        <v>2</v>
      </c>
      <c r="F899" t="s">
        <v>7</v>
      </c>
      <c r="G899">
        <f>+VLOOKUP(Tabla2[[#This Row],[Cultivo]],Cod_categoría[],2,0)</f>
        <v>100103004</v>
      </c>
      <c r="H899" t="str">
        <f>+VLOOKUP(F899,Codigos[],2,0)</f>
        <v>Frutos de carozo</v>
      </c>
      <c r="I899">
        <f>+VLOOKUP(Tabla2[[#This Row],[Categoría]],Cod_procesamiento10[],2,0)</f>
        <v>5</v>
      </c>
      <c r="J899" t="s">
        <v>163</v>
      </c>
      <c r="K899" s="3">
        <v>1930.8</v>
      </c>
    </row>
    <row r="900" spans="1:11" x14ac:dyDescent="0.35">
      <c r="A900">
        <v>2021</v>
      </c>
      <c r="B900" s="5" t="s">
        <v>51</v>
      </c>
      <c r="C900" s="10">
        <v>44256</v>
      </c>
      <c r="D900" t="s">
        <v>17</v>
      </c>
      <c r="E900">
        <f>+VLOOKUP(Tabla2[[#This Row],[Punto de venta]],Punto_venta[],2,0)</f>
        <v>2</v>
      </c>
      <c r="F900" t="s">
        <v>23</v>
      </c>
      <c r="G900">
        <f>+VLOOKUP(Tabla2[[#This Row],[Cultivo]],Cod_categoría[],2,0)</f>
        <v>100101004</v>
      </c>
      <c r="H900" t="str">
        <f>+VLOOKUP(F900,Codigos[],2,0)</f>
        <v>Berries</v>
      </c>
      <c r="I900">
        <f>+VLOOKUP(Tabla2[[#This Row],[Categoría]],Cod_procesamiento10[],2,0)</f>
        <v>1</v>
      </c>
      <c r="J900" t="s">
        <v>163</v>
      </c>
      <c r="K900" s="3">
        <v>17520</v>
      </c>
    </row>
    <row r="901" spans="1:11" x14ac:dyDescent="0.35">
      <c r="A901">
        <v>2021</v>
      </c>
      <c r="B901" s="5" t="s">
        <v>51</v>
      </c>
      <c r="C901" s="10">
        <v>44256</v>
      </c>
      <c r="D901" t="s">
        <v>17</v>
      </c>
      <c r="E901">
        <f>+VLOOKUP(Tabla2[[#This Row],[Punto de venta]],Punto_venta[],2,0)</f>
        <v>2</v>
      </c>
      <c r="F901" t="s">
        <v>8</v>
      </c>
      <c r="G901">
        <f>+VLOOKUP(Tabla2[[#This Row],[Cultivo]],Cod_categoría[],2,0)</f>
        <v>100112025</v>
      </c>
      <c r="H901" t="str">
        <f>+VLOOKUP(F901,Codigos[],2,0)</f>
        <v>Berries</v>
      </c>
      <c r="I901">
        <f>+VLOOKUP(Tabla2[[#This Row],[Categoría]],Cod_procesamiento10[],2,0)</f>
        <v>1</v>
      </c>
      <c r="J901" t="s">
        <v>163</v>
      </c>
      <c r="K901" s="3">
        <v>5242.7</v>
      </c>
    </row>
    <row r="902" spans="1:11" x14ac:dyDescent="0.35">
      <c r="A902">
        <v>2021</v>
      </c>
      <c r="B902" s="5" t="s">
        <v>51</v>
      </c>
      <c r="C902" s="10">
        <v>44256</v>
      </c>
      <c r="D902" t="s">
        <v>17</v>
      </c>
      <c r="E902">
        <f>+VLOOKUP(Tabla2[[#This Row],[Punto de venta]],Punto_venta[],2,0)</f>
        <v>2</v>
      </c>
      <c r="F902" t="s">
        <v>9</v>
      </c>
      <c r="G902">
        <f>+VLOOKUP(Tabla2[[#This Row],[Cultivo]],Cod_categoría[],2,0)</f>
        <v>100102003</v>
      </c>
      <c r="H902" t="str">
        <f>+VLOOKUP(F902,Codigos[],2,0)</f>
        <v>Cítricos</v>
      </c>
      <c r="I902">
        <f>+VLOOKUP(Tabla2[[#This Row],[Categoría]],Cod_procesamiento10[],2,0)</f>
        <v>2</v>
      </c>
      <c r="J902" t="s">
        <v>163</v>
      </c>
      <c r="K902" s="3">
        <v>1773.25</v>
      </c>
    </row>
    <row r="903" spans="1:11" x14ac:dyDescent="0.35">
      <c r="A903">
        <v>2021</v>
      </c>
      <c r="B903" s="5" t="s">
        <v>51</v>
      </c>
      <c r="C903" s="10">
        <v>44256</v>
      </c>
      <c r="D903" t="s">
        <v>17</v>
      </c>
      <c r="E903">
        <f>+VLOOKUP(Tabla2[[#This Row],[Punto de venta]],Punto_venta[],2,0)</f>
        <v>2</v>
      </c>
      <c r="F903" t="s">
        <v>21</v>
      </c>
      <c r="G903">
        <f>+VLOOKUP(Tabla2[[#This Row],[Cultivo]],Cod_categoría[],2,0)</f>
        <v>100108002</v>
      </c>
      <c r="H903" t="str">
        <f>+VLOOKUP(F903,Codigos[],2,0)</f>
        <v>Frutos tropicales y subtropicales</v>
      </c>
      <c r="I903">
        <f>+VLOOKUP(Tabla2[[#This Row],[Categoría]],Cod_procesamiento10[],2,0)</f>
        <v>4</v>
      </c>
      <c r="J903" t="s">
        <v>163</v>
      </c>
      <c r="K903" s="3">
        <v>2060.71</v>
      </c>
    </row>
    <row r="904" spans="1:11" x14ac:dyDescent="0.35">
      <c r="A904">
        <v>2021</v>
      </c>
      <c r="B904" s="5" t="s">
        <v>51</v>
      </c>
      <c r="C904" s="10">
        <v>44256</v>
      </c>
      <c r="D904" t="s">
        <v>17</v>
      </c>
      <c r="E904">
        <f>+VLOOKUP(Tabla2[[#This Row],[Punto de venta]],Punto_venta[],2,0)</f>
        <v>2</v>
      </c>
      <c r="F904" t="s">
        <v>10</v>
      </c>
      <c r="G904">
        <f>+VLOOKUP(Tabla2[[#This Row],[Cultivo]],Cod_categoría[],2,0)</f>
        <v>100104002</v>
      </c>
      <c r="H904" t="str">
        <f>+VLOOKUP(F904,Codigos[],2,0)</f>
        <v>Frutos de pepita</v>
      </c>
      <c r="I904">
        <f>+VLOOKUP(Tabla2[[#This Row],[Categoría]],Cod_procesamiento10[],2,0)</f>
        <v>3</v>
      </c>
      <c r="J904" t="s">
        <v>163</v>
      </c>
      <c r="K904" s="3">
        <v>1882.82</v>
      </c>
    </row>
    <row r="905" spans="1:11" x14ac:dyDescent="0.35">
      <c r="A905">
        <v>2021</v>
      </c>
      <c r="B905" s="5" t="s">
        <v>51</v>
      </c>
      <c r="C905" s="10">
        <v>44256</v>
      </c>
      <c r="D905" t="s">
        <v>17</v>
      </c>
      <c r="E905">
        <f>+VLOOKUP(Tabla2[[#This Row],[Punto de venta]],Punto_venta[],2,0)</f>
        <v>2</v>
      </c>
      <c r="F905" t="s">
        <v>11</v>
      </c>
      <c r="G905">
        <f>+VLOOKUP(Tabla2[[#This Row],[Cultivo]],Cod_categoría[],2,0)</f>
        <v>100102005</v>
      </c>
      <c r="H905" t="str">
        <f>+VLOOKUP(F905,Codigos[],2,0)</f>
        <v>Cítricos</v>
      </c>
      <c r="I905">
        <f>+VLOOKUP(Tabla2[[#This Row],[Categoría]],Cod_procesamiento10[],2,0)</f>
        <v>2</v>
      </c>
      <c r="J905" t="s">
        <v>163</v>
      </c>
      <c r="K905" s="3">
        <v>1890.25</v>
      </c>
    </row>
    <row r="906" spans="1:11" x14ac:dyDescent="0.35">
      <c r="A906">
        <v>2021</v>
      </c>
      <c r="B906" s="5" t="s">
        <v>51</v>
      </c>
      <c r="C906" s="10">
        <v>44256</v>
      </c>
      <c r="D906" t="s">
        <v>17</v>
      </c>
      <c r="E906">
        <f>+VLOOKUP(Tabla2[[#This Row],[Punto de venta]],Punto_venta[],2,0)</f>
        <v>2</v>
      </c>
      <c r="F906" t="s">
        <v>12</v>
      </c>
      <c r="G906">
        <f>+VLOOKUP(Tabla2[[#This Row],[Cultivo]],Cod_categoría[],2,0)</f>
        <v>100103006</v>
      </c>
      <c r="H906" t="str">
        <f>+VLOOKUP(F906,Codigos[],2,0)</f>
        <v>Frutos de carozo</v>
      </c>
      <c r="I906">
        <f>+VLOOKUP(Tabla2[[#This Row],[Categoría]],Cod_procesamiento10[],2,0)</f>
        <v>5</v>
      </c>
      <c r="J906" t="s">
        <v>163</v>
      </c>
      <c r="K906" s="3">
        <v>1940.97</v>
      </c>
    </row>
    <row r="907" spans="1:11" x14ac:dyDescent="0.35">
      <c r="A907">
        <v>2021</v>
      </c>
      <c r="B907" s="5" t="s">
        <v>51</v>
      </c>
      <c r="C907" s="10">
        <v>44256</v>
      </c>
      <c r="D907" t="s">
        <v>17</v>
      </c>
      <c r="E907">
        <f>+VLOOKUP(Tabla2[[#This Row],[Punto de venta]],Punto_venta[],2,0)</f>
        <v>2</v>
      </c>
      <c r="F907" t="s">
        <v>13</v>
      </c>
      <c r="G907">
        <f>+VLOOKUP(Tabla2[[#This Row],[Cultivo]],Cod_categoría[],2,0)</f>
        <v>100106002</v>
      </c>
      <c r="H907" t="str">
        <f>+VLOOKUP(F907,Codigos[],2,0)</f>
        <v>Frutos oleaginosos</v>
      </c>
      <c r="I907">
        <f>+VLOOKUP(Tabla2[[#This Row],[Categoría]],Cod_procesamiento10[],2,0)</f>
        <v>12</v>
      </c>
      <c r="J907" t="s">
        <v>163</v>
      </c>
      <c r="K907" s="3">
        <v>5034</v>
      </c>
    </row>
    <row r="908" spans="1:11" x14ac:dyDescent="0.35">
      <c r="A908">
        <v>2021</v>
      </c>
      <c r="B908" s="5" t="s">
        <v>51</v>
      </c>
      <c r="C908" s="10">
        <v>44256</v>
      </c>
      <c r="D908" t="s">
        <v>17</v>
      </c>
      <c r="E908">
        <f>+VLOOKUP(Tabla2[[#This Row],[Punto de venta]],Punto_venta[],2,0)</f>
        <v>2</v>
      </c>
      <c r="F908" t="s">
        <v>14</v>
      </c>
      <c r="G908">
        <f>+VLOOKUP(Tabla2[[#This Row],[Cultivo]],Cod_categoría[],2,0)</f>
        <v>100104005</v>
      </c>
      <c r="H908" t="str">
        <f>+VLOOKUP(F908,Codigos[],2,0)</f>
        <v>Frutos de pepita</v>
      </c>
      <c r="I908">
        <f>+VLOOKUP(Tabla2[[#This Row],[Categoría]],Cod_procesamiento10[],2,0)</f>
        <v>3</v>
      </c>
      <c r="J908" t="s">
        <v>163</v>
      </c>
      <c r="K908" s="3">
        <v>1747.25</v>
      </c>
    </row>
    <row r="909" spans="1:11" x14ac:dyDescent="0.35">
      <c r="A909">
        <v>2021</v>
      </c>
      <c r="B909" s="5" t="s">
        <v>51</v>
      </c>
      <c r="C909" s="10">
        <v>44256</v>
      </c>
      <c r="D909" t="s">
        <v>17</v>
      </c>
      <c r="E909">
        <f>+VLOOKUP(Tabla2[[#This Row],[Punto de venta]],Punto_venta[],2,0)</f>
        <v>2</v>
      </c>
      <c r="F909" t="s">
        <v>15</v>
      </c>
      <c r="G909">
        <f>+VLOOKUP(Tabla2[[#This Row],[Cultivo]],Cod_categoría[],2,0)</f>
        <v>100108006</v>
      </c>
      <c r="H909" t="str">
        <f>+VLOOKUP(F909,Codigos[],2,0)</f>
        <v>Frutos tropicales y subtropicales</v>
      </c>
      <c r="I909">
        <f>+VLOOKUP(Tabla2[[#This Row],[Categoría]],Cod_procesamiento10[],2,0)</f>
        <v>4</v>
      </c>
      <c r="J909" t="s">
        <v>163</v>
      </c>
      <c r="K909" s="3">
        <v>1061.72</v>
      </c>
    </row>
    <row r="910" spans="1:11" x14ac:dyDescent="0.35">
      <c r="A910">
        <v>2021</v>
      </c>
      <c r="B910" s="5" t="s">
        <v>51</v>
      </c>
      <c r="C910" s="10">
        <v>44256</v>
      </c>
      <c r="D910" t="s">
        <v>17</v>
      </c>
      <c r="E910">
        <f>+VLOOKUP(Tabla2[[#This Row],[Punto de venta]],Punto_venta[],2,0)</f>
        <v>2</v>
      </c>
      <c r="F910" t="s">
        <v>16</v>
      </c>
      <c r="G910">
        <f>+VLOOKUP(Tabla2[[#This Row],[Cultivo]],Cod_categoría[],2,0)</f>
        <v>100109001</v>
      </c>
      <c r="H910" t="str">
        <f>+VLOOKUP(F910,Codigos[],2,0)</f>
        <v>Uva</v>
      </c>
      <c r="I910">
        <f>+VLOOKUP(Tabla2[[#This Row],[Categoría]],Cod_procesamiento10[],2,0)</f>
        <v>11</v>
      </c>
      <c r="J910" t="s">
        <v>163</v>
      </c>
      <c r="K910" s="3">
        <v>3152.31</v>
      </c>
    </row>
    <row r="911" spans="1:11" x14ac:dyDescent="0.35">
      <c r="A911">
        <v>2021</v>
      </c>
      <c r="B911" s="5" t="s">
        <v>51</v>
      </c>
      <c r="C911" s="10">
        <v>44256</v>
      </c>
      <c r="D911" t="s">
        <v>2</v>
      </c>
      <c r="E911">
        <f>+VLOOKUP(Tabla2[[#This Row],[Punto de venta]],Punto_venta[],2,0)</f>
        <v>1</v>
      </c>
      <c r="F911" t="s">
        <v>68</v>
      </c>
      <c r="G911">
        <f>+VLOOKUP(Tabla2[[#This Row],[Cultivo]],Cod_categoría[],2,0)</f>
        <v>100101001</v>
      </c>
      <c r="H911" t="str">
        <f>+VLOOKUP(F911,Codigos[],2,0)</f>
        <v>Berries</v>
      </c>
      <c r="I911">
        <f>+VLOOKUP(Tabla2[[#This Row],[Categoría]],Cod_procesamiento10[],2,0)</f>
        <v>1</v>
      </c>
      <c r="J911" t="s">
        <v>163</v>
      </c>
      <c r="K911" s="3">
        <v>2252.54</v>
      </c>
    </row>
    <row r="912" spans="1:11" x14ac:dyDescent="0.35">
      <c r="A912">
        <v>2021</v>
      </c>
      <c r="B912" s="5" t="s">
        <v>51</v>
      </c>
      <c r="C912" s="10">
        <v>44256</v>
      </c>
      <c r="D912" t="s">
        <v>2</v>
      </c>
      <c r="E912">
        <f>+VLOOKUP(Tabla2[[#This Row],[Punto de venta]],Punto_venta[],2,0)</f>
        <v>1</v>
      </c>
      <c r="F912" t="s">
        <v>5</v>
      </c>
      <c r="G912">
        <f>+VLOOKUP(Tabla2[[#This Row],[Cultivo]],Cod_categoría[],2,0)</f>
        <v>100103002</v>
      </c>
      <c r="H912" t="str">
        <f>+VLOOKUP(F912,Codigos[],2,0)</f>
        <v>Frutos de carozo</v>
      </c>
      <c r="I912">
        <f>+VLOOKUP(Tabla2[[#This Row],[Categoría]],Cod_procesamiento10[],2,0)</f>
        <v>5</v>
      </c>
      <c r="J912" t="s">
        <v>163</v>
      </c>
      <c r="K912" s="3">
        <v>920.67</v>
      </c>
    </row>
    <row r="913" spans="1:11" x14ac:dyDescent="0.35">
      <c r="A913">
        <v>2021</v>
      </c>
      <c r="B913" s="5" t="s">
        <v>51</v>
      </c>
      <c r="C913" s="10">
        <v>44256</v>
      </c>
      <c r="D913" t="s">
        <v>2</v>
      </c>
      <c r="E913">
        <f>+VLOOKUP(Tabla2[[#This Row],[Punto de venta]],Punto_venta[],2,0)</f>
        <v>1</v>
      </c>
      <c r="F913" t="s">
        <v>7</v>
      </c>
      <c r="G913">
        <f>+VLOOKUP(Tabla2[[#This Row],[Cultivo]],Cod_categoría[],2,0)</f>
        <v>100103004</v>
      </c>
      <c r="H913" t="str">
        <f>+VLOOKUP(F913,Codigos[],2,0)</f>
        <v>Frutos de carozo</v>
      </c>
      <c r="I913">
        <f>+VLOOKUP(Tabla2[[#This Row],[Categoría]],Cod_procesamiento10[],2,0)</f>
        <v>5</v>
      </c>
      <c r="J913" t="s">
        <v>163</v>
      </c>
      <c r="K913" s="3">
        <v>1114.81</v>
      </c>
    </row>
    <row r="914" spans="1:11" x14ac:dyDescent="0.35">
      <c r="A914">
        <v>2021</v>
      </c>
      <c r="B914" s="5" t="s">
        <v>51</v>
      </c>
      <c r="C914" s="10">
        <v>44256</v>
      </c>
      <c r="D914" t="s">
        <v>2</v>
      </c>
      <c r="E914">
        <f>+VLOOKUP(Tabla2[[#This Row],[Punto de venta]],Punto_venta[],2,0)</f>
        <v>1</v>
      </c>
      <c r="F914" t="s">
        <v>23</v>
      </c>
      <c r="G914">
        <f>+VLOOKUP(Tabla2[[#This Row],[Cultivo]],Cod_categoría[],2,0)</f>
        <v>100101004</v>
      </c>
      <c r="H914" t="str">
        <f>+VLOOKUP(F914,Codigos[],2,0)</f>
        <v>Berries</v>
      </c>
      <c r="I914">
        <f>+VLOOKUP(Tabla2[[#This Row],[Categoría]],Cod_procesamiento10[],2,0)</f>
        <v>1</v>
      </c>
      <c r="J914" t="s">
        <v>163</v>
      </c>
      <c r="K914" s="3">
        <v>3880.19</v>
      </c>
    </row>
    <row r="915" spans="1:11" x14ac:dyDescent="0.35">
      <c r="A915">
        <v>2021</v>
      </c>
      <c r="B915" s="5" t="s">
        <v>51</v>
      </c>
      <c r="C915" s="10">
        <v>44256</v>
      </c>
      <c r="D915" t="s">
        <v>2</v>
      </c>
      <c r="E915">
        <f>+VLOOKUP(Tabla2[[#This Row],[Punto de venta]],Punto_venta[],2,0)</f>
        <v>1</v>
      </c>
      <c r="F915" t="s">
        <v>8</v>
      </c>
      <c r="G915">
        <f>+VLOOKUP(Tabla2[[#This Row],[Cultivo]],Cod_categoría[],2,0)</f>
        <v>100112025</v>
      </c>
      <c r="H915" t="str">
        <f>+VLOOKUP(F915,Codigos[],2,0)</f>
        <v>Berries</v>
      </c>
      <c r="I915">
        <f>+VLOOKUP(Tabla2[[#This Row],[Categoría]],Cod_procesamiento10[],2,0)</f>
        <v>1</v>
      </c>
      <c r="J915" t="s">
        <v>163</v>
      </c>
      <c r="K915" s="3">
        <v>1624.1</v>
      </c>
    </row>
    <row r="916" spans="1:11" x14ac:dyDescent="0.35">
      <c r="A916">
        <v>2021</v>
      </c>
      <c r="B916" s="5" t="s">
        <v>51</v>
      </c>
      <c r="C916" s="10">
        <v>44256</v>
      </c>
      <c r="D916" t="s">
        <v>2</v>
      </c>
      <c r="E916">
        <f>+VLOOKUP(Tabla2[[#This Row],[Punto de venta]],Punto_venta[],2,0)</f>
        <v>1</v>
      </c>
      <c r="F916" t="s">
        <v>9</v>
      </c>
      <c r="G916">
        <f>+VLOOKUP(Tabla2[[#This Row],[Cultivo]],Cod_categoría[],2,0)</f>
        <v>100102003</v>
      </c>
      <c r="H916" t="str">
        <f>+VLOOKUP(F916,Codigos[],2,0)</f>
        <v>Cítricos</v>
      </c>
      <c r="I916">
        <f>+VLOOKUP(Tabla2[[#This Row],[Categoría]],Cod_procesamiento10[],2,0)</f>
        <v>2</v>
      </c>
      <c r="J916" t="s">
        <v>163</v>
      </c>
      <c r="K916" s="3">
        <v>1641.01</v>
      </c>
    </row>
    <row r="917" spans="1:11" x14ac:dyDescent="0.35">
      <c r="A917">
        <v>2021</v>
      </c>
      <c r="B917" s="5" t="s">
        <v>51</v>
      </c>
      <c r="C917" s="10">
        <v>44256</v>
      </c>
      <c r="D917" t="s">
        <v>2</v>
      </c>
      <c r="E917">
        <f>+VLOOKUP(Tabla2[[#This Row],[Punto de venta]],Punto_venta[],2,0)</f>
        <v>1</v>
      </c>
      <c r="F917" t="s">
        <v>21</v>
      </c>
      <c r="G917">
        <f>+VLOOKUP(Tabla2[[#This Row],[Cultivo]],Cod_categoría[],2,0)</f>
        <v>100108002</v>
      </c>
      <c r="H917" t="str">
        <f>+VLOOKUP(F917,Codigos[],2,0)</f>
        <v>Frutos tropicales y subtropicales</v>
      </c>
      <c r="I917">
        <f>+VLOOKUP(Tabla2[[#This Row],[Categoría]],Cod_procesamiento10[],2,0)</f>
        <v>4</v>
      </c>
      <c r="J917" t="s">
        <v>163</v>
      </c>
      <c r="K917" s="3">
        <v>2247.84</v>
      </c>
    </row>
    <row r="918" spans="1:11" x14ac:dyDescent="0.35">
      <c r="A918">
        <v>2021</v>
      </c>
      <c r="B918" s="5" t="s">
        <v>51</v>
      </c>
      <c r="C918" s="10">
        <v>44256</v>
      </c>
      <c r="D918" t="s">
        <v>2</v>
      </c>
      <c r="E918">
        <f>+VLOOKUP(Tabla2[[#This Row],[Punto de venta]],Punto_venta[],2,0)</f>
        <v>1</v>
      </c>
      <c r="F918" t="s">
        <v>10</v>
      </c>
      <c r="G918">
        <f>+VLOOKUP(Tabla2[[#This Row],[Cultivo]],Cod_categoría[],2,0)</f>
        <v>100104002</v>
      </c>
      <c r="H918" t="str">
        <f>+VLOOKUP(F918,Codigos[],2,0)</f>
        <v>Frutos de pepita</v>
      </c>
      <c r="I918">
        <f>+VLOOKUP(Tabla2[[#This Row],[Categoría]],Cod_procesamiento10[],2,0)</f>
        <v>3</v>
      </c>
      <c r="J918" t="s">
        <v>163</v>
      </c>
      <c r="K918" s="3">
        <v>1013.1</v>
      </c>
    </row>
    <row r="919" spans="1:11" x14ac:dyDescent="0.35">
      <c r="A919">
        <v>2021</v>
      </c>
      <c r="B919" s="5" t="s">
        <v>51</v>
      </c>
      <c r="C919" s="10">
        <v>44256</v>
      </c>
      <c r="D919" t="s">
        <v>2</v>
      </c>
      <c r="E919">
        <f>+VLOOKUP(Tabla2[[#This Row],[Punto de venta]],Punto_venta[],2,0)</f>
        <v>1</v>
      </c>
      <c r="F919" t="s">
        <v>11</v>
      </c>
      <c r="G919">
        <f>+VLOOKUP(Tabla2[[#This Row],[Cultivo]],Cod_categoría[],2,0)</f>
        <v>100102005</v>
      </c>
      <c r="H919" t="str">
        <f>+VLOOKUP(F919,Codigos[],2,0)</f>
        <v>Cítricos</v>
      </c>
      <c r="I919">
        <f>+VLOOKUP(Tabla2[[#This Row],[Categoría]],Cod_procesamiento10[],2,0)</f>
        <v>2</v>
      </c>
      <c r="J919" t="s">
        <v>163</v>
      </c>
      <c r="K919" s="3">
        <v>1759.14</v>
      </c>
    </row>
    <row r="920" spans="1:11" x14ac:dyDescent="0.35">
      <c r="A920">
        <v>2021</v>
      </c>
      <c r="B920" s="5" t="s">
        <v>51</v>
      </c>
      <c r="C920" s="10">
        <v>44256</v>
      </c>
      <c r="D920" t="s">
        <v>2</v>
      </c>
      <c r="E920">
        <f>+VLOOKUP(Tabla2[[#This Row],[Punto de venta]],Punto_venta[],2,0)</f>
        <v>1</v>
      </c>
      <c r="F920" t="s">
        <v>12</v>
      </c>
      <c r="G920">
        <f>+VLOOKUP(Tabla2[[#This Row],[Cultivo]],Cod_categoría[],2,0)</f>
        <v>100103006</v>
      </c>
      <c r="H920" t="str">
        <f>+VLOOKUP(F920,Codigos[],2,0)</f>
        <v>Frutos de carozo</v>
      </c>
      <c r="I920">
        <f>+VLOOKUP(Tabla2[[#This Row],[Categoría]],Cod_procesamiento10[],2,0)</f>
        <v>5</v>
      </c>
      <c r="J920" t="s">
        <v>163</v>
      </c>
      <c r="K920" s="3">
        <v>1114.69</v>
      </c>
    </row>
    <row r="921" spans="1:11" x14ac:dyDescent="0.35">
      <c r="A921">
        <v>2021</v>
      </c>
      <c r="B921" s="5" t="s">
        <v>51</v>
      </c>
      <c r="C921" s="10">
        <v>44256</v>
      </c>
      <c r="D921" t="s">
        <v>2</v>
      </c>
      <c r="E921">
        <f>+VLOOKUP(Tabla2[[#This Row],[Punto de venta]],Punto_venta[],2,0)</f>
        <v>1</v>
      </c>
      <c r="F921" t="s">
        <v>13</v>
      </c>
      <c r="G921">
        <f>+VLOOKUP(Tabla2[[#This Row],[Cultivo]],Cod_categoría[],2,0)</f>
        <v>100106002</v>
      </c>
      <c r="H921" t="str">
        <f>+VLOOKUP(F921,Codigos[],2,0)</f>
        <v>Frutos oleaginosos</v>
      </c>
      <c r="I921">
        <f>+VLOOKUP(Tabla2[[#This Row],[Categoría]],Cod_procesamiento10[],2,0)</f>
        <v>12</v>
      </c>
      <c r="J921" t="s">
        <v>163</v>
      </c>
      <c r="K921" s="3">
        <v>5211.7299999999996</v>
      </c>
    </row>
    <row r="922" spans="1:11" x14ac:dyDescent="0.35">
      <c r="A922">
        <v>2021</v>
      </c>
      <c r="B922" s="5" t="s">
        <v>51</v>
      </c>
      <c r="C922" s="10">
        <v>44256</v>
      </c>
      <c r="D922" t="s">
        <v>2</v>
      </c>
      <c r="E922">
        <f>+VLOOKUP(Tabla2[[#This Row],[Punto de venta]],Punto_venta[],2,0)</f>
        <v>1</v>
      </c>
      <c r="F922" t="s">
        <v>14</v>
      </c>
      <c r="G922">
        <f>+VLOOKUP(Tabla2[[#This Row],[Cultivo]],Cod_categoría[],2,0)</f>
        <v>100104005</v>
      </c>
      <c r="H922" t="str">
        <f>+VLOOKUP(F922,Codigos[],2,0)</f>
        <v>Frutos de pepita</v>
      </c>
      <c r="I922">
        <f>+VLOOKUP(Tabla2[[#This Row],[Categoría]],Cod_procesamiento10[],2,0)</f>
        <v>3</v>
      </c>
      <c r="J922" t="s">
        <v>163</v>
      </c>
      <c r="K922" s="3">
        <v>1046.57</v>
      </c>
    </row>
    <row r="923" spans="1:11" x14ac:dyDescent="0.35">
      <c r="A923">
        <v>2021</v>
      </c>
      <c r="B923" s="5" t="s">
        <v>51</v>
      </c>
      <c r="C923" s="10">
        <v>44256</v>
      </c>
      <c r="D923" t="s">
        <v>2</v>
      </c>
      <c r="E923">
        <f>+VLOOKUP(Tabla2[[#This Row],[Punto de venta]],Punto_venta[],2,0)</f>
        <v>1</v>
      </c>
      <c r="F923" t="s">
        <v>15</v>
      </c>
      <c r="G923">
        <f>+VLOOKUP(Tabla2[[#This Row],[Cultivo]],Cod_categoría[],2,0)</f>
        <v>100108006</v>
      </c>
      <c r="H923" t="str">
        <f>+VLOOKUP(F923,Codigos[],2,0)</f>
        <v>Frutos tropicales y subtropicales</v>
      </c>
      <c r="I923">
        <f>+VLOOKUP(Tabla2[[#This Row],[Categoría]],Cod_procesamiento10[],2,0)</f>
        <v>4</v>
      </c>
      <c r="J923" t="s">
        <v>163</v>
      </c>
      <c r="K923" s="3">
        <v>853.15</v>
      </c>
    </row>
    <row r="924" spans="1:11" x14ac:dyDescent="0.35">
      <c r="A924">
        <v>2021</v>
      </c>
      <c r="B924" s="5" t="s">
        <v>51</v>
      </c>
      <c r="C924" s="10">
        <v>44256</v>
      </c>
      <c r="D924" t="s">
        <v>2</v>
      </c>
      <c r="E924">
        <f>+VLOOKUP(Tabla2[[#This Row],[Punto de venta]],Punto_venta[],2,0)</f>
        <v>1</v>
      </c>
      <c r="F924" t="s">
        <v>16</v>
      </c>
      <c r="G924">
        <f>+VLOOKUP(Tabla2[[#This Row],[Cultivo]],Cod_categoría[],2,0)</f>
        <v>100109001</v>
      </c>
      <c r="H924" t="str">
        <f>+VLOOKUP(F924,Codigos[],2,0)</f>
        <v>Uva</v>
      </c>
      <c r="I924">
        <f>+VLOOKUP(Tabla2[[#This Row],[Categoría]],Cod_procesamiento10[],2,0)</f>
        <v>11</v>
      </c>
      <c r="J924" t="s">
        <v>163</v>
      </c>
      <c r="K924" s="3">
        <v>1017.11</v>
      </c>
    </row>
    <row r="925" spans="1:11" x14ac:dyDescent="0.35">
      <c r="A925">
        <v>2021</v>
      </c>
      <c r="B925" s="5" t="s">
        <v>51</v>
      </c>
      <c r="C925" s="10">
        <v>44256</v>
      </c>
      <c r="D925" t="s">
        <v>17</v>
      </c>
      <c r="E925">
        <f>+VLOOKUP(Tabla2[[#This Row],[Punto de venta]],Punto_venta[],2,0)</f>
        <v>2</v>
      </c>
      <c r="F925" t="s">
        <v>68</v>
      </c>
      <c r="G925">
        <f>+VLOOKUP(Tabla2[[#This Row],[Cultivo]],Cod_categoría[],2,0)</f>
        <v>100101001</v>
      </c>
      <c r="H925" t="str">
        <f>+VLOOKUP(F925,Codigos[],2,0)</f>
        <v>Berries</v>
      </c>
      <c r="I925">
        <f>+VLOOKUP(Tabla2[[#This Row],[Categoría]],Cod_procesamiento10[],2,0)</f>
        <v>1</v>
      </c>
      <c r="J925" t="s">
        <v>163</v>
      </c>
      <c r="K925" s="3">
        <v>11962</v>
      </c>
    </row>
    <row r="926" spans="1:11" x14ac:dyDescent="0.35">
      <c r="A926">
        <v>2021</v>
      </c>
      <c r="B926" s="5" t="s">
        <v>51</v>
      </c>
      <c r="C926" s="10">
        <v>44256</v>
      </c>
      <c r="D926" t="s">
        <v>17</v>
      </c>
      <c r="E926">
        <f>+VLOOKUP(Tabla2[[#This Row],[Punto de venta]],Punto_venta[],2,0)</f>
        <v>2</v>
      </c>
      <c r="F926" t="s">
        <v>5</v>
      </c>
      <c r="G926">
        <f>+VLOOKUP(Tabla2[[#This Row],[Cultivo]],Cod_categoría[],2,0)</f>
        <v>100103002</v>
      </c>
      <c r="H926" t="str">
        <f>+VLOOKUP(F926,Codigos[],2,0)</f>
        <v>Frutos de carozo</v>
      </c>
      <c r="I926">
        <f>+VLOOKUP(Tabla2[[#This Row],[Categoría]],Cod_procesamiento10[],2,0)</f>
        <v>5</v>
      </c>
      <c r="J926" t="s">
        <v>163</v>
      </c>
      <c r="K926" s="3">
        <v>1782.89</v>
      </c>
    </row>
    <row r="927" spans="1:11" x14ac:dyDescent="0.35">
      <c r="A927">
        <v>2021</v>
      </c>
      <c r="B927" s="5" t="s">
        <v>51</v>
      </c>
      <c r="C927" s="10">
        <v>44256</v>
      </c>
      <c r="D927" t="s">
        <v>17</v>
      </c>
      <c r="E927">
        <f>+VLOOKUP(Tabla2[[#This Row],[Punto de venta]],Punto_venta[],2,0)</f>
        <v>2</v>
      </c>
      <c r="F927" t="s">
        <v>7</v>
      </c>
      <c r="G927">
        <f>+VLOOKUP(Tabla2[[#This Row],[Cultivo]],Cod_categoría[],2,0)</f>
        <v>100103004</v>
      </c>
      <c r="H927" t="str">
        <f>+VLOOKUP(F927,Codigos[],2,0)</f>
        <v>Frutos de carozo</v>
      </c>
      <c r="I927">
        <f>+VLOOKUP(Tabla2[[#This Row],[Categoría]],Cod_procesamiento10[],2,0)</f>
        <v>5</v>
      </c>
      <c r="J927" t="s">
        <v>163</v>
      </c>
      <c r="K927" s="3">
        <v>1881.34</v>
      </c>
    </row>
    <row r="928" spans="1:11" x14ac:dyDescent="0.35">
      <c r="A928">
        <v>2021</v>
      </c>
      <c r="B928" s="5" t="s">
        <v>51</v>
      </c>
      <c r="C928" s="10">
        <v>44256</v>
      </c>
      <c r="D928" t="s">
        <v>17</v>
      </c>
      <c r="E928">
        <f>+VLOOKUP(Tabla2[[#This Row],[Punto de venta]],Punto_venta[],2,0)</f>
        <v>2</v>
      </c>
      <c r="F928" t="s">
        <v>23</v>
      </c>
      <c r="G928">
        <f>+VLOOKUP(Tabla2[[#This Row],[Cultivo]],Cod_categoría[],2,0)</f>
        <v>100101004</v>
      </c>
      <c r="H928" t="str">
        <f>+VLOOKUP(F928,Codigos[],2,0)</f>
        <v>Berries</v>
      </c>
      <c r="I928">
        <f>+VLOOKUP(Tabla2[[#This Row],[Categoría]],Cod_procesamiento10[],2,0)</f>
        <v>1</v>
      </c>
      <c r="J928" t="s">
        <v>163</v>
      </c>
      <c r="K928" s="3">
        <v>18320</v>
      </c>
    </row>
    <row r="929" spans="1:11" x14ac:dyDescent="0.35">
      <c r="A929">
        <v>2021</v>
      </c>
      <c r="B929" s="5" t="s">
        <v>51</v>
      </c>
      <c r="C929" s="10">
        <v>44256</v>
      </c>
      <c r="D929" t="s">
        <v>17</v>
      </c>
      <c r="E929">
        <f>+VLOOKUP(Tabla2[[#This Row],[Punto de venta]],Punto_venta[],2,0)</f>
        <v>2</v>
      </c>
      <c r="F929" t="s">
        <v>8</v>
      </c>
      <c r="G929">
        <f>+VLOOKUP(Tabla2[[#This Row],[Cultivo]],Cod_categoría[],2,0)</f>
        <v>100112025</v>
      </c>
      <c r="H929" t="str">
        <f>+VLOOKUP(F929,Codigos[],2,0)</f>
        <v>Berries</v>
      </c>
      <c r="I929">
        <f>+VLOOKUP(Tabla2[[#This Row],[Categoría]],Cod_procesamiento10[],2,0)</f>
        <v>1</v>
      </c>
      <c r="J929" t="s">
        <v>163</v>
      </c>
      <c r="K929" s="3">
        <v>6080.35</v>
      </c>
    </row>
    <row r="930" spans="1:11" x14ac:dyDescent="0.35">
      <c r="A930">
        <v>2021</v>
      </c>
      <c r="B930" s="5" t="s">
        <v>51</v>
      </c>
      <c r="C930" s="10">
        <v>44256</v>
      </c>
      <c r="D930" t="s">
        <v>17</v>
      </c>
      <c r="E930">
        <f>+VLOOKUP(Tabla2[[#This Row],[Punto de venta]],Punto_venta[],2,0)</f>
        <v>2</v>
      </c>
      <c r="F930" t="s">
        <v>9</v>
      </c>
      <c r="G930">
        <f>+VLOOKUP(Tabla2[[#This Row],[Cultivo]],Cod_categoría[],2,0)</f>
        <v>100102003</v>
      </c>
      <c r="H930" t="str">
        <f>+VLOOKUP(F930,Codigos[],2,0)</f>
        <v>Cítricos</v>
      </c>
      <c r="I930">
        <f>+VLOOKUP(Tabla2[[#This Row],[Categoría]],Cod_procesamiento10[],2,0)</f>
        <v>2</v>
      </c>
      <c r="J930" t="s">
        <v>163</v>
      </c>
      <c r="K930" s="3">
        <v>1852.75</v>
      </c>
    </row>
    <row r="931" spans="1:11" x14ac:dyDescent="0.35">
      <c r="A931">
        <v>2021</v>
      </c>
      <c r="B931" s="5" t="s">
        <v>51</v>
      </c>
      <c r="C931" s="10">
        <v>44256</v>
      </c>
      <c r="D931" t="s">
        <v>17</v>
      </c>
      <c r="E931">
        <f>+VLOOKUP(Tabla2[[#This Row],[Punto de venta]],Punto_venta[],2,0)</f>
        <v>2</v>
      </c>
      <c r="F931" t="s">
        <v>21</v>
      </c>
      <c r="G931">
        <f>+VLOOKUP(Tabla2[[#This Row],[Cultivo]],Cod_categoría[],2,0)</f>
        <v>100108002</v>
      </c>
      <c r="H931" t="str">
        <f>+VLOOKUP(F931,Codigos[],2,0)</f>
        <v>Frutos tropicales y subtropicales</v>
      </c>
      <c r="I931">
        <f>+VLOOKUP(Tabla2[[#This Row],[Categoría]],Cod_procesamiento10[],2,0)</f>
        <v>4</v>
      </c>
      <c r="J931" t="s">
        <v>163</v>
      </c>
      <c r="K931" s="3">
        <v>2043.16</v>
      </c>
    </row>
    <row r="932" spans="1:11" x14ac:dyDescent="0.35">
      <c r="A932">
        <v>2021</v>
      </c>
      <c r="B932" s="5" t="s">
        <v>51</v>
      </c>
      <c r="C932" s="10">
        <v>44256</v>
      </c>
      <c r="D932" t="s">
        <v>17</v>
      </c>
      <c r="E932">
        <f>+VLOOKUP(Tabla2[[#This Row],[Punto de venta]],Punto_venta[],2,0)</f>
        <v>2</v>
      </c>
      <c r="F932" t="s">
        <v>10</v>
      </c>
      <c r="G932">
        <f>+VLOOKUP(Tabla2[[#This Row],[Cultivo]],Cod_categoría[],2,0)</f>
        <v>100104002</v>
      </c>
      <c r="H932" t="str">
        <f>+VLOOKUP(F932,Codigos[],2,0)</f>
        <v>Frutos de pepita</v>
      </c>
      <c r="I932">
        <f>+VLOOKUP(Tabla2[[#This Row],[Categoría]],Cod_procesamiento10[],2,0)</f>
        <v>3</v>
      </c>
      <c r="J932" t="s">
        <v>163</v>
      </c>
      <c r="K932" s="3">
        <v>1901.88</v>
      </c>
    </row>
    <row r="933" spans="1:11" x14ac:dyDescent="0.35">
      <c r="A933">
        <v>2021</v>
      </c>
      <c r="B933" s="5" t="s">
        <v>51</v>
      </c>
      <c r="C933" s="10">
        <v>44256</v>
      </c>
      <c r="D933" t="s">
        <v>17</v>
      </c>
      <c r="E933">
        <f>+VLOOKUP(Tabla2[[#This Row],[Punto de venta]],Punto_venta[],2,0)</f>
        <v>2</v>
      </c>
      <c r="F933" t="s">
        <v>11</v>
      </c>
      <c r="G933">
        <f>+VLOOKUP(Tabla2[[#This Row],[Cultivo]],Cod_categoría[],2,0)</f>
        <v>100102005</v>
      </c>
      <c r="H933" t="str">
        <f>+VLOOKUP(F933,Codigos[],2,0)</f>
        <v>Cítricos</v>
      </c>
      <c r="I933">
        <f>+VLOOKUP(Tabla2[[#This Row],[Categoría]],Cod_procesamiento10[],2,0)</f>
        <v>2</v>
      </c>
      <c r="J933" t="s">
        <v>163</v>
      </c>
      <c r="K933" s="3">
        <v>1975.14</v>
      </c>
    </row>
    <row r="934" spans="1:11" x14ac:dyDescent="0.35">
      <c r="A934">
        <v>2021</v>
      </c>
      <c r="B934" s="5" t="s">
        <v>51</v>
      </c>
      <c r="C934" s="10">
        <v>44256</v>
      </c>
      <c r="D934" t="s">
        <v>17</v>
      </c>
      <c r="E934">
        <f>+VLOOKUP(Tabla2[[#This Row],[Punto de venta]],Punto_venta[],2,0)</f>
        <v>2</v>
      </c>
      <c r="F934" t="s">
        <v>12</v>
      </c>
      <c r="G934">
        <f>+VLOOKUP(Tabla2[[#This Row],[Cultivo]],Cod_categoría[],2,0)</f>
        <v>100103006</v>
      </c>
      <c r="H934" t="str">
        <f>+VLOOKUP(F934,Codigos[],2,0)</f>
        <v>Frutos de carozo</v>
      </c>
      <c r="I934">
        <f>+VLOOKUP(Tabla2[[#This Row],[Categoría]],Cod_procesamiento10[],2,0)</f>
        <v>5</v>
      </c>
      <c r="J934" t="s">
        <v>163</v>
      </c>
      <c r="K934" s="3">
        <v>1939.77</v>
      </c>
    </row>
    <row r="935" spans="1:11" x14ac:dyDescent="0.35">
      <c r="A935">
        <v>2021</v>
      </c>
      <c r="B935" s="5" t="s">
        <v>51</v>
      </c>
      <c r="C935" s="10">
        <v>44256</v>
      </c>
      <c r="D935" t="s">
        <v>17</v>
      </c>
      <c r="E935">
        <f>+VLOOKUP(Tabla2[[#This Row],[Punto de venta]],Punto_venta[],2,0)</f>
        <v>2</v>
      </c>
      <c r="F935" t="s">
        <v>13</v>
      </c>
      <c r="G935">
        <f>+VLOOKUP(Tabla2[[#This Row],[Cultivo]],Cod_categoría[],2,0)</f>
        <v>100106002</v>
      </c>
      <c r="H935" t="str">
        <f>+VLOOKUP(F935,Codigos[],2,0)</f>
        <v>Frutos oleaginosos</v>
      </c>
      <c r="I935">
        <f>+VLOOKUP(Tabla2[[#This Row],[Categoría]],Cod_procesamiento10[],2,0)</f>
        <v>12</v>
      </c>
      <c r="J935" t="s">
        <v>163</v>
      </c>
      <c r="K935" s="3">
        <v>5059.9799999999996</v>
      </c>
    </row>
    <row r="936" spans="1:11" x14ac:dyDescent="0.35">
      <c r="A936">
        <v>2021</v>
      </c>
      <c r="B936" s="5" t="s">
        <v>51</v>
      </c>
      <c r="C936" s="10">
        <v>44256</v>
      </c>
      <c r="D936" t="s">
        <v>17</v>
      </c>
      <c r="E936">
        <f>+VLOOKUP(Tabla2[[#This Row],[Punto de venta]],Punto_venta[],2,0)</f>
        <v>2</v>
      </c>
      <c r="F936" t="s">
        <v>14</v>
      </c>
      <c r="G936">
        <f>+VLOOKUP(Tabla2[[#This Row],[Cultivo]],Cod_categoría[],2,0)</f>
        <v>100104005</v>
      </c>
      <c r="H936" t="str">
        <f>+VLOOKUP(F936,Codigos[],2,0)</f>
        <v>Frutos de pepita</v>
      </c>
      <c r="I936">
        <f>+VLOOKUP(Tabla2[[#This Row],[Categoría]],Cod_procesamiento10[],2,0)</f>
        <v>3</v>
      </c>
      <c r="J936" t="s">
        <v>163</v>
      </c>
      <c r="K936" s="3">
        <v>1714.33</v>
      </c>
    </row>
    <row r="937" spans="1:11" x14ac:dyDescent="0.35">
      <c r="A937">
        <v>2021</v>
      </c>
      <c r="B937" s="5" t="s">
        <v>51</v>
      </c>
      <c r="C937" s="10">
        <v>44256</v>
      </c>
      <c r="D937" t="s">
        <v>17</v>
      </c>
      <c r="E937">
        <f>+VLOOKUP(Tabla2[[#This Row],[Punto de venta]],Punto_venta[],2,0)</f>
        <v>2</v>
      </c>
      <c r="F937" t="s">
        <v>15</v>
      </c>
      <c r="G937">
        <f>+VLOOKUP(Tabla2[[#This Row],[Cultivo]],Cod_categoría[],2,0)</f>
        <v>100108006</v>
      </c>
      <c r="H937" t="str">
        <f>+VLOOKUP(F937,Codigos[],2,0)</f>
        <v>Frutos tropicales y subtropicales</v>
      </c>
      <c r="I937">
        <f>+VLOOKUP(Tabla2[[#This Row],[Categoría]],Cod_procesamiento10[],2,0)</f>
        <v>4</v>
      </c>
      <c r="J937" t="s">
        <v>163</v>
      </c>
      <c r="K937" s="3">
        <v>1025.57</v>
      </c>
    </row>
    <row r="938" spans="1:11" x14ac:dyDescent="0.35">
      <c r="A938">
        <v>2021</v>
      </c>
      <c r="B938" s="5" t="s">
        <v>51</v>
      </c>
      <c r="C938" s="10">
        <v>44256</v>
      </c>
      <c r="D938" t="s">
        <v>17</v>
      </c>
      <c r="E938">
        <f>+VLOOKUP(Tabla2[[#This Row],[Punto de venta]],Punto_venta[],2,0)</f>
        <v>2</v>
      </c>
      <c r="F938" t="s">
        <v>16</v>
      </c>
      <c r="G938">
        <f>+VLOOKUP(Tabla2[[#This Row],[Cultivo]],Cod_categoría[],2,0)</f>
        <v>100109001</v>
      </c>
      <c r="H938" t="str">
        <f>+VLOOKUP(F938,Codigos[],2,0)</f>
        <v>Uva</v>
      </c>
      <c r="I938">
        <f>+VLOOKUP(Tabla2[[#This Row],[Categoría]],Cod_procesamiento10[],2,0)</f>
        <v>11</v>
      </c>
      <c r="J938" t="s">
        <v>163</v>
      </c>
      <c r="K938" s="3">
        <v>3278.07</v>
      </c>
    </row>
    <row r="939" spans="1:11" x14ac:dyDescent="0.35">
      <c r="A939">
        <v>2021</v>
      </c>
      <c r="B939" s="5" t="s">
        <v>51</v>
      </c>
      <c r="C939" s="10">
        <v>44256</v>
      </c>
      <c r="D939" t="s">
        <v>2</v>
      </c>
      <c r="E939">
        <f>+VLOOKUP(Tabla2[[#This Row],[Punto de venta]],Punto_venta[],2,0)</f>
        <v>1</v>
      </c>
      <c r="F939" t="s">
        <v>68</v>
      </c>
      <c r="G939">
        <f>+VLOOKUP(Tabla2[[#This Row],[Cultivo]],Cod_categoría[],2,0)</f>
        <v>100101001</v>
      </c>
      <c r="H939" t="str">
        <f>+VLOOKUP(F939,Codigos[],2,0)</f>
        <v>Berries</v>
      </c>
      <c r="I939">
        <f>+VLOOKUP(Tabla2[[#This Row],[Categoría]],Cod_procesamiento10[],2,0)</f>
        <v>1</v>
      </c>
      <c r="J939" t="s">
        <v>163</v>
      </c>
      <c r="K939" s="3">
        <v>2066.38</v>
      </c>
    </row>
    <row r="940" spans="1:11" x14ac:dyDescent="0.35">
      <c r="A940">
        <v>2021</v>
      </c>
      <c r="B940" s="5" t="s">
        <v>51</v>
      </c>
      <c r="C940" s="10">
        <v>44256</v>
      </c>
      <c r="D940" t="s">
        <v>2</v>
      </c>
      <c r="E940">
        <f>+VLOOKUP(Tabla2[[#This Row],[Punto de venta]],Punto_venta[],2,0)</f>
        <v>1</v>
      </c>
      <c r="F940" t="s">
        <v>5</v>
      </c>
      <c r="G940">
        <f>+VLOOKUP(Tabla2[[#This Row],[Cultivo]],Cod_categoría[],2,0)</f>
        <v>100103002</v>
      </c>
      <c r="H940" t="str">
        <f>+VLOOKUP(F940,Codigos[],2,0)</f>
        <v>Frutos de carozo</v>
      </c>
      <c r="I940">
        <f>+VLOOKUP(Tabla2[[#This Row],[Categoría]],Cod_procesamiento10[],2,0)</f>
        <v>5</v>
      </c>
      <c r="J940" t="s">
        <v>163</v>
      </c>
      <c r="K940" s="3">
        <v>923.86</v>
      </c>
    </row>
    <row r="941" spans="1:11" x14ac:dyDescent="0.35">
      <c r="A941">
        <v>2021</v>
      </c>
      <c r="B941" s="5" t="s">
        <v>51</v>
      </c>
      <c r="C941" s="10">
        <v>44256</v>
      </c>
      <c r="D941" t="s">
        <v>2</v>
      </c>
      <c r="E941">
        <f>+VLOOKUP(Tabla2[[#This Row],[Punto de venta]],Punto_venta[],2,0)</f>
        <v>1</v>
      </c>
      <c r="F941" t="s">
        <v>7</v>
      </c>
      <c r="G941">
        <f>+VLOOKUP(Tabla2[[#This Row],[Cultivo]],Cod_categoría[],2,0)</f>
        <v>100103004</v>
      </c>
      <c r="H941" t="str">
        <f>+VLOOKUP(F941,Codigos[],2,0)</f>
        <v>Frutos de carozo</v>
      </c>
      <c r="I941">
        <f>+VLOOKUP(Tabla2[[#This Row],[Categoría]],Cod_procesamiento10[],2,0)</f>
        <v>5</v>
      </c>
      <c r="J941" t="s">
        <v>163</v>
      </c>
      <c r="K941" s="3">
        <v>1148.81</v>
      </c>
    </row>
    <row r="942" spans="1:11" x14ac:dyDescent="0.35">
      <c r="A942">
        <v>2021</v>
      </c>
      <c r="B942" s="5" t="s">
        <v>51</v>
      </c>
      <c r="C942" s="10">
        <v>44256</v>
      </c>
      <c r="D942" t="s">
        <v>2</v>
      </c>
      <c r="E942">
        <f>+VLOOKUP(Tabla2[[#This Row],[Punto de venta]],Punto_venta[],2,0)</f>
        <v>1</v>
      </c>
      <c r="F942" t="s">
        <v>23</v>
      </c>
      <c r="G942">
        <f>+VLOOKUP(Tabla2[[#This Row],[Cultivo]],Cod_categoría[],2,0)</f>
        <v>100101004</v>
      </c>
      <c r="H942" t="str">
        <f>+VLOOKUP(F942,Codigos[],2,0)</f>
        <v>Berries</v>
      </c>
      <c r="I942">
        <f>+VLOOKUP(Tabla2[[#This Row],[Categoría]],Cod_procesamiento10[],2,0)</f>
        <v>1</v>
      </c>
      <c r="J942" t="s">
        <v>163</v>
      </c>
      <c r="K942" s="3">
        <v>3598.12</v>
      </c>
    </row>
    <row r="943" spans="1:11" x14ac:dyDescent="0.35">
      <c r="A943">
        <v>2021</v>
      </c>
      <c r="B943" s="5" t="s">
        <v>51</v>
      </c>
      <c r="C943" s="10">
        <v>44256</v>
      </c>
      <c r="D943" t="s">
        <v>2</v>
      </c>
      <c r="E943">
        <f>+VLOOKUP(Tabla2[[#This Row],[Punto de venta]],Punto_venta[],2,0)</f>
        <v>1</v>
      </c>
      <c r="F943" t="s">
        <v>8</v>
      </c>
      <c r="G943">
        <f>+VLOOKUP(Tabla2[[#This Row],[Cultivo]],Cod_categoría[],2,0)</f>
        <v>100112025</v>
      </c>
      <c r="H943" t="str">
        <f>+VLOOKUP(F943,Codigos[],2,0)</f>
        <v>Berries</v>
      </c>
      <c r="I943">
        <f>+VLOOKUP(Tabla2[[#This Row],[Categoría]],Cod_procesamiento10[],2,0)</f>
        <v>1</v>
      </c>
      <c r="J943" t="s">
        <v>163</v>
      </c>
      <c r="K943" s="3">
        <v>1625.25</v>
      </c>
    </row>
    <row r="944" spans="1:11" x14ac:dyDescent="0.35">
      <c r="A944">
        <v>2021</v>
      </c>
      <c r="B944" s="5" t="s">
        <v>51</v>
      </c>
      <c r="C944" s="10">
        <v>44256</v>
      </c>
      <c r="D944" t="s">
        <v>2</v>
      </c>
      <c r="E944">
        <f>+VLOOKUP(Tabla2[[#This Row],[Punto de venta]],Punto_venta[],2,0)</f>
        <v>1</v>
      </c>
      <c r="F944" t="s">
        <v>9</v>
      </c>
      <c r="G944">
        <f>+VLOOKUP(Tabla2[[#This Row],[Cultivo]],Cod_categoría[],2,0)</f>
        <v>100102003</v>
      </c>
      <c r="H944" t="str">
        <f>+VLOOKUP(F944,Codigos[],2,0)</f>
        <v>Cítricos</v>
      </c>
      <c r="I944">
        <f>+VLOOKUP(Tabla2[[#This Row],[Categoría]],Cod_procesamiento10[],2,0)</f>
        <v>2</v>
      </c>
      <c r="J944" t="s">
        <v>163</v>
      </c>
      <c r="K944" s="3">
        <v>1492.48</v>
      </c>
    </row>
    <row r="945" spans="1:11" x14ac:dyDescent="0.35">
      <c r="A945">
        <v>2021</v>
      </c>
      <c r="B945" s="5" t="s">
        <v>51</v>
      </c>
      <c r="C945" s="10">
        <v>44256</v>
      </c>
      <c r="D945" t="s">
        <v>2</v>
      </c>
      <c r="E945">
        <f>+VLOOKUP(Tabla2[[#This Row],[Punto de venta]],Punto_venta[],2,0)</f>
        <v>1</v>
      </c>
      <c r="F945" t="s">
        <v>21</v>
      </c>
      <c r="G945">
        <f>+VLOOKUP(Tabla2[[#This Row],[Cultivo]],Cod_categoría[],2,0)</f>
        <v>100108002</v>
      </c>
      <c r="H945" t="str">
        <f>+VLOOKUP(F945,Codigos[],2,0)</f>
        <v>Frutos tropicales y subtropicales</v>
      </c>
      <c r="I945">
        <f>+VLOOKUP(Tabla2[[#This Row],[Categoría]],Cod_procesamiento10[],2,0)</f>
        <v>4</v>
      </c>
      <c r="J945" t="s">
        <v>163</v>
      </c>
      <c r="K945" s="3">
        <v>2191.8200000000002</v>
      </c>
    </row>
    <row r="946" spans="1:11" x14ac:dyDescent="0.35">
      <c r="A946">
        <v>2021</v>
      </c>
      <c r="B946" s="5" t="s">
        <v>51</v>
      </c>
      <c r="C946" s="10">
        <v>44256</v>
      </c>
      <c r="D946" t="s">
        <v>2</v>
      </c>
      <c r="E946">
        <f>+VLOOKUP(Tabla2[[#This Row],[Punto de venta]],Punto_venta[],2,0)</f>
        <v>1</v>
      </c>
      <c r="F946" t="s">
        <v>10</v>
      </c>
      <c r="G946">
        <f>+VLOOKUP(Tabla2[[#This Row],[Cultivo]],Cod_categoría[],2,0)</f>
        <v>100104002</v>
      </c>
      <c r="H946" t="str">
        <f>+VLOOKUP(F946,Codigos[],2,0)</f>
        <v>Frutos de pepita</v>
      </c>
      <c r="I946">
        <f>+VLOOKUP(Tabla2[[#This Row],[Categoría]],Cod_procesamiento10[],2,0)</f>
        <v>3</v>
      </c>
      <c r="J946" t="s">
        <v>163</v>
      </c>
      <c r="K946" s="3">
        <v>920.14</v>
      </c>
    </row>
    <row r="947" spans="1:11" x14ac:dyDescent="0.35">
      <c r="A947">
        <v>2021</v>
      </c>
      <c r="B947" s="5" t="s">
        <v>51</v>
      </c>
      <c r="C947" s="10">
        <v>44256</v>
      </c>
      <c r="D947" t="s">
        <v>2</v>
      </c>
      <c r="E947">
        <f>+VLOOKUP(Tabla2[[#This Row],[Punto de venta]],Punto_venta[],2,0)</f>
        <v>1</v>
      </c>
      <c r="F947" t="s">
        <v>11</v>
      </c>
      <c r="G947">
        <f>+VLOOKUP(Tabla2[[#This Row],[Cultivo]],Cod_categoría[],2,0)</f>
        <v>100102005</v>
      </c>
      <c r="H947" t="str">
        <f>+VLOOKUP(F947,Codigos[],2,0)</f>
        <v>Cítricos</v>
      </c>
      <c r="I947">
        <f>+VLOOKUP(Tabla2[[#This Row],[Categoría]],Cod_procesamiento10[],2,0)</f>
        <v>2</v>
      </c>
      <c r="J947" t="s">
        <v>163</v>
      </c>
      <c r="K947" s="3">
        <v>1590.12</v>
      </c>
    </row>
    <row r="948" spans="1:11" x14ac:dyDescent="0.35">
      <c r="A948">
        <v>2021</v>
      </c>
      <c r="B948" s="5" t="s">
        <v>51</v>
      </c>
      <c r="C948" s="10">
        <v>44256</v>
      </c>
      <c r="D948" t="s">
        <v>2</v>
      </c>
      <c r="E948">
        <f>+VLOOKUP(Tabla2[[#This Row],[Punto de venta]],Punto_venta[],2,0)</f>
        <v>1</v>
      </c>
      <c r="F948" t="s">
        <v>12</v>
      </c>
      <c r="G948">
        <f>+VLOOKUP(Tabla2[[#This Row],[Cultivo]],Cod_categoría[],2,0)</f>
        <v>100103006</v>
      </c>
      <c r="H948" t="str">
        <f>+VLOOKUP(F948,Codigos[],2,0)</f>
        <v>Frutos de carozo</v>
      </c>
      <c r="I948">
        <f>+VLOOKUP(Tabla2[[#This Row],[Categoría]],Cod_procesamiento10[],2,0)</f>
        <v>5</v>
      </c>
      <c r="J948" t="s">
        <v>163</v>
      </c>
      <c r="K948" s="3">
        <v>1072.6099999999999</v>
      </c>
    </row>
    <row r="949" spans="1:11" x14ac:dyDescent="0.35">
      <c r="A949">
        <v>2021</v>
      </c>
      <c r="B949" s="5" t="s">
        <v>51</v>
      </c>
      <c r="C949" s="10">
        <v>44256</v>
      </c>
      <c r="D949" t="s">
        <v>2</v>
      </c>
      <c r="E949">
        <f>+VLOOKUP(Tabla2[[#This Row],[Punto de venta]],Punto_venta[],2,0)</f>
        <v>1</v>
      </c>
      <c r="F949" t="s">
        <v>13</v>
      </c>
      <c r="G949">
        <f>+VLOOKUP(Tabla2[[#This Row],[Cultivo]],Cod_categoría[],2,0)</f>
        <v>100106002</v>
      </c>
      <c r="H949" t="str">
        <f>+VLOOKUP(F949,Codigos[],2,0)</f>
        <v>Frutos oleaginosos</v>
      </c>
      <c r="I949">
        <f>+VLOOKUP(Tabla2[[#This Row],[Categoría]],Cod_procesamiento10[],2,0)</f>
        <v>12</v>
      </c>
      <c r="J949" t="s">
        <v>163</v>
      </c>
      <c r="K949" s="3">
        <v>5261.77</v>
      </c>
    </row>
    <row r="950" spans="1:11" x14ac:dyDescent="0.35">
      <c r="A950">
        <v>2021</v>
      </c>
      <c r="B950" s="5" t="s">
        <v>51</v>
      </c>
      <c r="C950" s="10">
        <v>44256</v>
      </c>
      <c r="D950" t="s">
        <v>2</v>
      </c>
      <c r="E950">
        <f>+VLOOKUP(Tabla2[[#This Row],[Punto de venta]],Punto_venta[],2,0)</f>
        <v>1</v>
      </c>
      <c r="F950" t="s">
        <v>14</v>
      </c>
      <c r="G950">
        <f>+VLOOKUP(Tabla2[[#This Row],[Cultivo]],Cod_categoría[],2,0)</f>
        <v>100104005</v>
      </c>
      <c r="H950" t="str">
        <f>+VLOOKUP(F950,Codigos[],2,0)</f>
        <v>Frutos de pepita</v>
      </c>
      <c r="I950">
        <f>+VLOOKUP(Tabla2[[#This Row],[Categoría]],Cod_procesamiento10[],2,0)</f>
        <v>3</v>
      </c>
      <c r="J950" t="s">
        <v>163</v>
      </c>
      <c r="K950" s="3">
        <v>958.74</v>
      </c>
    </row>
    <row r="951" spans="1:11" x14ac:dyDescent="0.35">
      <c r="A951">
        <v>2021</v>
      </c>
      <c r="B951" s="5" t="s">
        <v>51</v>
      </c>
      <c r="C951" s="10">
        <v>44256</v>
      </c>
      <c r="D951" t="s">
        <v>2</v>
      </c>
      <c r="E951">
        <f>+VLOOKUP(Tabla2[[#This Row],[Punto de venta]],Punto_venta[],2,0)</f>
        <v>1</v>
      </c>
      <c r="F951" t="s">
        <v>15</v>
      </c>
      <c r="G951">
        <f>+VLOOKUP(Tabla2[[#This Row],[Cultivo]],Cod_categoría[],2,0)</f>
        <v>100108006</v>
      </c>
      <c r="H951" t="str">
        <f>+VLOOKUP(F951,Codigos[],2,0)</f>
        <v>Frutos tropicales y subtropicales</v>
      </c>
      <c r="I951">
        <f>+VLOOKUP(Tabla2[[#This Row],[Categoría]],Cod_procesamiento10[],2,0)</f>
        <v>4</v>
      </c>
      <c r="J951" t="s">
        <v>163</v>
      </c>
      <c r="K951" s="3">
        <v>814.97</v>
      </c>
    </row>
    <row r="952" spans="1:11" x14ac:dyDescent="0.35">
      <c r="A952">
        <v>2021</v>
      </c>
      <c r="B952" s="5" t="s">
        <v>51</v>
      </c>
      <c r="C952" s="10">
        <v>44256</v>
      </c>
      <c r="D952" t="s">
        <v>2</v>
      </c>
      <c r="E952">
        <f>+VLOOKUP(Tabla2[[#This Row],[Punto de venta]],Punto_venta[],2,0)</f>
        <v>1</v>
      </c>
      <c r="F952" t="s">
        <v>16</v>
      </c>
      <c r="G952">
        <f>+VLOOKUP(Tabla2[[#This Row],[Cultivo]],Cod_categoría[],2,0)</f>
        <v>100109001</v>
      </c>
      <c r="H952" t="str">
        <f>+VLOOKUP(F952,Codigos[],2,0)</f>
        <v>Uva</v>
      </c>
      <c r="I952">
        <f>+VLOOKUP(Tabla2[[#This Row],[Categoría]],Cod_procesamiento10[],2,0)</f>
        <v>11</v>
      </c>
      <c r="J952" t="s">
        <v>163</v>
      </c>
      <c r="K952" s="3">
        <v>1009.18</v>
      </c>
    </row>
    <row r="953" spans="1:11" x14ac:dyDescent="0.35">
      <c r="A953">
        <v>2021</v>
      </c>
      <c r="B953" s="5" t="s">
        <v>51</v>
      </c>
      <c r="C953" s="10">
        <v>44256</v>
      </c>
      <c r="D953" t="s">
        <v>17</v>
      </c>
      <c r="E953">
        <f>+VLOOKUP(Tabla2[[#This Row],[Punto de venta]],Punto_venta[],2,0)</f>
        <v>2</v>
      </c>
      <c r="F953" t="s">
        <v>68</v>
      </c>
      <c r="G953">
        <f>+VLOOKUP(Tabla2[[#This Row],[Cultivo]],Cod_categoría[],2,0)</f>
        <v>100101001</v>
      </c>
      <c r="H953" t="str">
        <f>+VLOOKUP(F953,Codigos[],2,0)</f>
        <v>Berries</v>
      </c>
      <c r="I953">
        <f>+VLOOKUP(Tabla2[[#This Row],[Categoría]],Cod_procesamiento10[],2,0)</f>
        <v>1</v>
      </c>
      <c r="J953" t="s">
        <v>163</v>
      </c>
      <c r="K953" s="3">
        <v>13179.78</v>
      </c>
    </row>
    <row r="954" spans="1:11" x14ac:dyDescent="0.35">
      <c r="A954">
        <v>2021</v>
      </c>
      <c r="B954" s="5" t="s">
        <v>51</v>
      </c>
      <c r="C954" s="10">
        <v>44256</v>
      </c>
      <c r="D954" t="s">
        <v>17</v>
      </c>
      <c r="E954">
        <f>+VLOOKUP(Tabla2[[#This Row],[Punto de venta]],Punto_venta[],2,0)</f>
        <v>2</v>
      </c>
      <c r="F954" t="s">
        <v>5</v>
      </c>
      <c r="G954">
        <f>+VLOOKUP(Tabla2[[#This Row],[Cultivo]],Cod_categoría[],2,0)</f>
        <v>100103002</v>
      </c>
      <c r="H954" t="str">
        <f>+VLOOKUP(F954,Codigos[],2,0)</f>
        <v>Frutos de carozo</v>
      </c>
      <c r="I954">
        <f>+VLOOKUP(Tabla2[[#This Row],[Categoría]],Cod_procesamiento10[],2,0)</f>
        <v>5</v>
      </c>
      <c r="J954" t="s">
        <v>163</v>
      </c>
      <c r="K954" s="3">
        <v>1686.86</v>
      </c>
    </row>
    <row r="955" spans="1:11" x14ac:dyDescent="0.35">
      <c r="A955">
        <v>2021</v>
      </c>
      <c r="B955" s="5" t="s">
        <v>51</v>
      </c>
      <c r="C955" s="10">
        <v>44256</v>
      </c>
      <c r="D955" t="s">
        <v>17</v>
      </c>
      <c r="E955">
        <f>+VLOOKUP(Tabla2[[#This Row],[Punto de venta]],Punto_venta[],2,0)</f>
        <v>2</v>
      </c>
      <c r="F955" t="s">
        <v>7</v>
      </c>
      <c r="G955">
        <f>+VLOOKUP(Tabla2[[#This Row],[Cultivo]],Cod_categoría[],2,0)</f>
        <v>100103004</v>
      </c>
      <c r="H955" t="str">
        <f>+VLOOKUP(F955,Codigos[],2,0)</f>
        <v>Frutos de carozo</v>
      </c>
      <c r="I955">
        <f>+VLOOKUP(Tabla2[[#This Row],[Categoría]],Cod_procesamiento10[],2,0)</f>
        <v>5</v>
      </c>
      <c r="J955" t="s">
        <v>163</v>
      </c>
      <c r="K955" s="3">
        <v>1959.74</v>
      </c>
    </row>
    <row r="956" spans="1:11" x14ac:dyDescent="0.35">
      <c r="A956">
        <v>2021</v>
      </c>
      <c r="B956" s="5" t="s">
        <v>51</v>
      </c>
      <c r="C956" s="10">
        <v>44256</v>
      </c>
      <c r="D956" t="s">
        <v>17</v>
      </c>
      <c r="E956">
        <f>+VLOOKUP(Tabla2[[#This Row],[Punto de venta]],Punto_venta[],2,0)</f>
        <v>2</v>
      </c>
      <c r="F956" t="s">
        <v>23</v>
      </c>
      <c r="G956">
        <f>+VLOOKUP(Tabla2[[#This Row],[Cultivo]],Cod_categoría[],2,0)</f>
        <v>100101004</v>
      </c>
      <c r="H956" t="str">
        <f>+VLOOKUP(F956,Codigos[],2,0)</f>
        <v>Berries</v>
      </c>
      <c r="I956">
        <f>+VLOOKUP(Tabla2[[#This Row],[Categoría]],Cod_procesamiento10[],2,0)</f>
        <v>1</v>
      </c>
      <c r="J956" t="s">
        <v>163</v>
      </c>
      <c r="K956" s="3">
        <v>14365</v>
      </c>
    </row>
    <row r="957" spans="1:11" x14ac:dyDescent="0.35">
      <c r="A957">
        <v>2021</v>
      </c>
      <c r="B957" s="5" t="s">
        <v>51</v>
      </c>
      <c r="C957" s="10">
        <v>44256</v>
      </c>
      <c r="D957" t="s">
        <v>17</v>
      </c>
      <c r="E957">
        <f>+VLOOKUP(Tabla2[[#This Row],[Punto de venta]],Punto_venta[],2,0)</f>
        <v>2</v>
      </c>
      <c r="F957" t="s">
        <v>8</v>
      </c>
      <c r="G957">
        <f>+VLOOKUP(Tabla2[[#This Row],[Cultivo]],Cod_categoría[],2,0)</f>
        <v>100112025</v>
      </c>
      <c r="H957" t="str">
        <f>+VLOOKUP(F957,Codigos[],2,0)</f>
        <v>Berries</v>
      </c>
      <c r="I957">
        <f>+VLOOKUP(Tabla2[[#This Row],[Categoría]],Cod_procesamiento10[],2,0)</f>
        <v>1</v>
      </c>
      <c r="J957" t="s">
        <v>163</v>
      </c>
      <c r="K957" s="3">
        <v>5620.53</v>
      </c>
    </row>
    <row r="958" spans="1:11" x14ac:dyDescent="0.35">
      <c r="A958">
        <v>2021</v>
      </c>
      <c r="B958" s="5" t="s">
        <v>51</v>
      </c>
      <c r="C958" s="10">
        <v>44256</v>
      </c>
      <c r="D958" t="s">
        <v>17</v>
      </c>
      <c r="E958">
        <f>+VLOOKUP(Tabla2[[#This Row],[Punto de venta]],Punto_venta[],2,0)</f>
        <v>2</v>
      </c>
      <c r="F958" t="s">
        <v>9</v>
      </c>
      <c r="G958">
        <f>+VLOOKUP(Tabla2[[#This Row],[Cultivo]],Cod_categoría[],2,0)</f>
        <v>100102003</v>
      </c>
      <c r="H958" t="str">
        <f>+VLOOKUP(F958,Codigos[],2,0)</f>
        <v>Cítricos</v>
      </c>
      <c r="I958">
        <f>+VLOOKUP(Tabla2[[#This Row],[Categoría]],Cod_procesamiento10[],2,0)</f>
        <v>2</v>
      </c>
      <c r="J958" t="s">
        <v>163</v>
      </c>
      <c r="K958" s="3">
        <v>1898.11</v>
      </c>
    </row>
    <row r="959" spans="1:11" x14ac:dyDescent="0.35">
      <c r="A959">
        <v>2021</v>
      </c>
      <c r="B959" s="5" t="s">
        <v>51</v>
      </c>
      <c r="C959" s="10">
        <v>44256</v>
      </c>
      <c r="D959" t="s">
        <v>17</v>
      </c>
      <c r="E959">
        <f>+VLOOKUP(Tabla2[[#This Row],[Punto de venta]],Punto_venta[],2,0)</f>
        <v>2</v>
      </c>
      <c r="F959" t="s">
        <v>21</v>
      </c>
      <c r="G959">
        <f>+VLOOKUP(Tabla2[[#This Row],[Cultivo]],Cod_categoría[],2,0)</f>
        <v>100108002</v>
      </c>
      <c r="H959" t="str">
        <f>+VLOOKUP(F959,Codigos[],2,0)</f>
        <v>Frutos tropicales y subtropicales</v>
      </c>
      <c r="I959">
        <f>+VLOOKUP(Tabla2[[#This Row],[Categoría]],Cod_procesamiento10[],2,0)</f>
        <v>4</v>
      </c>
      <c r="J959" t="s">
        <v>163</v>
      </c>
      <c r="K959" s="3">
        <v>2019.4</v>
      </c>
    </row>
    <row r="960" spans="1:11" x14ac:dyDescent="0.35">
      <c r="A960">
        <v>2021</v>
      </c>
      <c r="B960" s="5" t="s">
        <v>51</v>
      </c>
      <c r="C960" s="10">
        <v>44256</v>
      </c>
      <c r="D960" t="s">
        <v>17</v>
      </c>
      <c r="E960">
        <f>+VLOOKUP(Tabla2[[#This Row],[Punto de venta]],Punto_venta[],2,0)</f>
        <v>2</v>
      </c>
      <c r="F960" t="s">
        <v>10</v>
      </c>
      <c r="G960">
        <f>+VLOOKUP(Tabla2[[#This Row],[Cultivo]],Cod_categoría[],2,0)</f>
        <v>100104002</v>
      </c>
      <c r="H960" t="str">
        <f>+VLOOKUP(F960,Codigos[],2,0)</f>
        <v>Frutos de pepita</v>
      </c>
      <c r="I960">
        <f>+VLOOKUP(Tabla2[[#This Row],[Categoría]],Cod_procesamiento10[],2,0)</f>
        <v>3</v>
      </c>
      <c r="J960" t="s">
        <v>163</v>
      </c>
      <c r="K960" s="3">
        <v>1867.05</v>
      </c>
    </row>
    <row r="961" spans="1:11" x14ac:dyDescent="0.35">
      <c r="A961">
        <v>2021</v>
      </c>
      <c r="B961" s="5" t="s">
        <v>51</v>
      </c>
      <c r="C961" s="10">
        <v>44256</v>
      </c>
      <c r="D961" t="s">
        <v>17</v>
      </c>
      <c r="E961">
        <f>+VLOOKUP(Tabla2[[#This Row],[Punto de venta]],Punto_venta[],2,0)</f>
        <v>2</v>
      </c>
      <c r="F961" t="s">
        <v>11</v>
      </c>
      <c r="G961">
        <f>+VLOOKUP(Tabla2[[#This Row],[Cultivo]],Cod_categoría[],2,0)</f>
        <v>100102005</v>
      </c>
      <c r="H961" t="str">
        <f>+VLOOKUP(F961,Codigos[],2,0)</f>
        <v>Cítricos</v>
      </c>
      <c r="I961">
        <f>+VLOOKUP(Tabla2[[#This Row],[Categoría]],Cod_procesamiento10[],2,0)</f>
        <v>2</v>
      </c>
      <c r="J961" t="s">
        <v>163</v>
      </c>
      <c r="K961" s="3">
        <v>2006.68</v>
      </c>
    </row>
    <row r="962" spans="1:11" x14ac:dyDescent="0.35">
      <c r="A962">
        <v>2021</v>
      </c>
      <c r="B962" s="5" t="s">
        <v>51</v>
      </c>
      <c r="C962" s="10">
        <v>44256</v>
      </c>
      <c r="D962" t="s">
        <v>17</v>
      </c>
      <c r="E962">
        <f>+VLOOKUP(Tabla2[[#This Row],[Punto de venta]],Punto_venta[],2,0)</f>
        <v>2</v>
      </c>
      <c r="F962" t="s">
        <v>12</v>
      </c>
      <c r="G962">
        <f>+VLOOKUP(Tabla2[[#This Row],[Cultivo]],Cod_categoría[],2,0)</f>
        <v>100103006</v>
      </c>
      <c r="H962" t="str">
        <f>+VLOOKUP(F962,Codigos[],2,0)</f>
        <v>Frutos de carozo</v>
      </c>
      <c r="I962">
        <f>+VLOOKUP(Tabla2[[#This Row],[Categoría]],Cod_procesamiento10[],2,0)</f>
        <v>5</v>
      </c>
      <c r="J962" t="s">
        <v>163</v>
      </c>
      <c r="K962" s="3">
        <v>1969.97</v>
      </c>
    </row>
    <row r="963" spans="1:11" x14ac:dyDescent="0.35">
      <c r="A963">
        <v>2021</v>
      </c>
      <c r="B963" s="5" t="s">
        <v>51</v>
      </c>
      <c r="C963" s="10">
        <v>44256</v>
      </c>
      <c r="D963" t="s">
        <v>17</v>
      </c>
      <c r="E963">
        <f>+VLOOKUP(Tabla2[[#This Row],[Punto de venta]],Punto_venta[],2,0)</f>
        <v>2</v>
      </c>
      <c r="F963" t="s">
        <v>13</v>
      </c>
      <c r="G963">
        <f>+VLOOKUP(Tabla2[[#This Row],[Cultivo]],Cod_categoría[],2,0)</f>
        <v>100106002</v>
      </c>
      <c r="H963" t="str">
        <f>+VLOOKUP(F963,Codigos[],2,0)</f>
        <v>Frutos oleaginosos</v>
      </c>
      <c r="I963">
        <f>+VLOOKUP(Tabla2[[#This Row],[Categoría]],Cod_procesamiento10[],2,0)</f>
        <v>12</v>
      </c>
      <c r="J963" t="s">
        <v>163</v>
      </c>
      <c r="K963" s="3">
        <v>5176.6000000000004</v>
      </c>
    </row>
    <row r="964" spans="1:11" x14ac:dyDescent="0.35">
      <c r="A964">
        <v>2021</v>
      </c>
      <c r="B964" s="5" t="s">
        <v>51</v>
      </c>
      <c r="C964" s="10">
        <v>44256</v>
      </c>
      <c r="D964" t="s">
        <v>17</v>
      </c>
      <c r="E964">
        <f>+VLOOKUP(Tabla2[[#This Row],[Punto de venta]],Punto_venta[],2,0)</f>
        <v>2</v>
      </c>
      <c r="F964" t="s">
        <v>14</v>
      </c>
      <c r="G964">
        <f>+VLOOKUP(Tabla2[[#This Row],[Cultivo]],Cod_categoría[],2,0)</f>
        <v>100104005</v>
      </c>
      <c r="H964" t="str">
        <f>+VLOOKUP(F964,Codigos[],2,0)</f>
        <v>Frutos de pepita</v>
      </c>
      <c r="I964">
        <f>+VLOOKUP(Tabla2[[#This Row],[Categoría]],Cod_procesamiento10[],2,0)</f>
        <v>3</v>
      </c>
      <c r="J964" t="s">
        <v>163</v>
      </c>
      <c r="K964" s="3">
        <v>1721.07</v>
      </c>
    </row>
    <row r="965" spans="1:11" x14ac:dyDescent="0.35">
      <c r="A965">
        <v>2021</v>
      </c>
      <c r="B965" s="5" t="s">
        <v>51</v>
      </c>
      <c r="C965" s="10">
        <v>44256</v>
      </c>
      <c r="D965" t="s">
        <v>17</v>
      </c>
      <c r="E965">
        <f>+VLOOKUP(Tabla2[[#This Row],[Punto de venta]],Punto_venta[],2,0)</f>
        <v>2</v>
      </c>
      <c r="F965" t="s">
        <v>15</v>
      </c>
      <c r="G965">
        <f>+VLOOKUP(Tabla2[[#This Row],[Cultivo]],Cod_categoría[],2,0)</f>
        <v>100108006</v>
      </c>
      <c r="H965" t="str">
        <f>+VLOOKUP(F965,Codigos[],2,0)</f>
        <v>Frutos tropicales y subtropicales</v>
      </c>
      <c r="I965">
        <f>+VLOOKUP(Tabla2[[#This Row],[Categoría]],Cod_procesamiento10[],2,0)</f>
        <v>4</v>
      </c>
      <c r="J965" t="s">
        <v>163</v>
      </c>
      <c r="K965" s="3">
        <v>1026.32</v>
      </c>
    </row>
    <row r="966" spans="1:11" x14ac:dyDescent="0.35">
      <c r="A966">
        <v>2021</v>
      </c>
      <c r="B966" s="5" t="s">
        <v>51</v>
      </c>
      <c r="C966" s="10">
        <v>44256</v>
      </c>
      <c r="D966" t="s">
        <v>17</v>
      </c>
      <c r="E966">
        <f>+VLOOKUP(Tabla2[[#This Row],[Punto de venta]],Punto_venta[],2,0)</f>
        <v>2</v>
      </c>
      <c r="F966" t="s">
        <v>16</v>
      </c>
      <c r="G966">
        <f>+VLOOKUP(Tabla2[[#This Row],[Cultivo]],Cod_categoría[],2,0)</f>
        <v>100109001</v>
      </c>
      <c r="H966" t="str">
        <f>+VLOOKUP(F966,Codigos[],2,0)</f>
        <v>Uva</v>
      </c>
      <c r="I966">
        <f>+VLOOKUP(Tabla2[[#This Row],[Categoría]],Cod_procesamiento10[],2,0)</f>
        <v>11</v>
      </c>
      <c r="J966" t="s">
        <v>163</v>
      </c>
      <c r="K966" s="3">
        <v>2848.19</v>
      </c>
    </row>
    <row r="967" spans="1:11" x14ac:dyDescent="0.35">
      <c r="A967">
        <v>2021</v>
      </c>
      <c r="B967" s="5" t="s">
        <v>51</v>
      </c>
      <c r="C967" s="10">
        <v>44256</v>
      </c>
      <c r="D967" t="s">
        <v>2</v>
      </c>
      <c r="E967">
        <f>+VLOOKUP(Tabla2[[#This Row],[Punto de venta]],Punto_venta[],2,0)</f>
        <v>1</v>
      </c>
      <c r="F967" t="s">
        <v>68</v>
      </c>
      <c r="G967">
        <f>+VLOOKUP(Tabla2[[#This Row],[Cultivo]],Cod_categoría[],2,0)</f>
        <v>100101001</v>
      </c>
      <c r="H967" t="str">
        <f>+VLOOKUP(F967,Codigos[],2,0)</f>
        <v>Berries</v>
      </c>
      <c r="I967">
        <f>+VLOOKUP(Tabla2[[#This Row],[Categoría]],Cod_procesamiento10[],2,0)</f>
        <v>1</v>
      </c>
      <c r="J967" t="s">
        <v>163</v>
      </c>
      <c r="K967" s="3">
        <v>2663</v>
      </c>
    </row>
    <row r="968" spans="1:11" x14ac:dyDescent="0.35">
      <c r="A968">
        <v>2021</v>
      </c>
      <c r="B968" s="5" t="s">
        <v>51</v>
      </c>
      <c r="C968" s="10">
        <v>44256</v>
      </c>
      <c r="D968" t="s">
        <v>2</v>
      </c>
      <c r="E968">
        <f>+VLOOKUP(Tabla2[[#This Row],[Punto de venta]],Punto_venta[],2,0)</f>
        <v>1</v>
      </c>
      <c r="F968" t="s">
        <v>5</v>
      </c>
      <c r="G968">
        <f>+VLOOKUP(Tabla2[[#This Row],[Cultivo]],Cod_categoría[],2,0)</f>
        <v>100103002</v>
      </c>
      <c r="H968" t="str">
        <f>+VLOOKUP(F968,Codigos[],2,0)</f>
        <v>Frutos de carozo</v>
      </c>
      <c r="I968">
        <f>+VLOOKUP(Tabla2[[#This Row],[Categoría]],Cod_procesamiento10[],2,0)</f>
        <v>5</v>
      </c>
      <c r="J968" t="s">
        <v>163</v>
      </c>
      <c r="K968" s="3">
        <v>904.91</v>
      </c>
    </row>
    <row r="969" spans="1:11" x14ac:dyDescent="0.35">
      <c r="A969">
        <v>2021</v>
      </c>
      <c r="B969" s="5" t="s">
        <v>51</v>
      </c>
      <c r="C969" s="10">
        <v>44256</v>
      </c>
      <c r="D969" t="s">
        <v>2</v>
      </c>
      <c r="E969">
        <f>+VLOOKUP(Tabla2[[#This Row],[Punto de venta]],Punto_venta[],2,0)</f>
        <v>1</v>
      </c>
      <c r="F969" t="s">
        <v>7</v>
      </c>
      <c r="G969">
        <f>+VLOOKUP(Tabla2[[#This Row],[Cultivo]],Cod_categoría[],2,0)</f>
        <v>100103004</v>
      </c>
      <c r="H969" t="str">
        <f>+VLOOKUP(F969,Codigos[],2,0)</f>
        <v>Frutos de carozo</v>
      </c>
      <c r="I969">
        <f>+VLOOKUP(Tabla2[[#This Row],[Categoría]],Cod_procesamiento10[],2,0)</f>
        <v>5</v>
      </c>
      <c r="J969" t="s">
        <v>163</v>
      </c>
      <c r="K969" s="3">
        <v>1167.21</v>
      </c>
    </row>
    <row r="970" spans="1:11" x14ac:dyDescent="0.35">
      <c r="A970">
        <v>2021</v>
      </c>
      <c r="B970" s="5" t="s">
        <v>51</v>
      </c>
      <c r="C970" s="10">
        <v>44256</v>
      </c>
      <c r="D970" t="s">
        <v>2</v>
      </c>
      <c r="E970">
        <f>+VLOOKUP(Tabla2[[#This Row],[Punto de venta]],Punto_venta[],2,0)</f>
        <v>1</v>
      </c>
      <c r="F970" t="s">
        <v>23</v>
      </c>
      <c r="G970">
        <f>+VLOOKUP(Tabla2[[#This Row],[Cultivo]],Cod_categoría[],2,0)</f>
        <v>100101004</v>
      </c>
      <c r="H970" t="str">
        <f>+VLOOKUP(F970,Codigos[],2,0)</f>
        <v>Berries</v>
      </c>
      <c r="I970">
        <f>+VLOOKUP(Tabla2[[#This Row],[Categoría]],Cod_procesamiento10[],2,0)</f>
        <v>1</v>
      </c>
      <c r="J970" t="s">
        <v>163</v>
      </c>
      <c r="K970" s="3">
        <v>3589.52</v>
      </c>
    </row>
    <row r="971" spans="1:11" x14ac:dyDescent="0.35">
      <c r="A971">
        <v>2021</v>
      </c>
      <c r="B971" s="5" t="s">
        <v>51</v>
      </c>
      <c r="C971" s="10">
        <v>44256</v>
      </c>
      <c r="D971" t="s">
        <v>2</v>
      </c>
      <c r="E971">
        <f>+VLOOKUP(Tabla2[[#This Row],[Punto de venta]],Punto_venta[],2,0)</f>
        <v>1</v>
      </c>
      <c r="F971" t="s">
        <v>8</v>
      </c>
      <c r="G971">
        <f>+VLOOKUP(Tabla2[[#This Row],[Cultivo]],Cod_categoría[],2,0)</f>
        <v>100112025</v>
      </c>
      <c r="H971" t="str">
        <f>+VLOOKUP(F971,Codigos[],2,0)</f>
        <v>Berries</v>
      </c>
      <c r="I971">
        <f>+VLOOKUP(Tabla2[[#This Row],[Categoría]],Cod_procesamiento10[],2,0)</f>
        <v>1</v>
      </c>
      <c r="J971" t="s">
        <v>163</v>
      </c>
      <c r="K971" s="3">
        <v>1617.34</v>
      </c>
    </row>
    <row r="972" spans="1:11" x14ac:dyDescent="0.35">
      <c r="A972">
        <v>2021</v>
      </c>
      <c r="B972" s="5" t="s">
        <v>51</v>
      </c>
      <c r="C972" s="10">
        <v>44256</v>
      </c>
      <c r="D972" t="s">
        <v>2</v>
      </c>
      <c r="E972">
        <f>+VLOOKUP(Tabla2[[#This Row],[Punto de venta]],Punto_venta[],2,0)</f>
        <v>1</v>
      </c>
      <c r="F972" t="s">
        <v>9</v>
      </c>
      <c r="G972">
        <f>+VLOOKUP(Tabla2[[#This Row],[Cultivo]],Cod_categoría[],2,0)</f>
        <v>100102003</v>
      </c>
      <c r="H972" t="str">
        <f>+VLOOKUP(F972,Codigos[],2,0)</f>
        <v>Cítricos</v>
      </c>
      <c r="I972">
        <f>+VLOOKUP(Tabla2[[#This Row],[Categoría]],Cod_procesamiento10[],2,0)</f>
        <v>2</v>
      </c>
      <c r="J972" t="s">
        <v>163</v>
      </c>
      <c r="K972" s="3">
        <v>1500.32</v>
      </c>
    </row>
    <row r="973" spans="1:11" x14ac:dyDescent="0.35">
      <c r="A973">
        <v>2021</v>
      </c>
      <c r="B973" s="5" t="s">
        <v>51</v>
      </c>
      <c r="C973" s="10">
        <v>44256</v>
      </c>
      <c r="D973" t="s">
        <v>2</v>
      </c>
      <c r="E973">
        <f>+VLOOKUP(Tabla2[[#This Row],[Punto de venta]],Punto_venta[],2,0)</f>
        <v>1</v>
      </c>
      <c r="F973" t="s">
        <v>21</v>
      </c>
      <c r="G973">
        <f>+VLOOKUP(Tabla2[[#This Row],[Cultivo]],Cod_categoría[],2,0)</f>
        <v>100108002</v>
      </c>
      <c r="H973" t="str">
        <f>+VLOOKUP(F973,Codigos[],2,0)</f>
        <v>Frutos tropicales y subtropicales</v>
      </c>
      <c r="I973">
        <f>+VLOOKUP(Tabla2[[#This Row],[Categoría]],Cod_procesamiento10[],2,0)</f>
        <v>4</v>
      </c>
      <c r="J973" t="s">
        <v>163</v>
      </c>
      <c r="K973" s="3">
        <v>2355.17</v>
      </c>
    </row>
    <row r="974" spans="1:11" x14ac:dyDescent="0.35">
      <c r="A974">
        <v>2021</v>
      </c>
      <c r="B974" s="5" t="s">
        <v>51</v>
      </c>
      <c r="C974" s="10">
        <v>44256</v>
      </c>
      <c r="D974" t="s">
        <v>2</v>
      </c>
      <c r="E974">
        <f>+VLOOKUP(Tabla2[[#This Row],[Punto de venta]],Punto_venta[],2,0)</f>
        <v>1</v>
      </c>
      <c r="F974" t="s">
        <v>10</v>
      </c>
      <c r="G974">
        <f>+VLOOKUP(Tabla2[[#This Row],[Cultivo]],Cod_categoría[],2,0)</f>
        <v>100104002</v>
      </c>
      <c r="H974" t="str">
        <f>+VLOOKUP(F974,Codigos[],2,0)</f>
        <v>Frutos de pepita</v>
      </c>
      <c r="I974">
        <f>+VLOOKUP(Tabla2[[#This Row],[Categoría]],Cod_procesamiento10[],2,0)</f>
        <v>3</v>
      </c>
      <c r="J974" t="s">
        <v>163</v>
      </c>
      <c r="K974" s="3">
        <v>934.12</v>
      </c>
    </row>
    <row r="975" spans="1:11" x14ac:dyDescent="0.35">
      <c r="A975">
        <v>2021</v>
      </c>
      <c r="B975" s="5" t="s">
        <v>51</v>
      </c>
      <c r="C975" s="10">
        <v>44256</v>
      </c>
      <c r="D975" t="s">
        <v>2</v>
      </c>
      <c r="E975">
        <f>+VLOOKUP(Tabla2[[#This Row],[Punto de venta]],Punto_venta[],2,0)</f>
        <v>1</v>
      </c>
      <c r="F975" t="s">
        <v>11</v>
      </c>
      <c r="G975">
        <f>+VLOOKUP(Tabla2[[#This Row],[Cultivo]],Cod_categoría[],2,0)</f>
        <v>100102005</v>
      </c>
      <c r="H975" t="str">
        <f>+VLOOKUP(F975,Codigos[],2,0)</f>
        <v>Cítricos</v>
      </c>
      <c r="I975">
        <f>+VLOOKUP(Tabla2[[#This Row],[Categoría]],Cod_procesamiento10[],2,0)</f>
        <v>2</v>
      </c>
      <c r="J975" t="s">
        <v>163</v>
      </c>
      <c r="K975" s="3">
        <v>1668.56</v>
      </c>
    </row>
    <row r="976" spans="1:11" x14ac:dyDescent="0.35">
      <c r="A976">
        <v>2021</v>
      </c>
      <c r="B976" s="5" t="s">
        <v>51</v>
      </c>
      <c r="C976" s="10">
        <v>44256</v>
      </c>
      <c r="D976" t="s">
        <v>2</v>
      </c>
      <c r="E976">
        <f>+VLOOKUP(Tabla2[[#This Row],[Punto de venta]],Punto_venta[],2,0)</f>
        <v>1</v>
      </c>
      <c r="F976" t="s">
        <v>12</v>
      </c>
      <c r="G976">
        <f>+VLOOKUP(Tabla2[[#This Row],[Cultivo]],Cod_categoría[],2,0)</f>
        <v>100103006</v>
      </c>
      <c r="H976" t="str">
        <f>+VLOOKUP(F976,Codigos[],2,0)</f>
        <v>Frutos de carozo</v>
      </c>
      <c r="I976">
        <f>+VLOOKUP(Tabla2[[#This Row],[Categoría]],Cod_procesamiento10[],2,0)</f>
        <v>5</v>
      </c>
      <c r="J976" t="s">
        <v>163</v>
      </c>
      <c r="K976" s="3">
        <v>1152.6099999999999</v>
      </c>
    </row>
    <row r="977" spans="1:11" x14ac:dyDescent="0.35">
      <c r="A977">
        <v>2021</v>
      </c>
      <c r="B977" s="5" t="s">
        <v>51</v>
      </c>
      <c r="C977" s="10">
        <v>44256</v>
      </c>
      <c r="D977" t="s">
        <v>2</v>
      </c>
      <c r="E977">
        <f>+VLOOKUP(Tabla2[[#This Row],[Punto de venta]],Punto_venta[],2,0)</f>
        <v>1</v>
      </c>
      <c r="F977" t="s">
        <v>13</v>
      </c>
      <c r="G977">
        <f>+VLOOKUP(Tabla2[[#This Row],[Cultivo]],Cod_categoría[],2,0)</f>
        <v>100106002</v>
      </c>
      <c r="H977" t="str">
        <f>+VLOOKUP(F977,Codigos[],2,0)</f>
        <v>Frutos oleaginosos</v>
      </c>
      <c r="I977">
        <f>+VLOOKUP(Tabla2[[#This Row],[Categoría]],Cod_procesamiento10[],2,0)</f>
        <v>12</v>
      </c>
      <c r="J977" t="s">
        <v>163</v>
      </c>
      <c r="K977" s="3">
        <v>5416.52</v>
      </c>
    </row>
    <row r="978" spans="1:11" x14ac:dyDescent="0.35">
      <c r="A978">
        <v>2021</v>
      </c>
      <c r="B978" s="5" t="s">
        <v>51</v>
      </c>
      <c r="C978" s="10">
        <v>44256</v>
      </c>
      <c r="D978" t="s">
        <v>2</v>
      </c>
      <c r="E978">
        <f>+VLOOKUP(Tabla2[[#This Row],[Punto de venta]],Punto_venta[],2,0)</f>
        <v>1</v>
      </c>
      <c r="F978" t="s">
        <v>14</v>
      </c>
      <c r="G978">
        <f>+VLOOKUP(Tabla2[[#This Row],[Cultivo]],Cod_categoría[],2,0)</f>
        <v>100104005</v>
      </c>
      <c r="H978" t="str">
        <f>+VLOOKUP(F978,Codigos[],2,0)</f>
        <v>Frutos de pepita</v>
      </c>
      <c r="I978">
        <f>+VLOOKUP(Tabla2[[#This Row],[Categoría]],Cod_procesamiento10[],2,0)</f>
        <v>3</v>
      </c>
      <c r="J978" t="s">
        <v>163</v>
      </c>
      <c r="K978" s="3">
        <v>998.54</v>
      </c>
    </row>
    <row r="979" spans="1:11" x14ac:dyDescent="0.35">
      <c r="A979">
        <v>2021</v>
      </c>
      <c r="B979" s="5" t="s">
        <v>51</v>
      </c>
      <c r="C979" s="10">
        <v>44256</v>
      </c>
      <c r="D979" t="s">
        <v>2</v>
      </c>
      <c r="E979">
        <f>+VLOOKUP(Tabla2[[#This Row],[Punto de venta]],Punto_venta[],2,0)</f>
        <v>1</v>
      </c>
      <c r="F979" t="s">
        <v>15</v>
      </c>
      <c r="G979">
        <f>+VLOOKUP(Tabla2[[#This Row],[Cultivo]],Cod_categoría[],2,0)</f>
        <v>100108006</v>
      </c>
      <c r="H979" t="str">
        <f>+VLOOKUP(F979,Codigos[],2,0)</f>
        <v>Frutos tropicales y subtropicales</v>
      </c>
      <c r="I979">
        <f>+VLOOKUP(Tabla2[[#This Row],[Categoría]],Cod_procesamiento10[],2,0)</f>
        <v>4</v>
      </c>
      <c r="J979" t="s">
        <v>163</v>
      </c>
      <c r="K979" s="3">
        <v>819.52</v>
      </c>
    </row>
    <row r="980" spans="1:11" x14ac:dyDescent="0.35">
      <c r="A980">
        <v>2021</v>
      </c>
      <c r="B980" s="5" t="s">
        <v>51</v>
      </c>
      <c r="C980" s="10">
        <v>44256</v>
      </c>
      <c r="D980" t="s">
        <v>2</v>
      </c>
      <c r="E980">
        <f>+VLOOKUP(Tabla2[[#This Row],[Punto de venta]],Punto_venta[],2,0)</f>
        <v>1</v>
      </c>
      <c r="F980" t="s">
        <v>16</v>
      </c>
      <c r="G980">
        <f>+VLOOKUP(Tabla2[[#This Row],[Cultivo]],Cod_categoría[],2,0)</f>
        <v>100109001</v>
      </c>
      <c r="H980" t="str">
        <f>+VLOOKUP(F980,Codigos[],2,0)</f>
        <v>Uva</v>
      </c>
      <c r="I980">
        <f>+VLOOKUP(Tabla2[[#This Row],[Categoría]],Cod_procesamiento10[],2,0)</f>
        <v>11</v>
      </c>
      <c r="J980" t="s">
        <v>163</v>
      </c>
      <c r="K980" s="3">
        <v>1033.55</v>
      </c>
    </row>
    <row r="981" spans="1:11" x14ac:dyDescent="0.35">
      <c r="A981">
        <v>2021</v>
      </c>
      <c r="B981" s="5" t="s">
        <v>51</v>
      </c>
      <c r="C981" s="10">
        <v>44256</v>
      </c>
      <c r="D981" t="s">
        <v>17</v>
      </c>
      <c r="E981">
        <f>+VLOOKUP(Tabla2[[#This Row],[Punto de venta]],Punto_venta[],2,0)</f>
        <v>2</v>
      </c>
      <c r="F981" t="s">
        <v>68</v>
      </c>
      <c r="G981">
        <f>+VLOOKUP(Tabla2[[#This Row],[Cultivo]],Cod_categoría[],2,0)</f>
        <v>100101001</v>
      </c>
      <c r="H981" t="str">
        <f>+VLOOKUP(F981,Codigos[],2,0)</f>
        <v>Berries</v>
      </c>
      <c r="I981">
        <f>+VLOOKUP(Tabla2[[#This Row],[Categoría]],Cod_procesamiento10[],2,0)</f>
        <v>1</v>
      </c>
      <c r="J981" t="s">
        <v>163</v>
      </c>
      <c r="K981" s="3">
        <v>12343</v>
      </c>
    </row>
    <row r="982" spans="1:11" x14ac:dyDescent="0.35">
      <c r="A982">
        <v>2021</v>
      </c>
      <c r="B982" s="5" t="s">
        <v>51</v>
      </c>
      <c r="C982" s="10">
        <v>44256</v>
      </c>
      <c r="D982" t="s">
        <v>17</v>
      </c>
      <c r="E982">
        <f>+VLOOKUP(Tabla2[[#This Row],[Punto de venta]],Punto_venta[],2,0)</f>
        <v>2</v>
      </c>
      <c r="F982" t="s">
        <v>5</v>
      </c>
      <c r="G982">
        <f>+VLOOKUP(Tabla2[[#This Row],[Cultivo]],Cod_categoría[],2,0)</f>
        <v>100103002</v>
      </c>
      <c r="H982" t="str">
        <f>+VLOOKUP(F982,Codigos[],2,0)</f>
        <v>Frutos de carozo</v>
      </c>
      <c r="I982">
        <f>+VLOOKUP(Tabla2[[#This Row],[Categoría]],Cod_procesamiento10[],2,0)</f>
        <v>5</v>
      </c>
      <c r="J982" t="s">
        <v>163</v>
      </c>
      <c r="K982" s="3">
        <v>1933.74</v>
      </c>
    </row>
    <row r="983" spans="1:11" x14ac:dyDescent="0.35">
      <c r="A983">
        <v>2021</v>
      </c>
      <c r="B983" s="5" t="s">
        <v>51</v>
      </c>
      <c r="C983" s="10">
        <v>44256</v>
      </c>
      <c r="D983" t="s">
        <v>17</v>
      </c>
      <c r="E983">
        <f>+VLOOKUP(Tabla2[[#This Row],[Punto de venta]],Punto_venta[],2,0)</f>
        <v>2</v>
      </c>
      <c r="F983" t="s">
        <v>7</v>
      </c>
      <c r="G983">
        <f>+VLOOKUP(Tabla2[[#This Row],[Cultivo]],Cod_categoría[],2,0)</f>
        <v>100103004</v>
      </c>
      <c r="H983" t="str">
        <f>+VLOOKUP(F983,Codigos[],2,0)</f>
        <v>Frutos de carozo</v>
      </c>
      <c r="I983">
        <f>+VLOOKUP(Tabla2[[#This Row],[Categoría]],Cod_procesamiento10[],2,0)</f>
        <v>5</v>
      </c>
      <c r="J983" t="s">
        <v>163</v>
      </c>
      <c r="K983" s="3">
        <v>1957.84</v>
      </c>
    </row>
    <row r="984" spans="1:11" x14ac:dyDescent="0.35">
      <c r="A984">
        <v>2021</v>
      </c>
      <c r="B984" s="5" t="s">
        <v>51</v>
      </c>
      <c r="C984" s="10">
        <v>44256</v>
      </c>
      <c r="D984" t="s">
        <v>17</v>
      </c>
      <c r="E984">
        <f>+VLOOKUP(Tabla2[[#This Row],[Punto de venta]],Punto_venta[],2,0)</f>
        <v>2</v>
      </c>
      <c r="F984" t="s">
        <v>23</v>
      </c>
      <c r="G984">
        <f>+VLOOKUP(Tabla2[[#This Row],[Cultivo]],Cod_categoría[],2,0)</f>
        <v>100101004</v>
      </c>
      <c r="H984" t="str">
        <f>+VLOOKUP(F984,Codigos[],2,0)</f>
        <v>Berries</v>
      </c>
      <c r="I984">
        <f>+VLOOKUP(Tabla2[[#This Row],[Categoría]],Cod_procesamiento10[],2,0)</f>
        <v>1</v>
      </c>
      <c r="J984" t="s">
        <v>163</v>
      </c>
      <c r="K984" s="3">
        <v>18320</v>
      </c>
    </row>
    <row r="985" spans="1:11" x14ac:dyDescent="0.35">
      <c r="A985">
        <v>2021</v>
      </c>
      <c r="B985" s="5" t="s">
        <v>51</v>
      </c>
      <c r="C985" s="10">
        <v>44256</v>
      </c>
      <c r="D985" t="s">
        <v>17</v>
      </c>
      <c r="E985">
        <f>+VLOOKUP(Tabla2[[#This Row],[Punto de venta]],Punto_venta[],2,0)</f>
        <v>2</v>
      </c>
      <c r="F985" t="s">
        <v>8</v>
      </c>
      <c r="G985">
        <f>+VLOOKUP(Tabla2[[#This Row],[Cultivo]],Cod_categoría[],2,0)</f>
        <v>100112025</v>
      </c>
      <c r="H985" t="str">
        <f>+VLOOKUP(F985,Codigos[],2,0)</f>
        <v>Berries</v>
      </c>
      <c r="I985">
        <f>+VLOOKUP(Tabla2[[#This Row],[Categoría]],Cod_procesamiento10[],2,0)</f>
        <v>1</v>
      </c>
      <c r="J985" t="s">
        <v>163</v>
      </c>
      <c r="K985" s="3">
        <v>6299.75</v>
      </c>
    </row>
    <row r="986" spans="1:11" x14ac:dyDescent="0.35">
      <c r="A986">
        <v>2021</v>
      </c>
      <c r="B986" s="5" t="s">
        <v>51</v>
      </c>
      <c r="C986" s="10">
        <v>44256</v>
      </c>
      <c r="D986" t="s">
        <v>17</v>
      </c>
      <c r="E986">
        <f>+VLOOKUP(Tabla2[[#This Row],[Punto de venta]],Punto_venta[],2,0)</f>
        <v>2</v>
      </c>
      <c r="F986" t="s">
        <v>9</v>
      </c>
      <c r="G986">
        <f>+VLOOKUP(Tabla2[[#This Row],[Cultivo]],Cod_categoría[],2,0)</f>
        <v>100102003</v>
      </c>
      <c r="H986" t="str">
        <f>+VLOOKUP(F986,Codigos[],2,0)</f>
        <v>Cítricos</v>
      </c>
      <c r="I986">
        <f>+VLOOKUP(Tabla2[[#This Row],[Categoría]],Cod_procesamiento10[],2,0)</f>
        <v>2</v>
      </c>
      <c r="J986" t="s">
        <v>163</v>
      </c>
      <c r="K986" s="3">
        <v>1885.85</v>
      </c>
    </row>
    <row r="987" spans="1:11" x14ac:dyDescent="0.35">
      <c r="A987">
        <v>2021</v>
      </c>
      <c r="B987" s="5" t="s">
        <v>51</v>
      </c>
      <c r="C987" s="10">
        <v>44256</v>
      </c>
      <c r="D987" t="s">
        <v>17</v>
      </c>
      <c r="E987">
        <f>+VLOOKUP(Tabla2[[#This Row],[Punto de venta]],Punto_venta[],2,0)</f>
        <v>2</v>
      </c>
      <c r="F987" t="s">
        <v>21</v>
      </c>
      <c r="G987">
        <f>+VLOOKUP(Tabla2[[#This Row],[Cultivo]],Cod_categoría[],2,0)</f>
        <v>100108002</v>
      </c>
      <c r="H987" t="str">
        <f>+VLOOKUP(F987,Codigos[],2,0)</f>
        <v>Frutos tropicales y subtropicales</v>
      </c>
      <c r="I987">
        <f>+VLOOKUP(Tabla2[[#This Row],[Categoría]],Cod_procesamiento10[],2,0)</f>
        <v>4</v>
      </c>
      <c r="J987" t="s">
        <v>163</v>
      </c>
      <c r="K987" s="3">
        <v>2049.7800000000002</v>
      </c>
    </row>
    <row r="988" spans="1:11" x14ac:dyDescent="0.35">
      <c r="A988">
        <v>2021</v>
      </c>
      <c r="B988" s="5" t="s">
        <v>51</v>
      </c>
      <c r="C988" s="10">
        <v>44256</v>
      </c>
      <c r="D988" t="s">
        <v>17</v>
      </c>
      <c r="E988">
        <f>+VLOOKUP(Tabla2[[#This Row],[Punto de venta]],Punto_venta[],2,0)</f>
        <v>2</v>
      </c>
      <c r="F988" t="s">
        <v>10</v>
      </c>
      <c r="G988">
        <f>+VLOOKUP(Tabla2[[#This Row],[Cultivo]],Cod_categoría[],2,0)</f>
        <v>100104002</v>
      </c>
      <c r="H988" t="str">
        <f>+VLOOKUP(F988,Codigos[],2,0)</f>
        <v>Frutos de pepita</v>
      </c>
      <c r="I988">
        <f>+VLOOKUP(Tabla2[[#This Row],[Categoría]],Cod_procesamiento10[],2,0)</f>
        <v>3</v>
      </c>
      <c r="J988" t="s">
        <v>163</v>
      </c>
      <c r="K988" s="3">
        <v>1830.89</v>
      </c>
    </row>
    <row r="989" spans="1:11" x14ac:dyDescent="0.35">
      <c r="A989">
        <v>2021</v>
      </c>
      <c r="B989" s="5" t="s">
        <v>51</v>
      </c>
      <c r="C989" s="10">
        <v>44256</v>
      </c>
      <c r="D989" t="s">
        <v>17</v>
      </c>
      <c r="E989">
        <f>+VLOOKUP(Tabla2[[#This Row],[Punto de venta]],Punto_venta[],2,0)</f>
        <v>2</v>
      </c>
      <c r="F989" t="s">
        <v>11</v>
      </c>
      <c r="G989">
        <f>+VLOOKUP(Tabla2[[#This Row],[Cultivo]],Cod_categoría[],2,0)</f>
        <v>100102005</v>
      </c>
      <c r="H989" t="str">
        <f>+VLOOKUP(F989,Codigos[],2,0)</f>
        <v>Cítricos</v>
      </c>
      <c r="I989">
        <f>+VLOOKUP(Tabla2[[#This Row],[Categoría]],Cod_procesamiento10[],2,0)</f>
        <v>2</v>
      </c>
      <c r="J989" t="s">
        <v>163</v>
      </c>
      <c r="K989" s="3">
        <v>1975.68</v>
      </c>
    </row>
    <row r="990" spans="1:11" x14ac:dyDescent="0.35">
      <c r="A990">
        <v>2021</v>
      </c>
      <c r="B990" s="5" t="s">
        <v>51</v>
      </c>
      <c r="C990" s="10">
        <v>44256</v>
      </c>
      <c r="D990" t="s">
        <v>17</v>
      </c>
      <c r="E990">
        <f>+VLOOKUP(Tabla2[[#This Row],[Punto de venta]],Punto_venta[],2,0)</f>
        <v>2</v>
      </c>
      <c r="F990" t="s">
        <v>12</v>
      </c>
      <c r="G990">
        <f>+VLOOKUP(Tabla2[[#This Row],[Cultivo]],Cod_categoría[],2,0)</f>
        <v>100103006</v>
      </c>
      <c r="H990" t="str">
        <f>+VLOOKUP(F990,Codigos[],2,0)</f>
        <v>Frutos de carozo</v>
      </c>
      <c r="I990">
        <f>+VLOOKUP(Tabla2[[#This Row],[Categoría]],Cod_procesamiento10[],2,0)</f>
        <v>5</v>
      </c>
      <c r="J990" t="s">
        <v>163</v>
      </c>
      <c r="K990" s="3">
        <v>1962.78</v>
      </c>
    </row>
    <row r="991" spans="1:11" x14ac:dyDescent="0.35">
      <c r="A991">
        <v>2021</v>
      </c>
      <c r="B991" s="5" t="s">
        <v>51</v>
      </c>
      <c r="C991" s="10">
        <v>44256</v>
      </c>
      <c r="D991" t="s">
        <v>17</v>
      </c>
      <c r="E991">
        <f>+VLOOKUP(Tabla2[[#This Row],[Punto de venta]],Punto_venta[],2,0)</f>
        <v>2</v>
      </c>
      <c r="F991" t="s">
        <v>13</v>
      </c>
      <c r="G991">
        <f>+VLOOKUP(Tabla2[[#This Row],[Cultivo]],Cod_categoría[],2,0)</f>
        <v>100106002</v>
      </c>
      <c r="H991" t="str">
        <f>+VLOOKUP(F991,Codigos[],2,0)</f>
        <v>Frutos oleaginosos</v>
      </c>
      <c r="I991">
        <f>+VLOOKUP(Tabla2[[#This Row],[Categoría]],Cod_procesamiento10[],2,0)</f>
        <v>12</v>
      </c>
      <c r="J991" t="s">
        <v>163</v>
      </c>
      <c r="K991" s="3">
        <v>5297</v>
      </c>
    </row>
    <row r="992" spans="1:11" x14ac:dyDescent="0.35">
      <c r="A992">
        <v>2021</v>
      </c>
      <c r="B992" s="5" t="s">
        <v>51</v>
      </c>
      <c r="C992" s="10">
        <v>44256</v>
      </c>
      <c r="D992" t="s">
        <v>17</v>
      </c>
      <c r="E992">
        <f>+VLOOKUP(Tabla2[[#This Row],[Punto de venta]],Punto_venta[],2,0)</f>
        <v>2</v>
      </c>
      <c r="F992" t="s">
        <v>14</v>
      </c>
      <c r="G992">
        <f>+VLOOKUP(Tabla2[[#This Row],[Cultivo]],Cod_categoría[],2,0)</f>
        <v>100104005</v>
      </c>
      <c r="H992" t="str">
        <f>+VLOOKUP(F992,Codigos[],2,0)</f>
        <v>Frutos de pepita</v>
      </c>
      <c r="I992">
        <f>+VLOOKUP(Tabla2[[#This Row],[Categoría]],Cod_procesamiento10[],2,0)</f>
        <v>3</v>
      </c>
      <c r="J992" t="s">
        <v>163</v>
      </c>
      <c r="K992" s="3">
        <v>1718.14</v>
      </c>
    </row>
    <row r="993" spans="1:11" x14ac:dyDescent="0.35">
      <c r="A993">
        <v>2021</v>
      </c>
      <c r="B993" s="5" t="s">
        <v>51</v>
      </c>
      <c r="C993" s="10">
        <v>44256</v>
      </c>
      <c r="D993" t="s">
        <v>17</v>
      </c>
      <c r="E993">
        <f>+VLOOKUP(Tabla2[[#This Row],[Punto de venta]],Punto_venta[],2,0)</f>
        <v>2</v>
      </c>
      <c r="F993" t="s">
        <v>15</v>
      </c>
      <c r="G993">
        <f>+VLOOKUP(Tabla2[[#This Row],[Cultivo]],Cod_categoría[],2,0)</f>
        <v>100108006</v>
      </c>
      <c r="H993" t="str">
        <f>+VLOOKUP(F993,Codigos[],2,0)</f>
        <v>Frutos tropicales y subtropicales</v>
      </c>
      <c r="I993">
        <f>+VLOOKUP(Tabla2[[#This Row],[Categoría]],Cod_procesamiento10[],2,0)</f>
        <v>4</v>
      </c>
      <c r="J993" t="s">
        <v>163</v>
      </c>
      <c r="K993" s="3">
        <v>1064.43</v>
      </c>
    </row>
    <row r="994" spans="1:11" x14ac:dyDescent="0.35">
      <c r="A994">
        <v>2021</v>
      </c>
      <c r="B994" s="5" t="s">
        <v>51</v>
      </c>
      <c r="C994" s="10">
        <v>44256</v>
      </c>
      <c r="D994" t="s">
        <v>17</v>
      </c>
      <c r="E994">
        <f>+VLOOKUP(Tabla2[[#This Row],[Punto de venta]],Punto_venta[],2,0)</f>
        <v>2</v>
      </c>
      <c r="F994" t="s">
        <v>16</v>
      </c>
      <c r="G994">
        <f>+VLOOKUP(Tabla2[[#This Row],[Cultivo]],Cod_categoría[],2,0)</f>
        <v>100109001</v>
      </c>
      <c r="H994" t="str">
        <f>+VLOOKUP(F994,Codigos[],2,0)</f>
        <v>Uva</v>
      </c>
      <c r="I994">
        <f>+VLOOKUP(Tabla2[[#This Row],[Categoría]],Cod_procesamiento10[],2,0)</f>
        <v>11</v>
      </c>
      <c r="J994" t="s">
        <v>163</v>
      </c>
      <c r="K994" s="3">
        <v>3027.65</v>
      </c>
    </row>
    <row r="995" spans="1:11" x14ac:dyDescent="0.35">
      <c r="A995">
        <v>2021</v>
      </c>
      <c r="B995" s="5" t="s">
        <v>51</v>
      </c>
      <c r="C995" s="10">
        <v>44256</v>
      </c>
      <c r="D995" t="s">
        <v>2</v>
      </c>
      <c r="E995">
        <f>+VLOOKUP(Tabla2[[#This Row],[Punto de venta]],Punto_venta[],2,0)</f>
        <v>1</v>
      </c>
      <c r="F995" t="s">
        <v>68</v>
      </c>
      <c r="G995">
        <f>+VLOOKUP(Tabla2[[#This Row],[Cultivo]],Cod_categoría[],2,0)</f>
        <v>100101001</v>
      </c>
      <c r="H995" t="str">
        <f>+VLOOKUP(F995,Codigos[],2,0)</f>
        <v>Berries</v>
      </c>
      <c r="I995">
        <f>+VLOOKUP(Tabla2[[#This Row],[Categoría]],Cod_procesamiento10[],2,0)</f>
        <v>1</v>
      </c>
      <c r="J995" t="s">
        <v>163</v>
      </c>
      <c r="K995" s="3">
        <v>3001.28</v>
      </c>
    </row>
    <row r="996" spans="1:11" x14ac:dyDescent="0.35">
      <c r="A996">
        <v>2021</v>
      </c>
      <c r="B996" s="5" t="s">
        <v>51</v>
      </c>
      <c r="C996" s="10">
        <v>44256</v>
      </c>
      <c r="D996" t="s">
        <v>2</v>
      </c>
      <c r="E996">
        <f>+VLOOKUP(Tabla2[[#This Row],[Punto de venta]],Punto_venta[],2,0)</f>
        <v>1</v>
      </c>
      <c r="F996" t="s">
        <v>5</v>
      </c>
      <c r="G996">
        <f>+VLOOKUP(Tabla2[[#This Row],[Cultivo]],Cod_categoría[],2,0)</f>
        <v>100103002</v>
      </c>
      <c r="H996" t="str">
        <f>+VLOOKUP(F996,Codigos[],2,0)</f>
        <v>Frutos de carozo</v>
      </c>
      <c r="I996">
        <f>+VLOOKUP(Tabla2[[#This Row],[Categoría]],Cod_procesamiento10[],2,0)</f>
        <v>5</v>
      </c>
      <c r="J996" t="s">
        <v>163</v>
      </c>
      <c r="K996" s="3">
        <v>910.67</v>
      </c>
    </row>
    <row r="997" spans="1:11" x14ac:dyDescent="0.35">
      <c r="A997">
        <v>2021</v>
      </c>
      <c r="B997" s="5" t="s">
        <v>51</v>
      </c>
      <c r="C997" s="10">
        <v>44256</v>
      </c>
      <c r="D997" t="s">
        <v>2</v>
      </c>
      <c r="E997">
        <f>+VLOOKUP(Tabla2[[#This Row],[Punto de venta]],Punto_venta[],2,0)</f>
        <v>1</v>
      </c>
      <c r="F997" t="s">
        <v>7</v>
      </c>
      <c r="G997">
        <f>+VLOOKUP(Tabla2[[#This Row],[Cultivo]],Cod_categoría[],2,0)</f>
        <v>100103004</v>
      </c>
      <c r="H997" t="str">
        <f>+VLOOKUP(F997,Codigos[],2,0)</f>
        <v>Frutos de carozo</v>
      </c>
      <c r="I997">
        <f>+VLOOKUP(Tabla2[[#This Row],[Categoría]],Cod_procesamiento10[],2,0)</f>
        <v>5</v>
      </c>
      <c r="J997" t="s">
        <v>163</v>
      </c>
      <c r="K997" s="3">
        <v>1155.5999999999999</v>
      </c>
    </row>
    <row r="998" spans="1:11" x14ac:dyDescent="0.35">
      <c r="A998">
        <v>2021</v>
      </c>
      <c r="B998" s="5" t="s">
        <v>51</v>
      </c>
      <c r="C998" s="10">
        <v>44256</v>
      </c>
      <c r="D998" t="s">
        <v>2</v>
      </c>
      <c r="E998">
        <f>+VLOOKUP(Tabla2[[#This Row],[Punto de venta]],Punto_venta[],2,0)</f>
        <v>1</v>
      </c>
      <c r="F998" t="s">
        <v>23</v>
      </c>
      <c r="G998">
        <f>+VLOOKUP(Tabla2[[#This Row],[Cultivo]],Cod_categoría[],2,0)</f>
        <v>100101004</v>
      </c>
      <c r="H998" t="str">
        <f>+VLOOKUP(F998,Codigos[],2,0)</f>
        <v>Berries</v>
      </c>
      <c r="I998">
        <f>+VLOOKUP(Tabla2[[#This Row],[Categoría]],Cod_procesamiento10[],2,0)</f>
        <v>1</v>
      </c>
      <c r="J998" t="s">
        <v>163</v>
      </c>
      <c r="K998" s="3">
        <v>3448.61</v>
      </c>
    </row>
    <row r="999" spans="1:11" x14ac:dyDescent="0.35">
      <c r="A999">
        <v>2021</v>
      </c>
      <c r="B999" s="5" t="s">
        <v>51</v>
      </c>
      <c r="C999" s="10">
        <v>44256</v>
      </c>
      <c r="D999" t="s">
        <v>2</v>
      </c>
      <c r="E999">
        <f>+VLOOKUP(Tabla2[[#This Row],[Punto de venta]],Punto_venta[],2,0)</f>
        <v>1</v>
      </c>
      <c r="F999" t="s">
        <v>8</v>
      </c>
      <c r="G999">
        <f>+VLOOKUP(Tabla2[[#This Row],[Cultivo]],Cod_categoría[],2,0)</f>
        <v>100112025</v>
      </c>
      <c r="H999" t="str">
        <f>+VLOOKUP(F999,Codigos[],2,0)</f>
        <v>Berries</v>
      </c>
      <c r="I999">
        <f>+VLOOKUP(Tabla2[[#This Row],[Categoría]],Cod_procesamiento10[],2,0)</f>
        <v>1</v>
      </c>
      <c r="J999" t="s">
        <v>163</v>
      </c>
      <c r="K999" s="3">
        <v>1643.6</v>
      </c>
    </row>
    <row r="1000" spans="1:11" x14ac:dyDescent="0.35">
      <c r="A1000">
        <v>2021</v>
      </c>
      <c r="B1000" s="5" t="s">
        <v>51</v>
      </c>
      <c r="C1000" s="10">
        <v>44256</v>
      </c>
      <c r="D1000" t="s">
        <v>2</v>
      </c>
      <c r="E1000">
        <f>+VLOOKUP(Tabla2[[#This Row],[Punto de venta]],Punto_venta[],2,0)</f>
        <v>1</v>
      </c>
      <c r="F1000" t="s">
        <v>9</v>
      </c>
      <c r="G1000">
        <f>+VLOOKUP(Tabla2[[#This Row],[Cultivo]],Cod_categoría[],2,0)</f>
        <v>100102003</v>
      </c>
      <c r="H1000" t="str">
        <f>+VLOOKUP(F1000,Codigos[],2,0)</f>
        <v>Cítricos</v>
      </c>
      <c r="I1000">
        <f>+VLOOKUP(Tabla2[[#This Row],[Categoría]],Cod_procesamiento10[],2,0)</f>
        <v>2</v>
      </c>
      <c r="J1000" t="s">
        <v>163</v>
      </c>
      <c r="K1000" s="3">
        <v>1356.62</v>
      </c>
    </row>
    <row r="1001" spans="1:11" x14ac:dyDescent="0.35">
      <c r="A1001">
        <v>2021</v>
      </c>
      <c r="B1001" s="5" t="s">
        <v>51</v>
      </c>
      <c r="C1001" s="10">
        <v>44256</v>
      </c>
      <c r="D1001" t="s">
        <v>2</v>
      </c>
      <c r="E1001">
        <f>+VLOOKUP(Tabla2[[#This Row],[Punto de venta]],Punto_venta[],2,0)</f>
        <v>1</v>
      </c>
      <c r="F1001" t="s">
        <v>21</v>
      </c>
      <c r="G1001">
        <f>+VLOOKUP(Tabla2[[#This Row],[Cultivo]],Cod_categoría[],2,0)</f>
        <v>100108002</v>
      </c>
      <c r="H1001" t="str">
        <f>+VLOOKUP(F1001,Codigos[],2,0)</f>
        <v>Frutos tropicales y subtropicales</v>
      </c>
      <c r="I1001">
        <f>+VLOOKUP(Tabla2[[#This Row],[Categoría]],Cod_procesamiento10[],2,0)</f>
        <v>4</v>
      </c>
      <c r="J1001" t="s">
        <v>163</v>
      </c>
      <c r="K1001" s="3">
        <v>2263.06</v>
      </c>
    </row>
    <row r="1002" spans="1:11" x14ac:dyDescent="0.35">
      <c r="A1002">
        <v>2021</v>
      </c>
      <c r="B1002" s="5" t="s">
        <v>51</v>
      </c>
      <c r="C1002" s="10">
        <v>44256</v>
      </c>
      <c r="D1002" t="s">
        <v>2</v>
      </c>
      <c r="E1002">
        <f>+VLOOKUP(Tabla2[[#This Row],[Punto de venta]],Punto_venta[],2,0)</f>
        <v>1</v>
      </c>
      <c r="F1002" t="s">
        <v>10</v>
      </c>
      <c r="G1002">
        <f>+VLOOKUP(Tabla2[[#This Row],[Cultivo]],Cod_categoría[],2,0)</f>
        <v>100104002</v>
      </c>
      <c r="H1002" t="str">
        <f>+VLOOKUP(F1002,Codigos[],2,0)</f>
        <v>Frutos de pepita</v>
      </c>
      <c r="I1002">
        <f>+VLOOKUP(Tabla2[[#This Row],[Categoría]],Cod_procesamiento10[],2,0)</f>
        <v>3</v>
      </c>
      <c r="J1002" t="s">
        <v>163</v>
      </c>
      <c r="K1002" s="3">
        <v>893.44</v>
      </c>
    </row>
    <row r="1003" spans="1:11" x14ac:dyDescent="0.35">
      <c r="A1003">
        <v>2021</v>
      </c>
      <c r="B1003" s="5" t="s">
        <v>51</v>
      </c>
      <c r="C1003" s="10">
        <v>44256</v>
      </c>
      <c r="D1003" t="s">
        <v>2</v>
      </c>
      <c r="E1003">
        <f>+VLOOKUP(Tabla2[[#This Row],[Punto de venta]],Punto_venta[],2,0)</f>
        <v>1</v>
      </c>
      <c r="F1003" t="s">
        <v>11</v>
      </c>
      <c r="G1003">
        <f>+VLOOKUP(Tabla2[[#This Row],[Cultivo]],Cod_categoría[],2,0)</f>
        <v>100102005</v>
      </c>
      <c r="H1003" t="str">
        <f>+VLOOKUP(F1003,Codigos[],2,0)</f>
        <v>Cítricos</v>
      </c>
      <c r="I1003">
        <f>+VLOOKUP(Tabla2[[#This Row],[Categoría]],Cod_procesamiento10[],2,0)</f>
        <v>2</v>
      </c>
      <c r="J1003" t="s">
        <v>163</v>
      </c>
      <c r="K1003" s="3">
        <v>1634.72</v>
      </c>
    </row>
    <row r="1004" spans="1:11" x14ac:dyDescent="0.35">
      <c r="A1004">
        <v>2021</v>
      </c>
      <c r="B1004" s="5" t="s">
        <v>51</v>
      </c>
      <c r="C1004" s="10">
        <v>44256</v>
      </c>
      <c r="D1004" t="s">
        <v>2</v>
      </c>
      <c r="E1004">
        <f>+VLOOKUP(Tabla2[[#This Row],[Punto de venta]],Punto_venta[],2,0)</f>
        <v>1</v>
      </c>
      <c r="F1004" t="s">
        <v>12</v>
      </c>
      <c r="G1004">
        <f>+VLOOKUP(Tabla2[[#This Row],[Cultivo]],Cod_categoría[],2,0)</f>
        <v>100103006</v>
      </c>
      <c r="H1004" t="str">
        <f>+VLOOKUP(F1004,Codigos[],2,0)</f>
        <v>Frutos de carozo</v>
      </c>
      <c r="I1004">
        <f>+VLOOKUP(Tabla2[[#This Row],[Categoría]],Cod_procesamiento10[],2,0)</f>
        <v>5</v>
      </c>
      <c r="J1004" t="s">
        <v>163</v>
      </c>
      <c r="K1004" s="3">
        <v>1173.27</v>
      </c>
    </row>
    <row r="1005" spans="1:11" x14ac:dyDescent="0.35">
      <c r="A1005">
        <v>2021</v>
      </c>
      <c r="B1005" s="5" t="s">
        <v>51</v>
      </c>
      <c r="C1005" s="10">
        <v>44256</v>
      </c>
      <c r="D1005" t="s">
        <v>2</v>
      </c>
      <c r="E1005">
        <f>+VLOOKUP(Tabla2[[#This Row],[Punto de venta]],Punto_venta[],2,0)</f>
        <v>1</v>
      </c>
      <c r="F1005" t="s">
        <v>13</v>
      </c>
      <c r="G1005">
        <f>+VLOOKUP(Tabla2[[#This Row],[Cultivo]],Cod_categoría[],2,0)</f>
        <v>100106002</v>
      </c>
      <c r="H1005" t="str">
        <f>+VLOOKUP(F1005,Codigos[],2,0)</f>
        <v>Frutos oleaginosos</v>
      </c>
      <c r="I1005">
        <f>+VLOOKUP(Tabla2[[#This Row],[Categoría]],Cod_procesamiento10[],2,0)</f>
        <v>12</v>
      </c>
      <c r="J1005" t="s">
        <v>163</v>
      </c>
      <c r="K1005" s="3">
        <v>5347.6</v>
      </c>
    </row>
    <row r="1006" spans="1:11" x14ac:dyDescent="0.35">
      <c r="A1006">
        <v>2021</v>
      </c>
      <c r="B1006" s="5" t="s">
        <v>51</v>
      </c>
      <c r="C1006" s="10">
        <v>44256</v>
      </c>
      <c r="D1006" t="s">
        <v>2</v>
      </c>
      <c r="E1006">
        <f>+VLOOKUP(Tabla2[[#This Row],[Punto de venta]],Punto_venta[],2,0)</f>
        <v>1</v>
      </c>
      <c r="F1006" t="s">
        <v>14</v>
      </c>
      <c r="G1006">
        <f>+VLOOKUP(Tabla2[[#This Row],[Cultivo]],Cod_categoría[],2,0)</f>
        <v>100104005</v>
      </c>
      <c r="H1006" t="str">
        <f>+VLOOKUP(F1006,Codigos[],2,0)</f>
        <v>Frutos de pepita</v>
      </c>
      <c r="I1006">
        <f>+VLOOKUP(Tabla2[[#This Row],[Categoría]],Cod_procesamiento10[],2,0)</f>
        <v>3</v>
      </c>
      <c r="J1006" t="s">
        <v>163</v>
      </c>
      <c r="K1006" s="3">
        <v>950.97</v>
      </c>
    </row>
    <row r="1007" spans="1:11" x14ac:dyDescent="0.35">
      <c r="A1007">
        <v>2021</v>
      </c>
      <c r="B1007" s="5" t="s">
        <v>51</v>
      </c>
      <c r="C1007" s="10">
        <v>44256</v>
      </c>
      <c r="D1007" t="s">
        <v>2</v>
      </c>
      <c r="E1007">
        <f>+VLOOKUP(Tabla2[[#This Row],[Punto de venta]],Punto_venta[],2,0)</f>
        <v>1</v>
      </c>
      <c r="F1007" t="s">
        <v>15</v>
      </c>
      <c r="G1007">
        <f>+VLOOKUP(Tabla2[[#This Row],[Cultivo]],Cod_categoría[],2,0)</f>
        <v>100108006</v>
      </c>
      <c r="H1007" t="str">
        <f>+VLOOKUP(F1007,Codigos[],2,0)</f>
        <v>Frutos tropicales y subtropicales</v>
      </c>
      <c r="I1007">
        <f>+VLOOKUP(Tabla2[[#This Row],[Categoría]],Cod_procesamiento10[],2,0)</f>
        <v>4</v>
      </c>
      <c r="J1007" t="s">
        <v>163</v>
      </c>
      <c r="K1007" s="3">
        <v>819.1</v>
      </c>
    </row>
    <row r="1008" spans="1:11" x14ac:dyDescent="0.35">
      <c r="A1008">
        <v>2021</v>
      </c>
      <c r="B1008" s="5" t="s">
        <v>51</v>
      </c>
      <c r="C1008" s="10">
        <v>44256</v>
      </c>
      <c r="D1008" t="s">
        <v>2</v>
      </c>
      <c r="E1008">
        <f>+VLOOKUP(Tabla2[[#This Row],[Punto de venta]],Punto_venta[],2,0)</f>
        <v>1</v>
      </c>
      <c r="F1008" t="s">
        <v>16</v>
      </c>
      <c r="G1008">
        <f>+VLOOKUP(Tabla2[[#This Row],[Cultivo]],Cod_categoría[],2,0)</f>
        <v>100109001</v>
      </c>
      <c r="H1008" t="str">
        <f>+VLOOKUP(F1008,Codigos[],2,0)</f>
        <v>Uva</v>
      </c>
      <c r="I1008">
        <f>+VLOOKUP(Tabla2[[#This Row],[Categoría]],Cod_procesamiento10[],2,0)</f>
        <v>11</v>
      </c>
      <c r="J1008" t="s">
        <v>163</v>
      </c>
      <c r="K1008" s="3">
        <v>1011.34</v>
      </c>
    </row>
    <row r="1009" spans="1:11" x14ac:dyDescent="0.35">
      <c r="A1009">
        <v>2021</v>
      </c>
      <c r="B1009" s="5" t="s">
        <v>51</v>
      </c>
      <c r="C1009" s="10">
        <v>44256</v>
      </c>
      <c r="D1009" t="s">
        <v>17</v>
      </c>
      <c r="E1009">
        <f>+VLOOKUP(Tabla2[[#This Row],[Punto de venta]],Punto_venta[],2,0)</f>
        <v>2</v>
      </c>
      <c r="F1009" t="s">
        <v>68</v>
      </c>
      <c r="G1009">
        <f>+VLOOKUP(Tabla2[[#This Row],[Cultivo]],Cod_categoría[],2,0)</f>
        <v>100101001</v>
      </c>
      <c r="H1009" t="str">
        <f>+VLOOKUP(F1009,Codigos[],2,0)</f>
        <v>Berries</v>
      </c>
      <c r="I1009">
        <f>+VLOOKUP(Tabla2[[#This Row],[Categoría]],Cod_procesamiento10[],2,0)</f>
        <v>1</v>
      </c>
      <c r="J1009" t="s">
        <v>163</v>
      </c>
      <c r="K1009" s="3">
        <v>8101.17</v>
      </c>
    </row>
    <row r="1010" spans="1:11" x14ac:dyDescent="0.35">
      <c r="A1010">
        <v>2021</v>
      </c>
      <c r="B1010" s="5" t="s">
        <v>51</v>
      </c>
      <c r="C1010" s="10">
        <v>44256</v>
      </c>
      <c r="D1010" t="s">
        <v>17</v>
      </c>
      <c r="E1010">
        <f>+VLOOKUP(Tabla2[[#This Row],[Punto de venta]],Punto_venta[],2,0)</f>
        <v>2</v>
      </c>
      <c r="F1010" t="s">
        <v>5</v>
      </c>
      <c r="G1010">
        <f>+VLOOKUP(Tabla2[[#This Row],[Cultivo]],Cod_categoría[],2,0)</f>
        <v>100103002</v>
      </c>
      <c r="H1010" t="str">
        <f>+VLOOKUP(F1010,Codigos[],2,0)</f>
        <v>Frutos de carozo</v>
      </c>
      <c r="I1010">
        <f>+VLOOKUP(Tabla2[[#This Row],[Categoría]],Cod_procesamiento10[],2,0)</f>
        <v>5</v>
      </c>
      <c r="J1010" t="s">
        <v>163</v>
      </c>
      <c r="K1010" s="3">
        <v>1999.58</v>
      </c>
    </row>
    <row r="1011" spans="1:11" x14ac:dyDescent="0.35">
      <c r="A1011">
        <v>2021</v>
      </c>
      <c r="B1011" s="5" t="s">
        <v>51</v>
      </c>
      <c r="C1011" s="10">
        <v>44256</v>
      </c>
      <c r="D1011" t="s">
        <v>17</v>
      </c>
      <c r="E1011">
        <f>+VLOOKUP(Tabla2[[#This Row],[Punto de venta]],Punto_venta[],2,0)</f>
        <v>2</v>
      </c>
      <c r="F1011" t="s">
        <v>7</v>
      </c>
      <c r="G1011">
        <f>+VLOOKUP(Tabla2[[#This Row],[Cultivo]],Cod_categoría[],2,0)</f>
        <v>100103004</v>
      </c>
      <c r="H1011" t="str">
        <f>+VLOOKUP(F1011,Codigos[],2,0)</f>
        <v>Frutos de carozo</v>
      </c>
      <c r="I1011">
        <f>+VLOOKUP(Tabla2[[#This Row],[Categoría]],Cod_procesamiento10[],2,0)</f>
        <v>5</v>
      </c>
      <c r="J1011" t="s">
        <v>163</v>
      </c>
      <c r="K1011" s="3">
        <v>1935.14</v>
      </c>
    </row>
    <row r="1012" spans="1:11" x14ac:dyDescent="0.35">
      <c r="A1012">
        <v>2021</v>
      </c>
      <c r="B1012" s="5" t="s">
        <v>51</v>
      </c>
      <c r="C1012" s="10">
        <v>44256</v>
      </c>
      <c r="D1012" t="s">
        <v>17</v>
      </c>
      <c r="E1012">
        <f>+VLOOKUP(Tabla2[[#This Row],[Punto de venta]],Punto_venta[],2,0)</f>
        <v>2</v>
      </c>
      <c r="F1012" t="s">
        <v>23</v>
      </c>
      <c r="G1012">
        <f>+VLOOKUP(Tabla2[[#This Row],[Cultivo]],Cod_categoría[],2,0)</f>
        <v>100101004</v>
      </c>
      <c r="H1012" t="str">
        <f>+VLOOKUP(F1012,Codigos[],2,0)</f>
        <v>Berries</v>
      </c>
      <c r="I1012">
        <f>+VLOOKUP(Tabla2[[#This Row],[Categoría]],Cod_procesamiento10[],2,0)</f>
        <v>1</v>
      </c>
      <c r="J1012" t="s">
        <v>163</v>
      </c>
      <c r="K1012" s="3">
        <v>11750</v>
      </c>
    </row>
    <row r="1013" spans="1:11" x14ac:dyDescent="0.35">
      <c r="A1013">
        <v>2021</v>
      </c>
      <c r="B1013" s="5" t="s">
        <v>51</v>
      </c>
      <c r="C1013" s="10">
        <v>44256</v>
      </c>
      <c r="D1013" t="s">
        <v>17</v>
      </c>
      <c r="E1013">
        <f>+VLOOKUP(Tabla2[[#This Row],[Punto de venta]],Punto_venta[],2,0)</f>
        <v>2</v>
      </c>
      <c r="F1013" t="s">
        <v>8</v>
      </c>
      <c r="G1013">
        <f>+VLOOKUP(Tabla2[[#This Row],[Cultivo]],Cod_categoría[],2,0)</f>
        <v>100112025</v>
      </c>
      <c r="H1013" t="str">
        <f>+VLOOKUP(F1013,Codigos[],2,0)</f>
        <v>Berries</v>
      </c>
      <c r="I1013">
        <f>+VLOOKUP(Tabla2[[#This Row],[Categoría]],Cod_procesamiento10[],2,0)</f>
        <v>1</v>
      </c>
      <c r="J1013" t="s">
        <v>163</v>
      </c>
      <c r="K1013" s="3">
        <v>5046.79</v>
      </c>
    </row>
    <row r="1014" spans="1:11" x14ac:dyDescent="0.35">
      <c r="A1014">
        <v>2021</v>
      </c>
      <c r="B1014" s="5" t="s">
        <v>51</v>
      </c>
      <c r="C1014" s="10">
        <v>44256</v>
      </c>
      <c r="D1014" t="s">
        <v>17</v>
      </c>
      <c r="E1014">
        <f>+VLOOKUP(Tabla2[[#This Row],[Punto de venta]],Punto_venta[],2,0)</f>
        <v>2</v>
      </c>
      <c r="F1014" t="s">
        <v>9</v>
      </c>
      <c r="G1014">
        <f>+VLOOKUP(Tabla2[[#This Row],[Cultivo]],Cod_categoría[],2,0)</f>
        <v>100102003</v>
      </c>
      <c r="H1014" t="str">
        <f>+VLOOKUP(F1014,Codigos[],2,0)</f>
        <v>Cítricos</v>
      </c>
      <c r="I1014">
        <f>+VLOOKUP(Tabla2[[#This Row],[Categoría]],Cod_procesamiento10[],2,0)</f>
        <v>2</v>
      </c>
      <c r="J1014" t="s">
        <v>163</v>
      </c>
      <c r="K1014" s="3">
        <v>1876.89</v>
      </c>
    </row>
    <row r="1015" spans="1:11" x14ac:dyDescent="0.35">
      <c r="A1015">
        <v>2021</v>
      </c>
      <c r="B1015" s="5" t="s">
        <v>51</v>
      </c>
      <c r="C1015" s="10">
        <v>44256</v>
      </c>
      <c r="D1015" t="s">
        <v>17</v>
      </c>
      <c r="E1015">
        <f>+VLOOKUP(Tabla2[[#This Row],[Punto de venta]],Punto_venta[],2,0)</f>
        <v>2</v>
      </c>
      <c r="F1015" t="s">
        <v>21</v>
      </c>
      <c r="G1015">
        <f>+VLOOKUP(Tabla2[[#This Row],[Cultivo]],Cod_categoría[],2,0)</f>
        <v>100108002</v>
      </c>
      <c r="H1015" t="str">
        <f>+VLOOKUP(F1015,Codigos[],2,0)</f>
        <v>Frutos tropicales y subtropicales</v>
      </c>
      <c r="I1015">
        <f>+VLOOKUP(Tabla2[[#This Row],[Categoría]],Cod_procesamiento10[],2,0)</f>
        <v>4</v>
      </c>
      <c r="J1015" t="s">
        <v>163</v>
      </c>
      <c r="K1015" s="3">
        <v>1909.09</v>
      </c>
    </row>
    <row r="1016" spans="1:11" x14ac:dyDescent="0.35">
      <c r="A1016">
        <v>2021</v>
      </c>
      <c r="B1016" s="5" t="s">
        <v>51</v>
      </c>
      <c r="C1016" s="10">
        <v>44256</v>
      </c>
      <c r="D1016" t="s">
        <v>17</v>
      </c>
      <c r="E1016">
        <f>+VLOOKUP(Tabla2[[#This Row],[Punto de venta]],Punto_venta[],2,0)</f>
        <v>2</v>
      </c>
      <c r="F1016" t="s">
        <v>10</v>
      </c>
      <c r="G1016">
        <f>+VLOOKUP(Tabla2[[#This Row],[Cultivo]],Cod_categoría[],2,0)</f>
        <v>100104002</v>
      </c>
      <c r="H1016" t="str">
        <f>+VLOOKUP(F1016,Codigos[],2,0)</f>
        <v>Frutos de pepita</v>
      </c>
      <c r="I1016">
        <f>+VLOOKUP(Tabla2[[#This Row],[Categoría]],Cod_procesamiento10[],2,0)</f>
        <v>3</v>
      </c>
      <c r="J1016" t="s">
        <v>163</v>
      </c>
      <c r="K1016" s="3">
        <v>1816.06</v>
      </c>
    </row>
    <row r="1017" spans="1:11" x14ac:dyDescent="0.35">
      <c r="A1017">
        <v>2021</v>
      </c>
      <c r="B1017" s="5" t="s">
        <v>51</v>
      </c>
      <c r="C1017" s="10">
        <v>44256</v>
      </c>
      <c r="D1017" t="s">
        <v>17</v>
      </c>
      <c r="E1017">
        <f>+VLOOKUP(Tabla2[[#This Row],[Punto de venta]],Punto_venta[],2,0)</f>
        <v>2</v>
      </c>
      <c r="F1017" t="s">
        <v>11</v>
      </c>
      <c r="G1017">
        <f>+VLOOKUP(Tabla2[[#This Row],[Cultivo]],Cod_categoría[],2,0)</f>
        <v>100102005</v>
      </c>
      <c r="H1017" t="str">
        <f>+VLOOKUP(F1017,Codigos[],2,0)</f>
        <v>Cítricos</v>
      </c>
      <c r="I1017">
        <f>+VLOOKUP(Tabla2[[#This Row],[Categoría]],Cod_procesamiento10[],2,0)</f>
        <v>2</v>
      </c>
      <c r="J1017" t="s">
        <v>163</v>
      </c>
      <c r="K1017" s="3">
        <v>2033.47</v>
      </c>
    </row>
    <row r="1018" spans="1:11" x14ac:dyDescent="0.35">
      <c r="A1018">
        <v>2021</v>
      </c>
      <c r="B1018" s="5" t="s">
        <v>51</v>
      </c>
      <c r="C1018" s="10">
        <v>44256</v>
      </c>
      <c r="D1018" t="s">
        <v>17</v>
      </c>
      <c r="E1018">
        <f>+VLOOKUP(Tabla2[[#This Row],[Punto de venta]],Punto_venta[],2,0)</f>
        <v>2</v>
      </c>
      <c r="F1018" t="s">
        <v>12</v>
      </c>
      <c r="G1018">
        <f>+VLOOKUP(Tabla2[[#This Row],[Cultivo]],Cod_categoría[],2,0)</f>
        <v>100103006</v>
      </c>
      <c r="H1018" t="str">
        <f>+VLOOKUP(F1018,Codigos[],2,0)</f>
        <v>Frutos de carozo</v>
      </c>
      <c r="I1018">
        <f>+VLOOKUP(Tabla2[[#This Row],[Categoría]],Cod_procesamiento10[],2,0)</f>
        <v>5</v>
      </c>
      <c r="J1018" t="s">
        <v>163</v>
      </c>
      <c r="K1018" s="3">
        <v>1965.65</v>
      </c>
    </row>
    <row r="1019" spans="1:11" x14ac:dyDescent="0.35">
      <c r="A1019">
        <v>2021</v>
      </c>
      <c r="B1019" s="5" t="s">
        <v>51</v>
      </c>
      <c r="C1019" s="10">
        <v>44256</v>
      </c>
      <c r="D1019" t="s">
        <v>17</v>
      </c>
      <c r="E1019">
        <f>+VLOOKUP(Tabla2[[#This Row],[Punto de venta]],Punto_venta[],2,0)</f>
        <v>2</v>
      </c>
      <c r="F1019" t="s">
        <v>13</v>
      </c>
      <c r="G1019">
        <f>+VLOOKUP(Tabla2[[#This Row],[Cultivo]],Cod_categoría[],2,0)</f>
        <v>100106002</v>
      </c>
      <c r="H1019" t="str">
        <f>+VLOOKUP(F1019,Codigos[],2,0)</f>
        <v>Frutos oleaginosos</v>
      </c>
      <c r="I1019">
        <f>+VLOOKUP(Tabla2[[#This Row],[Categoría]],Cod_procesamiento10[],2,0)</f>
        <v>12</v>
      </c>
      <c r="J1019" t="s">
        <v>163</v>
      </c>
      <c r="K1019" s="3">
        <v>5319.57</v>
      </c>
    </row>
    <row r="1020" spans="1:11" x14ac:dyDescent="0.35">
      <c r="A1020">
        <v>2021</v>
      </c>
      <c r="B1020" s="5" t="s">
        <v>51</v>
      </c>
      <c r="C1020" s="10">
        <v>44256</v>
      </c>
      <c r="D1020" t="s">
        <v>17</v>
      </c>
      <c r="E1020">
        <f>+VLOOKUP(Tabla2[[#This Row],[Punto de venta]],Punto_venta[],2,0)</f>
        <v>2</v>
      </c>
      <c r="F1020" t="s">
        <v>14</v>
      </c>
      <c r="G1020">
        <f>+VLOOKUP(Tabla2[[#This Row],[Cultivo]],Cod_categoría[],2,0)</f>
        <v>100104005</v>
      </c>
      <c r="H1020" t="str">
        <f>+VLOOKUP(F1020,Codigos[],2,0)</f>
        <v>Frutos de pepita</v>
      </c>
      <c r="I1020">
        <f>+VLOOKUP(Tabla2[[#This Row],[Categoría]],Cod_procesamiento10[],2,0)</f>
        <v>3</v>
      </c>
      <c r="J1020" t="s">
        <v>163</v>
      </c>
      <c r="K1020" s="3">
        <v>1742.66</v>
      </c>
    </row>
    <row r="1021" spans="1:11" x14ac:dyDescent="0.35">
      <c r="A1021">
        <v>2021</v>
      </c>
      <c r="B1021" s="5" t="s">
        <v>51</v>
      </c>
      <c r="C1021" s="10">
        <v>44256</v>
      </c>
      <c r="D1021" t="s">
        <v>17</v>
      </c>
      <c r="E1021">
        <f>+VLOOKUP(Tabla2[[#This Row],[Punto de venta]],Punto_venta[],2,0)</f>
        <v>2</v>
      </c>
      <c r="F1021" t="s">
        <v>15</v>
      </c>
      <c r="G1021">
        <f>+VLOOKUP(Tabla2[[#This Row],[Cultivo]],Cod_categoría[],2,0)</f>
        <v>100108006</v>
      </c>
      <c r="H1021" t="str">
        <f>+VLOOKUP(F1021,Codigos[],2,0)</f>
        <v>Frutos tropicales y subtropicales</v>
      </c>
      <c r="I1021">
        <f>+VLOOKUP(Tabla2[[#This Row],[Categoría]],Cod_procesamiento10[],2,0)</f>
        <v>4</v>
      </c>
      <c r="J1021" t="s">
        <v>163</v>
      </c>
      <c r="K1021" s="3">
        <v>1055.82</v>
      </c>
    </row>
    <row r="1022" spans="1:11" x14ac:dyDescent="0.35">
      <c r="A1022">
        <v>2021</v>
      </c>
      <c r="B1022" s="5" t="s">
        <v>51</v>
      </c>
      <c r="C1022" s="10">
        <v>44256</v>
      </c>
      <c r="D1022" t="s">
        <v>17</v>
      </c>
      <c r="E1022">
        <f>+VLOOKUP(Tabla2[[#This Row],[Punto de venta]],Punto_venta[],2,0)</f>
        <v>2</v>
      </c>
      <c r="F1022" t="s">
        <v>16</v>
      </c>
      <c r="G1022">
        <f>+VLOOKUP(Tabla2[[#This Row],[Cultivo]],Cod_categoría[],2,0)</f>
        <v>100109001</v>
      </c>
      <c r="H1022" t="str">
        <f>+VLOOKUP(F1022,Codigos[],2,0)</f>
        <v>Uva</v>
      </c>
      <c r="I1022">
        <f>+VLOOKUP(Tabla2[[#This Row],[Categoría]],Cod_procesamiento10[],2,0)</f>
        <v>11</v>
      </c>
      <c r="J1022" t="s">
        <v>163</v>
      </c>
      <c r="K1022" s="3">
        <v>3238.86</v>
      </c>
    </row>
    <row r="1023" spans="1:11" x14ac:dyDescent="0.35">
      <c r="A1023">
        <v>2021</v>
      </c>
      <c r="B1023" s="5" t="s">
        <v>51</v>
      </c>
      <c r="C1023" s="10">
        <v>44256</v>
      </c>
      <c r="D1023" t="s">
        <v>24</v>
      </c>
      <c r="E1023">
        <f>+VLOOKUP(Tabla2[[#This Row],[Punto de venta]],Punto_venta[],2,0)</f>
        <v>3</v>
      </c>
      <c r="F1023" t="s">
        <v>68</v>
      </c>
      <c r="G1023">
        <f>+VLOOKUP(Tabla2[[#This Row],[Cultivo]],Cod_categoría[],2,0)</f>
        <v>100101001</v>
      </c>
      <c r="H1023" t="str">
        <f>+VLOOKUP(F1023,Codigos[],2,0)</f>
        <v>Berries</v>
      </c>
      <c r="I1023">
        <f>+VLOOKUP(Tabla2[[#This Row],[Categoría]],Cod_procesamiento10[],2,0)</f>
        <v>1</v>
      </c>
      <c r="J1023" t="s">
        <v>163</v>
      </c>
      <c r="K1023" s="3">
        <v>1858.42</v>
      </c>
    </row>
    <row r="1024" spans="1:11" x14ac:dyDescent="0.35">
      <c r="A1024">
        <v>2021</v>
      </c>
      <c r="B1024" s="5" t="s">
        <v>51</v>
      </c>
      <c r="C1024" s="10">
        <v>44256</v>
      </c>
      <c r="D1024" t="s">
        <v>24</v>
      </c>
      <c r="E1024">
        <f>+VLOOKUP(Tabla2[[#This Row],[Punto de venta]],Punto_venta[],2,0)</f>
        <v>3</v>
      </c>
      <c r="F1024" t="s">
        <v>5</v>
      </c>
      <c r="G1024">
        <f>+VLOOKUP(Tabla2[[#This Row],[Cultivo]],Cod_categoría[],2,0)</f>
        <v>100103002</v>
      </c>
      <c r="H1024" t="str">
        <f>+VLOOKUP(F1024,Codigos[],2,0)</f>
        <v>Frutos de carozo</v>
      </c>
      <c r="I1024">
        <f>+VLOOKUP(Tabla2[[#This Row],[Categoría]],Cod_procesamiento10[],2,0)</f>
        <v>5</v>
      </c>
      <c r="J1024" t="s">
        <v>163</v>
      </c>
      <c r="K1024" s="3">
        <v>477.69</v>
      </c>
    </row>
    <row r="1025" spans="1:11" x14ac:dyDescent="0.35">
      <c r="A1025">
        <v>2021</v>
      </c>
      <c r="B1025" s="5" t="s">
        <v>51</v>
      </c>
      <c r="C1025" s="10">
        <v>44256</v>
      </c>
      <c r="D1025" t="s">
        <v>24</v>
      </c>
      <c r="E1025">
        <f>+VLOOKUP(Tabla2[[#This Row],[Punto de venta]],Punto_venta[],2,0)</f>
        <v>3</v>
      </c>
      <c r="F1025" t="s">
        <v>7</v>
      </c>
      <c r="G1025">
        <f>+VLOOKUP(Tabla2[[#This Row],[Cultivo]],Cod_categoría[],2,0)</f>
        <v>100103004</v>
      </c>
      <c r="H1025" t="str">
        <f>+VLOOKUP(F1025,Codigos[],2,0)</f>
        <v>Frutos de carozo</v>
      </c>
      <c r="I1025">
        <f>+VLOOKUP(Tabla2[[#This Row],[Categoría]],Cod_procesamiento10[],2,0)</f>
        <v>5</v>
      </c>
      <c r="J1025" t="s">
        <v>163</v>
      </c>
      <c r="K1025" s="3">
        <v>826.83</v>
      </c>
    </row>
    <row r="1026" spans="1:11" x14ac:dyDescent="0.35">
      <c r="A1026">
        <v>2021</v>
      </c>
      <c r="B1026" s="5" t="s">
        <v>51</v>
      </c>
      <c r="C1026" s="10">
        <v>44256</v>
      </c>
      <c r="D1026" t="s">
        <v>24</v>
      </c>
      <c r="E1026">
        <f>+VLOOKUP(Tabla2[[#This Row],[Punto de venta]],Punto_venta[],2,0)</f>
        <v>3</v>
      </c>
      <c r="F1026" t="s">
        <v>23</v>
      </c>
      <c r="G1026">
        <f>+VLOOKUP(Tabla2[[#This Row],[Cultivo]],Cod_categoría[],2,0)</f>
        <v>100101004</v>
      </c>
      <c r="H1026" t="str">
        <f>+VLOOKUP(F1026,Codigos[],2,0)</f>
        <v>Berries</v>
      </c>
      <c r="I1026">
        <f>+VLOOKUP(Tabla2[[#This Row],[Categoría]],Cod_procesamiento10[],2,0)</f>
        <v>1</v>
      </c>
      <c r="J1026" t="s">
        <v>163</v>
      </c>
      <c r="K1026" s="3">
        <v>3419.27</v>
      </c>
    </row>
    <row r="1027" spans="1:11" x14ac:dyDescent="0.35">
      <c r="A1027">
        <v>2021</v>
      </c>
      <c r="B1027" s="5" t="s">
        <v>51</v>
      </c>
      <c r="C1027" s="10">
        <v>44256</v>
      </c>
      <c r="D1027" t="s">
        <v>24</v>
      </c>
      <c r="E1027">
        <f>+VLOOKUP(Tabla2[[#This Row],[Punto de venta]],Punto_venta[],2,0)</f>
        <v>3</v>
      </c>
      <c r="F1027" t="s">
        <v>8</v>
      </c>
      <c r="G1027">
        <f>+VLOOKUP(Tabla2[[#This Row],[Cultivo]],Cod_categoría[],2,0)</f>
        <v>100112025</v>
      </c>
      <c r="H1027" t="str">
        <f>+VLOOKUP(F1027,Codigos[],2,0)</f>
        <v>Berries</v>
      </c>
      <c r="I1027">
        <f>+VLOOKUP(Tabla2[[#This Row],[Categoría]],Cod_procesamiento10[],2,0)</f>
        <v>1</v>
      </c>
      <c r="J1027" t="s">
        <v>163</v>
      </c>
      <c r="K1027" s="3">
        <v>1244.08</v>
      </c>
    </row>
    <row r="1028" spans="1:11" x14ac:dyDescent="0.35">
      <c r="A1028">
        <v>2021</v>
      </c>
      <c r="B1028" s="5" t="s">
        <v>51</v>
      </c>
      <c r="C1028" s="10">
        <v>44256</v>
      </c>
      <c r="D1028" t="s">
        <v>24</v>
      </c>
      <c r="E1028">
        <f>+VLOOKUP(Tabla2[[#This Row],[Punto de venta]],Punto_venta[],2,0)</f>
        <v>3</v>
      </c>
      <c r="F1028" t="s">
        <v>30</v>
      </c>
      <c r="G1028">
        <f>+VLOOKUP(Tabla2[[#This Row],[Cultivo]],Cod_categoría[],2,0)</f>
        <v>100114043</v>
      </c>
      <c r="H1028" t="str">
        <f>+VLOOKUP(F1028,Codigos[],2,0)</f>
        <v>Frutos tropicales y subtropicales</v>
      </c>
      <c r="I1028">
        <f>+VLOOKUP(Tabla2[[#This Row],[Categoría]],Cod_procesamiento10[],2,0)</f>
        <v>4</v>
      </c>
      <c r="J1028" t="s">
        <v>163</v>
      </c>
      <c r="K1028" s="3">
        <v>1220.8499999999999</v>
      </c>
    </row>
    <row r="1029" spans="1:11" x14ac:dyDescent="0.35">
      <c r="A1029">
        <v>2021</v>
      </c>
      <c r="B1029" s="5" t="s">
        <v>51</v>
      </c>
      <c r="C1029" s="10">
        <v>44256</v>
      </c>
      <c r="D1029" t="s">
        <v>24</v>
      </c>
      <c r="E1029">
        <f>+VLOOKUP(Tabla2[[#This Row],[Punto de venta]],Punto_venta[],2,0)</f>
        <v>3</v>
      </c>
      <c r="F1029" t="s">
        <v>33</v>
      </c>
      <c r="G1029">
        <f>+VLOOKUP(Tabla2[[#This Row],[Cultivo]],Cod_categoría[],2,0)</f>
        <v>100114040</v>
      </c>
      <c r="H1029" t="str">
        <f>+VLOOKUP(F1029,Codigos[],2,0)</f>
        <v>Frutos tropicales y subtropicales</v>
      </c>
      <c r="I1029">
        <f>+VLOOKUP(Tabla2[[#This Row],[Categoría]],Cod_procesamiento10[],2,0)</f>
        <v>4</v>
      </c>
      <c r="J1029" t="s">
        <v>163</v>
      </c>
      <c r="K1029" s="3">
        <v>1950</v>
      </c>
    </row>
    <row r="1030" spans="1:11" x14ac:dyDescent="0.35">
      <c r="A1030">
        <v>2021</v>
      </c>
      <c r="B1030" s="5" t="s">
        <v>51</v>
      </c>
      <c r="C1030" s="10">
        <v>44256</v>
      </c>
      <c r="D1030" t="s">
        <v>24</v>
      </c>
      <c r="E1030">
        <f>+VLOOKUP(Tabla2[[#This Row],[Punto de venta]],Punto_venta[],2,0)</f>
        <v>3</v>
      </c>
      <c r="F1030" t="s">
        <v>19</v>
      </c>
      <c r="G1030">
        <f>+VLOOKUP(Tabla2[[#This Row],[Cultivo]],Cod_categoría[],2,0)</f>
        <v>100101007</v>
      </c>
      <c r="H1030" t="str">
        <f>+VLOOKUP(F1030,Codigos[],2,0)</f>
        <v>Berries</v>
      </c>
      <c r="I1030">
        <f>+VLOOKUP(Tabla2[[#This Row],[Categoría]],Cod_procesamiento10[],2,0)</f>
        <v>1</v>
      </c>
      <c r="J1030" t="s">
        <v>163</v>
      </c>
      <c r="K1030" s="3">
        <v>783.72</v>
      </c>
    </row>
    <row r="1031" spans="1:11" x14ac:dyDescent="0.35">
      <c r="A1031">
        <v>2021</v>
      </c>
      <c r="B1031" s="5" t="s">
        <v>51</v>
      </c>
      <c r="C1031" s="10">
        <v>44256</v>
      </c>
      <c r="D1031" t="s">
        <v>24</v>
      </c>
      <c r="E1031">
        <f>+VLOOKUP(Tabla2[[#This Row],[Punto de venta]],Punto_venta[],2,0)</f>
        <v>3</v>
      </c>
      <c r="F1031" t="s">
        <v>9</v>
      </c>
      <c r="G1031">
        <f>+VLOOKUP(Tabla2[[#This Row],[Cultivo]],Cod_categoría[],2,0)</f>
        <v>100102003</v>
      </c>
      <c r="H1031" t="str">
        <f>+VLOOKUP(F1031,Codigos[],2,0)</f>
        <v>Cítricos</v>
      </c>
      <c r="I1031">
        <f>+VLOOKUP(Tabla2[[#This Row],[Categoría]],Cod_procesamiento10[],2,0)</f>
        <v>2</v>
      </c>
      <c r="J1031" t="s">
        <v>163</v>
      </c>
      <c r="K1031" s="3">
        <v>899.58</v>
      </c>
    </row>
    <row r="1032" spans="1:11" x14ac:dyDescent="0.35">
      <c r="A1032">
        <v>2021</v>
      </c>
      <c r="B1032" s="5" t="s">
        <v>51</v>
      </c>
      <c r="C1032" s="10">
        <v>44256</v>
      </c>
      <c r="D1032" t="s">
        <v>24</v>
      </c>
      <c r="E1032">
        <f>+VLOOKUP(Tabla2[[#This Row],[Punto de venta]],Punto_venta[],2,0)</f>
        <v>3</v>
      </c>
      <c r="F1032" t="s">
        <v>20</v>
      </c>
      <c r="G1032">
        <f>+VLOOKUP(Tabla2[[#This Row],[Cultivo]],Cod_categoría[],2,0)</f>
        <v>100102004</v>
      </c>
      <c r="H1032" t="str">
        <f>+VLOOKUP(F1032,Codigos[],2,0)</f>
        <v>Cítricos</v>
      </c>
      <c r="I1032">
        <f>+VLOOKUP(Tabla2[[#This Row],[Categoría]],Cod_procesamiento10[],2,0)</f>
        <v>2</v>
      </c>
      <c r="J1032" t="s">
        <v>163</v>
      </c>
      <c r="K1032" s="3">
        <v>789.22</v>
      </c>
    </row>
    <row r="1033" spans="1:11" x14ac:dyDescent="0.35">
      <c r="A1033">
        <v>2021</v>
      </c>
      <c r="B1033" s="5" t="s">
        <v>51</v>
      </c>
      <c r="C1033" s="10">
        <v>44256</v>
      </c>
      <c r="D1033" t="s">
        <v>24</v>
      </c>
      <c r="E1033">
        <f>+VLOOKUP(Tabla2[[#This Row],[Punto de venta]],Punto_venta[],2,0)</f>
        <v>3</v>
      </c>
      <c r="F1033" t="s">
        <v>21</v>
      </c>
      <c r="G1033">
        <f>+VLOOKUP(Tabla2[[#This Row],[Cultivo]],Cod_categoría[],2,0)</f>
        <v>100108002</v>
      </c>
      <c r="H1033" t="str">
        <f>+VLOOKUP(F1033,Codigos[],2,0)</f>
        <v>Frutos tropicales y subtropicales</v>
      </c>
      <c r="I1033">
        <f>+VLOOKUP(Tabla2[[#This Row],[Categoría]],Cod_procesamiento10[],2,0)</f>
        <v>4</v>
      </c>
      <c r="J1033" t="s">
        <v>163</v>
      </c>
      <c r="K1033" s="3">
        <v>1440.84</v>
      </c>
    </row>
    <row r="1034" spans="1:11" x14ac:dyDescent="0.35">
      <c r="A1034">
        <v>2021</v>
      </c>
      <c r="B1034" s="5" t="s">
        <v>51</v>
      </c>
      <c r="C1034" s="10">
        <v>44256</v>
      </c>
      <c r="D1034" t="s">
        <v>24</v>
      </c>
      <c r="E1034">
        <f>+VLOOKUP(Tabla2[[#This Row],[Punto de venta]],Punto_venta[],2,0)</f>
        <v>3</v>
      </c>
      <c r="F1034" t="s">
        <v>10</v>
      </c>
      <c r="G1034">
        <f>+VLOOKUP(Tabla2[[#This Row],[Cultivo]],Cod_categoría[],2,0)</f>
        <v>100104002</v>
      </c>
      <c r="H1034" t="str">
        <f>+VLOOKUP(F1034,Codigos[],2,0)</f>
        <v>Frutos de pepita</v>
      </c>
      <c r="I1034">
        <f>+VLOOKUP(Tabla2[[#This Row],[Categoría]],Cod_procesamiento10[],2,0)</f>
        <v>3</v>
      </c>
      <c r="J1034" t="s">
        <v>163</v>
      </c>
      <c r="K1034" s="3">
        <v>630.33000000000004</v>
      </c>
    </row>
    <row r="1035" spans="1:11" x14ac:dyDescent="0.35">
      <c r="A1035">
        <v>2021</v>
      </c>
      <c r="B1035" s="5" t="s">
        <v>51</v>
      </c>
      <c r="C1035" s="10">
        <v>44256</v>
      </c>
      <c r="D1035" t="s">
        <v>24</v>
      </c>
      <c r="E1035">
        <f>+VLOOKUP(Tabla2[[#This Row],[Punto de venta]],Punto_venta[],2,0)</f>
        <v>3</v>
      </c>
      <c r="F1035" t="s">
        <v>22</v>
      </c>
      <c r="G1035">
        <f>+VLOOKUP(Tabla2[[#This Row],[Cultivo]],Cod_categoría[],2,0)</f>
        <v>100114041</v>
      </c>
      <c r="H1035" t="str">
        <f>+VLOOKUP(F1035,Codigos[],2,0)</f>
        <v>Frutos tropicales y subtropicales</v>
      </c>
      <c r="I1035">
        <f>+VLOOKUP(Tabla2[[#This Row],[Categoría]],Cod_procesamiento10[],2,0)</f>
        <v>4</v>
      </c>
      <c r="J1035" t="s">
        <v>163</v>
      </c>
      <c r="K1035" s="3">
        <v>1403.78</v>
      </c>
    </row>
    <row r="1036" spans="1:11" x14ac:dyDescent="0.35">
      <c r="A1036">
        <v>2021</v>
      </c>
      <c r="B1036" s="5" t="s">
        <v>51</v>
      </c>
      <c r="C1036" s="10">
        <v>44256</v>
      </c>
      <c r="D1036" t="s">
        <v>24</v>
      </c>
      <c r="E1036">
        <f>+VLOOKUP(Tabla2[[#This Row],[Punto de venta]],Punto_venta[],2,0)</f>
        <v>3</v>
      </c>
      <c r="F1036" t="s">
        <v>28</v>
      </c>
      <c r="G1036">
        <f>+VLOOKUP(Tabla2[[#This Row],[Cultivo]],Cod_categoría[],2,0)</f>
        <v>100104003</v>
      </c>
      <c r="H1036" t="str">
        <f>+VLOOKUP(F1036,Codigos[],2,0)</f>
        <v>Frutos de pepita</v>
      </c>
      <c r="I1036">
        <f>+VLOOKUP(Tabla2[[#This Row],[Categoría]],Cod_procesamiento10[],2,0)</f>
        <v>3</v>
      </c>
      <c r="J1036" t="s">
        <v>163</v>
      </c>
      <c r="K1036" s="3">
        <v>657.31</v>
      </c>
    </row>
    <row r="1037" spans="1:11" x14ac:dyDescent="0.35">
      <c r="A1037">
        <v>2021</v>
      </c>
      <c r="B1037" s="5" t="s">
        <v>51</v>
      </c>
      <c r="C1037" s="10">
        <v>44256</v>
      </c>
      <c r="D1037" t="s">
        <v>24</v>
      </c>
      <c r="E1037">
        <f>+VLOOKUP(Tabla2[[#This Row],[Punto de venta]],Punto_venta[],2,0)</f>
        <v>3</v>
      </c>
      <c r="F1037" t="s">
        <v>26</v>
      </c>
      <c r="G1037">
        <f>+VLOOKUP(Tabla2[[#This Row],[Cultivo]],Cod_categoría[],2,0)</f>
        <v>100101008</v>
      </c>
      <c r="H1037" t="str">
        <f>+VLOOKUP(F1037,Codigos[],2,0)</f>
        <v>Berries</v>
      </c>
      <c r="I1037">
        <f>+VLOOKUP(Tabla2[[#This Row],[Categoría]],Cod_procesamiento10[],2,0)</f>
        <v>1</v>
      </c>
      <c r="J1037" t="s">
        <v>163</v>
      </c>
      <c r="K1037" s="3">
        <v>2000</v>
      </c>
    </row>
    <row r="1038" spans="1:11" x14ac:dyDescent="0.35">
      <c r="A1038">
        <v>2021</v>
      </c>
      <c r="B1038" s="5" t="s">
        <v>51</v>
      </c>
      <c r="C1038" s="10">
        <v>44256</v>
      </c>
      <c r="D1038" t="s">
        <v>24</v>
      </c>
      <c r="E1038">
        <f>+VLOOKUP(Tabla2[[#This Row],[Punto de venta]],Punto_venta[],2,0)</f>
        <v>3</v>
      </c>
      <c r="F1038" t="s">
        <v>11</v>
      </c>
      <c r="G1038">
        <f>+VLOOKUP(Tabla2[[#This Row],[Cultivo]],Cod_categoría[],2,0)</f>
        <v>100102005</v>
      </c>
      <c r="H1038" t="str">
        <f>+VLOOKUP(F1038,Codigos[],2,0)</f>
        <v>Cítricos</v>
      </c>
      <c r="I1038">
        <f>+VLOOKUP(Tabla2[[#This Row],[Categoría]],Cod_procesamiento10[],2,0)</f>
        <v>2</v>
      </c>
      <c r="J1038" t="s">
        <v>163</v>
      </c>
      <c r="K1038" s="3">
        <v>1246.57</v>
      </c>
    </row>
    <row r="1039" spans="1:11" x14ac:dyDescent="0.35">
      <c r="A1039">
        <v>2021</v>
      </c>
      <c r="B1039" s="5" t="s">
        <v>51</v>
      </c>
      <c r="C1039" s="10">
        <v>44256</v>
      </c>
      <c r="D1039" t="s">
        <v>24</v>
      </c>
      <c r="E1039">
        <f>+VLOOKUP(Tabla2[[#This Row],[Punto de venta]],Punto_venta[],2,0)</f>
        <v>3</v>
      </c>
      <c r="F1039" t="s">
        <v>12</v>
      </c>
      <c r="G1039">
        <f>+VLOOKUP(Tabla2[[#This Row],[Cultivo]],Cod_categoría[],2,0)</f>
        <v>100103006</v>
      </c>
      <c r="H1039" t="str">
        <f>+VLOOKUP(F1039,Codigos[],2,0)</f>
        <v>Frutos de carozo</v>
      </c>
      <c r="I1039">
        <f>+VLOOKUP(Tabla2[[#This Row],[Categoría]],Cod_procesamiento10[],2,0)</f>
        <v>5</v>
      </c>
      <c r="J1039" t="s">
        <v>163</v>
      </c>
      <c r="K1039" s="3">
        <v>821.69</v>
      </c>
    </row>
    <row r="1040" spans="1:11" x14ac:dyDescent="0.35">
      <c r="A1040">
        <v>2021</v>
      </c>
      <c r="B1040" s="5" t="s">
        <v>51</v>
      </c>
      <c r="C1040" s="10">
        <v>44256</v>
      </c>
      <c r="D1040" t="s">
        <v>24</v>
      </c>
      <c r="E1040">
        <f>+VLOOKUP(Tabla2[[#This Row],[Punto de venta]],Punto_venta[],2,0)</f>
        <v>3</v>
      </c>
      <c r="F1040" t="s">
        <v>13</v>
      </c>
      <c r="G1040">
        <f>+VLOOKUP(Tabla2[[#This Row],[Cultivo]],Cod_categoría[],2,0)</f>
        <v>100106002</v>
      </c>
      <c r="H1040" t="str">
        <f>+VLOOKUP(F1040,Codigos[],2,0)</f>
        <v>Frutos oleaginosos</v>
      </c>
      <c r="I1040">
        <f>+VLOOKUP(Tabla2[[#This Row],[Categoría]],Cod_procesamiento10[],2,0)</f>
        <v>12</v>
      </c>
      <c r="J1040" t="s">
        <v>163</v>
      </c>
      <c r="K1040" s="3">
        <v>4723.38</v>
      </c>
    </row>
    <row r="1041" spans="1:11" x14ac:dyDescent="0.35">
      <c r="A1041">
        <v>2021</v>
      </c>
      <c r="B1041" s="5" t="s">
        <v>51</v>
      </c>
      <c r="C1041" s="10">
        <v>44256</v>
      </c>
      <c r="D1041" t="s">
        <v>24</v>
      </c>
      <c r="E1041">
        <f>+VLOOKUP(Tabla2[[#This Row],[Punto de venta]],Punto_venta[],2,0)</f>
        <v>3</v>
      </c>
      <c r="F1041" t="s">
        <v>31</v>
      </c>
      <c r="G1041">
        <f>+VLOOKUP(Tabla2[[#This Row],[Cultivo]],Cod_categoría[],2,0)</f>
        <v>100108004</v>
      </c>
      <c r="H1041" t="str">
        <f>+VLOOKUP(F1041,Codigos[],2,0)</f>
        <v>Frutos tropicales y subtropicales</v>
      </c>
      <c r="I1041">
        <f>+VLOOKUP(Tabla2[[#This Row],[Categoría]],Cod_procesamiento10[],2,0)</f>
        <v>4</v>
      </c>
      <c r="J1041" t="s">
        <v>163</v>
      </c>
      <c r="K1041" s="3">
        <v>2102</v>
      </c>
    </row>
    <row r="1042" spans="1:11" x14ac:dyDescent="0.35">
      <c r="A1042">
        <v>2021</v>
      </c>
      <c r="B1042" s="5" t="s">
        <v>51</v>
      </c>
      <c r="C1042" s="10">
        <v>44256</v>
      </c>
      <c r="D1042" t="s">
        <v>24</v>
      </c>
      <c r="E1042">
        <f>+VLOOKUP(Tabla2[[#This Row],[Punto de venta]],Punto_venta[],2,0)</f>
        <v>3</v>
      </c>
      <c r="F1042" t="s">
        <v>14</v>
      </c>
      <c r="G1042">
        <f>+VLOOKUP(Tabla2[[#This Row],[Cultivo]],Cod_categoría[],2,0)</f>
        <v>100104005</v>
      </c>
      <c r="H1042" t="str">
        <f>+VLOOKUP(F1042,Codigos[],2,0)</f>
        <v>Frutos de pepita</v>
      </c>
      <c r="I1042">
        <f>+VLOOKUP(Tabla2[[#This Row],[Categoría]],Cod_procesamiento10[],2,0)</f>
        <v>3</v>
      </c>
      <c r="J1042" t="s">
        <v>163</v>
      </c>
      <c r="K1042" s="3">
        <v>532.85</v>
      </c>
    </row>
    <row r="1043" spans="1:11" x14ac:dyDescent="0.35">
      <c r="A1043">
        <v>2021</v>
      </c>
      <c r="B1043" s="5" t="s">
        <v>51</v>
      </c>
      <c r="C1043" s="10">
        <v>44256</v>
      </c>
      <c r="D1043" t="s">
        <v>24</v>
      </c>
      <c r="E1043">
        <f>+VLOOKUP(Tabla2[[#This Row],[Punto de venta]],Punto_venta[],2,0)</f>
        <v>3</v>
      </c>
      <c r="F1043" t="s">
        <v>35</v>
      </c>
      <c r="G1043">
        <f>+VLOOKUP(Tabla2[[#This Row],[Cultivo]],Cod_categoría[],2,0)</f>
        <v>100114044</v>
      </c>
      <c r="H1043" t="str">
        <f>+VLOOKUP(F1043,Codigos[],2,0)</f>
        <v>Frutos de pepita</v>
      </c>
      <c r="I1043">
        <f>+VLOOKUP(Tabla2[[#This Row],[Categoría]],Cod_procesamiento10[],2,0)</f>
        <v>3</v>
      </c>
      <c r="J1043" t="s">
        <v>163</v>
      </c>
      <c r="K1043" s="3">
        <v>1111.1099999999999</v>
      </c>
    </row>
    <row r="1044" spans="1:11" x14ac:dyDescent="0.35">
      <c r="A1044">
        <v>2021</v>
      </c>
      <c r="B1044" s="5" t="s">
        <v>51</v>
      </c>
      <c r="C1044" s="10">
        <v>44256</v>
      </c>
      <c r="D1044" t="s">
        <v>24</v>
      </c>
      <c r="E1044">
        <f>+VLOOKUP(Tabla2[[#This Row],[Punto de venta]],Punto_venta[],2,0)</f>
        <v>3</v>
      </c>
      <c r="F1044" t="s">
        <v>15</v>
      </c>
      <c r="G1044">
        <f>+VLOOKUP(Tabla2[[#This Row],[Cultivo]],Cod_categoría[],2,0)</f>
        <v>100108006</v>
      </c>
      <c r="H1044" t="str">
        <f>+VLOOKUP(F1044,Codigos[],2,0)</f>
        <v>Frutos tropicales y subtropicales</v>
      </c>
      <c r="I1044">
        <f>+VLOOKUP(Tabla2[[#This Row],[Categoría]],Cod_procesamiento10[],2,0)</f>
        <v>4</v>
      </c>
      <c r="J1044" t="s">
        <v>163</v>
      </c>
      <c r="K1044" s="3">
        <v>694.1</v>
      </c>
    </row>
    <row r="1045" spans="1:11" x14ac:dyDescent="0.35">
      <c r="A1045">
        <v>2021</v>
      </c>
      <c r="B1045" s="5" t="s">
        <v>51</v>
      </c>
      <c r="C1045" s="10">
        <v>44256</v>
      </c>
      <c r="D1045" t="s">
        <v>24</v>
      </c>
      <c r="E1045">
        <f>+VLOOKUP(Tabla2[[#This Row],[Punto de venta]],Punto_venta[],2,0)</f>
        <v>3</v>
      </c>
      <c r="F1045" t="s">
        <v>27</v>
      </c>
      <c r="G1045">
        <f>+VLOOKUP(Tabla2[[#This Row],[Cultivo]],Cod_categoría[],2,0)</f>
        <v>100102006</v>
      </c>
      <c r="H1045" t="str">
        <f>+VLOOKUP(F1045,Codigos[],2,0)</f>
        <v>Cítricos</v>
      </c>
      <c r="I1045">
        <f>+VLOOKUP(Tabla2[[#This Row],[Categoría]],Cod_procesamiento10[],2,0)</f>
        <v>2</v>
      </c>
      <c r="J1045" t="s">
        <v>163</v>
      </c>
      <c r="K1045" s="3">
        <v>1057.8</v>
      </c>
    </row>
    <row r="1046" spans="1:11" x14ac:dyDescent="0.35">
      <c r="A1046">
        <v>2021</v>
      </c>
      <c r="B1046" s="5" t="s">
        <v>51</v>
      </c>
      <c r="C1046" s="10">
        <v>44256</v>
      </c>
      <c r="D1046" t="s">
        <v>24</v>
      </c>
      <c r="E1046">
        <f>+VLOOKUP(Tabla2[[#This Row],[Punto de venta]],Punto_venta[],2,0)</f>
        <v>3</v>
      </c>
      <c r="F1046" t="s">
        <v>18</v>
      </c>
      <c r="G1046">
        <f>+VLOOKUP(Tabla2[[#This Row],[Cultivo]],Cod_categoría[],2,0)</f>
        <v>100114042</v>
      </c>
      <c r="H1046" t="str">
        <f>+VLOOKUP(F1046,Codigos[],2,0)</f>
        <v>Otros</v>
      </c>
      <c r="I1046">
        <f>+VLOOKUP(Tabla2[[#This Row],[Categoría]],Cod_procesamiento10[],2,0)</f>
        <v>13</v>
      </c>
      <c r="J1046" t="s">
        <v>163</v>
      </c>
      <c r="K1046" s="3">
        <v>682.28</v>
      </c>
    </row>
    <row r="1047" spans="1:11" x14ac:dyDescent="0.35">
      <c r="A1047">
        <v>2021</v>
      </c>
      <c r="B1047" s="5" t="s">
        <v>51</v>
      </c>
      <c r="C1047" s="10">
        <v>44256</v>
      </c>
      <c r="D1047" t="s">
        <v>24</v>
      </c>
      <c r="E1047">
        <f>+VLOOKUP(Tabla2[[#This Row],[Punto de venta]],Punto_venta[],2,0)</f>
        <v>3</v>
      </c>
      <c r="F1047" t="s">
        <v>16</v>
      </c>
      <c r="G1047">
        <f>+VLOOKUP(Tabla2[[#This Row],[Cultivo]],Cod_categoría[],2,0)</f>
        <v>100109001</v>
      </c>
      <c r="H1047" t="str">
        <f>+VLOOKUP(F1047,Codigos[],2,0)</f>
        <v>Uva</v>
      </c>
      <c r="I1047">
        <f>+VLOOKUP(Tabla2[[#This Row],[Categoría]],Cod_procesamiento10[],2,0)</f>
        <v>11</v>
      </c>
      <c r="J1047" t="s">
        <v>163</v>
      </c>
      <c r="K1047" s="3">
        <v>571.22</v>
      </c>
    </row>
    <row r="1048" spans="1:11" x14ac:dyDescent="0.35">
      <c r="A1048">
        <v>2021</v>
      </c>
      <c r="B1048" s="5" t="s">
        <v>50</v>
      </c>
      <c r="C1048" s="10">
        <v>44228</v>
      </c>
      <c r="D1048" t="s">
        <v>2</v>
      </c>
      <c r="E1048">
        <f>+VLOOKUP(Tabla2[[#This Row],[Punto de venta]],Punto_venta[],2,0)</f>
        <v>1</v>
      </c>
      <c r="F1048" t="s">
        <v>68</v>
      </c>
      <c r="G1048">
        <f>+VLOOKUP(Tabla2[[#This Row],[Cultivo]],Cod_categoría[],2,0)</f>
        <v>100101001</v>
      </c>
      <c r="H1048" t="str">
        <f>+VLOOKUP(F1048,Codigos[],2,0)</f>
        <v>Berries</v>
      </c>
      <c r="I1048">
        <f>+VLOOKUP(Tabla2[[#This Row],[Categoría]],Cod_procesamiento10[],2,0)</f>
        <v>1</v>
      </c>
      <c r="J1048" t="s">
        <v>163</v>
      </c>
      <c r="K1048" s="3">
        <v>2619.79</v>
      </c>
    </row>
    <row r="1049" spans="1:11" x14ac:dyDescent="0.35">
      <c r="A1049">
        <v>2021</v>
      </c>
      <c r="B1049" s="5" t="s">
        <v>50</v>
      </c>
      <c r="C1049" s="10">
        <v>44228</v>
      </c>
      <c r="D1049" t="s">
        <v>2</v>
      </c>
      <c r="E1049">
        <f>+VLOOKUP(Tabla2[[#This Row],[Punto de venta]],Punto_venta[],2,0)</f>
        <v>1</v>
      </c>
      <c r="F1049" t="s">
        <v>3</v>
      </c>
      <c r="G1049">
        <f>+VLOOKUP(Tabla2[[#This Row],[Cultivo]],Cod_categoría[],2,0)</f>
        <v>100103001</v>
      </c>
      <c r="H1049" t="str">
        <f>+VLOOKUP(F1049,Codigos[],2,0)</f>
        <v>Frutos de carozo</v>
      </c>
      <c r="I1049">
        <f>+VLOOKUP(Tabla2[[#This Row],[Categoría]],Cod_procesamiento10[],2,0)</f>
        <v>5</v>
      </c>
      <c r="J1049" t="s">
        <v>163</v>
      </c>
      <c r="K1049" s="3">
        <v>1543.73</v>
      </c>
    </row>
    <row r="1050" spans="1:11" x14ac:dyDescent="0.35">
      <c r="A1050">
        <v>2021</v>
      </c>
      <c r="B1050" s="5" t="s">
        <v>50</v>
      </c>
      <c r="C1050" s="10">
        <v>44228</v>
      </c>
      <c r="D1050" t="s">
        <v>2</v>
      </c>
      <c r="E1050">
        <f>+VLOOKUP(Tabla2[[#This Row],[Punto de venta]],Punto_venta[],2,0)</f>
        <v>1</v>
      </c>
      <c r="F1050" t="s">
        <v>5</v>
      </c>
      <c r="G1050">
        <f>+VLOOKUP(Tabla2[[#This Row],[Cultivo]],Cod_categoría[],2,0)</f>
        <v>100103002</v>
      </c>
      <c r="H1050" t="str">
        <f>+VLOOKUP(F1050,Codigos[],2,0)</f>
        <v>Frutos de carozo</v>
      </c>
      <c r="I1050">
        <f>+VLOOKUP(Tabla2[[#This Row],[Categoría]],Cod_procesamiento10[],2,0)</f>
        <v>5</v>
      </c>
      <c r="J1050" t="s">
        <v>163</v>
      </c>
      <c r="K1050" s="3">
        <v>960.05</v>
      </c>
    </row>
    <row r="1051" spans="1:11" x14ac:dyDescent="0.35">
      <c r="A1051">
        <v>2021</v>
      </c>
      <c r="B1051" s="5" t="s">
        <v>50</v>
      </c>
      <c r="C1051" s="10">
        <v>44228</v>
      </c>
      <c r="D1051" t="s">
        <v>2</v>
      </c>
      <c r="E1051">
        <f>+VLOOKUP(Tabla2[[#This Row],[Punto de venta]],Punto_venta[],2,0)</f>
        <v>1</v>
      </c>
      <c r="F1051" t="s">
        <v>7</v>
      </c>
      <c r="G1051">
        <f>+VLOOKUP(Tabla2[[#This Row],[Cultivo]],Cod_categoría[],2,0)</f>
        <v>100103004</v>
      </c>
      <c r="H1051" t="str">
        <f>+VLOOKUP(F1051,Codigos[],2,0)</f>
        <v>Frutos de carozo</v>
      </c>
      <c r="I1051">
        <f>+VLOOKUP(Tabla2[[#This Row],[Categoría]],Cod_procesamiento10[],2,0)</f>
        <v>5</v>
      </c>
      <c r="J1051" t="s">
        <v>163</v>
      </c>
      <c r="K1051" s="3">
        <v>1108.29</v>
      </c>
    </row>
    <row r="1052" spans="1:11" x14ac:dyDescent="0.35">
      <c r="A1052">
        <v>2021</v>
      </c>
      <c r="B1052" s="5" t="s">
        <v>50</v>
      </c>
      <c r="C1052" s="10">
        <v>44228</v>
      </c>
      <c r="D1052" t="s">
        <v>2</v>
      </c>
      <c r="E1052">
        <f>+VLOOKUP(Tabla2[[#This Row],[Punto de venta]],Punto_venta[],2,0)</f>
        <v>1</v>
      </c>
      <c r="F1052" t="s">
        <v>23</v>
      </c>
      <c r="G1052">
        <f>+VLOOKUP(Tabla2[[#This Row],[Cultivo]],Cod_categoría[],2,0)</f>
        <v>100101004</v>
      </c>
      <c r="H1052" t="str">
        <f>+VLOOKUP(F1052,Codigos[],2,0)</f>
        <v>Berries</v>
      </c>
      <c r="I1052">
        <f>+VLOOKUP(Tabla2[[#This Row],[Categoría]],Cod_procesamiento10[],2,0)</f>
        <v>1</v>
      </c>
      <c r="J1052" t="s">
        <v>163</v>
      </c>
      <c r="K1052" s="3">
        <v>4319.4399999999996</v>
      </c>
    </row>
    <row r="1053" spans="1:11" x14ac:dyDescent="0.35">
      <c r="A1053">
        <v>2021</v>
      </c>
      <c r="B1053" s="5" t="s">
        <v>50</v>
      </c>
      <c r="C1053" s="10">
        <v>44228</v>
      </c>
      <c r="D1053" t="s">
        <v>2</v>
      </c>
      <c r="E1053">
        <f>+VLOOKUP(Tabla2[[#This Row],[Punto de venta]],Punto_venta[],2,0)</f>
        <v>1</v>
      </c>
      <c r="F1053" t="s">
        <v>8</v>
      </c>
      <c r="G1053">
        <f>+VLOOKUP(Tabla2[[#This Row],[Cultivo]],Cod_categoría[],2,0)</f>
        <v>100112025</v>
      </c>
      <c r="H1053" t="str">
        <f>+VLOOKUP(F1053,Codigos[],2,0)</f>
        <v>Berries</v>
      </c>
      <c r="I1053">
        <f>+VLOOKUP(Tabla2[[#This Row],[Categoría]],Cod_procesamiento10[],2,0)</f>
        <v>1</v>
      </c>
      <c r="J1053" t="s">
        <v>163</v>
      </c>
      <c r="K1053" s="3">
        <v>1690.62</v>
      </c>
    </row>
    <row r="1054" spans="1:11" x14ac:dyDescent="0.35">
      <c r="A1054">
        <v>2021</v>
      </c>
      <c r="B1054" s="5" t="s">
        <v>50</v>
      </c>
      <c r="C1054" s="10">
        <v>44228</v>
      </c>
      <c r="D1054" t="s">
        <v>2</v>
      </c>
      <c r="E1054">
        <f>+VLOOKUP(Tabla2[[#This Row],[Punto de venta]],Punto_venta[],2,0)</f>
        <v>1</v>
      </c>
      <c r="F1054" t="s">
        <v>9</v>
      </c>
      <c r="G1054">
        <f>+VLOOKUP(Tabla2[[#This Row],[Cultivo]],Cod_categoría[],2,0)</f>
        <v>100102003</v>
      </c>
      <c r="H1054" t="str">
        <f>+VLOOKUP(F1054,Codigos[],2,0)</f>
        <v>Cítricos</v>
      </c>
      <c r="I1054">
        <f>+VLOOKUP(Tabla2[[#This Row],[Categoría]],Cod_procesamiento10[],2,0)</f>
        <v>2</v>
      </c>
      <c r="J1054" t="s">
        <v>163</v>
      </c>
      <c r="K1054" s="3">
        <v>1388.09</v>
      </c>
    </row>
    <row r="1055" spans="1:11" x14ac:dyDescent="0.35">
      <c r="A1055">
        <v>2021</v>
      </c>
      <c r="B1055" s="5" t="s">
        <v>50</v>
      </c>
      <c r="C1055" s="10">
        <v>44228</v>
      </c>
      <c r="D1055" t="s">
        <v>2</v>
      </c>
      <c r="E1055">
        <f>+VLOOKUP(Tabla2[[#This Row],[Punto de venta]],Punto_venta[],2,0)</f>
        <v>1</v>
      </c>
      <c r="F1055" t="s">
        <v>21</v>
      </c>
      <c r="G1055">
        <f>+VLOOKUP(Tabla2[[#This Row],[Cultivo]],Cod_categoría[],2,0)</f>
        <v>100108002</v>
      </c>
      <c r="H1055" t="str">
        <f>+VLOOKUP(F1055,Codigos[],2,0)</f>
        <v>Frutos tropicales y subtropicales</v>
      </c>
      <c r="I1055">
        <f>+VLOOKUP(Tabla2[[#This Row],[Categoría]],Cod_procesamiento10[],2,0)</f>
        <v>4</v>
      </c>
      <c r="J1055" t="s">
        <v>163</v>
      </c>
      <c r="K1055" s="3">
        <v>2063.5700000000002</v>
      </c>
    </row>
    <row r="1056" spans="1:11" x14ac:dyDescent="0.35">
      <c r="A1056">
        <v>2021</v>
      </c>
      <c r="B1056" s="5" t="s">
        <v>50</v>
      </c>
      <c r="C1056" s="10">
        <v>44228</v>
      </c>
      <c r="D1056" t="s">
        <v>2</v>
      </c>
      <c r="E1056">
        <f>+VLOOKUP(Tabla2[[#This Row],[Punto de venta]],Punto_venta[],2,0)</f>
        <v>1</v>
      </c>
      <c r="F1056" t="s">
        <v>10</v>
      </c>
      <c r="G1056">
        <f>+VLOOKUP(Tabla2[[#This Row],[Cultivo]],Cod_categoría[],2,0)</f>
        <v>100104002</v>
      </c>
      <c r="H1056" t="str">
        <f>+VLOOKUP(F1056,Codigos[],2,0)</f>
        <v>Frutos de pepita</v>
      </c>
      <c r="I1056">
        <f>+VLOOKUP(Tabla2[[#This Row],[Categoría]],Cod_procesamiento10[],2,0)</f>
        <v>3</v>
      </c>
      <c r="J1056" t="s">
        <v>163</v>
      </c>
      <c r="K1056" s="3">
        <v>1237.1500000000001</v>
      </c>
    </row>
    <row r="1057" spans="1:11" x14ac:dyDescent="0.35">
      <c r="A1057">
        <v>2021</v>
      </c>
      <c r="B1057" s="5" t="s">
        <v>50</v>
      </c>
      <c r="C1057" s="10">
        <v>44228</v>
      </c>
      <c r="D1057" t="s">
        <v>2</v>
      </c>
      <c r="E1057">
        <f>+VLOOKUP(Tabla2[[#This Row],[Punto de venta]],Punto_venta[],2,0)</f>
        <v>1</v>
      </c>
      <c r="F1057" t="s">
        <v>11</v>
      </c>
      <c r="G1057">
        <f>+VLOOKUP(Tabla2[[#This Row],[Cultivo]],Cod_categoría[],2,0)</f>
        <v>100102005</v>
      </c>
      <c r="H1057" t="str">
        <f>+VLOOKUP(F1057,Codigos[],2,0)</f>
        <v>Cítricos</v>
      </c>
      <c r="I1057">
        <f>+VLOOKUP(Tabla2[[#This Row],[Categoría]],Cod_procesamiento10[],2,0)</f>
        <v>2</v>
      </c>
      <c r="J1057" t="s">
        <v>163</v>
      </c>
      <c r="K1057" s="3">
        <v>1449.17</v>
      </c>
    </row>
    <row r="1058" spans="1:11" x14ac:dyDescent="0.35">
      <c r="A1058">
        <v>2021</v>
      </c>
      <c r="B1058" s="5" t="s">
        <v>50</v>
      </c>
      <c r="C1058" s="10">
        <v>44228</v>
      </c>
      <c r="D1058" t="s">
        <v>2</v>
      </c>
      <c r="E1058">
        <f>+VLOOKUP(Tabla2[[#This Row],[Punto de venta]],Punto_venta[],2,0)</f>
        <v>1</v>
      </c>
      <c r="F1058" t="s">
        <v>12</v>
      </c>
      <c r="G1058">
        <f>+VLOOKUP(Tabla2[[#This Row],[Cultivo]],Cod_categoría[],2,0)</f>
        <v>100103006</v>
      </c>
      <c r="H1058" t="str">
        <f>+VLOOKUP(F1058,Codigos[],2,0)</f>
        <v>Frutos de carozo</v>
      </c>
      <c r="I1058">
        <f>+VLOOKUP(Tabla2[[#This Row],[Categoría]],Cod_procesamiento10[],2,0)</f>
        <v>5</v>
      </c>
      <c r="J1058" t="s">
        <v>163</v>
      </c>
      <c r="K1058" s="3">
        <v>1114.43</v>
      </c>
    </row>
    <row r="1059" spans="1:11" x14ac:dyDescent="0.35">
      <c r="A1059">
        <v>2021</v>
      </c>
      <c r="B1059" s="5" t="s">
        <v>50</v>
      </c>
      <c r="C1059" s="10">
        <v>44228</v>
      </c>
      <c r="D1059" t="s">
        <v>2</v>
      </c>
      <c r="E1059">
        <f>+VLOOKUP(Tabla2[[#This Row],[Punto de venta]],Punto_venta[],2,0)</f>
        <v>1</v>
      </c>
      <c r="F1059" t="s">
        <v>13</v>
      </c>
      <c r="G1059">
        <f>+VLOOKUP(Tabla2[[#This Row],[Cultivo]],Cod_categoría[],2,0)</f>
        <v>100106002</v>
      </c>
      <c r="H1059" t="str">
        <f>+VLOOKUP(F1059,Codigos[],2,0)</f>
        <v>Frutos oleaginosos</v>
      </c>
      <c r="I1059">
        <f>+VLOOKUP(Tabla2[[#This Row],[Categoría]],Cod_procesamiento10[],2,0)</f>
        <v>12</v>
      </c>
      <c r="J1059" t="s">
        <v>163</v>
      </c>
      <c r="K1059" s="3">
        <v>4716.4399999999996</v>
      </c>
    </row>
    <row r="1060" spans="1:11" x14ac:dyDescent="0.35">
      <c r="A1060">
        <v>2021</v>
      </c>
      <c r="B1060" s="5" t="s">
        <v>50</v>
      </c>
      <c r="C1060" s="10">
        <v>44228</v>
      </c>
      <c r="D1060" t="s">
        <v>2</v>
      </c>
      <c r="E1060">
        <f>+VLOOKUP(Tabla2[[#This Row],[Punto de venta]],Punto_venta[],2,0)</f>
        <v>1</v>
      </c>
      <c r="F1060" t="s">
        <v>14</v>
      </c>
      <c r="G1060">
        <f>+VLOOKUP(Tabla2[[#This Row],[Cultivo]],Cod_categoría[],2,0)</f>
        <v>100104005</v>
      </c>
      <c r="H1060" t="str">
        <f>+VLOOKUP(F1060,Codigos[],2,0)</f>
        <v>Frutos de pepita</v>
      </c>
      <c r="I1060">
        <f>+VLOOKUP(Tabla2[[#This Row],[Categoría]],Cod_procesamiento10[],2,0)</f>
        <v>3</v>
      </c>
      <c r="J1060" t="s">
        <v>163</v>
      </c>
      <c r="K1060" s="3">
        <v>1112.5</v>
      </c>
    </row>
    <row r="1061" spans="1:11" x14ac:dyDescent="0.35">
      <c r="A1061">
        <v>2021</v>
      </c>
      <c r="B1061" s="5" t="s">
        <v>50</v>
      </c>
      <c r="C1061" s="10">
        <v>44228</v>
      </c>
      <c r="D1061" t="s">
        <v>2</v>
      </c>
      <c r="E1061">
        <f>+VLOOKUP(Tabla2[[#This Row],[Punto de venta]],Punto_venta[],2,0)</f>
        <v>1</v>
      </c>
      <c r="F1061" t="s">
        <v>15</v>
      </c>
      <c r="G1061">
        <f>+VLOOKUP(Tabla2[[#This Row],[Cultivo]],Cod_categoría[],2,0)</f>
        <v>100108006</v>
      </c>
      <c r="H1061" t="str">
        <f>+VLOOKUP(F1061,Codigos[],2,0)</f>
        <v>Frutos tropicales y subtropicales</v>
      </c>
      <c r="I1061">
        <f>+VLOOKUP(Tabla2[[#This Row],[Categoría]],Cod_procesamiento10[],2,0)</f>
        <v>4</v>
      </c>
      <c r="J1061" t="s">
        <v>163</v>
      </c>
      <c r="K1061" s="3">
        <v>846.03</v>
      </c>
    </row>
    <row r="1062" spans="1:11" x14ac:dyDescent="0.35">
      <c r="A1062">
        <v>2021</v>
      </c>
      <c r="B1062" s="5" t="s">
        <v>50</v>
      </c>
      <c r="C1062" s="10">
        <v>44228</v>
      </c>
      <c r="D1062" t="s">
        <v>2</v>
      </c>
      <c r="E1062">
        <f>+VLOOKUP(Tabla2[[#This Row],[Punto de venta]],Punto_venta[],2,0)</f>
        <v>1</v>
      </c>
      <c r="F1062" t="s">
        <v>16</v>
      </c>
      <c r="G1062">
        <f>+VLOOKUP(Tabla2[[#This Row],[Cultivo]],Cod_categoría[],2,0)</f>
        <v>100109001</v>
      </c>
      <c r="H1062" t="str">
        <f>+VLOOKUP(F1062,Codigos[],2,0)</f>
        <v>Uva</v>
      </c>
      <c r="I1062">
        <f>+VLOOKUP(Tabla2[[#This Row],[Categoría]],Cod_procesamiento10[],2,0)</f>
        <v>11</v>
      </c>
      <c r="J1062" t="s">
        <v>163</v>
      </c>
      <c r="K1062" s="3">
        <v>1150.73</v>
      </c>
    </row>
    <row r="1063" spans="1:11" x14ac:dyDescent="0.35">
      <c r="A1063">
        <v>2021</v>
      </c>
      <c r="B1063" s="5" t="s">
        <v>50</v>
      </c>
      <c r="C1063" s="10">
        <v>44228</v>
      </c>
      <c r="D1063" t="s">
        <v>17</v>
      </c>
      <c r="E1063">
        <f>+VLOOKUP(Tabla2[[#This Row],[Punto de venta]],Punto_venta[],2,0)</f>
        <v>2</v>
      </c>
      <c r="F1063" t="s">
        <v>68</v>
      </c>
      <c r="G1063">
        <f>+VLOOKUP(Tabla2[[#This Row],[Cultivo]],Cod_categoría[],2,0)</f>
        <v>100101001</v>
      </c>
      <c r="H1063" t="str">
        <f>+VLOOKUP(F1063,Codigos[],2,0)</f>
        <v>Berries</v>
      </c>
      <c r="I1063">
        <f>+VLOOKUP(Tabla2[[#This Row],[Categoría]],Cod_procesamiento10[],2,0)</f>
        <v>1</v>
      </c>
      <c r="J1063" t="s">
        <v>163</v>
      </c>
      <c r="K1063" s="3">
        <v>9884</v>
      </c>
    </row>
    <row r="1064" spans="1:11" x14ac:dyDescent="0.35">
      <c r="A1064">
        <v>2021</v>
      </c>
      <c r="B1064" s="5" t="s">
        <v>50</v>
      </c>
      <c r="C1064" s="10">
        <v>44228</v>
      </c>
      <c r="D1064" t="s">
        <v>17</v>
      </c>
      <c r="E1064">
        <f>+VLOOKUP(Tabla2[[#This Row],[Punto de venta]],Punto_venta[],2,0)</f>
        <v>2</v>
      </c>
      <c r="F1064" t="s">
        <v>3</v>
      </c>
      <c r="G1064">
        <f>+VLOOKUP(Tabla2[[#This Row],[Cultivo]],Cod_categoría[],2,0)</f>
        <v>100103001</v>
      </c>
      <c r="H1064" t="str">
        <f>+VLOOKUP(F1064,Codigos[],2,0)</f>
        <v>Frutos de carozo</v>
      </c>
      <c r="I1064">
        <f>+VLOOKUP(Tabla2[[#This Row],[Categoría]],Cod_procesamiento10[],2,0)</f>
        <v>5</v>
      </c>
      <c r="J1064" t="s">
        <v>163</v>
      </c>
      <c r="K1064" s="3">
        <v>3067.03</v>
      </c>
    </row>
    <row r="1065" spans="1:11" x14ac:dyDescent="0.35">
      <c r="A1065">
        <v>2021</v>
      </c>
      <c r="B1065" s="5" t="s">
        <v>50</v>
      </c>
      <c r="C1065" s="10">
        <v>44228</v>
      </c>
      <c r="D1065" t="s">
        <v>17</v>
      </c>
      <c r="E1065">
        <f>+VLOOKUP(Tabla2[[#This Row],[Punto de venta]],Punto_venta[],2,0)</f>
        <v>2</v>
      </c>
      <c r="F1065" t="s">
        <v>5</v>
      </c>
      <c r="G1065">
        <f>+VLOOKUP(Tabla2[[#This Row],[Cultivo]],Cod_categoría[],2,0)</f>
        <v>100103002</v>
      </c>
      <c r="H1065" t="str">
        <f>+VLOOKUP(F1065,Codigos[],2,0)</f>
        <v>Frutos de carozo</v>
      </c>
      <c r="I1065">
        <f>+VLOOKUP(Tabla2[[#This Row],[Categoría]],Cod_procesamiento10[],2,0)</f>
        <v>5</v>
      </c>
      <c r="J1065" t="s">
        <v>163</v>
      </c>
      <c r="K1065" s="3">
        <v>2048.89</v>
      </c>
    </row>
    <row r="1066" spans="1:11" x14ac:dyDescent="0.35">
      <c r="A1066">
        <v>2021</v>
      </c>
      <c r="B1066" s="5" t="s">
        <v>50</v>
      </c>
      <c r="C1066" s="10">
        <v>44228</v>
      </c>
      <c r="D1066" t="s">
        <v>17</v>
      </c>
      <c r="E1066">
        <f>+VLOOKUP(Tabla2[[#This Row],[Punto de venta]],Punto_venta[],2,0)</f>
        <v>2</v>
      </c>
      <c r="F1066" t="s">
        <v>7</v>
      </c>
      <c r="G1066">
        <f>+VLOOKUP(Tabla2[[#This Row],[Cultivo]],Cod_categoría[],2,0)</f>
        <v>100103004</v>
      </c>
      <c r="H1066" t="str">
        <f>+VLOOKUP(F1066,Codigos[],2,0)</f>
        <v>Frutos de carozo</v>
      </c>
      <c r="I1066">
        <f>+VLOOKUP(Tabla2[[#This Row],[Categoría]],Cod_procesamiento10[],2,0)</f>
        <v>5</v>
      </c>
      <c r="J1066" t="s">
        <v>163</v>
      </c>
      <c r="K1066" s="3">
        <v>1949.88</v>
      </c>
    </row>
    <row r="1067" spans="1:11" x14ac:dyDescent="0.35">
      <c r="A1067">
        <v>2021</v>
      </c>
      <c r="B1067" s="5" t="s">
        <v>50</v>
      </c>
      <c r="C1067" s="10">
        <v>44228</v>
      </c>
      <c r="D1067" t="s">
        <v>17</v>
      </c>
      <c r="E1067">
        <f>+VLOOKUP(Tabla2[[#This Row],[Punto de venta]],Punto_venta[],2,0)</f>
        <v>2</v>
      </c>
      <c r="F1067" t="s">
        <v>23</v>
      </c>
      <c r="G1067">
        <f>+VLOOKUP(Tabla2[[#This Row],[Cultivo]],Cod_categoría[],2,0)</f>
        <v>100101004</v>
      </c>
      <c r="H1067" t="str">
        <f>+VLOOKUP(F1067,Codigos[],2,0)</f>
        <v>Berries</v>
      </c>
      <c r="I1067">
        <f>+VLOOKUP(Tabla2[[#This Row],[Categoría]],Cod_procesamiento10[],2,0)</f>
        <v>1</v>
      </c>
      <c r="J1067" t="s">
        <v>163</v>
      </c>
      <c r="K1067" s="3">
        <v>18320</v>
      </c>
    </row>
    <row r="1068" spans="1:11" x14ac:dyDescent="0.35">
      <c r="A1068">
        <v>2021</v>
      </c>
      <c r="B1068" s="5" t="s">
        <v>50</v>
      </c>
      <c r="C1068" s="10">
        <v>44228</v>
      </c>
      <c r="D1068" t="s">
        <v>17</v>
      </c>
      <c r="E1068">
        <f>+VLOOKUP(Tabla2[[#This Row],[Punto de venta]],Punto_venta[],2,0)</f>
        <v>2</v>
      </c>
      <c r="F1068" t="s">
        <v>8</v>
      </c>
      <c r="G1068">
        <f>+VLOOKUP(Tabla2[[#This Row],[Cultivo]],Cod_categoría[],2,0)</f>
        <v>100112025</v>
      </c>
      <c r="H1068" t="str">
        <f>+VLOOKUP(F1068,Codigos[],2,0)</f>
        <v>Berries</v>
      </c>
      <c r="I1068">
        <f>+VLOOKUP(Tabla2[[#This Row],[Categoría]],Cod_procesamiento10[],2,0)</f>
        <v>1</v>
      </c>
      <c r="J1068" t="s">
        <v>163</v>
      </c>
      <c r="K1068" s="3">
        <v>6028.25</v>
      </c>
    </row>
    <row r="1069" spans="1:11" x14ac:dyDescent="0.35">
      <c r="A1069">
        <v>2021</v>
      </c>
      <c r="B1069" s="5" t="s">
        <v>50</v>
      </c>
      <c r="C1069" s="10">
        <v>44228</v>
      </c>
      <c r="D1069" t="s">
        <v>17</v>
      </c>
      <c r="E1069">
        <f>+VLOOKUP(Tabla2[[#This Row],[Punto de venta]],Punto_venta[],2,0)</f>
        <v>2</v>
      </c>
      <c r="F1069" t="s">
        <v>9</v>
      </c>
      <c r="G1069">
        <f>+VLOOKUP(Tabla2[[#This Row],[Cultivo]],Cod_categoría[],2,0)</f>
        <v>100102003</v>
      </c>
      <c r="H1069" t="str">
        <f>+VLOOKUP(F1069,Codigos[],2,0)</f>
        <v>Cítricos</v>
      </c>
      <c r="I1069">
        <f>+VLOOKUP(Tabla2[[#This Row],[Categoría]],Cod_procesamiento10[],2,0)</f>
        <v>2</v>
      </c>
      <c r="J1069" t="s">
        <v>163</v>
      </c>
      <c r="K1069" s="3">
        <v>1789.19</v>
      </c>
    </row>
    <row r="1070" spans="1:11" x14ac:dyDescent="0.35">
      <c r="A1070">
        <v>2021</v>
      </c>
      <c r="B1070" s="5" t="s">
        <v>50</v>
      </c>
      <c r="C1070" s="10">
        <v>44228</v>
      </c>
      <c r="D1070" t="s">
        <v>17</v>
      </c>
      <c r="E1070">
        <f>+VLOOKUP(Tabla2[[#This Row],[Punto de venta]],Punto_venta[],2,0)</f>
        <v>2</v>
      </c>
      <c r="F1070" t="s">
        <v>21</v>
      </c>
      <c r="G1070">
        <f>+VLOOKUP(Tabla2[[#This Row],[Cultivo]],Cod_categoría[],2,0)</f>
        <v>100108002</v>
      </c>
      <c r="H1070" t="str">
        <f>+VLOOKUP(F1070,Codigos[],2,0)</f>
        <v>Frutos tropicales y subtropicales</v>
      </c>
      <c r="I1070">
        <f>+VLOOKUP(Tabla2[[#This Row],[Categoría]],Cod_procesamiento10[],2,0)</f>
        <v>4</v>
      </c>
      <c r="J1070" t="s">
        <v>163</v>
      </c>
      <c r="K1070" s="3">
        <v>2134.2600000000002</v>
      </c>
    </row>
    <row r="1071" spans="1:11" x14ac:dyDescent="0.35">
      <c r="A1071">
        <v>2021</v>
      </c>
      <c r="B1071" s="5" t="s">
        <v>50</v>
      </c>
      <c r="C1071" s="10">
        <v>44228</v>
      </c>
      <c r="D1071" t="s">
        <v>17</v>
      </c>
      <c r="E1071">
        <f>+VLOOKUP(Tabla2[[#This Row],[Punto de venta]],Punto_venta[],2,0)</f>
        <v>2</v>
      </c>
      <c r="F1071" t="s">
        <v>10</v>
      </c>
      <c r="G1071">
        <f>+VLOOKUP(Tabla2[[#This Row],[Cultivo]],Cod_categoría[],2,0)</f>
        <v>100104002</v>
      </c>
      <c r="H1071" t="str">
        <f>+VLOOKUP(F1071,Codigos[],2,0)</f>
        <v>Frutos de pepita</v>
      </c>
      <c r="I1071">
        <f>+VLOOKUP(Tabla2[[#This Row],[Categoría]],Cod_procesamiento10[],2,0)</f>
        <v>3</v>
      </c>
      <c r="J1071" t="s">
        <v>163</v>
      </c>
      <c r="K1071" s="3">
        <v>1904.1</v>
      </c>
    </row>
    <row r="1072" spans="1:11" x14ac:dyDescent="0.35">
      <c r="A1072">
        <v>2021</v>
      </c>
      <c r="B1072" s="5" t="s">
        <v>50</v>
      </c>
      <c r="C1072" s="10">
        <v>44228</v>
      </c>
      <c r="D1072" t="s">
        <v>17</v>
      </c>
      <c r="E1072">
        <f>+VLOOKUP(Tabla2[[#This Row],[Punto de venta]],Punto_venta[],2,0)</f>
        <v>2</v>
      </c>
      <c r="F1072" t="s">
        <v>11</v>
      </c>
      <c r="G1072">
        <f>+VLOOKUP(Tabla2[[#This Row],[Cultivo]],Cod_categoría[],2,0)</f>
        <v>100102005</v>
      </c>
      <c r="H1072" t="str">
        <f>+VLOOKUP(F1072,Codigos[],2,0)</f>
        <v>Cítricos</v>
      </c>
      <c r="I1072">
        <f>+VLOOKUP(Tabla2[[#This Row],[Categoría]],Cod_procesamiento10[],2,0)</f>
        <v>2</v>
      </c>
      <c r="J1072" t="s">
        <v>163</v>
      </c>
      <c r="K1072" s="3">
        <v>1807.75</v>
      </c>
    </row>
    <row r="1073" spans="1:11" x14ac:dyDescent="0.35">
      <c r="A1073">
        <v>2021</v>
      </c>
      <c r="B1073" s="5" t="s">
        <v>50</v>
      </c>
      <c r="C1073" s="10">
        <v>44228</v>
      </c>
      <c r="D1073" t="s">
        <v>17</v>
      </c>
      <c r="E1073">
        <f>+VLOOKUP(Tabla2[[#This Row],[Punto de venta]],Punto_venta[],2,0)</f>
        <v>2</v>
      </c>
      <c r="F1073" t="s">
        <v>12</v>
      </c>
      <c r="G1073">
        <f>+VLOOKUP(Tabla2[[#This Row],[Cultivo]],Cod_categoría[],2,0)</f>
        <v>100103006</v>
      </c>
      <c r="H1073" t="str">
        <f>+VLOOKUP(F1073,Codigos[],2,0)</f>
        <v>Frutos de carozo</v>
      </c>
      <c r="I1073">
        <f>+VLOOKUP(Tabla2[[#This Row],[Categoría]],Cod_procesamiento10[],2,0)</f>
        <v>5</v>
      </c>
      <c r="J1073" t="s">
        <v>163</v>
      </c>
      <c r="K1073" s="3">
        <v>1994.22</v>
      </c>
    </row>
    <row r="1074" spans="1:11" x14ac:dyDescent="0.35">
      <c r="A1074">
        <v>2021</v>
      </c>
      <c r="B1074" s="5" t="s">
        <v>50</v>
      </c>
      <c r="C1074" s="10">
        <v>44228</v>
      </c>
      <c r="D1074" t="s">
        <v>17</v>
      </c>
      <c r="E1074">
        <f>+VLOOKUP(Tabla2[[#This Row],[Punto de venta]],Punto_venta[],2,0)</f>
        <v>2</v>
      </c>
      <c r="F1074" t="s">
        <v>13</v>
      </c>
      <c r="G1074">
        <f>+VLOOKUP(Tabla2[[#This Row],[Cultivo]],Cod_categoría[],2,0)</f>
        <v>100106002</v>
      </c>
      <c r="H1074" t="str">
        <f>+VLOOKUP(F1074,Codigos[],2,0)</f>
        <v>Frutos oleaginosos</v>
      </c>
      <c r="I1074">
        <f>+VLOOKUP(Tabla2[[#This Row],[Categoría]],Cod_procesamiento10[],2,0)</f>
        <v>12</v>
      </c>
      <c r="J1074" t="s">
        <v>163</v>
      </c>
      <c r="K1074" s="3">
        <v>4935.3599999999997</v>
      </c>
    </row>
    <row r="1075" spans="1:11" x14ac:dyDescent="0.35">
      <c r="A1075">
        <v>2021</v>
      </c>
      <c r="B1075" s="5" t="s">
        <v>50</v>
      </c>
      <c r="C1075" s="10">
        <v>44228</v>
      </c>
      <c r="D1075" t="s">
        <v>17</v>
      </c>
      <c r="E1075">
        <f>+VLOOKUP(Tabla2[[#This Row],[Punto de venta]],Punto_venta[],2,0)</f>
        <v>2</v>
      </c>
      <c r="F1075" t="s">
        <v>14</v>
      </c>
      <c r="G1075">
        <f>+VLOOKUP(Tabla2[[#This Row],[Cultivo]],Cod_categoría[],2,0)</f>
        <v>100104005</v>
      </c>
      <c r="H1075" t="str">
        <f>+VLOOKUP(F1075,Codigos[],2,0)</f>
        <v>Frutos de pepita</v>
      </c>
      <c r="I1075">
        <f>+VLOOKUP(Tabla2[[#This Row],[Categoría]],Cod_procesamiento10[],2,0)</f>
        <v>3</v>
      </c>
      <c r="J1075" t="s">
        <v>163</v>
      </c>
      <c r="K1075" s="3">
        <v>1737.32</v>
      </c>
    </row>
    <row r="1076" spans="1:11" x14ac:dyDescent="0.35">
      <c r="A1076">
        <v>2021</v>
      </c>
      <c r="B1076" s="5" t="s">
        <v>50</v>
      </c>
      <c r="C1076" s="10">
        <v>44228</v>
      </c>
      <c r="D1076" t="s">
        <v>17</v>
      </c>
      <c r="E1076">
        <f>+VLOOKUP(Tabla2[[#This Row],[Punto de venta]],Punto_venta[],2,0)</f>
        <v>2</v>
      </c>
      <c r="F1076" t="s">
        <v>15</v>
      </c>
      <c r="G1076">
        <f>+VLOOKUP(Tabla2[[#This Row],[Cultivo]],Cod_categoría[],2,0)</f>
        <v>100108006</v>
      </c>
      <c r="H1076" t="str">
        <f>+VLOOKUP(F1076,Codigos[],2,0)</f>
        <v>Frutos tropicales y subtropicales</v>
      </c>
      <c r="I1076">
        <f>+VLOOKUP(Tabla2[[#This Row],[Categoría]],Cod_procesamiento10[],2,0)</f>
        <v>4</v>
      </c>
      <c r="J1076" t="s">
        <v>163</v>
      </c>
      <c r="K1076" s="3">
        <v>1089.6199999999999</v>
      </c>
    </row>
    <row r="1077" spans="1:11" x14ac:dyDescent="0.35">
      <c r="A1077">
        <v>2021</v>
      </c>
      <c r="B1077" s="5" t="s">
        <v>50</v>
      </c>
      <c r="C1077" s="10">
        <v>44228</v>
      </c>
      <c r="D1077" t="s">
        <v>17</v>
      </c>
      <c r="E1077">
        <f>+VLOOKUP(Tabla2[[#This Row],[Punto de venta]],Punto_venta[],2,0)</f>
        <v>2</v>
      </c>
      <c r="F1077" t="s">
        <v>16</v>
      </c>
      <c r="G1077">
        <f>+VLOOKUP(Tabla2[[#This Row],[Cultivo]],Cod_categoría[],2,0)</f>
        <v>100109001</v>
      </c>
      <c r="H1077" t="str">
        <f>+VLOOKUP(F1077,Codigos[],2,0)</f>
        <v>Uva</v>
      </c>
      <c r="I1077">
        <f>+VLOOKUP(Tabla2[[#This Row],[Categoría]],Cod_procesamiento10[],2,0)</f>
        <v>11</v>
      </c>
      <c r="J1077" t="s">
        <v>163</v>
      </c>
      <c r="K1077" s="3">
        <v>3325.61</v>
      </c>
    </row>
    <row r="1078" spans="1:11" x14ac:dyDescent="0.35">
      <c r="A1078">
        <v>2021</v>
      </c>
      <c r="B1078" s="5" t="s">
        <v>50</v>
      </c>
      <c r="C1078" s="10">
        <v>44228</v>
      </c>
      <c r="D1078" t="s">
        <v>2</v>
      </c>
      <c r="E1078">
        <f>+VLOOKUP(Tabla2[[#This Row],[Punto de venta]],Punto_venta[],2,0)</f>
        <v>1</v>
      </c>
      <c r="F1078" t="s">
        <v>68</v>
      </c>
      <c r="G1078">
        <f>+VLOOKUP(Tabla2[[#This Row],[Cultivo]],Cod_categoría[],2,0)</f>
        <v>100101001</v>
      </c>
      <c r="H1078" t="str">
        <f>+VLOOKUP(F1078,Codigos[],2,0)</f>
        <v>Berries</v>
      </c>
      <c r="I1078">
        <f>+VLOOKUP(Tabla2[[#This Row],[Categoría]],Cod_procesamiento10[],2,0)</f>
        <v>1</v>
      </c>
      <c r="J1078" t="s">
        <v>163</v>
      </c>
      <c r="K1078" s="3">
        <v>2467.87</v>
      </c>
    </row>
    <row r="1079" spans="1:11" x14ac:dyDescent="0.35">
      <c r="A1079">
        <v>2021</v>
      </c>
      <c r="B1079" s="5" t="s">
        <v>50</v>
      </c>
      <c r="C1079" s="10">
        <v>44228</v>
      </c>
      <c r="D1079" t="s">
        <v>2</v>
      </c>
      <c r="E1079">
        <f>+VLOOKUP(Tabla2[[#This Row],[Punto de venta]],Punto_venta[],2,0)</f>
        <v>1</v>
      </c>
      <c r="F1079" t="s">
        <v>3</v>
      </c>
      <c r="G1079">
        <f>+VLOOKUP(Tabla2[[#This Row],[Cultivo]],Cod_categoría[],2,0)</f>
        <v>100103001</v>
      </c>
      <c r="H1079" t="str">
        <f>+VLOOKUP(F1079,Codigos[],2,0)</f>
        <v>Frutos de carozo</v>
      </c>
      <c r="I1079">
        <f>+VLOOKUP(Tabla2[[#This Row],[Categoría]],Cod_procesamiento10[],2,0)</f>
        <v>5</v>
      </c>
      <c r="J1079" t="s">
        <v>163</v>
      </c>
      <c r="K1079" s="3">
        <v>1596.79</v>
      </c>
    </row>
    <row r="1080" spans="1:11" x14ac:dyDescent="0.35">
      <c r="A1080">
        <v>2021</v>
      </c>
      <c r="B1080" s="5" t="s">
        <v>50</v>
      </c>
      <c r="C1080" s="10">
        <v>44228</v>
      </c>
      <c r="D1080" t="s">
        <v>2</v>
      </c>
      <c r="E1080">
        <f>+VLOOKUP(Tabla2[[#This Row],[Punto de venta]],Punto_venta[],2,0)</f>
        <v>1</v>
      </c>
      <c r="F1080" t="s">
        <v>5</v>
      </c>
      <c r="G1080">
        <f>+VLOOKUP(Tabla2[[#This Row],[Cultivo]],Cod_categoría[],2,0)</f>
        <v>100103002</v>
      </c>
      <c r="H1080" t="str">
        <f>+VLOOKUP(F1080,Codigos[],2,0)</f>
        <v>Frutos de carozo</v>
      </c>
      <c r="I1080">
        <f>+VLOOKUP(Tabla2[[#This Row],[Categoría]],Cod_procesamiento10[],2,0)</f>
        <v>5</v>
      </c>
      <c r="J1080" t="s">
        <v>163</v>
      </c>
      <c r="K1080" s="3">
        <v>916.11</v>
      </c>
    </row>
    <row r="1081" spans="1:11" x14ac:dyDescent="0.35">
      <c r="A1081">
        <v>2021</v>
      </c>
      <c r="B1081" s="5" t="s">
        <v>50</v>
      </c>
      <c r="C1081" s="10">
        <v>44228</v>
      </c>
      <c r="D1081" t="s">
        <v>2</v>
      </c>
      <c r="E1081">
        <f>+VLOOKUP(Tabla2[[#This Row],[Punto de venta]],Punto_venta[],2,0)</f>
        <v>1</v>
      </c>
      <c r="F1081" t="s">
        <v>7</v>
      </c>
      <c r="G1081">
        <f>+VLOOKUP(Tabla2[[#This Row],[Cultivo]],Cod_categoría[],2,0)</f>
        <v>100103004</v>
      </c>
      <c r="H1081" t="str">
        <f>+VLOOKUP(F1081,Codigos[],2,0)</f>
        <v>Frutos de carozo</v>
      </c>
      <c r="I1081">
        <f>+VLOOKUP(Tabla2[[#This Row],[Categoría]],Cod_procesamiento10[],2,0)</f>
        <v>5</v>
      </c>
      <c r="J1081" t="s">
        <v>163</v>
      </c>
      <c r="K1081" s="3">
        <v>1123.27</v>
      </c>
    </row>
    <row r="1082" spans="1:11" x14ac:dyDescent="0.35">
      <c r="A1082">
        <v>2021</v>
      </c>
      <c r="B1082" s="5" t="s">
        <v>50</v>
      </c>
      <c r="C1082" s="10">
        <v>44228</v>
      </c>
      <c r="D1082" t="s">
        <v>2</v>
      </c>
      <c r="E1082">
        <f>+VLOOKUP(Tabla2[[#This Row],[Punto de venta]],Punto_venta[],2,0)</f>
        <v>1</v>
      </c>
      <c r="F1082" t="s">
        <v>23</v>
      </c>
      <c r="G1082">
        <f>+VLOOKUP(Tabla2[[#This Row],[Cultivo]],Cod_categoría[],2,0)</f>
        <v>100101004</v>
      </c>
      <c r="H1082" t="str">
        <f>+VLOOKUP(F1082,Codigos[],2,0)</f>
        <v>Berries</v>
      </c>
      <c r="I1082">
        <f>+VLOOKUP(Tabla2[[#This Row],[Categoría]],Cod_procesamiento10[],2,0)</f>
        <v>1</v>
      </c>
      <c r="J1082" t="s">
        <v>163</v>
      </c>
      <c r="K1082" s="3">
        <v>3918.33</v>
      </c>
    </row>
    <row r="1083" spans="1:11" x14ac:dyDescent="0.35">
      <c r="A1083">
        <v>2021</v>
      </c>
      <c r="B1083" s="5" t="s">
        <v>50</v>
      </c>
      <c r="C1083" s="10">
        <v>44228</v>
      </c>
      <c r="D1083" t="s">
        <v>2</v>
      </c>
      <c r="E1083">
        <f>+VLOOKUP(Tabla2[[#This Row],[Punto de venta]],Punto_venta[],2,0)</f>
        <v>1</v>
      </c>
      <c r="F1083" t="s">
        <v>8</v>
      </c>
      <c r="G1083">
        <f>+VLOOKUP(Tabla2[[#This Row],[Cultivo]],Cod_categoría[],2,0)</f>
        <v>100112025</v>
      </c>
      <c r="H1083" t="str">
        <f>+VLOOKUP(F1083,Codigos[],2,0)</f>
        <v>Berries</v>
      </c>
      <c r="I1083">
        <f>+VLOOKUP(Tabla2[[#This Row],[Categoría]],Cod_procesamiento10[],2,0)</f>
        <v>1</v>
      </c>
      <c r="J1083" t="s">
        <v>163</v>
      </c>
      <c r="K1083" s="3">
        <v>1644.29</v>
      </c>
    </row>
    <row r="1084" spans="1:11" x14ac:dyDescent="0.35">
      <c r="A1084">
        <v>2021</v>
      </c>
      <c r="B1084" s="5" t="s">
        <v>50</v>
      </c>
      <c r="C1084" s="10">
        <v>44228</v>
      </c>
      <c r="D1084" t="s">
        <v>2</v>
      </c>
      <c r="E1084">
        <f>+VLOOKUP(Tabla2[[#This Row],[Punto de venta]],Punto_venta[],2,0)</f>
        <v>1</v>
      </c>
      <c r="F1084" t="s">
        <v>9</v>
      </c>
      <c r="G1084">
        <f>+VLOOKUP(Tabla2[[#This Row],[Cultivo]],Cod_categoría[],2,0)</f>
        <v>100102003</v>
      </c>
      <c r="H1084" t="str">
        <f>+VLOOKUP(F1084,Codigos[],2,0)</f>
        <v>Cítricos</v>
      </c>
      <c r="I1084">
        <f>+VLOOKUP(Tabla2[[#This Row],[Categoría]],Cod_procesamiento10[],2,0)</f>
        <v>2</v>
      </c>
      <c r="J1084" t="s">
        <v>163</v>
      </c>
      <c r="K1084" s="3">
        <v>1459.4</v>
      </c>
    </row>
    <row r="1085" spans="1:11" x14ac:dyDescent="0.35">
      <c r="A1085">
        <v>2021</v>
      </c>
      <c r="B1085" s="5" t="s">
        <v>50</v>
      </c>
      <c r="C1085" s="10">
        <v>44228</v>
      </c>
      <c r="D1085" t="s">
        <v>2</v>
      </c>
      <c r="E1085">
        <f>+VLOOKUP(Tabla2[[#This Row],[Punto de venta]],Punto_venta[],2,0)</f>
        <v>1</v>
      </c>
      <c r="F1085" t="s">
        <v>21</v>
      </c>
      <c r="G1085">
        <f>+VLOOKUP(Tabla2[[#This Row],[Cultivo]],Cod_categoría[],2,0)</f>
        <v>100108002</v>
      </c>
      <c r="H1085" t="str">
        <f>+VLOOKUP(F1085,Codigos[],2,0)</f>
        <v>Frutos tropicales y subtropicales</v>
      </c>
      <c r="I1085">
        <f>+VLOOKUP(Tabla2[[#This Row],[Categoría]],Cod_procesamiento10[],2,0)</f>
        <v>4</v>
      </c>
      <c r="J1085" t="s">
        <v>163</v>
      </c>
      <c r="K1085" s="3">
        <v>2458.62</v>
      </c>
    </row>
    <row r="1086" spans="1:11" x14ac:dyDescent="0.35">
      <c r="A1086">
        <v>2021</v>
      </c>
      <c r="B1086" s="5" t="s">
        <v>50</v>
      </c>
      <c r="C1086" s="10">
        <v>44228</v>
      </c>
      <c r="D1086" t="s">
        <v>2</v>
      </c>
      <c r="E1086">
        <f>+VLOOKUP(Tabla2[[#This Row],[Punto de venta]],Punto_venta[],2,0)</f>
        <v>1</v>
      </c>
      <c r="F1086" t="s">
        <v>10</v>
      </c>
      <c r="G1086">
        <f>+VLOOKUP(Tabla2[[#This Row],[Cultivo]],Cod_categoría[],2,0)</f>
        <v>100104002</v>
      </c>
      <c r="H1086" t="str">
        <f>+VLOOKUP(F1086,Codigos[],2,0)</f>
        <v>Frutos de pepita</v>
      </c>
      <c r="I1086">
        <f>+VLOOKUP(Tabla2[[#This Row],[Categoría]],Cod_procesamiento10[],2,0)</f>
        <v>3</v>
      </c>
      <c r="J1086" t="s">
        <v>163</v>
      </c>
      <c r="K1086" s="3">
        <v>1181.6600000000001</v>
      </c>
    </row>
    <row r="1087" spans="1:11" x14ac:dyDescent="0.35">
      <c r="A1087">
        <v>2021</v>
      </c>
      <c r="B1087" s="5" t="s">
        <v>50</v>
      </c>
      <c r="C1087" s="10">
        <v>44228</v>
      </c>
      <c r="D1087" t="s">
        <v>2</v>
      </c>
      <c r="E1087">
        <f>+VLOOKUP(Tabla2[[#This Row],[Punto de venta]],Punto_venta[],2,0)</f>
        <v>1</v>
      </c>
      <c r="F1087" t="s">
        <v>11</v>
      </c>
      <c r="G1087">
        <f>+VLOOKUP(Tabla2[[#This Row],[Cultivo]],Cod_categoría[],2,0)</f>
        <v>100102005</v>
      </c>
      <c r="H1087" t="str">
        <f>+VLOOKUP(F1087,Codigos[],2,0)</f>
        <v>Cítricos</v>
      </c>
      <c r="I1087">
        <f>+VLOOKUP(Tabla2[[#This Row],[Categoría]],Cod_procesamiento10[],2,0)</f>
        <v>2</v>
      </c>
      <c r="J1087" t="s">
        <v>163</v>
      </c>
      <c r="K1087" s="3">
        <v>1480.32</v>
      </c>
    </row>
    <row r="1088" spans="1:11" x14ac:dyDescent="0.35">
      <c r="A1088">
        <v>2021</v>
      </c>
      <c r="B1088" s="5" t="s">
        <v>50</v>
      </c>
      <c r="C1088" s="10">
        <v>44228</v>
      </c>
      <c r="D1088" t="s">
        <v>2</v>
      </c>
      <c r="E1088">
        <f>+VLOOKUP(Tabla2[[#This Row],[Punto de venta]],Punto_venta[],2,0)</f>
        <v>1</v>
      </c>
      <c r="F1088" t="s">
        <v>12</v>
      </c>
      <c r="G1088">
        <f>+VLOOKUP(Tabla2[[#This Row],[Cultivo]],Cod_categoría[],2,0)</f>
        <v>100103006</v>
      </c>
      <c r="H1088" t="str">
        <f>+VLOOKUP(F1088,Codigos[],2,0)</f>
        <v>Frutos de carozo</v>
      </c>
      <c r="I1088">
        <f>+VLOOKUP(Tabla2[[#This Row],[Categoría]],Cod_procesamiento10[],2,0)</f>
        <v>5</v>
      </c>
      <c r="J1088" t="s">
        <v>163</v>
      </c>
      <c r="K1088" s="3">
        <v>1095.67</v>
      </c>
    </row>
    <row r="1089" spans="1:11" x14ac:dyDescent="0.35">
      <c r="A1089">
        <v>2021</v>
      </c>
      <c r="B1089" s="5" t="s">
        <v>50</v>
      </c>
      <c r="C1089" s="10">
        <v>44228</v>
      </c>
      <c r="D1089" t="s">
        <v>2</v>
      </c>
      <c r="E1089">
        <f>+VLOOKUP(Tabla2[[#This Row],[Punto de venta]],Punto_venta[],2,0)</f>
        <v>1</v>
      </c>
      <c r="F1089" t="s">
        <v>13</v>
      </c>
      <c r="G1089">
        <f>+VLOOKUP(Tabla2[[#This Row],[Cultivo]],Cod_categoría[],2,0)</f>
        <v>100106002</v>
      </c>
      <c r="H1089" t="str">
        <f>+VLOOKUP(F1089,Codigos[],2,0)</f>
        <v>Frutos oleaginosos</v>
      </c>
      <c r="I1089">
        <f>+VLOOKUP(Tabla2[[#This Row],[Categoría]],Cod_procesamiento10[],2,0)</f>
        <v>12</v>
      </c>
      <c r="J1089" t="s">
        <v>163</v>
      </c>
      <c r="K1089" s="3">
        <v>4666.1000000000004</v>
      </c>
    </row>
    <row r="1090" spans="1:11" x14ac:dyDescent="0.35">
      <c r="A1090">
        <v>2021</v>
      </c>
      <c r="B1090" s="5" t="s">
        <v>50</v>
      </c>
      <c r="C1090" s="10">
        <v>44228</v>
      </c>
      <c r="D1090" t="s">
        <v>2</v>
      </c>
      <c r="E1090">
        <f>+VLOOKUP(Tabla2[[#This Row],[Punto de venta]],Punto_venta[],2,0)</f>
        <v>1</v>
      </c>
      <c r="F1090" t="s">
        <v>14</v>
      </c>
      <c r="G1090">
        <f>+VLOOKUP(Tabla2[[#This Row],[Cultivo]],Cod_categoría[],2,0)</f>
        <v>100104005</v>
      </c>
      <c r="H1090" t="str">
        <f>+VLOOKUP(F1090,Codigos[],2,0)</f>
        <v>Frutos de pepita</v>
      </c>
      <c r="I1090">
        <f>+VLOOKUP(Tabla2[[#This Row],[Categoría]],Cod_procesamiento10[],2,0)</f>
        <v>3</v>
      </c>
      <c r="J1090" t="s">
        <v>163</v>
      </c>
      <c r="K1090" s="3">
        <v>1077.7</v>
      </c>
    </row>
    <row r="1091" spans="1:11" x14ac:dyDescent="0.35">
      <c r="A1091">
        <v>2021</v>
      </c>
      <c r="B1091" s="5" t="s">
        <v>50</v>
      </c>
      <c r="C1091" s="10">
        <v>44228</v>
      </c>
      <c r="D1091" t="s">
        <v>2</v>
      </c>
      <c r="E1091">
        <f>+VLOOKUP(Tabla2[[#This Row],[Punto de venta]],Punto_venta[],2,0)</f>
        <v>1</v>
      </c>
      <c r="F1091" t="s">
        <v>15</v>
      </c>
      <c r="G1091">
        <f>+VLOOKUP(Tabla2[[#This Row],[Cultivo]],Cod_categoría[],2,0)</f>
        <v>100108006</v>
      </c>
      <c r="H1091" t="str">
        <f>+VLOOKUP(F1091,Codigos[],2,0)</f>
        <v>Frutos tropicales y subtropicales</v>
      </c>
      <c r="I1091">
        <f>+VLOOKUP(Tabla2[[#This Row],[Categoría]],Cod_procesamiento10[],2,0)</f>
        <v>4</v>
      </c>
      <c r="J1091" t="s">
        <v>163</v>
      </c>
      <c r="K1091" s="3">
        <v>829.38</v>
      </c>
    </row>
    <row r="1092" spans="1:11" x14ac:dyDescent="0.35">
      <c r="A1092">
        <v>2021</v>
      </c>
      <c r="B1092" s="5" t="s">
        <v>50</v>
      </c>
      <c r="C1092" s="10">
        <v>44228</v>
      </c>
      <c r="D1092" t="s">
        <v>2</v>
      </c>
      <c r="E1092">
        <f>+VLOOKUP(Tabla2[[#This Row],[Punto de venta]],Punto_venta[],2,0)</f>
        <v>1</v>
      </c>
      <c r="F1092" t="s">
        <v>16</v>
      </c>
      <c r="G1092">
        <f>+VLOOKUP(Tabla2[[#This Row],[Cultivo]],Cod_categoría[],2,0)</f>
        <v>100109001</v>
      </c>
      <c r="H1092" t="str">
        <f>+VLOOKUP(F1092,Codigos[],2,0)</f>
        <v>Uva</v>
      </c>
      <c r="I1092">
        <f>+VLOOKUP(Tabla2[[#This Row],[Categoría]],Cod_procesamiento10[],2,0)</f>
        <v>11</v>
      </c>
      <c r="J1092" t="s">
        <v>163</v>
      </c>
      <c r="K1092" s="3">
        <v>1112.6199999999999</v>
      </c>
    </row>
    <row r="1093" spans="1:11" x14ac:dyDescent="0.35">
      <c r="A1093">
        <v>2021</v>
      </c>
      <c r="B1093" s="5" t="s">
        <v>50</v>
      </c>
      <c r="C1093" s="10">
        <v>44228</v>
      </c>
      <c r="D1093" t="s">
        <v>17</v>
      </c>
      <c r="E1093">
        <f>+VLOOKUP(Tabla2[[#This Row],[Punto de venta]],Punto_venta[],2,0)</f>
        <v>2</v>
      </c>
      <c r="F1093" t="s">
        <v>68</v>
      </c>
      <c r="G1093">
        <f>+VLOOKUP(Tabla2[[#This Row],[Cultivo]],Cod_categoría[],2,0)</f>
        <v>100101001</v>
      </c>
      <c r="H1093" t="str">
        <f>+VLOOKUP(F1093,Codigos[],2,0)</f>
        <v>Berries</v>
      </c>
      <c r="I1093">
        <f>+VLOOKUP(Tabla2[[#This Row],[Categoría]],Cod_procesamiento10[],2,0)</f>
        <v>1</v>
      </c>
      <c r="J1093" t="s">
        <v>163</v>
      </c>
      <c r="K1093" s="3">
        <v>14335</v>
      </c>
    </row>
    <row r="1094" spans="1:11" x14ac:dyDescent="0.35">
      <c r="A1094">
        <v>2021</v>
      </c>
      <c r="B1094" s="5" t="s">
        <v>50</v>
      </c>
      <c r="C1094" s="10">
        <v>44228</v>
      </c>
      <c r="D1094" t="s">
        <v>17</v>
      </c>
      <c r="E1094">
        <f>+VLOOKUP(Tabla2[[#This Row],[Punto de venta]],Punto_venta[],2,0)</f>
        <v>2</v>
      </c>
      <c r="F1094" t="s">
        <v>3</v>
      </c>
      <c r="G1094">
        <f>+VLOOKUP(Tabla2[[#This Row],[Cultivo]],Cod_categoría[],2,0)</f>
        <v>100103001</v>
      </c>
      <c r="H1094" t="str">
        <f>+VLOOKUP(F1094,Codigos[],2,0)</f>
        <v>Frutos de carozo</v>
      </c>
      <c r="I1094">
        <f>+VLOOKUP(Tabla2[[#This Row],[Categoría]],Cod_procesamiento10[],2,0)</f>
        <v>5</v>
      </c>
      <c r="J1094" t="s">
        <v>163</v>
      </c>
      <c r="K1094" s="3">
        <v>3373.06</v>
      </c>
    </row>
    <row r="1095" spans="1:11" x14ac:dyDescent="0.35">
      <c r="A1095">
        <v>2021</v>
      </c>
      <c r="B1095" s="5" t="s">
        <v>50</v>
      </c>
      <c r="C1095" s="10">
        <v>44228</v>
      </c>
      <c r="D1095" t="s">
        <v>17</v>
      </c>
      <c r="E1095">
        <f>+VLOOKUP(Tabla2[[#This Row],[Punto de venta]],Punto_venta[],2,0)</f>
        <v>2</v>
      </c>
      <c r="F1095" t="s">
        <v>5</v>
      </c>
      <c r="G1095">
        <f>+VLOOKUP(Tabla2[[#This Row],[Cultivo]],Cod_categoría[],2,0)</f>
        <v>100103002</v>
      </c>
      <c r="H1095" t="str">
        <f>+VLOOKUP(F1095,Codigos[],2,0)</f>
        <v>Frutos de carozo</v>
      </c>
      <c r="I1095">
        <f>+VLOOKUP(Tabla2[[#This Row],[Categoría]],Cod_procesamiento10[],2,0)</f>
        <v>5</v>
      </c>
      <c r="J1095" t="s">
        <v>163</v>
      </c>
      <c r="K1095" s="3">
        <v>1905.13</v>
      </c>
    </row>
    <row r="1096" spans="1:11" x14ac:dyDescent="0.35">
      <c r="A1096">
        <v>2021</v>
      </c>
      <c r="B1096" s="5" t="s">
        <v>50</v>
      </c>
      <c r="C1096" s="10">
        <v>44228</v>
      </c>
      <c r="D1096" t="s">
        <v>17</v>
      </c>
      <c r="E1096">
        <f>+VLOOKUP(Tabla2[[#This Row],[Punto de venta]],Punto_venta[],2,0)</f>
        <v>2</v>
      </c>
      <c r="F1096" t="s">
        <v>7</v>
      </c>
      <c r="G1096">
        <f>+VLOOKUP(Tabla2[[#This Row],[Cultivo]],Cod_categoría[],2,0)</f>
        <v>100103004</v>
      </c>
      <c r="H1096" t="str">
        <f>+VLOOKUP(F1096,Codigos[],2,0)</f>
        <v>Frutos de carozo</v>
      </c>
      <c r="I1096">
        <f>+VLOOKUP(Tabla2[[#This Row],[Categoría]],Cod_procesamiento10[],2,0)</f>
        <v>5</v>
      </c>
      <c r="J1096" t="s">
        <v>163</v>
      </c>
      <c r="K1096" s="3">
        <v>1904.38</v>
      </c>
    </row>
    <row r="1097" spans="1:11" x14ac:dyDescent="0.35">
      <c r="A1097">
        <v>2021</v>
      </c>
      <c r="B1097" s="5" t="s">
        <v>50</v>
      </c>
      <c r="C1097" s="10">
        <v>44228</v>
      </c>
      <c r="D1097" t="s">
        <v>17</v>
      </c>
      <c r="E1097">
        <f>+VLOOKUP(Tabla2[[#This Row],[Punto de venta]],Punto_venta[],2,0)</f>
        <v>2</v>
      </c>
      <c r="F1097" t="s">
        <v>23</v>
      </c>
      <c r="G1097">
        <f>+VLOOKUP(Tabla2[[#This Row],[Cultivo]],Cod_categoría[],2,0)</f>
        <v>100101004</v>
      </c>
      <c r="H1097" t="str">
        <f>+VLOOKUP(F1097,Codigos[],2,0)</f>
        <v>Berries</v>
      </c>
      <c r="I1097">
        <f>+VLOOKUP(Tabla2[[#This Row],[Categoría]],Cod_procesamiento10[],2,0)</f>
        <v>1</v>
      </c>
      <c r="J1097" t="s">
        <v>163</v>
      </c>
      <c r="K1097" s="3">
        <v>18320</v>
      </c>
    </row>
    <row r="1098" spans="1:11" x14ac:dyDescent="0.35">
      <c r="A1098">
        <v>2021</v>
      </c>
      <c r="B1098" s="5" t="s">
        <v>50</v>
      </c>
      <c r="C1098" s="10">
        <v>44228</v>
      </c>
      <c r="D1098" t="s">
        <v>17</v>
      </c>
      <c r="E1098">
        <f>+VLOOKUP(Tabla2[[#This Row],[Punto de venta]],Punto_venta[],2,0)</f>
        <v>2</v>
      </c>
      <c r="F1098" t="s">
        <v>8</v>
      </c>
      <c r="G1098">
        <f>+VLOOKUP(Tabla2[[#This Row],[Cultivo]],Cod_categoría[],2,0)</f>
        <v>100112025</v>
      </c>
      <c r="H1098" t="str">
        <f>+VLOOKUP(F1098,Codigos[],2,0)</f>
        <v>Berries</v>
      </c>
      <c r="I1098">
        <f>+VLOOKUP(Tabla2[[#This Row],[Categoría]],Cod_procesamiento10[],2,0)</f>
        <v>1</v>
      </c>
      <c r="J1098" t="s">
        <v>163</v>
      </c>
      <c r="K1098" s="3">
        <v>5907.58</v>
      </c>
    </row>
    <row r="1099" spans="1:11" x14ac:dyDescent="0.35">
      <c r="A1099">
        <v>2021</v>
      </c>
      <c r="B1099" s="5" t="s">
        <v>50</v>
      </c>
      <c r="C1099" s="10">
        <v>44228</v>
      </c>
      <c r="D1099" t="s">
        <v>17</v>
      </c>
      <c r="E1099">
        <f>+VLOOKUP(Tabla2[[#This Row],[Punto de venta]],Punto_venta[],2,0)</f>
        <v>2</v>
      </c>
      <c r="F1099" t="s">
        <v>9</v>
      </c>
      <c r="G1099">
        <f>+VLOOKUP(Tabla2[[#This Row],[Cultivo]],Cod_categoría[],2,0)</f>
        <v>100102003</v>
      </c>
      <c r="H1099" t="str">
        <f>+VLOOKUP(F1099,Codigos[],2,0)</f>
        <v>Cítricos</v>
      </c>
      <c r="I1099">
        <f>+VLOOKUP(Tabla2[[#This Row],[Categoría]],Cod_procesamiento10[],2,0)</f>
        <v>2</v>
      </c>
      <c r="J1099" t="s">
        <v>163</v>
      </c>
      <c r="K1099" s="3">
        <v>1795.91</v>
      </c>
    </row>
    <row r="1100" spans="1:11" x14ac:dyDescent="0.35">
      <c r="A1100">
        <v>2021</v>
      </c>
      <c r="B1100" s="5" t="s">
        <v>50</v>
      </c>
      <c r="C1100" s="10">
        <v>44228</v>
      </c>
      <c r="D1100" t="s">
        <v>17</v>
      </c>
      <c r="E1100">
        <f>+VLOOKUP(Tabla2[[#This Row],[Punto de venta]],Punto_venta[],2,0)</f>
        <v>2</v>
      </c>
      <c r="F1100" t="s">
        <v>21</v>
      </c>
      <c r="G1100">
        <f>+VLOOKUP(Tabla2[[#This Row],[Cultivo]],Cod_categoría[],2,0)</f>
        <v>100108002</v>
      </c>
      <c r="H1100" t="str">
        <f>+VLOOKUP(F1100,Codigos[],2,0)</f>
        <v>Frutos tropicales y subtropicales</v>
      </c>
      <c r="I1100">
        <f>+VLOOKUP(Tabla2[[#This Row],[Categoría]],Cod_procesamiento10[],2,0)</f>
        <v>4</v>
      </c>
      <c r="J1100" t="s">
        <v>163</v>
      </c>
      <c r="K1100" s="3">
        <v>2228.91</v>
      </c>
    </row>
    <row r="1101" spans="1:11" x14ac:dyDescent="0.35">
      <c r="A1101">
        <v>2021</v>
      </c>
      <c r="B1101" s="5" t="s">
        <v>50</v>
      </c>
      <c r="C1101" s="10">
        <v>44228</v>
      </c>
      <c r="D1101" t="s">
        <v>17</v>
      </c>
      <c r="E1101">
        <f>+VLOOKUP(Tabla2[[#This Row],[Punto de venta]],Punto_venta[],2,0)</f>
        <v>2</v>
      </c>
      <c r="F1101" t="s">
        <v>10</v>
      </c>
      <c r="G1101">
        <f>+VLOOKUP(Tabla2[[#This Row],[Cultivo]],Cod_categoría[],2,0)</f>
        <v>100104002</v>
      </c>
      <c r="H1101" t="str">
        <f>+VLOOKUP(F1101,Codigos[],2,0)</f>
        <v>Frutos de pepita</v>
      </c>
      <c r="I1101">
        <f>+VLOOKUP(Tabla2[[#This Row],[Categoría]],Cod_procesamiento10[],2,0)</f>
        <v>3</v>
      </c>
      <c r="J1101" t="s">
        <v>163</v>
      </c>
      <c r="K1101" s="3">
        <v>1901.06</v>
      </c>
    </row>
    <row r="1102" spans="1:11" x14ac:dyDescent="0.35">
      <c r="A1102">
        <v>2021</v>
      </c>
      <c r="B1102" s="5" t="s">
        <v>50</v>
      </c>
      <c r="C1102" s="10">
        <v>44228</v>
      </c>
      <c r="D1102" t="s">
        <v>17</v>
      </c>
      <c r="E1102">
        <f>+VLOOKUP(Tabla2[[#This Row],[Punto de venta]],Punto_venta[],2,0)</f>
        <v>2</v>
      </c>
      <c r="F1102" t="s">
        <v>11</v>
      </c>
      <c r="G1102">
        <f>+VLOOKUP(Tabla2[[#This Row],[Cultivo]],Cod_categoría[],2,0)</f>
        <v>100102005</v>
      </c>
      <c r="H1102" t="str">
        <f>+VLOOKUP(F1102,Codigos[],2,0)</f>
        <v>Cítricos</v>
      </c>
      <c r="I1102">
        <f>+VLOOKUP(Tabla2[[#This Row],[Categoría]],Cod_procesamiento10[],2,0)</f>
        <v>2</v>
      </c>
      <c r="J1102" t="s">
        <v>163</v>
      </c>
      <c r="K1102" s="3">
        <v>1802.41</v>
      </c>
    </row>
    <row r="1103" spans="1:11" x14ac:dyDescent="0.35">
      <c r="A1103">
        <v>2021</v>
      </c>
      <c r="B1103" s="5" t="s">
        <v>50</v>
      </c>
      <c r="C1103" s="10">
        <v>44228</v>
      </c>
      <c r="D1103" t="s">
        <v>17</v>
      </c>
      <c r="E1103">
        <f>+VLOOKUP(Tabla2[[#This Row],[Punto de venta]],Punto_venta[],2,0)</f>
        <v>2</v>
      </c>
      <c r="F1103" t="s">
        <v>12</v>
      </c>
      <c r="G1103">
        <f>+VLOOKUP(Tabla2[[#This Row],[Cultivo]],Cod_categoría[],2,0)</f>
        <v>100103006</v>
      </c>
      <c r="H1103" t="str">
        <f>+VLOOKUP(F1103,Codigos[],2,0)</f>
        <v>Frutos de carozo</v>
      </c>
      <c r="I1103">
        <f>+VLOOKUP(Tabla2[[#This Row],[Categoría]],Cod_procesamiento10[],2,0)</f>
        <v>5</v>
      </c>
      <c r="J1103" t="s">
        <v>163</v>
      </c>
      <c r="K1103" s="3">
        <v>1919.33</v>
      </c>
    </row>
    <row r="1104" spans="1:11" x14ac:dyDescent="0.35">
      <c r="A1104">
        <v>2021</v>
      </c>
      <c r="B1104" s="5" t="s">
        <v>50</v>
      </c>
      <c r="C1104" s="10">
        <v>44228</v>
      </c>
      <c r="D1104" t="s">
        <v>17</v>
      </c>
      <c r="E1104">
        <f>+VLOOKUP(Tabla2[[#This Row],[Punto de venta]],Punto_venta[],2,0)</f>
        <v>2</v>
      </c>
      <c r="F1104" t="s">
        <v>13</v>
      </c>
      <c r="G1104">
        <f>+VLOOKUP(Tabla2[[#This Row],[Cultivo]],Cod_categoría[],2,0)</f>
        <v>100106002</v>
      </c>
      <c r="H1104" t="str">
        <f>+VLOOKUP(F1104,Codigos[],2,0)</f>
        <v>Frutos oleaginosos</v>
      </c>
      <c r="I1104">
        <f>+VLOOKUP(Tabla2[[#This Row],[Categoría]],Cod_procesamiento10[],2,0)</f>
        <v>12</v>
      </c>
      <c r="J1104" t="s">
        <v>163</v>
      </c>
      <c r="K1104" s="3">
        <v>5048.49</v>
      </c>
    </row>
    <row r="1105" spans="1:11" x14ac:dyDescent="0.35">
      <c r="A1105">
        <v>2021</v>
      </c>
      <c r="B1105" s="5" t="s">
        <v>50</v>
      </c>
      <c r="C1105" s="10">
        <v>44228</v>
      </c>
      <c r="D1105" t="s">
        <v>17</v>
      </c>
      <c r="E1105">
        <f>+VLOOKUP(Tabla2[[#This Row],[Punto de venta]],Punto_venta[],2,0)</f>
        <v>2</v>
      </c>
      <c r="F1105" t="s">
        <v>14</v>
      </c>
      <c r="G1105">
        <f>+VLOOKUP(Tabla2[[#This Row],[Cultivo]],Cod_categoría[],2,0)</f>
        <v>100104005</v>
      </c>
      <c r="H1105" t="str">
        <f>+VLOOKUP(F1105,Codigos[],2,0)</f>
        <v>Frutos de pepita</v>
      </c>
      <c r="I1105">
        <f>+VLOOKUP(Tabla2[[#This Row],[Categoría]],Cod_procesamiento10[],2,0)</f>
        <v>3</v>
      </c>
      <c r="J1105" t="s">
        <v>163</v>
      </c>
      <c r="K1105" s="3">
        <v>1689.18</v>
      </c>
    </row>
    <row r="1106" spans="1:11" x14ac:dyDescent="0.35">
      <c r="A1106">
        <v>2021</v>
      </c>
      <c r="B1106" s="5" t="s">
        <v>50</v>
      </c>
      <c r="C1106" s="10">
        <v>44228</v>
      </c>
      <c r="D1106" t="s">
        <v>17</v>
      </c>
      <c r="E1106">
        <f>+VLOOKUP(Tabla2[[#This Row],[Punto de venta]],Punto_venta[],2,0)</f>
        <v>2</v>
      </c>
      <c r="F1106" t="s">
        <v>15</v>
      </c>
      <c r="G1106">
        <f>+VLOOKUP(Tabla2[[#This Row],[Cultivo]],Cod_categoría[],2,0)</f>
        <v>100108006</v>
      </c>
      <c r="H1106" t="str">
        <f>+VLOOKUP(F1106,Codigos[],2,0)</f>
        <v>Frutos tropicales y subtropicales</v>
      </c>
      <c r="I1106">
        <f>+VLOOKUP(Tabla2[[#This Row],[Categoría]],Cod_procesamiento10[],2,0)</f>
        <v>4</v>
      </c>
      <c r="J1106" t="s">
        <v>163</v>
      </c>
      <c r="K1106" s="3">
        <v>1110.31</v>
      </c>
    </row>
    <row r="1107" spans="1:11" x14ac:dyDescent="0.35">
      <c r="A1107">
        <v>2021</v>
      </c>
      <c r="B1107" s="5" t="s">
        <v>50</v>
      </c>
      <c r="C1107" s="10">
        <v>44228</v>
      </c>
      <c r="D1107" t="s">
        <v>17</v>
      </c>
      <c r="E1107">
        <f>+VLOOKUP(Tabla2[[#This Row],[Punto de venta]],Punto_venta[],2,0)</f>
        <v>2</v>
      </c>
      <c r="F1107" t="s">
        <v>16</v>
      </c>
      <c r="G1107">
        <f>+VLOOKUP(Tabla2[[#This Row],[Cultivo]],Cod_categoría[],2,0)</f>
        <v>100109001</v>
      </c>
      <c r="H1107" t="str">
        <f>+VLOOKUP(F1107,Codigos[],2,0)</f>
        <v>Uva</v>
      </c>
      <c r="I1107">
        <f>+VLOOKUP(Tabla2[[#This Row],[Categoría]],Cod_procesamiento10[],2,0)</f>
        <v>11</v>
      </c>
      <c r="J1107" t="s">
        <v>163</v>
      </c>
      <c r="K1107" s="3">
        <v>3146.96</v>
      </c>
    </row>
    <row r="1108" spans="1:11" x14ac:dyDescent="0.35">
      <c r="A1108">
        <v>2021</v>
      </c>
      <c r="B1108" s="5" t="s">
        <v>50</v>
      </c>
      <c r="C1108" s="10">
        <v>44228</v>
      </c>
      <c r="D1108" t="s">
        <v>2</v>
      </c>
      <c r="E1108">
        <f>+VLOOKUP(Tabla2[[#This Row],[Punto de venta]],Punto_venta[],2,0)</f>
        <v>1</v>
      </c>
      <c r="F1108" t="s">
        <v>68</v>
      </c>
      <c r="G1108">
        <f>+VLOOKUP(Tabla2[[#This Row],[Cultivo]],Cod_categoría[],2,0)</f>
        <v>100101001</v>
      </c>
      <c r="H1108" t="str">
        <f>+VLOOKUP(F1108,Codigos[],2,0)</f>
        <v>Berries</v>
      </c>
      <c r="I1108">
        <f>+VLOOKUP(Tabla2[[#This Row],[Categoría]],Cod_procesamiento10[],2,0)</f>
        <v>1</v>
      </c>
      <c r="J1108" t="s">
        <v>163</v>
      </c>
      <c r="K1108" s="3">
        <v>2325.71</v>
      </c>
    </row>
    <row r="1109" spans="1:11" x14ac:dyDescent="0.35">
      <c r="A1109">
        <v>2021</v>
      </c>
      <c r="B1109" s="5" t="s">
        <v>50</v>
      </c>
      <c r="C1109" s="10">
        <v>44228</v>
      </c>
      <c r="D1109" t="s">
        <v>2</v>
      </c>
      <c r="E1109">
        <f>+VLOOKUP(Tabla2[[#This Row],[Punto de venta]],Punto_venta[],2,0)</f>
        <v>1</v>
      </c>
      <c r="F1109" t="s">
        <v>3</v>
      </c>
      <c r="G1109">
        <f>+VLOOKUP(Tabla2[[#This Row],[Cultivo]],Cod_categoría[],2,0)</f>
        <v>100103001</v>
      </c>
      <c r="H1109" t="str">
        <f>+VLOOKUP(F1109,Codigos[],2,0)</f>
        <v>Frutos de carozo</v>
      </c>
      <c r="I1109">
        <f>+VLOOKUP(Tabla2[[#This Row],[Categoría]],Cod_procesamiento10[],2,0)</f>
        <v>5</v>
      </c>
      <c r="J1109" t="s">
        <v>163</v>
      </c>
      <c r="K1109" s="3">
        <v>1558.33</v>
      </c>
    </row>
    <row r="1110" spans="1:11" x14ac:dyDescent="0.35">
      <c r="A1110">
        <v>2021</v>
      </c>
      <c r="B1110" s="5" t="s">
        <v>50</v>
      </c>
      <c r="C1110" s="10">
        <v>44228</v>
      </c>
      <c r="D1110" t="s">
        <v>2</v>
      </c>
      <c r="E1110">
        <f>+VLOOKUP(Tabla2[[#This Row],[Punto de venta]],Punto_venta[],2,0)</f>
        <v>1</v>
      </c>
      <c r="F1110" t="s">
        <v>5</v>
      </c>
      <c r="G1110">
        <f>+VLOOKUP(Tabla2[[#This Row],[Cultivo]],Cod_categoría[],2,0)</f>
        <v>100103002</v>
      </c>
      <c r="H1110" t="str">
        <f>+VLOOKUP(F1110,Codigos[],2,0)</f>
        <v>Frutos de carozo</v>
      </c>
      <c r="I1110">
        <f>+VLOOKUP(Tabla2[[#This Row],[Categoría]],Cod_procesamiento10[],2,0)</f>
        <v>5</v>
      </c>
      <c r="J1110" t="s">
        <v>163</v>
      </c>
      <c r="K1110" s="3">
        <v>957.36</v>
      </c>
    </row>
    <row r="1111" spans="1:11" x14ac:dyDescent="0.35">
      <c r="A1111">
        <v>2021</v>
      </c>
      <c r="B1111" s="5" t="s">
        <v>50</v>
      </c>
      <c r="C1111" s="10">
        <v>44228</v>
      </c>
      <c r="D1111" t="s">
        <v>2</v>
      </c>
      <c r="E1111">
        <f>+VLOOKUP(Tabla2[[#This Row],[Punto de venta]],Punto_venta[],2,0)</f>
        <v>1</v>
      </c>
      <c r="F1111" t="s">
        <v>7</v>
      </c>
      <c r="G1111">
        <f>+VLOOKUP(Tabla2[[#This Row],[Cultivo]],Cod_categoría[],2,0)</f>
        <v>100103004</v>
      </c>
      <c r="H1111" t="str">
        <f>+VLOOKUP(F1111,Codigos[],2,0)</f>
        <v>Frutos de carozo</v>
      </c>
      <c r="I1111">
        <f>+VLOOKUP(Tabla2[[#This Row],[Categoría]],Cod_procesamiento10[],2,0)</f>
        <v>5</v>
      </c>
      <c r="J1111" t="s">
        <v>163</v>
      </c>
      <c r="K1111" s="3">
        <v>1113.1099999999999</v>
      </c>
    </row>
    <row r="1112" spans="1:11" x14ac:dyDescent="0.35">
      <c r="A1112">
        <v>2021</v>
      </c>
      <c r="B1112" s="5" t="s">
        <v>50</v>
      </c>
      <c r="C1112" s="10">
        <v>44228</v>
      </c>
      <c r="D1112" t="s">
        <v>2</v>
      </c>
      <c r="E1112">
        <f>+VLOOKUP(Tabla2[[#This Row],[Punto de venta]],Punto_venta[],2,0)</f>
        <v>1</v>
      </c>
      <c r="F1112" t="s">
        <v>23</v>
      </c>
      <c r="G1112">
        <f>+VLOOKUP(Tabla2[[#This Row],[Cultivo]],Cod_categoría[],2,0)</f>
        <v>100101004</v>
      </c>
      <c r="H1112" t="str">
        <f>+VLOOKUP(F1112,Codigos[],2,0)</f>
        <v>Berries</v>
      </c>
      <c r="I1112">
        <f>+VLOOKUP(Tabla2[[#This Row],[Categoría]],Cod_procesamiento10[],2,0)</f>
        <v>1</v>
      </c>
      <c r="J1112" t="s">
        <v>163</v>
      </c>
      <c r="K1112" s="3">
        <v>3787.22</v>
      </c>
    </row>
    <row r="1113" spans="1:11" x14ac:dyDescent="0.35">
      <c r="A1113">
        <v>2021</v>
      </c>
      <c r="B1113" s="5" t="s">
        <v>50</v>
      </c>
      <c r="C1113" s="10">
        <v>44228</v>
      </c>
      <c r="D1113" t="s">
        <v>2</v>
      </c>
      <c r="E1113">
        <f>+VLOOKUP(Tabla2[[#This Row],[Punto de venta]],Punto_venta[],2,0)</f>
        <v>1</v>
      </c>
      <c r="F1113" t="s">
        <v>8</v>
      </c>
      <c r="G1113">
        <f>+VLOOKUP(Tabla2[[#This Row],[Cultivo]],Cod_categoría[],2,0)</f>
        <v>100112025</v>
      </c>
      <c r="H1113" t="str">
        <f>+VLOOKUP(F1113,Codigos[],2,0)</f>
        <v>Berries</v>
      </c>
      <c r="I1113">
        <f>+VLOOKUP(Tabla2[[#This Row],[Categoría]],Cod_procesamiento10[],2,0)</f>
        <v>1</v>
      </c>
      <c r="J1113" t="s">
        <v>163</v>
      </c>
      <c r="K1113" s="3">
        <v>1699.17</v>
      </c>
    </row>
    <row r="1114" spans="1:11" x14ac:dyDescent="0.35">
      <c r="A1114">
        <v>2021</v>
      </c>
      <c r="B1114" s="5" t="s">
        <v>50</v>
      </c>
      <c r="C1114" s="10">
        <v>44228</v>
      </c>
      <c r="D1114" t="s">
        <v>2</v>
      </c>
      <c r="E1114">
        <f>+VLOOKUP(Tabla2[[#This Row],[Punto de venta]],Punto_venta[],2,0)</f>
        <v>1</v>
      </c>
      <c r="F1114" t="s">
        <v>9</v>
      </c>
      <c r="G1114">
        <f>+VLOOKUP(Tabla2[[#This Row],[Cultivo]],Cod_categoría[],2,0)</f>
        <v>100102003</v>
      </c>
      <c r="H1114" t="str">
        <f>+VLOOKUP(F1114,Codigos[],2,0)</f>
        <v>Cítricos</v>
      </c>
      <c r="I1114">
        <f>+VLOOKUP(Tabla2[[#This Row],[Categoría]],Cod_procesamiento10[],2,0)</f>
        <v>2</v>
      </c>
      <c r="J1114" t="s">
        <v>163</v>
      </c>
      <c r="K1114" s="3">
        <v>1449.55</v>
      </c>
    </row>
    <row r="1115" spans="1:11" x14ac:dyDescent="0.35">
      <c r="A1115">
        <v>2021</v>
      </c>
      <c r="B1115" s="5" t="s">
        <v>50</v>
      </c>
      <c r="C1115" s="10">
        <v>44228</v>
      </c>
      <c r="D1115" t="s">
        <v>2</v>
      </c>
      <c r="E1115">
        <f>+VLOOKUP(Tabla2[[#This Row],[Punto de venta]],Punto_venta[],2,0)</f>
        <v>1</v>
      </c>
      <c r="F1115" t="s">
        <v>21</v>
      </c>
      <c r="G1115">
        <f>+VLOOKUP(Tabla2[[#This Row],[Cultivo]],Cod_categoría[],2,0)</f>
        <v>100108002</v>
      </c>
      <c r="H1115" t="str">
        <f>+VLOOKUP(F1115,Codigos[],2,0)</f>
        <v>Frutos tropicales y subtropicales</v>
      </c>
      <c r="I1115">
        <f>+VLOOKUP(Tabla2[[#This Row],[Categoría]],Cod_procesamiento10[],2,0)</f>
        <v>4</v>
      </c>
      <c r="J1115" t="s">
        <v>163</v>
      </c>
      <c r="K1115" s="3">
        <v>2292.4299999999998</v>
      </c>
    </row>
    <row r="1116" spans="1:11" x14ac:dyDescent="0.35">
      <c r="A1116">
        <v>2021</v>
      </c>
      <c r="B1116" s="5" t="s">
        <v>50</v>
      </c>
      <c r="C1116" s="10">
        <v>44228</v>
      </c>
      <c r="D1116" t="s">
        <v>2</v>
      </c>
      <c r="E1116">
        <f>+VLOOKUP(Tabla2[[#This Row],[Punto de venta]],Punto_venta[],2,0)</f>
        <v>1</v>
      </c>
      <c r="F1116" t="s">
        <v>10</v>
      </c>
      <c r="G1116">
        <f>+VLOOKUP(Tabla2[[#This Row],[Cultivo]],Cod_categoría[],2,0)</f>
        <v>100104002</v>
      </c>
      <c r="H1116" t="str">
        <f>+VLOOKUP(F1116,Codigos[],2,0)</f>
        <v>Frutos de pepita</v>
      </c>
      <c r="I1116">
        <f>+VLOOKUP(Tabla2[[#This Row],[Categoría]],Cod_procesamiento10[],2,0)</f>
        <v>3</v>
      </c>
      <c r="J1116" t="s">
        <v>163</v>
      </c>
      <c r="K1116" s="3">
        <v>1129.21</v>
      </c>
    </row>
    <row r="1117" spans="1:11" x14ac:dyDescent="0.35">
      <c r="A1117">
        <v>2021</v>
      </c>
      <c r="B1117" s="5" t="s">
        <v>50</v>
      </c>
      <c r="C1117" s="10">
        <v>44228</v>
      </c>
      <c r="D1117" t="s">
        <v>2</v>
      </c>
      <c r="E1117">
        <f>+VLOOKUP(Tabla2[[#This Row],[Punto de venta]],Punto_venta[],2,0)</f>
        <v>1</v>
      </c>
      <c r="F1117" t="s">
        <v>11</v>
      </c>
      <c r="G1117">
        <f>+VLOOKUP(Tabla2[[#This Row],[Cultivo]],Cod_categoría[],2,0)</f>
        <v>100102005</v>
      </c>
      <c r="H1117" t="str">
        <f>+VLOOKUP(F1117,Codigos[],2,0)</f>
        <v>Cítricos</v>
      </c>
      <c r="I1117">
        <f>+VLOOKUP(Tabla2[[#This Row],[Categoría]],Cod_procesamiento10[],2,0)</f>
        <v>2</v>
      </c>
      <c r="J1117" t="s">
        <v>163</v>
      </c>
      <c r="K1117" s="3">
        <v>1472.64</v>
      </c>
    </row>
    <row r="1118" spans="1:11" x14ac:dyDescent="0.35">
      <c r="A1118">
        <v>2021</v>
      </c>
      <c r="B1118" s="5" t="s">
        <v>50</v>
      </c>
      <c r="C1118" s="10">
        <v>44228</v>
      </c>
      <c r="D1118" t="s">
        <v>2</v>
      </c>
      <c r="E1118">
        <f>+VLOOKUP(Tabla2[[#This Row],[Punto de venta]],Punto_venta[],2,0)</f>
        <v>1</v>
      </c>
      <c r="F1118" t="s">
        <v>12</v>
      </c>
      <c r="G1118">
        <f>+VLOOKUP(Tabla2[[#This Row],[Cultivo]],Cod_categoría[],2,0)</f>
        <v>100103006</v>
      </c>
      <c r="H1118" t="str">
        <f>+VLOOKUP(F1118,Codigos[],2,0)</f>
        <v>Frutos de carozo</v>
      </c>
      <c r="I1118">
        <f>+VLOOKUP(Tabla2[[#This Row],[Categoría]],Cod_procesamiento10[],2,0)</f>
        <v>5</v>
      </c>
      <c r="J1118" t="s">
        <v>163</v>
      </c>
      <c r="K1118" s="3">
        <v>1113.27</v>
      </c>
    </row>
    <row r="1119" spans="1:11" x14ac:dyDescent="0.35">
      <c r="A1119">
        <v>2021</v>
      </c>
      <c r="B1119" s="5" t="s">
        <v>50</v>
      </c>
      <c r="C1119" s="10">
        <v>44228</v>
      </c>
      <c r="D1119" t="s">
        <v>2</v>
      </c>
      <c r="E1119">
        <f>+VLOOKUP(Tabla2[[#This Row],[Punto de venta]],Punto_venta[],2,0)</f>
        <v>1</v>
      </c>
      <c r="F1119" t="s">
        <v>13</v>
      </c>
      <c r="G1119">
        <f>+VLOOKUP(Tabla2[[#This Row],[Cultivo]],Cod_categoría[],2,0)</f>
        <v>100106002</v>
      </c>
      <c r="H1119" t="str">
        <f>+VLOOKUP(F1119,Codigos[],2,0)</f>
        <v>Frutos oleaginosos</v>
      </c>
      <c r="I1119">
        <f>+VLOOKUP(Tabla2[[#This Row],[Categoría]],Cod_procesamiento10[],2,0)</f>
        <v>12</v>
      </c>
      <c r="J1119" t="s">
        <v>163</v>
      </c>
      <c r="K1119" s="3">
        <v>4789.8</v>
      </c>
    </row>
    <row r="1120" spans="1:11" x14ac:dyDescent="0.35">
      <c r="A1120">
        <v>2021</v>
      </c>
      <c r="B1120" s="5" t="s">
        <v>50</v>
      </c>
      <c r="C1120" s="10">
        <v>44228</v>
      </c>
      <c r="D1120" t="s">
        <v>2</v>
      </c>
      <c r="E1120">
        <f>+VLOOKUP(Tabla2[[#This Row],[Punto de venta]],Punto_venta[],2,0)</f>
        <v>1</v>
      </c>
      <c r="F1120" t="s">
        <v>14</v>
      </c>
      <c r="G1120">
        <f>+VLOOKUP(Tabla2[[#This Row],[Cultivo]],Cod_categoría[],2,0)</f>
        <v>100104005</v>
      </c>
      <c r="H1120" t="str">
        <f>+VLOOKUP(F1120,Codigos[],2,0)</f>
        <v>Frutos de pepita</v>
      </c>
      <c r="I1120">
        <f>+VLOOKUP(Tabla2[[#This Row],[Categoría]],Cod_procesamiento10[],2,0)</f>
        <v>3</v>
      </c>
      <c r="J1120" t="s">
        <v>163</v>
      </c>
      <c r="K1120" s="3">
        <v>1026.7</v>
      </c>
    </row>
    <row r="1121" spans="1:11" x14ac:dyDescent="0.35">
      <c r="A1121">
        <v>2021</v>
      </c>
      <c r="B1121" s="5" t="s">
        <v>50</v>
      </c>
      <c r="C1121" s="10">
        <v>44228</v>
      </c>
      <c r="D1121" t="s">
        <v>2</v>
      </c>
      <c r="E1121">
        <f>+VLOOKUP(Tabla2[[#This Row],[Punto de venta]],Punto_venta[],2,0)</f>
        <v>1</v>
      </c>
      <c r="F1121" t="s">
        <v>15</v>
      </c>
      <c r="G1121">
        <f>+VLOOKUP(Tabla2[[#This Row],[Cultivo]],Cod_categoría[],2,0)</f>
        <v>100108006</v>
      </c>
      <c r="H1121" t="str">
        <f>+VLOOKUP(F1121,Codigos[],2,0)</f>
        <v>Frutos tropicales y subtropicales</v>
      </c>
      <c r="I1121">
        <f>+VLOOKUP(Tabla2[[#This Row],[Categoría]],Cod_procesamiento10[],2,0)</f>
        <v>4</v>
      </c>
      <c r="J1121" t="s">
        <v>163</v>
      </c>
      <c r="K1121" s="3">
        <v>783.55</v>
      </c>
    </row>
    <row r="1122" spans="1:11" x14ac:dyDescent="0.35">
      <c r="A1122">
        <v>2021</v>
      </c>
      <c r="B1122" s="5" t="s">
        <v>50</v>
      </c>
      <c r="C1122" s="10">
        <v>44228</v>
      </c>
      <c r="D1122" t="s">
        <v>2</v>
      </c>
      <c r="E1122">
        <f>+VLOOKUP(Tabla2[[#This Row],[Punto de venta]],Punto_venta[],2,0)</f>
        <v>1</v>
      </c>
      <c r="F1122" t="s">
        <v>16</v>
      </c>
      <c r="G1122">
        <f>+VLOOKUP(Tabla2[[#This Row],[Cultivo]],Cod_categoría[],2,0)</f>
        <v>100109001</v>
      </c>
      <c r="H1122" t="str">
        <f>+VLOOKUP(F1122,Codigos[],2,0)</f>
        <v>Uva</v>
      </c>
      <c r="I1122">
        <f>+VLOOKUP(Tabla2[[#This Row],[Categoría]],Cod_procesamiento10[],2,0)</f>
        <v>11</v>
      </c>
      <c r="J1122" t="s">
        <v>163</v>
      </c>
      <c r="K1122" s="3">
        <v>1046.05</v>
      </c>
    </row>
    <row r="1123" spans="1:11" x14ac:dyDescent="0.35">
      <c r="A1123">
        <v>2021</v>
      </c>
      <c r="B1123" s="5" t="s">
        <v>50</v>
      </c>
      <c r="C1123" s="10">
        <v>44228</v>
      </c>
      <c r="D1123" t="s">
        <v>17</v>
      </c>
      <c r="E1123">
        <f>+VLOOKUP(Tabla2[[#This Row],[Punto de venta]],Punto_venta[],2,0)</f>
        <v>2</v>
      </c>
      <c r="F1123" t="s">
        <v>68</v>
      </c>
      <c r="G1123">
        <f>+VLOOKUP(Tabla2[[#This Row],[Cultivo]],Cod_categoría[],2,0)</f>
        <v>100101001</v>
      </c>
      <c r="H1123" t="str">
        <f>+VLOOKUP(F1123,Codigos[],2,0)</f>
        <v>Berries</v>
      </c>
      <c r="I1123">
        <f>+VLOOKUP(Tabla2[[#This Row],[Categoría]],Cod_procesamiento10[],2,0)</f>
        <v>1</v>
      </c>
      <c r="J1123" t="s">
        <v>163</v>
      </c>
      <c r="K1123" s="3">
        <v>11092.4</v>
      </c>
    </row>
    <row r="1124" spans="1:11" x14ac:dyDescent="0.35">
      <c r="A1124">
        <v>2021</v>
      </c>
      <c r="B1124" s="5" t="s">
        <v>50</v>
      </c>
      <c r="C1124" s="10">
        <v>44228</v>
      </c>
      <c r="D1124" t="s">
        <v>17</v>
      </c>
      <c r="E1124">
        <f>+VLOOKUP(Tabla2[[#This Row],[Punto de venta]],Punto_venta[],2,0)</f>
        <v>2</v>
      </c>
      <c r="F1124" t="s">
        <v>3</v>
      </c>
      <c r="G1124">
        <f>+VLOOKUP(Tabla2[[#This Row],[Cultivo]],Cod_categoría[],2,0)</f>
        <v>100103001</v>
      </c>
      <c r="H1124" t="str">
        <f>+VLOOKUP(F1124,Codigos[],2,0)</f>
        <v>Frutos de carozo</v>
      </c>
      <c r="I1124">
        <f>+VLOOKUP(Tabla2[[#This Row],[Categoría]],Cod_procesamiento10[],2,0)</f>
        <v>5</v>
      </c>
      <c r="J1124" t="s">
        <v>163</v>
      </c>
      <c r="K1124" s="3">
        <v>3990</v>
      </c>
    </row>
    <row r="1125" spans="1:11" x14ac:dyDescent="0.35">
      <c r="A1125">
        <v>2021</v>
      </c>
      <c r="B1125" s="5" t="s">
        <v>50</v>
      </c>
      <c r="C1125" s="10">
        <v>44228</v>
      </c>
      <c r="D1125" t="s">
        <v>17</v>
      </c>
      <c r="E1125">
        <f>+VLOOKUP(Tabla2[[#This Row],[Punto de venta]],Punto_venta[],2,0)</f>
        <v>2</v>
      </c>
      <c r="F1125" t="s">
        <v>5</v>
      </c>
      <c r="G1125">
        <f>+VLOOKUP(Tabla2[[#This Row],[Cultivo]],Cod_categoría[],2,0)</f>
        <v>100103002</v>
      </c>
      <c r="H1125" t="str">
        <f>+VLOOKUP(F1125,Codigos[],2,0)</f>
        <v>Frutos de carozo</v>
      </c>
      <c r="I1125">
        <f>+VLOOKUP(Tabla2[[#This Row],[Categoría]],Cod_procesamiento10[],2,0)</f>
        <v>5</v>
      </c>
      <c r="J1125" t="s">
        <v>163</v>
      </c>
      <c r="K1125" s="3">
        <v>1990.56</v>
      </c>
    </row>
    <row r="1126" spans="1:11" x14ac:dyDescent="0.35">
      <c r="A1126">
        <v>2021</v>
      </c>
      <c r="B1126" s="5" t="s">
        <v>50</v>
      </c>
      <c r="C1126" s="10">
        <v>44228</v>
      </c>
      <c r="D1126" t="s">
        <v>17</v>
      </c>
      <c r="E1126">
        <f>+VLOOKUP(Tabla2[[#This Row],[Punto de venta]],Punto_venta[],2,0)</f>
        <v>2</v>
      </c>
      <c r="F1126" t="s">
        <v>7</v>
      </c>
      <c r="G1126">
        <f>+VLOOKUP(Tabla2[[#This Row],[Cultivo]],Cod_categoría[],2,0)</f>
        <v>100103004</v>
      </c>
      <c r="H1126" t="str">
        <f>+VLOOKUP(F1126,Codigos[],2,0)</f>
        <v>Frutos de carozo</v>
      </c>
      <c r="I1126">
        <f>+VLOOKUP(Tabla2[[#This Row],[Categoría]],Cod_procesamiento10[],2,0)</f>
        <v>5</v>
      </c>
      <c r="J1126" t="s">
        <v>163</v>
      </c>
      <c r="K1126" s="3">
        <v>1971.19</v>
      </c>
    </row>
    <row r="1127" spans="1:11" x14ac:dyDescent="0.35">
      <c r="A1127">
        <v>2021</v>
      </c>
      <c r="B1127" s="5" t="s">
        <v>50</v>
      </c>
      <c r="C1127" s="10">
        <v>44228</v>
      </c>
      <c r="D1127" t="s">
        <v>17</v>
      </c>
      <c r="E1127">
        <f>+VLOOKUP(Tabla2[[#This Row],[Punto de venta]],Punto_venta[],2,0)</f>
        <v>2</v>
      </c>
      <c r="F1127" t="s">
        <v>23</v>
      </c>
      <c r="G1127">
        <f>+VLOOKUP(Tabla2[[#This Row],[Cultivo]],Cod_categoría[],2,0)</f>
        <v>100101004</v>
      </c>
      <c r="H1127" t="str">
        <f>+VLOOKUP(F1127,Codigos[],2,0)</f>
        <v>Berries</v>
      </c>
      <c r="I1127">
        <f>+VLOOKUP(Tabla2[[#This Row],[Categoría]],Cod_procesamiento10[],2,0)</f>
        <v>1</v>
      </c>
      <c r="J1127" t="s">
        <v>163</v>
      </c>
      <c r="K1127" s="3">
        <v>17520</v>
      </c>
    </row>
    <row r="1128" spans="1:11" x14ac:dyDescent="0.35">
      <c r="A1128">
        <v>2021</v>
      </c>
      <c r="B1128" s="5" t="s">
        <v>50</v>
      </c>
      <c r="C1128" s="10">
        <v>44228</v>
      </c>
      <c r="D1128" t="s">
        <v>17</v>
      </c>
      <c r="E1128">
        <f>+VLOOKUP(Tabla2[[#This Row],[Punto de venta]],Punto_venta[],2,0)</f>
        <v>2</v>
      </c>
      <c r="F1128" t="s">
        <v>8</v>
      </c>
      <c r="G1128">
        <f>+VLOOKUP(Tabla2[[#This Row],[Cultivo]],Cod_categoría[],2,0)</f>
        <v>100112025</v>
      </c>
      <c r="H1128" t="str">
        <f>+VLOOKUP(F1128,Codigos[],2,0)</f>
        <v>Berries</v>
      </c>
      <c r="I1128">
        <f>+VLOOKUP(Tabla2[[#This Row],[Categoría]],Cod_procesamiento10[],2,0)</f>
        <v>1</v>
      </c>
      <c r="J1128" t="s">
        <v>163</v>
      </c>
      <c r="K1128" s="3">
        <v>5572.11</v>
      </c>
    </row>
    <row r="1129" spans="1:11" x14ac:dyDescent="0.35">
      <c r="A1129">
        <v>2021</v>
      </c>
      <c r="B1129" s="5" t="s">
        <v>50</v>
      </c>
      <c r="C1129" s="10">
        <v>44228</v>
      </c>
      <c r="D1129" t="s">
        <v>17</v>
      </c>
      <c r="E1129">
        <f>+VLOOKUP(Tabla2[[#This Row],[Punto de venta]],Punto_venta[],2,0)</f>
        <v>2</v>
      </c>
      <c r="F1129" t="s">
        <v>9</v>
      </c>
      <c r="G1129">
        <f>+VLOOKUP(Tabla2[[#This Row],[Cultivo]],Cod_categoría[],2,0)</f>
        <v>100102003</v>
      </c>
      <c r="H1129" t="str">
        <f>+VLOOKUP(F1129,Codigos[],2,0)</f>
        <v>Cítricos</v>
      </c>
      <c r="I1129">
        <f>+VLOOKUP(Tabla2[[#This Row],[Categoría]],Cod_procesamiento10[],2,0)</f>
        <v>2</v>
      </c>
      <c r="J1129" t="s">
        <v>163</v>
      </c>
      <c r="K1129" s="3">
        <v>1777.91</v>
      </c>
    </row>
    <row r="1130" spans="1:11" x14ac:dyDescent="0.35">
      <c r="A1130">
        <v>2021</v>
      </c>
      <c r="B1130" s="5" t="s">
        <v>50</v>
      </c>
      <c r="C1130" s="10">
        <v>44228</v>
      </c>
      <c r="D1130" t="s">
        <v>17</v>
      </c>
      <c r="E1130">
        <f>+VLOOKUP(Tabla2[[#This Row],[Punto de venta]],Punto_venta[],2,0)</f>
        <v>2</v>
      </c>
      <c r="F1130" t="s">
        <v>21</v>
      </c>
      <c r="G1130">
        <f>+VLOOKUP(Tabla2[[#This Row],[Cultivo]],Cod_categoría[],2,0)</f>
        <v>100108002</v>
      </c>
      <c r="H1130" t="str">
        <f>+VLOOKUP(F1130,Codigos[],2,0)</f>
        <v>Frutos tropicales y subtropicales</v>
      </c>
      <c r="I1130">
        <f>+VLOOKUP(Tabla2[[#This Row],[Categoría]],Cod_procesamiento10[],2,0)</f>
        <v>4</v>
      </c>
      <c r="J1130" t="s">
        <v>163</v>
      </c>
      <c r="K1130" s="3">
        <v>2065.75</v>
      </c>
    </row>
    <row r="1131" spans="1:11" x14ac:dyDescent="0.35">
      <c r="A1131">
        <v>2021</v>
      </c>
      <c r="B1131" s="5" t="s">
        <v>50</v>
      </c>
      <c r="C1131" s="10">
        <v>44228</v>
      </c>
      <c r="D1131" t="s">
        <v>17</v>
      </c>
      <c r="E1131">
        <f>+VLOOKUP(Tabla2[[#This Row],[Punto de venta]],Punto_venta[],2,0)</f>
        <v>2</v>
      </c>
      <c r="F1131" t="s">
        <v>10</v>
      </c>
      <c r="G1131">
        <f>+VLOOKUP(Tabla2[[#This Row],[Cultivo]],Cod_categoría[],2,0)</f>
        <v>100104002</v>
      </c>
      <c r="H1131" t="str">
        <f>+VLOOKUP(F1131,Codigos[],2,0)</f>
        <v>Frutos de pepita</v>
      </c>
      <c r="I1131">
        <f>+VLOOKUP(Tabla2[[#This Row],[Categoría]],Cod_procesamiento10[],2,0)</f>
        <v>3</v>
      </c>
      <c r="J1131" t="s">
        <v>163</v>
      </c>
      <c r="K1131" s="3">
        <v>1938.08</v>
      </c>
    </row>
    <row r="1132" spans="1:11" x14ac:dyDescent="0.35">
      <c r="A1132">
        <v>2021</v>
      </c>
      <c r="B1132" s="5" t="s">
        <v>50</v>
      </c>
      <c r="C1132" s="10">
        <v>44228</v>
      </c>
      <c r="D1132" t="s">
        <v>17</v>
      </c>
      <c r="E1132">
        <f>+VLOOKUP(Tabla2[[#This Row],[Punto de venta]],Punto_venta[],2,0)</f>
        <v>2</v>
      </c>
      <c r="F1132" t="s">
        <v>11</v>
      </c>
      <c r="G1132">
        <f>+VLOOKUP(Tabla2[[#This Row],[Cultivo]],Cod_categoría[],2,0)</f>
        <v>100102005</v>
      </c>
      <c r="H1132" t="str">
        <f>+VLOOKUP(F1132,Codigos[],2,0)</f>
        <v>Cítricos</v>
      </c>
      <c r="I1132">
        <f>+VLOOKUP(Tabla2[[#This Row],[Categoría]],Cod_procesamiento10[],2,0)</f>
        <v>2</v>
      </c>
      <c r="J1132" t="s">
        <v>163</v>
      </c>
      <c r="K1132" s="3">
        <v>1814.95</v>
      </c>
    </row>
    <row r="1133" spans="1:11" x14ac:dyDescent="0.35">
      <c r="A1133">
        <v>2021</v>
      </c>
      <c r="B1133" s="5" t="s">
        <v>50</v>
      </c>
      <c r="C1133" s="10">
        <v>44228</v>
      </c>
      <c r="D1133" t="s">
        <v>17</v>
      </c>
      <c r="E1133">
        <f>+VLOOKUP(Tabla2[[#This Row],[Punto de venta]],Punto_venta[],2,0)</f>
        <v>2</v>
      </c>
      <c r="F1133" t="s">
        <v>12</v>
      </c>
      <c r="G1133">
        <f>+VLOOKUP(Tabla2[[#This Row],[Cultivo]],Cod_categoría[],2,0)</f>
        <v>100103006</v>
      </c>
      <c r="H1133" t="str">
        <f>+VLOOKUP(F1133,Codigos[],2,0)</f>
        <v>Frutos de carozo</v>
      </c>
      <c r="I1133">
        <f>+VLOOKUP(Tabla2[[#This Row],[Categoría]],Cod_procesamiento10[],2,0)</f>
        <v>5</v>
      </c>
      <c r="J1133" t="s">
        <v>163</v>
      </c>
      <c r="K1133" s="3">
        <v>1907.5</v>
      </c>
    </row>
    <row r="1134" spans="1:11" x14ac:dyDescent="0.35">
      <c r="A1134">
        <v>2021</v>
      </c>
      <c r="B1134" s="5" t="s">
        <v>50</v>
      </c>
      <c r="C1134" s="10">
        <v>44228</v>
      </c>
      <c r="D1134" t="s">
        <v>17</v>
      </c>
      <c r="E1134">
        <f>+VLOOKUP(Tabla2[[#This Row],[Punto de venta]],Punto_venta[],2,0)</f>
        <v>2</v>
      </c>
      <c r="F1134" t="s">
        <v>13</v>
      </c>
      <c r="G1134">
        <f>+VLOOKUP(Tabla2[[#This Row],[Cultivo]],Cod_categoría[],2,0)</f>
        <v>100106002</v>
      </c>
      <c r="H1134" t="str">
        <f>+VLOOKUP(F1134,Codigos[],2,0)</f>
        <v>Frutos oleaginosos</v>
      </c>
      <c r="I1134">
        <f>+VLOOKUP(Tabla2[[#This Row],[Categoría]],Cod_procesamiento10[],2,0)</f>
        <v>12</v>
      </c>
      <c r="J1134" t="s">
        <v>163</v>
      </c>
      <c r="K1134" s="3">
        <v>4945.04</v>
      </c>
    </row>
    <row r="1135" spans="1:11" x14ac:dyDescent="0.35">
      <c r="A1135">
        <v>2021</v>
      </c>
      <c r="B1135" s="5" t="s">
        <v>50</v>
      </c>
      <c r="C1135" s="10">
        <v>44228</v>
      </c>
      <c r="D1135" t="s">
        <v>17</v>
      </c>
      <c r="E1135">
        <f>+VLOOKUP(Tabla2[[#This Row],[Punto de venta]],Punto_venta[],2,0)</f>
        <v>2</v>
      </c>
      <c r="F1135" t="s">
        <v>14</v>
      </c>
      <c r="G1135">
        <f>+VLOOKUP(Tabla2[[#This Row],[Cultivo]],Cod_categoría[],2,0)</f>
        <v>100104005</v>
      </c>
      <c r="H1135" t="str">
        <f>+VLOOKUP(F1135,Codigos[],2,0)</f>
        <v>Frutos de pepita</v>
      </c>
      <c r="I1135">
        <f>+VLOOKUP(Tabla2[[#This Row],[Categoría]],Cod_procesamiento10[],2,0)</f>
        <v>3</v>
      </c>
      <c r="J1135" t="s">
        <v>163</v>
      </c>
      <c r="K1135" s="3">
        <v>1859.31</v>
      </c>
    </row>
    <row r="1136" spans="1:11" x14ac:dyDescent="0.35">
      <c r="A1136">
        <v>2021</v>
      </c>
      <c r="B1136" s="5" t="s">
        <v>50</v>
      </c>
      <c r="C1136" s="10">
        <v>44228</v>
      </c>
      <c r="D1136" t="s">
        <v>17</v>
      </c>
      <c r="E1136">
        <f>+VLOOKUP(Tabla2[[#This Row],[Punto de venta]],Punto_venta[],2,0)</f>
        <v>2</v>
      </c>
      <c r="F1136" t="s">
        <v>15</v>
      </c>
      <c r="G1136">
        <f>+VLOOKUP(Tabla2[[#This Row],[Cultivo]],Cod_categoría[],2,0)</f>
        <v>100108006</v>
      </c>
      <c r="H1136" t="str">
        <f>+VLOOKUP(F1136,Codigos[],2,0)</f>
        <v>Frutos tropicales y subtropicales</v>
      </c>
      <c r="I1136">
        <f>+VLOOKUP(Tabla2[[#This Row],[Categoría]],Cod_procesamiento10[],2,0)</f>
        <v>4</v>
      </c>
      <c r="J1136" t="s">
        <v>163</v>
      </c>
      <c r="K1136" s="3">
        <v>1099.53</v>
      </c>
    </row>
    <row r="1137" spans="1:11" x14ac:dyDescent="0.35">
      <c r="A1137">
        <v>2021</v>
      </c>
      <c r="B1137" s="5" t="s">
        <v>50</v>
      </c>
      <c r="C1137" s="10">
        <v>44228</v>
      </c>
      <c r="D1137" t="s">
        <v>17</v>
      </c>
      <c r="E1137">
        <f>+VLOOKUP(Tabla2[[#This Row],[Punto de venta]],Punto_venta[],2,0)</f>
        <v>2</v>
      </c>
      <c r="F1137" t="s">
        <v>16</v>
      </c>
      <c r="G1137">
        <f>+VLOOKUP(Tabla2[[#This Row],[Cultivo]],Cod_categoría[],2,0)</f>
        <v>100109001</v>
      </c>
      <c r="H1137" t="str">
        <f>+VLOOKUP(F1137,Codigos[],2,0)</f>
        <v>Uva</v>
      </c>
      <c r="I1137">
        <f>+VLOOKUP(Tabla2[[#This Row],[Categoría]],Cod_procesamiento10[],2,0)</f>
        <v>11</v>
      </c>
      <c r="J1137" t="s">
        <v>163</v>
      </c>
      <c r="K1137" s="3">
        <v>3299.87</v>
      </c>
    </row>
    <row r="1138" spans="1:11" x14ac:dyDescent="0.35">
      <c r="A1138">
        <v>2021</v>
      </c>
      <c r="B1138" s="5" t="s">
        <v>50</v>
      </c>
      <c r="C1138" s="10">
        <v>44228</v>
      </c>
      <c r="D1138" t="s">
        <v>2</v>
      </c>
      <c r="E1138">
        <f>+VLOOKUP(Tabla2[[#This Row],[Punto de venta]],Punto_venta[],2,0)</f>
        <v>1</v>
      </c>
      <c r="F1138" t="s">
        <v>68</v>
      </c>
      <c r="G1138">
        <f>+VLOOKUP(Tabla2[[#This Row],[Cultivo]],Cod_categoría[],2,0)</f>
        <v>100101001</v>
      </c>
      <c r="H1138" t="str">
        <f>+VLOOKUP(F1138,Codigos[],2,0)</f>
        <v>Berries</v>
      </c>
      <c r="I1138">
        <f>+VLOOKUP(Tabla2[[#This Row],[Categoría]],Cod_procesamiento10[],2,0)</f>
        <v>1</v>
      </c>
      <c r="J1138" t="s">
        <v>163</v>
      </c>
      <c r="K1138" s="3">
        <v>2179.0100000000002</v>
      </c>
    </row>
    <row r="1139" spans="1:11" x14ac:dyDescent="0.35">
      <c r="A1139">
        <v>2021</v>
      </c>
      <c r="B1139" s="5" t="s">
        <v>50</v>
      </c>
      <c r="C1139" s="10">
        <v>44228</v>
      </c>
      <c r="D1139" t="s">
        <v>2</v>
      </c>
      <c r="E1139">
        <f>+VLOOKUP(Tabla2[[#This Row],[Punto de venta]],Punto_venta[],2,0)</f>
        <v>1</v>
      </c>
      <c r="F1139" t="s">
        <v>3</v>
      </c>
      <c r="G1139">
        <f>+VLOOKUP(Tabla2[[#This Row],[Cultivo]],Cod_categoría[],2,0)</f>
        <v>100103001</v>
      </c>
      <c r="H1139" t="str">
        <f>+VLOOKUP(F1139,Codigos[],2,0)</f>
        <v>Frutos de carozo</v>
      </c>
      <c r="I1139">
        <f>+VLOOKUP(Tabla2[[#This Row],[Categoría]],Cod_procesamiento10[],2,0)</f>
        <v>5</v>
      </c>
      <c r="J1139" t="s">
        <v>163</v>
      </c>
      <c r="K1139" s="3">
        <v>1633.67</v>
      </c>
    </row>
    <row r="1140" spans="1:11" x14ac:dyDescent="0.35">
      <c r="A1140">
        <v>2021</v>
      </c>
      <c r="B1140" s="5" t="s">
        <v>50</v>
      </c>
      <c r="C1140" s="10">
        <v>44228</v>
      </c>
      <c r="D1140" t="s">
        <v>2</v>
      </c>
      <c r="E1140">
        <f>+VLOOKUP(Tabla2[[#This Row],[Punto de venta]],Punto_venta[],2,0)</f>
        <v>1</v>
      </c>
      <c r="F1140" t="s">
        <v>5</v>
      </c>
      <c r="G1140">
        <f>+VLOOKUP(Tabla2[[#This Row],[Cultivo]],Cod_categoría[],2,0)</f>
        <v>100103002</v>
      </c>
      <c r="H1140" t="str">
        <f>+VLOOKUP(F1140,Codigos[],2,0)</f>
        <v>Frutos de carozo</v>
      </c>
      <c r="I1140">
        <f>+VLOOKUP(Tabla2[[#This Row],[Categoría]],Cod_procesamiento10[],2,0)</f>
        <v>5</v>
      </c>
      <c r="J1140" t="s">
        <v>163</v>
      </c>
      <c r="K1140" s="3">
        <v>908.64</v>
      </c>
    </row>
    <row r="1141" spans="1:11" x14ac:dyDescent="0.35">
      <c r="A1141">
        <v>2021</v>
      </c>
      <c r="B1141" s="5" t="s">
        <v>50</v>
      </c>
      <c r="C1141" s="10">
        <v>44228</v>
      </c>
      <c r="D1141" t="s">
        <v>2</v>
      </c>
      <c r="E1141">
        <f>+VLOOKUP(Tabla2[[#This Row],[Punto de venta]],Punto_venta[],2,0)</f>
        <v>1</v>
      </c>
      <c r="F1141" t="s">
        <v>7</v>
      </c>
      <c r="G1141">
        <f>+VLOOKUP(Tabla2[[#This Row],[Cultivo]],Cod_categoría[],2,0)</f>
        <v>100103004</v>
      </c>
      <c r="H1141" t="str">
        <f>+VLOOKUP(F1141,Codigos[],2,0)</f>
        <v>Frutos de carozo</v>
      </c>
      <c r="I1141">
        <f>+VLOOKUP(Tabla2[[#This Row],[Categoría]],Cod_procesamiento10[],2,0)</f>
        <v>5</v>
      </c>
      <c r="J1141" t="s">
        <v>163</v>
      </c>
      <c r="K1141" s="3">
        <v>1075.1600000000001</v>
      </c>
    </row>
    <row r="1142" spans="1:11" x14ac:dyDescent="0.35">
      <c r="A1142">
        <v>2021</v>
      </c>
      <c r="B1142" s="5" t="s">
        <v>50</v>
      </c>
      <c r="C1142" s="10">
        <v>44228</v>
      </c>
      <c r="D1142" t="s">
        <v>2</v>
      </c>
      <c r="E1142">
        <f>+VLOOKUP(Tabla2[[#This Row],[Punto de venta]],Punto_venta[],2,0)</f>
        <v>1</v>
      </c>
      <c r="F1142" t="s">
        <v>23</v>
      </c>
      <c r="G1142">
        <f>+VLOOKUP(Tabla2[[#This Row],[Cultivo]],Cod_categoría[],2,0)</f>
        <v>100101004</v>
      </c>
      <c r="H1142" t="str">
        <f>+VLOOKUP(F1142,Codigos[],2,0)</f>
        <v>Berries</v>
      </c>
      <c r="I1142">
        <f>+VLOOKUP(Tabla2[[#This Row],[Categoría]],Cod_procesamiento10[],2,0)</f>
        <v>1</v>
      </c>
      <c r="J1142" t="s">
        <v>163</v>
      </c>
      <c r="K1142" s="3">
        <v>3786.63</v>
      </c>
    </row>
    <row r="1143" spans="1:11" x14ac:dyDescent="0.35">
      <c r="A1143">
        <v>2021</v>
      </c>
      <c r="B1143" s="5" t="s">
        <v>50</v>
      </c>
      <c r="C1143" s="10">
        <v>44228</v>
      </c>
      <c r="D1143" t="s">
        <v>2</v>
      </c>
      <c r="E1143">
        <f>+VLOOKUP(Tabla2[[#This Row],[Punto de venta]],Punto_venta[],2,0)</f>
        <v>1</v>
      </c>
      <c r="F1143" t="s">
        <v>8</v>
      </c>
      <c r="G1143">
        <f>+VLOOKUP(Tabla2[[#This Row],[Cultivo]],Cod_categoría[],2,0)</f>
        <v>100112025</v>
      </c>
      <c r="H1143" t="str">
        <f>+VLOOKUP(F1143,Codigos[],2,0)</f>
        <v>Berries</v>
      </c>
      <c r="I1143">
        <f>+VLOOKUP(Tabla2[[#This Row],[Categoría]],Cod_procesamiento10[],2,0)</f>
        <v>1</v>
      </c>
      <c r="J1143" t="s">
        <v>163</v>
      </c>
      <c r="K1143" s="3">
        <v>1732.25</v>
      </c>
    </row>
    <row r="1144" spans="1:11" x14ac:dyDescent="0.35">
      <c r="A1144">
        <v>2021</v>
      </c>
      <c r="B1144" s="5" t="s">
        <v>50</v>
      </c>
      <c r="C1144" s="10">
        <v>44228</v>
      </c>
      <c r="D1144" t="s">
        <v>2</v>
      </c>
      <c r="E1144">
        <f>+VLOOKUP(Tabla2[[#This Row],[Punto de venta]],Punto_venta[],2,0)</f>
        <v>1</v>
      </c>
      <c r="F1144" t="s">
        <v>9</v>
      </c>
      <c r="G1144">
        <f>+VLOOKUP(Tabla2[[#This Row],[Cultivo]],Cod_categoría[],2,0)</f>
        <v>100102003</v>
      </c>
      <c r="H1144" t="str">
        <f>+VLOOKUP(F1144,Codigos[],2,0)</f>
        <v>Cítricos</v>
      </c>
      <c r="I1144">
        <f>+VLOOKUP(Tabla2[[#This Row],[Categoría]],Cod_procesamiento10[],2,0)</f>
        <v>2</v>
      </c>
      <c r="J1144" t="s">
        <v>163</v>
      </c>
      <c r="K1144" s="3">
        <v>1407.54</v>
      </c>
    </row>
    <row r="1145" spans="1:11" x14ac:dyDescent="0.35">
      <c r="A1145">
        <v>2021</v>
      </c>
      <c r="B1145" s="5" t="s">
        <v>50</v>
      </c>
      <c r="C1145" s="10">
        <v>44228</v>
      </c>
      <c r="D1145" t="s">
        <v>2</v>
      </c>
      <c r="E1145">
        <f>+VLOOKUP(Tabla2[[#This Row],[Punto de venta]],Punto_venta[],2,0)</f>
        <v>1</v>
      </c>
      <c r="F1145" t="s">
        <v>21</v>
      </c>
      <c r="G1145">
        <f>+VLOOKUP(Tabla2[[#This Row],[Cultivo]],Cod_categoría[],2,0)</f>
        <v>100108002</v>
      </c>
      <c r="H1145" t="str">
        <f>+VLOOKUP(F1145,Codigos[],2,0)</f>
        <v>Frutos tropicales y subtropicales</v>
      </c>
      <c r="I1145">
        <f>+VLOOKUP(Tabla2[[#This Row],[Categoría]],Cod_procesamiento10[],2,0)</f>
        <v>4</v>
      </c>
      <c r="J1145" t="s">
        <v>163</v>
      </c>
      <c r="K1145" s="3">
        <v>2146.1999999999998</v>
      </c>
    </row>
    <row r="1146" spans="1:11" x14ac:dyDescent="0.35">
      <c r="A1146">
        <v>2021</v>
      </c>
      <c r="B1146" s="5" t="s">
        <v>50</v>
      </c>
      <c r="C1146" s="10">
        <v>44228</v>
      </c>
      <c r="D1146" t="s">
        <v>2</v>
      </c>
      <c r="E1146">
        <f>+VLOOKUP(Tabla2[[#This Row],[Punto de venta]],Punto_venta[],2,0)</f>
        <v>1</v>
      </c>
      <c r="F1146" t="s">
        <v>10</v>
      </c>
      <c r="G1146">
        <f>+VLOOKUP(Tabla2[[#This Row],[Cultivo]],Cod_categoría[],2,0)</f>
        <v>100104002</v>
      </c>
      <c r="H1146" t="str">
        <f>+VLOOKUP(F1146,Codigos[],2,0)</f>
        <v>Frutos de pepita</v>
      </c>
      <c r="I1146">
        <f>+VLOOKUP(Tabla2[[#This Row],[Categoría]],Cod_procesamiento10[],2,0)</f>
        <v>3</v>
      </c>
      <c r="J1146" t="s">
        <v>163</v>
      </c>
      <c r="K1146" s="3">
        <v>980.34</v>
      </c>
    </row>
    <row r="1147" spans="1:11" x14ac:dyDescent="0.35">
      <c r="A1147">
        <v>2021</v>
      </c>
      <c r="B1147" s="5" t="s">
        <v>50</v>
      </c>
      <c r="C1147" s="10">
        <v>44228</v>
      </c>
      <c r="D1147" t="s">
        <v>2</v>
      </c>
      <c r="E1147">
        <f>+VLOOKUP(Tabla2[[#This Row],[Punto de venta]],Punto_venta[],2,0)</f>
        <v>1</v>
      </c>
      <c r="F1147" t="s">
        <v>11</v>
      </c>
      <c r="G1147">
        <f>+VLOOKUP(Tabla2[[#This Row],[Cultivo]],Cod_categoría[],2,0)</f>
        <v>100102005</v>
      </c>
      <c r="H1147" t="str">
        <f>+VLOOKUP(F1147,Codigos[],2,0)</f>
        <v>Cítricos</v>
      </c>
      <c r="I1147">
        <f>+VLOOKUP(Tabla2[[#This Row],[Categoría]],Cod_procesamiento10[],2,0)</f>
        <v>2</v>
      </c>
      <c r="J1147" t="s">
        <v>163</v>
      </c>
      <c r="K1147" s="3">
        <v>1373.34</v>
      </c>
    </row>
    <row r="1148" spans="1:11" x14ac:dyDescent="0.35">
      <c r="A1148">
        <v>2021</v>
      </c>
      <c r="B1148" s="5" t="s">
        <v>50</v>
      </c>
      <c r="C1148" s="10">
        <v>44228</v>
      </c>
      <c r="D1148" t="s">
        <v>2</v>
      </c>
      <c r="E1148">
        <f>+VLOOKUP(Tabla2[[#This Row],[Punto de venta]],Punto_venta[],2,0)</f>
        <v>1</v>
      </c>
      <c r="F1148" t="s">
        <v>12</v>
      </c>
      <c r="G1148">
        <f>+VLOOKUP(Tabla2[[#This Row],[Cultivo]],Cod_categoría[],2,0)</f>
        <v>100103006</v>
      </c>
      <c r="H1148" t="str">
        <f>+VLOOKUP(F1148,Codigos[],2,0)</f>
        <v>Frutos de carozo</v>
      </c>
      <c r="I1148">
        <f>+VLOOKUP(Tabla2[[#This Row],[Categoría]],Cod_procesamiento10[],2,0)</f>
        <v>5</v>
      </c>
      <c r="J1148" t="s">
        <v>163</v>
      </c>
      <c r="K1148" s="3">
        <v>1036.01</v>
      </c>
    </row>
    <row r="1149" spans="1:11" x14ac:dyDescent="0.35">
      <c r="A1149">
        <v>2021</v>
      </c>
      <c r="B1149" s="5" t="s">
        <v>50</v>
      </c>
      <c r="C1149" s="10">
        <v>44228</v>
      </c>
      <c r="D1149" t="s">
        <v>2</v>
      </c>
      <c r="E1149">
        <f>+VLOOKUP(Tabla2[[#This Row],[Punto de venta]],Punto_venta[],2,0)</f>
        <v>1</v>
      </c>
      <c r="F1149" t="s">
        <v>13</v>
      </c>
      <c r="G1149">
        <f>+VLOOKUP(Tabla2[[#This Row],[Cultivo]],Cod_categoría[],2,0)</f>
        <v>100106002</v>
      </c>
      <c r="H1149" t="str">
        <f>+VLOOKUP(F1149,Codigos[],2,0)</f>
        <v>Frutos oleaginosos</v>
      </c>
      <c r="I1149">
        <f>+VLOOKUP(Tabla2[[#This Row],[Categoría]],Cod_procesamiento10[],2,0)</f>
        <v>12</v>
      </c>
      <c r="J1149" t="s">
        <v>163</v>
      </c>
      <c r="K1149" s="3">
        <v>4542.7700000000004</v>
      </c>
    </row>
    <row r="1150" spans="1:11" x14ac:dyDescent="0.35">
      <c r="A1150">
        <v>2021</v>
      </c>
      <c r="B1150" s="5" t="s">
        <v>50</v>
      </c>
      <c r="C1150" s="10">
        <v>44228</v>
      </c>
      <c r="D1150" t="s">
        <v>2</v>
      </c>
      <c r="E1150">
        <f>+VLOOKUP(Tabla2[[#This Row],[Punto de venta]],Punto_venta[],2,0)</f>
        <v>1</v>
      </c>
      <c r="F1150" t="s">
        <v>14</v>
      </c>
      <c r="G1150">
        <f>+VLOOKUP(Tabla2[[#This Row],[Cultivo]],Cod_categoría[],2,0)</f>
        <v>100104005</v>
      </c>
      <c r="H1150" t="str">
        <f>+VLOOKUP(F1150,Codigos[],2,0)</f>
        <v>Frutos de pepita</v>
      </c>
      <c r="I1150">
        <f>+VLOOKUP(Tabla2[[#This Row],[Categoría]],Cod_procesamiento10[],2,0)</f>
        <v>3</v>
      </c>
      <c r="J1150" t="s">
        <v>163</v>
      </c>
      <c r="K1150" s="3">
        <v>987.39</v>
      </c>
    </row>
    <row r="1151" spans="1:11" x14ac:dyDescent="0.35">
      <c r="A1151">
        <v>2021</v>
      </c>
      <c r="B1151" s="5" t="s">
        <v>50</v>
      </c>
      <c r="C1151" s="10">
        <v>44228</v>
      </c>
      <c r="D1151" t="s">
        <v>2</v>
      </c>
      <c r="E1151">
        <f>+VLOOKUP(Tabla2[[#This Row],[Punto de venta]],Punto_venta[],2,0)</f>
        <v>1</v>
      </c>
      <c r="F1151" t="s">
        <v>15</v>
      </c>
      <c r="G1151">
        <f>+VLOOKUP(Tabla2[[#This Row],[Cultivo]],Cod_categoría[],2,0)</f>
        <v>100108006</v>
      </c>
      <c r="H1151" t="str">
        <f>+VLOOKUP(F1151,Codigos[],2,0)</f>
        <v>Frutos tropicales y subtropicales</v>
      </c>
      <c r="I1151">
        <f>+VLOOKUP(Tabla2[[#This Row],[Categoría]],Cod_procesamiento10[],2,0)</f>
        <v>4</v>
      </c>
      <c r="J1151" t="s">
        <v>163</v>
      </c>
      <c r="K1151" s="3">
        <v>717.05</v>
      </c>
    </row>
    <row r="1152" spans="1:11" x14ac:dyDescent="0.35">
      <c r="A1152">
        <v>2021</v>
      </c>
      <c r="B1152" s="5" t="s">
        <v>50</v>
      </c>
      <c r="C1152" s="10">
        <v>44228</v>
      </c>
      <c r="D1152" t="s">
        <v>2</v>
      </c>
      <c r="E1152">
        <f>+VLOOKUP(Tabla2[[#This Row],[Punto de venta]],Punto_venta[],2,0)</f>
        <v>1</v>
      </c>
      <c r="F1152" t="s">
        <v>16</v>
      </c>
      <c r="G1152">
        <f>+VLOOKUP(Tabla2[[#This Row],[Cultivo]],Cod_categoría[],2,0)</f>
        <v>100109001</v>
      </c>
      <c r="H1152" t="str">
        <f>+VLOOKUP(F1152,Codigos[],2,0)</f>
        <v>Uva</v>
      </c>
      <c r="I1152">
        <f>+VLOOKUP(Tabla2[[#This Row],[Categoría]],Cod_procesamiento10[],2,0)</f>
        <v>11</v>
      </c>
      <c r="J1152" t="s">
        <v>163</v>
      </c>
      <c r="K1152" s="3">
        <v>940.63</v>
      </c>
    </row>
    <row r="1153" spans="1:11" x14ac:dyDescent="0.35">
      <c r="A1153">
        <v>2021</v>
      </c>
      <c r="B1153" s="5" t="s">
        <v>50</v>
      </c>
      <c r="C1153" s="10">
        <v>44228</v>
      </c>
      <c r="D1153" t="s">
        <v>17</v>
      </c>
      <c r="E1153">
        <f>+VLOOKUP(Tabla2[[#This Row],[Punto de venta]],Punto_venta[],2,0)</f>
        <v>2</v>
      </c>
      <c r="F1153" t="s">
        <v>68</v>
      </c>
      <c r="G1153">
        <f>+VLOOKUP(Tabla2[[#This Row],[Cultivo]],Cod_categoría[],2,0)</f>
        <v>100101001</v>
      </c>
      <c r="H1153" t="str">
        <f>+VLOOKUP(F1153,Codigos[],2,0)</f>
        <v>Berries</v>
      </c>
      <c r="I1153">
        <f>+VLOOKUP(Tabla2[[#This Row],[Categoría]],Cod_procesamiento10[],2,0)</f>
        <v>1</v>
      </c>
      <c r="J1153" t="s">
        <v>163</v>
      </c>
      <c r="K1153" s="3">
        <v>14986.67</v>
      </c>
    </row>
    <row r="1154" spans="1:11" x14ac:dyDescent="0.35">
      <c r="A1154">
        <v>2021</v>
      </c>
      <c r="B1154" s="5" t="s">
        <v>50</v>
      </c>
      <c r="C1154" s="10">
        <v>44228</v>
      </c>
      <c r="D1154" t="s">
        <v>17</v>
      </c>
      <c r="E1154">
        <f>+VLOOKUP(Tabla2[[#This Row],[Punto de venta]],Punto_venta[],2,0)</f>
        <v>2</v>
      </c>
      <c r="F1154" t="s">
        <v>3</v>
      </c>
      <c r="G1154">
        <f>+VLOOKUP(Tabla2[[#This Row],[Cultivo]],Cod_categoría[],2,0)</f>
        <v>100103001</v>
      </c>
      <c r="H1154" t="str">
        <f>+VLOOKUP(F1154,Codigos[],2,0)</f>
        <v>Frutos de carozo</v>
      </c>
      <c r="I1154">
        <f>+VLOOKUP(Tabla2[[#This Row],[Categoría]],Cod_procesamiento10[],2,0)</f>
        <v>5</v>
      </c>
      <c r="J1154" t="s">
        <v>163</v>
      </c>
      <c r="K1154" s="3">
        <v>2020</v>
      </c>
    </row>
    <row r="1155" spans="1:11" x14ac:dyDescent="0.35">
      <c r="A1155">
        <v>2021</v>
      </c>
      <c r="B1155" s="5" t="s">
        <v>50</v>
      </c>
      <c r="C1155" s="10">
        <v>44228</v>
      </c>
      <c r="D1155" t="s">
        <v>17</v>
      </c>
      <c r="E1155">
        <f>+VLOOKUP(Tabla2[[#This Row],[Punto de venta]],Punto_venta[],2,0)</f>
        <v>2</v>
      </c>
      <c r="F1155" t="s">
        <v>5</v>
      </c>
      <c r="G1155">
        <f>+VLOOKUP(Tabla2[[#This Row],[Cultivo]],Cod_categoría[],2,0)</f>
        <v>100103002</v>
      </c>
      <c r="H1155" t="str">
        <f>+VLOOKUP(F1155,Codigos[],2,0)</f>
        <v>Frutos de carozo</v>
      </c>
      <c r="I1155">
        <f>+VLOOKUP(Tabla2[[#This Row],[Categoría]],Cod_procesamiento10[],2,0)</f>
        <v>5</v>
      </c>
      <c r="J1155" t="s">
        <v>163</v>
      </c>
      <c r="K1155" s="3">
        <v>1950.11</v>
      </c>
    </row>
    <row r="1156" spans="1:11" x14ac:dyDescent="0.35">
      <c r="A1156">
        <v>2021</v>
      </c>
      <c r="B1156" s="5" t="s">
        <v>50</v>
      </c>
      <c r="C1156" s="10">
        <v>44228</v>
      </c>
      <c r="D1156" t="s">
        <v>17</v>
      </c>
      <c r="E1156">
        <f>+VLOOKUP(Tabla2[[#This Row],[Punto de venta]],Punto_venta[],2,0)</f>
        <v>2</v>
      </c>
      <c r="F1156" t="s">
        <v>7</v>
      </c>
      <c r="G1156">
        <f>+VLOOKUP(Tabla2[[#This Row],[Cultivo]],Cod_categoría[],2,0)</f>
        <v>100103004</v>
      </c>
      <c r="H1156" t="str">
        <f>+VLOOKUP(F1156,Codigos[],2,0)</f>
        <v>Frutos de carozo</v>
      </c>
      <c r="I1156">
        <f>+VLOOKUP(Tabla2[[#This Row],[Categoría]],Cod_procesamiento10[],2,0)</f>
        <v>5</v>
      </c>
      <c r="J1156" t="s">
        <v>163</v>
      </c>
      <c r="K1156" s="3">
        <v>1951.18</v>
      </c>
    </row>
    <row r="1157" spans="1:11" x14ac:dyDescent="0.35">
      <c r="A1157">
        <v>2021</v>
      </c>
      <c r="B1157" s="5" t="s">
        <v>50</v>
      </c>
      <c r="C1157" s="10">
        <v>44228</v>
      </c>
      <c r="D1157" t="s">
        <v>17</v>
      </c>
      <c r="E1157">
        <f>+VLOOKUP(Tabla2[[#This Row],[Punto de venta]],Punto_venta[],2,0)</f>
        <v>2</v>
      </c>
      <c r="F1157" t="s">
        <v>23</v>
      </c>
      <c r="G1157">
        <f>+VLOOKUP(Tabla2[[#This Row],[Cultivo]],Cod_categoría[],2,0)</f>
        <v>100101004</v>
      </c>
      <c r="H1157" t="str">
        <f>+VLOOKUP(F1157,Codigos[],2,0)</f>
        <v>Berries</v>
      </c>
      <c r="I1157">
        <f>+VLOOKUP(Tabla2[[#This Row],[Categoría]],Cod_procesamiento10[],2,0)</f>
        <v>1</v>
      </c>
      <c r="J1157" t="s">
        <v>163</v>
      </c>
      <c r="K1157" s="3">
        <v>16720</v>
      </c>
    </row>
    <row r="1158" spans="1:11" x14ac:dyDescent="0.35">
      <c r="A1158">
        <v>2021</v>
      </c>
      <c r="B1158" s="5" t="s">
        <v>50</v>
      </c>
      <c r="C1158" s="10">
        <v>44228</v>
      </c>
      <c r="D1158" t="s">
        <v>17</v>
      </c>
      <c r="E1158">
        <f>+VLOOKUP(Tabla2[[#This Row],[Punto de venta]],Punto_venta[],2,0)</f>
        <v>2</v>
      </c>
      <c r="F1158" t="s">
        <v>8</v>
      </c>
      <c r="G1158">
        <f>+VLOOKUP(Tabla2[[#This Row],[Cultivo]],Cod_categoría[],2,0)</f>
        <v>100112025</v>
      </c>
      <c r="H1158" t="str">
        <f>+VLOOKUP(F1158,Codigos[],2,0)</f>
        <v>Berries</v>
      </c>
      <c r="I1158">
        <f>+VLOOKUP(Tabla2[[#This Row],[Categoría]],Cod_procesamiento10[],2,0)</f>
        <v>1</v>
      </c>
      <c r="J1158" t="s">
        <v>163</v>
      </c>
      <c r="K1158" s="3">
        <v>6084.75</v>
      </c>
    </row>
    <row r="1159" spans="1:11" x14ac:dyDescent="0.35">
      <c r="A1159">
        <v>2021</v>
      </c>
      <c r="B1159" s="5" t="s">
        <v>50</v>
      </c>
      <c r="C1159" s="10">
        <v>44228</v>
      </c>
      <c r="D1159" t="s">
        <v>17</v>
      </c>
      <c r="E1159">
        <f>+VLOOKUP(Tabla2[[#This Row],[Punto de venta]],Punto_venta[],2,0)</f>
        <v>2</v>
      </c>
      <c r="F1159" t="s">
        <v>9</v>
      </c>
      <c r="G1159">
        <f>+VLOOKUP(Tabla2[[#This Row],[Cultivo]],Cod_categoría[],2,0)</f>
        <v>100102003</v>
      </c>
      <c r="H1159" t="str">
        <f>+VLOOKUP(F1159,Codigos[],2,0)</f>
        <v>Cítricos</v>
      </c>
      <c r="I1159">
        <f>+VLOOKUP(Tabla2[[#This Row],[Categoría]],Cod_procesamiento10[],2,0)</f>
        <v>2</v>
      </c>
      <c r="J1159" t="s">
        <v>163</v>
      </c>
      <c r="K1159" s="3">
        <v>1798.02</v>
      </c>
    </row>
    <row r="1160" spans="1:11" x14ac:dyDescent="0.35">
      <c r="A1160">
        <v>2021</v>
      </c>
      <c r="B1160" s="5" t="s">
        <v>50</v>
      </c>
      <c r="C1160" s="10">
        <v>44228</v>
      </c>
      <c r="D1160" t="s">
        <v>17</v>
      </c>
      <c r="E1160">
        <f>+VLOOKUP(Tabla2[[#This Row],[Punto de venta]],Punto_venta[],2,0)</f>
        <v>2</v>
      </c>
      <c r="F1160" t="s">
        <v>21</v>
      </c>
      <c r="G1160">
        <f>+VLOOKUP(Tabla2[[#This Row],[Cultivo]],Cod_categoría[],2,0)</f>
        <v>100108002</v>
      </c>
      <c r="H1160" t="str">
        <f>+VLOOKUP(F1160,Codigos[],2,0)</f>
        <v>Frutos tropicales y subtropicales</v>
      </c>
      <c r="I1160">
        <f>+VLOOKUP(Tabla2[[#This Row],[Categoría]],Cod_procesamiento10[],2,0)</f>
        <v>4</v>
      </c>
      <c r="J1160" t="s">
        <v>163</v>
      </c>
      <c r="K1160" s="3">
        <v>2007.24</v>
      </c>
    </row>
    <row r="1161" spans="1:11" x14ac:dyDescent="0.35">
      <c r="A1161">
        <v>2021</v>
      </c>
      <c r="B1161" s="5" t="s">
        <v>50</v>
      </c>
      <c r="C1161" s="10">
        <v>44228</v>
      </c>
      <c r="D1161" t="s">
        <v>17</v>
      </c>
      <c r="E1161">
        <f>+VLOOKUP(Tabla2[[#This Row],[Punto de venta]],Punto_venta[],2,0)</f>
        <v>2</v>
      </c>
      <c r="F1161" t="s">
        <v>10</v>
      </c>
      <c r="G1161">
        <f>+VLOOKUP(Tabla2[[#This Row],[Cultivo]],Cod_categoría[],2,0)</f>
        <v>100104002</v>
      </c>
      <c r="H1161" t="str">
        <f>+VLOOKUP(F1161,Codigos[],2,0)</f>
        <v>Frutos de pepita</v>
      </c>
      <c r="I1161">
        <f>+VLOOKUP(Tabla2[[#This Row],[Categoría]],Cod_procesamiento10[],2,0)</f>
        <v>3</v>
      </c>
      <c r="J1161" t="s">
        <v>163</v>
      </c>
      <c r="K1161" s="3">
        <v>1895.89</v>
      </c>
    </row>
    <row r="1162" spans="1:11" x14ac:dyDescent="0.35">
      <c r="A1162">
        <v>2021</v>
      </c>
      <c r="B1162" s="5" t="s">
        <v>50</v>
      </c>
      <c r="C1162" s="10">
        <v>44228</v>
      </c>
      <c r="D1162" t="s">
        <v>17</v>
      </c>
      <c r="E1162">
        <f>+VLOOKUP(Tabla2[[#This Row],[Punto de venta]],Punto_venta[],2,0)</f>
        <v>2</v>
      </c>
      <c r="F1162" t="s">
        <v>11</v>
      </c>
      <c r="G1162">
        <f>+VLOOKUP(Tabla2[[#This Row],[Cultivo]],Cod_categoría[],2,0)</f>
        <v>100102005</v>
      </c>
      <c r="H1162" t="str">
        <f>+VLOOKUP(F1162,Codigos[],2,0)</f>
        <v>Cítricos</v>
      </c>
      <c r="I1162">
        <f>+VLOOKUP(Tabla2[[#This Row],[Categoría]],Cod_procesamiento10[],2,0)</f>
        <v>2</v>
      </c>
      <c r="J1162" t="s">
        <v>163</v>
      </c>
      <c r="K1162" s="3">
        <v>1860.42</v>
      </c>
    </row>
    <row r="1163" spans="1:11" x14ac:dyDescent="0.35">
      <c r="A1163">
        <v>2021</v>
      </c>
      <c r="B1163" s="5" t="s">
        <v>50</v>
      </c>
      <c r="C1163" s="10">
        <v>44228</v>
      </c>
      <c r="D1163" t="s">
        <v>17</v>
      </c>
      <c r="E1163">
        <f>+VLOOKUP(Tabla2[[#This Row],[Punto de venta]],Punto_venta[],2,0)</f>
        <v>2</v>
      </c>
      <c r="F1163" t="s">
        <v>12</v>
      </c>
      <c r="G1163">
        <f>+VLOOKUP(Tabla2[[#This Row],[Cultivo]],Cod_categoría[],2,0)</f>
        <v>100103006</v>
      </c>
      <c r="H1163" t="str">
        <f>+VLOOKUP(F1163,Codigos[],2,0)</f>
        <v>Frutos de carozo</v>
      </c>
      <c r="I1163">
        <f>+VLOOKUP(Tabla2[[#This Row],[Categoría]],Cod_procesamiento10[],2,0)</f>
        <v>5</v>
      </c>
      <c r="J1163" t="s">
        <v>163</v>
      </c>
      <c r="K1163" s="3">
        <v>1937.64</v>
      </c>
    </row>
    <row r="1164" spans="1:11" x14ac:dyDescent="0.35">
      <c r="A1164">
        <v>2021</v>
      </c>
      <c r="B1164" s="5" t="s">
        <v>50</v>
      </c>
      <c r="C1164" s="10">
        <v>44228</v>
      </c>
      <c r="D1164" t="s">
        <v>17</v>
      </c>
      <c r="E1164">
        <f>+VLOOKUP(Tabla2[[#This Row],[Punto de venta]],Punto_venta[],2,0)</f>
        <v>2</v>
      </c>
      <c r="F1164" t="s">
        <v>13</v>
      </c>
      <c r="G1164">
        <f>+VLOOKUP(Tabla2[[#This Row],[Cultivo]],Cod_categoría[],2,0)</f>
        <v>100106002</v>
      </c>
      <c r="H1164" t="str">
        <f>+VLOOKUP(F1164,Codigos[],2,0)</f>
        <v>Frutos oleaginosos</v>
      </c>
      <c r="I1164">
        <f>+VLOOKUP(Tabla2[[#This Row],[Categoría]],Cod_procesamiento10[],2,0)</f>
        <v>12</v>
      </c>
      <c r="J1164" t="s">
        <v>163</v>
      </c>
      <c r="K1164" s="3">
        <v>5071.16</v>
      </c>
    </row>
    <row r="1165" spans="1:11" x14ac:dyDescent="0.35">
      <c r="A1165">
        <v>2021</v>
      </c>
      <c r="B1165" s="5" t="s">
        <v>50</v>
      </c>
      <c r="C1165" s="10">
        <v>44228</v>
      </c>
      <c r="D1165" t="s">
        <v>17</v>
      </c>
      <c r="E1165">
        <f>+VLOOKUP(Tabla2[[#This Row],[Punto de venta]],Punto_venta[],2,0)</f>
        <v>2</v>
      </c>
      <c r="F1165" t="s">
        <v>14</v>
      </c>
      <c r="G1165">
        <f>+VLOOKUP(Tabla2[[#This Row],[Cultivo]],Cod_categoría[],2,0)</f>
        <v>100104005</v>
      </c>
      <c r="H1165" t="str">
        <f>+VLOOKUP(F1165,Codigos[],2,0)</f>
        <v>Frutos de pepita</v>
      </c>
      <c r="I1165">
        <f>+VLOOKUP(Tabla2[[#This Row],[Categoría]],Cod_procesamiento10[],2,0)</f>
        <v>3</v>
      </c>
      <c r="J1165" t="s">
        <v>163</v>
      </c>
      <c r="K1165" s="3">
        <v>1794.98</v>
      </c>
    </row>
    <row r="1166" spans="1:11" x14ac:dyDescent="0.35">
      <c r="A1166">
        <v>2021</v>
      </c>
      <c r="B1166" s="5" t="s">
        <v>50</v>
      </c>
      <c r="C1166" s="10">
        <v>44228</v>
      </c>
      <c r="D1166" t="s">
        <v>17</v>
      </c>
      <c r="E1166">
        <f>+VLOOKUP(Tabla2[[#This Row],[Punto de venta]],Punto_venta[],2,0)</f>
        <v>2</v>
      </c>
      <c r="F1166" t="s">
        <v>15</v>
      </c>
      <c r="G1166">
        <f>+VLOOKUP(Tabla2[[#This Row],[Cultivo]],Cod_categoría[],2,0)</f>
        <v>100108006</v>
      </c>
      <c r="H1166" t="str">
        <f>+VLOOKUP(F1166,Codigos[],2,0)</f>
        <v>Frutos tropicales y subtropicales</v>
      </c>
      <c r="I1166">
        <f>+VLOOKUP(Tabla2[[#This Row],[Categoría]],Cod_procesamiento10[],2,0)</f>
        <v>4</v>
      </c>
      <c r="J1166" t="s">
        <v>163</v>
      </c>
      <c r="K1166" s="3">
        <v>1079.69</v>
      </c>
    </row>
    <row r="1167" spans="1:11" x14ac:dyDescent="0.35">
      <c r="A1167">
        <v>2021</v>
      </c>
      <c r="B1167" s="5" t="s">
        <v>50</v>
      </c>
      <c r="C1167" s="10">
        <v>44228</v>
      </c>
      <c r="D1167" t="s">
        <v>17</v>
      </c>
      <c r="E1167">
        <f>+VLOOKUP(Tabla2[[#This Row],[Punto de venta]],Punto_venta[],2,0)</f>
        <v>2</v>
      </c>
      <c r="F1167" t="s">
        <v>16</v>
      </c>
      <c r="G1167">
        <f>+VLOOKUP(Tabla2[[#This Row],[Cultivo]],Cod_categoría[],2,0)</f>
        <v>100109001</v>
      </c>
      <c r="H1167" t="str">
        <f>+VLOOKUP(F1167,Codigos[],2,0)</f>
        <v>Uva</v>
      </c>
      <c r="I1167">
        <f>+VLOOKUP(Tabla2[[#This Row],[Categoría]],Cod_procesamiento10[],2,0)</f>
        <v>11</v>
      </c>
      <c r="J1167" t="s">
        <v>163</v>
      </c>
      <c r="K1167" s="3">
        <v>3151.53</v>
      </c>
    </row>
    <row r="1168" spans="1:11" x14ac:dyDescent="0.35">
      <c r="A1168">
        <v>2021</v>
      </c>
      <c r="B1168" s="5" t="s">
        <v>50</v>
      </c>
      <c r="C1168" s="10">
        <v>44228</v>
      </c>
      <c r="D1168" t="s">
        <v>24</v>
      </c>
      <c r="E1168">
        <f>+VLOOKUP(Tabla2[[#This Row],[Punto de venta]],Punto_venta[],2,0)</f>
        <v>3</v>
      </c>
      <c r="F1168" t="s">
        <v>68</v>
      </c>
      <c r="G1168">
        <f>+VLOOKUP(Tabla2[[#This Row],[Cultivo]],Cod_categoría[],2,0)</f>
        <v>100101001</v>
      </c>
      <c r="H1168" t="str">
        <f>+VLOOKUP(F1168,Codigos[],2,0)</f>
        <v>Berries</v>
      </c>
      <c r="I1168">
        <f>+VLOOKUP(Tabla2[[#This Row],[Categoría]],Cod_procesamiento10[],2,0)</f>
        <v>1</v>
      </c>
      <c r="J1168" t="s">
        <v>163</v>
      </c>
      <c r="K1168" s="3">
        <v>1606.82</v>
      </c>
    </row>
    <row r="1169" spans="1:11" x14ac:dyDescent="0.35">
      <c r="A1169">
        <v>2021</v>
      </c>
      <c r="B1169" s="5" t="s">
        <v>50</v>
      </c>
      <c r="C1169" s="10">
        <v>44228</v>
      </c>
      <c r="D1169" t="s">
        <v>24</v>
      </c>
      <c r="E1169">
        <f>+VLOOKUP(Tabla2[[#This Row],[Punto de venta]],Punto_venta[],2,0)</f>
        <v>3</v>
      </c>
      <c r="F1169" t="s">
        <v>3</v>
      </c>
      <c r="G1169">
        <f>+VLOOKUP(Tabla2[[#This Row],[Cultivo]],Cod_categoría[],2,0)</f>
        <v>100103001</v>
      </c>
      <c r="H1169" t="str">
        <f>+VLOOKUP(F1169,Codigos[],2,0)</f>
        <v>Frutos de carozo</v>
      </c>
      <c r="I1169">
        <f>+VLOOKUP(Tabla2[[#This Row],[Categoría]],Cod_procesamiento10[],2,0)</f>
        <v>5</v>
      </c>
      <c r="J1169" t="s">
        <v>163</v>
      </c>
      <c r="K1169" s="3">
        <v>935.35</v>
      </c>
    </row>
    <row r="1170" spans="1:11" x14ac:dyDescent="0.35">
      <c r="A1170">
        <v>2021</v>
      </c>
      <c r="B1170" s="5" t="s">
        <v>50</v>
      </c>
      <c r="C1170" s="10">
        <v>44228</v>
      </c>
      <c r="D1170" t="s">
        <v>24</v>
      </c>
      <c r="E1170">
        <f>+VLOOKUP(Tabla2[[#This Row],[Punto de venta]],Punto_venta[],2,0)</f>
        <v>3</v>
      </c>
      <c r="F1170" t="s">
        <v>5</v>
      </c>
      <c r="G1170">
        <f>+VLOOKUP(Tabla2[[#This Row],[Cultivo]],Cod_categoría[],2,0)</f>
        <v>100103002</v>
      </c>
      <c r="H1170" t="str">
        <f>+VLOOKUP(F1170,Codigos[],2,0)</f>
        <v>Frutos de carozo</v>
      </c>
      <c r="I1170">
        <f>+VLOOKUP(Tabla2[[#This Row],[Categoría]],Cod_procesamiento10[],2,0)</f>
        <v>5</v>
      </c>
      <c r="J1170" t="s">
        <v>163</v>
      </c>
      <c r="K1170" s="3">
        <v>565.4</v>
      </c>
    </row>
    <row r="1171" spans="1:11" x14ac:dyDescent="0.35">
      <c r="A1171">
        <v>2021</v>
      </c>
      <c r="B1171" s="5" t="s">
        <v>50</v>
      </c>
      <c r="C1171" s="10">
        <v>44228</v>
      </c>
      <c r="D1171" t="s">
        <v>24</v>
      </c>
      <c r="E1171">
        <f>+VLOOKUP(Tabla2[[#This Row],[Punto de venta]],Punto_venta[],2,0)</f>
        <v>3</v>
      </c>
      <c r="F1171" t="s">
        <v>7</v>
      </c>
      <c r="G1171">
        <f>+VLOOKUP(Tabla2[[#This Row],[Cultivo]],Cod_categoría[],2,0)</f>
        <v>100103004</v>
      </c>
      <c r="H1171" t="str">
        <f>+VLOOKUP(F1171,Codigos[],2,0)</f>
        <v>Frutos de carozo</v>
      </c>
      <c r="I1171">
        <f>+VLOOKUP(Tabla2[[#This Row],[Categoría]],Cod_procesamiento10[],2,0)</f>
        <v>5</v>
      </c>
      <c r="J1171" t="s">
        <v>163</v>
      </c>
      <c r="K1171" s="3">
        <v>772.77</v>
      </c>
    </row>
    <row r="1172" spans="1:11" x14ac:dyDescent="0.35">
      <c r="A1172">
        <v>2021</v>
      </c>
      <c r="B1172" s="5" t="s">
        <v>50</v>
      </c>
      <c r="C1172" s="10">
        <v>44228</v>
      </c>
      <c r="D1172" t="s">
        <v>24</v>
      </c>
      <c r="E1172">
        <f>+VLOOKUP(Tabla2[[#This Row],[Punto de venta]],Punto_venta[],2,0)</f>
        <v>3</v>
      </c>
      <c r="F1172" t="s">
        <v>23</v>
      </c>
      <c r="G1172">
        <f>+VLOOKUP(Tabla2[[#This Row],[Cultivo]],Cod_categoría[],2,0)</f>
        <v>100101004</v>
      </c>
      <c r="H1172" t="str">
        <f>+VLOOKUP(F1172,Codigos[],2,0)</f>
        <v>Berries</v>
      </c>
      <c r="I1172">
        <f>+VLOOKUP(Tabla2[[#This Row],[Categoría]],Cod_procesamiento10[],2,0)</f>
        <v>1</v>
      </c>
      <c r="J1172" t="s">
        <v>163</v>
      </c>
      <c r="K1172" s="3">
        <v>2988.68</v>
      </c>
    </row>
    <row r="1173" spans="1:11" x14ac:dyDescent="0.35">
      <c r="A1173">
        <v>2021</v>
      </c>
      <c r="B1173" s="5" t="s">
        <v>50</v>
      </c>
      <c r="C1173" s="10">
        <v>44228</v>
      </c>
      <c r="D1173" t="s">
        <v>24</v>
      </c>
      <c r="E1173">
        <f>+VLOOKUP(Tabla2[[#This Row],[Punto de venta]],Punto_venta[],2,0)</f>
        <v>3</v>
      </c>
      <c r="F1173" t="s">
        <v>8</v>
      </c>
      <c r="G1173">
        <f>+VLOOKUP(Tabla2[[#This Row],[Cultivo]],Cod_categoría[],2,0)</f>
        <v>100112025</v>
      </c>
      <c r="H1173" t="str">
        <f>+VLOOKUP(F1173,Codigos[],2,0)</f>
        <v>Berries</v>
      </c>
      <c r="I1173">
        <f>+VLOOKUP(Tabla2[[#This Row],[Categoría]],Cod_procesamiento10[],2,0)</f>
        <v>1</v>
      </c>
      <c r="J1173" t="s">
        <v>163</v>
      </c>
      <c r="K1173" s="3">
        <v>1296.26</v>
      </c>
    </row>
    <row r="1174" spans="1:11" x14ac:dyDescent="0.35">
      <c r="A1174">
        <v>2021</v>
      </c>
      <c r="B1174" s="5" t="s">
        <v>50</v>
      </c>
      <c r="C1174" s="10">
        <v>44228</v>
      </c>
      <c r="D1174" t="s">
        <v>24</v>
      </c>
      <c r="E1174">
        <f>+VLOOKUP(Tabla2[[#This Row],[Punto de venta]],Punto_venta[],2,0)</f>
        <v>3</v>
      </c>
      <c r="F1174" t="s">
        <v>30</v>
      </c>
      <c r="G1174">
        <f>+VLOOKUP(Tabla2[[#This Row],[Cultivo]],Cod_categoría[],2,0)</f>
        <v>100114043</v>
      </c>
      <c r="H1174" t="str">
        <f>+VLOOKUP(F1174,Codigos[],2,0)</f>
        <v>Frutos tropicales y subtropicales</v>
      </c>
      <c r="I1174">
        <f>+VLOOKUP(Tabla2[[#This Row],[Categoría]],Cod_procesamiento10[],2,0)</f>
        <v>4</v>
      </c>
      <c r="J1174" t="s">
        <v>163</v>
      </c>
      <c r="K1174" s="3">
        <v>960</v>
      </c>
    </row>
    <row r="1175" spans="1:11" x14ac:dyDescent="0.35">
      <c r="A1175">
        <v>2021</v>
      </c>
      <c r="B1175" s="5" t="s">
        <v>50</v>
      </c>
      <c r="C1175" s="10">
        <v>44228</v>
      </c>
      <c r="D1175" t="s">
        <v>24</v>
      </c>
      <c r="E1175">
        <f>+VLOOKUP(Tabla2[[#This Row],[Punto de venta]],Punto_venta[],2,0)</f>
        <v>3</v>
      </c>
      <c r="F1175" t="s">
        <v>36</v>
      </c>
      <c r="G1175">
        <f>+VLOOKUP(Tabla2[[#This Row],[Cultivo]],Cod_categoría[],2,0)</f>
        <v>100101006</v>
      </c>
      <c r="H1175" t="str">
        <f>+VLOOKUP(F1175,Codigos[],2,0)</f>
        <v>Berries</v>
      </c>
      <c r="I1175">
        <f>+VLOOKUP(Tabla2[[#This Row],[Categoría]],Cod_procesamiento10[],2,0)</f>
        <v>1</v>
      </c>
      <c r="J1175" t="s">
        <v>163</v>
      </c>
      <c r="K1175" s="3">
        <v>2000</v>
      </c>
    </row>
    <row r="1176" spans="1:11" x14ac:dyDescent="0.35">
      <c r="A1176">
        <v>2021</v>
      </c>
      <c r="B1176" s="5" t="s">
        <v>50</v>
      </c>
      <c r="C1176" s="10">
        <v>44228</v>
      </c>
      <c r="D1176" t="s">
        <v>24</v>
      </c>
      <c r="E1176">
        <f>+VLOOKUP(Tabla2[[#This Row],[Punto de venta]],Punto_venta[],2,0)</f>
        <v>3</v>
      </c>
      <c r="F1176" t="s">
        <v>19</v>
      </c>
      <c r="G1176">
        <f>+VLOOKUP(Tabla2[[#This Row],[Cultivo]],Cod_categoría[],2,0)</f>
        <v>100101007</v>
      </c>
      <c r="H1176" t="str">
        <f>+VLOOKUP(F1176,Codigos[],2,0)</f>
        <v>Berries</v>
      </c>
      <c r="I1176">
        <f>+VLOOKUP(Tabla2[[#This Row],[Categoría]],Cod_procesamiento10[],2,0)</f>
        <v>1</v>
      </c>
      <c r="J1176" t="s">
        <v>163</v>
      </c>
      <c r="K1176" s="3">
        <v>1673.48</v>
      </c>
    </row>
    <row r="1177" spans="1:11" x14ac:dyDescent="0.35">
      <c r="A1177">
        <v>2021</v>
      </c>
      <c r="B1177" s="5" t="s">
        <v>50</v>
      </c>
      <c r="C1177" s="10">
        <v>44228</v>
      </c>
      <c r="D1177" t="s">
        <v>24</v>
      </c>
      <c r="E1177">
        <f>+VLOOKUP(Tabla2[[#This Row],[Punto de venta]],Punto_venta[],2,0)</f>
        <v>3</v>
      </c>
      <c r="F1177" t="s">
        <v>9</v>
      </c>
      <c r="G1177">
        <f>+VLOOKUP(Tabla2[[#This Row],[Cultivo]],Cod_categoría[],2,0)</f>
        <v>100102003</v>
      </c>
      <c r="H1177" t="str">
        <f>+VLOOKUP(F1177,Codigos[],2,0)</f>
        <v>Cítricos</v>
      </c>
      <c r="I1177">
        <f>+VLOOKUP(Tabla2[[#This Row],[Categoría]],Cod_procesamiento10[],2,0)</f>
        <v>2</v>
      </c>
      <c r="J1177" t="s">
        <v>163</v>
      </c>
      <c r="K1177" s="3">
        <v>934.99</v>
      </c>
    </row>
    <row r="1178" spans="1:11" x14ac:dyDescent="0.35">
      <c r="A1178">
        <v>2021</v>
      </c>
      <c r="B1178" s="5" t="s">
        <v>50</v>
      </c>
      <c r="C1178" s="10">
        <v>44228</v>
      </c>
      <c r="D1178" t="s">
        <v>24</v>
      </c>
      <c r="E1178">
        <f>+VLOOKUP(Tabla2[[#This Row],[Punto de venta]],Punto_venta[],2,0)</f>
        <v>3</v>
      </c>
      <c r="F1178" t="s">
        <v>20</v>
      </c>
      <c r="G1178">
        <f>+VLOOKUP(Tabla2[[#This Row],[Cultivo]],Cod_categoría[],2,0)</f>
        <v>100102004</v>
      </c>
      <c r="H1178" t="str">
        <f>+VLOOKUP(F1178,Codigos[],2,0)</f>
        <v>Cítricos</v>
      </c>
      <c r="I1178">
        <f>+VLOOKUP(Tabla2[[#This Row],[Categoría]],Cod_procesamiento10[],2,0)</f>
        <v>2</v>
      </c>
      <c r="J1178" t="s">
        <v>163</v>
      </c>
      <c r="K1178" s="3">
        <v>846.38</v>
      </c>
    </row>
    <row r="1179" spans="1:11" x14ac:dyDescent="0.35">
      <c r="A1179">
        <v>2021</v>
      </c>
      <c r="B1179" s="5" t="s">
        <v>50</v>
      </c>
      <c r="C1179" s="10">
        <v>44228</v>
      </c>
      <c r="D1179" t="s">
        <v>24</v>
      </c>
      <c r="E1179">
        <f>+VLOOKUP(Tabla2[[#This Row],[Punto de venta]],Punto_venta[],2,0)</f>
        <v>3</v>
      </c>
      <c r="F1179" t="s">
        <v>21</v>
      </c>
      <c r="G1179">
        <f>+VLOOKUP(Tabla2[[#This Row],[Cultivo]],Cod_categoría[],2,0)</f>
        <v>100108002</v>
      </c>
      <c r="H1179" t="str">
        <f>+VLOOKUP(F1179,Codigos[],2,0)</f>
        <v>Frutos tropicales y subtropicales</v>
      </c>
      <c r="I1179">
        <f>+VLOOKUP(Tabla2[[#This Row],[Categoría]],Cod_procesamiento10[],2,0)</f>
        <v>4</v>
      </c>
      <c r="J1179" t="s">
        <v>163</v>
      </c>
      <c r="K1179" s="3">
        <v>1372.04</v>
      </c>
    </row>
    <row r="1180" spans="1:11" x14ac:dyDescent="0.35">
      <c r="A1180">
        <v>2021</v>
      </c>
      <c r="B1180" s="5" t="s">
        <v>50</v>
      </c>
      <c r="C1180" s="10">
        <v>44228</v>
      </c>
      <c r="D1180" t="s">
        <v>24</v>
      </c>
      <c r="E1180">
        <f>+VLOOKUP(Tabla2[[#This Row],[Punto de venta]],Punto_venta[],2,0)</f>
        <v>3</v>
      </c>
      <c r="F1180" t="s">
        <v>10</v>
      </c>
      <c r="G1180">
        <f>+VLOOKUP(Tabla2[[#This Row],[Cultivo]],Cod_categoría[],2,0)</f>
        <v>100104002</v>
      </c>
      <c r="H1180" t="str">
        <f>+VLOOKUP(F1180,Codigos[],2,0)</f>
        <v>Frutos de pepita</v>
      </c>
      <c r="I1180">
        <f>+VLOOKUP(Tabla2[[#This Row],[Categoría]],Cod_procesamiento10[],2,0)</f>
        <v>3</v>
      </c>
      <c r="J1180" t="s">
        <v>163</v>
      </c>
      <c r="K1180" s="3">
        <v>700.51</v>
      </c>
    </row>
    <row r="1181" spans="1:11" x14ac:dyDescent="0.35">
      <c r="A1181">
        <v>2021</v>
      </c>
      <c r="B1181" s="5" t="s">
        <v>50</v>
      </c>
      <c r="C1181" s="10">
        <v>44228</v>
      </c>
      <c r="D1181" t="s">
        <v>24</v>
      </c>
      <c r="E1181">
        <f>+VLOOKUP(Tabla2[[#This Row],[Punto de venta]],Punto_venta[],2,0)</f>
        <v>3</v>
      </c>
      <c r="F1181" t="s">
        <v>22</v>
      </c>
      <c r="G1181">
        <f>+VLOOKUP(Tabla2[[#This Row],[Cultivo]],Cod_categoría[],2,0)</f>
        <v>100114041</v>
      </c>
      <c r="H1181" t="str">
        <f>+VLOOKUP(F1181,Codigos[],2,0)</f>
        <v>Frutos tropicales y subtropicales</v>
      </c>
      <c r="I1181">
        <f>+VLOOKUP(Tabla2[[#This Row],[Categoría]],Cod_procesamiento10[],2,0)</f>
        <v>4</v>
      </c>
      <c r="J1181" t="s">
        <v>163</v>
      </c>
      <c r="K1181" s="3">
        <v>1681.25</v>
      </c>
    </row>
    <row r="1182" spans="1:11" x14ac:dyDescent="0.35">
      <c r="A1182">
        <v>2021</v>
      </c>
      <c r="B1182" s="5" t="s">
        <v>50</v>
      </c>
      <c r="C1182" s="10">
        <v>44228</v>
      </c>
      <c r="D1182" t="s">
        <v>24</v>
      </c>
      <c r="E1182">
        <f>+VLOOKUP(Tabla2[[#This Row],[Punto de venta]],Punto_venta[],2,0)</f>
        <v>3</v>
      </c>
      <c r="F1182" t="s">
        <v>28</v>
      </c>
      <c r="G1182">
        <f>+VLOOKUP(Tabla2[[#This Row],[Cultivo]],Cod_categoría[],2,0)</f>
        <v>100104003</v>
      </c>
      <c r="H1182" t="str">
        <f>+VLOOKUP(F1182,Codigos[],2,0)</f>
        <v>Frutos de pepita</v>
      </c>
      <c r="I1182">
        <f>+VLOOKUP(Tabla2[[#This Row],[Categoría]],Cod_procesamiento10[],2,0)</f>
        <v>3</v>
      </c>
      <c r="J1182" t="s">
        <v>163</v>
      </c>
      <c r="K1182" s="3">
        <v>944.44</v>
      </c>
    </row>
    <row r="1183" spans="1:11" x14ac:dyDescent="0.35">
      <c r="A1183">
        <v>2021</v>
      </c>
      <c r="B1183" s="5" t="s">
        <v>50</v>
      </c>
      <c r="C1183" s="10">
        <v>44228</v>
      </c>
      <c r="D1183" t="s">
        <v>24</v>
      </c>
      <c r="E1183">
        <f>+VLOOKUP(Tabla2[[#This Row],[Punto de venta]],Punto_venta[],2,0)</f>
        <v>3</v>
      </c>
      <c r="F1183" t="s">
        <v>26</v>
      </c>
      <c r="G1183">
        <f>+VLOOKUP(Tabla2[[#This Row],[Cultivo]],Cod_categoría[],2,0)</f>
        <v>100101008</v>
      </c>
      <c r="H1183" t="str">
        <f>+VLOOKUP(F1183,Codigos[],2,0)</f>
        <v>Berries</v>
      </c>
      <c r="I1183">
        <f>+VLOOKUP(Tabla2[[#This Row],[Categoría]],Cod_procesamiento10[],2,0)</f>
        <v>1</v>
      </c>
      <c r="J1183" t="s">
        <v>163</v>
      </c>
      <c r="K1183" s="3">
        <v>1877.5</v>
      </c>
    </row>
    <row r="1184" spans="1:11" x14ac:dyDescent="0.35">
      <c r="A1184">
        <v>2021</v>
      </c>
      <c r="B1184" s="5" t="s">
        <v>50</v>
      </c>
      <c r="C1184" s="10">
        <v>44228</v>
      </c>
      <c r="D1184" t="s">
        <v>24</v>
      </c>
      <c r="E1184">
        <f>+VLOOKUP(Tabla2[[#This Row],[Punto de venta]],Punto_venta[],2,0)</f>
        <v>3</v>
      </c>
      <c r="F1184" t="s">
        <v>11</v>
      </c>
      <c r="G1184">
        <f>+VLOOKUP(Tabla2[[#This Row],[Cultivo]],Cod_categoría[],2,0)</f>
        <v>100102005</v>
      </c>
      <c r="H1184" t="str">
        <f>+VLOOKUP(F1184,Codigos[],2,0)</f>
        <v>Cítricos</v>
      </c>
      <c r="I1184">
        <f>+VLOOKUP(Tabla2[[#This Row],[Categoría]],Cod_procesamiento10[],2,0)</f>
        <v>2</v>
      </c>
      <c r="J1184" t="s">
        <v>163</v>
      </c>
      <c r="K1184" s="3">
        <v>1186.22</v>
      </c>
    </row>
    <row r="1185" spans="1:11" x14ac:dyDescent="0.35">
      <c r="A1185">
        <v>2021</v>
      </c>
      <c r="B1185" s="5" t="s">
        <v>50</v>
      </c>
      <c r="C1185" s="10">
        <v>44228</v>
      </c>
      <c r="D1185" t="s">
        <v>24</v>
      </c>
      <c r="E1185">
        <f>+VLOOKUP(Tabla2[[#This Row],[Punto de venta]],Punto_venta[],2,0)</f>
        <v>3</v>
      </c>
      <c r="F1185" t="s">
        <v>12</v>
      </c>
      <c r="G1185">
        <f>+VLOOKUP(Tabla2[[#This Row],[Cultivo]],Cod_categoría[],2,0)</f>
        <v>100103006</v>
      </c>
      <c r="H1185" t="str">
        <f>+VLOOKUP(F1185,Codigos[],2,0)</f>
        <v>Frutos de carozo</v>
      </c>
      <c r="I1185">
        <f>+VLOOKUP(Tabla2[[#This Row],[Categoría]],Cod_procesamiento10[],2,0)</f>
        <v>5</v>
      </c>
      <c r="J1185" t="s">
        <v>163</v>
      </c>
      <c r="K1185" s="3">
        <v>785.48</v>
      </c>
    </row>
    <row r="1186" spans="1:11" x14ac:dyDescent="0.35">
      <c r="A1186">
        <v>2021</v>
      </c>
      <c r="B1186" s="5" t="s">
        <v>50</v>
      </c>
      <c r="C1186" s="10">
        <v>44228</v>
      </c>
      <c r="D1186" t="s">
        <v>24</v>
      </c>
      <c r="E1186">
        <f>+VLOOKUP(Tabla2[[#This Row],[Punto de venta]],Punto_venta[],2,0)</f>
        <v>3</v>
      </c>
      <c r="F1186" t="s">
        <v>13</v>
      </c>
      <c r="G1186">
        <f>+VLOOKUP(Tabla2[[#This Row],[Cultivo]],Cod_categoría[],2,0)</f>
        <v>100106002</v>
      </c>
      <c r="H1186" t="str">
        <f>+VLOOKUP(F1186,Codigos[],2,0)</f>
        <v>Frutos oleaginosos</v>
      </c>
      <c r="I1186">
        <f>+VLOOKUP(Tabla2[[#This Row],[Categoría]],Cod_procesamiento10[],2,0)</f>
        <v>12</v>
      </c>
      <c r="J1186" t="s">
        <v>163</v>
      </c>
      <c r="K1186" s="3">
        <v>3964.5</v>
      </c>
    </row>
    <row r="1187" spans="1:11" x14ac:dyDescent="0.35">
      <c r="A1187">
        <v>2021</v>
      </c>
      <c r="B1187" s="5" t="s">
        <v>50</v>
      </c>
      <c r="C1187" s="10">
        <v>44228</v>
      </c>
      <c r="D1187" t="s">
        <v>24</v>
      </c>
      <c r="E1187">
        <f>+VLOOKUP(Tabla2[[#This Row],[Punto de venta]],Punto_venta[],2,0)</f>
        <v>3</v>
      </c>
      <c r="F1187" t="s">
        <v>31</v>
      </c>
      <c r="G1187">
        <f>+VLOOKUP(Tabla2[[#This Row],[Cultivo]],Cod_categoría[],2,0)</f>
        <v>100108004</v>
      </c>
      <c r="H1187" t="str">
        <f>+VLOOKUP(F1187,Codigos[],2,0)</f>
        <v>Frutos tropicales y subtropicales</v>
      </c>
      <c r="I1187">
        <f>+VLOOKUP(Tabla2[[#This Row],[Categoría]],Cod_procesamiento10[],2,0)</f>
        <v>4</v>
      </c>
      <c r="J1187" t="s">
        <v>163</v>
      </c>
      <c r="K1187" s="3">
        <v>2450</v>
      </c>
    </row>
    <row r="1188" spans="1:11" x14ac:dyDescent="0.35">
      <c r="A1188">
        <v>2021</v>
      </c>
      <c r="B1188" s="5" t="s">
        <v>50</v>
      </c>
      <c r="C1188" s="10">
        <v>44228</v>
      </c>
      <c r="D1188" t="s">
        <v>24</v>
      </c>
      <c r="E1188">
        <f>+VLOOKUP(Tabla2[[#This Row],[Punto de venta]],Punto_venta[],2,0)</f>
        <v>3</v>
      </c>
      <c r="F1188" t="s">
        <v>14</v>
      </c>
      <c r="G1188">
        <f>+VLOOKUP(Tabla2[[#This Row],[Cultivo]],Cod_categoría[],2,0)</f>
        <v>100104005</v>
      </c>
      <c r="H1188" t="str">
        <f>+VLOOKUP(F1188,Codigos[],2,0)</f>
        <v>Frutos de pepita</v>
      </c>
      <c r="I1188">
        <f>+VLOOKUP(Tabla2[[#This Row],[Categoría]],Cod_procesamiento10[],2,0)</f>
        <v>3</v>
      </c>
      <c r="J1188" t="s">
        <v>163</v>
      </c>
      <c r="K1188" s="3">
        <v>590.12</v>
      </c>
    </row>
    <row r="1189" spans="1:11" x14ac:dyDescent="0.35">
      <c r="A1189">
        <v>2021</v>
      </c>
      <c r="B1189" s="5" t="s">
        <v>50</v>
      </c>
      <c r="C1189" s="10">
        <v>44228</v>
      </c>
      <c r="D1189" t="s">
        <v>24</v>
      </c>
      <c r="E1189">
        <f>+VLOOKUP(Tabla2[[#This Row],[Punto de venta]],Punto_venta[],2,0)</f>
        <v>3</v>
      </c>
      <c r="F1189" t="s">
        <v>35</v>
      </c>
      <c r="G1189">
        <f>+VLOOKUP(Tabla2[[#This Row],[Cultivo]],Cod_categoría[],2,0)</f>
        <v>100114044</v>
      </c>
      <c r="H1189" t="str">
        <f>+VLOOKUP(F1189,Codigos[],2,0)</f>
        <v>Frutos de pepita</v>
      </c>
      <c r="I1189">
        <f>+VLOOKUP(Tabla2[[#This Row],[Categoría]],Cod_procesamiento10[],2,0)</f>
        <v>3</v>
      </c>
      <c r="J1189" t="s">
        <v>163</v>
      </c>
      <c r="K1189" s="3">
        <v>441.86</v>
      </c>
    </row>
    <row r="1190" spans="1:11" x14ac:dyDescent="0.35">
      <c r="A1190">
        <v>2021</v>
      </c>
      <c r="B1190" s="5" t="s">
        <v>50</v>
      </c>
      <c r="C1190" s="10">
        <v>44228</v>
      </c>
      <c r="D1190" t="s">
        <v>24</v>
      </c>
      <c r="E1190">
        <f>+VLOOKUP(Tabla2[[#This Row],[Punto de venta]],Punto_venta[],2,0)</f>
        <v>3</v>
      </c>
      <c r="F1190" t="s">
        <v>15</v>
      </c>
      <c r="G1190">
        <f>+VLOOKUP(Tabla2[[#This Row],[Cultivo]],Cod_categoría[],2,0)</f>
        <v>100108006</v>
      </c>
      <c r="H1190" t="str">
        <f>+VLOOKUP(F1190,Codigos[],2,0)</f>
        <v>Frutos tropicales y subtropicales</v>
      </c>
      <c r="I1190">
        <f>+VLOOKUP(Tabla2[[#This Row],[Categoría]],Cod_procesamiento10[],2,0)</f>
        <v>4</v>
      </c>
      <c r="J1190" t="s">
        <v>163</v>
      </c>
      <c r="K1190" s="3">
        <v>633.48</v>
      </c>
    </row>
    <row r="1191" spans="1:11" x14ac:dyDescent="0.35">
      <c r="A1191">
        <v>2021</v>
      </c>
      <c r="B1191" s="5" t="s">
        <v>50</v>
      </c>
      <c r="C1191" s="10">
        <v>44228</v>
      </c>
      <c r="D1191" t="s">
        <v>24</v>
      </c>
      <c r="E1191">
        <f>+VLOOKUP(Tabla2[[#This Row],[Punto de venta]],Punto_venta[],2,0)</f>
        <v>3</v>
      </c>
      <c r="F1191" t="s">
        <v>27</v>
      </c>
      <c r="G1191">
        <f>+VLOOKUP(Tabla2[[#This Row],[Cultivo]],Cod_categoría[],2,0)</f>
        <v>100102006</v>
      </c>
      <c r="H1191" t="str">
        <f>+VLOOKUP(F1191,Codigos[],2,0)</f>
        <v>Cítricos</v>
      </c>
      <c r="I1191">
        <f>+VLOOKUP(Tabla2[[#This Row],[Categoría]],Cod_procesamiento10[],2,0)</f>
        <v>2</v>
      </c>
      <c r="J1191" t="s">
        <v>163</v>
      </c>
      <c r="K1191" s="3">
        <v>905.75</v>
      </c>
    </row>
    <row r="1192" spans="1:11" x14ac:dyDescent="0.35">
      <c r="A1192">
        <v>2021</v>
      </c>
      <c r="B1192" s="5" t="s">
        <v>50</v>
      </c>
      <c r="C1192" s="10">
        <v>44228</v>
      </c>
      <c r="D1192" t="s">
        <v>24</v>
      </c>
      <c r="E1192">
        <f>+VLOOKUP(Tabla2[[#This Row],[Punto de venta]],Punto_venta[],2,0)</f>
        <v>3</v>
      </c>
      <c r="F1192" t="s">
        <v>18</v>
      </c>
      <c r="G1192">
        <f>+VLOOKUP(Tabla2[[#This Row],[Cultivo]],Cod_categoría[],2,0)</f>
        <v>100114042</v>
      </c>
      <c r="H1192" t="str">
        <f>+VLOOKUP(F1192,Codigos[],2,0)</f>
        <v>Otros</v>
      </c>
      <c r="I1192">
        <f>+VLOOKUP(Tabla2[[#This Row],[Categoría]],Cod_procesamiento10[],2,0)</f>
        <v>13</v>
      </c>
      <c r="J1192" t="s">
        <v>163</v>
      </c>
      <c r="K1192" s="3">
        <v>716.34</v>
      </c>
    </row>
    <row r="1193" spans="1:11" x14ac:dyDescent="0.35">
      <c r="A1193">
        <v>2021</v>
      </c>
      <c r="B1193" s="5" t="s">
        <v>50</v>
      </c>
      <c r="C1193" s="10">
        <v>44228</v>
      </c>
      <c r="D1193" t="s">
        <v>24</v>
      </c>
      <c r="E1193">
        <f>+VLOOKUP(Tabla2[[#This Row],[Punto de venta]],Punto_venta[],2,0)</f>
        <v>3</v>
      </c>
      <c r="F1193" t="s">
        <v>16</v>
      </c>
      <c r="G1193">
        <f>+VLOOKUP(Tabla2[[#This Row],[Cultivo]],Cod_categoría[],2,0)</f>
        <v>100109001</v>
      </c>
      <c r="H1193" t="str">
        <f>+VLOOKUP(F1193,Codigos[],2,0)</f>
        <v>Uva</v>
      </c>
      <c r="I1193">
        <f>+VLOOKUP(Tabla2[[#This Row],[Categoría]],Cod_procesamiento10[],2,0)</f>
        <v>11</v>
      </c>
      <c r="J1193" t="s">
        <v>163</v>
      </c>
      <c r="K1193" s="3">
        <v>644.65</v>
      </c>
    </row>
    <row r="1194" spans="1:11" x14ac:dyDescent="0.35">
      <c r="A1194">
        <v>2021</v>
      </c>
      <c r="B1194" s="5" t="s">
        <v>49</v>
      </c>
      <c r="C1194" s="10">
        <v>44197</v>
      </c>
      <c r="D1194" t="s">
        <v>2</v>
      </c>
      <c r="E1194">
        <f>+VLOOKUP(Tabla2[[#This Row],[Punto de venta]],Punto_venta[],2,0)</f>
        <v>1</v>
      </c>
      <c r="F1194" t="s">
        <v>3</v>
      </c>
      <c r="G1194">
        <f>+VLOOKUP(Tabla2[[#This Row],[Cultivo]],Cod_categoría[],2,0)</f>
        <v>100103001</v>
      </c>
      <c r="H1194" t="str">
        <f>+VLOOKUP(F1194,Codigos[],2,0)</f>
        <v>Frutos de carozo</v>
      </c>
      <c r="I1194">
        <f>+VLOOKUP(Tabla2[[#This Row],[Categoría]],Cod_procesamiento10[],2,0)</f>
        <v>5</v>
      </c>
      <c r="J1194" t="s">
        <v>163</v>
      </c>
      <c r="K1194" s="3">
        <v>1280.21</v>
      </c>
    </row>
    <row r="1195" spans="1:11" x14ac:dyDescent="0.35">
      <c r="A1195">
        <v>2021</v>
      </c>
      <c r="B1195" s="5" t="s">
        <v>49</v>
      </c>
      <c r="C1195" s="10">
        <v>44197</v>
      </c>
      <c r="D1195" t="s">
        <v>2</v>
      </c>
      <c r="E1195">
        <f>+VLOOKUP(Tabla2[[#This Row],[Punto de venta]],Punto_venta[],2,0)</f>
        <v>1</v>
      </c>
      <c r="F1195" t="s">
        <v>5</v>
      </c>
      <c r="G1195">
        <f>+VLOOKUP(Tabla2[[#This Row],[Cultivo]],Cod_categoría[],2,0)</f>
        <v>100103002</v>
      </c>
      <c r="H1195" t="str">
        <f>+VLOOKUP(F1195,Codigos[],2,0)</f>
        <v>Frutos de carozo</v>
      </c>
      <c r="I1195">
        <f>+VLOOKUP(Tabla2[[#This Row],[Categoría]],Cod_procesamiento10[],2,0)</f>
        <v>5</v>
      </c>
      <c r="J1195" t="s">
        <v>163</v>
      </c>
      <c r="K1195" s="3">
        <v>1221.08</v>
      </c>
    </row>
    <row r="1196" spans="1:11" x14ac:dyDescent="0.35">
      <c r="A1196">
        <v>2021</v>
      </c>
      <c r="B1196" s="5" t="s">
        <v>49</v>
      </c>
      <c r="C1196" s="10">
        <v>44197</v>
      </c>
      <c r="D1196" t="s">
        <v>2</v>
      </c>
      <c r="E1196">
        <f>+VLOOKUP(Tabla2[[#This Row],[Punto de venta]],Punto_venta[],2,0)</f>
        <v>1</v>
      </c>
      <c r="F1196" t="s">
        <v>6</v>
      </c>
      <c r="G1196">
        <f>+VLOOKUP(Tabla2[[#This Row],[Cultivo]],Cod_categoría[],2,0)</f>
        <v>100103003</v>
      </c>
      <c r="H1196" t="str">
        <f>+VLOOKUP(F1196,Codigos[],2,0)</f>
        <v>Frutos de carozo</v>
      </c>
      <c r="I1196">
        <f>+VLOOKUP(Tabla2[[#This Row],[Categoría]],Cod_procesamiento10[],2,0)</f>
        <v>5</v>
      </c>
      <c r="J1196" t="s">
        <v>163</v>
      </c>
      <c r="K1196" s="3">
        <v>1445.75</v>
      </c>
    </row>
    <row r="1197" spans="1:11" x14ac:dyDescent="0.35">
      <c r="A1197">
        <v>2021</v>
      </c>
      <c r="B1197" s="5" t="s">
        <v>49</v>
      </c>
      <c r="C1197" s="10">
        <v>44197</v>
      </c>
      <c r="D1197" t="s">
        <v>2</v>
      </c>
      <c r="E1197">
        <f>+VLOOKUP(Tabla2[[#This Row],[Punto de venta]],Punto_venta[],2,0)</f>
        <v>1</v>
      </c>
      <c r="F1197" t="s">
        <v>7</v>
      </c>
      <c r="G1197">
        <f>+VLOOKUP(Tabla2[[#This Row],[Cultivo]],Cod_categoría[],2,0)</f>
        <v>100103004</v>
      </c>
      <c r="H1197" t="str">
        <f>+VLOOKUP(F1197,Codigos[],2,0)</f>
        <v>Frutos de carozo</v>
      </c>
      <c r="I1197">
        <f>+VLOOKUP(Tabla2[[#This Row],[Categoría]],Cod_procesamiento10[],2,0)</f>
        <v>5</v>
      </c>
      <c r="J1197" t="s">
        <v>163</v>
      </c>
      <c r="K1197" s="3">
        <v>1258.97</v>
      </c>
    </row>
    <row r="1198" spans="1:11" x14ac:dyDescent="0.35">
      <c r="A1198">
        <v>2021</v>
      </c>
      <c r="B1198" s="5" t="s">
        <v>49</v>
      </c>
      <c r="C1198" s="10">
        <v>44197</v>
      </c>
      <c r="D1198" t="s">
        <v>2</v>
      </c>
      <c r="E1198">
        <f>+VLOOKUP(Tabla2[[#This Row],[Punto de venta]],Punto_venta[],2,0)</f>
        <v>1</v>
      </c>
      <c r="F1198" t="s">
        <v>23</v>
      </c>
      <c r="G1198">
        <f>+VLOOKUP(Tabla2[[#This Row],[Cultivo]],Cod_categoría[],2,0)</f>
        <v>100101004</v>
      </c>
      <c r="H1198" t="str">
        <f>+VLOOKUP(F1198,Codigos[],2,0)</f>
        <v>Berries</v>
      </c>
      <c r="I1198">
        <f>+VLOOKUP(Tabla2[[#This Row],[Categoría]],Cod_procesamiento10[],2,0)</f>
        <v>1</v>
      </c>
      <c r="J1198" t="s">
        <v>163</v>
      </c>
      <c r="K1198" s="3">
        <v>3468.47</v>
      </c>
    </row>
    <row r="1199" spans="1:11" x14ac:dyDescent="0.35">
      <c r="A1199">
        <v>2021</v>
      </c>
      <c r="B1199" s="5" t="s">
        <v>49</v>
      </c>
      <c r="C1199" s="10">
        <v>44197</v>
      </c>
      <c r="D1199" t="s">
        <v>2</v>
      </c>
      <c r="E1199">
        <f>+VLOOKUP(Tabla2[[#This Row],[Punto de venta]],Punto_venta[],2,0)</f>
        <v>1</v>
      </c>
      <c r="F1199" t="s">
        <v>8</v>
      </c>
      <c r="G1199">
        <f>+VLOOKUP(Tabla2[[#This Row],[Cultivo]],Cod_categoría[],2,0)</f>
        <v>100112025</v>
      </c>
      <c r="H1199" t="str">
        <f>+VLOOKUP(F1199,Codigos[],2,0)</f>
        <v>Berries</v>
      </c>
      <c r="I1199">
        <f>+VLOOKUP(Tabla2[[#This Row],[Categoría]],Cod_procesamiento10[],2,0)</f>
        <v>1</v>
      </c>
      <c r="J1199" t="s">
        <v>163</v>
      </c>
      <c r="K1199" s="3">
        <v>1629.02</v>
      </c>
    </row>
    <row r="1200" spans="1:11" x14ac:dyDescent="0.35">
      <c r="A1200">
        <v>2021</v>
      </c>
      <c r="B1200" s="5" t="s">
        <v>49</v>
      </c>
      <c r="C1200" s="10">
        <v>44197</v>
      </c>
      <c r="D1200" t="s">
        <v>2</v>
      </c>
      <c r="E1200">
        <f>+VLOOKUP(Tabla2[[#This Row],[Punto de venta]],Punto_venta[],2,0)</f>
        <v>1</v>
      </c>
      <c r="F1200" t="s">
        <v>9</v>
      </c>
      <c r="G1200">
        <f>+VLOOKUP(Tabla2[[#This Row],[Cultivo]],Cod_categoría[],2,0)</f>
        <v>100102003</v>
      </c>
      <c r="H1200" t="str">
        <f>+VLOOKUP(F1200,Codigos[],2,0)</f>
        <v>Cítricos</v>
      </c>
      <c r="I1200">
        <f>+VLOOKUP(Tabla2[[#This Row],[Categoría]],Cod_procesamiento10[],2,0)</f>
        <v>2</v>
      </c>
      <c r="J1200" t="s">
        <v>163</v>
      </c>
      <c r="K1200" s="3">
        <v>1566.44</v>
      </c>
    </row>
    <row r="1201" spans="1:11" x14ac:dyDescent="0.35">
      <c r="A1201">
        <v>2021</v>
      </c>
      <c r="B1201" s="5" t="s">
        <v>49</v>
      </c>
      <c r="C1201" s="10">
        <v>44197</v>
      </c>
      <c r="D1201" t="s">
        <v>2</v>
      </c>
      <c r="E1201">
        <f>+VLOOKUP(Tabla2[[#This Row],[Punto de venta]],Punto_venta[],2,0)</f>
        <v>1</v>
      </c>
      <c r="F1201" t="s">
        <v>21</v>
      </c>
      <c r="G1201">
        <f>+VLOOKUP(Tabla2[[#This Row],[Cultivo]],Cod_categoría[],2,0)</f>
        <v>100108002</v>
      </c>
      <c r="H1201" t="str">
        <f>+VLOOKUP(F1201,Codigos[],2,0)</f>
        <v>Frutos tropicales y subtropicales</v>
      </c>
      <c r="I1201">
        <f>+VLOOKUP(Tabla2[[#This Row],[Categoría]],Cod_procesamiento10[],2,0)</f>
        <v>4</v>
      </c>
      <c r="J1201" t="s">
        <v>163</v>
      </c>
      <c r="K1201" s="3">
        <v>2439.87</v>
      </c>
    </row>
    <row r="1202" spans="1:11" x14ac:dyDescent="0.35">
      <c r="A1202">
        <v>2021</v>
      </c>
      <c r="B1202" s="5" t="s">
        <v>49</v>
      </c>
      <c r="C1202" s="10">
        <v>44197</v>
      </c>
      <c r="D1202" t="s">
        <v>2</v>
      </c>
      <c r="E1202">
        <f>+VLOOKUP(Tabla2[[#This Row],[Punto de venta]],Punto_venta[],2,0)</f>
        <v>1</v>
      </c>
      <c r="F1202" t="s">
        <v>10</v>
      </c>
      <c r="G1202">
        <f>+VLOOKUP(Tabla2[[#This Row],[Cultivo]],Cod_categoría[],2,0)</f>
        <v>100104002</v>
      </c>
      <c r="H1202" t="str">
        <f>+VLOOKUP(F1202,Codigos[],2,0)</f>
        <v>Frutos de pepita</v>
      </c>
      <c r="I1202">
        <f>+VLOOKUP(Tabla2[[#This Row],[Categoría]],Cod_procesamiento10[],2,0)</f>
        <v>3</v>
      </c>
      <c r="J1202" t="s">
        <v>163</v>
      </c>
      <c r="K1202" s="3">
        <v>1264.1600000000001</v>
      </c>
    </row>
    <row r="1203" spans="1:11" x14ac:dyDescent="0.35">
      <c r="A1203">
        <v>2021</v>
      </c>
      <c r="B1203" s="5" t="s">
        <v>49</v>
      </c>
      <c r="C1203" s="10">
        <v>44197</v>
      </c>
      <c r="D1203" t="s">
        <v>2</v>
      </c>
      <c r="E1203">
        <f>+VLOOKUP(Tabla2[[#This Row],[Punto de venta]],Punto_venta[],2,0)</f>
        <v>1</v>
      </c>
      <c r="F1203" t="s">
        <v>11</v>
      </c>
      <c r="G1203">
        <f>+VLOOKUP(Tabla2[[#This Row],[Cultivo]],Cod_categoría[],2,0)</f>
        <v>100102005</v>
      </c>
      <c r="H1203" t="str">
        <f>+VLOOKUP(F1203,Codigos[],2,0)</f>
        <v>Cítricos</v>
      </c>
      <c r="I1203">
        <f>+VLOOKUP(Tabla2[[#This Row],[Categoría]],Cod_procesamiento10[],2,0)</f>
        <v>2</v>
      </c>
      <c r="J1203" t="s">
        <v>163</v>
      </c>
      <c r="K1203" s="3">
        <v>1468.32</v>
      </c>
    </row>
    <row r="1204" spans="1:11" x14ac:dyDescent="0.35">
      <c r="A1204">
        <v>2021</v>
      </c>
      <c r="B1204" s="5" t="s">
        <v>49</v>
      </c>
      <c r="C1204" s="10">
        <v>44197</v>
      </c>
      <c r="D1204" t="s">
        <v>2</v>
      </c>
      <c r="E1204">
        <f>+VLOOKUP(Tabla2[[#This Row],[Punto de venta]],Punto_venta[],2,0)</f>
        <v>1</v>
      </c>
      <c r="F1204" t="s">
        <v>12</v>
      </c>
      <c r="G1204">
        <f>+VLOOKUP(Tabla2[[#This Row],[Cultivo]],Cod_categoría[],2,0)</f>
        <v>100103006</v>
      </c>
      <c r="H1204" t="str">
        <f>+VLOOKUP(F1204,Codigos[],2,0)</f>
        <v>Frutos de carozo</v>
      </c>
      <c r="I1204">
        <f>+VLOOKUP(Tabla2[[#This Row],[Categoría]],Cod_procesamiento10[],2,0)</f>
        <v>5</v>
      </c>
      <c r="J1204" t="s">
        <v>163</v>
      </c>
      <c r="K1204" s="3">
        <v>1330.89</v>
      </c>
    </row>
    <row r="1205" spans="1:11" x14ac:dyDescent="0.35">
      <c r="A1205">
        <v>2021</v>
      </c>
      <c r="B1205" s="5" t="s">
        <v>49</v>
      </c>
      <c r="C1205" s="10">
        <v>44197</v>
      </c>
      <c r="D1205" t="s">
        <v>2</v>
      </c>
      <c r="E1205">
        <f>+VLOOKUP(Tabla2[[#This Row],[Punto de venta]],Punto_venta[],2,0)</f>
        <v>1</v>
      </c>
      <c r="F1205" t="s">
        <v>13</v>
      </c>
      <c r="G1205">
        <f>+VLOOKUP(Tabla2[[#This Row],[Cultivo]],Cod_categoría[],2,0)</f>
        <v>100106002</v>
      </c>
      <c r="H1205" t="str">
        <f>+VLOOKUP(F1205,Codigos[],2,0)</f>
        <v>Frutos oleaginosos</v>
      </c>
      <c r="I1205">
        <f>+VLOOKUP(Tabla2[[#This Row],[Categoría]],Cod_procesamiento10[],2,0)</f>
        <v>12</v>
      </c>
      <c r="J1205" t="s">
        <v>163</v>
      </c>
      <c r="K1205" s="3">
        <v>5192.6000000000004</v>
      </c>
    </row>
    <row r="1206" spans="1:11" x14ac:dyDescent="0.35">
      <c r="A1206">
        <v>2021</v>
      </c>
      <c r="B1206" s="5" t="s">
        <v>49</v>
      </c>
      <c r="C1206" s="10">
        <v>44197</v>
      </c>
      <c r="D1206" t="s">
        <v>2</v>
      </c>
      <c r="E1206">
        <f>+VLOOKUP(Tabla2[[#This Row],[Punto de venta]],Punto_venta[],2,0)</f>
        <v>1</v>
      </c>
      <c r="F1206" t="s">
        <v>14</v>
      </c>
      <c r="G1206">
        <f>+VLOOKUP(Tabla2[[#This Row],[Cultivo]],Cod_categoría[],2,0)</f>
        <v>100104005</v>
      </c>
      <c r="H1206" t="str">
        <f>+VLOOKUP(F1206,Codigos[],2,0)</f>
        <v>Frutos de pepita</v>
      </c>
      <c r="I1206">
        <f>+VLOOKUP(Tabla2[[#This Row],[Categoría]],Cod_procesamiento10[],2,0)</f>
        <v>3</v>
      </c>
      <c r="J1206" t="s">
        <v>163</v>
      </c>
      <c r="K1206" s="3">
        <v>1193.33</v>
      </c>
    </row>
    <row r="1207" spans="1:11" x14ac:dyDescent="0.35">
      <c r="A1207">
        <v>2021</v>
      </c>
      <c r="B1207" s="5" t="s">
        <v>49</v>
      </c>
      <c r="C1207" s="10">
        <v>44197</v>
      </c>
      <c r="D1207" t="s">
        <v>2</v>
      </c>
      <c r="E1207">
        <f>+VLOOKUP(Tabla2[[#This Row],[Punto de venta]],Punto_venta[],2,0)</f>
        <v>1</v>
      </c>
      <c r="F1207" t="s">
        <v>15</v>
      </c>
      <c r="G1207">
        <f>+VLOOKUP(Tabla2[[#This Row],[Cultivo]],Cod_categoría[],2,0)</f>
        <v>100108006</v>
      </c>
      <c r="H1207" t="str">
        <f>+VLOOKUP(F1207,Codigos[],2,0)</f>
        <v>Frutos tropicales y subtropicales</v>
      </c>
      <c r="I1207">
        <f>+VLOOKUP(Tabla2[[#This Row],[Categoría]],Cod_procesamiento10[],2,0)</f>
        <v>4</v>
      </c>
      <c r="J1207" t="s">
        <v>163</v>
      </c>
      <c r="K1207" s="3">
        <v>882.96</v>
      </c>
    </row>
    <row r="1208" spans="1:11" x14ac:dyDescent="0.35">
      <c r="A1208">
        <v>2021</v>
      </c>
      <c r="B1208" s="5" t="s">
        <v>49</v>
      </c>
      <c r="C1208" s="10">
        <v>44197</v>
      </c>
      <c r="D1208" t="s">
        <v>17</v>
      </c>
      <c r="E1208">
        <f>+VLOOKUP(Tabla2[[#This Row],[Punto de venta]],Punto_venta[],2,0)</f>
        <v>2</v>
      </c>
      <c r="F1208" t="s">
        <v>3</v>
      </c>
      <c r="G1208">
        <f>+VLOOKUP(Tabla2[[#This Row],[Cultivo]],Cod_categoría[],2,0)</f>
        <v>100103001</v>
      </c>
      <c r="H1208" t="str">
        <f>+VLOOKUP(F1208,Codigos[],2,0)</f>
        <v>Frutos de carozo</v>
      </c>
      <c r="I1208">
        <f>+VLOOKUP(Tabla2[[#This Row],[Categoría]],Cod_procesamiento10[],2,0)</f>
        <v>5</v>
      </c>
      <c r="J1208" t="s">
        <v>163</v>
      </c>
      <c r="K1208" s="3">
        <v>3405.87</v>
      </c>
    </row>
    <row r="1209" spans="1:11" x14ac:dyDescent="0.35">
      <c r="A1209">
        <v>2021</v>
      </c>
      <c r="B1209" s="5" t="s">
        <v>49</v>
      </c>
      <c r="C1209" s="10">
        <v>44197</v>
      </c>
      <c r="D1209" t="s">
        <v>17</v>
      </c>
      <c r="E1209">
        <f>+VLOOKUP(Tabla2[[#This Row],[Punto de venta]],Punto_venta[],2,0)</f>
        <v>2</v>
      </c>
      <c r="F1209" t="s">
        <v>5</v>
      </c>
      <c r="G1209">
        <f>+VLOOKUP(Tabla2[[#This Row],[Cultivo]],Cod_categoría[],2,0)</f>
        <v>100103002</v>
      </c>
      <c r="H1209" t="str">
        <f>+VLOOKUP(F1209,Codigos[],2,0)</f>
        <v>Frutos de carozo</v>
      </c>
      <c r="I1209">
        <f>+VLOOKUP(Tabla2[[#This Row],[Categoría]],Cod_procesamiento10[],2,0)</f>
        <v>5</v>
      </c>
      <c r="J1209" t="s">
        <v>163</v>
      </c>
      <c r="K1209" s="3">
        <v>1984.29</v>
      </c>
    </row>
    <row r="1210" spans="1:11" x14ac:dyDescent="0.35">
      <c r="A1210">
        <v>2021</v>
      </c>
      <c r="B1210" s="5" t="s">
        <v>49</v>
      </c>
      <c r="C1210" s="10">
        <v>44197</v>
      </c>
      <c r="D1210" t="s">
        <v>17</v>
      </c>
      <c r="E1210">
        <f>+VLOOKUP(Tabla2[[#This Row],[Punto de venta]],Punto_venta[],2,0)</f>
        <v>2</v>
      </c>
      <c r="F1210" t="s">
        <v>6</v>
      </c>
      <c r="G1210">
        <f>+VLOOKUP(Tabla2[[#This Row],[Cultivo]],Cod_categoría[],2,0)</f>
        <v>100103003</v>
      </c>
      <c r="H1210" t="str">
        <f>+VLOOKUP(F1210,Codigos[],2,0)</f>
        <v>Frutos de carozo</v>
      </c>
      <c r="I1210">
        <f>+VLOOKUP(Tabla2[[#This Row],[Categoría]],Cod_procesamiento10[],2,0)</f>
        <v>5</v>
      </c>
      <c r="J1210" t="s">
        <v>163</v>
      </c>
      <c r="K1210" s="3">
        <v>2525.64</v>
      </c>
    </row>
    <row r="1211" spans="1:11" x14ac:dyDescent="0.35">
      <c r="A1211">
        <v>2021</v>
      </c>
      <c r="B1211" s="5" t="s">
        <v>49</v>
      </c>
      <c r="C1211" s="10">
        <v>44197</v>
      </c>
      <c r="D1211" t="s">
        <v>17</v>
      </c>
      <c r="E1211">
        <f>+VLOOKUP(Tabla2[[#This Row],[Punto de venta]],Punto_venta[],2,0)</f>
        <v>2</v>
      </c>
      <c r="F1211" t="s">
        <v>7</v>
      </c>
      <c r="G1211">
        <f>+VLOOKUP(Tabla2[[#This Row],[Cultivo]],Cod_categoría[],2,0)</f>
        <v>100103004</v>
      </c>
      <c r="H1211" t="str">
        <f>+VLOOKUP(F1211,Codigos[],2,0)</f>
        <v>Frutos de carozo</v>
      </c>
      <c r="I1211">
        <f>+VLOOKUP(Tabla2[[#This Row],[Categoría]],Cod_procesamiento10[],2,0)</f>
        <v>5</v>
      </c>
      <c r="J1211" t="s">
        <v>163</v>
      </c>
      <c r="K1211" s="3">
        <v>1982.84</v>
      </c>
    </row>
    <row r="1212" spans="1:11" x14ac:dyDescent="0.35">
      <c r="A1212">
        <v>2021</v>
      </c>
      <c r="B1212" s="5" t="s">
        <v>49</v>
      </c>
      <c r="C1212" s="10">
        <v>44197</v>
      </c>
      <c r="D1212" t="s">
        <v>17</v>
      </c>
      <c r="E1212">
        <f>+VLOOKUP(Tabla2[[#This Row],[Punto de venta]],Punto_venta[],2,0)</f>
        <v>2</v>
      </c>
      <c r="F1212" t="s">
        <v>23</v>
      </c>
      <c r="G1212">
        <f>+VLOOKUP(Tabla2[[#This Row],[Cultivo]],Cod_categoría[],2,0)</f>
        <v>100101004</v>
      </c>
      <c r="H1212" t="str">
        <f>+VLOOKUP(F1212,Codigos[],2,0)</f>
        <v>Berries</v>
      </c>
      <c r="I1212">
        <f>+VLOOKUP(Tabla2[[#This Row],[Categoría]],Cod_procesamiento10[],2,0)</f>
        <v>1</v>
      </c>
      <c r="J1212" t="s">
        <v>163</v>
      </c>
      <c r="K1212" s="3">
        <v>18320</v>
      </c>
    </row>
    <row r="1213" spans="1:11" x14ac:dyDescent="0.35">
      <c r="A1213">
        <v>2021</v>
      </c>
      <c r="B1213" s="5" t="s">
        <v>49</v>
      </c>
      <c r="C1213" s="10">
        <v>44197</v>
      </c>
      <c r="D1213" t="s">
        <v>17</v>
      </c>
      <c r="E1213">
        <f>+VLOOKUP(Tabla2[[#This Row],[Punto de venta]],Punto_venta[],2,0)</f>
        <v>2</v>
      </c>
      <c r="F1213" t="s">
        <v>8</v>
      </c>
      <c r="G1213">
        <f>+VLOOKUP(Tabla2[[#This Row],[Cultivo]],Cod_categoría[],2,0)</f>
        <v>100112025</v>
      </c>
      <c r="H1213" t="str">
        <f>+VLOOKUP(F1213,Codigos[],2,0)</f>
        <v>Berries</v>
      </c>
      <c r="I1213">
        <f>+VLOOKUP(Tabla2[[#This Row],[Categoría]],Cod_procesamiento10[],2,0)</f>
        <v>1</v>
      </c>
      <c r="J1213" t="s">
        <v>163</v>
      </c>
      <c r="K1213" s="3">
        <v>6779.71</v>
      </c>
    </row>
    <row r="1214" spans="1:11" x14ac:dyDescent="0.35">
      <c r="A1214">
        <v>2021</v>
      </c>
      <c r="B1214" s="5" t="s">
        <v>49</v>
      </c>
      <c r="C1214" s="10">
        <v>44197</v>
      </c>
      <c r="D1214" t="s">
        <v>17</v>
      </c>
      <c r="E1214">
        <f>+VLOOKUP(Tabla2[[#This Row],[Punto de venta]],Punto_venta[],2,0)</f>
        <v>2</v>
      </c>
      <c r="F1214" t="s">
        <v>9</v>
      </c>
      <c r="G1214">
        <f>+VLOOKUP(Tabla2[[#This Row],[Cultivo]],Cod_categoría[],2,0)</f>
        <v>100102003</v>
      </c>
      <c r="H1214" t="str">
        <f>+VLOOKUP(F1214,Codigos[],2,0)</f>
        <v>Cítricos</v>
      </c>
      <c r="I1214">
        <f>+VLOOKUP(Tabla2[[#This Row],[Categoría]],Cod_procesamiento10[],2,0)</f>
        <v>2</v>
      </c>
      <c r="J1214" t="s">
        <v>163</v>
      </c>
      <c r="K1214" s="3">
        <v>1433.1</v>
      </c>
    </row>
    <row r="1215" spans="1:11" x14ac:dyDescent="0.35">
      <c r="A1215">
        <v>2021</v>
      </c>
      <c r="B1215" s="5" t="s">
        <v>49</v>
      </c>
      <c r="C1215" s="10">
        <v>44197</v>
      </c>
      <c r="D1215" t="s">
        <v>17</v>
      </c>
      <c r="E1215">
        <f>+VLOOKUP(Tabla2[[#This Row],[Punto de venta]],Punto_venta[],2,0)</f>
        <v>2</v>
      </c>
      <c r="F1215" t="s">
        <v>21</v>
      </c>
      <c r="G1215">
        <f>+VLOOKUP(Tabla2[[#This Row],[Cultivo]],Cod_categoría[],2,0)</f>
        <v>100108002</v>
      </c>
      <c r="H1215" t="str">
        <f>+VLOOKUP(F1215,Codigos[],2,0)</f>
        <v>Frutos tropicales y subtropicales</v>
      </c>
      <c r="I1215">
        <f>+VLOOKUP(Tabla2[[#This Row],[Categoría]],Cod_procesamiento10[],2,0)</f>
        <v>4</v>
      </c>
      <c r="J1215" t="s">
        <v>163</v>
      </c>
      <c r="K1215" s="3">
        <v>2030.6</v>
      </c>
    </row>
    <row r="1216" spans="1:11" x14ac:dyDescent="0.35">
      <c r="A1216">
        <v>2021</v>
      </c>
      <c r="B1216" s="5" t="s">
        <v>49</v>
      </c>
      <c r="C1216" s="10">
        <v>44197</v>
      </c>
      <c r="D1216" t="s">
        <v>17</v>
      </c>
      <c r="E1216">
        <f>+VLOOKUP(Tabla2[[#This Row],[Punto de venta]],Punto_venta[],2,0)</f>
        <v>2</v>
      </c>
      <c r="F1216" t="s">
        <v>10</v>
      </c>
      <c r="G1216">
        <f>+VLOOKUP(Tabla2[[#This Row],[Cultivo]],Cod_categoría[],2,0)</f>
        <v>100104002</v>
      </c>
      <c r="H1216" t="str">
        <f>+VLOOKUP(F1216,Codigos[],2,0)</f>
        <v>Frutos de pepita</v>
      </c>
      <c r="I1216">
        <f>+VLOOKUP(Tabla2[[#This Row],[Categoría]],Cod_procesamiento10[],2,0)</f>
        <v>3</v>
      </c>
      <c r="J1216" t="s">
        <v>163</v>
      </c>
      <c r="K1216" s="3">
        <v>1791.47</v>
      </c>
    </row>
    <row r="1217" spans="1:11" x14ac:dyDescent="0.35">
      <c r="A1217">
        <v>2021</v>
      </c>
      <c r="B1217" s="5" t="s">
        <v>49</v>
      </c>
      <c r="C1217" s="10">
        <v>44197</v>
      </c>
      <c r="D1217" t="s">
        <v>17</v>
      </c>
      <c r="E1217">
        <f>+VLOOKUP(Tabla2[[#This Row],[Punto de venta]],Punto_venta[],2,0)</f>
        <v>2</v>
      </c>
      <c r="F1217" t="s">
        <v>11</v>
      </c>
      <c r="G1217">
        <f>+VLOOKUP(Tabla2[[#This Row],[Cultivo]],Cod_categoría[],2,0)</f>
        <v>100102005</v>
      </c>
      <c r="H1217" t="str">
        <f>+VLOOKUP(F1217,Codigos[],2,0)</f>
        <v>Cítricos</v>
      </c>
      <c r="I1217">
        <f>+VLOOKUP(Tabla2[[#This Row],[Categoría]],Cod_procesamiento10[],2,0)</f>
        <v>2</v>
      </c>
      <c r="J1217" t="s">
        <v>163</v>
      </c>
      <c r="K1217" s="3">
        <v>1694.1</v>
      </c>
    </row>
    <row r="1218" spans="1:11" x14ac:dyDescent="0.35">
      <c r="A1218">
        <v>2021</v>
      </c>
      <c r="B1218" s="5" t="s">
        <v>49</v>
      </c>
      <c r="C1218" s="10">
        <v>44197</v>
      </c>
      <c r="D1218" t="s">
        <v>17</v>
      </c>
      <c r="E1218">
        <f>+VLOOKUP(Tabla2[[#This Row],[Punto de venta]],Punto_venta[],2,0)</f>
        <v>2</v>
      </c>
      <c r="F1218" t="s">
        <v>12</v>
      </c>
      <c r="G1218">
        <f>+VLOOKUP(Tabla2[[#This Row],[Cultivo]],Cod_categoría[],2,0)</f>
        <v>100103006</v>
      </c>
      <c r="H1218" t="str">
        <f>+VLOOKUP(F1218,Codigos[],2,0)</f>
        <v>Frutos de carozo</v>
      </c>
      <c r="I1218">
        <f>+VLOOKUP(Tabla2[[#This Row],[Categoría]],Cod_procesamiento10[],2,0)</f>
        <v>5</v>
      </c>
      <c r="J1218" t="s">
        <v>163</v>
      </c>
      <c r="K1218" s="3">
        <v>2156.33</v>
      </c>
    </row>
    <row r="1219" spans="1:11" x14ac:dyDescent="0.35">
      <c r="A1219">
        <v>2021</v>
      </c>
      <c r="B1219" s="5" t="s">
        <v>49</v>
      </c>
      <c r="C1219" s="10">
        <v>44197</v>
      </c>
      <c r="D1219" t="s">
        <v>17</v>
      </c>
      <c r="E1219">
        <f>+VLOOKUP(Tabla2[[#This Row],[Punto de venta]],Punto_venta[],2,0)</f>
        <v>2</v>
      </c>
      <c r="F1219" t="s">
        <v>13</v>
      </c>
      <c r="G1219">
        <f>+VLOOKUP(Tabla2[[#This Row],[Cultivo]],Cod_categoría[],2,0)</f>
        <v>100106002</v>
      </c>
      <c r="H1219" t="str">
        <f>+VLOOKUP(F1219,Codigos[],2,0)</f>
        <v>Frutos oleaginosos</v>
      </c>
      <c r="I1219">
        <f>+VLOOKUP(Tabla2[[#This Row],[Categoría]],Cod_procesamiento10[],2,0)</f>
        <v>12</v>
      </c>
      <c r="J1219" t="s">
        <v>163</v>
      </c>
      <c r="K1219" s="3">
        <v>4700.63</v>
      </c>
    </row>
    <row r="1220" spans="1:11" x14ac:dyDescent="0.35">
      <c r="A1220">
        <v>2021</v>
      </c>
      <c r="B1220" s="5" t="s">
        <v>49</v>
      </c>
      <c r="C1220" s="10">
        <v>44197</v>
      </c>
      <c r="D1220" t="s">
        <v>17</v>
      </c>
      <c r="E1220">
        <f>+VLOOKUP(Tabla2[[#This Row],[Punto de venta]],Punto_venta[],2,0)</f>
        <v>2</v>
      </c>
      <c r="F1220" t="s">
        <v>14</v>
      </c>
      <c r="G1220">
        <f>+VLOOKUP(Tabla2[[#This Row],[Cultivo]],Cod_categoría[],2,0)</f>
        <v>100104005</v>
      </c>
      <c r="H1220" t="str">
        <f>+VLOOKUP(F1220,Codigos[],2,0)</f>
        <v>Frutos de pepita</v>
      </c>
      <c r="I1220">
        <f>+VLOOKUP(Tabla2[[#This Row],[Categoría]],Cod_procesamiento10[],2,0)</f>
        <v>3</v>
      </c>
      <c r="J1220" t="s">
        <v>163</v>
      </c>
      <c r="K1220" s="3">
        <v>1768.82</v>
      </c>
    </row>
    <row r="1221" spans="1:11" x14ac:dyDescent="0.35">
      <c r="A1221">
        <v>2021</v>
      </c>
      <c r="B1221" s="5" t="s">
        <v>49</v>
      </c>
      <c r="C1221" s="10">
        <v>44197</v>
      </c>
      <c r="D1221" t="s">
        <v>17</v>
      </c>
      <c r="E1221">
        <f>+VLOOKUP(Tabla2[[#This Row],[Punto de venta]],Punto_venta[],2,0)</f>
        <v>2</v>
      </c>
      <c r="F1221" t="s">
        <v>15</v>
      </c>
      <c r="G1221">
        <f>+VLOOKUP(Tabla2[[#This Row],[Cultivo]],Cod_categoría[],2,0)</f>
        <v>100108006</v>
      </c>
      <c r="H1221" t="str">
        <f>+VLOOKUP(F1221,Codigos[],2,0)</f>
        <v>Frutos tropicales y subtropicales</v>
      </c>
      <c r="I1221">
        <f>+VLOOKUP(Tabla2[[#This Row],[Categoría]],Cod_procesamiento10[],2,0)</f>
        <v>4</v>
      </c>
      <c r="J1221" t="s">
        <v>163</v>
      </c>
      <c r="K1221" s="3">
        <v>1044.05</v>
      </c>
    </row>
    <row r="1222" spans="1:11" x14ac:dyDescent="0.35">
      <c r="A1222">
        <v>2021</v>
      </c>
      <c r="B1222" s="5" t="s">
        <v>49</v>
      </c>
      <c r="C1222" s="10">
        <v>44197</v>
      </c>
      <c r="D1222" t="s">
        <v>2</v>
      </c>
      <c r="E1222">
        <f>+VLOOKUP(Tabla2[[#This Row],[Punto de venta]],Punto_venta[],2,0)</f>
        <v>1</v>
      </c>
      <c r="F1222" t="s">
        <v>68</v>
      </c>
      <c r="G1222">
        <f>+VLOOKUP(Tabla2[[#This Row],[Cultivo]],Cod_categoría[],2,0)</f>
        <v>100101001</v>
      </c>
      <c r="H1222" t="str">
        <f>+VLOOKUP(F1222,Codigos[],2,0)</f>
        <v>Berries</v>
      </c>
      <c r="I1222">
        <f>+VLOOKUP(Tabla2[[#This Row],[Categoría]],Cod_procesamiento10[],2,0)</f>
        <v>1</v>
      </c>
      <c r="J1222" t="s">
        <v>163</v>
      </c>
      <c r="K1222" s="3">
        <v>2193.56</v>
      </c>
    </row>
    <row r="1223" spans="1:11" x14ac:dyDescent="0.35">
      <c r="A1223">
        <v>2021</v>
      </c>
      <c r="B1223" s="5" t="s">
        <v>49</v>
      </c>
      <c r="C1223" s="10">
        <v>44197</v>
      </c>
      <c r="D1223" t="s">
        <v>2</v>
      </c>
      <c r="E1223">
        <f>+VLOOKUP(Tabla2[[#This Row],[Punto de venta]],Punto_venta[],2,0)</f>
        <v>1</v>
      </c>
      <c r="F1223" t="s">
        <v>3</v>
      </c>
      <c r="G1223">
        <f>+VLOOKUP(Tabla2[[#This Row],[Cultivo]],Cod_categoría[],2,0)</f>
        <v>100103001</v>
      </c>
      <c r="H1223" t="str">
        <f>+VLOOKUP(F1223,Codigos[],2,0)</f>
        <v>Frutos de carozo</v>
      </c>
      <c r="I1223">
        <f>+VLOOKUP(Tabla2[[#This Row],[Categoría]],Cod_procesamiento10[],2,0)</f>
        <v>5</v>
      </c>
      <c r="J1223" t="s">
        <v>163</v>
      </c>
      <c r="K1223" s="3">
        <v>1212.5</v>
      </c>
    </row>
    <row r="1224" spans="1:11" x14ac:dyDescent="0.35">
      <c r="A1224">
        <v>2021</v>
      </c>
      <c r="B1224" s="5" t="s">
        <v>49</v>
      </c>
      <c r="C1224" s="10">
        <v>44197</v>
      </c>
      <c r="D1224" t="s">
        <v>2</v>
      </c>
      <c r="E1224">
        <f>+VLOOKUP(Tabla2[[#This Row],[Punto de venta]],Punto_venta[],2,0)</f>
        <v>1</v>
      </c>
      <c r="F1224" t="s">
        <v>5</v>
      </c>
      <c r="G1224">
        <f>+VLOOKUP(Tabla2[[#This Row],[Cultivo]],Cod_categoría[],2,0)</f>
        <v>100103002</v>
      </c>
      <c r="H1224" t="str">
        <f>+VLOOKUP(F1224,Codigos[],2,0)</f>
        <v>Frutos de carozo</v>
      </c>
      <c r="I1224">
        <f>+VLOOKUP(Tabla2[[#This Row],[Categoría]],Cod_procesamiento10[],2,0)</f>
        <v>5</v>
      </c>
      <c r="J1224" t="s">
        <v>163</v>
      </c>
      <c r="K1224" s="3">
        <v>1080.94</v>
      </c>
    </row>
    <row r="1225" spans="1:11" x14ac:dyDescent="0.35">
      <c r="A1225">
        <v>2021</v>
      </c>
      <c r="B1225" s="5" t="s">
        <v>49</v>
      </c>
      <c r="C1225" s="10">
        <v>44197</v>
      </c>
      <c r="D1225" t="s">
        <v>2</v>
      </c>
      <c r="E1225">
        <f>+VLOOKUP(Tabla2[[#This Row],[Punto de venta]],Punto_venta[],2,0)</f>
        <v>1</v>
      </c>
      <c r="F1225" t="s">
        <v>7</v>
      </c>
      <c r="G1225">
        <f>+VLOOKUP(Tabla2[[#This Row],[Cultivo]],Cod_categoría[],2,0)</f>
        <v>100103004</v>
      </c>
      <c r="H1225" t="str">
        <f>+VLOOKUP(F1225,Codigos[],2,0)</f>
        <v>Frutos de carozo</v>
      </c>
      <c r="I1225">
        <f>+VLOOKUP(Tabla2[[#This Row],[Categoría]],Cod_procesamiento10[],2,0)</f>
        <v>5</v>
      </c>
      <c r="J1225" t="s">
        <v>163</v>
      </c>
      <c r="K1225" s="3">
        <v>1194.9000000000001</v>
      </c>
    </row>
    <row r="1226" spans="1:11" x14ac:dyDescent="0.35">
      <c r="A1226">
        <v>2021</v>
      </c>
      <c r="B1226" s="5" t="s">
        <v>49</v>
      </c>
      <c r="C1226" s="10">
        <v>44197</v>
      </c>
      <c r="D1226" t="s">
        <v>2</v>
      </c>
      <c r="E1226">
        <f>+VLOOKUP(Tabla2[[#This Row],[Punto de venta]],Punto_venta[],2,0)</f>
        <v>1</v>
      </c>
      <c r="F1226" t="s">
        <v>23</v>
      </c>
      <c r="G1226">
        <f>+VLOOKUP(Tabla2[[#This Row],[Cultivo]],Cod_categoría[],2,0)</f>
        <v>100101004</v>
      </c>
      <c r="H1226" t="str">
        <f>+VLOOKUP(F1226,Codigos[],2,0)</f>
        <v>Berries</v>
      </c>
      <c r="I1226">
        <f>+VLOOKUP(Tabla2[[#This Row],[Categoría]],Cod_procesamiento10[],2,0)</f>
        <v>1</v>
      </c>
      <c r="J1226" t="s">
        <v>163</v>
      </c>
      <c r="K1226" s="3">
        <v>3464.9</v>
      </c>
    </row>
    <row r="1227" spans="1:11" x14ac:dyDescent="0.35">
      <c r="A1227">
        <v>2021</v>
      </c>
      <c r="B1227" s="5" t="s">
        <v>49</v>
      </c>
      <c r="C1227" s="10">
        <v>44197</v>
      </c>
      <c r="D1227" t="s">
        <v>2</v>
      </c>
      <c r="E1227">
        <f>+VLOOKUP(Tabla2[[#This Row],[Punto de venta]],Punto_venta[],2,0)</f>
        <v>1</v>
      </c>
      <c r="F1227" t="s">
        <v>8</v>
      </c>
      <c r="G1227">
        <f>+VLOOKUP(Tabla2[[#This Row],[Cultivo]],Cod_categoría[],2,0)</f>
        <v>100112025</v>
      </c>
      <c r="H1227" t="str">
        <f>+VLOOKUP(F1227,Codigos[],2,0)</f>
        <v>Berries</v>
      </c>
      <c r="I1227">
        <f>+VLOOKUP(Tabla2[[#This Row],[Categoría]],Cod_procesamiento10[],2,0)</f>
        <v>1</v>
      </c>
      <c r="J1227" t="s">
        <v>163</v>
      </c>
      <c r="K1227" s="3">
        <v>1530.56</v>
      </c>
    </row>
    <row r="1228" spans="1:11" x14ac:dyDescent="0.35">
      <c r="A1228">
        <v>2021</v>
      </c>
      <c r="B1228" s="5" t="s">
        <v>49</v>
      </c>
      <c r="C1228" s="10">
        <v>44197</v>
      </c>
      <c r="D1228" t="s">
        <v>2</v>
      </c>
      <c r="E1228">
        <f>+VLOOKUP(Tabla2[[#This Row],[Punto de venta]],Punto_venta[],2,0)</f>
        <v>1</v>
      </c>
      <c r="F1228" t="s">
        <v>9</v>
      </c>
      <c r="G1228">
        <f>+VLOOKUP(Tabla2[[#This Row],[Cultivo]],Cod_categoría[],2,0)</f>
        <v>100102003</v>
      </c>
      <c r="H1228" t="str">
        <f>+VLOOKUP(F1228,Codigos[],2,0)</f>
        <v>Cítricos</v>
      </c>
      <c r="I1228">
        <f>+VLOOKUP(Tabla2[[#This Row],[Categoría]],Cod_procesamiento10[],2,0)</f>
        <v>2</v>
      </c>
      <c r="J1228" t="s">
        <v>163</v>
      </c>
      <c r="K1228" s="3">
        <v>1585.12</v>
      </c>
    </row>
    <row r="1229" spans="1:11" x14ac:dyDescent="0.35">
      <c r="A1229">
        <v>2021</v>
      </c>
      <c r="B1229" s="5" t="s">
        <v>49</v>
      </c>
      <c r="C1229" s="10">
        <v>44197</v>
      </c>
      <c r="D1229" t="s">
        <v>2</v>
      </c>
      <c r="E1229">
        <f>+VLOOKUP(Tabla2[[#This Row],[Punto de venta]],Punto_venta[],2,0)</f>
        <v>1</v>
      </c>
      <c r="F1229" t="s">
        <v>21</v>
      </c>
      <c r="G1229">
        <f>+VLOOKUP(Tabla2[[#This Row],[Cultivo]],Cod_categoría[],2,0)</f>
        <v>100108002</v>
      </c>
      <c r="H1229" t="str">
        <f>+VLOOKUP(F1229,Codigos[],2,0)</f>
        <v>Frutos tropicales y subtropicales</v>
      </c>
      <c r="I1229">
        <f>+VLOOKUP(Tabla2[[#This Row],[Categoría]],Cod_procesamiento10[],2,0)</f>
        <v>4</v>
      </c>
      <c r="J1229" t="s">
        <v>163</v>
      </c>
      <c r="K1229" s="3">
        <v>2333.75</v>
      </c>
    </row>
    <row r="1230" spans="1:11" x14ac:dyDescent="0.35">
      <c r="A1230">
        <v>2021</v>
      </c>
      <c r="B1230" s="5" t="s">
        <v>49</v>
      </c>
      <c r="C1230" s="10">
        <v>44197</v>
      </c>
      <c r="D1230" t="s">
        <v>2</v>
      </c>
      <c r="E1230">
        <f>+VLOOKUP(Tabla2[[#This Row],[Punto de venta]],Punto_venta[],2,0)</f>
        <v>1</v>
      </c>
      <c r="F1230" t="s">
        <v>10</v>
      </c>
      <c r="G1230">
        <f>+VLOOKUP(Tabla2[[#This Row],[Cultivo]],Cod_categoría[],2,0)</f>
        <v>100104002</v>
      </c>
      <c r="H1230" t="str">
        <f>+VLOOKUP(F1230,Codigos[],2,0)</f>
        <v>Frutos de pepita</v>
      </c>
      <c r="I1230">
        <f>+VLOOKUP(Tabla2[[#This Row],[Categoría]],Cod_procesamiento10[],2,0)</f>
        <v>3</v>
      </c>
      <c r="J1230" t="s">
        <v>163</v>
      </c>
      <c r="K1230" s="3">
        <v>1221.74</v>
      </c>
    </row>
    <row r="1231" spans="1:11" x14ac:dyDescent="0.35">
      <c r="A1231">
        <v>2021</v>
      </c>
      <c r="B1231" s="5" t="s">
        <v>49</v>
      </c>
      <c r="C1231" s="10">
        <v>44197</v>
      </c>
      <c r="D1231" t="s">
        <v>2</v>
      </c>
      <c r="E1231">
        <f>+VLOOKUP(Tabla2[[#This Row],[Punto de venta]],Punto_venta[],2,0)</f>
        <v>1</v>
      </c>
      <c r="F1231" t="s">
        <v>11</v>
      </c>
      <c r="G1231">
        <f>+VLOOKUP(Tabla2[[#This Row],[Cultivo]],Cod_categoría[],2,0)</f>
        <v>100102005</v>
      </c>
      <c r="H1231" t="str">
        <f>+VLOOKUP(F1231,Codigos[],2,0)</f>
        <v>Cítricos</v>
      </c>
      <c r="I1231">
        <f>+VLOOKUP(Tabla2[[#This Row],[Categoría]],Cod_procesamiento10[],2,0)</f>
        <v>2</v>
      </c>
      <c r="J1231" t="s">
        <v>163</v>
      </c>
      <c r="K1231" s="3">
        <v>1455.34</v>
      </c>
    </row>
    <row r="1232" spans="1:11" x14ac:dyDescent="0.35">
      <c r="A1232">
        <v>2021</v>
      </c>
      <c r="B1232" s="5" t="s">
        <v>49</v>
      </c>
      <c r="C1232" s="10">
        <v>44197</v>
      </c>
      <c r="D1232" t="s">
        <v>2</v>
      </c>
      <c r="E1232">
        <f>+VLOOKUP(Tabla2[[#This Row],[Punto de venta]],Punto_venta[],2,0)</f>
        <v>1</v>
      </c>
      <c r="F1232" t="s">
        <v>12</v>
      </c>
      <c r="G1232">
        <f>+VLOOKUP(Tabla2[[#This Row],[Cultivo]],Cod_categoría[],2,0)</f>
        <v>100103006</v>
      </c>
      <c r="H1232" t="str">
        <f>+VLOOKUP(F1232,Codigos[],2,0)</f>
        <v>Frutos de carozo</v>
      </c>
      <c r="I1232">
        <f>+VLOOKUP(Tabla2[[#This Row],[Categoría]],Cod_procesamiento10[],2,0)</f>
        <v>5</v>
      </c>
      <c r="J1232" t="s">
        <v>163</v>
      </c>
      <c r="K1232" s="3">
        <v>1170.0999999999999</v>
      </c>
    </row>
    <row r="1233" spans="1:11" x14ac:dyDescent="0.35">
      <c r="A1233">
        <v>2021</v>
      </c>
      <c r="B1233" s="5" t="s">
        <v>49</v>
      </c>
      <c r="C1233" s="10">
        <v>44197</v>
      </c>
      <c r="D1233" t="s">
        <v>2</v>
      </c>
      <c r="E1233">
        <f>+VLOOKUP(Tabla2[[#This Row],[Punto de venta]],Punto_venta[],2,0)</f>
        <v>1</v>
      </c>
      <c r="F1233" t="s">
        <v>13</v>
      </c>
      <c r="G1233">
        <f>+VLOOKUP(Tabla2[[#This Row],[Cultivo]],Cod_categoría[],2,0)</f>
        <v>100106002</v>
      </c>
      <c r="H1233" t="str">
        <f>+VLOOKUP(F1233,Codigos[],2,0)</f>
        <v>Frutos oleaginosos</v>
      </c>
      <c r="I1233">
        <f>+VLOOKUP(Tabla2[[#This Row],[Categoría]],Cod_procesamiento10[],2,0)</f>
        <v>12</v>
      </c>
      <c r="J1233" t="s">
        <v>163</v>
      </c>
      <c r="K1233" s="3">
        <v>5192.8</v>
      </c>
    </row>
    <row r="1234" spans="1:11" x14ac:dyDescent="0.35">
      <c r="A1234">
        <v>2021</v>
      </c>
      <c r="B1234" s="5" t="s">
        <v>49</v>
      </c>
      <c r="C1234" s="10">
        <v>44197</v>
      </c>
      <c r="D1234" t="s">
        <v>2</v>
      </c>
      <c r="E1234">
        <f>+VLOOKUP(Tabla2[[#This Row],[Punto de venta]],Punto_venta[],2,0)</f>
        <v>1</v>
      </c>
      <c r="F1234" t="s">
        <v>14</v>
      </c>
      <c r="G1234">
        <f>+VLOOKUP(Tabla2[[#This Row],[Cultivo]],Cod_categoría[],2,0)</f>
        <v>100104005</v>
      </c>
      <c r="H1234" t="str">
        <f>+VLOOKUP(F1234,Codigos[],2,0)</f>
        <v>Frutos de pepita</v>
      </c>
      <c r="I1234">
        <f>+VLOOKUP(Tabla2[[#This Row],[Categoría]],Cod_procesamiento10[],2,0)</f>
        <v>3</v>
      </c>
      <c r="J1234" t="s">
        <v>163</v>
      </c>
      <c r="K1234" s="3">
        <v>1313.64</v>
      </c>
    </row>
    <row r="1235" spans="1:11" x14ac:dyDescent="0.35">
      <c r="A1235">
        <v>2021</v>
      </c>
      <c r="B1235" s="5" t="s">
        <v>49</v>
      </c>
      <c r="C1235" s="10">
        <v>44197</v>
      </c>
      <c r="D1235" t="s">
        <v>2</v>
      </c>
      <c r="E1235">
        <f>+VLOOKUP(Tabla2[[#This Row],[Punto de venta]],Punto_venta[],2,0)</f>
        <v>1</v>
      </c>
      <c r="F1235" t="s">
        <v>15</v>
      </c>
      <c r="G1235">
        <f>+VLOOKUP(Tabla2[[#This Row],[Cultivo]],Cod_categoría[],2,0)</f>
        <v>100108006</v>
      </c>
      <c r="H1235" t="str">
        <f>+VLOOKUP(F1235,Codigos[],2,0)</f>
        <v>Frutos tropicales y subtropicales</v>
      </c>
      <c r="I1235">
        <f>+VLOOKUP(Tabla2[[#This Row],[Categoría]],Cod_procesamiento10[],2,0)</f>
        <v>4</v>
      </c>
      <c r="J1235" t="s">
        <v>163</v>
      </c>
      <c r="K1235" s="3">
        <v>855.95</v>
      </c>
    </row>
    <row r="1236" spans="1:11" x14ac:dyDescent="0.35">
      <c r="A1236">
        <v>2021</v>
      </c>
      <c r="B1236" s="5" t="s">
        <v>49</v>
      </c>
      <c r="C1236" s="10">
        <v>44197</v>
      </c>
      <c r="D1236" t="s">
        <v>2</v>
      </c>
      <c r="E1236">
        <f>+VLOOKUP(Tabla2[[#This Row],[Punto de venta]],Punto_venta[],2,0)</f>
        <v>1</v>
      </c>
      <c r="F1236" t="s">
        <v>16</v>
      </c>
      <c r="G1236">
        <f>+VLOOKUP(Tabla2[[#This Row],[Cultivo]],Cod_categoría[],2,0)</f>
        <v>100109001</v>
      </c>
      <c r="H1236" t="str">
        <f>+VLOOKUP(F1236,Codigos[],2,0)</f>
        <v>Uva</v>
      </c>
      <c r="I1236">
        <f>+VLOOKUP(Tabla2[[#This Row],[Categoría]],Cod_procesamiento10[],2,0)</f>
        <v>11</v>
      </c>
      <c r="J1236" t="s">
        <v>163</v>
      </c>
      <c r="K1236" s="3">
        <v>1358.61</v>
      </c>
    </row>
    <row r="1237" spans="1:11" x14ac:dyDescent="0.35">
      <c r="A1237">
        <v>2021</v>
      </c>
      <c r="B1237" s="5" t="s">
        <v>49</v>
      </c>
      <c r="C1237" s="10">
        <v>44197</v>
      </c>
      <c r="D1237" t="s">
        <v>17</v>
      </c>
      <c r="E1237">
        <f>+VLOOKUP(Tabla2[[#This Row],[Punto de venta]],Punto_venta[],2,0)</f>
        <v>2</v>
      </c>
      <c r="F1237" t="s">
        <v>68</v>
      </c>
      <c r="G1237">
        <f>+VLOOKUP(Tabla2[[#This Row],[Cultivo]],Cod_categoría[],2,0)</f>
        <v>100101001</v>
      </c>
      <c r="H1237" t="str">
        <f>+VLOOKUP(F1237,Codigos[],2,0)</f>
        <v>Berries</v>
      </c>
      <c r="I1237">
        <f>+VLOOKUP(Tabla2[[#This Row],[Categoría]],Cod_procesamiento10[],2,0)</f>
        <v>1</v>
      </c>
      <c r="J1237" t="s">
        <v>163</v>
      </c>
      <c r="K1237" s="3">
        <v>9363.25</v>
      </c>
    </row>
    <row r="1238" spans="1:11" x14ac:dyDescent="0.35">
      <c r="A1238">
        <v>2021</v>
      </c>
      <c r="B1238" s="5" t="s">
        <v>49</v>
      </c>
      <c r="C1238" s="10">
        <v>44197</v>
      </c>
      <c r="D1238" t="s">
        <v>17</v>
      </c>
      <c r="E1238">
        <f>+VLOOKUP(Tabla2[[#This Row],[Punto de venta]],Punto_venta[],2,0)</f>
        <v>2</v>
      </c>
      <c r="F1238" t="s">
        <v>3</v>
      </c>
      <c r="G1238">
        <f>+VLOOKUP(Tabla2[[#This Row],[Cultivo]],Cod_categoría[],2,0)</f>
        <v>100103001</v>
      </c>
      <c r="H1238" t="str">
        <f>+VLOOKUP(F1238,Codigos[],2,0)</f>
        <v>Frutos de carozo</v>
      </c>
      <c r="I1238">
        <f>+VLOOKUP(Tabla2[[#This Row],[Categoría]],Cod_procesamiento10[],2,0)</f>
        <v>5</v>
      </c>
      <c r="J1238" t="s">
        <v>163</v>
      </c>
      <c r="K1238" s="3">
        <v>2967.06</v>
      </c>
    </row>
    <row r="1239" spans="1:11" x14ac:dyDescent="0.35">
      <c r="A1239">
        <v>2021</v>
      </c>
      <c r="B1239" s="5" t="s">
        <v>49</v>
      </c>
      <c r="C1239" s="10">
        <v>44197</v>
      </c>
      <c r="D1239" t="s">
        <v>17</v>
      </c>
      <c r="E1239">
        <f>+VLOOKUP(Tabla2[[#This Row],[Punto de venta]],Punto_venta[],2,0)</f>
        <v>2</v>
      </c>
      <c r="F1239" t="s">
        <v>5</v>
      </c>
      <c r="G1239">
        <f>+VLOOKUP(Tabla2[[#This Row],[Cultivo]],Cod_categoría[],2,0)</f>
        <v>100103002</v>
      </c>
      <c r="H1239" t="str">
        <f>+VLOOKUP(F1239,Codigos[],2,0)</f>
        <v>Frutos de carozo</v>
      </c>
      <c r="I1239">
        <f>+VLOOKUP(Tabla2[[#This Row],[Categoría]],Cod_procesamiento10[],2,0)</f>
        <v>5</v>
      </c>
      <c r="J1239" t="s">
        <v>163</v>
      </c>
      <c r="K1239" s="3">
        <v>1874.78</v>
      </c>
    </row>
    <row r="1240" spans="1:11" x14ac:dyDescent="0.35">
      <c r="A1240">
        <v>2021</v>
      </c>
      <c r="B1240" s="5" t="s">
        <v>49</v>
      </c>
      <c r="C1240" s="10">
        <v>44197</v>
      </c>
      <c r="D1240" t="s">
        <v>17</v>
      </c>
      <c r="E1240">
        <f>+VLOOKUP(Tabla2[[#This Row],[Punto de venta]],Punto_venta[],2,0)</f>
        <v>2</v>
      </c>
      <c r="F1240" t="s">
        <v>7</v>
      </c>
      <c r="G1240">
        <f>+VLOOKUP(Tabla2[[#This Row],[Cultivo]],Cod_categoría[],2,0)</f>
        <v>100103004</v>
      </c>
      <c r="H1240" t="str">
        <f>+VLOOKUP(F1240,Codigos[],2,0)</f>
        <v>Frutos de carozo</v>
      </c>
      <c r="I1240">
        <f>+VLOOKUP(Tabla2[[#This Row],[Categoría]],Cod_procesamiento10[],2,0)</f>
        <v>5</v>
      </c>
      <c r="J1240" t="s">
        <v>163</v>
      </c>
      <c r="K1240" s="3">
        <v>2035.29</v>
      </c>
    </row>
    <row r="1241" spans="1:11" x14ac:dyDescent="0.35">
      <c r="A1241">
        <v>2021</v>
      </c>
      <c r="B1241" s="5" t="s">
        <v>49</v>
      </c>
      <c r="C1241" s="10">
        <v>44197</v>
      </c>
      <c r="D1241" t="s">
        <v>17</v>
      </c>
      <c r="E1241">
        <f>+VLOOKUP(Tabla2[[#This Row],[Punto de venta]],Punto_venta[],2,0)</f>
        <v>2</v>
      </c>
      <c r="F1241" t="s">
        <v>23</v>
      </c>
      <c r="G1241">
        <f>+VLOOKUP(Tabla2[[#This Row],[Cultivo]],Cod_categoría[],2,0)</f>
        <v>100101004</v>
      </c>
      <c r="H1241" t="str">
        <f>+VLOOKUP(F1241,Codigos[],2,0)</f>
        <v>Berries</v>
      </c>
      <c r="I1241">
        <f>+VLOOKUP(Tabla2[[#This Row],[Categoría]],Cod_procesamiento10[],2,0)</f>
        <v>1</v>
      </c>
      <c r="J1241" t="s">
        <v>163</v>
      </c>
      <c r="K1241" s="3">
        <v>11357</v>
      </c>
    </row>
    <row r="1242" spans="1:11" x14ac:dyDescent="0.35">
      <c r="A1242">
        <v>2021</v>
      </c>
      <c r="B1242" s="5" t="s">
        <v>49</v>
      </c>
      <c r="C1242" s="10">
        <v>44197</v>
      </c>
      <c r="D1242" t="s">
        <v>17</v>
      </c>
      <c r="E1242">
        <f>+VLOOKUP(Tabla2[[#This Row],[Punto de venta]],Punto_venta[],2,0)</f>
        <v>2</v>
      </c>
      <c r="F1242" t="s">
        <v>8</v>
      </c>
      <c r="G1242">
        <f>+VLOOKUP(Tabla2[[#This Row],[Cultivo]],Cod_categoría[],2,0)</f>
        <v>100112025</v>
      </c>
      <c r="H1242" t="str">
        <f>+VLOOKUP(F1242,Codigos[],2,0)</f>
        <v>Berries</v>
      </c>
      <c r="I1242">
        <f>+VLOOKUP(Tabla2[[#This Row],[Categoría]],Cod_procesamiento10[],2,0)</f>
        <v>1</v>
      </c>
      <c r="J1242" t="s">
        <v>163</v>
      </c>
      <c r="K1242" s="3">
        <v>6484.06</v>
      </c>
    </row>
    <row r="1243" spans="1:11" x14ac:dyDescent="0.35">
      <c r="A1243">
        <v>2021</v>
      </c>
      <c r="B1243" s="5" t="s">
        <v>49</v>
      </c>
      <c r="C1243" s="10">
        <v>44197</v>
      </c>
      <c r="D1243" t="s">
        <v>17</v>
      </c>
      <c r="E1243">
        <f>+VLOOKUP(Tabla2[[#This Row],[Punto de venta]],Punto_venta[],2,0)</f>
        <v>2</v>
      </c>
      <c r="F1243" t="s">
        <v>9</v>
      </c>
      <c r="G1243">
        <f>+VLOOKUP(Tabla2[[#This Row],[Cultivo]],Cod_categoría[],2,0)</f>
        <v>100102003</v>
      </c>
      <c r="H1243" t="str">
        <f>+VLOOKUP(F1243,Codigos[],2,0)</f>
        <v>Cítricos</v>
      </c>
      <c r="I1243">
        <f>+VLOOKUP(Tabla2[[#This Row],[Categoría]],Cod_procesamiento10[],2,0)</f>
        <v>2</v>
      </c>
      <c r="J1243" t="s">
        <v>163</v>
      </c>
      <c r="K1243" s="3">
        <v>1574.24</v>
      </c>
    </row>
    <row r="1244" spans="1:11" x14ac:dyDescent="0.35">
      <c r="A1244">
        <v>2021</v>
      </c>
      <c r="B1244" s="5" t="s">
        <v>49</v>
      </c>
      <c r="C1244" s="10">
        <v>44197</v>
      </c>
      <c r="D1244" t="s">
        <v>17</v>
      </c>
      <c r="E1244">
        <f>+VLOOKUP(Tabla2[[#This Row],[Punto de venta]],Punto_venta[],2,0)</f>
        <v>2</v>
      </c>
      <c r="F1244" t="s">
        <v>21</v>
      </c>
      <c r="G1244">
        <f>+VLOOKUP(Tabla2[[#This Row],[Cultivo]],Cod_categoría[],2,0)</f>
        <v>100108002</v>
      </c>
      <c r="H1244" t="str">
        <f>+VLOOKUP(F1244,Codigos[],2,0)</f>
        <v>Frutos tropicales y subtropicales</v>
      </c>
      <c r="I1244">
        <f>+VLOOKUP(Tabla2[[#This Row],[Categoría]],Cod_procesamiento10[],2,0)</f>
        <v>4</v>
      </c>
      <c r="J1244" t="s">
        <v>163</v>
      </c>
      <c r="K1244" s="3">
        <v>2154.52</v>
      </c>
    </row>
    <row r="1245" spans="1:11" x14ac:dyDescent="0.35">
      <c r="A1245">
        <v>2021</v>
      </c>
      <c r="B1245" s="5" t="s">
        <v>49</v>
      </c>
      <c r="C1245" s="10">
        <v>44197</v>
      </c>
      <c r="D1245" t="s">
        <v>17</v>
      </c>
      <c r="E1245">
        <f>+VLOOKUP(Tabla2[[#This Row],[Punto de venta]],Punto_venta[],2,0)</f>
        <v>2</v>
      </c>
      <c r="F1245" t="s">
        <v>10</v>
      </c>
      <c r="G1245">
        <f>+VLOOKUP(Tabla2[[#This Row],[Cultivo]],Cod_categoría[],2,0)</f>
        <v>100104002</v>
      </c>
      <c r="H1245" t="str">
        <f>+VLOOKUP(F1245,Codigos[],2,0)</f>
        <v>Frutos de pepita</v>
      </c>
      <c r="I1245">
        <f>+VLOOKUP(Tabla2[[#This Row],[Categoría]],Cod_procesamiento10[],2,0)</f>
        <v>3</v>
      </c>
      <c r="J1245" t="s">
        <v>163</v>
      </c>
      <c r="K1245" s="3">
        <v>1851.64</v>
      </c>
    </row>
    <row r="1246" spans="1:11" x14ac:dyDescent="0.35">
      <c r="A1246">
        <v>2021</v>
      </c>
      <c r="B1246" s="5" t="s">
        <v>49</v>
      </c>
      <c r="C1246" s="10">
        <v>44197</v>
      </c>
      <c r="D1246" t="s">
        <v>17</v>
      </c>
      <c r="E1246">
        <f>+VLOOKUP(Tabla2[[#This Row],[Punto de venta]],Punto_venta[],2,0)</f>
        <v>2</v>
      </c>
      <c r="F1246" t="s">
        <v>11</v>
      </c>
      <c r="G1246">
        <f>+VLOOKUP(Tabla2[[#This Row],[Cultivo]],Cod_categoría[],2,0)</f>
        <v>100102005</v>
      </c>
      <c r="H1246" t="str">
        <f>+VLOOKUP(F1246,Codigos[],2,0)</f>
        <v>Cítricos</v>
      </c>
      <c r="I1246">
        <f>+VLOOKUP(Tabla2[[#This Row],[Categoría]],Cod_procesamiento10[],2,0)</f>
        <v>2</v>
      </c>
      <c r="J1246" t="s">
        <v>163</v>
      </c>
      <c r="K1246" s="3">
        <v>1719.67</v>
      </c>
    </row>
    <row r="1247" spans="1:11" x14ac:dyDescent="0.35">
      <c r="A1247">
        <v>2021</v>
      </c>
      <c r="B1247" s="5" t="s">
        <v>49</v>
      </c>
      <c r="C1247" s="10">
        <v>44197</v>
      </c>
      <c r="D1247" t="s">
        <v>17</v>
      </c>
      <c r="E1247">
        <f>+VLOOKUP(Tabla2[[#This Row],[Punto de venta]],Punto_venta[],2,0)</f>
        <v>2</v>
      </c>
      <c r="F1247" t="s">
        <v>12</v>
      </c>
      <c r="G1247">
        <f>+VLOOKUP(Tabla2[[#This Row],[Cultivo]],Cod_categoría[],2,0)</f>
        <v>100103006</v>
      </c>
      <c r="H1247" t="str">
        <f>+VLOOKUP(F1247,Codigos[],2,0)</f>
        <v>Frutos de carozo</v>
      </c>
      <c r="I1247">
        <f>+VLOOKUP(Tabla2[[#This Row],[Categoría]],Cod_procesamiento10[],2,0)</f>
        <v>5</v>
      </c>
      <c r="J1247" t="s">
        <v>163</v>
      </c>
      <c r="K1247" s="3">
        <v>1932.24</v>
      </c>
    </row>
    <row r="1248" spans="1:11" x14ac:dyDescent="0.35">
      <c r="A1248">
        <v>2021</v>
      </c>
      <c r="B1248" s="5" t="s">
        <v>49</v>
      </c>
      <c r="C1248" s="10">
        <v>44197</v>
      </c>
      <c r="D1248" t="s">
        <v>17</v>
      </c>
      <c r="E1248">
        <f>+VLOOKUP(Tabla2[[#This Row],[Punto de venta]],Punto_venta[],2,0)</f>
        <v>2</v>
      </c>
      <c r="F1248" t="s">
        <v>13</v>
      </c>
      <c r="G1248">
        <f>+VLOOKUP(Tabla2[[#This Row],[Cultivo]],Cod_categoría[],2,0)</f>
        <v>100106002</v>
      </c>
      <c r="H1248" t="str">
        <f>+VLOOKUP(F1248,Codigos[],2,0)</f>
        <v>Frutos oleaginosos</v>
      </c>
      <c r="I1248">
        <f>+VLOOKUP(Tabla2[[#This Row],[Categoría]],Cod_procesamiento10[],2,0)</f>
        <v>12</v>
      </c>
      <c r="J1248" t="s">
        <v>163</v>
      </c>
      <c r="K1248" s="3">
        <v>4784.87</v>
      </c>
    </row>
    <row r="1249" spans="1:11" x14ac:dyDescent="0.35">
      <c r="A1249">
        <v>2021</v>
      </c>
      <c r="B1249" s="5" t="s">
        <v>49</v>
      </c>
      <c r="C1249" s="10">
        <v>44197</v>
      </c>
      <c r="D1249" t="s">
        <v>17</v>
      </c>
      <c r="E1249">
        <f>+VLOOKUP(Tabla2[[#This Row],[Punto de venta]],Punto_venta[],2,0)</f>
        <v>2</v>
      </c>
      <c r="F1249" t="s">
        <v>14</v>
      </c>
      <c r="G1249">
        <f>+VLOOKUP(Tabla2[[#This Row],[Cultivo]],Cod_categoría[],2,0)</f>
        <v>100104005</v>
      </c>
      <c r="H1249" t="str">
        <f>+VLOOKUP(F1249,Codigos[],2,0)</f>
        <v>Frutos de pepita</v>
      </c>
      <c r="I1249">
        <f>+VLOOKUP(Tabla2[[#This Row],[Categoría]],Cod_procesamiento10[],2,0)</f>
        <v>3</v>
      </c>
      <c r="J1249" t="s">
        <v>163</v>
      </c>
      <c r="K1249" s="3">
        <v>1810.24</v>
      </c>
    </row>
    <row r="1250" spans="1:11" x14ac:dyDescent="0.35">
      <c r="A1250">
        <v>2021</v>
      </c>
      <c r="B1250" s="5" t="s">
        <v>49</v>
      </c>
      <c r="C1250" s="10">
        <v>44197</v>
      </c>
      <c r="D1250" t="s">
        <v>17</v>
      </c>
      <c r="E1250">
        <f>+VLOOKUP(Tabla2[[#This Row],[Punto de venta]],Punto_venta[],2,0)</f>
        <v>2</v>
      </c>
      <c r="F1250" t="s">
        <v>15</v>
      </c>
      <c r="G1250">
        <f>+VLOOKUP(Tabla2[[#This Row],[Cultivo]],Cod_categoría[],2,0)</f>
        <v>100108006</v>
      </c>
      <c r="H1250" t="str">
        <f>+VLOOKUP(F1250,Codigos[],2,0)</f>
        <v>Frutos tropicales y subtropicales</v>
      </c>
      <c r="I1250">
        <f>+VLOOKUP(Tabla2[[#This Row],[Categoría]],Cod_procesamiento10[],2,0)</f>
        <v>4</v>
      </c>
      <c r="J1250" t="s">
        <v>163</v>
      </c>
      <c r="K1250" s="3">
        <v>1085.05</v>
      </c>
    </row>
    <row r="1251" spans="1:11" x14ac:dyDescent="0.35">
      <c r="A1251">
        <v>2021</v>
      </c>
      <c r="B1251" s="5" t="s">
        <v>49</v>
      </c>
      <c r="C1251" s="10">
        <v>44197</v>
      </c>
      <c r="D1251" t="s">
        <v>17</v>
      </c>
      <c r="E1251">
        <f>+VLOOKUP(Tabla2[[#This Row],[Punto de venta]],Punto_venta[],2,0)</f>
        <v>2</v>
      </c>
      <c r="F1251" t="s">
        <v>16</v>
      </c>
      <c r="G1251">
        <f>+VLOOKUP(Tabla2[[#This Row],[Cultivo]],Cod_categoría[],2,0)</f>
        <v>100109001</v>
      </c>
      <c r="H1251" t="str">
        <f>+VLOOKUP(F1251,Codigos[],2,0)</f>
        <v>Uva</v>
      </c>
      <c r="I1251">
        <f>+VLOOKUP(Tabla2[[#This Row],[Categoría]],Cod_procesamiento10[],2,0)</f>
        <v>11</v>
      </c>
      <c r="J1251" t="s">
        <v>163</v>
      </c>
      <c r="K1251" s="3">
        <v>3523.34</v>
      </c>
    </row>
    <row r="1252" spans="1:11" x14ac:dyDescent="0.35">
      <c r="A1252">
        <v>2021</v>
      </c>
      <c r="B1252" s="5" t="s">
        <v>49</v>
      </c>
      <c r="C1252" s="10">
        <v>44197</v>
      </c>
      <c r="D1252" t="s">
        <v>2</v>
      </c>
      <c r="E1252">
        <f>+VLOOKUP(Tabla2[[#This Row],[Punto de venta]],Punto_venta[],2,0)</f>
        <v>1</v>
      </c>
      <c r="F1252" t="s">
        <v>68</v>
      </c>
      <c r="G1252">
        <f>+VLOOKUP(Tabla2[[#This Row],[Cultivo]],Cod_categoría[],2,0)</f>
        <v>100101001</v>
      </c>
      <c r="H1252" t="str">
        <f>+VLOOKUP(F1252,Codigos[],2,0)</f>
        <v>Berries</v>
      </c>
      <c r="I1252">
        <f>+VLOOKUP(Tabla2[[#This Row],[Categoría]],Cod_procesamiento10[],2,0)</f>
        <v>1</v>
      </c>
      <c r="J1252" t="s">
        <v>163</v>
      </c>
      <c r="K1252" s="3">
        <v>2117.6</v>
      </c>
    </row>
    <row r="1253" spans="1:11" x14ac:dyDescent="0.35">
      <c r="A1253">
        <v>2021</v>
      </c>
      <c r="B1253" s="5" t="s">
        <v>49</v>
      </c>
      <c r="C1253" s="10">
        <v>44197</v>
      </c>
      <c r="D1253" t="s">
        <v>2</v>
      </c>
      <c r="E1253">
        <f>+VLOOKUP(Tabla2[[#This Row],[Punto de venta]],Punto_venta[],2,0)</f>
        <v>1</v>
      </c>
      <c r="F1253" t="s">
        <v>3</v>
      </c>
      <c r="G1253">
        <f>+VLOOKUP(Tabla2[[#This Row],[Cultivo]],Cod_categoría[],2,0)</f>
        <v>100103001</v>
      </c>
      <c r="H1253" t="str">
        <f>+VLOOKUP(F1253,Codigos[],2,0)</f>
        <v>Frutos de carozo</v>
      </c>
      <c r="I1253">
        <f>+VLOOKUP(Tabla2[[#This Row],[Categoría]],Cod_procesamiento10[],2,0)</f>
        <v>5</v>
      </c>
      <c r="J1253" t="s">
        <v>163</v>
      </c>
      <c r="K1253" s="3">
        <v>1245.53</v>
      </c>
    </row>
    <row r="1254" spans="1:11" x14ac:dyDescent="0.35">
      <c r="A1254">
        <v>2021</v>
      </c>
      <c r="B1254" s="5" t="s">
        <v>49</v>
      </c>
      <c r="C1254" s="10">
        <v>44197</v>
      </c>
      <c r="D1254" t="s">
        <v>2</v>
      </c>
      <c r="E1254">
        <f>+VLOOKUP(Tabla2[[#This Row],[Punto de venta]],Punto_venta[],2,0)</f>
        <v>1</v>
      </c>
      <c r="F1254" t="s">
        <v>5</v>
      </c>
      <c r="G1254">
        <f>+VLOOKUP(Tabla2[[#This Row],[Cultivo]],Cod_categoría[],2,0)</f>
        <v>100103002</v>
      </c>
      <c r="H1254" t="str">
        <f>+VLOOKUP(F1254,Codigos[],2,0)</f>
        <v>Frutos de carozo</v>
      </c>
      <c r="I1254">
        <f>+VLOOKUP(Tabla2[[#This Row],[Categoría]],Cod_procesamiento10[],2,0)</f>
        <v>5</v>
      </c>
      <c r="J1254" t="s">
        <v>163</v>
      </c>
      <c r="K1254" s="3">
        <v>1065.77</v>
      </c>
    </row>
    <row r="1255" spans="1:11" x14ac:dyDescent="0.35">
      <c r="A1255">
        <v>2021</v>
      </c>
      <c r="B1255" s="5" t="s">
        <v>49</v>
      </c>
      <c r="C1255" s="10">
        <v>44197</v>
      </c>
      <c r="D1255" t="s">
        <v>2</v>
      </c>
      <c r="E1255">
        <f>+VLOOKUP(Tabla2[[#This Row],[Punto de venta]],Punto_venta[],2,0)</f>
        <v>1</v>
      </c>
      <c r="F1255" t="s">
        <v>7</v>
      </c>
      <c r="G1255">
        <f>+VLOOKUP(Tabla2[[#This Row],[Cultivo]],Cod_categoría[],2,0)</f>
        <v>100103004</v>
      </c>
      <c r="H1255" t="str">
        <f>+VLOOKUP(F1255,Codigos[],2,0)</f>
        <v>Frutos de carozo</v>
      </c>
      <c r="I1255">
        <f>+VLOOKUP(Tabla2[[#This Row],[Categoría]],Cod_procesamiento10[],2,0)</f>
        <v>5</v>
      </c>
      <c r="J1255" t="s">
        <v>163</v>
      </c>
      <c r="K1255" s="3">
        <v>1104.55</v>
      </c>
    </row>
    <row r="1256" spans="1:11" x14ac:dyDescent="0.35">
      <c r="A1256">
        <v>2021</v>
      </c>
      <c r="B1256" s="5" t="s">
        <v>49</v>
      </c>
      <c r="C1256" s="10">
        <v>44197</v>
      </c>
      <c r="D1256" t="s">
        <v>2</v>
      </c>
      <c r="E1256">
        <f>+VLOOKUP(Tabla2[[#This Row],[Punto de venta]],Punto_venta[],2,0)</f>
        <v>1</v>
      </c>
      <c r="F1256" t="s">
        <v>23</v>
      </c>
      <c r="G1256">
        <f>+VLOOKUP(Tabla2[[#This Row],[Cultivo]],Cod_categoría[],2,0)</f>
        <v>100101004</v>
      </c>
      <c r="H1256" t="str">
        <f>+VLOOKUP(F1256,Codigos[],2,0)</f>
        <v>Berries</v>
      </c>
      <c r="I1256">
        <f>+VLOOKUP(Tabla2[[#This Row],[Categoría]],Cod_procesamiento10[],2,0)</f>
        <v>1</v>
      </c>
      <c r="J1256" t="s">
        <v>163</v>
      </c>
      <c r="K1256" s="3">
        <v>3320.29</v>
      </c>
    </row>
    <row r="1257" spans="1:11" x14ac:dyDescent="0.35">
      <c r="A1257">
        <v>2021</v>
      </c>
      <c r="B1257" s="5" t="s">
        <v>49</v>
      </c>
      <c r="C1257" s="10">
        <v>44197</v>
      </c>
      <c r="D1257" t="s">
        <v>2</v>
      </c>
      <c r="E1257">
        <f>+VLOOKUP(Tabla2[[#This Row],[Punto de venta]],Punto_venta[],2,0)</f>
        <v>1</v>
      </c>
      <c r="F1257" t="s">
        <v>8</v>
      </c>
      <c r="G1257">
        <f>+VLOOKUP(Tabla2[[#This Row],[Cultivo]],Cod_categoría[],2,0)</f>
        <v>100112025</v>
      </c>
      <c r="H1257" t="str">
        <f>+VLOOKUP(F1257,Codigos[],2,0)</f>
        <v>Berries</v>
      </c>
      <c r="I1257">
        <f>+VLOOKUP(Tabla2[[#This Row],[Categoría]],Cod_procesamiento10[],2,0)</f>
        <v>1</v>
      </c>
      <c r="J1257" t="s">
        <v>163</v>
      </c>
      <c r="K1257" s="3">
        <v>1531.13</v>
      </c>
    </row>
    <row r="1258" spans="1:11" x14ac:dyDescent="0.35">
      <c r="A1258">
        <v>2021</v>
      </c>
      <c r="B1258" s="5" t="s">
        <v>49</v>
      </c>
      <c r="C1258" s="10">
        <v>44197</v>
      </c>
      <c r="D1258" t="s">
        <v>2</v>
      </c>
      <c r="E1258">
        <f>+VLOOKUP(Tabla2[[#This Row],[Punto de venta]],Punto_venta[],2,0)</f>
        <v>1</v>
      </c>
      <c r="F1258" t="s">
        <v>9</v>
      </c>
      <c r="G1258">
        <f>+VLOOKUP(Tabla2[[#This Row],[Cultivo]],Cod_categoría[],2,0)</f>
        <v>100102003</v>
      </c>
      <c r="H1258" t="str">
        <f>+VLOOKUP(F1258,Codigos[],2,0)</f>
        <v>Cítricos</v>
      </c>
      <c r="I1258">
        <f>+VLOOKUP(Tabla2[[#This Row],[Categoría]],Cod_procesamiento10[],2,0)</f>
        <v>2</v>
      </c>
      <c r="J1258" t="s">
        <v>163</v>
      </c>
      <c r="K1258" s="3">
        <v>1579.94</v>
      </c>
    </row>
    <row r="1259" spans="1:11" x14ac:dyDescent="0.35">
      <c r="A1259">
        <v>2021</v>
      </c>
      <c r="B1259" s="5" t="s">
        <v>49</v>
      </c>
      <c r="C1259" s="10">
        <v>44197</v>
      </c>
      <c r="D1259" t="s">
        <v>2</v>
      </c>
      <c r="E1259">
        <f>+VLOOKUP(Tabla2[[#This Row],[Punto de venta]],Punto_venta[],2,0)</f>
        <v>1</v>
      </c>
      <c r="F1259" t="s">
        <v>21</v>
      </c>
      <c r="G1259">
        <f>+VLOOKUP(Tabla2[[#This Row],[Cultivo]],Cod_categoría[],2,0)</f>
        <v>100108002</v>
      </c>
      <c r="H1259" t="str">
        <f>+VLOOKUP(F1259,Codigos[],2,0)</f>
        <v>Frutos tropicales y subtropicales</v>
      </c>
      <c r="I1259">
        <f>+VLOOKUP(Tabla2[[#This Row],[Categoría]],Cod_procesamiento10[],2,0)</f>
        <v>4</v>
      </c>
      <c r="J1259" t="s">
        <v>163</v>
      </c>
      <c r="K1259" s="3">
        <v>2285.33</v>
      </c>
    </row>
    <row r="1260" spans="1:11" x14ac:dyDescent="0.35">
      <c r="A1260">
        <v>2021</v>
      </c>
      <c r="B1260" s="5" t="s">
        <v>49</v>
      </c>
      <c r="C1260" s="10">
        <v>44197</v>
      </c>
      <c r="D1260" t="s">
        <v>2</v>
      </c>
      <c r="E1260">
        <f>+VLOOKUP(Tabla2[[#This Row],[Punto de venta]],Punto_venta[],2,0)</f>
        <v>1</v>
      </c>
      <c r="F1260" t="s">
        <v>10</v>
      </c>
      <c r="G1260">
        <f>+VLOOKUP(Tabla2[[#This Row],[Cultivo]],Cod_categoría[],2,0)</f>
        <v>100104002</v>
      </c>
      <c r="H1260" t="str">
        <f>+VLOOKUP(F1260,Codigos[],2,0)</f>
        <v>Frutos de pepita</v>
      </c>
      <c r="I1260">
        <f>+VLOOKUP(Tabla2[[#This Row],[Categoría]],Cod_procesamiento10[],2,0)</f>
        <v>3</v>
      </c>
      <c r="J1260" t="s">
        <v>163</v>
      </c>
      <c r="K1260" s="3">
        <v>1250.54</v>
      </c>
    </row>
    <row r="1261" spans="1:11" x14ac:dyDescent="0.35">
      <c r="A1261">
        <v>2021</v>
      </c>
      <c r="B1261" s="5" t="s">
        <v>49</v>
      </c>
      <c r="C1261" s="10">
        <v>44197</v>
      </c>
      <c r="D1261" t="s">
        <v>2</v>
      </c>
      <c r="E1261">
        <f>+VLOOKUP(Tabla2[[#This Row],[Punto de venta]],Punto_venta[],2,0)</f>
        <v>1</v>
      </c>
      <c r="F1261" t="s">
        <v>11</v>
      </c>
      <c r="G1261">
        <f>+VLOOKUP(Tabla2[[#This Row],[Cultivo]],Cod_categoría[],2,0)</f>
        <v>100102005</v>
      </c>
      <c r="H1261" t="str">
        <f>+VLOOKUP(F1261,Codigos[],2,0)</f>
        <v>Cítricos</v>
      </c>
      <c r="I1261">
        <f>+VLOOKUP(Tabla2[[#This Row],[Categoría]],Cod_procesamiento10[],2,0)</f>
        <v>2</v>
      </c>
      <c r="J1261" t="s">
        <v>163</v>
      </c>
      <c r="K1261" s="3">
        <v>1527.48</v>
      </c>
    </row>
    <row r="1262" spans="1:11" x14ac:dyDescent="0.35">
      <c r="A1262">
        <v>2021</v>
      </c>
      <c r="B1262" s="5" t="s">
        <v>49</v>
      </c>
      <c r="C1262" s="10">
        <v>44197</v>
      </c>
      <c r="D1262" t="s">
        <v>2</v>
      </c>
      <c r="E1262">
        <f>+VLOOKUP(Tabla2[[#This Row],[Punto de venta]],Punto_venta[],2,0)</f>
        <v>1</v>
      </c>
      <c r="F1262" t="s">
        <v>12</v>
      </c>
      <c r="G1262">
        <f>+VLOOKUP(Tabla2[[#This Row],[Cultivo]],Cod_categoría[],2,0)</f>
        <v>100103006</v>
      </c>
      <c r="H1262" t="str">
        <f>+VLOOKUP(F1262,Codigos[],2,0)</f>
        <v>Frutos de carozo</v>
      </c>
      <c r="I1262">
        <f>+VLOOKUP(Tabla2[[#This Row],[Categoría]],Cod_procesamiento10[],2,0)</f>
        <v>5</v>
      </c>
      <c r="J1262" t="s">
        <v>163</v>
      </c>
      <c r="K1262" s="3">
        <v>1129.4100000000001</v>
      </c>
    </row>
    <row r="1263" spans="1:11" x14ac:dyDescent="0.35">
      <c r="A1263">
        <v>2021</v>
      </c>
      <c r="B1263" s="5" t="s">
        <v>49</v>
      </c>
      <c r="C1263" s="10">
        <v>44197</v>
      </c>
      <c r="D1263" t="s">
        <v>2</v>
      </c>
      <c r="E1263">
        <f>+VLOOKUP(Tabla2[[#This Row],[Punto de venta]],Punto_venta[],2,0)</f>
        <v>1</v>
      </c>
      <c r="F1263" t="s">
        <v>13</v>
      </c>
      <c r="G1263">
        <f>+VLOOKUP(Tabla2[[#This Row],[Cultivo]],Cod_categoría[],2,0)</f>
        <v>100106002</v>
      </c>
      <c r="H1263" t="str">
        <f>+VLOOKUP(F1263,Codigos[],2,0)</f>
        <v>Frutos oleaginosos</v>
      </c>
      <c r="I1263">
        <f>+VLOOKUP(Tabla2[[#This Row],[Categoría]],Cod_procesamiento10[],2,0)</f>
        <v>12</v>
      </c>
      <c r="J1263" t="s">
        <v>163</v>
      </c>
      <c r="K1263" s="3">
        <v>5303.13</v>
      </c>
    </row>
    <row r="1264" spans="1:11" x14ac:dyDescent="0.35">
      <c r="A1264">
        <v>2021</v>
      </c>
      <c r="B1264" s="5" t="s">
        <v>49</v>
      </c>
      <c r="C1264" s="10">
        <v>44197</v>
      </c>
      <c r="D1264" t="s">
        <v>2</v>
      </c>
      <c r="E1264">
        <f>+VLOOKUP(Tabla2[[#This Row],[Punto de venta]],Punto_venta[],2,0)</f>
        <v>1</v>
      </c>
      <c r="F1264" t="s">
        <v>14</v>
      </c>
      <c r="G1264">
        <f>+VLOOKUP(Tabla2[[#This Row],[Cultivo]],Cod_categoría[],2,0)</f>
        <v>100104005</v>
      </c>
      <c r="H1264" t="str">
        <f>+VLOOKUP(F1264,Codigos[],2,0)</f>
        <v>Frutos de pepita</v>
      </c>
      <c r="I1264">
        <f>+VLOOKUP(Tabla2[[#This Row],[Categoría]],Cod_procesamiento10[],2,0)</f>
        <v>3</v>
      </c>
      <c r="J1264" t="s">
        <v>163</v>
      </c>
      <c r="K1264" s="3">
        <v>1205.26</v>
      </c>
    </row>
    <row r="1265" spans="1:11" x14ac:dyDescent="0.35">
      <c r="A1265">
        <v>2021</v>
      </c>
      <c r="B1265" s="5" t="s">
        <v>49</v>
      </c>
      <c r="C1265" s="10">
        <v>44197</v>
      </c>
      <c r="D1265" t="s">
        <v>2</v>
      </c>
      <c r="E1265">
        <f>+VLOOKUP(Tabla2[[#This Row],[Punto de venta]],Punto_venta[],2,0)</f>
        <v>1</v>
      </c>
      <c r="F1265" t="s">
        <v>15</v>
      </c>
      <c r="G1265">
        <f>+VLOOKUP(Tabla2[[#This Row],[Cultivo]],Cod_categoría[],2,0)</f>
        <v>100108006</v>
      </c>
      <c r="H1265" t="str">
        <f>+VLOOKUP(F1265,Codigos[],2,0)</f>
        <v>Frutos tropicales y subtropicales</v>
      </c>
      <c r="I1265">
        <f>+VLOOKUP(Tabla2[[#This Row],[Categoría]],Cod_procesamiento10[],2,0)</f>
        <v>4</v>
      </c>
      <c r="J1265" t="s">
        <v>163</v>
      </c>
      <c r="K1265" s="3">
        <v>796.9</v>
      </c>
    </row>
    <row r="1266" spans="1:11" x14ac:dyDescent="0.35">
      <c r="A1266">
        <v>2021</v>
      </c>
      <c r="B1266" s="5" t="s">
        <v>49</v>
      </c>
      <c r="C1266" s="10">
        <v>44197</v>
      </c>
      <c r="D1266" t="s">
        <v>2</v>
      </c>
      <c r="E1266">
        <f>+VLOOKUP(Tabla2[[#This Row],[Punto de venta]],Punto_venta[],2,0)</f>
        <v>1</v>
      </c>
      <c r="F1266" t="s">
        <v>16</v>
      </c>
      <c r="G1266">
        <f>+VLOOKUP(Tabla2[[#This Row],[Cultivo]],Cod_categoría[],2,0)</f>
        <v>100109001</v>
      </c>
      <c r="H1266" t="str">
        <f>+VLOOKUP(F1266,Codigos[],2,0)</f>
        <v>Uva</v>
      </c>
      <c r="I1266">
        <f>+VLOOKUP(Tabla2[[#This Row],[Categoría]],Cod_procesamiento10[],2,0)</f>
        <v>11</v>
      </c>
      <c r="J1266" t="s">
        <v>163</v>
      </c>
      <c r="K1266" s="3">
        <v>1371.38</v>
      </c>
    </row>
    <row r="1267" spans="1:11" x14ac:dyDescent="0.35">
      <c r="A1267">
        <v>2021</v>
      </c>
      <c r="B1267" s="5" t="s">
        <v>49</v>
      </c>
      <c r="C1267" s="10">
        <v>44197</v>
      </c>
      <c r="D1267" t="s">
        <v>17</v>
      </c>
      <c r="E1267">
        <f>+VLOOKUP(Tabla2[[#This Row],[Punto de venta]],Punto_venta[],2,0)</f>
        <v>2</v>
      </c>
      <c r="F1267" t="s">
        <v>68</v>
      </c>
      <c r="G1267">
        <f>+VLOOKUP(Tabla2[[#This Row],[Cultivo]],Cod_categoría[],2,0)</f>
        <v>100101001</v>
      </c>
      <c r="H1267" t="str">
        <f>+VLOOKUP(F1267,Codigos[],2,0)</f>
        <v>Berries</v>
      </c>
      <c r="I1267">
        <f>+VLOOKUP(Tabla2[[#This Row],[Categoría]],Cod_procesamiento10[],2,0)</f>
        <v>1</v>
      </c>
      <c r="J1267" t="s">
        <v>163</v>
      </c>
      <c r="K1267" s="3">
        <v>8546.2000000000007</v>
      </c>
    </row>
    <row r="1268" spans="1:11" x14ac:dyDescent="0.35">
      <c r="A1268">
        <v>2021</v>
      </c>
      <c r="B1268" s="5" t="s">
        <v>49</v>
      </c>
      <c r="C1268" s="10">
        <v>44197</v>
      </c>
      <c r="D1268" t="s">
        <v>17</v>
      </c>
      <c r="E1268">
        <f>+VLOOKUP(Tabla2[[#This Row],[Punto de venta]],Punto_venta[],2,0)</f>
        <v>2</v>
      </c>
      <c r="F1268" t="s">
        <v>3</v>
      </c>
      <c r="G1268">
        <f>+VLOOKUP(Tabla2[[#This Row],[Cultivo]],Cod_categoría[],2,0)</f>
        <v>100103001</v>
      </c>
      <c r="H1268" t="str">
        <f>+VLOOKUP(F1268,Codigos[],2,0)</f>
        <v>Frutos de carozo</v>
      </c>
      <c r="I1268">
        <f>+VLOOKUP(Tabla2[[#This Row],[Categoría]],Cod_procesamiento10[],2,0)</f>
        <v>5</v>
      </c>
      <c r="J1268" t="s">
        <v>163</v>
      </c>
      <c r="K1268" s="3">
        <v>3055.48</v>
      </c>
    </row>
    <row r="1269" spans="1:11" x14ac:dyDescent="0.35">
      <c r="A1269">
        <v>2021</v>
      </c>
      <c r="B1269" s="5" t="s">
        <v>49</v>
      </c>
      <c r="C1269" s="10">
        <v>44197</v>
      </c>
      <c r="D1269" t="s">
        <v>17</v>
      </c>
      <c r="E1269">
        <f>+VLOOKUP(Tabla2[[#This Row],[Punto de venta]],Punto_venta[],2,0)</f>
        <v>2</v>
      </c>
      <c r="F1269" t="s">
        <v>5</v>
      </c>
      <c r="G1269">
        <f>+VLOOKUP(Tabla2[[#This Row],[Cultivo]],Cod_categoría[],2,0)</f>
        <v>100103002</v>
      </c>
      <c r="H1269" t="str">
        <f>+VLOOKUP(F1269,Codigos[],2,0)</f>
        <v>Frutos de carozo</v>
      </c>
      <c r="I1269">
        <f>+VLOOKUP(Tabla2[[#This Row],[Categoría]],Cod_procesamiento10[],2,0)</f>
        <v>5</v>
      </c>
      <c r="J1269" t="s">
        <v>163</v>
      </c>
      <c r="K1269" s="3">
        <v>1921.29</v>
      </c>
    </row>
    <row r="1270" spans="1:11" x14ac:dyDescent="0.35">
      <c r="A1270">
        <v>2021</v>
      </c>
      <c r="B1270" s="5" t="s">
        <v>49</v>
      </c>
      <c r="C1270" s="10">
        <v>44197</v>
      </c>
      <c r="D1270" t="s">
        <v>17</v>
      </c>
      <c r="E1270">
        <f>+VLOOKUP(Tabla2[[#This Row],[Punto de venta]],Punto_venta[],2,0)</f>
        <v>2</v>
      </c>
      <c r="F1270" t="s">
        <v>7</v>
      </c>
      <c r="G1270">
        <f>+VLOOKUP(Tabla2[[#This Row],[Cultivo]],Cod_categoría[],2,0)</f>
        <v>100103004</v>
      </c>
      <c r="H1270" t="str">
        <f>+VLOOKUP(F1270,Codigos[],2,0)</f>
        <v>Frutos de carozo</v>
      </c>
      <c r="I1270">
        <f>+VLOOKUP(Tabla2[[#This Row],[Categoría]],Cod_procesamiento10[],2,0)</f>
        <v>5</v>
      </c>
      <c r="J1270" t="s">
        <v>163</v>
      </c>
      <c r="K1270" s="3">
        <v>1985.85</v>
      </c>
    </row>
    <row r="1271" spans="1:11" x14ac:dyDescent="0.35">
      <c r="A1271">
        <v>2021</v>
      </c>
      <c r="B1271" s="5" t="s">
        <v>49</v>
      </c>
      <c r="C1271" s="10">
        <v>44197</v>
      </c>
      <c r="D1271" t="s">
        <v>17</v>
      </c>
      <c r="E1271">
        <f>+VLOOKUP(Tabla2[[#This Row],[Punto de venta]],Punto_venta[],2,0)</f>
        <v>2</v>
      </c>
      <c r="F1271" t="s">
        <v>8</v>
      </c>
      <c r="G1271">
        <f>+VLOOKUP(Tabla2[[#This Row],[Cultivo]],Cod_categoría[],2,0)</f>
        <v>100112025</v>
      </c>
      <c r="H1271" t="str">
        <f>+VLOOKUP(F1271,Codigos[],2,0)</f>
        <v>Berries</v>
      </c>
      <c r="I1271">
        <f>+VLOOKUP(Tabla2[[#This Row],[Categoría]],Cod_procesamiento10[],2,0)</f>
        <v>1</v>
      </c>
      <c r="J1271" t="s">
        <v>163</v>
      </c>
      <c r="K1271" s="3">
        <v>5603.94</v>
      </c>
    </row>
    <row r="1272" spans="1:11" x14ac:dyDescent="0.35">
      <c r="A1272">
        <v>2021</v>
      </c>
      <c r="B1272" s="5" t="s">
        <v>49</v>
      </c>
      <c r="C1272" s="10">
        <v>44197</v>
      </c>
      <c r="D1272" t="s">
        <v>17</v>
      </c>
      <c r="E1272">
        <f>+VLOOKUP(Tabla2[[#This Row],[Punto de venta]],Punto_venta[],2,0)</f>
        <v>2</v>
      </c>
      <c r="F1272" t="s">
        <v>9</v>
      </c>
      <c r="G1272">
        <f>+VLOOKUP(Tabla2[[#This Row],[Cultivo]],Cod_categoría[],2,0)</f>
        <v>100102003</v>
      </c>
      <c r="H1272" t="str">
        <f>+VLOOKUP(F1272,Codigos[],2,0)</f>
        <v>Cítricos</v>
      </c>
      <c r="I1272">
        <f>+VLOOKUP(Tabla2[[#This Row],[Categoría]],Cod_procesamiento10[],2,0)</f>
        <v>2</v>
      </c>
      <c r="J1272" t="s">
        <v>163</v>
      </c>
      <c r="K1272" s="3">
        <v>1635.28</v>
      </c>
    </row>
    <row r="1273" spans="1:11" x14ac:dyDescent="0.35">
      <c r="A1273">
        <v>2021</v>
      </c>
      <c r="B1273" s="5" t="s">
        <v>49</v>
      </c>
      <c r="C1273" s="10">
        <v>44197</v>
      </c>
      <c r="D1273" t="s">
        <v>17</v>
      </c>
      <c r="E1273">
        <f>+VLOOKUP(Tabla2[[#This Row],[Punto de venta]],Punto_venta[],2,0)</f>
        <v>2</v>
      </c>
      <c r="F1273" t="s">
        <v>21</v>
      </c>
      <c r="G1273">
        <f>+VLOOKUP(Tabla2[[#This Row],[Cultivo]],Cod_categoría[],2,0)</f>
        <v>100108002</v>
      </c>
      <c r="H1273" t="str">
        <f>+VLOOKUP(F1273,Codigos[],2,0)</f>
        <v>Frutos tropicales y subtropicales</v>
      </c>
      <c r="I1273">
        <f>+VLOOKUP(Tabla2[[#This Row],[Categoría]],Cod_procesamiento10[],2,0)</f>
        <v>4</v>
      </c>
      <c r="J1273" t="s">
        <v>163</v>
      </c>
      <c r="K1273" s="3">
        <v>2160.44</v>
      </c>
    </row>
    <row r="1274" spans="1:11" x14ac:dyDescent="0.35">
      <c r="A1274">
        <v>2021</v>
      </c>
      <c r="B1274" s="5" t="s">
        <v>49</v>
      </c>
      <c r="C1274" s="10">
        <v>44197</v>
      </c>
      <c r="D1274" t="s">
        <v>17</v>
      </c>
      <c r="E1274">
        <f>+VLOOKUP(Tabla2[[#This Row],[Punto de venta]],Punto_venta[],2,0)</f>
        <v>2</v>
      </c>
      <c r="F1274" t="s">
        <v>10</v>
      </c>
      <c r="G1274">
        <f>+VLOOKUP(Tabla2[[#This Row],[Cultivo]],Cod_categoría[],2,0)</f>
        <v>100104002</v>
      </c>
      <c r="H1274" t="str">
        <f>+VLOOKUP(F1274,Codigos[],2,0)</f>
        <v>Frutos de pepita</v>
      </c>
      <c r="I1274">
        <f>+VLOOKUP(Tabla2[[#This Row],[Categoría]],Cod_procesamiento10[],2,0)</f>
        <v>3</v>
      </c>
      <c r="J1274" t="s">
        <v>163</v>
      </c>
      <c r="K1274" s="3">
        <v>1903.06</v>
      </c>
    </row>
    <row r="1275" spans="1:11" x14ac:dyDescent="0.35">
      <c r="A1275">
        <v>2021</v>
      </c>
      <c r="B1275" s="5" t="s">
        <v>49</v>
      </c>
      <c r="C1275" s="10">
        <v>44197</v>
      </c>
      <c r="D1275" t="s">
        <v>17</v>
      </c>
      <c r="E1275">
        <f>+VLOOKUP(Tabla2[[#This Row],[Punto de venta]],Punto_venta[],2,0)</f>
        <v>2</v>
      </c>
      <c r="F1275" t="s">
        <v>11</v>
      </c>
      <c r="G1275">
        <f>+VLOOKUP(Tabla2[[#This Row],[Cultivo]],Cod_categoría[],2,0)</f>
        <v>100102005</v>
      </c>
      <c r="H1275" t="str">
        <f>+VLOOKUP(F1275,Codigos[],2,0)</f>
        <v>Cítricos</v>
      </c>
      <c r="I1275">
        <f>+VLOOKUP(Tabla2[[#This Row],[Categoría]],Cod_procesamiento10[],2,0)</f>
        <v>2</v>
      </c>
      <c r="J1275" t="s">
        <v>163</v>
      </c>
      <c r="K1275" s="3">
        <v>1713.29</v>
      </c>
    </row>
    <row r="1276" spans="1:11" x14ac:dyDescent="0.35">
      <c r="A1276">
        <v>2021</v>
      </c>
      <c r="B1276" s="5" t="s">
        <v>49</v>
      </c>
      <c r="C1276" s="10">
        <v>44197</v>
      </c>
      <c r="D1276" t="s">
        <v>17</v>
      </c>
      <c r="E1276">
        <f>+VLOOKUP(Tabla2[[#This Row],[Punto de venta]],Punto_venta[],2,0)</f>
        <v>2</v>
      </c>
      <c r="F1276" t="s">
        <v>12</v>
      </c>
      <c r="G1276">
        <f>+VLOOKUP(Tabla2[[#This Row],[Cultivo]],Cod_categoría[],2,0)</f>
        <v>100103006</v>
      </c>
      <c r="H1276" t="str">
        <f>+VLOOKUP(F1276,Codigos[],2,0)</f>
        <v>Frutos de carozo</v>
      </c>
      <c r="I1276">
        <f>+VLOOKUP(Tabla2[[#This Row],[Categoría]],Cod_procesamiento10[],2,0)</f>
        <v>5</v>
      </c>
      <c r="J1276" t="s">
        <v>163</v>
      </c>
      <c r="K1276" s="3">
        <v>1917.61</v>
      </c>
    </row>
    <row r="1277" spans="1:11" x14ac:dyDescent="0.35">
      <c r="A1277">
        <v>2021</v>
      </c>
      <c r="B1277" s="5" t="s">
        <v>49</v>
      </c>
      <c r="C1277" s="10">
        <v>44197</v>
      </c>
      <c r="D1277" t="s">
        <v>17</v>
      </c>
      <c r="E1277">
        <f>+VLOOKUP(Tabla2[[#This Row],[Punto de venta]],Punto_venta[],2,0)</f>
        <v>2</v>
      </c>
      <c r="F1277" t="s">
        <v>13</v>
      </c>
      <c r="G1277">
        <f>+VLOOKUP(Tabla2[[#This Row],[Cultivo]],Cod_categoría[],2,0)</f>
        <v>100106002</v>
      </c>
      <c r="H1277" t="str">
        <f>+VLOOKUP(F1277,Codigos[],2,0)</f>
        <v>Frutos oleaginosos</v>
      </c>
      <c r="I1277">
        <f>+VLOOKUP(Tabla2[[#This Row],[Categoría]],Cod_procesamiento10[],2,0)</f>
        <v>12</v>
      </c>
      <c r="J1277" t="s">
        <v>163</v>
      </c>
      <c r="K1277" s="3">
        <v>4851.1099999999997</v>
      </c>
    </row>
    <row r="1278" spans="1:11" x14ac:dyDescent="0.35">
      <c r="A1278">
        <v>2021</v>
      </c>
      <c r="B1278" s="5" t="s">
        <v>49</v>
      </c>
      <c r="C1278" s="10">
        <v>44197</v>
      </c>
      <c r="D1278" t="s">
        <v>17</v>
      </c>
      <c r="E1278">
        <f>+VLOOKUP(Tabla2[[#This Row],[Punto de venta]],Punto_venta[],2,0)</f>
        <v>2</v>
      </c>
      <c r="F1278" t="s">
        <v>14</v>
      </c>
      <c r="G1278">
        <f>+VLOOKUP(Tabla2[[#This Row],[Cultivo]],Cod_categoría[],2,0)</f>
        <v>100104005</v>
      </c>
      <c r="H1278" t="str">
        <f>+VLOOKUP(F1278,Codigos[],2,0)</f>
        <v>Frutos de pepita</v>
      </c>
      <c r="I1278">
        <f>+VLOOKUP(Tabla2[[#This Row],[Categoría]],Cod_procesamiento10[],2,0)</f>
        <v>3</v>
      </c>
      <c r="J1278" t="s">
        <v>163</v>
      </c>
      <c r="K1278" s="3">
        <v>1725.83</v>
      </c>
    </row>
    <row r="1279" spans="1:11" x14ac:dyDescent="0.35">
      <c r="A1279">
        <v>2021</v>
      </c>
      <c r="B1279" s="5" t="s">
        <v>49</v>
      </c>
      <c r="C1279" s="10">
        <v>44197</v>
      </c>
      <c r="D1279" t="s">
        <v>17</v>
      </c>
      <c r="E1279">
        <f>+VLOOKUP(Tabla2[[#This Row],[Punto de venta]],Punto_venta[],2,0)</f>
        <v>2</v>
      </c>
      <c r="F1279" t="s">
        <v>15</v>
      </c>
      <c r="G1279">
        <f>+VLOOKUP(Tabla2[[#This Row],[Cultivo]],Cod_categoría[],2,0)</f>
        <v>100108006</v>
      </c>
      <c r="H1279" t="str">
        <f>+VLOOKUP(F1279,Codigos[],2,0)</f>
        <v>Frutos tropicales y subtropicales</v>
      </c>
      <c r="I1279">
        <f>+VLOOKUP(Tabla2[[#This Row],[Categoría]],Cod_procesamiento10[],2,0)</f>
        <v>4</v>
      </c>
      <c r="J1279" t="s">
        <v>163</v>
      </c>
      <c r="K1279" s="3">
        <v>1088.99</v>
      </c>
    </row>
    <row r="1280" spans="1:11" x14ac:dyDescent="0.35">
      <c r="A1280">
        <v>2021</v>
      </c>
      <c r="B1280" s="5" t="s">
        <v>49</v>
      </c>
      <c r="C1280" s="10">
        <v>44197</v>
      </c>
      <c r="D1280" t="s">
        <v>17</v>
      </c>
      <c r="E1280">
        <f>+VLOOKUP(Tabla2[[#This Row],[Punto de venta]],Punto_venta[],2,0)</f>
        <v>2</v>
      </c>
      <c r="F1280" t="s">
        <v>16</v>
      </c>
      <c r="G1280">
        <f>+VLOOKUP(Tabla2[[#This Row],[Cultivo]],Cod_categoría[],2,0)</f>
        <v>100109001</v>
      </c>
      <c r="H1280" t="str">
        <f>+VLOOKUP(F1280,Codigos[],2,0)</f>
        <v>Uva</v>
      </c>
      <c r="I1280">
        <f>+VLOOKUP(Tabla2[[#This Row],[Categoría]],Cod_procesamiento10[],2,0)</f>
        <v>11</v>
      </c>
      <c r="J1280" t="s">
        <v>163</v>
      </c>
      <c r="K1280" s="3">
        <v>3338.98</v>
      </c>
    </row>
    <row r="1281" spans="1:11" x14ac:dyDescent="0.35">
      <c r="A1281">
        <v>2021</v>
      </c>
      <c r="B1281" s="5" t="s">
        <v>49</v>
      </c>
      <c r="C1281" s="10">
        <v>44197</v>
      </c>
      <c r="D1281" t="s">
        <v>2</v>
      </c>
      <c r="E1281">
        <f>+VLOOKUP(Tabla2[[#This Row],[Punto de venta]],Punto_venta[],2,0)</f>
        <v>1</v>
      </c>
      <c r="F1281" t="s">
        <v>68</v>
      </c>
      <c r="G1281">
        <f>+VLOOKUP(Tabla2[[#This Row],[Cultivo]],Cod_categoría[],2,0)</f>
        <v>100101001</v>
      </c>
      <c r="H1281" t="str">
        <f>+VLOOKUP(F1281,Codigos[],2,0)</f>
        <v>Berries</v>
      </c>
      <c r="I1281">
        <f>+VLOOKUP(Tabla2[[#This Row],[Categoría]],Cod_procesamiento10[],2,0)</f>
        <v>1</v>
      </c>
      <c r="J1281" t="s">
        <v>163</v>
      </c>
      <c r="K1281" s="3">
        <v>2108.81</v>
      </c>
    </row>
    <row r="1282" spans="1:11" x14ac:dyDescent="0.35">
      <c r="A1282">
        <v>2021</v>
      </c>
      <c r="B1282" s="5" t="s">
        <v>49</v>
      </c>
      <c r="C1282" s="10">
        <v>44197</v>
      </c>
      <c r="D1282" t="s">
        <v>2</v>
      </c>
      <c r="E1282">
        <f>+VLOOKUP(Tabla2[[#This Row],[Punto de venta]],Punto_venta[],2,0)</f>
        <v>1</v>
      </c>
      <c r="F1282" t="s">
        <v>3</v>
      </c>
      <c r="G1282">
        <f>+VLOOKUP(Tabla2[[#This Row],[Cultivo]],Cod_categoría[],2,0)</f>
        <v>100103001</v>
      </c>
      <c r="H1282" t="str">
        <f>+VLOOKUP(F1282,Codigos[],2,0)</f>
        <v>Frutos de carozo</v>
      </c>
      <c r="I1282">
        <f>+VLOOKUP(Tabla2[[#This Row],[Categoría]],Cod_procesamiento10[],2,0)</f>
        <v>5</v>
      </c>
      <c r="J1282" t="s">
        <v>163</v>
      </c>
      <c r="K1282" s="3">
        <v>1322.08</v>
      </c>
    </row>
    <row r="1283" spans="1:11" x14ac:dyDescent="0.35">
      <c r="A1283">
        <v>2021</v>
      </c>
      <c r="B1283" s="5" t="s">
        <v>49</v>
      </c>
      <c r="C1283" s="10">
        <v>44197</v>
      </c>
      <c r="D1283" t="s">
        <v>2</v>
      </c>
      <c r="E1283">
        <f>+VLOOKUP(Tabla2[[#This Row],[Punto de venta]],Punto_venta[],2,0)</f>
        <v>1</v>
      </c>
      <c r="F1283" t="s">
        <v>5</v>
      </c>
      <c r="G1283">
        <f>+VLOOKUP(Tabla2[[#This Row],[Cultivo]],Cod_categoría[],2,0)</f>
        <v>100103002</v>
      </c>
      <c r="H1283" t="str">
        <f>+VLOOKUP(F1283,Codigos[],2,0)</f>
        <v>Frutos de carozo</v>
      </c>
      <c r="I1283">
        <f>+VLOOKUP(Tabla2[[#This Row],[Categoría]],Cod_procesamiento10[],2,0)</f>
        <v>5</v>
      </c>
      <c r="J1283" t="s">
        <v>163</v>
      </c>
      <c r="K1283" s="3">
        <v>1099.52</v>
      </c>
    </row>
    <row r="1284" spans="1:11" x14ac:dyDescent="0.35">
      <c r="A1284">
        <v>2021</v>
      </c>
      <c r="B1284" s="5" t="s">
        <v>49</v>
      </c>
      <c r="C1284" s="10">
        <v>44197</v>
      </c>
      <c r="D1284" t="s">
        <v>2</v>
      </c>
      <c r="E1284">
        <f>+VLOOKUP(Tabla2[[#This Row],[Punto de venta]],Punto_venta[],2,0)</f>
        <v>1</v>
      </c>
      <c r="F1284" t="s">
        <v>7</v>
      </c>
      <c r="G1284">
        <f>+VLOOKUP(Tabla2[[#This Row],[Cultivo]],Cod_categoría[],2,0)</f>
        <v>100103004</v>
      </c>
      <c r="H1284" t="str">
        <f>+VLOOKUP(F1284,Codigos[],2,0)</f>
        <v>Frutos de carozo</v>
      </c>
      <c r="I1284">
        <f>+VLOOKUP(Tabla2[[#This Row],[Categoría]],Cod_procesamiento10[],2,0)</f>
        <v>5</v>
      </c>
      <c r="J1284" t="s">
        <v>163</v>
      </c>
      <c r="K1284" s="3">
        <v>1229.7</v>
      </c>
    </row>
    <row r="1285" spans="1:11" x14ac:dyDescent="0.35">
      <c r="A1285">
        <v>2021</v>
      </c>
      <c r="B1285" s="5" t="s">
        <v>49</v>
      </c>
      <c r="C1285" s="10">
        <v>44197</v>
      </c>
      <c r="D1285" t="s">
        <v>2</v>
      </c>
      <c r="E1285">
        <f>+VLOOKUP(Tabla2[[#This Row],[Punto de venta]],Punto_venta[],2,0)</f>
        <v>1</v>
      </c>
      <c r="F1285" t="s">
        <v>23</v>
      </c>
      <c r="G1285">
        <f>+VLOOKUP(Tabla2[[#This Row],[Cultivo]],Cod_categoría[],2,0)</f>
        <v>100101004</v>
      </c>
      <c r="H1285" t="str">
        <f>+VLOOKUP(F1285,Codigos[],2,0)</f>
        <v>Berries</v>
      </c>
      <c r="I1285">
        <f>+VLOOKUP(Tabla2[[#This Row],[Categoría]],Cod_procesamiento10[],2,0)</f>
        <v>1</v>
      </c>
      <c r="J1285" t="s">
        <v>163</v>
      </c>
      <c r="K1285" s="3">
        <v>3942.54</v>
      </c>
    </row>
    <row r="1286" spans="1:11" x14ac:dyDescent="0.35">
      <c r="A1286">
        <v>2021</v>
      </c>
      <c r="B1286" s="5" t="s">
        <v>49</v>
      </c>
      <c r="C1286" s="10">
        <v>44197</v>
      </c>
      <c r="D1286" t="s">
        <v>2</v>
      </c>
      <c r="E1286">
        <f>+VLOOKUP(Tabla2[[#This Row],[Punto de venta]],Punto_venta[],2,0)</f>
        <v>1</v>
      </c>
      <c r="F1286" t="s">
        <v>8</v>
      </c>
      <c r="G1286">
        <f>+VLOOKUP(Tabla2[[#This Row],[Cultivo]],Cod_categoría[],2,0)</f>
        <v>100112025</v>
      </c>
      <c r="H1286" t="str">
        <f>+VLOOKUP(F1286,Codigos[],2,0)</f>
        <v>Berries</v>
      </c>
      <c r="I1286">
        <f>+VLOOKUP(Tabla2[[#This Row],[Categoría]],Cod_procesamiento10[],2,0)</f>
        <v>1</v>
      </c>
      <c r="J1286" t="s">
        <v>163</v>
      </c>
      <c r="K1286" s="3">
        <v>1592.89</v>
      </c>
    </row>
    <row r="1287" spans="1:11" x14ac:dyDescent="0.35">
      <c r="A1287">
        <v>2021</v>
      </c>
      <c r="B1287" s="5" t="s">
        <v>49</v>
      </c>
      <c r="C1287" s="10">
        <v>44197</v>
      </c>
      <c r="D1287" t="s">
        <v>2</v>
      </c>
      <c r="E1287">
        <f>+VLOOKUP(Tabla2[[#This Row],[Punto de venta]],Punto_venta[],2,0)</f>
        <v>1</v>
      </c>
      <c r="F1287" t="s">
        <v>9</v>
      </c>
      <c r="G1287">
        <f>+VLOOKUP(Tabla2[[#This Row],[Cultivo]],Cod_categoría[],2,0)</f>
        <v>100102003</v>
      </c>
      <c r="H1287" t="str">
        <f>+VLOOKUP(F1287,Codigos[],2,0)</f>
        <v>Cítricos</v>
      </c>
      <c r="I1287">
        <f>+VLOOKUP(Tabla2[[#This Row],[Categoría]],Cod_procesamiento10[],2,0)</f>
        <v>2</v>
      </c>
      <c r="J1287" t="s">
        <v>163</v>
      </c>
      <c r="K1287" s="3">
        <v>1488.49</v>
      </c>
    </row>
    <row r="1288" spans="1:11" x14ac:dyDescent="0.35">
      <c r="A1288">
        <v>2021</v>
      </c>
      <c r="B1288" s="5" t="s">
        <v>49</v>
      </c>
      <c r="C1288" s="10">
        <v>44197</v>
      </c>
      <c r="D1288" t="s">
        <v>2</v>
      </c>
      <c r="E1288">
        <f>+VLOOKUP(Tabla2[[#This Row],[Punto de venta]],Punto_venta[],2,0)</f>
        <v>1</v>
      </c>
      <c r="F1288" t="s">
        <v>21</v>
      </c>
      <c r="G1288">
        <f>+VLOOKUP(Tabla2[[#This Row],[Cultivo]],Cod_categoría[],2,0)</f>
        <v>100108002</v>
      </c>
      <c r="H1288" t="str">
        <f>+VLOOKUP(F1288,Codigos[],2,0)</f>
        <v>Frutos tropicales y subtropicales</v>
      </c>
      <c r="I1288">
        <f>+VLOOKUP(Tabla2[[#This Row],[Categoría]],Cod_procesamiento10[],2,0)</f>
        <v>4</v>
      </c>
      <c r="J1288" t="s">
        <v>163</v>
      </c>
      <c r="K1288" s="3">
        <v>2284.63</v>
      </c>
    </row>
    <row r="1289" spans="1:11" x14ac:dyDescent="0.35">
      <c r="A1289">
        <v>2021</v>
      </c>
      <c r="B1289" s="5" t="s">
        <v>49</v>
      </c>
      <c r="C1289" s="10">
        <v>44197</v>
      </c>
      <c r="D1289" t="s">
        <v>2</v>
      </c>
      <c r="E1289">
        <f>+VLOOKUP(Tabla2[[#This Row],[Punto de venta]],Punto_venta[],2,0)</f>
        <v>1</v>
      </c>
      <c r="F1289" t="s">
        <v>10</v>
      </c>
      <c r="G1289">
        <f>+VLOOKUP(Tabla2[[#This Row],[Cultivo]],Cod_categoría[],2,0)</f>
        <v>100104002</v>
      </c>
      <c r="H1289" t="str">
        <f>+VLOOKUP(F1289,Codigos[],2,0)</f>
        <v>Frutos de pepita</v>
      </c>
      <c r="I1289">
        <f>+VLOOKUP(Tabla2[[#This Row],[Categoría]],Cod_procesamiento10[],2,0)</f>
        <v>3</v>
      </c>
      <c r="J1289" t="s">
        <v>163</v>
      </c>
      <c r="K1289" s="3">
        <v>1318.11</v>
      </c>
    </row>
    <row r="1290" spans="1:11" x14ac:dyDescent="0.35">
      <c r="A1290">
        <v>2021</v>
      </c>
      <c r="B1290" s="5" t="s">
        <v>49</v>
      </c>
      <c r="C1290" s="10">
        <v>44197</v>
      </c>
      <c r="D1290" t="s">
        <v>2</v>
      </c>
      <c r="E1290">
        <f>+VLOOKUP(Tabla2[[#This Row],[Punto de venta]],Punto_venta[],2,0)</f>
        <v>1</v>
      </c>
      <c r="F1290" t="s">
        <v>11</v>
      </c>
      <c r="G1290">
        <f>+VLOOKUP(Tabla2[[#This Row],[Cultivo]],Cod_categoría[],2,0)</f>
        <v>100102005</v>
      </c>
      <c r="H1290" t="str">
        <f>+VLOOKUP(F1290,Codigos[],2,0)</f>
        <v>Cítricos</v>
      </c>
      <c r="I1290">
        <f>+VLOOKUP(Tabla2[[#This Row],[Categoría]],Cod_procesamiento10[],2,0)</f>
        <v>2</v>
      </c>
      <c r="J1290" t="s">
        <v>163</v>
      </c>
      <c r="K1290" s="3">
        <v>1647.09</v>
      </c>
    </row>
    <row r="1291" spans="1:11" x14ac:dyDescent="0.35">
      <c r="A1291">
        <v>2021</v>
      </c>
      <c r="B1291" s="5" t="s">
        <v>49</v>
      </c>
      <c r="C1291" s="10">
        <v>44197</v>
      </c>
      <c r="D1291" t="s">
        <v>2</v>
      </c>
      <c r="E1291">
        <f>+VLOOKUP(Tabla2[[#This Row],[Punto de venta]],Punto_venta[],2,0)</f>
        <v>1</v>
      </c>
      <c r="F1291" t="s">
        <v>12</v>
      </c>
      <c r="G1291">
        <f>+VLOOKUP(Tabla2[[#This Row],[Cultivo]],Cod_categoría[],2,0)</f>
        <v>100103006</v>
      </c>
      <c r="H1291" t="str">
        <f>+VLOOKUP(F1291,Codigos[],2,0)</f>
        <v>Frutos de carozo</v>
      </c>
      <c r="I1291">
        <f>+VLOOKUP(Tabla2[[#This Row],[Categoría]],Cod_procesamiento10[],2,0)</f>
        <v>5</v>
      </c>
      <c r="J1291" t="s">
        <v>163</v>
      </c>
      <c r="K1291" s="3">
        <v>1232.8</v>
      </c>
    </row>
    <row r="1292" spans="1:11" x14ac:dyDescent="0.35">
      <c r="A1292">
        <v>2021</v>
      </c>
      <c r="B1292" s="5" t="s">
        <v>49</v>
      </c>
      <c r="C1292" s="10">
        <v>44197</v>
      </c>
      <c r="D1292" t="s">
        <v>2</v>
      </c>
      <c r="E1292">
        <f>+VLOOKUP(Tabla2[[#This Row],[Punto de venta]],Punto_venta[],2,0)</f>
        <v>1</v>
      </c>
      <c r="F1292" t="s">
        <v>13</v>
      </c>
      <c r="G1292">
        <f>+VLOOKUP(Tabla2[[#This Row],[Cultivo]],Cod_categoría[],2,0)</f>
        <v>100106002</v>
      </c>
      <c r="H1292" t="str">
        <f>+VLOOKUP(F1292,Codigos[],2,0)</f>
        <v>Frutos oleaginosos</v>
      </c>
      <c r="I1292">
        <f>+VLOOKUP(Tabla2[[#This Row],[Categoría]],Cod_procesamiento10[],2,0)</f>
        <v>12</v>
      </c>
      <c r="J1292" t="s">
        <v>163</v>
      </c>
      <c r="K1292" s="3">
        <v>5085.53</v>
      </c>
    </row>
    <row r="1293" spans="1:11" x14ac:dyDescent="0.35">
      <c r="A1293">
        <v>2021</v>
      </c>
      <c r="B1293" s="5" t="s">
        <v>49</v>
      </c>
      <c r="C1293" s="10">
        <v>44197</v>
      </c>
      <c r="D1293" t="s">
        <v>2</v>
      </c>
      <c r="E1293">
        <f>+VLOOKUP(Tabla2[[#This Row],[Punto de venta]],Punto_venta[],2,0)</f>
        <v>1</v>
      </c>
      <c r="F1293" t="s">
        <v>14</v>
      </c>
      <c r="G1293">
        <f>+VLOOKUP(Tabla2[[#This Row],[Cultivo]],Cod_categoría[],2,0)</f>
        <v>100104005</v>
      </c>
      <c r="H1293" t="str">
        <f>+VLOOKUP(F1293,Codigos[],2,0)</f>
        <v>Frutos de pepita</v>
      </c>
      <c r="I1293">
        <f>+VLOOKUP(Tabla2[[#This Row],[Categoría]],Cod_procesamiento10[],2,0)</f>
        <v>3</v>
      </c>
      <c r="J1293" t="s">
        <v>163</v>
      </c>
      <c r="K1293" s="3">
        <v>1245.31</v>
      </c>
    </row>
    <row r="1294" spans="1:11" x14ac:dyDescent="0.35">
      <c r="A1294">
        <v>2021</v>
      </c>
      <c r="B1294" s="5" t="s">
        <v>49</v>
      </c>
      <c r="C1294" s="10">
        <v>44197</v>
      </c>
      <c r="D1294" t="s">
        <v>2</v>
      </c>
      <c r="E1294">
        <f>+VLOOKUP(Tabla2[[#This Row],[Punto de venta]],Punto_venta[],2,0)</f>
        <v>1</v>
      </c>
      <c r="F1294" t="s">
        <v>15</v>
      </c>
      <c r="G1294">
        <f>+VLOOKUP(Tabla2[[#This Row],[Cultivo]],Cod_categoría[],2,0)</f>
        <v>100108006</v>
      </c>
      <c r="H1294" t="str">
        <f>+VLOOKUP(F1294,Codigos[],2,0)</f>
        <v>Frutos tropicales y subtropicales</v>
      </c>
      <c r="I1294">
        <f>+VLOOKUP(Tabla2[[#This Row],[Categoría]],Cod_procesamiento10[],2,0)</f>
        <v>4</v>
      </c>
      <c r="J1294" t="s">
        <v>163</v>
      </c>
      <c r="K1294" s="3">
        <v>923.33</v>
      </c>
    </row>
    <row r="1295" spans="1:11" x14ac:dyDescent="0.35">
      <c r="A1295">
        <v>2021</v>
      </c>
      <c r="B1295" s="5" t="s">
        <v>49</v>
      </c>
      <c r="C1295" s="10">
        <v>44197</v>
      </c>
      <c r="D1295" t="s">
        <v>2</v>
      </c>
      <c r="E1295">
        <f>+VLOOKUP(Tabla2[[#This Row],[Punto de venta]],Punto_venta[],2,0)</f>
        <v>1</v>
      </c>
      <c r="F1295" t="s">
        <v>16</v>
      </c>
      <c r="G1295">
        <f>+VLOOKUP(Tabla2[[#This Row],[Cultivo]],Cod_categoría[],2,0)</f>
        <v>100109001</v>
      </c>
      <c r="H1295" t="str">
        <f>+VLOOKUP(F1295,Codigos[],2,0)</f>
        <v>Uva</v>
      </c>
      <c r="I1295">
        <f>+VLOOKUP(Tabla2[[#This Row],[Categoría]],Cod_procesamiento10[],2,0)</f>
        <v>11</v>
      </c>
      <c r="J1295" t="s">
        <v>163</v>
      </c>
      <c r="K1295" s="3">
        <v>1224.06</v>
      </c>
    </row>
    <row r="1296" spans="1:11" x14ac:dyDescent="0.35">
      <c r="A1296">
        <v>2021</v>
      </c>
      <c r="B1296" s="5" t="s">
        <v>49</v>
      </c>
      <c r="C1296" s="10">
        <v>44197</v>
      </c>
      <c r="D1296" t="s">
        <v>17</v>
      </c>
      <c r="E1296">
        <f>+VLOOKUP(Tabla2[[#This Row],[Punto de venta]],Punto_venta[],2,0)</f>
        <v>2</v>
      </c>
      <c r="F1296" t="s">
        <v>68</v>
      </c>
      <c r="G1296">
        <f>+VLOOKUP(Tabla2[[#This Row],[Cultivo]],Cod_categoría[],2,0)</f>
        <v>100101001</v>
      </c>
      <c r="H1296" t="str">
        <f>+VLOOKUP(F1296,Codigos[],2,0)</f>
        <v>Berries</v>
      </c>
      <c r="I1296">
        <f>+VLOOKUP(Tabla2[[#This Row],[Categoría]],Cod_procesamiento10[],2,0)</f>
        <v>1</v>
      </c>
      <c r="J1296" t="s">
        <v>163</v>
      </c>
      <c r="K1296" s="3">
        <v>11562.4</v>
      </c>
    </row>
    <row r="1297" spans="1:11" x14ac:dyDescent="0.35">
      <c r="A1297">
        <v>2021</v>
      </c>
      <c r="B1297" s="5" t="s">
        <v>49</v>
      </c>
      <c r="C1297" s="10">
        <v>44197</v>
      </c>
      <c r="D1297" t="s">
        <v>17</v>
      </c>
      <c r="E1297">
        <f>+VLOOKUP(Tabla2[[#This Row],[Punto de venta]],Punto_venta[],2,0)</f>
        <v>2</v>
      </c>
      <c r="F1297" t="s">
        <v>3</v>
      </c>
      <c r="G1297">
        <f>+VLOOKUP(Tabla2[[#This Row],[Cultivo]],Cod_categoría[],2,0)</f>
        <v>100103001</v>
      </c>
      <c r="H1297" t="str">
        <f>+VLOOKUP(F1297,Codigos[],2,0)</f>
        <v>Frutos de carozo</v>
      </c>
      <c r="I1297">
        <f>+VLOOKUP(Tabla2[[#This Row],[Categoría]],Cod_procesamiento10[],2,0)</f>
        <v>5</v>
      </c>
      <c r="J1297" t="s">
        <v>163</v>
      </c>
      <c r="K1297" s="3">
        <v>3589.19</v>
      </c>
    </row>
    <row r="1298" spans="1:11" x14ac:dyDescent="0.35">
      <c r="A1298">
        <v>2021</v>
      </c>
      <c r="B1298" s="5" t="s">
        <v>49</v>
      </c>
      <c r="C1298" s="10">
        <v>44197</v>
      </c>
      <c r="D1298" t="s">
        <v>17</v>
      </c>
      <c r="E1298">
        <f>+VLOOKUP(Tabla2[[#This Row],[Punto de venta]],Punto_venta[],2,0)</f>
        <v>2</v>
      </c>
      <c r="F1298" t="s">
        <v>5</v>
      </c>
      <c r="G1298">
        <f>+VLOOKUP(Tabla2[[#This Row],[Cultivo]],Cod_categoría[],2,0)</f>
        <v>100103002</v>
      </c>
      <c r="H1298" t="str">
        <f>+VLOOKUP(F1298,Codigos[],2,0)</f>
        <v>Frutos de carozo</v>
      </c>
      <c r="I1298">
        <f>+VLOOKUP(Tabla2[[#This Row],[Categoría]],Cod_procesamiento10[],2,0)</f>
        <v>5</v>
      </c>
      <c r="J1298" t="s">
        <v>163</v>
      </c>
      <c r="K1298" s="3">
        <v>2095.9</v>
      </c>
    </row>
    <row r="1299" spans="1:11" x14ac:dyDescent="0.35">
      <c r="A1299">
        <v>2021</v>
      </c>
      <c r="B1299" s="5" t="s">
        <v>49</v>
      </c>
      <c r="C1299" s="10">
        <v>44197</v>
      </c>
      <c r="D1299" t="s">
        <v>17</v>
      </c>
      <c r="E1299">
        <f>+VLOOKUP(Tabla2[[#This Row],[Punto de venta]],Punto_venta[],2,0)</f>
        <v>2</v>
      </c>
      <c r="F1299" t="s">
        <v>7</v>
      </c>
      <c r="G1299">
        <f>+VLOOKUP(Tabla2[[#This Row],[Cultivo]],Cod_categoría[],2,0)</f>
        <v>100103004</v>
      </c>
      <c r="H1299" t="str">
        <f>+VLOOKUP(F1299,Codigos[],2,0)</f>
        <v>Frutos de carozo</v>
      </c>
      <c r="I1299">
        <f>+VLOOKUP(Tabla2[[#This Row],[Categoría]],Cod_procesamiento10[],2,0)</f>
        <v>5</v>
      </c>
      <c r="J1299" t="s">
        <v>163</v>
      </c>
      <c r="K1299" s="3">
        <v>1964.31</v>
      </c>
    </row>
    <row r="1300" spans="1:11" x14ac:dyDescent="0.35">
      <c r="A1300">
        <v>2021</v>
      </c>
      <c r="B1300" s="5" t="s">
        <v>49</v>
      </c>
      <c r="C1300" s="10">
        <v>44197</v>
      </c>
      <c r="D1300" t="s">
        <v>17</v>
      </c>
      <c r="E1300">
        <f>+VLOOKUP(Tabla2[[#This Row],[Punto de venta]],Punto_venta[],2,0)</f>
        <v>2</v>
      </c>
      <c r="F1300" t="s">
        <v>23</v>
      </c>
      <c r="G1300">
        <f>+VLOOKUP(Tabla2[[#This Row],[Cultivo]],Cod_categoría[],2,0)</f>
        <v>100101004</v>
      </c>
      <c r="H1300" t="str">
        <f>+VLOOKUP(F1300,Codigos[],2,0)</f>
        <v>Berries</v>
      </c>
      <c r="I1300">
        <f>+VLOOKUP(Tabla2[[#This Row],[Categoría]],Cod_procesamiento10[],2,0)</f>
        <v>1</v>
      </c>
      <c r="J1300" t="s">
        <v>163</v>
      </c>
      <c r="K1300" s="3">
        <v>6690</v>
      </c>
    </row>
    <row r="1301" spans="1:11" x14ac:dyDescent="0.35">
      <c r="A1301">
        <v>2021</v>
      </c>
      <c r="B1301" s="5" t="s">
        <v>49</v>
      </c>
      <c r="C1301" s="10">
        <v>44197</v>
      </c>
      <c r="D1301" t="s">
        <v>17</v>
      </c>
      <c r="E1301">
        <f>+VLOOKUP(Tabla2[[#This Row],[Punto de venta]],Punto_venta[],2,0)</f>
        <v>2</v>
      </c>
      <c r="F1301" t="s">
        <v>8</v>
      </c>
      <c r="G1301">
        <f>+VLOOKUP(Tabla2[[#This Row],[Cultivo]],Cod_categoría[],2,0)</f>
        <v>100112025</v>
      </c>
      <c r="H1301" t="str">
        <f>+VLOOKUP(F1301,Codigos[],2,0)</f>
        <v>Berries</v>
      </c>
      <c r="I1301">
        <f>+VLOOKUP(Tabla2[[#This Row],[Categoría]],Cod_procesamiento10[],2,0)</f>
        <v>1</v>
      </c>
      <c r="J1301" t="s">
        <v>163</v>
      </c>
      <c r="K1301" s="3">
        <v>4820</v>
      </c>
    </row>
    <row r="1302" spans="1:11" x14ac:dyDescent="0.35">
      <c r="A1302">
        <v>2021</v>
      </c>
      <c r="B1302" s="5" t="s">
        <v>49</v>
      </c>
      <c r="C1302" s="10">
        <v>44197</v>
      </c>
      <c r="D1302" t="s">
        <v>17</v>
      </c>
      <c r="E1302">
        <f>+VLOOKUP(Tabla2[[#This Row],[Punto de venta]],Punto_venta[],2,0)</f>
        <v>2</v>
      </c>
      <c r="F1302" t="s">
        <v>9</v>
      </c>
      <c r="G1302">
        <f>+VLOOKUP(Tabla2[[#This Row],[Cultivo]],Cod_categoría[],2,0)</f>
        <v>100102003</v>
      </c>
      <c r="H1302" t="str">
        <f>+VLOOKUP(F1302,Codigos[],2,0)</f>
        <v>Cítricos</v>
      </c>
      <c r="I1302">
        <f>+VLOOKUP(Tabla2[[#This Row],[Categoría]],Cod_procesamiento10[],2,0)</f>
        <v>2</v>
      </c>
      <c r="J1302" t="s">
        <v>163</v>
      </c>
      <c r="K1302" s="3">
        <v>1743.96</v>
      </c>
    </row>
    <row r="1303" spans="1:11" x14ac:dyDescent="0.35">
      <c r="A1303">
        <v>2021</v>
      </c>
      <c r="B1303" s="5" t="s">
        <v>49</v>
      </c>
      <c r="C1303" s="10">
        <v>44197</v>
      </c>
      <c r="D1303" t="s">
        <v>17</v>
      </c>
      <c r="E1303">
        <f>+VLOOKUP(Tabla2[[#This Row],[Punto de venta]],Punto_venta[],2,0)</f>
        <v>2</v>
      </c>
      <c r="F1303" t="s">
        <v>21</v>
      </c>
      <c r="G1303">
        <f>+VLOOKUP(Tabla2[[#This Row],[Cultivo]],Cod_categoría[],2,0)</f>
        <v>100108002</v>
      </c>
      <c r="H1303" t="str">
        <f>+VLOOKUP(F1303,Codigos[],2,0)</f>
        <v>Frutos tropicales y subtropicales</v>
      </c>
      <c r="I1303">
        <f>+VLOOKUP(Tabla2[[#This Row],[Categoría]],Cod_procesamiento10[],2,0)</f>
        <v>4</v>
      </c>
      <c r="J1303" t="s">
        <v>163</v>
      </c>
      <c r="K1303" s="3">
        <v>2136.59</v>
      </c>
    </row>
    <row r="1304" spans="1:11" x14ac:dyDescent="0.35">
      <c r="A1304">
        <v>2021</v>
      </c>
      <c r="B1304" s="5" t="s">
        <v>49</v>
      </c>
      <c r="C1304" s="10">
        <v>44197</v>
      </c>
      <c r="D1304" t="s">
        <v>17</v>
      </c>
      <c r="E1304">
        <f>+VLOOKUP(Tabla2[[#This Row],[Punto de venta]],Punto_venta[],2,0)</f>
        <v>2</v>
      </c>
      <c r="F1304" t="s">
        <v>10</v>
      </c>
      <c r="G1304">
        <f>+VLOOKUP(Tabla2[[#This Row],[Cultivo]],Cod_categoría[],2,0)</f>
        <v>100104002</v>
      </c>
      <c r="H1304" t="str">
        <f>+VLOOKUP(F1304,Codigos[],2,0)</f>
        <v>Frutos de pepita</v>
      </c>
      <c r="I1304">
        <f>+VLOOKUP(Tabla2[[#This Row],[Categoría]],Cod_procesamiento10[],2,0)</f>
        <v>3</v>
      </c>
      <c r="J1304" t="s">
        <v>163</v>
      </c>
      <c r="K1304" s="3">
        <v>1890.29</v>
      </c>
    </row>
    <row r="1305" spans="1:11" x14ac:dyDescent="0.35">
      <c r="A1305">
        <v>2021</v>
      </c>
      <c r="B1305" s="5" t="s">
        <v>49</v>
      </c>
      <c r="C1305" s="10">
        <v>44197</v>
      </c>
      <c r="D1305" t="s">
        <v>17</v>
      </c>
      <c r="E1305">
        <f>+VLOOKUP(Tabla2[[#This Row],[Punto de venta]],Punto_venta[],2,0)</f>
        <v>2</v>
      </c>
      <c r="F1305" t="s">
        <v>11</v>
      </c>
      <c r="G1305">
        <f>+VLOOKUP(Tabla2[[#This Row],[Cultivo]],Cod_categoría[],2,0)</f>
        <v>100102005</v>
      </c>
      <c r="H1305" t="str">
        <f>+VLOOKUP(F1305,Codigos[],2,0)</f>
        <v>Cítricos</v>
      </c>
      <c r="I1305">
        <f>+VLOOKUP(Tabla2[[#This Row],[Categoría]],Cod_procesamiento10[],2,0)</f>
        <v>2</v>
      </c>
      <c r="J1305" t="s">
        <v>163</v>
      </c>
      <c r="K1305" s="3">
        <v>1743.54</v>
      </c>
    </row>
    <row r="1306" spans="1:11" x14ac:dyDescent="0.35">
      <c r="A1306">
        <v>2021</v>
      </c>
      <c r="B1306" s="5" t="s">
        <v>49</v>
      </c>
      <c r="C1306" s="10">
        <v>44197</v>
      </c>
      <c r="D1306" t="s">
        <v>17</v>
      </c>
      <c r="E1306">
        <f>+VLOOKUP(Tabla2[[#This Row],[Punto de venta]],Punto_venta[],2,0)</f>
        <v>2</v>
      </c>
      <c r="F1306" t="s">
        <v>12</v>
      </c>
      <c r="G1306">
        <f>+VLOOKUP(Tabla2[[#This Row],[Cultivo]],Cod_categoría[],2,0)</f>
        <v>100103006</v>
      </c>
      <c r="H1306" t="str">
        <f>+VLOOKUP(F1306,Codigos[],2,0)</f>
        <v>Frutos de carozo</v>
      </c>
      <c r="I1306">
        <f>+VLOOKUP(Tabla2[[#This Row],[Categoría]],Cod_procesamiento10[],2,0)</f>
        <v>5</v>
      </c>
      <c r="J1306" t="s">
        <v>163</v>
      </c>
      <c r="K1306" s="3">
        <v>2008.18</v>
      </c>
    </row>
    <row r="1307" spans="1:11" x14ac:dyDescent="0.35">
      <c r="A1307">
        <v>2021</v>
      </c>
      <c r="B1307" s="5" t="s">
        <v>49</v>
      </c>
      <c r="C1307" s="10">
        <v>44197</v>
      </c>
      <c r="D1307" t="s">
        <v>17</v>
      </c>
      <c r="E1307">
        <f>+VLOOKUP(Tabla2[[#This Row],[Punto de venta]],Punto_venta[],2,0)</f>
        <v>2</v>
      </c>
      <c r="F1307" t="s">
        <v>13</v>
      </c>
      <c r="G1307">
        <f>+VLOOKUP(Tabla2[[#This Row],[Cultivo]],Cod_categoría[],2,0)</f>
        <v>100106002</v>
      </c>
      <c r="H1307" t="str">
        <f>+VLOOKUP(F1307,Codigos[],2,0)</f>
        <v>Frutos oleaginosos</v>
      </c>
      <c r="I1307">
        <f>+VLOOKUP(Tabla2[[#This Row],[Categoría]],Cod_procesamiento10[],2,0)</f>
        <v>12</v>
      </c>
      <c r="J1307" t="s">
        <v>163</v>
      </c>
      <c r="K1307" s="3">
        <v>4952.29</v>
      </c>
    </row>
    <row r="1308" spans="1:11" x14ac:dyDescent="0.35">
      <c r="A1308">
        <v>2021</v>
      </c>
      <c r="B1308" s="5" t="s">
        <v>49</v>
      </c>
      <c r="C1308" s="10">
        <v>44197</v>
      </c>
      <c r="D1308" t="s">
        <v>17</v>
      </c>
      <c r="E1308">
        <f>+VLOOKUP(Tabla2[[#This Row],[Punto de venta]],Punto_venta[],2,0)</f>
        <v>2</v>
      </c>
      <c r="F1308" t="s">
        <v>14</v>
      </c>
      <c r="G1308">
        <f>+VLOOKUP(Tabla2[[#This Row],[Cultivo]],Cod_categoría[],2,0)</f>
        <v>100104005</v>
      </c>
      <c r="H1308" t="str">
        <f>+VLOOKUP(F1308,Codigos[],2,0)</f>
        <v>Frutos de pepita</v>
      </c>
      <c r="I1308">
        <f>+VLOOKUP(Tabla2[[#This Row],[Categoría]],Cod_procesamiento10[],2,0)</f>
        <v>3</v>
      </c>
      <c r="J1308" t="s">
        <v>163</v>
      </c>
      <c r="K1308" s="3">
        <v>1726.03</v>
      </c>
    </row>
    <row r="1309" spans="1:11" x14ac:dyDescent="0.35">
      <c r="A1309">
        <v>2021</v>
      </c>
      <c r="B1309" s="5" t="s">
        <v>49</v>
      </c>
      <c r="C1309" s="10">
        <v>44197</v>
      </c>
      <c r="D1309" t="s">
        <v>17</v>
      </c>
      <c r="E1309">
        <f>+VLOOKUP(Tabla2[[#This Row],[Punto de venta]],Punto_venta[],2,0)</f>
        <v>2</v>
      </c>
      <c r="F1309" t="s">
        <v>15</v>
      </c>
      <c r="G1309">
        <f>+VLOOKUP(Tabla2[[#This Row],[Cultivo]],Cod_categoría[],2,0)</f>
        <v>100108006</v>
      </c>
      <c r="H1309" t="str">
        <f>+VLOOKUP(F1309,Codigos[],2,0)</f>
        <v>Frutos tropicales y subtropicales</v>
      </c>
      <c r="I1309">
        <f>+VLOOKUP(Tabla2[[#This Row],[Categoría]],Cod_procesamiento10[],2,0)</f>
        <v>4</v>
      </c>
      <c r="J1309" t="s">
        <v>163</v>
      </c>
      <c r="K1309" s="3">
        <v>1078.02</v>
      </c>
    </row>
    <row r="1310" spans="1:11" x14ac:dyDescent="0.35">
      <c r="A1310">
        <v>2021</v>
      </c>
      <c r="B1310" s="5" t="s">
        <v>49</v>
      </c>
      <c r="C1310" s="10">
        <v>44197</v>
      </c>
      <c r="D1310" t="s">
        <v>17</v>
      </c>
      <c r="E1310">
        <f>+VLOOKUP(Tabla2[[#This Row],[Punto de venta]],Punto_venta[],2,0)</f>
        <v>2</v>
      </c>
      <c r="F1310" t="s">
        <v>16</v>
      </c>
      <c r="G1310">
        <f>+VLOOKUP(Tabla2[[#This Row],[Cultivo]],Cod_categoría[],2,0)</f>
        <v>100109001</v>
      </c>
      <c r="H1310" t="str">
        <f>+VLOOKUP(F1310,Codigos[],2,0)</f>
        <v>Uva</v>
      </c>
      <c r="I1310">
        <f>+VLOOKUP(Tabla2[[#This Row],[Categoría]],Cod_procesamiento10[],2,0)</f>
        <v>11</v>
      </c>
      <c r="J1310" t="s">
        <v>163</v>
      </c>
      <c r="K1310" s="3">
        <v>3376.93</v>
      </c>
    </row>
    <row r="1311" spans="1:11" x14ac:dyDescent="0.35">
      <c r="A1311">
        <v>2021</v>
      </c>
      <c r="B1311" s="5" t="s">
        <v>49</v>
      </c>
      <c r="C1311" s="10">
        <v>44197</v>
      </c>
      <c r="D1311" t="s">
        <v>24</v>
      </c>
      <c r="E1311">
        <f>+VLOOKUP(Tabla2[[#This Row],[Punto de venta]],Punto_venta[],2,0)</f>
        <v>3</v>
      </c>
      <c r="F1311" t="s">
        <v>68</v>
      </c>
      <c r="G1311">
        <f>+VLOOKUP(Tabla2[[#This Row],[Cultivo]],Cod_categoría[],2,0)</f>
        <v>100101001</v>
      </c>
      <c r="H1311" t="str">
        <f>+VLOOKUP(F1311,Codigos[],2,0)</f>
        <v>Berries</v>
      </c>
      <c r="I1311">
        <f>+VLOOKUP(Tabla2[[#This Row],[Categoría]],Cod_procesamiento10[],2,0)</f>
        <v>1</v>
      </c>
      <c r="J1311" t="s">
        <v>163</v>
      </c>
      <c r="K1311" s="3">
        <v>1568.23</v>
      </c>
    </row>
    <row r="1312" spans="1:11" x14ac:dyDescent="0.35">
      <c r="A1312">
        <v>2021</v>
      </c>
      <c r="B1312" s="5" t="s">
        <v>49</v>
      </c>
      <c r="C1312" s="10">
        <v>44197</v>
      </c>
      <c r="D1312" t="s">
        <v>24</v>
      </c>
      <c r="E1312">
        <f>+VLOOKUP(Tabla2[[#This Row],[Punto de venta]],Punto_venta[],2,0)</f>
        <v>3</v>
      </c>
      <c r="F1312" t="s">
        <v>25</v>
      </c>
      <c r="G1312">
        <f>+VLOOKUP(Tabla2[[#This Row],[Cultivo]],Cod_categoría[],2,0)</f>
        <v>100114046</v>
      </c>
      <c r="H1312" t="str">
        <f>+VLOOKUP(F1312,Codigos[],2,0)</f>
        <v>Berries</v>
      </c>
      <c r="I1312">
        <f>+VLOOKUP(Tabla2[[#This Row],[Categoría]],Cod_procesamiento10[],2,0)</f>
        <v>1</v>
      </c>
      <c r="J1312" t="s">
        <v>163</v>
      </c>
      <c r="K1312" s="3">
        <v>1045.45</v>
      </c>
    </row>
    <row r="1313" spans="1:11" x14ac:dyDescent="0.35">
      <c r="A1313">
        <v>2021</v>
      </c>
      <c r="B1313" s="5" t="s">
        <v>49</v>
      </c>
      <c r="C1313" s="10">
        <v>44197</v>
      </c>
      <c r="D1313" t="s">
        <v>24</v>
      </c>
      <c r="E1313">
        <f>+VLOOKUP(Tabla2[[#This Row],[Punto de venta]],Punto_venta[],2,0)</f>
        <v>3</v>
      </c>
      <c r="F1313" t="s">
        <v>3</v>
      </c>
      <c r="G1313">
        <f>+VLOOKUP(Tabla2[[#This Row],[Cultivo]],Cod_categoría[],2,0)</f>
        <v>100103001</v>
      </c>
      <c r="H1313" t="str">
        <f>+VLOOKUP(F1313,Codigos[],2,0)</f>
        <v>Frutos de carozo</v>
      </c>
      <c r="I1313">
        <f>+VLOOKUP(Tabla2[[#This Row],[Categoría]],Cod_procesamiento10[],2,0)</f>
        <v>5</v>
      </c>
      <c r="J1313" t="s">
        <v>163</v>
      </c>
      <c r="K1313" s="3">
        <v>869.6</v>
      </c>
    </row>
    <row r="1314" spans="1:11" x14ac:dyDescent="0.35">
      <c r="A1314">
        <v>2021</v>
      </c>
      <c r="B1314" s="5" t="s">
        <v>49</v>
      </c>
      <c r="C1314" s="10">
        <v>44197</v>
      </c>
      <c r="D1314" t="s">
        <v>24</v>
      </c>
      <c r="E1314">
        <f>+VLOOKUP(Tabla2[[#This Row],[Punto de venta]],Punto_venta[],2,0)</f>
        <v>3</v>
      </c>
      <c r="F1314" t="s">
        <v>5</v>
      </c>
      <c r="G1314">
        <f>+VLOOKUP(Tabla2[[#This Row],[Cultivo]],Cod_categoría[],2,0)</f>
        <v>100103002</v>
      </c>
      <c r="H1314" t="str">
        <f>+VLOOKUP(F1314,Codigos[],2,0)</f>
        <v>Frutos de carozo</v>
      </c>
      <c r="I1314">
        <f>+VLOOKUP(Tabla2[[#This Row],[Categoría]],Cod_procesamiento10[],2,0)</f>
        <v>5</v>
      </c>
      <c r="J1314" t="s">
        <v>163</v>
      </c>
      <c r="K1314" s="3">
        <v>658.71</v>
      </c>
    </row>
    <row r="1315" spans="1:11" x14ac:dyDescent="0.35">
      <c r="A1315">
        <v>2021</v>
      </c>
      <c r="B1315" s="5" t="s">
        <v>49</v>
      </c>
      <c r="C1315" s="10">
        <v>44197</v>
      </c>
      <c r="D1315" t="s">
        <v>24</v>
      </c>
      <c r="E1315">
        <f>+VLOOKUP(Tabla2[[#This Row],[Punto de venta]],Punto_venta[],2,0)</f>
        <v>3</v>
      </c>
      <c r="F1315" t="s">
        <v>6</v>
      </c>
      <c r="G1315">
        <f>+VLOOKUP(Tabla2[[#This Row],[Cultivo]],Cod_categoría[],2,0)</f>
        <v>100103003</v>
      </c>
      <c r="H1315" t="str">
        <f>+VLOOKUP(F1315,Codigos[],2,0)</f>
        <v>Frutos de carozo</v>
      </c>
      <c r="I1315">
        <f>+VLOOKUP(Tabla2[[#This Row],[Categoría]],Cod_procesamiento10[],2,0)</f>
        <v>5</v>
      </c>
      <c r="J1315" t="s">
        <v>163</v>
      </c>
      <c r="K1315" s="3">
        <v>1066.67</v>
      </c>
    </row>
    <row r="1316" spans="1:11" x14ac:dyDescent="0.35">
      <c r="A1316">
        <v>2021</v>
      </c>
      <c r="B1316" s="5" t="s">
        <v>49</v>
      </c>
      <c r="C1316" s="10">
        <v>44197</v>
      </c>
      <c r="D1316" t="s">
        <v>24</v>
      </c>
      <c r="E1316">
        <f>+VLOOKUP(Tabla2[[#This Row],[Punto de venta]],Punto_venta[],2,0)</f>
        <v>3</v>
      </c>
      <c r="F1316" t="s">
        <v>7</v>
      </c>
      <c r="G1316">
        <f>+VLOOKUP(Tabla2[[#This Row],[Cultivo]],Cod_categoría[],2,0)</f>
        <v>100103004</v>
      </c>
      <c r="H1316" t="str">
        <f>+VLOOKUP(F1316,Codigos[],2,0)</f>
        <v>Frutos de carozo</v>
      </c>
      <c r="I1316">
        <f>+VLOOKUP(Tabla2[[#This Row],[Categoría]],Cod_procesamiento10[],2,0)</f>
        <v>5</v>
      </c>
      <c r="J1316" t="s">
        <v>163</v>
      </c>
      <c r="K1316" s="3">
        <v>812.56</v>
      </c>
    </row>
    <row r="1317" spans="1:11" x14ac:dyDescent="0.35">
      <c r="A1317">
        <v>2021</v>
      </c>
      <c r="B1317" s="5" t="s">
        <v>49</v>
      </c>
      <c r="C1317" s="10">
        <v>44197</v>
      </c>
      <c r="D1317" t="s">
        <v>24</v>
      </c>
      <c r="E1317">
        <f>+VLOOKUP(Tabla2[[#This Row],[Punto de venta]],Punto_venta[],2,0)</f>
        <v>3</v>
      </c>
      <c r="F1317" t="s">
        <v>23</v>
      </c>
      <c r="G1317">
        <f>+VLOOKUP(Tabla2[[#This Row],[Cultivo]],Cod_categoría[],2,0)</f>
        <v>100101004</v>
      </c>
      <c r="H1317" t="str">
        <f>+VLOOKUP(F1317,Codigos[],2,0)</f>
        <v>Berries</v>
      </c>
      <c r="I1317">
        <f>+VLOOKUP(Tabla2[[#This Row],[Categoría]],Cod_procesamiento10[],2,0)</f>
        <v>1</v>
      </c>
      <c r="J1317" t="s">
        <v>163</v>
      </c>
      <c r="K1317" s="3">
        <v>3069.35</v>
      </c>
    </row>
    <row r="1318" spans="1:11" x14ac:dyDescent="0.35">
      <c r="A1318">
        <v>2021</v>
      </c>
      <c r="B1318" s="5" t="s">
        <v>49</v>
      </c>
      <c r="C1318" s="10">
        <v>44197</v>
      </c>
      <c r="D1318" t="s">
        <v>24</v>
      </c>
      <c r="E1318">
        <f>+VLOOKUP(Tabla2[[#This Row],[Punto de venta]],Punto_venta[],2,0)</f>
        <v>3</v>
      </c>
      <c r="F1318" t="s">
        <v>8</v>
      </c>
      <c r="G1318">
        <f>+VLOOKUP(Tabla2[[#This Row],[Cultivo]],Cod_categoría[],2,0)</f>
        <v>100112025</v>
      </c>
      <c r="H1318" t="str">
        <f>+VLOOKUP(F1318,Codigos[],2,0)</f>
        <v>Berries</v>
      </c>
      <c r="I1318">
        <f>+VLOOKUP(Tabla2[[#This Row],[Categoría]],Cod_procesamiento10[],2,0)</f>
        <v>1</v>
      </c>
      <c r="J1318" t="s">
        <v>163</v>
      </c>
      <c r="K1318" s="3">
        <v>1288.42</v>
      </c>
    </row>
    <row r="1319" spans="1:11" x14ac:dyDescent="0.35">
      <c r="A1319">
        <v>2021</v>
      </c>
      <c r="B1319" s="5" t="s">
        <v>49</v>
      </c>
      <c r="C1319" s="10">
        <v>44197</v>
      </c>
      <c r="D1319" t="s">
        <v>24</v>
      </c>
      <c r="E1319">
        <f>+VLOOKUP(Tabla2[[#This Row],[Punto de venta]],Punto_venta[],2,0)</f>
        <v>3</v>
      </c>
      <c r="F1319" t="s">
        <v>19</v>
      </c>
      <c r="G1319">
        <f>+VLOOKUP(Tabla2[[#This Row],[Cultivo]],Cod_categoría[],2,0)</f>
        <v>100101007</v>
      </c>
      <c r="H1319" t="str">
        <f>+VLOOKUP(F1319,Codigos[],2,0)</f>
        <v>Berries</v>
      </c>
      <c r="I1319">
        <f>+VLOOKUP(Tabla2[[#This Row],[Categoría]],Cod_procesamiento10[],2,0)</f>
        <v>1</v>
      </c>
      <c r="J1319" t="s">
        <v>163</v>
      </c>
      <c r="K1319" s="3">
        <v>2547.2199999999998</v>
      </c>
    </row>
    <row r="1320" spans="1:11" x14ac:dyDescent="0.35">
      <c r="A1320">
        <v>2021</v>
      </c>
      <c r="B1320" s="5" t="s">
        <v>49</v>
      </c>
      <c r="C1320" s="10">
        <v>44197</v>
      </c>
      <c r="D1320" t="s">
        <v>24</v>
      </c>
      <c r="E1320">
        <f>+VLOOKUP(Tabla2[[#This Row],[Punto de venta]],Punto_venta[],2,0)</f>
        <v>3</v>
      </c>
      <c r="F1320" t="s">
        <v>9</v>
      </c>
      <c r="G1320">
        <f>+VLOOKUP(Tabla2[[#This Row],[Cultivo]],Cod_categoría[],2,0)</f>
        <v>100102003</v>
      </c>
      <c r="H1320" t="str">
        <f>+VLOOKUP(F1320,Codigos[],2,0)</f>
        <v>Cítricos</v>
      </c>
      <c r="I1320">
        <f>+VLOOKUP(Tabla2[[#This Row],[Categoría]],Cod_procesamiento10[],2,0)</f>
        <v>2</v>
      </c>
      <c r="J1320" t="s">
        <v>163</v>
      </c>
      <c r="K1320" s="3">
        <v>1030.55</v>
      </c>
    </row>
    <row r="1321" spans="1:11" x14ac:dyDescent="0.35">
      <c r="A1321">
        <v>2021</v>
      </c>
      <c r="B1321" s="5" t="s">
        <v>49</v>
      </c>
      <c r="C1321" s="10">
        <v>44197</v>
      </c>
      <c r="D1321" t="s">
        <v>24</v>
      </c>
      <c r="E1321">
        <f>+VLOOKUP(Tabla2[[#This Row],[Punto de venta]],Punto_venta[],2,0)</f>
        <v>3</v>
      </c>
      <c r="F1321" t="s">
        <v>20</v>
      </c>
      <c r="G1321">
        <f>+VLOOKUP(Tabla2[[#This Row],[Cultivo]],Cod_categoría[],2,0)</f>
        <v>100102004</v>
      </c>
      <c r="H1321" t="str">
        <f>+VLOOKUP(F1321,Codigos[],2,0)</f>
        <v>Cítricos</v>
      </c>
      <c r="I1321">
        <f>+VLOOKUP(Tabla2[[#This Row],[Categoría]],Cod_procesamiento10[],2,0)</f>
        <v>2</v>
      </c>
      <c r="J1321" t="s">
        <v>163</v>
      </c>
      <c r="K1321" s="3">
        <v>685.87</v>
      </c>
    </row>
    <row r="1322" spans="1:11" x14ac:dyDescent="0.35">
      <c r="A1322">
        <v>2021</v>
      </c>
      <c r="B1322" s="5" t="s">
        <v>49</v>
      </c>
      <c r="C1322" s="10">
        <v>44197</v>
      </c>
      <c r="D1322" t="s">
        <v>24</v>
      </c>
      <c r="E1322">
        <f>+VLOOKUP(Tabla2[[#This Row],[Punto de venta]],Punto_venta[],2,0)</f>
        <v>3</v>
      </c>
      <c r="F1322" t="s">
        <v>21</v>
      </c>
      <c r="G1322">
        <f>+VLOOKUP(Tabla2[[#This Row],[Cultivo]],Cod_categoría[],2,0)</f>
        <v>100108002</v>
      </c>
      <c r="H1322" t="str">
        <f>+VLOOKUP(F1322,Codigos[],2,0)</f>
        <v>Frutos tropicales y subtropicales</v>
      </c>
      <c r="I1322">
        <f>+VLOOKUP(Tabla2[[#This Row],[Categoría]],Cod_procesamiento10[],2,0)</f>
        <v>4</v>
      </c>
      <c r="J1322" t="s">
        <v>163</v>
      </c>
      <c r="K1322" s="3">
        <v>1314.97</v>
      </c>
    </row>
    <row r="1323" spans="1:11" x14ac:dyDescent="0.35">
      <c r="A1323">
        <v>2021</v>
      </c>
      <c r="B1323" s="5" t="s">
        <v>49</v>
      </c>
      <c r="C1323" s="10">
        <v>44197</v>
      </c>
      <c r="D1323" t="s">
        <v>24</v>
      </c>
      <c r="E1323">
        <f>+VLOOKUP(Tabla2[[#This Row],[Punto de venta]],Punto_venta[],2,0)</f>
        <v>3</v>
      </c>
      <c r="F1323" t="s">
        <v>10</v>
      </c>
      <c r="G1323">
        <f>+VLOOKUP(Tabla2[[#This Row],[Cultivo]],Cod_categoría[],2,0)</f>
        <v>100104002</v>
      </c>
      <c r="H1323" t="str">
        <f>+VLOOKUP(F1323,Codigos[],2,0)</f>
        <v>Frutos de pepita</v>
      </c>
      <c r="I1323">
        <f>+VLOOKUP(Tabla2[[#This Row],[Categoría]],Cod_procesamiento10[],2,0)</f>
        <v>3</v>
      </c>
      <c r="J1323" t="s">
        <v>163</v>
      </c>
      <c r="K1323" s="3">
        <v>820.34</v>
      </c>
    </row>
    <row r="1324" spans="1:11" x14ac:dyDescent="0.35">
      <c r="A1324">
        <v>2021</v>
      </c>
      <c r="B1324" s="5" t="s">
        <v>49</v>
      </c>
      <c r="C1324" s="10">
        <v>44197</v>
      </c>
      <c r="D1324" t="s">
        <v>24</v>
      </c>
      <c r="E1324">
        <f>+VLOOKUP(Tabla2[[#This Row],[Punto de venta]],Punto_venta[],2,0)</f>
        <v>3</v>
      </c>
      <c r="F1324" t="s">
        <v>22</v>
      </c>
      <c r="G1324">
        <f>+VLOOKUP(Tabla2[[#This Row],[Cultivo]],Cod_categoría[],2,0)</f>
        <v>100114041</v>
      </c>
      <c r="H1324" t="str">
        <f>+VLOOKUP(F1324,Codigos[],2,0)</f>
        <v>Frutos tropicales y subtropicales</v>
      </c>
      <c r="I1324">
        <f>+VLOOKUP(Tabla2[[#This Row],[Categoría]],Cod_procesamiento10[],2,0)</f>
        <v>4</v>
      </c>
      <c r="J1324" t="s">
        <v>163</v>
      </c>
      <c r="K1324" s="3">
        <v>2400</v>
      </c>
    </row>
    <row r="1325" spans="1:11" x14ac:dyDescent="0.35">
      <c r="A1325">
        <v>2021</v>
      </c>
      <c r="B1325" s="5" t="s">
        <v>49</v>
      </c>
      <c r="C1325" s="10">
        <v>44197</v>
      </c>
      <c r="D1325" t="s">
        <v>24</v>
      </c>
      <c r="E1325">
        <f>+VLOOKUP(Tabla2[[#This Row],[Punto de venta]],Punto_venta[],2,0)</f>
        <v>3</v>
      </c>
      <c r="F1325" t="s">
        <v>26</v>
      </c>
      <c r="G1325">
        <f>+VLOOKUP(Tabla2[[#This Row],[Cultivo]],Cod_categoría[],2,0)</f>
        <v>100101008</v>
      </c>
      <c r="H1325" t="str">
        <f>+VLOOKUP(F1325,Codigos[],2,0)</f>
        <v>Berries</v>
      </c>
      <c r="I1325">
        <f>+VLOOKUP(Tabla2[[#This Row],[Categoría]],Cod_procesamiento10[],2,0)</f>
        <v>1</v>
      </c>
      <c r="J1325" t="s">
        <v>163</v>
      </c>
      <c r="K1325" s="3">
        <v>1920</v>
      </c>
    </row>
    <row r="1326" spans="1:11" x14ac:dyDescent="0.35">
      <c r="A1326">
        <v>2021</v>
      </c>
      <c r="B1326" s="5" t="s">
        <v>49</v>
      </c>
      <c r="C1326" s="10">
        <v>44197</v>
      </c>
      <c r="D1326" t="s">
        <v>24</v>
      </c>
      <c r="E1326">
        <f>+VLOOKUP(Tabla2[[#This Row],[Punto de venta]],Punto_venta[],2,0)</f>
        <v>3</v>
      </c>
      <c r="F1326" t="s">
        <v>11</v>
      </c>
      <c r="G1326">
        <f>+VLOOKUP(Tabla2[[#This Row],[Cultivo]],Cod_categoría[],2,0)</f>
        <v>100102005</v>
      </c>
      <c r="H1326" t="str">
        <f>+VLOOKUP(F1326,Codigos[],2,0)</f>
        <v>Cítricos</v>
      </c>
      <c r="I1326">
        <f>+VLOOKUP(Tabla2[[#This Row],[Categoría]],Cod_procesamiento10[],2,0)</f>
        <v>2</v>
      </c>
      <c r="J1326" t="s">
        <v>163</v>
      </c>
      <c r="K1326" s="3">
        <v>1146.77</v>
      </c>
    </row>
    <row r="1327" spans="1:11" x14ac:dyDescent="0.35">
      <c r="A1327">
        <v>2021</v>
      </c>
      <c r="B1327" s="5" t="s">
        <v>49</v>
      </c>
      <c r="C1327" s="10">
        <v>44197</v>
      </c>
      <c r="D1327" t="s">
        <v>24</v>
      </c>
      <c r="E1327">
        <f>+VLOOKUP(Tabla2[[#This Row],[Punto de venta]],Punto_venta[],2,0)</f>
        <v>3</v>
      </c>
      <c r="F1327" t="s">
        <v>12</v>
      </c>
      <c r="G1327">
        <f>+VLOOKUP(Tabla2[[#This Row],[Cultivo]],Cod_categoría[],2,0)</f>
        <v>100103006</v>
      </c>
      <c r="H1327" t="str">
        <f>+VLOOKUP(F1327,Codigos[],2,0)</f>
        <v>Frutos de carozo</v>
      </c>
      <c r="I1327">
        <f>+VLOOKUP(Tabla2[[#This Row],[Categoría]],Cod_procesamiento10[],2,0)</f>
        <v>5</v>
      </c>
      <c r="J1327" t="s">
        <v>163</v>
      </c>
      <c r="K1327" s="3">
        <v>820.08</v>
      </c>
    </row>
    <row r="1328" spans="1:11" x14ac:dyDescent="0.35">
      <c r="A1328">
        <v>2021</v>
      </c>
      <c r="B1328" s="5" t="s">
        <v>49</v>
      </c>
      <c r="C1328" s="10">
        <v>44197</v>
      </c>
      <c r="D1328" t="s">
        <v>24</v>
      </c>
      <c r="E1328">
        <f>+VLOOKUP(Tabla2[[#This Row],[Punto de venta]],Punto_venta[],2,0)</f>
        <v>3</v>
      </c>
      <c r="F1328" t="s">
        <v>13</v>
      </c>
      <c r="G1328">
        <f>+VLOOKUP(Tabla2[[#This Row],[Cultivo]],Cod_categoría[],2,0)</f>
        <v>100106002</v>
      </c>
      <c r="H1328" t="str">
        <f>+VLOOKUP(F1328,Codigos[],2,0)</f>
        <v>Frutos oleaginosos</v>
      </c>
      <c r="I1328">
        <f>+VLOOKUP(Tabla2[[#This Row],[Categoría]],Cod_procesamiento10[],2,0)</f>
        <v>12</v>
      </c>
      <c r="J1328" t="s">
        <v>163</v>
      </c>
      <c r="K1328" s="3">
        <v>4390.54</v>
      </c>
    </row>
    <row r="1329" spans="1:11" x14ac:dyDescent="0.35">
      <c r="A1329">
        <v>2021</v>
      </c>
      <c r="B1329" s="5" t="s">
        <v>49</v>
      </c>
      <c r="C1329" s="10">
        <v>44197</v>
      </c>
      <c r="D1329" t="s">
        <v>24</v>
      </c>
      <c r="E1329">
        <f>+VLOOKUP(Tabla2[[#This Row],[Punto de venta]],Punto_venta[],2,0)</f>
        <v>3</v>
      </c>
      <c r="F1329" t="s">
        <v>31</v>
      </c>
      <c r="G1329">
        <f>+VLOOKUP(Tabla2[[#This Row],[Cultivo]],Cod_categoría[],2,0)</f>
        <v>100108004</v>
      </c>
      <c r="H1329" t="str">
        <f>+VLOOKUP(F1329,Codigos[],2,0)</f>
        <v>Frutos tropicales y subtropicales</v>
      </c>
      <c r="I1329">
        <f>+VLOOKUP(Tabla2[[#This Row],[Categoría]],Cod_procesamiento10[],2,0)</f>
        <v>4</v>
      </c>
      <c r="J1329" t="s">
        <v>163</v>
      </c>
      <c r="K1329" s="3">
        <v>2250</v>
      </c>
    </row>
    <row r="1330" spans="1:11" x14ac:dyDescent="0.35">
      <c r="A1330">
        <v>2021</v>
      </c>
      <c r="B1330" s="5" t="s">
        <v>49</v>
      </c>
      <c r="C1330" s="10">
        <v>44197</v>
      </c>
      <c r="D1330" t="s">
        <v>24</v>
      </c>
      <c r="E1330">
        <f>+VLOOKUP(Tabla2[[#This Row],[Punto de venta]],Punto_venta[],2,0)</f>
        <v>3</v>
      </c>
      <c r="F1330" t="s">
        <v>14</v>
      </c>
      <c r="G1330">
        <f>+VLOOKUP(Tabla2[[#This Row],[Cultivo]],Cod_categoría[],2,0)</f>
        <v>100104005</v>
      </c>
      <c r="H1330" t="str">
        <f>+VLOOKUP(F1330,Codigos[],2,0)</f>
        <v>Frutos de pepita</v>
      </c>
      <c r="I1330">
        <f>+VLOOKUP(Tabla2[[#This Row],[Categoría]],Cod_procesamiento10[],2,0)</f>
        <v>3</v>
      </c>
      <c r="J1330" t="s">
        <v>163</v>
      </c>
      <c r="K1330" s="3">
        <v>686.93</v>
      </c>
    </row>
    <row r="1331" spans="1:11" x14ac:dyDescent="0.35">
      <c r="A1331">
        <v>2021</v>
      </c>
      <c r="B1331" s="5" t="s">
        <v>49</v>
      </c>
      <c r="C1331" s="10">
        <v>44197</v>
      </c>
      <c r="D1331" t="s">
        <v>24</v>
      </c>
      <c r="E1331">
        <f>+VLOOKUP(Tabla2[[#This Row],[Punto de venta]],Punto_venta[],2,0)</f>
        <v>3</v>
      </c>
      <c r="F1331" t="s">
        <v>35</v>
      </c>
      <c r="G1331">
        <f>+VLOOKUP(Tabla2[[#This Row],[Cultivo]],Cod_categoría[],2,0)</f>
        <v>100114044</v>
      </c>
      <c r="H1331" t="str">
        <f>+VLOOKUP(F1331,Codigos[],2,0)</f>
        <v>Frutos de pepita</v>
      </c>
      <c r="I1331">
        <f>+VLOOKUP(Tabla2[[#This Row],[Categoría]],Cod_procesamiento10[],2,0)</f>
        <v>3</v>
      </c>
      <c r="J1331" t="s">
        <v>163</v>
      </c>
      <c r="K1331" s="3">
        <v>1300</v>
      </c>
    </row>
    <row r="1332" spans="1:11" x14ac:dyDescent="0.35">
      <c r="A1332">
        <v>2021</v>
      </c>
      <c r="B1332" s="5" t="s">
        <v>49</v>
      </c>
      <c r="C1332" s="10">
        <v>44197</v>
      </c>
      <c r="D1332" t="s">
        <v>24</v>
      </c>
      <c r="E1332">
        <f>+VLOOKUP(Tabla2[[#This Row],[Punto de venta]],Punto_venta[],2,0)</f>
        <v>3</v>
      </c>
      <c r="F1332" t="s">
        <v>15</v>
      </c>
      <c r="G1332">
        <f>+VLOOKUP(Tabla2[[#This Row],[Cultivo]],Cod_categoría[],2,0)</f>
        <v>100108006</v>
      </c>
      <c r="H1332" t="str">
        <f>+VLOOKUP(F1332,Codigos[],2,0)</f>
        <v>Frutos tropicales y subtropicales</v>
      </c>
      <c r="I1332">
        <f>+VLOOKUP(Tabla2[[#This Row],[Categoría]],Cod_procesamiento10[],2,0)</f>
        <v>4</v>
      </c>
      <c r="J1332" t="s">
        <v>163</v>
      </c>
      <c r="K1332" s="3">
        <v>696.46</v>
      </c>
    </row>
    <row r="1333" spans="1:11" x14ac:dyDescent="0.35">
      <c r="A1333">
        <v>2021</v>
      </c>
      <c r="B1333" s="5" t="s">
        <v>49</v>
      </c>
      <c r="C1333" s="10">
        <v>44197</v>
      </c>
      <c r="D1333" t="s">
        <v>24</v>
      </c>
      <c r="E1333">
        <f>+VLOOKUP(Tabla2[[#This Row],[Punto de venta]],Punto_venta[],2,0)</f>
        <v>3</v>
      </c>
      <c r="F1333" t="s">
        <v>27</v>
      </c>
      <c r="G1333">
        <f>+VLOOKUP(Tabla2[[#This Row],[Cultivo]],Cod_categoría[],2,0)</f>
        <v>100102006</v>
      </c>
      <c r="H1333" t="str">
        <f>+VLOOKUP(F1333,Codigos[],2,0)</f>
        <v>Cítricos</v>
      </c>
      <c r="I1333">
        <f>+VLOOKUP(Tabla2[[#This Row],[Categoría]],Cod_procesamiento10[],2,0)</f>
        <v>2</v>
      </c>
      <c r="J1333" t="s">
        <v>163</v>
      </c>
      <c r="K1333" s="3">
        <v>885.62</v>
      </c>
    </row>
    <row r="1334" spans="1:11" x14ac:dyDescent="0.35">
      <c r="A1334">
        <v>2021</v>
      </c>
      <c r="B1334" s="5" t="s">
        <v>49</v>
      </c>
      <c r="C1334" s="10">
        <v>44197</v>
      </c>
      <c r="D1334" t="s">
        <v>24</v>
      </c>
      <c r="E1334">
        <f>+VLOOKUP(Tabla2[[#This Row],[Punto de venta]],Punto_venta[],2,0)</f>
        <v>3</v>
      </c>
      <c r="F1334" t="s">
        <v>18</v>
      </c>
      <c r="G1334">
        <f>+VLOOKUP(Tabla2[[#This Row],[Cultivo]],Cod_categoría[],2,0)</f>
        <v>100114042</v>
      </c>
      <c r="H1334" t="str">
        <f>+VLOOKUP(F1334,Codigos[],2,0)</f>
        <v>Otros</v>
      </c>
      <c r="I1334">
        <f>+VLOOKUP(Tabla2[[#This Row],[Categoría]],Cod_procesamiento10[],2,0)</f>
        <v>13</v>
      </c>
      <c r="J1334" t="s">
        <v>163</v>
      </c>
      <c r="K1334" s="3">
        <v>875.46</v>
      </c>
    </row>
    <row r="1335" spans="1:11" x14ac:dyDescent="0.35">
      <c r="A1335">
        <v>2021</v>
      </c>
      <c r="B1335" s="5" t="s">
        <v>49</v>
      </c>
      <c r="C1335" s="10">
        <v>44197</v>
      </c>
      <c r="D1335" t="s">
        <v>24</v>
      </c>
      <c r="E1335">
        <f>+VLOOKUP(Tabla2[[#This Row],[Punto de venta]],Punto_venta[],2,0)</f>
        <v>3</v>
      </c>
      <c r="F1335" t="s">
        <v>16</v>
      </c>
      <c r="G1335">
        <f>+VLOOKUP(Tabla2[[#This Row],[Cultivo]],Cod_categoría[],2,0)</f>
        <v>100109001</v>
      </c>
      <c r="H1335" t="str">
        <f>+VLOOKUP(F1335,Codigos[],2,0)</f>
        <v>Uva</v>
      </c>
      <c r="I1335">
        <f>+VLOOKUP(Tabla2[[#This Row],[Categoría]],Cod_procesamiento10[],2,0)</f>
        <v>11</v>
      </c>
      <c r="J1335" t="s">
        <v>163</v>
      </c>
      <c r="K1335" s="3">
        <v>945.55</v>
      </c>
    </row>
    <row r="1336" spans="1:11" x14ac:dyDescent="0.35">
      <c r="A1336">
        <v>2020</v>
      </c>
      <c r="B1336" s="5" t="s">
        <v>60</v>
      </c>
      <c r="C1336" s="10">
        <v>44166</v>
      </c>
      <c r="D1336" t="s">
        <v>2</v>
      </c>
      <c r="E1336">
        <f>+VLOOKUP(Tabla2[[#This Row],[Punto de venta]],Punto_venta[],2,0)</f>
        <v>1</v>
      </c>
      <c r="F1336" t="s">
        <v>3</v>
      </c>
      <c r="G1336">
        <f>+VLOOKUP(Tabla2[[#This Row],[Cultivo]],Cod_categoría[],2,0)</f>
        <v>100103001</v>
      </c>
      <c r="H1336" t="str">
        <f>+VLOOKUP(F1336,Codigos[],2,0)</f>
        <v>Frutos de carozo</v>
      </c>
      <c r="I1336">
        <f>+VLOOKUP(Tabla2[[#This Row],[Categoría]],Cod_procesamiento10[],2,0)</f>
        <v>5</v>
      </c>
      <c r="J1336" t="s">
        <v>163</v>
      </c>
      <c r="K1336" s="3">
        <v>1884.56</v>
      </c>
    </row>
    <row r="1337" spans="1:11" x14ac:dyDescent="0.35">
      <c r="A1337">
        <v>2020</v>
      </c>
      <c r="B1337" s="5" t="s">
        <v>60</v>
      </c>
      <c r="C1337" s="10">
        <v>44166</v>
      </c>
      <c r="D1337" t="s">
        <v>2</v>
      </c>
      <c r="E1337">
        <f>+VLOOKUP(Tabla2[[#This Row],[Punto de venta]],Punto_venta[],2,0)</f>
        <v>1</v>
      </c>
      <c r="F1337" t="s">
        <v>6</v>
      </c>
      <c r="G1337">
        <f>+VLOOKUP(Tabla2[[#This Row],[Cultivo]],Cod_categoría[],2,0)</f>
        <v>100103003</v>
      </c>
      <c r="H1337" t="str">
        <f>+VLOOKUP(F1337,Codigos[],2,0)</f>
        <v>Frutos de carozo</v>
      </c>
      <c r="I1337">
        <f>+VLOOKUP(Tabla2[[#This Row],[Categoría]],Cod_procesamiento10[],2,0)</f>
        <v>5</v>
      </c>
      <c r="J1337" t="s">
        <v>163</v>
      </c>
      <c r="K1337" s="3">
        <v>1412.06</v>
      </c>
    </row>
    <row r="1338" spans="1:11" x14ac:dyDescent="0.35">
      <c r="A1338">
        <v>2020</v>
      </c>
      <c r="B1338" s="5" t="s">
        <v>60</v>
      </c>
      <c r="C1338" s="10">
        <v>44166</v>
      </c>
      <c r="D1338" t="s">
        <v>2</v>
      </c>
      <c r="E1338">
        <f>+VLOOKUP(Tabla2[[#This Row],[Punto de venta]],Punto_venta[],2,0)</f>
        <v>1</v>
      </c>
      <c r="F1338" t="s">
        <v>7</v>
      </c>
      <c r="G1338">
        <f>+VLOOKUP(Tabla2[[#This Row],[Cultivo]],Cod_categoría[],2,0)</f>
        <v>100103004</v>
      </c>
      <c r="H1338" t="str">
        <f>+VLOOKUP(F1338,Codigos[],2,0)</f>
        <v>Frutos de carozo</v>
      </c>
      <c r="I1338">
        <f>+VLOOKUP(Tabla2[[#This Row],[Categoría]],Cod_procesamiento10[],2,0)</f>
        <v>5</v>
      </c>
      <c r="J1338" t="s">
        <v>163</v>
      </c>
      <c r="K1338" s="3">
        <v>1251.73</v>
      </c>
    </row>
    <row r="1339" spans="1:11" x14ac:dyDescent="0.35">
      <c r="A1339">
        <v>2020</v>
      </c>
      <c r="B1339" s="5" t="s">
        <v>60</v>
      </c>
      <c r="C1339" s="10">
        <v>44166</v>
      </c>
      <c r="D1339" t="s">
        <v>2</v>
      </c>
      <c r="E1339">
        <f>+VLOOKUP(Tabla2[[#This Row],[Punto de venta]],Punto_venta[],2,0)</f>
        <v>1</v>
      </c>
      <c r="F1339" t="s">
        <v>8</v>
      </c>
      <c r="G1339">
        <f>+VLOOKUP(Tabla2[[#This Row],[Cultivo]],Cod_categoría[],2,0)</f>
        <v>100112025</v>
      </c>
      <c r="H1339" t="str">
        <f>+VLOOKUP(F1339,Codigos[],2,0)</f>
        <v>Berries</v>
      </c>
      <c r="I1339">
        <f>+VLOOKUP(Tabla2[[#This Row],[Categoría]],Cod_procesamiento10[],2,0)</f>
        <v>1</v>
      </c>
      <c r="J1339" t="s">
        <v>163</v>
      </c>
      <c r="K1339" s="3">
        <v>1595.34</v>
      </c>
    </row>
    <row r="1340" spans="1:11" x14ac:dyDescent="0.35">
      <c r="A1340">
        <v>2020</v>
      </c>
      <c r="B1340" s="5" t="s">
        <v>60</v>
      </c>
      <c r="C1340" s="10">
        <v>44166</v>
      </c>
      <c r="D1340" t="s">
        <v>2</v>
      </c>
      <c r="E1340">
        <f>+VLOOKUP(Tabla2[[#This Row],[Punto de venta]],Punto_venta[],2,0)</f>
        <v>1</v>
      </c>
      <c r="F1340" t="s">
        <v>9</v>
      </c>
      <c r="G1340">
        <f>+VLOOKUP(Tabla2[[#This Row],[Cultivo]],Cod_categoría[],2,0)</f>
        <v>100102003</v>
      </c>
      <c r="H1340" t="str">
        <f>+VLOOKUP(F1340,Codigos[],2,0)</f>
        <v>Cítricos</v>
      </c>
      <c r="I1340">
        <f>+VLOOKUP(Tabla2[[#This Row],[Categoría]],Cod_procesamiento10[],2,0)</f>
        <v>2</v>
      </c>
      <c r="J1340" t="s">
        <v>163</v>
      </c>
      <c r="K1340" s="3">
        <v>659.67</v>
      </c>
    </row>
    <row r="1341" spans="1:11" x14ac:dyDescent="0.35">
      <c r="A1341">
        <v>2020</v>
      </c>
      <c r="B1341" s="5" t="s">
        <v>60</v>
      </c>
      <c r="C1341" s="10">
        <v>44166</v>
      </c>
      <c r="D1341" t="s">
        <v>2</v>
      </c>
      <c r="E1341">
        <f>+VLOOKUP(Tabla2[[#This Row],[Punto de venta]],Punto_venta[],2,0)</f>
        <v>1</v>
      </c>
      <c r="F1341" t="s">
        <v>20</v>
      </c>
      <c r="G1341">
        <f>+VLOOKUP(Tabla2[[#This Row],[Cultivo]],Cod_categoría[],2,0)</f>
        <v>100102004</v>
      </c>
      <c r="H1341" t="str">
        <f>+VLOOKUP(F1341,Codigos[],2,0)</f>
        <v>Cítricos</v>
      </c>
      <c r="I1341">
        <f>+VLOOKUP(Tabla2[[#This Row],[Categoría]],Cod_procesamiento10[],2,0)</f>
        <v>2</v>
      </c>
      <c r="J1341" t="s">
        <v>163</v>
      </c>
      <c r="K1341" s="3">
        <v>1045.21</v>
      </c>
    </row>
    <row r="1342" spans="1:11" x14ac:dyDescent="0.35">
      <c r="A1342">
        <v>2020</v>
      </c>
      <c r="B1342" s="5" t="s">
        <v>60</v>
      </c>
      <c r="C1342" s="10">
        <v>44166</v>
      </c>
      <c r="D1342" t="s">
        <v>2</v>
      </c>
      <c r="E1342">
        <f>+VLOOKUP(Tabla2[[#This Row],[Punto de venta]],Punto_venta[],2,0)</f>
        <v>1</v>
      </c>
      <c r="F1342" t="s">
        <v>21</v>
      </c>
      <c r="G1342">
        <f>+VLOOKUP(Tabla2[[#This Row],[Cultivo]],Cod_categoría[],2,0)</f>
        <v>100108002</v>
      </c>
      <c r="H1342" t="str">
        <f>+VLOOKUP(F1342,Codigos[],2,0)</f>
        <v>Frutos tropicales y subtropicales</v>
      </c>
      <c r="I1342">
        <f>+VLOOKUP(Tabla2[[#This Row],[Categoría]],Cod_procesamiento10[],2,0)</f>
        <v>4</v>
      </c>
      <c r="J1342" t="s">
        <v>163</v>
      </c>
      <c r="K1342" s="3">
        <v>2279.5100000000002</v>
      </c>
    </row>
    <row r="1343" spans="1:11" x14ac:dyDescent="0.35">
      <c r="A1343">
        <v>2020</v>
      </c>
      <c r="B1343" s="5" t="s">
        <v>60</v>
      </c>
      <c r="C1343" s="10">
        <v>44166</v>
      </c>
      <c r="D1343" t="s">
        <v>2</v>
      </c>
      <c r="E1343">
        <f>+VLOOKUP(Tabla2[[#This Row],[Punto de venta]],Punto_venta[],2,0)</f>
        <v>1</v>
      </c>
      <c r="F1343" t="s">
        <v>10</v>
      </c>
      <c r="G1343">
        <f>+VLOOKUP(Tabla2[[#This Row],[Cultivo]],Cod_categoría[],2,0)</f>
        <v>100104002</v>
      </c>
      <c r="H1343" t="str">
        <f>+VLOOKUP(F1343,Codigos[],2,0)</f>
        <v>Frutos de pepita</v>
      </c>
      <c r="I1343">
        <f>+VLOOKUP(Tabla2[[#This Row],[Categoría]],Cod_procesamiento10[],2,0)</f>
        <v>3</v>
      </c>
      <c r="J1343" t="s">
        <v>163</v>
      </c>
      <c r="K1343" s="3">
        <v>982.08</v>
      </c>
    </row>
    <row r="1344" spans="1:11" x14ac:dyDescent="0.35">
      <c r="A1344">
        <v>2020</v>
      </c>
      <c r="B1344" s="5" t="s">
        <v>60</v>
      </c>
      <c r="C1344" s="10">
        <v>44166</v>
      </c>
      <c r="D1344" t="s">
        <v>2</v>
      </c>
      <c r="E1344">
        <f>+VLOOKUP(Tabla2[[#This Row],[Punto de venta]],Punto_venta[],2,0)</f>
        <v>1</v>
      </c>
      <c r="F1344" t="s">
        <v>11</v>
      </c>
      <c r="G1344">
        <f>+VLOOKUP(Tabla2[[#This Row],[Cultivo]],Cod_categoría[],2,0)</f>
        <v>100102005</v>
      </c>
      <c r="H1344" t="str">
        <f>+VLOOKUP(F1344,Codigos[],2,0)</f>
        <v>Cítricos</v>
      </c>
      <c r="I1344">
        <f>+VLOOKUP(Tabla2[[#This Row],[Categoría]],Cod_procesamiento10[],2,0)</f>
        <v>2</v>
      </c>
      <c r="J1344" t="s">
        <v>163</v>
      </c>
      <c r="K1344" s="3">
        <v>1071.52</v>
      </c>
    </row>
    <row r="1345" spans="1:11" x14ac:dyDescent="0.35">
      <c r="A1345">
        <v>2020</v>
      </c>
      <c r="B1345" s="5" t="s">
        <v>60</v>
      </c>
      <c r="C1345" s="10">
        <v>44166</v>
      </c>
      <c r="D1345" t="s">
        <v>2</v>
      </c>
      <c r="E1345">
        <f>+VLOOKUP(Tabla2[[#This Row],[Punto de venta]],Punto_venta[],2,0)</f>
        <v>1</v>
      </c>
      <c r="F1345" t="s">
        <v>12</v>
      </c>
      <c r="G1345">
        <f>+VLOOKUP(Tabla2[[#This Row],[Cultivo]],Cod_categoría[],2,0)</f>
        <v>100103006</v>
      </c>
      <c r="H1345" t="str">
        <f>+VLOOKUP(F1345,Codigos[],2,0)</f>
        <v>Frutos de carozo</v>
      </c>
      <c r="I1345">
        <f>+VLOOKUP(Tabla2[[#This Row],[Categoría]],Cod_procesamiento10[],2,0)</f>
        <v>5</v>
      </c>
      <c r="J1345" t="s">
        <v>163</v>
      </c>
      <c r="K1345" s="3">
        <v>1323.09</v>
      </c>
    </row>
    <row r="1346" spans="1:11" x14ac:dyDescent="0.35">
      <c r="A1346">
        <v>2020</v>
      </c>
      <c r="B1346" s="5" t="s">
        <v>60</v>
      </c>
      <c r="C1346" s="10">
        <v>44166</v>
      </c>
      <c r="D1346" t="s">
        <v>2</v>
      </c>
      <c r="E1346">
        <f>+VLOOKUP(Tabla2[[#This Row],[Punto de venta]],Punto_venta[],2,0)</f>
        <v>1</v>
      </c>
      <c r="F1346" t="s">
        <v>13</v>
      </c>
      <c r="G1346">
        <f>+VLOOKUP(Tabla2[[#This Row],[Cultivo]],Cod_categoría[],2,0)</f>
        <v>100106002</v>
      </c>
      <c r="H1346" t="str">
        <f>+VLOOKUP(F1346,Codigos[],2,0)</f>
        <v>Frutos oleaginosos</v>
      </c>
      <c r="I1346">
        <f>+VLOOKUP(Tabla2[[#This Row],[Categoría]],Cod_procesamiento10[],2,0)</f>
        <v>12</v>
      </c>
      <c r="J1346" t="s">
        <v>163</v>
      </c>
      <c r="K1346" s="3">
        <v>3853.54</v>
      </c>
    </row>
    <row r="1347" spans="1:11" x14ac:dyDescent="0.35">
      <c r="A1347">
        <v>2020</v>
      </c>
      <c r="B1347" s="5" t="s">
        <v>60</v>
      </c>
      <c r="C1347" s="10">
        <v>44166</v>
      </c>
      <c r="D1347" t="s">
        <v>2</v>
      </c>
      <c r="E1347">
        <f>+VLOOKUP(Tabla2[[#This Row],[Punto de venta]],Punto_venta[],2,0)</f>
        <v>1</v>
      </c>
      <c r="F1347" t="s">
        <v>14</v>
      </c>
      <c r="G1347">
        <f>+VLOOKUP(Tabla2[[#This Row],[Cultivo]],Cod_categoría[],2,0)</f>
        <v>100104005</v>
      </c>
      <c r="H1347" t="str">
        <f>+VLOOKUP(F1347,Codigos[],2,0)</f>
        <v>Frutos de pepita</v>
      </c>
      <c r="I1347">
        <f>+VLOOKUP(Tabla2[[#This Row],[Categoría]],Cod_procesamiento10[],2,0)</f>
        <v>3</v>
      </c>
      <c r="J1347" t="s">
        <v>163</v>
      </c>
      <c r="K1347" s="3">
        <v>1130.6300000000001</v>
      </c>
    </row>
    <row r="1348" spans="1:11" x14ac:dyDescent="0.35">
      <c r="A1348">
        <v>2020</v>
      </c>
      <c r="B1348" s="5" t="s">
        <v>60</v>
      </c>
      <c r="C1348" s="10">
        <v>44166</v>
      </c>
      <c r="D1348" t="s">
        <v>2</v>
      </c>
      <c r="E1348">
        <f>+VLOOKUP(Tabla2[[#This Row],[Punto de venta]],Punto_venta[],2,0)</f>
        <v>1</v>
      </c>
      <c r="F1348" t="s">
        <v>15</v>
      </c>
      <c r="G1348">
        <f>+VLOOKUP(Tabla2[[#This Row],[Cultivo]],Cod_categoría[],2,0)</f>
        <v>100108006</v>
      </c>
      <c r="H1348" t="str">
        <f>+VLOOKUP(F1348,Codigos[],2,0)</f>
        <v>Frutos tropicales y subtropicales</v>
      </c>
      <c r="I1348">
        <f>+VLOOKUP(Tabla2[[#This Row],[Categoría]],Cod_procesamiento10[],2,0)</f>
        <v>4</v>
      </c>
      <c r="J1348" t="s">
        <v>163</v>
      </c>
      <c r="K1348" s="3">
        <v>951.03</v>
      </c>
    </row>
    <row r="1349" spans="1:11" x14ac:dyDescent="0.35">
      <c r="A1349">
        <v>2020</v>
      </c>
      <c r="B1349" s="5" t="s">
        <v>60</v>
      </c>
      <c r="C1349" s="10">
        <v>44166</v>
      </c>
      <c r="D1349" t="s">
        <v>17</v>
      </c>
      <c r="E1349">
        <f>+VLOOKUP(Tabla2[[#This Row],[Punto de venta]],Punto_venta[],2,0)</f>
        <v>2</v>
      </c>
      <c r="F1349" t="s">
        <v>3</v>
      </c>
      <c r="G1349">
        <f>+VLOOKUP(Tabla2[[#This Row],[Cultivo]],Cod_categoría[],2,0)</f>
        <v>100103001</v>
      </c>
      <c r="H1349" t="str">
        <f>+VLOOKUP(F1349,Codigos[],2,0)</f>
        <v>Frutos de carozo</v>
      </c>
      <c r="I1349">
        <f>+VLOOKUP(Tabla2[[#This Row],[Categoría]],Cod_procesamiento10[],2,0)</f>
        <v>5</v>
      </c>
      <c r="J1349" t="s">
        <v>163</v>
      </c>
      <c r="K1349" s="3">
        <v>4158.28</v>
      </c>
    </row>
    <row r="1350" spans="1:11" x14ac:dyDescent="0.35">
      <c r="A1350">
        <v>2020</v>
      </c>
      <c r="B1350" s="5" t="s">
        <v>60</v>
      </c>
      <c r="C1350" s="10">
        <v>44166</v>
      </c>
      <c r="D1350" t="s">
        <v>17</v>
      </c>
      <c r="E1350">
        <f>+VLOOKUP(Tabla2[[#This Row],[Punto de venta]],Punto_venta[],2,0)</f>
        <v>2</v>
      </c>
      <c r="F1350" t="s">
        <v>6</v>
      </c>
      <c r="G1350">
        <f>+VLOOKUP(Tabla2[[#This Row],[Cultivo]],Cod_categoría[],2,0)</f>
        <v>100103003</v>
      </c>
      <c r="H1350" t="str">
        <f>+VLOOKUP(F1350,Codigos[],2,0)</f>
        <v>Frutos de carozo</v>
      </c>
      <c r="I1350">
        <f>+VLOOKUP(Tabla2[[#This Row],[Categoría]],Cod_procesamiento10[],2,0)</f>
        <v>5</v>
      </c>
      <c r="J1350" t="s">
        <v>163</v>
      </c>
      <c r="K1350" s="3">
        <v>2479.36</v>
      </c>
    </row>
    <row r="1351" spans="1:11" x14ac:dyDescent="0.35">
      <c r="A1351">
        <v>2020</v>
      </c>
      <c r="B1351" s="5" t="s">
        <v>60</v>
      </c>
      <c r="C1351" s="10">
        <v>44166</v>
      </c>
      <c r="D1351" t="s">
        <v>17</v>
      </c>
      <c r="E1351">
        <f>+VLOOKUP(Tabla2[[#This Row],[Punto de venta]],Punto_venta[],2,0)</f>
        <v>2</v>
      </c>
      <c r="F1351" t="s">
        <v>7</v>
      </c>
      <c r="G1351">
        <f>+VLOOKUP(Tabla2[[#This Row],[Cultivo]],Cod_categoría[],2,0)</f>
        <v>100103004</v>
      </c>
      <c r="H1351" t="str">
        <f>+VLOOKUP(F1351,Codigos[],2,0)</f>
        <v>Frutos de carozo</v>
      </c>
      <c r="I1351">
        <f>+VLOOKUP(Tabla2[[#This Row],[Categoría]],Cod_procesamiento10[],2,0)</f>
        <v>5</v>
      </c>
      <c r="J1351" t="s">
        <v>163</v>
      </c>
      <c r="K1351" s="3">
        <v>2002.21</v>
      </c>
    </row>
    <row r="1352" spans="1:11" x14ac:dyDescent="0.35">
      <c r="A1352">
        <v>2020</v>
      </c>
      <c r="B1352" s="5" t="s">
        <v>60</v>
      </c>
      <c r="C1352" s="10">
        <v>44166</v>
      </c>
      <c r="D1352" t="s">
        <v>17</v>
      </c>
      <c r="E1352">
        <f>+VLOOKUP(Tabla2[[#This Row],[Punto de venta]],Punto_venta[],2,0)</f>
        <v>2</v>
      </c>
      <c r="F1352" t="s">
        <v>8</v>
      </c>
      <c r="G1352">
        <f>+VLOOKUP(Tabla2[[#This Row],[Cultivo]],Cod_categoría[],2,0)</f>
        <v>100112025</v>
      </c>
      <c r="H1352" t="str">
        <f>+VLOOKUP(F1352,Codigos[],2,0)</f>
        <v>Berries</v>
      </c>
      <c r="I1352">
        <f>+VLOOKUP(Tabla2[[#This Row],[Categoría]],Cod_procesamiento10[],2,0)</f>
        <v>1</v>
      </c>
      <c r="J1352" t="s">
        <v>163</v>
      </c>
      <c r="K1352" s="3">
        <v>6286.18</v>
      </c>
    </row>
    <row r="1353" spans="1:11" x14ac:dyDescent="0.35">
      <c r="A1353">
        <v>2020</v>
      </c>
      <c r="B1353" s="5" t="s">
        <v>60</v>
      </c>
      <c r="C1353" s="10">
        <v>44166</v>
      </c>
      <c r="D1353" t="s">
        <v>17</v>
      </c>
      <c r="E1353">
        <f>+VLOOKUP(Tabla2[[#This Row],[Punto de venta]],Punto_venta[],2,0)</f>
        <v>2</v>
      </c>
      <c r="F1353" t="s">
        <v>9</v>
      </c>
      <c r="G1353">
        <f>+VLOOKUP(Tabla2[[#This Row],[Cultivo]],Cod_categoría[],2,0)</f>
        <v>100102003</v>
      </c>
      <c r="H1353" t="str">
        <f>+VLOOKUP(F1353,Codigos[],2,0)</f>
        <v>Cítricos</v>
      </c>
      <c r="I1353">
        <f>+VLOOKUP(Tabla2[[#This Row],[Categoría]],Cod_procesamiento10[],2,0)</f>
        <v>2</v>
      </c>
      <c r="J1353" t="s">
        <v>163</v>
      </c>
      <c r="K1353" s="3">
        <v>1114.45</v>
      </c>
    </row>
    <row r="1354" spans="1:11" x14ac:dyDescent="0.35">
      <c r="A1354">
        <v>2020</v>
      </c>
      <c r="B1354" s="5" t="s">
        <v>60</v>
      </c>
      <c r="C1354" s="10">
        <v>44166</v>
      </c>
      <c r="D1354" t="s">
        <v>17</v>
      </c>
      <c r="E1354">
        <f>+VLOOKUP(Tabla2[[#This Row],[Punto de venta]],Punto_venta[],2,0)</f>
        <v>2</v>
      </c>
      <c r="F1354" t="s">
        <v>20</v>
      </c>
      <c r="G1354">
        <f>+VLOOKUP(Tabla2[[#This Row],[Cultivo]],Cod_categoría[],2,0)</f>
        <v>100102004</v>
      </c>
      <c r="H1354" t="str">
        <f>+VLOOKUP(F1354,Codigos[],2,0)</f>
        <v>Cítricos</v>
      </c>
      <c r="I1354">
        <f>+VLOOKUP(Tabla2[[#This Row],[Categoría]],Cod_procesamiento10[],2,0)</f>
        <v>2</v>
      </c>
      <c r="J1354" t="s">
        <v>163</v>
      </c>
      <c r="K1354" s="3">
        <v>1891.96</v>
      </c>
    </row>
    <row r="1355" spans="1:11" x14ac:dyDescent="0.35">
      <c r="A1355">
        <v>2020</v>
      </c>
      <c r="B1355" s="5" t="s">
        <v>60</v>
      </c>
      <c r="C1355" s="10">
        <v>44166</v>
      </c>
      <c r="D1355" t="s">
        <v>17</v>
      </c>
      <c r="E1355">
        <f>+VLOOKUP(Tabla2[[#This Row],[Punto de venta]],Punto_venta[],2,0)</f>
        <v>2</v>
      </c>
      <c r="F1355" t="s">
        <v>21</v>
      </c>
      <c r="G1355">
        <f>+VLOOKUP(Tabla2[[#This Row],[Cultivo]],Cod_categoría[],2,0)</f>
        <v>100108002</v>
      </c>
      <c r="H1355" t="str">
        <f>+VLOOKUP(F1355,Codigos[],2,0)</f>
        <v>Frutos tropicales y subtropicales</v>
      </c>
      <c r="I1355">
        <f>+VLOOKUP(Tabla2[[#This Row],[Categoría]],Cod_procesamiento10[],2,0)</f>
        <v>4</v>
      </c>
      <c r="J1355" t="s">
        <v>163</v>
      </c>
      <c r="K1355" s="3">
        <v>2063.8000000000002</v>
      </c>
    </row>
    <row r="1356" spans="1:11" x14ac:dyDescent="0.35">
      <c r="A1356">
        <v>2020</v>
      </c>
      <c r="B1356" s="5" t="s">
        <v>60</v>
      </c>
      <c r="C1356" s="10">
        <v>44166</v>
      </c>
      <c r="D1356" t="s">
        <v>17</v>
      </c>
      <c r="E1356">
        <f>+VLOOKUP(Tabla2[[#This Row],[Punto de venta]],Punto_venta[],2,0)</f>
        <v>2</v>
      </c>
      <c r="F1356" t="s">
        <v>10</v>
      </c>
      <c r="G1356">
        <f>+VLOOKUP(Tabla2[[#This Row],[Cultivo]],Cod_categoría[],2,0)</f>
        <v>100104002</v>
      </c>
      <c r="H1356" t="str">
        <f>+VLOOKUP(F1356,Codigos[],2,0)</f>
        <v>Frutos de pepita</v>
      </c>
      <c r="I1356">
        <f>+VLOOKUP(Tabla2[[#This Row],[Categoría]],Cod_procesamiento10[],2,0)</f>
        <v>3</v>
      </c>
      <c r="J1356" t="s">
        <v>163</v>
      </c>
      <c r="K1356" s="3">
        <v>1713.84</v>
      </c>
    </row>
    <row r="1357" spans="1:11" x14ac:dyDescent="0.35">
      <c r="A1357">
        <v>2020</v>
      </c>
      <c r="B1357" s="5" t="s">
        <v>60</v>
      </c>
      <c r="C1357" s="10">
        <v>44166</v>
      </c>
      <c r="D1357" t="s">
        <v>17</v>
      </c>
      <c r="E1357">
        <f>+VLOOKUP(Tabla2[[#This Row],[Punto de venta]],Punto_venta[],2,0)</f>
        <v>2</v>
      </c>
      <c r="F1357" t="s">
        <v>11</v>
      </c>
      <c r="G1357">
        <f>+VLOOKUP(Tabla2[[#This Row],[Cultivo]],Cod_categoría[],2,0)</f>
        <v>100102005</v>
      </c>
      <c r="H1357" t="str">
        <f>+VLOOKUP(F1357,Codigos[],2,0)</f>
        <v>Cítricos</v>
      </c>
      <c r="I1357">
        <f>+VLOOKUP(Tabla2[[#This Row],[Categoría]],Cod_procesamiento10[],2,0)</f>
        <v>2</v>
      </c>
      <c r="J1357" t="s">
        <v>163</v>
      </c>
      <c r="K1357" s="3">
        <v>1609.51</v>
      </c>
    </row>
    <row r="1358" spans="1:11" x14ac:dyDescent="0.35">
      <c r="A1358">
        <v>2020</v>
      </c>
      <c r="B1358" s="5" t="s">
        <v>60</v>
      </c>
      <c r="C1358" s="10">
        <v>44166</v>
      </c>
      <c r="D1358" t="s">
        <v>17</v>
      </c>
      <c r="E1358">
        <f>+VLOOKUP(Tabla2[[#This Row],[Punto de venta]],Punto_venta[],2,0)</f>
        <v>2</v>
      </c>
      <c r="F1358" t="s">
        <v>12</v>
      </c>
      <c r="G1358">
        <f>+VLOOKUP(Tabla2[[#This Row],[Cultivo]],Cod_categoría[],2,0)</f>
        <v>100103006</v>
      </c>
      <c r="H1358" t="str">
        <f>+VLOOKUP(F1358,Codigos[],2,0)</f>
        <v>Frutos de carozo</v>
      </c>
      <c r="I1358">
        <f>+VLOOKUP(Tabla2[[#This Row],[Categoría]],Cod_procesamiento10[],2,0)</f>
        <v>5</v>
      </c>
      <c r="J1358" t="s">
        <v>163</v>
      </c>
      <c r="K1358" s="3">
        <v>2135.84</v>
      </c>
    </row>
    <row r="1359" spans="1:11" x14ac:dyDescent="0.35">
      <c r="A1359">
        <v>2020</v>
      </c>
      <c r="B1359" s="5" t="s">
        <v>60</v>
      </c>
      <c r="C1359" s="10">
        <v>44166</v>
      </c>
      <c r="D1359" t="s">
        <v>17</v>
      </c>
      <c r="E1359">
        <f>+VLOOKUP(Tabla2[[#This Row],[Punto de venta]],Punto_venta[],2,0)</f>
        <v>2</v>
      </c>
      <c r="F1359" t="s">
        <v>13</v>
      </c>
      <c r="G1359">
        <f>+VLOOKUP(Tabla2[[#This Row],[Cultivo]],Cod_categoría[],2,0)</f>
        <v>100106002</v>
      </c>
      <c r="H1359" t="str">
        <f>+VLOOKUP(F1359,Codigos[],2,0)</f>
        <v>Frutos oleaginosos</v>
      </c>
      <c r="I1359">
        <f>+VLOOKUP(Tabla2[[#This Row],[Categoría]],Cod_procesamiento10[],2,0)</f>
        <v>12</v>
      </c>
      <c r="J1359" t="s">
        <v>163</v>
      </c>
      <c r="K1359" s="3">
        <v>4251.28</v>
      </c>
    </row>
    <row r="1360" spans="1:11" x14ac:dyDescent="0.35">
      <c r="A1360">
        <v>2020</v>
      </c>
      <c r="B1360" s="5" t="s">
        <v>60</v>
      </c>
      <c r="C1360" s="10">
        <v>44166</v>
      </c>
      <c r="D1360" t="s">
        <v>17</v>
      </c>
      <c r="E1360">
        <f>+VLOOKUP(Tabla2[[#This Row],[Punto de venta]],Punto_venta[],2,0)</f>
        <v>2</v>
      </c>
      <c r="F1360" t="s">
        <v>14</v>
      </c>
      <c r="G1360">
        <f>+VLOOKUP(Tabla2[[#This Row],[Cultivo]],Cod_categoría[],2,0)</f>
        <v>100104005</v>
      </c>
      <c r="H1360" t="str">
        <f>+VLOOKUP(F1360,Codigos[],2,0)</f>
        <v>Frutos de pepita</v>
      </c>
      <c r="I1360">
        <f>+VLOOKUP(Tabla2[[#This Row],[Categoría]],Cod_procesamiento10[],2,0)</f>
        <v>3</v>
      </c>
      <c r="J1360" t="s">
        <v>163</v>
      </c>
      <c r="K1360" s="3">
        <v>1609.02</v>
      </c>
    </row>
    <row r="1361" spans="1:11" x14ac:dyDescent="0.35">
      <c r="A1361">
        <v>2020</v>
      </c>
      <c r="B1361" s="5" t="s">
        <v>60</v>
      </c>
      <c r="C1361" s="10">
        <v>44166</v>
      </c>
      <c r="D1361" t="s">
        <v>17</v>
      </c>
      <c r="E1361">
        <f>+VLOOKUP(Tabla2[[#This Row],[Punto de venta]],Punto_venta[],2,0)</f>
        <v>2</v>
      </c>
      <c r="F1361" t="s">
        <v>15</v>
      </c>
      <c r="G1361">
        <f>+VLOOKUP(Tabla2[[#This Row],[Cultivo]],Cod_categoría[],2,0)</f>
        <v>100108006</v>
      </c>
      <c r="H1361" t="str">
        <f>+VLOOKUP(F1361,Codigos[],2,0)</f>
        <v>Frutos tropicales y subtropicales</v>
      </c>
      <c r="I1361">
        <f>+VLOOKUP(Tabla2[[#This Row],[Categoría]],Cod_procesamiento10[],2,0)</f>
        <v>4</v>
      </c>
      <c r="J1361" t="s">
        <v>163</v>
      </c>
      <c r="K1361" s="3">
        <v>1062.19</v>
      </c>
    </row>
    <row r="1362" spans="1:11" x14ac:dyDescent="0.35">
      <c r="A1362">
        <v>2020</v>
      </c>
      <c r="B1362" s="5" t="s">
        <v>60</v>
      </c>
      <c r="C1362" s="10">
        <v>44166</v>
      </c>
      <c r="D1362" t="s">
        <v>2</v>
      </c>
      <c r="E1362">
        <f>+VLOOKUP(Tabla2[[#This Row],[Punto de venta]],Punto_venta[],2,0)</f>
        <v>1</v>
      </c>
      <c r="F1362" t="s">
        <v>3</v>
      </c>
      <c r="G1362">
        <f>+VLOOKUP(Tabla2[[#This Row],[Cultivo]],Cod_categoría[],2,0)</f>
        <v>100103001</v>
      </c>
      <c r="H1362" t="str">
        <f>+VLOOKUP(F1362,Codigos[],2,0)</f>
        <v>Frutos de carozo</v>
      </c>
      <c r="I1362">
        <f>+VLOOKUP(Tabla2[[#This Row],[Categoría]],Cod_procesamiento10[],2,0)</f>
        <v>5</v>
      </c>
      <c r="J1362" t="s">
        <v>163</v>
      </c>
      <c r="K1362" s="3">
        <v>1638.86</v>
      </c>
    </row>
    <row r="1363" spans="1:11" x14ac:dyDescent="0.35">
      <c r="A1363">
        <v>2020</v>
      </c>
      <c r="B1363" s="5" t="s">
        <v>60</v>
      </c>
      <c r="C1363" s="10">
        <v>44166</v>
      </c>
      <c r="D1363" t="s">
        <v>2</v>
      </c>
      <c r="E1363">
        <f>+VLOOKUP(Tabla2[[#This Row],[Punto de venta]],Punto_venta[],2,0)</f>
        <v>1</v>
      </c>
      <c r="F1363" t="s">
        <v>5</v>
      </c>
      <c r="G1363">
        <f>+VLOOKUP(Tabla2[[#This Row],[Cultivo]],Cod_categoría[],2,0)</f>
        <v>100103002</v>
      </c>
      <c r="H1363" t="str">
        <f>+VLOOKUP(F1363,Codigos[],2,0)</f>
        <v>Frutos de carozo</v>
      </c>
      <c r="I1363">
        <f>+VLOOKUP(Tabla2[[#This Row],[Categoría]],Cod_procesamiento10[],2,0)</f>
        <v>5</v>
      </c>
      <c r="J1363" t="s">
        <v>163</v>
      </c>
      <c r="K1363" s="3">
        <v>1334.95</v>
      </c>
    </row>
    <row r="1364" spans="1:11" x14ac:dyDescent="0.35">
      <c r="A1364">
        <v>2020</v>
      </c>
      <c r="B1364" s="5" t="s">
        <v>60</v>
      </c>
      <c r="C1364" s="10">
        <v>44166</v>
      </c>
      <c r="D1364" t="s">
        <v>2</v>
      </c>
      <c r="E1364">
        <f>+VLOOKUP(Tabla2[[#This Row],[Punto de venta]],Punto_venta[],2,0)</f>
        <v>1</v>
      </c>
      <c r="F1364" t="s">
        <v>6</v>
      </c>
      <c r="G1364">
        <f>+VLOOKUP(Tabla2[[#This Row],[Cultivo]],Cod_categoría[],2,0)</f>
        <v>100103003</v>
      </c>
      <c r="H1364" t="str">
        <f>+VLOOKUP(F1364,Codigos[],2,0)</f>
        <v>Frutos de carozo</v>
      </c>
      <c r="I1364">
        <f>+VLOOKUP(Tabla2[[#This Row],[Categoría]],Cod_procesamiento10[],2,0)</f>
        <v>5</v>
      </c>
      <c r="J1364" t="s">
        <v>163</v>
      </c>
      <c r="K1364" s="3">
        <v>1636.87</v>
      </c>
    </row>
    <row r="1365" spans="1:11" x14ac:dyDescent="0.35">
      <c r="A1365">
        <v>2020</v>
      </c>
      <c r="B1365" s="5" t="s">
        <v>60</v>
      </c>
      <c r="C1365" s="10">
        <v>44166</v>
      </c>
      <c r="D1365" t="s">
        <v>2</v>
      </c>
      <c r="E1365">
        <f>+VLOOKUP(Tabla2[[#This Row],[Punto de venta]],Punto_venta[],2,0)</f>
        <v>1</v>
      </c>
      <c r="F1365" t="s">
        <v>7</v>
      </c>
      <c r="G1365">
        <f>+VLOOKUP(Tabla2[[#This Row],[Cultivo]],Cod_categoría[],2,0)</f>
        <v>100103004</v>
      </c>
      <c r="H1365" t="str">
        <f>+VLOOKUP(F1365,Codigos[],2,0)</f>
        <v>Frutos de carozo</v>
      </c>
      <c r="I1365">
        <f>+VLOOKUP(Tabla2[[#This Row],[Categoría]],Cod_procesamiento10[],2,0)</f>
        <v>5</v>
      </c>
      <c r="J1365" t="s">
        <v>163</v>
      </c>
      <c r="K1365" s="3">
        <v>1308.25</v>
      </c>
    </row>
    <row r="1366" spans="1:11" x14ac:dyDescent="0.35">
      <c r="A1366">
        <v>2020</v>
      </c>
      <c r="B1366" s="5" t="s">
        <v>60</v>
      </c>
      <c r="C1366" s="10">
        <v>44166</v>
      </c>
      <c r="D1366" t="s">
        <v>2</v>
      </c>
      <c r="E1366">
        <f>+VLOOKUP(Tabla2[[#This Row],[Punto de venta]],Punto_venta[],2,0)</f>
        <v>1</v>
      </c>
      <c r="F1366" t="s">
        <v>23</v>
      </c>
      <c r="G1366">
        <f>+VLOOKUP(Tabla2[[#This Row],[Cultivo]],Cod_categoría[],2,0)</f>
        <v>100101004</v>
      </c>
      <c r="H1366" t="str">
        <f>+VLOOKUP(F1366,Codigos[],2,0)</f>
        <v>Berries</v>
      </c>
      <c r="I1366">
        <f>+VLOOKUP(Tabla2[[#This Row],[Categoría]],Cod_procesamiento10[],2,0)</f>
        <v>1</v>
      </c>
      <c r="J1366" t="s">
        <v>163</v>
      </c>
      <c r="K1366" s="3">
        <v>3399.8</v>
      </c>
    </row>
    <row r="1367" spans="1:11" x14ac:dyDescent="0.35">
      <c r="A1367">
        <v>2020</v>
      </c>
      <c r="B1367" s="5" t="s">
        <v>60</v>
      </c>
      <c r="C1367" s="10">
        <v>44166</v>
      </c>
      <c r="D1367" t="s">
        <v>2</v>
      </c>
      <c r="E1367">
        <f>+VLOOKUP(Tabla2[[#This Row],[Punto de venta]],Punto_venta[],2,0)</f>
        <v>1</v>
      </c>
      <c r="F1367" t="s">
        <v>8</v>
      </c>
      <c r="G1367">
        <f>+VLOOKUP(Tabla2[[#This Row],[Cultivo]],Cod_categoría[],2,0)</f>
        <v>100112025</v>
      </c>
      <c r="H1367" t="str">
        <f>+VLOOKUP(F1367,Codigos[],2,0)</f>
        <v>Berries</v>
      </c>
      <c r="I1367">
        <f>+VLOOKUP(Tabla2[[#This Row],[Categoría]],Cod_procesamiento10[],2,0)</f>
        <v>1</v>
      </c>
      <c r="J1367" t="s">
        <v>163</v>
      </c>
      <c r="K1367" s="3">
        <v>1678.13</v>
      </c>
    </row>
    <row r="1368" spans="1:11" x14ac:dyDescent="0.35">
      <c r="A1368">
        <v>2020</v>
      </c>
      <c r="B1368" s="5" t="s">
        <v>60</v>
      </c>
      <c r="C1368" s="10">
        <v>44166</v>
      </c>
      <c r="D1368" t="s">
        <v>2</v>
      </c>
      <c r="E1368">
        <f>+VLOOKUP(Tabla2[[#This Row],[Punto de venta]],Punto_venta[],2,0)</f>
        <v>1</v>
      </c>
      <c r="F1368" t="s">
        <v>9</v>
      </c>
      <c r="G1368">
        <f>+VLOOKUP(Tabla2[[#This Row],[Cultivo]],Cod_categoría[],2,0)</f>
        <v>100102003</v>
      </c>
      <c r="H1368" t="str">
        <f>+VLOOKUP(F1368,Codigos[],2,0)</f>
        <v>Cítricos</v>
      </c>
      <c r="I1368">
        <f>+VLOOKUP(Tabla2[[#This Row],[Categoría]],Cod_procesamiento10[],2,0)</f>
        <v>2</v>
      </c>
      <c r="J1368" t="s">
        <v>163</v>
      </c>
      <c r="K1368" s="3">
        <v>832.56</v>
      </c>
    </row>
    <row r="1369" spans="1:11" x14ac:dyDescent="0.35">
      <c r="A1369">
        <v>2020</v>
      </c>
      <c r="B1369" s="5" t="s">
        <v>60</v>
      </c>
      <c r="C1369" s="10">
        <v>44166</v>
      </c>
      <c r="D1369" t="s">
        <v>2</v>
      </c>
      <c r="E1369">
        <f>+VLOOKUP(Tabla2[[#This Row],[Punto de venta]],Punto_venta[],2,0)</f>
        <v>1</v>
      </c>
      <c r="F1369" t="s">
        <v>21</v>
      </c>
      <c r="G1369">
        <f>+VLOOKUP(Tabla2[[#This Row],[Cultivo]],Cod_categoría[],2,0)</f>
        <v>100108002</v>
      </c>
      <c r="H1369" t="str">
        <f>+VLOOKUP(F1369,Codigos[],2,0)</f>
        <v>Frutos tropicales y subtropicales</v>
      </c>
      <c r="I1369">
        <f>+VLOOKUP(Tabla2[[#This Row],[Categoría]],Cod_procesamiento10[],2,0)</f>
        <v>4</v>
      </c>
      <c r="J1369" t="s">
        <v>163</v>
      </c>
      <c r="K1369" s="3">
        <v>2547.63</v>
      </c>
    </row>
    <row r="1370" spans="1:11" x14ac:dyDescent="0.35">
      <c r="A1370">
        <v>2020</v>
      </c>
      <c r="B1370" s="5" t="s">
        <v>60</v>
      </c>
      <c r="C1370" s="10">
        <v>44166</v>
      </c>
      <c r="D1370" t="s">
        <v>2</v>
      </c>
      <c r="E1370">
        <f>+VLOOKUP(Tabla2[[#This Row],[Punto de venta]],Punto_venta[],2,0)</f>
        <v>1</v>
      </c>
      <c r="F1370" t="s">
        <v>10</v>
      </c>
      <c r="G1370">
        <f>+VLOOKUP(Tabla2[[#This Row],[Cultivo]],Cod_categoría[],2,0)</f>
        <v>100104002</v>
      </c>
      <c r="H1370" t="str">
        <f>+VLOOKUP(F1370,Codigos[],2,0)</f>
        <v>Frutos de pepita</v>
      </c>
      <c r="I1370">
        <f>+VLOOKUP(Tabla2[[#This Row],[Categoría]],Cod_procesamiento10[],2,0)</f>
        <v>3</v>
      </c>
      <c r="J1370" t="s">
        <v>163</v>
      </c>
      <c r="K1370" s="3">
        <v>1083.44</v>
      </c>
    </row>
    <row r="1371" spans="1:11" x14ac:dyDescent="0.35">
      <c r="A1371">
        <v>2020</v>
      </c>
      <c r="B1371" s="5" t="s">
        <v>60</v>
      </c>
      <c r="C1371" s="10">
        <v>44166</v>
      </c>
      <c r="D1371" t="s">
        <v>2</v>
      </c>
      <c r="E1371">
        <f>+VLOOKUP(Tabla2[[#This Row],[Punto de venta]],Punto_venta[],2,0)</f>
        <v>1</v>
      </c>
      <c r="F1371" t="s">
        <v>11</v>
      </c>
      <c r="G1371">
        <f>+VLOOKUP(Tabla2[[#This Row],[Cultivo]],Cod_categoría[],2,0)</f>
        <v>100102005</v>
      </c>
      <c r="H1371" t="str">
        <f>+VLOOKUP(F1371,Codigos[],2,0)</f>
        <v>Cítricos</v>
      </c>
      <c r="I1371">
        <f>+VLOOKUP(Tabla2[[#This Row],[Categoría]],Cod_procesamiento10[],2,0)</f>
        <v>2</v>
      </c>
      <c r="J1371" t="s">
        <v>163</v>
      </c>
      <c r="K1371" s="3">
        <v>1207.18</v>
      </c>
    </row>
    <row r="1372" spans="1:11" x14ac:dyDescent="0.35">
      <c r="A1372">
        <v>2020</v>
      </c>
      <c r="B1372" s="5" t="s">
        <v>60</v>
      </c>
      <c r="C1372" s="10">
        <v>44166</v>
      </c>
      <c r="D1372" t="s">
        <v>2</v>
      </c>
      <c r="E1372">
        <f>+VLOOKUP(Tabla2[[#This Row],[Punto de venta]],Punto_venta[],2,0)</f>
        <v>1</v>
      </c>
      <c r="F1372" t="s">
        <v>12</v>
      </c>
      <c r="G1372">
        <f>+VLOOKUP(Tabla2[[#This Row],[Cultivo]],Cod_categoría[],2,0)</f>
        <v>100103006</v>
      </c>
      <c r="H1372" t="str">
        <f>+VLOOKUP(F1372,Codigos[],2,0)</f>
        <v>Frutos de carozo</v>
      </c>
      <c r="I1372">
        <f>+VLOOKUP(Tabla2[[#This Row],[Categoría]],Cod_procesamiento10[],2,0)</f>
        <v>5</v>
      </c>
      <c r="J1372" t="s">
        <v>163</v>
      </c>
      <c r="K1372" s="3">
        <v>1403.03</v>
      </c>
    </row>
    <row r="1373" spans="1:11" x14ac:dyDescent="0.35">
      <c r="A1373">
        <v>2020</v>
      </c>
      <c r="B1373" s="5" t="s">
        <v>60</v>
      </c>
      <c r="C1373" s="10">
        <v>44166</v>
      </c>
      <c r="D1373" t="s">
        <v>2</v>
      </c>
      <c r="E1373">
        <f>+VLOOKUP(Tabla2[[#This Row],[Punto de venta]],Punto_venta[],2,0)</f>
        <v>1</v>
      </c>
      <c r="F1373" t="s">
        <v>13</v>
      </c>
      <c r="G1373">
        <f>+VLOOKUP(Tabla2[[#This Row],[Cultivo]],Cod_categoría[],2,0)</f>
        <v>100106002</v>
      </c>
      <c r="H1373" t="str">
        <f>+VLOOKUP(F1373,Codigos[],2,0)</f>
        <v>Frutos oleaginosos</v>
      </c>
      <c r="I1373">
        <f>+VLOOKUP(Tabla2[[#This Row],[Categoría]],Cod_procesamiento10[],2,0)</f>
        <v>12</v>
      </c>
      <c r="J1373" t="s">
        <v>163</v>
      </c>
      <c r="K1373" s="3">
        <v>4090.35</v>
      </c>
    </row>
    <row r="1374" spans="1:11" x14ac:dyDescent="0.35">
      <c r="A1374">
        <v>2020</v>
      </c>
      <c r="B1374" s="5" t="s">
        <v>60</v>
      </c>
      <c r="C1374" s="10">
        <v>44166</v>
      </c>
      <c r="D1374" t="s">
        <v>2</v>
      </c>
      <c r="E1374">
        <f>+VLOOKUP(Tabla2[[#This Row],[Punto de venta]],Punto_venta[],2,0)</f>
        <v>1</v>
      </c>
      <c r="F1374" t="s">
        <v>14</v>
      </c>
      <c r="G1374">
        <f>+VLOOKUP(Tabla2[[#This Row],[Cultivo]],Cod_categoría[],2,0)</f>
        <v>100104005</v>
      </c>
      <c r="H1374" t="str">
        <f>+VLOOKUP(F1374,Codigos[],2,0)</f>
        <v>Frutos de pepita</v>
      </c>
      <c r="I1374">
        <f>+VLOOKUP(Tabla2[[#This Row],[Categoría]],Cod_procesamiento10[],2,0)</f>
        <v>3</v>
      </c>
      <c r="J1374" t="s">
        <v>163</v>
      </c>
      <c r="K1374" s="3">
        <v>1222.83</v>
      </c>
    </row>
    <row r="1375" spans="1:11" x14ac:dyDescent="0.35">
      <c r="A1375">
        <v>2020</v>
      </c>
      <c r="B1375" s="5" t="s">
        <v>60</v>
      </c>
      <c r="C1375" s="10">
        <v>44166</v>
      </c>
      <c r="D1375" t="s">
        <v>2</v>
      </c>
      <c r="E1375">
        <f>+VLOOKUP(Tabla2[[#This Row],[Punto de venta]],Punto_venta[],2,0)</f>
        <v>1</v>
      </c>
      <c r="F1375" t="s">
        <v>15</v>
      </c>
      <c r="G1375">
        <f>+VLOOKUP(Tabla2[[#This Row],[Cultivo]],Cod_categoría[],2,0)</f>
        <v>100108006</v>
      </c>
      <c r="H1375" t="str">
        <f>+VLOOKUP(F1375,Codigos[],2,0)</f>
        <v>Frutos tropicales y subtropicales</v>
      </c>
      <c r="I1375">
        <f>+VLOOKUP(Tabla2[[#This Row],[Categoría]],Cod_procesamiento10[],2,0)</f>
        <v>4</v>
      </c>
      <c r="J1375" t="s">
        <v>163</v>
      </c>
      <c r="K1375" s="3">
        <v>931.44</v>
      </c>
    </row>
    <row r="1376" spans="1:11" x14ac:dyDescent="0.35">
      <c r="A1376">
        <v>2020</v>
      </c>
      <c r="B1376" s="5" t="s">
        <v>60</v>
      </c>
      <c r="C1376" s="10">
        <v>44166</v>
      </c>
      <c r="D1376" t="s">
        <v>17</v>
      </c>
      <c r="E1376">
        <f>+VLOOKUP(Tabla2[[#This Row],[Punto de venta]],Punto_venta[],2,0)</f>
        <v>2</v>
      </c>
      <c r="F1376" t="s">
        <v>3</v>
      </c>
      <c r="G1376">
        <f>+VLOOKUP(Tabla2[[#This Row],[Cultivo]],Cod_categoría[],2,0)</f>
        <v>100103001</v>
      </c>
      <c r="H1376" t="str">
        <f>+VLOOKUP(F1376,Codigos[],2,0)</f>
        <v>Frutos de carozo</v>
      </c>
      <c r="I1376">
        <f>+VLOOKUP(Tabla2[[#This Row],[Categoría]],Cod_procesamiento10[],2,0)</f>
        <v>5</v>
      </c>
      <c r="J1376" t="s">
        <v>163</v>
      </c>
      <c r="K1376" s="3">
        <v>4091.42</v>
      </c>
    </row>
    <row r="1377" spans="1:11" x14ac:dyDescent="0.35">
      <c r="A1377">
        <v>2020</v>
      </c>
      <c r="B1377" s="5" t="s">
        <v>60</v>
      </c>
      <c r="C1377" s="10">
        <v>44166</v>
      </c>
      <c r="D1377" t="s">
        <v>17</v>
      </c>
      <c r="E1377">
        <f>+VLOOKUP(Tabla2[[#This Row],[Punto de venta]],Punto_venta[],2,0)</f>
        <v>2</v>
      </c>
      <c r="F1377" t="s">
        <v>5</v>
      </c>
      <c r="G1377">
        <f>+VLOOKUP(Tabla2[[#This Row],[Cultivo]],Cod_categoría[],2,0)</f>
        <v>100103002</v>
      </c>
      <c r="H1377" t="str">
        <f>+VLOOKUP(F1377,Codigos[],2,0)</f>
        <v>Frutos de carozo</v>
      </c>
      <c r="I1377">
        <f>+VLOOKUP(Tabla2[[#This Row],[Categoría]],Cod_procesamiento10[],2,0)</f>
        <v>5</v>
      </c>
      <c r="J1377" t="s">
        <v>163</v>
      </c>
      <c r="K1377" s="3">
        <v>2336.11</v>
      </c>
    </row>
    <row r="1378" spans="1:11" x14ac:dyDescent="0.35">
      <c r="A1378">
        <v>2020</v>
      </c>
      <c r="B1378" s="5" t="s">
        <v>60</v>
      </c>
      <c r="C1378" s="10">
        <v>44166</v>
      </c>
      <c r="D1378" t="s">
        <v>17</v>
      </c>
      <c r="E1378">
        <f>+VLOOKUP(Tabla2[[#This Row],[Punto de venta]],Punto_venta[],2,0)</f>
        <v>2</v>
      </c>
      <c r="F1378" t="s">
        <v>6</v>
      </c>
      <c r="G1378">
        <f>+VLOOKUP(Tabla2[[#This Row],[Cultivo]],Cod_categoría[],2,0)</f>
        <v>100103003</v>
      </c>
      <c r="H1378" t="str">
        <f>+VLOOKUP(F1378,Codigos[],2,0)</f>
        <v>Frutos de carozo</v>
      </c>
      <c r="I1378">
        <f>+VLOOKUP(Tabla2[[#This Row],[Categoría]],Cod_procesamiento10[],2,0)</f>
        <v>5</v>
      </c>
      <c r="J1378" t="s">
        <v>163</v>
      </c>
      <c r="K1378" s="3">
        <v>2478.85</v>
      </c>
    </row>
    <row r="1379" spans="1:11" x14ac:dyDescent="0.35">
      <c r="A1379">
        <v>2020</v>
      </c>
      <c r="B1379" s="5" t="s">
        <v>60</v>
      </c>
      <c r="C1379" s="10">
        <v>44166</v>
      </c>
      <c r="D1379" t="s">
        <v>17</v>
      </c>
      <c r="E1379">
        <f>+VLOOKUP(Tabla2[[#This Row],[Punto de venta]],Punto_venta[],2,0)</f>
        <v>2</v>
      </c>
      <c r="F1379" t="s">
        <v>7</v>
      </c>
      <c r="G1379">
        <f>+VLOOKUP(Tabla2[[#This Row],[Cultivo]],Cod_categoría[],2,0)</f>
        <v>100103004</v>
      </c>
      <c r="H1379" t="str">
        <f>+VLOOKUP(F1379,Codigos[],2,0)</f>
        <v>Frutos de carozo</v>
      </c>
      <c r="I1379">
        <f>+VLOOKUP(Tabla2[[#This Row],[Categoría]],Cod_procesamiento10[],2,0)</f>
        <v>5</v>
      </c>
      <c r="J1379" t="s">
        <v>163</v>
      </c>
      <c r="K1379" s="3">
        <v>1979.11</v>
      </c>
    </row>
    <row r="1380" spans="1:11" x14ac:dyDescent="0.35">
      <c r="A1380">
        <v>2020</v>
      </c>
      <c r="B1380" s="5" t="s">
        <v>60</v>
      </c>
      <c r="C1380" s="10">
        <v>44166</v>
      </c>
      <c r="D1380" t="s">
        <v>17</v>
      </c>
      <c r="E1380">
        <f>+VLOOKUP(Tabla2[[#This Row],[Punto de venta]],Punto_venta[],2,0)</f>
        <v>2</v>
      </c>
      <c r="F1380" t="s">
        <v>8</v>
      </c>
      <c r="G1380">
        <f>+VLOOKUP(Tabla2[[#This Row],[Cultivo]],Cod_categoría[],2,0)</f>
        <v>100112025</v>
      </c>
      <c r="H1380" t="str">
        <f>+VLOOKUP(F1380,Codigos[],2,0)</f>
        <v>Berries</v>
      </c>
      <c r="I1380">
        <f>+VLOOKUP(Tabla2[[#This Row],[Categoría]],Cod_procesamiento10[],2,0)</f>
        <v>1</v>
      </c>
      <c r="J1380" t="s">
        <v>163</v>
      </c>
      <c r="K1380" s="3">
        <v>5043.57</v>
      </c>
    </row>
    <row r="1381" spans="1:11" x14ac:dyDescent="0.35">
      <c r="A1381">
        <v>2020</v>
      </c>
      <c r="B1381" s="5" t="s">
        <v>60</v>
      </c>
      <c r="C1381" s="10">
        <v>44166</v>
      </c>
      <c r="D1381" t="s">
        <v>17</v>
      </c>
      <c r="E1381">
        <f>+VLOOKUP(Tabla2[[#This Row],[Punto de venta]],Punto_venta[],2,0)</f>
        <v>2</v>
      </c>
      <c r="F1381" t="s">
        <v>9</v>
      </c>
      <c r="G1381">
        <f>+VLOOKUP(Tabla2[[#This Row],[Cultivo]],Cod_categoría[],2,0)</f>
        <v>100102003</v>
      </c>
      <c r="H1381" t="str">
        <f>+VLOOKUP(F1381,Codigos[],2,0)</f>
        <v>Cítricos</v>
      </c>
      <c r="I1381">
        <f>+VLOOKUP(Tabla2[[#This Row],[Categoría]],Cod_procesamiento10[],2,0)</f>
        <v>2</v>
      </c>
      <c r="J1381" t="s">
        <v>163</v>
      </c>
      <c r="K1381" s="3">
        <v>1090.8499999999999</v>
      </c>
    </row>
    <row r="1382" spans="1:11" x14ac:dyDescent="0.35">
      <c r="A1382">
        <v>2020</v>
      </c>
      <c r="B1382" s="5" t="s">
        <v>60</v>
      </c>
      <c r="C1382" s="10">
        <v>44166</v>
      </c>
      <c r="D1382" t="s">
        <v>17</v>
      </c>
      <c r="E1382">
        <f>+VLOOKUP(Tabla2[[#This Row],[Punto de venta]],Punto_venta[],2,0)</f>
        <v>2</v>
      </c>
      <c r="F1382" t="s">
        <v>21</v>
      </c>
      <c r="G1382">
        <f>+VLOOKUP(Tabla2[[#This Row],[Cultivo]],Cod_categoría[],2,0)</f>
        <v>100108002</v>
      </c>
      <c r="H1382" t="str">
        <f>+VLOOKUP(F1382,Codigos[],2,0)</f>
        <v>Frutos tropicales y subtropicales</v>
      </c>
      <c r="I1382">
        <f>+VLOOKUP(Tabla2[[#This Row],[Categoría]],Cod_procesamiento10[],2,0)</f>
        <v>4</v>
      </c>
      <c r="J1382" t="s">
        <v>163</v>
      </c>
      <c r="K1382" s="3">
        <v>2085.69</v>
      </c>
    </row>
    <row r="1383" spans="1:11" x14ac:dyDescent="0.35">
      <c r="A1383">
        <v>2020</v>
      </c>
      <c r="B1383" s="5" t="s">
        <v>60</v>
      </c>
      <c r="C1383" s="10">
        <v>44166</v>
      </c>
      <c r="D1383" t="s">
        <v>17</v>
      </c>
      <c r="E1383">
        <f>+VLOOKUP(Tabla2[[#This Row],[Punto de venta]],Punto_venta[],2,0)</f>
        <v>2</v>
      </c>
      <c r="F1383" t="s">
        <v>10</v>
      </c>
      <c r="G1383">
        <f>+VLOOKUP(Tabla2[[#This Row],[Cultivo]],Cod_categoría[],2,0)</f>
        <v>100104002</v>
      </c>
      <c r="H1383" t="str">
        <f>+VLOOKUP(F1383,Codigos[],2,0)</f>
        <v>Frutos de pepita</v>
      </c>
      <c r="I1383">
        <f>+VLOOKUP(Tabla2[[#This Row],[Categoría]],Cod_procesamiento10[],2,0)</f>
        <v>3</v>
      </c>
      <c r="J1383" t="s">
        <v>163</v>
      </c>
      <c r="K1383" s="3">
        <v>1713.06</v>
      </c>
    </row>
    <row r="1384" spans="1:11" x14ac:dyDescent="0.35">
      <c r="A1384">
        <v>2020</v>
      </c>
      <c r="B1384" s="5" t="s">
        <v>60</v>
      </c>
      <c r="C1384" s="10">
        <v>44166</v>
      </c>
      <c r="D1384" t="s">
        <v>17</v>
      </c>
      <c r="E1384">
        <f>+VLOOKUP(Tabla2[[#This Row],[Punto de venta]],Punto_venta[],2,0)</f>
        <v>2</v>
      </c>
      <c r="F1384" t="s">
        <v>11</v>
      </c>
      <c r="G1384">
        <f>+VLOOKUP(Tabla2[[#This Row],[Cultivo]],Cod_categoría[],2,0)</f>
        <v>100102005</v>
      </c>
      <c r="H1384" t="str">
        <f>+VLOOKUP(F1384,Codigos[],2,0)</f>
        <v>Cítricos</v>
      </c>
      <c r="I1384">
        <f>+VLOOKUP(Tabla2[[#This Row],[Categoría]],Cod_procesamiento10[],2,0)</f>
        <v>2</v>
      </c>
      <c r="J1384" t="s">
        <v>163</v>
      </c>
      <c r="K1384" s="3">
        <v>1615.2</v>
      </c>
    </row>
    <row r="1385" spans="1:11" x14ac:dyDescent="0.35">
      <c r="A1385">
        <v>2020</v>
      </c>
      <c r="B1385" s="5" t="s">
        <v>60</v>
      </c>
      <c r="C1385" s="10">
        <v>44166</v>
      </c>
      <c r="D1385" t="s">
        <v>17</v>
      </c>
      <c r="E1385">
        <f>+VLOOKUP(Tabla2[[#This Row],[Punto de venta]],Punto_venta[],2,0)</f>
        <v>2</v>
      </c>
      <c r="F1385" t="s">
        <v>12</v>
      </c>
      <c r="G1385">
        <f>+VLOOKUP(Tabla2[[#This Row],[Cultivo]],Cod_categoría[],2,0)</f>
        <v>100103006</v>
      </c>
      <c r="H1385" t="str">
        <f>+VLOOKUP(F1385,Codigos[],2,0)</f>
        <v>Frutos de carozo</v>
      </c>
      <c r="I1385">
        <f>+VLOOKUP(Tabla2[[#This Row],[Categoría]],Cod_procesamiento10[],2,0)</f>
        <v>5</v>
      </c>
      <c r="J1385" t="s">
        <v>163</v>
      </c>
      <c r="K1385" s="3">
        <v>2098.64</v>
      </c>
    </row>
    <row r="1386" spans="1:11" x14ac:dyDescent="0.35">
      <c r="A1386">
        <v>2020</v>
      </c>
      <c r="B1386" s="5" t="s">
        <v>60</v>
      </c>
      <c r="C1386" s="10">
        <v>44166</v>
      </c>
      <c r="D1386" t="s">
        <v>17</v>
      </c>
      <c r="E1386">
        <f>+VLOOKUP(Tabla2[[#This Row],[Punto de venta]],Punto_venta[],2,0)</f>
        <v>2</v>
      </c>
      <c r="F1386" t="s">
        <v>13</v>
      </c>
      <c r="G1386">
        <f>+VLOOKUP(Tabla2[[#This Row],[Cultivo]],Cod_categoría[],2,0)</f>
        <v>100106002</v>
      </c>
      <c r="H1386" t="str">
        <f>+VLOOKUP(F1386,Codigos[],2,0)</f>
        <v>Frutos oleaginosos</v>
      </c>
      <c r="I1386">
        <f>+VLOOKUP(Tabla2[[#This Row],[Categoría]],Cod_procesamiento10[],2,0)</f>
        <v>12</v>
      </c>
      <c r="J1386" t="s">
        <v>163</v>
      </c>
      <c r="K1386" s="3">
        <v>4291.84</v>
      </c>
    </row>
    <row r="1387" spans="1:11" x14ac:dyDescent="0.35">
      <c r="A1387">
        <v>2020</v>
      </c>
      <c r="B1387" s="5" t="s">
        <v>60</v>
      </c>
      <c r="C1387" s="10">
        <v>44166</v>
      </c>
      <c r="D1387" t="s">
        <v>17</v>
      </c>
      <c r="E1387">
        <f>+VLOOKUP(Tabla2[[#This Row],[Punto de venta]],Punto_venta[],2,0)</f>
        <v>2</v>
      </c>
      <c r="F1387" t="s">
        <v>14</v>
      </c>
      <c r="G1387">
        <f>+VLOOKUP(Tabla2[[#This Row],[Cultivo]],Cod_categoría[],2,0)</f>
        <v>100104005</v>
      </c>
      <c r="H1387" t="str">
        <f>+VLOOKUP(F1387,Codigos[],2,0)</f>
        <v>Frutos de pepita</v>
      </c>
      <c r="I1387">
        <f>+VLOOKUP(Tabla2[[#This Row],[Categoría]],Cod_procesamiento10[],2,0)</f>
        <v>3</v>
      </c>
      <c r="J1387" t="s">
        <v>163</v>
      </c>
      <c r="K1387" s="3">
        <v>1649.33</v>
      </c>
    </row>
    <row r="1388" spans="1:11" x14ac:dyDescent="0.35">
      <c r="A1388">
        <v>2020</v>
      </c>
      <c r="B1388" s="5" t="s">
        <v>60</v>
      </c>
      <c r="C1388" s="10">
        <v>44166</v>
      </c>
      <c r="D1388" t="s">
        <v>17</v>
      </c>
      <c r="E1388">
        <f>+VLOOKUP(Tabla2[[#This Row],[Punto de venta]],Punto_venta[],2,0)</f>
        <v>2</v>
      </c>
      <c r="F1388" t="s">
        <v>15</v>
      </c>
      <c r="G1388">
        <f>+VLOOKUP(Tabla2[[#This Row],[Cultivo]],Cod_categoría[],2,0)</f>
        <v>100108006</v>
      </c>
      <c r="H1388" t="str">
        <f>+VLOOKUP(F1388,Codigos[],2,0)</f>
        <v>Frutos tropicales y subtropicales</v>
      </c>
      <c r="I1388">
        <f>+VLOOKUP(Tabla2[[#This Row],[Categoría]],Cod_procesamiento10[],2,0)</f>
        <v>4</v>
      </c>
      <c r="J1388" t="s">
        <v>163</v>
      </c>
      <c r="K1388" s="3">
        <v>1030.47</v>
      </c>
    </row>
    <row r="1389" spans="1:11" x14ac:dyDescent="0.35">
      <c r="A1389">
        <v>2020</v>
      </c>
      <c r="B1389" s="5" t="s">
        <v>60</v>
      </c>
      <c r="C1389" s="10">
        <v>44166</v>
      </c>
      <c r="D1389" t="s">
        <v>2</v>
      </c>
      <c r="E1389">
        <f>+VLOOKUP(Tabla2[[#This Row],[Punto de venta]],Punto_venta[],2,0)</f>
        <v>1</v>
      </c>
      <c r="F1389" t="s">
        <v>3</v>
      </c>
      <c r="G1389">
        <f>+VLOOKUP(Tabla2[[#This Row],[Cultivo]],Cod_categoría[],2,0)</f>
        <v>100103001</v>
      </c>
      <c r="H1389" t="str">
        <f>+VLOOKUP(F1389,Codigos[],2,0)</f>
        <v>Frutos de carozo</v>
      </c>
      <c r="I1389">
        <f>+VLOOKUP(Tabla2[[#This Row],[Categoría]],Cod_procesamiento10[],2,0)</f>
        <v>5</v>
      </c>
      <c r="J1389" t="s">
        <v>163</v>
      </c>
      <c r="K1389" s="3">
        <v>1286.94</v>
      </c>
    </row>
    <row r="1390" spans="1:11" x14ac:dyDescent="0.35">
      <c r="A1390">
        <v>2020</v>
      </c>
      <c r="B1390" s="5" t="s">
        <v>60</v>
      </c>
      <c r="C1390" s="10">
        <v>44166</v>
      </c>
      <c r="D1390" t="s">
        <v>2</v>
      </c>
      <c r="E1390">
        <f>+VLOOKUP(Tabla2[[#This Row],[Punto de venta]],Punto_venta[],2,0)</f>
        <v>1</v>
      </c>
      <c r="F1390" t="s">
        <v>5</v>
      </c>
      <c r="G1390">
        <f>+VLOOKUP(Tabla2[[#This Row],[Cultivo]],Cod_categoría[],2,0)</f>
        <v>100103002</v>
      </c>
      <c r="H1390" t="str">
        <f>+VLOOKUP(F1390,Codigos[],2,0)</f>
        <v>Frutos de carozo</v>
      </c>
      <c r="I1390">
        <f>+VLOOKUP(Tabla2[[#This Row],[Categoría]],Cod_procesamiento10[],2,0)</f>
        <v>5</v>
      </c>
      <c r="J1390" t="s">
        <v>163</v>
      </c>
      <c r="K1390" s="3">
        <v>1179.44</v>
      </c>
    </row>
    <row r="1391" spans="1:11" x14ac:dyDescent="0.35">
      <c r="A1391">
        <v>2020</v>
      </c>
      <c r="B1391" s="5" t="s">
        <v>60</v>
      </c>
      <c r="C1391" s="10">
        <v>44166</v>
      </c>
      <c r="D1391" t="s">
        <v>2</v>
      </c>
      <c r="E1391">
        <f>+VLOOKUP(Tabla2[[#This Row],[Punto de venta]],Punto_venta[],2,0)</f>
        <v>1</v>
      </c>
      <c r="F1391" t="s">
        <v>6</v>
      </c>
      <c r="G1391">
        <f>+VLOOKUP(Tabla2[[#This Row],[Cultivo]],Cod_categoría[],2,0)</f>
        <v>100103003</v>
      </c>
      <c r="H1391" t="str">
        <f>+VLOOKUP(F1391,Codigos[],2,0)</f>
        <v>Frutos de carozo</v>
      </c>
      <c r="I1391">
        <f>+VLOOKUP(Tabla2[[#This Row],[Categoría]],Cod_procesamiento10[],2,0)</f>
        <v>5</v>
      </c>
      <c r="J1391" t="s">
        <v>163</v>
      </c>
      <c r="K1391" s="3">
        <v>1478.75</v>
      </c>
    </row>
    <row r="1392" spans="1:11" x14ac:dyDescent="0.35">
      <c r="A1392">
        <v>2020</v>
      </c>
      <c r="B1392" s="5" t="s">
        <v>60</v>
      </c>
      <c r="C1392" s="10">
        <v>44166</v>
      </c>
      <c r="D1392" t="s">
        <v>2</v>
      </c>
      <c r="E1392">
        <f>+VLOOKUP(Tabla2[[#This Row],[Punto de venta]],Punto_venta[],2,0)</f>
        <v>1</v>
      </c>
      <c r="F1392" t="s">
        <v>7</v>
      </c>
      <c r="G1392">
        <f>+VLOOKUP(Tabla2[[#This Row],[Cultivo]],Cod_categoría[],2,0)</f>
        <v>100103004</v>
      </c>
      <c r="H1392" t="str">
        <f>+VLOOKUP(F1392,Codigos[],2,0)</f>
        <v>Frutos de carozo</v>
      </c>
      <c r="I1392">
        <f>+VLOOKUP(Tabla2[[#This Row],[Categoría]],Cod_procesamiento10[],2,0)</f>
        <v>5</v>
      </c>
      <c r="J1392" t="s">
        <v>163</v>
      </c>
      <c r="K1392" s="3">
        <v>1105.82</v>
      </c>
    </row>
    <row r="1393" spans="1:11" x14ac:dyDescent="0.35">
      <c r="A1393">
        <v>2020</v>
      </c>
      <c r="B1393" s="5" t="s">
        <v>60</v>
      </c>
      <c r="C1393" s="10">
        <v>44166</v>
      </c>
      <c r="D1393" t="s">
        <v>2</v>
      </c>
      <c r="E1393">
        <f>+VLOOKUP(Tabla2[[#This Row],[Punto de venta]],Punto_venta[],2,0)</f>
        <v>1</v>
      </c>
      <c r="F1393" t="s">
        <v>23</v>
      </c>
      <c r="G1393">
        <f>+VLOOKUP(Tabla2[[#This Row],[Cultivo]],Cod_categoría[],2,0)</f>
        <v>100101004</v>
      </c>
      <c r="H1393" t="str">
        <f>+VLOOKUP(F1393,Codigos[],2,0)</f>
        <v>Berries</v>
      </c>
      <c r="I1393">
        <f>+VLOOKUP(Tabla2[[#This Row],[Categoría]],Cod_procesamiento10[],2,0)</f>
        <v>1</v>
      </c>
      <c r="J1393" t="s">
        <v>163</v>
      </c>
      <c r="K1393" s="3">
        <v>4673.8100000000004</v>
      </c>
    </row>
    <row r="1394" spans="1:11" x14ac:dyDescent="0.35">
      <c r="A1394">
        <v>2020</v>
      </c>
      <c r="B1394" s="5" t="s">
        <v>60</v>
      </c>
      <c r="C1394" s="10">
        <v>44166</v>
      </c>
      <c r="D1394" t="s">
        <v>2</v>
      </c>
      <c r="E1394">
        <f>+VLOOKUP(Tabla2[[#This Row],[Punto de venta]],Punto_venta[],2,0)</f>
        <v>1</v>
      </c>
      <c r="F1394" t="s">
        <v>8</v>
      </c>
      <c r="G1394">
        <f>+VLOOKUP(Tabla2[[#This Row],[Cultivo]],Cod_categoría[],2,0)</f>
        <v>100112025</v>
      </c>
      <c r="H1394" t="str">
        <f>+VLOOKUP(F1394,Codigos[],2,0)</f>
        <v>Berries</v>
      </c>
      <c r="I1394">
        <f>+VLOOKUP(Tabla2[[#This Row],[Categoría]],Cod_procesamiento10[],2,0)</f>
        <v>1</v>
      </c>
      <c r="J1394" t="s">
        <v>163</v>
      </c>
      <c r="K1394" s="3">
        <v>1471.83</v>
      </c>
    </row>
    <row r="1395" spans="1:11" x14ac:dyDescent="0.35">
      <c r="A1395">
        <v>2020</v>
      </c>
      <c r="B1395" s="5" t="s">
        <v>60</v>
      </c>
      <c r="C1395" s="10">
        <v>44166</v>
      </c>
      <c r="D1395" t="s">
        <v>2</v>
      </c>
      <c r="E1395">
        <f>+VLOOKUP(Tabla2[[#This Row],[Punto de venta]],Punto_venta[],2,0)</f>
        <v>1</v>
      </c>
      <c r="F1395" t="s">
        <v>9</v>
      </c>
      <c r="G1395">
        <f>+VLOOKUP(Tabla2[[#This Row],[Cultivo]],Cod_categoría[],2,0)</f>
        <v>100102003</v>
      </c>
      <c r="H1395" t="str">
        <f>+VLOOKUP(F1395,Codigos[],2,0)</f>
        <v>Cítricos</v>
      </c>
      <c r="I1395">
        <f>+VLOOKUP(Tabla2[[#This Row],[Categoría]],Cod_procesamiento10[],2,0)</f>
        <v>2</v>
      </c>
      <c r="J1395" t="s">
        <v>163</v>
      </c>
      <c r="K1395" s="3">
        <v>867.03</v>
      </c>
    </row>
    <row r="1396" spans="1:11" x14ac:dyDescent="0.35">
      <c r="A1396">
        <v>2020</v>
      </c>
      <c r="B1396" s="5" t="s">
        <v>60</v>
      </c>
      <c r="C1396" s="10">
        <v>44166</v>
      </c>
      <c r="D1396" t="s">
        <v>2</v>
      </c>
      <c r="E1396">
        <f>+VLOOKUP(Tabla2[[#This Row],[Punto de venta]],Punto_venta[],2,0)</f>
        <v>1</v>
      </c>
      <c r="F1396" t="s">
        <v>21</v>
      </c>
      <c r="G1396">
        <f>+VLOOKUP(Tabla2[[#This Row],[Cultivo]],Cod_categoría[],2,0)</f>
        <v>100108002</v>
      </c>
      <c r="H1396" t="str">
        <f>+VLOOKUP(F1396,Codigos[],2,0)</f>
        <v>Frutos tropicales y subtropicales</v>
      </c>
      <c r="I1396">
        <f>+VLOOKUP(Tabla2[[#This Row],[Categoría]],Cod_procesamiento10[],2,0)</f>
        <v>4</v>
      </c>
      <c r="J1396" t="s">
        <v>163</v>
      </c>
      <c r="K1396" s="3">
        <v>2265.42</v>
      </c>
    </row>
    <row r="1397" spans="1:11" x14ac:dyDescent="0.35">
      <c r="A1397">
        <v>2020</v>
      </c>
      <c r="B1397" s="5" t="s">
        <v>60</v>
      </c>
      <c r="C1397" s="10">
        <v>44166</v>
      </c>
      <c r="D1397" t="s">
        <v>2</v>
      </c>
      <c r="E1397">
        <f>+VLOOKUP(Tabla2[[#This Row],[Punto de venta]],Punto_venta[],2,0)</f>
        <v>1</v>
      </c>
      <c r="F1397" t="s">
        <v>10</v>
      </c>
      <c r="G1397">
        <f>+VLOOKUP(Tabla2[[#This Row],[Cultivo]],Cod_categoría[],2,0)</f>
        <v>100104002</v>
      </c>
      <c r="H1397" t="str">
        <f>+VLOOKUP(F1397,Codigos[],2,0)</f>
        <v>Frutos de pepita</v>
      </c>
      <c r="I1397">
        <f>+VLOOKUP(Tabla2[[#This Row],[Categoría]],Cod_procesamiento10[],2,0)</f>
        <v>3</v>
      </c>
      <c r="J1397" t="s">
        <v>163</v>
      </c>
      <c r="K1397" s="3">
        <v>1066.0899999999999</v>
      </c>
    </row>
    <row r="1398" spans="1:11" x14ac:dyDescent="0.35">
      <c r="A1398">
        <v>2020</v>
      </c>
      <c r="B1398" s="5" t="s">
        <v>60</v>
      </c>
      <c r="C1398" s="10">
        <v>44166</v>
      </c>
      <c r="D1398" t="s">
        <v>2</v>
      </c>
      <c r="E1398">
        <f>+VLOOKUP(Tabla2[[#This Row],[Punto de venta]],Punto_venta[],2,0)</f>
        <v>1</v>
      </c>
      <c r="F1398" t="s">
        <v>11</v>
      </c>
      <c r="G1398">
        <f>+VLOOKUP(Tabla2[[#This Row],[Cultivo]],Cod_categoría[],2,0)</f>
        <v>100102005</v>
      </c>
      <c r="H1398" t="str">
        <f>+VLOOKUP(F1398,Codigos[],2,0)</f>
        <v>Cítricos</v>
      </c>
      <c r="I1398">
        <f>+VLOOKUP(Tabla2[[#This Row],[Categoría]],Cod_procesamiento10[],2,0)</f>
        <v>2</v>
      </c>
      <c r="J1398" t="s">
        <v>163</v>
      </c>
      <c r="K1398" s="3">
        <v>1137.55</v>
      </c>
    </row>
    <row r="1399" spans="1:11" x14ac:dyDescent="0.35">
      <c r="A1399">
        <v>2020</v>
      </c>
      <c r="B1399" s="5" t="s">
        <v>60</v>
      </c>
      <c r="C1399" s="10">
        <v>44166</v>
      </c>
      <c r="D1399" t="s">
        <v>2</v>
      </c>
      <c r="E1399">
        <f>+VLOOKUP(Tabla2[[#This Row],[Punto de venta]],Punto_venta[],2,0)</f>
        <v>1</v>
      </c>
      <c r="F1399" t="s">
        <v>12</v>
      </c>
      <c r="G1399">
        <f>+VLOOKUP(Tabla2[[#This Row],[Cultivo]],Cod_categoría[],2,0)</f>
        <v>100103006</v>
      </c>
      <c r="H1399" t="str">
        <f>+VLOOKUP(F1399,Codigos[],2,0)</f>
        <v>Frutos de carozo</v>
      </c>
      <c r="I1399">
        <f>+VLOOKUP(Tabla2[[#This Row],[Categoría]],Cod_procesamiento10[],2,0)</f>
        <v>5</v>
      </c>
      <c r="J1399" t="s">
        <v>163</v>
      </c>
      <c r="K1399" s="3">
        <v>1160.5999999999999</v>
      </c>
    </row>
    <row r="1400" spans="1:11" x14ac:dyDescent="0.35">
      <c r="A1400">
        <v>2020</v>
      </c>
      <c r="B1400" s="5" t="s">
        <v>60</v>
      </c>
      <c r="C1400" s="10">
        <v>44166</v>
      </c>
      <c r="D1400" t="s">
        <v>2</v>
      </c>
      <c r="E1400">
        <f>+VLOOKUP(Tabla2[[#This Row],[Punto de venta]],Punto_venta[],2,0)</f>
        <v>1</v>
      </c>
      <c r="F1400" t="s">
        <v>13</v>
      </c>
      <c r="G1400">
        <f>+VLOOKUP(Tabla2[[#This Row],[Cultivo]],Cod_categoría[],2,0)</f>
        <v>100106002</v>
      </c>
      <c r="H1400" t="str">
        <f>+VLOOKUP(F1400,Codigos[],2,0)</f>
        <v>Frutos oleaginosos</v>
      </c>
      <c r="I1400">
        <f>+VLOOKUP(Tabla2[[#This Row],[Categoría]],Cod_procesamiento10[],2,0)</f>
        <v>12</v>
      </c>
      <c r="J1400" t="s">
        <v>163</v>
      </c>
      <c r="K1400" s="3">
        <v>4210.62</v>
      </c>
    </row>
    <row r="1401" spans="1:11" x14ac:dyDescent="0.35">
      <c r="A1401">
        <v>2020</v>
      </c>
      <c r="B1401" s="5" t="s">
        <v>60</v>
      </c>
      <c r="C1401" s="10">
        <v>44166</v>
      </c>
      <c r="D1401" t="s">
        <v>2</v>
      </c>
      <c r="E1401">
        <f>+VLOOKUP(Tabla2[[#This Row],[Punto de venta]],Punto_venta[],2,0)</f>
        <v>1</v>
      </c>
      <c r="F1401" t="s">
        <v>14</v>
      </c>
      <c r="G1401">
        <f>+VLOOKUP(Tabla2[[#This Row],[Cultivo]],Cod_categoría[],2,0)</f>
        <v>100104005</v>
      </c>
      <c r="H1401" t="str">
        <f>+VLOOKUP(F1401,Codigos[],2,0)</f>
        <v>Frutos de pepita</v>
      </c>
      <c r="I1401">
        <f>+VLOOKUP(Tabla2[[#This Row],[Categoría]],Cod_procesamiento10[],2,0)</f>
        <v>3</v>
      </c>
      <c r="J1401" t="s">
        <v>163</v>
      </c>
      <c r="K1401" s="3">
        <v>1184.58</v>
      </c>
    </row>
    <row r="1402" spans="1:11" x14ac:dyDescent="0.35">
      <c r="A1402">
        <v>2020</v>
      </c>
      <c r="B1402" s="5" t="s">
        <v>60</v>
      </c>
      <c r="C1402" s="10">
        <v>44166</v>
      </c>
      <c r="D1402" t="s">
        <v>2</v>
      </c>
      <c r="E1402">
        <f>+VLOOKUP(Tabla2[[#This Row],[Punto de venta]],Punto_venta[],2,0)</f>
        <v>1</v>
      </c>
      <c r="F1402" t="s">
        <v>15</v>
      </c>
      <c r="G1402">
        <f>+VLOOKUP(Tabla2[[#This Row],[Cultivo]],Cod_categoría[],2,0)</f>
        <v>100108006</v>
      </c>
      <c r="H1402" t="str">
        <f>+VLOOKUP(F1402,Codigos[],2,0)</f>
        <v>Frutos tropicales y subtropicales</v>
      </c>
      <c r="I1402">
        <f>+VLOOKUP(Tabla2[[#This Row],[Categoría]],Cod_procesamiento10[],2,0)</f>
        <v>4</v>
      </c>
      <c r="J1402" t="s">
        <v>163</v>
      </c>
      <c r="K1402" s="3">
        <v>804.6</v>
      </c>
    </row>
    <row r="1403" spans="1:11" x14ac:dyDescent="0.35">
      <c r="A1403">
        <v>2020</v>
      </c>
      <c r="B1403" s="5" t="s">
        <v>60</v>
      </c>
      <c r="C1403" s="10">
        <v>44166</v>
      </c>
      <c r="D1403" t="s">
        <v>17</v>
      </c>
      <c r="E1403">
        <f>+VLOOKUP(Tabla2[[#This Row],[Punto de venta]],Punto_venta[],2,0)</f>
        <v>2</v>
      </c>
      <c r="F1403" t="s">
        <v>3</v>
      </c>
      <c r="G1403">
        <f>+VLOOKUP(Tabla2[[#This Row],[Cultivo]],Cod_categoría[],2,0)</f>
        <v>100103001</v>
      </c>
      <c r="H1403" t="str">
        <f>+VLOOKUP(F1403,Codigos[],2,0)</f>
        <v>Frutos de carozo</v>
      </c>
      <c r="I1403">
        <f>+VLOOKUP(Tabla2[[#This Row],[Categoría]],Cod_procesamiento10[],2,0)</f>
        <v>5</v>
      </c>
      <c r="J1403" t="s">
        <v>163</v>
      </c>
      <c r="K1403" s="3">
        <v>3341.32</v>
      </c>
    </row>
    <row r="1404" spans="1:11" x14ac:dyDescent="0.35">
      <c r="A1404">
        <v>2020</v>
      </c>
      <c r="B1404" s="5" t="s">
        <v>60</v>
      </c>
      <c r="C1404" s="10">
        <v>44166</v>
      </c>
      <c r="D1404" t="s">
        <v>17</v>
      </c>
      <c r="E1404">
        <f>+VLOOKUP(Tabla2[[#This Row],[Punto de venta]],Punto_venta[],2,0)</f>
        <v>2</v>
      </c>
      <c r="F1404" t="s">
        <v>5</v>
      </c>
      <c r="G1404">
        <f>+VLOOKUP(Tabla2[[#This Row],[Cultivo]],Cod_categoría[],2,0)</f>
        <v>100103002</v>
      </c>
      <c r="H1404" t="str">
        <f>+VLOOKUP(F1404,Codigos[],2,0)</f>
        <v>Frutos de carozo</v>
      </c>
      <c r="I1404">
        <f>+VLOOKUP(Tabla2[[#This Row],[Categoría]],Cod_procesamiento10[],2,0)</f>
        <v>5</v>
      </c>
      <c r="J1404" t="s">
        <v>163</v>
      </c>
      <c r="K1404" s="3">
        <v>2144.04</v>
      </c>
    </row>
    <row r="1405" spans="1:11" x14ac:dyDescent="0.35">
      <c r="A1405">
        <v>2020</v>
      </c>
      <c r="B1405" s="5" t="s">
        <v>60</v>
      </c>
      <c r="C1405" s="10">
        <v>44166</v>
      </c>
      <c r="D1405" t="s">
        <v>17</v>
      </c>
      <c r="E1405">
        <f>+VLOOKUP(Tabla2[[#This Row],[Punto de venta]],Punto_venta[],2,0)</f>
        <v>2</v>
      </c>
      <c r="F1405" t="s">
        <v>6</v>
      </c>
      <c r="G1405">
        <f>+VLOOKUP(Tabla2[[#This Row],[Cultivo]],Cod_categoría[],2,0)</f>
        <v>100103003</v>
      </c>
      <c r="H1405" t="str">
        <f>+VLOOKUP(F1405,Codigos[],2,0)</f>
        <v>Frutos de carozo</v>
      </c>
      <c r="I1405">
        <f>+VLOOKUP(Tabla2[[#This Row],[Categoría]],Cod_procesamiento10[],2,0)</f>
        <v>5</v>
      </c>
      <c r="J1405" t="s">
        <v>163</v>
      </c>
      <c r="K1405" s="3">
        <v>2582.6999999999998</v>
      </c>
    </row>
    <row r="1406" spans="1:11" x14ac:dyDescent="0.35">
      <c r="A1406">
        <v>2020</v>
      </c>
      <c r="B1406" s="5" t="s">
        <v>60</v>
      </c>
      <c r="C1406" s="10">
        <v>44166</v>
      </c>
      <c r="D1406" t="s">
        <v>17</v>
      </c>
      <c r="E1406">
        <f>+VLOOKUP(Tabla2[[#This Row],[Punto de venta]],Punto_venta[],2,0)</f>
        <v>2</v>
      </c>
      <c r="F1406" t="s">
        <v>7</v>
      </c>
      <c r="G1406">
        <f>+VLOOKUP(Tabla2[[#This Row],[Cultivo]],Cod_categoría[],2,0)</f>
        <v>100103004</v>
      </c>
      <c r="H1406" t="str">
        <f>+VLOOKUP(F1406,Codigos[],2,0)</f>
        <v>Frutos de carozo</v>
      </c>
      <c r="I1406">
        <f>+VLOOKUP(Tabla2[[#This Row],[Categoría]],Cod_procesamiento10[],2,0)</f>
        <v>5</v>
      </c>
      <c r="J1406" t="s">
        <v>163</v>
      </c>
      <c r="K1406" s="3">
        <v>2003.32</v>
      </c>
    </row>
    <row r="1407" spans="1:11" x14ac:dyDescent="0.35">
      <c r="A1407">
        <v>2020</v>
      </c>
      <c r="B1407" s="5" t="s">
        <v>60</v>
      </c>
      <c r="C1407" s="10">
        <v>44166</v>
      </c>
      <c r="D1407" t="s">
        <v>17</v>
      </c>
      <c r="E1407">
        <f>+VLOOKUP(Tabla2[[#This Row],[Punto de venta]],Punto_venta[],2,0)</f>
        <v>2</v>
      </c>
      <c r="F1407" t="s">
        <v>23</v>
      </c>
      <c r="G1407">
        <f>+VLOOKUP(Tabla2[[#This Row],[Cultivo]],Cod_categoría[],2,0)</f>
        <v>100101004</v>
      </c>
      <c r="H1407" t="str">
        <f>+VLOOKUP(F1407,Codigos[],2,0)</f>
        <v>Berries</v>
      </c>
      <c r="I1407">
        <f>+VLOOKUP(Tabla2[[#This Row],[Categoría]],Cod_procesamiento10[],2,0)</f>
        <v>1</v>
      </c>
      <c r="J1407" t="s">
        <v>163</v>
      </c>
      <c r="K1407" s="3">
        <v>7980</v>
      </c>
    </row>
    <row r="1408" spans="1:11" x14ac:dyDescent="0.35">
      <c r="A1408">
        <v>2020</v>
      </c>
      <c r="B1408" s="5" t="s">
        <v>60</v>
      </c>
      <c r="C1408" s="10">
        <v>44166</v>
      </c>
      <c r="D1408" t="s">
        <v>17</v>
      </c>
      <c r="E1408">
        <f>+VLOOKUP(Tabla2[[#This Row],[Punto de venta]],Punto_venta[],2,0)</f>
        <v>2</v>
      </c>
      <c r="F1408" t="s">
        <v>8</v>
      </c>
      <c r="G1408">
        <f>+VLOOKUP(Tabla2[[#This Row],[Cultivo]],Cod_categoría[],2,0)</f>
        <v>100112025</v>
      </c>
      <c r="H1408" t="str">
        <f>+VLOOKUP(F1408,Codigos[],2,0)</f>
        <v>Berries</v>
      </c>
      <c r="I1408">
        <f>+VLOOKUP(Tabla2[[#This Row],[Categoría]],Cod_procesamiento10[],2,0)</f>
        <v>1</v>
      </c>
      <c r="J1408" t="s">
        <v>163</v>
      </c>
      <c r="K1408" s="3">
        <v>5464.38</v>
      </c>
    </row>
    <row r="1409" spans="1:11" x14ac:dyDescent="0.35">
      <c r="A1409">
        <v>2020</v>
      </c>
      <c r="B1409" s="5" t="s">
        <v>60</v>
      </c>
      <c r="C1409" s="10">
        <v>44166</v>
      </c>
      <c r="D1409" t="s">
        <v>17</v>
      </c>
      <c r="E1409">
        <f>+VLOOKUP(Tabla2[[#This Row],[Punto de venta]],Punto_venta[],2,0)</f>
        <v>2</v>
      </c>
      <c r="F1409" t="s">
        <v>9</v>
      </c>
      <c r="G1409">
        <f>+VLOOKUP(Tabla2[[#This Row],[Cultivo]],Cod_categoría[],2,0)</f>
        <v>100102003</v>
      </c>
      <c r="H1409" t="str">
        <f>+VLOOKUP(F1409,Codigos[],2,0)</f>
        <v>Cítricos</v>
      </c>
      <c r="I1409">
        <f>+VLOOKUP(Tabla2[[#This Row],[Categoría]],Cod_procesamiento10[],2,0)</f>
        <v>2</v>
      </c>
      <c r="J1409" t="s">
        <v>163</v>
      </c>
      <c r="K1409" s="3">
        <v>1166.71</v>
      </c>
    </row>
    <row r="1410" spans="1:11" x14ac:dyDescent="0.35">
      <c r="A1410">
        <v>2020</v>
      </c>
      <c r="B1410" s="5" t="s">
        <v>60</v>
      </c>
      <c r="C1410" s="10">
        <v>44166</v>
      </c>
      <c r="D1410" t="s">
        <v>17</v>
      </c>
      <c r="E1410">
        <f>+VLOOKUP(Tabla2[[#This Row],[Punto de venta]],Punto_venta[],2,0)</f>
        <v>2</v>
      </c>
      <c r="F1410" t="s">
        <v>20</v>
      </c>
      <c r="G1410">
        <f>+VLOOKUP(Tabla2[[#This Row],[Cultivo]],Cod_categoría[],2,0)</f>
        <v>100102004</v>
      </c>
      <c r="H1410" t="str">
        <f>+VLOOKUP(F1410,Codigos[],2,0)</f>
        <v>Cítricos</v>
      </c>
      <c r="I1410">
        <f>+VLOOKUP(Tabla2[[#This Row],[Categoría]],Cod_procesamiento10[],2,0)</f>
        <v>2</v>
      </c>
      <c r="J1410" t="s">
        <v>163</v>
      </c>
      <c r="K1410" s="3">
        <v>1790</v>
      </c>
    </row>
    <row r="1411" spans="1:11" x14ac:dyDescent="0.35">
      <c r="A1411">
        <v>2020</v>
      </c>
      <c r="B1411" s="5" t="s">
        <v>60</v>
      </c>
      <c r="C1411" s="10">
        <v>44166</v>
      </c>
      <c r="D1411" t="s">
        <v>17</v>
      </c>
      <c r="E1411">
        <f>+VLOOKUP(Tabla2[[#This Row],[Punto de venta]],Punto_venta[],2,0)</f>
        <v>2</v>
      </c>
      <c r="F1411" t="s">
        <v>21</v>
      </c>
      <c r="G1411">
        <f>+VLOOKUP(Tabla2[[#This Row],[Cultivo]],Cod_categoría[],2,0)</f>
        <v>100108002</v>
      </c>
      <c r="H1411" t="str">
        <f>+VLOOKUP(F1411,Codigos[],2,0)</f>
        <v>Frutos tropicales y subtropicales</v>
      </c>
      <c r="I1411">
        <f>+VLOOKUP(Tabla2[[#This Row],[Categoría]],Cod_procesamiento10[],2,0)</f>
        <v>4</v>
      </c>
      <c r="J1411" t="s">
        <v>163</v>
      </c>
      <c r="K1411" s="3">
        <v>2071.13</v>
      </c>
    </row>
    <row r="1412" spans="1:11" x14ac:dyDescent="0.35">
      <c r="A1412">
        <v>2020</v>
      </c>
      <c r="B1412" s="5" t="s">
        <v>60</v>
      </c>
      <c r="C1412" s="10">
        <v>44166</v>
      </c>
      <c r="D1412" t="s">
        <v>17</v>
      </c>
      <c r="E1412">
        <f>+VLOOKUP(Tabla2[[#This Row],[Punto de venta]],Punto_venta[],2,0)</f>
        <v>2</v>
      </c>
      <c r="F1412" t="s">
        <v>10</v>
      </c>
      <c r="G1412">
        <f>+VLOOKUP(Tabla2[[#This Row],[Cultivo]],Cod_categoría[],2,0)</f>
        <v>100104002</v>
      </c>
      <c r="H1412" t="str">
        <f>+VLOOKUP(F1412,Codigos[],2,0)</f>
        <v>Frutos de pepita</v>
      </c>
      <c r="I1412">
        <f>+VLOOKUP(Tabla2[[#This Row],[Categoría]],Cod_procesamiento10[],2,0)</f>
        <v>3</v>
      </c>
      <c r="J1412" t="s">
        <v>163</v>
      </c>
      <c r="K1412" s="3">
        <v>1728.08</v>
      </c>
    </row>
    <row r="1413" spans="1:11" x14ac:dyDescent="0.35">
      <c r="A1413">
        <v>2020</v>
      </c>
      <c r="B1413" s="5" t="s">
        <v>60</v>
      </c>
      <c r="C1413" s="10">
        <v>44166</v>
      </c>
      <c r="D1413" t="s">
        <v>17</v>
      </c>
      <c r="E1413">
        <f>+VLOOKUP(Tabla2[[#This Row],[Punto de venta]],Punto_venta[],2,0)</f>
        <v>2</v>
      </c>
      <c r="F1413" t="s">
        <v>11</v>
      </c>
      <c r="G1413">
        <f>+VLOOKUP(Tabla2[[#This Row],[Cultivo]],Cod_categoría[],2,0)</f>
        <v>100102005</v>
      </c>
      <c r="H1413" t="str">
        <f>+VLOOKUP(F1413,Codigos[],2,0)</f>
        <v>Cítricos</v>
      </c>
      <c r="I1413">
        <f>+VLOOKUP(Tabla2[[#This Row],[Categoría]],Cod_procesamiento10[],2,0)</f>
        <v>2</v>
      </c>
      <c r="J1413" t="s">
        <v>163</v>
      </c>
      <c r="K1413" s="3">
        <v>1613.98</v>
      </c>
    </row>
    <row r="1414" spans="1:11" x14ac:dyDescent="0.35">
      <c r="A1414">
        <v>2020</v>
      </c>
      <c r="B1414" s="5" t="s">
        <v>60</v>
      </c>
      <c r="C1414" s="10">
        <v>44166</v>
      </c>
      <c r="D1414" t="s">
        <v>17</v>
      </c>
      <c r="E1414">
        <f>+VLOOKUP(Tabla2[[#This Row],[Punto de venta]],Punto_venta[],2,0)</f>
        <v>2</v>
      </c>
      <c r="F1414" t="s">
        <v>12</v>
      </c>
      <c r="G1414">
        <f>+VLOOKUP(Tabla2[[#This Row],[Cultivo]],Cod_categoría[],2,0)</f>
        <v>100103006</v>
      </c>
      <c r="H1414" t="str">
        <f>+VLOOKUP(F1414,Codigos[],2,0)</f>
        <v>Frutos de carozo</v>
      </c>
      <c r="I1414">
        <f>+VLOOKUP(Tabla2[[#This Row],[Categoría]],Cod_procesamiento10[],2,0)</f>
        <v>5</v>
      </c>
      <c r="J1414" t="s">
        <v>163</v>
      </c>
      <c r="K1414" s="3">
        <v>2102.0100000000002</v>
      </c>
    </row>
    <row r="1415" spans="1:11" x14ac:dyDescent="0.35">
      <c r="A1415">
        <v>2020</v>
      </c>
      <c r="B1415" s="5" t="s">
        <v>60</v>
      </c>
      <c r="C1415" s="10">
        <v>44166</v>
      </c>
      <c r="D1415" t="s">
        <v>17</v>
      </c>
      <c r="E1415">
        <f>+VLOOKUP(Tabla2[[#This Row],[Punto de venta]],Punto_venta[],2,0)</f>
        <v>2</v>
      </c>
      <c r="F1415" t="s">
        <v>13</v>
      </c>
      <c r="G1415">
        <f>+VLOOKUP(Tabla2[[#This Row],[Cultivo]],Cod_categoría[],2,0)</f>
        <v>100106002</v>
      </c>
      <c r="H1415" t="str">
        <f>+VLOOKUP(F1415,Codigos[],2,0)</f>
        <v>Frutos oleaginosos</v>
      </c>
      <c r="I1415">
        <f>+VLOOKUP(Tabla2[[#This Row],[Categoría]],Cod_procesamiento10[],2,0)</f>
        <v>12</v>
      </c>
      <c r="J1415" t="s">
        <v>163</v>
      </c>
      <c r="K1415" s="3">
        <v>4274.75</v>
      </c>
    </row>
    <row r="1416" spans="1:11" x14ac:dyDescent="0.35">
      <c r="A1416">
        <v>2020</v>
      </c>
      <c r="B1416" s="5" t="s">
        <v>60</v>
      </c>
      <c r="C1416" s="10">
        <v>44166</v>
      </c>
      <c r="D1416" t="s">
        <v>17</v>
      </c>
      <c r="E1416">
        <f>+VLOOKUP(Tabla2[[#This Row],[Punto de venta]],Punto_venta[],2,0)</f>
        <v>2</v>
      </c>
      <c r="F1416" t="s">
        <v>14</v>
      </c>
      <c r="G1416">
        <f>+VLOOKUP(Tabla2[[#This Row],[Cultivo]],Cod_categoría[],2,0)</f>
        <v>100104005</v>
      </c>
      <c r="H1416" t="str">
        <f>+VLOOKUP(F1416,Codigos[],2,0)</f>
        <v>Frutos de pepita</v>
      </c>
      <c r="I1416">
        <f>+VLOOKUP(Tabla2[[#This Row],[Categoría]],Cod_procesamiento10[],2,0)</f>
        <v>3</v>
      </c>
      <c r="J1416" t="s">
        <v>163</v>
      </c>
      <c r="K1416" s="3">
        <v>1788.71</v>
      </c>
    </row>
    <row r="1417" spans="1:11" x14ac:dyDescent="0.35">
      <c r="A1417">
        <v>2020</v>
      </c>
      <c r="B1417" s="5" t="s">
        <v>60</v>
      </c>
      <c r="C1417" s="10">
        <v>44166</v>
      </c>
      <c r="D1417" t="s">
        <v>17</v>
      </c>
      <c r="E1417">
        <f>+VLOOKUP(Tabla2[[#This Row],[Punto de venta]],Punto_venta[],2,0)</f>
        <v>2</v>
      </c>
      <c r="F1417" t="s">
        <v>15</v>
      </c>
      <c r="G1417">
        <f>+VLOOKUP(Tabla2[[#This Row],[Cultivo]],Cod_categoría[],2,0)</f>
        <v>100108006</v>
      </c>
      <c r="H1417" t="str">
        <f>+VLOOKUP(F1417,Codigos[],2,0)</f>
        <v>Frutos tropicales y subtropicales</v>
      </c>
      <c r="I1417">
        <f>+VLOOKUP(Tabla2[[#This Row],[Categoría]],Cod_procesamiento10[],2,0)</f>
        <v>4</v>
      </c>
      <c r="J1417" t="s">
        <v>163</v>
      </c>
      <c r="K1417" s="3">
        <v>1050.1400000000001</v>
      </c>
    </row>
    <row r="1418" spans="1:11" x14ac:dyDescent="0.35">
      <c r="A1418">
        <v>2020</v>
      </c>
      <c r="B1418" s="5" t="s">
        <v>60</v>
      </c>
      <c r="C1418" s="10">
        <v>44166</v>
      </c>
      <c r="D1418" t="s">
        <v>2</v>
      </c>
      <c r="E1418">
        <f>+VLOOKUP(Tabla2[[#This Row],[Punto de venta]],Punto_venta[],2,0)</f>
        <v>1</v>
      </c>
      <c r="F1418" t="s">
        <v>3</v>
      </c>
      <c r="G1418">
        <f>+VLOOKUP(Tabla2[[#This Row],[Cultivo]],Cod_categoría[],2,0)</f>
        <v>100103001</v>
      </c>
      <c r="H1418" t="str">
        <f>+VLOOKUP(F1418,Codigos[],2,0)</f>
        <v>Frutos de carozo</v>
      </c>
      <c r="I1418">
        <f>+VLOOKUP(Tabla2[[#This Row],[Categoría]],Cod_procesamiento10[],2,0)</f>
        <v>5</v>
      </c>
      <c r="J1418" t="s">
        <v>163</v>
      </c>
      <c r="K1418" s="3">
        <v>1222.53</v>
      </c>
    </row>
    <row r="1419" spans="1:11" x14ac:dyDescent="0.35">
      <c r="A1419">
        <v>2020</v>
      </c>
      <c r="B1419" s="5" t="s">
        <v>60</v>
      </c>
      <c r="C1419" s="10">
        <v>44166</v>
      </c>
      <c r="D1419" t="s">
        <v>2</v>
      </c>
      <c r="E1419">
        <f>+VLOOKUP(Tabla2[[#This Row],[Punto de venta]],Punto_venta[],2,0)</f>
        <v>1</v>
      </c>
      <c r="F1419" t="s">
        <v>5</v>
      </c>
      <c r="G1419">
        <f>+VLOOKUP(Tabla2[[#This Row],[Cultivo]],Cod_categoría[],2,0)</f>
        <v>100103002</v>
      </c>
      <c r="H1419" t="str">
        <f>+VLOOKUP(F1419,Codigos[],2,0)</f>
        <v>Frutos de carozo</v>
      </c>
      <c r="I1419">
        <f>+VLOOKUP(Tabla2[[#This Row],[Categoría]],Cod_procesamiento10[],2,0)</f>
        <v>5</v>
      </c>
      <c r="J1419" t="s">
        <v>163</v>
      </c>
      <c r="K1419" s="3">
        <v>1148.48</v>
      </c>
    </row>
    <row r="1420" spans="1:11" x14ac:dyDescent="0.35">
      <c r="A1420">
        <v>2020</v>
      </c>
      <c r="B1420" s="5" t="s">
        <v>60</v>
      </c>
      <c r="C1420" s="10">
        <v>44166</v>
      </c>
      <c r="D1420" t="s">
        <v>2</v>
      </c>
      <c r="E1420">
        <f>+VLOOKUP(Tabla2[[#This Row],[Punto de venta]],Punto_venta[],2,0)</f>
        <v>1</v>
      </c>
      <c r="F1420" t="s">
        <v>6</v>
      </c>
      <c r="G1420">
        <f>+VLOOKUP(Tabla2[[#This Row],[Cultivo]],Cod_categoría[],2,0)</f>
        <v>100103003</v>
      </c>
      <c r="H1420" t="str">
        <f>+VLOOKUP(F1420,Codigos[],2,0)</f>
        <v>Frutos de carozo</v>
      </c>
      <c r="I1420">
        <f>+VLOOKUP(Tabla2[[#This Row],[Categoría]],Cod_procesamiento10[],2,0)</f>
        <v>5</v>
      </c>
      <c r="J1420" t="s">
        <v>163</v>
      </c>
      <c r="K1420" s="3">
        <v>1306.99</v>
      </c>
    </row>
    <row r="1421" spans="1:11" x14ac:dyDescent="0.35">
      <c r="A1421">
        <v>2020</v>
      </c>
      <c r="B1421" s="5" t="s">
        <v>60</v>
      </c>
      <c r="C1421" s="10">
        <v>44166</v>
      </c>
      <c r="D1421" t="s">
        <v>2</v>
      </c>
      <c r="E1421">
        <f>+VLOOKUP(Tabla2[[#This Row],[Punto de venta]],Punto_venta[],2,0)</f>
        <v>1</v>
      </c>
      <c r="F1421" t="s">
        <v>7</v>
      </c>
      <c r="G1421">
        <f>+VLOOKUP(Tabla2[[#This Row],[Cultivo]],Cod_categoría[],2,0)</f>
        <v>100103004</v>
      </c>
      <c r="H1421" t="str">
        <f>+VLOOKUP(F1421,Codigos[],2,0)</f>
        <v>Frutos de carozo</v>
      </c>
      <c r="I1421">
        <f>+VLOOKUP(Tabla2[[#This Row],[Categoría]],Cod_procesamiento10[],2,0)</f>
        <v>5</v>
      </c>
      <c r="J1421" t="s">
        <v>163</v>
      </c>
      <c r="K1421" s="3">
        <v>1079.49</v>
      </c>
    </row>
    <row r="1422" spans="1:11" x14ac:dyDescent="0.35">
      <c r="A1422">
        <v>2020</v>
      </c>
      <c r="B1422" s="5" t="s">
        <v>60</v>
      </c>
      <c r="C1422" s="10">
        <v>44166</v>
      </c>
      <c r="D1422" t="s">
        <v>2</v>
      </c>
      <c r="E1422">
        <f>+VLOOKUP(Tabla2[[#This Row],[Punto de venta]],Punto_venta[],2,0)</f>
        <v>1</v>
      </c>
      <c r="F1422" t="s">
        <v>23</v>
      </c>
      <c r="G1422">
        <f>+VLOOKUP(Tabla2[[#This Row],[Cultivo]],Cod_categoría[],2,0)</f>
        <v>100101004</v>
      </c>
      <c r="H1422" t="str">
        <f>+VLOOKUP(F1422,Codigos[],2,0)</f>
        <v>Berries</v>
      </c>
      <c r="I1422">
        <f>+VLOOKUP(Tabla2[[#This Row],[Categoría]],Cod_procesamiento10[],2,0)</f>
        <v>1</v>
      </c>
      <c r="J1422" t="s">
        <v>163</v>
      </c>
      <c r="K1422" s="3">
        <v>4310</v>
      </c>
    </row>
    <row r="1423" spans="1:11" x14ac:dyDescent="0.35">
      <c r="A1423">
        <v>2020</v>
      </c>
      <c r="B1423" s="5" t="s">
        <v>60</v>
      </c>
      <c r="C1423" s="10">
        <v>44166</v>
      </c>
      <c r="D1423" t="s">
        <v>2</v>
      </c>
      <c r="E1423">
        <f>+VLOOKUP(Tabla2[[#This Row],[Punto de venta]],Punto_venta[],2,0)</f>
        <v>1</v>
      </c>
      <c r="F1423" t="s">
        <v>8</v>
      </c>
      <c r="G1423">
        <f>+VLOOKUP(Tabla2[[#This Row],[Cultivo]],Cod_categoría[],2,0)</f>
        <v>100112025</v>
      </c>
      <c r="H1423" t="str">
        <f>+VLOOKUP(F1423,Codigos[],2,0)</f>
        <v>Berries</v>
      </c>
      <c r="I1423">
        <f>+VLOOKUP(Tabla2[[#This Row],[Categoría]],Cod_procesamiento10[],2,0)</f>
        <v>1</v>
      </c>
      <c r="J1423" t="s">
        <v>163</v>
      </c>
      <c r="K1423" s="3">
        <v>1506.52</v>
      </c>
    </row>
    <row r="1424" spans="1:11" x14ac:dyDescent="0.35">
      <c r="A1424">
        <v>2020</v>
      </c>
      <c r="B1424" s="5" t="s">
        <v>60</v>
      </c>
      <c r="C1424" s="10">
        <v>44166</v>
      </c>
      <c r="D1424" t="s">
        <v>2</v>
      </c>
      <c r="E1424">
        <f>+VLOOKUP(Tabla2[[#This Row],[Punto de venta]],Punto_venta[],2,0)</f>
        <v>1</v>
      </c>
      <c r="F1424" t="s">
        <v>9</v>
      </c>
      <c r="G1424">
        <f>+VLOOKUP(Tabla2[[#This Row],[Cultivo]],Cod_categoría[],2,0)</f>
        <v>100102003</v>
      </c>
      <c r="H1424" t="str">
        <f>+VLOOKUP(F1424,Codigos[],2,0)</f>
        <v>Cítricos</v>
      </c>
      <c r="I1424">
        <f>+VLOOKUP(Tabla2[[#This Row],[Categoría]],Cod_procesamiento10[],2,0)</f>
        <v>2</v>
      </c>
      <c r="J1424" t="s">
        <v>163</v>
      </c>
      <c r="K1424" s="3">
        <v>1003.44</v>
      </c>
    </row>
    <row r="1425" spans="1:11" x14ac:dyDescent="0.35">
      <c r="A1425">
        <v>2020</v>
      </c>
      <c r="B1425" s="5" t="s">
        <v>60</v>
      </c>
      <c r="C1425" s="10">
        <v>44166</v>
      </c>
      <c r="D1425" t="s">
        <v>2</v>
      </c>
      <c r="E1425">
        <f>+VLOOKUP(Tabla2[[#This Row],[Punto de venta]],Punto_venta[],2,0)</f>
        <v>1</v>
      </c>
      <c r="F1425" t="s">
        <v>21</v>
      </c>
      <c r="G1425">
        <f>+VLOOKUP(Tabla2[[#This Row],[Cultivo]],Cod_categoría[],2,0)</f>
        <v>100108002</v>
      </c>
      <c r="H1425" t="str">
        <f>+VLOOKUP(F1425,Codigos[],2,0)</f>
        <v>Frutos tropicales y subtropicales</v>
      </c>
      <c r="I1425">
        <f>+VLOOKUP(Tabla2[[#This Row],[Categoría]],Cod_procesamiento10[],2,0)</f>
        <v>4</v>
      </c>
      <c r="J1425" t="s">
        <v>163</v>
      </c>
      <c r="K1425" s="3">
        <v>2293.39</v>
      </c>
    </row>
    <row r="1426" spans="1:11" x14ac:dyDescent="0.35">
      <c r="A1426">
        <v>2020</v>
      </c>
      <c r="B1426" s="5" t="s">
        <v>60</v>
      </c>
      <c r="C1426" s="10">
        <v>44166</v>
      </c>
      <c r="D1426" t="s">
        <v>2</v>
      </c>
      <c r="E1426">
        <f>+VLOOKUP(Tabla2[[#This Row],[Punto de venta]],Punto_venta[],2,0)</f>
        <v>1</v>
      </c>
      <c r="F1426" t="s">
        <v>10</v>
      </c>
      <c r="G1426">
        <f>+VLOOKUP(Tabla2[[#This Row],[Cultivo]],Cod_categoría[],2,0)</f>
        <v>100104002</v>
      </c>
      <c r="H1426" t="str">
        <f>+VLOOKUP(F1426,Codigos[],2,0)</f>
        <v>Frutos de pepita</v>
      </c>
      <c r="I1426">
        <f>+VLOOKUP(Tabla2[[#This Row],[Categoría]],Cod_procesamiento10[],2,0)</f>
        <v>3</v>
      </c>
      <c r="J1426" t="s">
        <v>163</v>
      </c>
      <c r="K1426" s="3">
        <v>1114.05</v>
      </c>
    </row>
    <row r="1427" spans="1:11" x14ac:dyDescent="0.35">
      <c r="A1427">
        <v>2020</v>
      </c>
      <c r="B1427" s="5" t="s">
        <v>60</v>
      </c>
      <c r="C1427" s="10">
        <v>44166</v>
      </c>
      <c r="D1427" t="s">
        <v>2</v>
      </c>
      <c r="E1427">
        <f>+VLOOKUP(Tabla2[[#This Row],[Punto de venta]],Punto_venta[],2,0)</f>
        <v>1</v>
      </c>
      <c r="F1427" t="s">
        <v>11</v>
      </c>
      <c r="G1427">
        <f>+VLOOKUP(Tabla2[[#This Row],[Cultivo]],Cod_categoría[],2,0)</f>
        <v>100102005</v>
      </c>
      <c r="H1427" t="str">
        <f>+VLOOKUP(F1427,Codigos[],2,0)</f>
        <v>Cítricos</v>
      </c>
      <c r="I1427">
        <f>+VLOOKUP(Tabla2[[#This Row],[Categoría]],Cod_procesamiento10[],2,0)</f>
        <v>2</v>
      </c>
      <c r="J1427" t="s">
        <v>163</v>
      </c>
      <c r="K1427" s="3">
        <v>1232.32</v>
      </c>
    </row>
    <row r="1428" spans="1:11" x14ac:dyDescent="0.35">
      <c r="A1428">
        <v>2020</v>
      </c>
      <c r="B1428" s="5" t="s">
        <v>60</v>
      </c>
      <c r="C1428" s="10">
        <v>44166</v>
      </c>
      <c r="D1428" t="s">
        <v>2</v>
      </c>
      <c r="E1428">
        <f>+VLOOKUP(Tabla2[[#This Row],[Punto de venta]],Punto_venta[],2,0)</f>
        <v>1</v>
      </c>
      <c r="F1428" t="s">
        <v>12</v>
      </c>
      <c r="G1428">
        <f>+VLOOKUP(Tabla2[[#This Row],[Cultivo]],Cod_categoría[],2,0)</f>
        <v>100103006</v>
      </c>
      <c r="H1428" t="str">
        <f>+VLOOKUP(F1428,Codigos[],2,0)</f>
        <v>Frutos de carozo</v>
      </c>
      <c r="I1428">
        <f>+VLOOKUP(Tabla2[[#This Row],[Categoría]],Cod_procesamiento10[],2,0)</f>
        <v>5</v>
      </c>
      <c r="J1428" t="s">
        <v>163</v>
      </c>
      <c r="K1428" s="3">
        <v>1178.57</v>
      </c>
    </row>
    <row r="1429" spans="1:11" x14ac:dyDescent="0.35">
      <c r="A1429">
        <v>2020</v>
      </c>
      <c r="B1429" s="5" t="s">
        <v>60</v>
      </c>
      <c r="C1429" s="10">
        <v>44166</v>
      </c>
      <c r="D1429" t="s">
        <v>2</v>
      </c>
      <c r="E1429">
        <f>+VLOOKUP(Tabla2[[#This Row],[Punto de venta]],Punto_venta[],2,0)</f>
        <v>1</v>
      </c>
      <c r="F1429" t="s">
        <v>13</v>
      </c>
      <c r="G1429">
        <f>+VLOOKUP(Tabla2[[#This Row],[Cultivo]],Cod_categoría[],2,0)</f>
        <v>100106002</v>
      </c>
      <c r="H1429" t="str">
        <f>+VLOOKUP(F1429,Codigos[],2,0)</f>
        <v>Frutos oleaginosos</v>
      </c>
      <c r="I1429">
        <f>+VLOOKUP(Tabla2[[#This Row],[Categoría]],Cod_procesamiento10[],2,0)</f>
        <v>12</v>
      </c>
      <c r="J1429" t="s">
        <v>163</v>
      </c>
      <c r="K1429" s="3">
        <v>4563.13</v>
      </c>
    </row>
    <row r="1430" spans="1:11" x14ac:dyDescent="0.35">
      <c r="A1430">
        <v>2020</v>
      </c>
      <c r="B1430" s="5" t="s">
        <v>60</v>
      </c>
      <c r="C1430" s="10">
        <v>44166</v>
      </c>
      <c r="D1430" t="s">
        <v>2</v>
      </c>
      <c r="E1430">
        <f>+VLOOKUP(Tabla2[[#This Row],[Punto de venta]],Punto_venta[],2,0)</f>
        <v>1</v>
      </c>
      <c r="F1430" t="s">
        <v>14</v>
      </c>
      <c r="G1430">
        <f>+VLOOKUP(Tabla2[[#This Row],[Cultivo]],Cod_categoría[],2,0)</f>
        <v>100104005</v>
      </c>
      <c r="H1430" t="str">
        <f>+VLOOKUP(F1430,Codigos[],2,0)</f>
        <v>Frutos de pepita</v>
      </c>
      <c r="I1430">
        <f>+VLOOKUP(Tabla2[[#This Row],[Categoría]],Cod_procesamiento10[],2,0)</f>
        <v>3</v>
      </c>
      <c r="J1430" t="s">
        <v>163</v>
      </c>
      <c r="K1430" s="3">
        <v>1176.19</v>
      </c>
    </row>
    <row r="1431" spans="1:11" x14ac:dyDescent="0.35">
      <c r="A1431">
        <v>2020</v>
      </c>
      <c r="B1431" s="5" t="s">
        <v>60</v>
      </c>
      <c r="C1431" s="10">
        <v>44166</v>
      </c>
      <c r="D1431" t="s">
        <v>2</v>
      </c>
      <c r="E1431">
        <f>+VLOOKUP(Tabla2[[#This Row],[Punto de venta]],Punto_venta[],2,0)</f>
        <v>1</v>
      </c>
      <c r="F1431" t="s">
        <v>15</v>
      </c>
      <c r="G1431">
        <f>+VLOOKUP(Tabla2[[#This Row],[Cultivo]],Cod_categoría[],2,0)</f>
        <v>100108006</v>
      </c>
      <c r="H1431" t="str">
        <f>+VLOOKUP(F1431,Codigos[],2,0)</f>
        <v>Frutos tropicales y subtropicales</v>
      </c>
      <c r="I1431">
        <f>+VLOOKUP(Tabla2[[#This Row],[Categoría]],Cod_procesamiento10[],2,0)</f>
        <v>4</v>
      </c>
      <c r="J1431" t="s">
        <v>163</v>
      </c>
      <c r="K1431" s="3">
        <v>791.09</v>
      </c>
    </row>
    <row r="1432" spans="1:11" x14ac:dyDescent="0.35">
      <c r="A1432">
        <v>2020</v>
      </c>
      <c r="B1432" s="5" t="s">
        <v>60</v>
      </c>
      <c r="C1432" s="10">
        <v>44166</v>
      </c>
      <c r="D1432" t="s">
        <v>17</v>
      </c>
      <c r="E1432">
        <f>+VLOOKUP(Tabla2[[#This Row],[Punto de venta]],Punto_venta[],2,0)</f>
        <v>2</v>
      </c>
      <c r="F1432" t="s">
        <v>3</v>
      </c>
      <c r="G1432">
        <f>+VLOOKUP(Tabla2[[#This Row],[Cultivo]],Cod_categoría[],2,0)</f>
        <v>100103001</v>
      </c>
      <c r="H1432" t="str">
        <f>+VLOOKUP(F1432,Codigos[],2,0)</f>
        <v>Frutos de carozo</v>
      </c>
      <c r="I1432">
        <f>+VLOOKUP(Tabla2[[#This Row],[Categoría]],Cod_procesamiento10[],2,0)</f>
        <v>5</v>
      </c>
      <c r="J1432" t="s">
        <v>163</v>
      </c>
      <c r="K1432" s="3">
        <v>3403.45</v>
      </c>
    </row>
    <row r="1433" spans="1:11" x14ac:dyDescent="0.35">
      <c r="A1433">
        <v>2020</v>
      </c>
      <c r="B1433" s="5" t="s">
        <v>60</v>
      </c>
      <c r="C1433" s="10">
        <v>44166</v>
      </c>
      <c r="D1433" t="s">
        <v>17</v>
      </c>
      <c r="E1433">
        <f>+VLOOKUP(Tabla2[[#This Row],[Punto de venta]],Punto_venta[],2,0)</f>
        <v>2</v>
      </c>
      <c r="F1433" t="s">
        <v>5</v>
      </c>
      <c r="G1433">
        <f>+VLOOKUP(Tabla2[[#This Row],[Cultivo]],Cod_categoría[],2,0)</f>
        <v>100103002</v>
      </c>
      <c r="H1433" t="str">
        <f>+VLOOKUP(F1433,Codigos[],2,0)</f>
        <v>Frutos de carozo</v>
      </c>
      <c r="I1433">
        <f>+VLOOKUP(Tabla2[[#This Row],[Categoría]],Cod_procesamiento10[],2,0)</f>
        <v>5</v>
      </c>
      <c r="J1433" t="s">
        <v>163</v>
      </c>
      <c r="K1433" s="3">
        <v>2146.3000000000002</v>
      </c>
    </row>
    <row r="1434" spans="1:11" x14ac:dyDescent="0.35">
      <c r="A1434">
        <v>2020</v>
      </c>
      <c r="B1434" s="5" t="s">
        <v>60</v>
      </c>
      <c r="C1434" s="10">
        <v>44166</v>
      </c>
      <c r="D1434" t="s">
        <v>17</v>
      </c>
      <c r="E1434">
        <f>+VLOOKUP(Tabla2[[#This Row],[Punto de venta]],Punto_venta[],2,0)</f>
        <v>2</v>
      </c>
      <c r="F1434" t="s">
        <v>6</v>
      </c>
      <c r="G1434">
        <f>+VLOOKUP(Tabla2[[#This Row],[Cultivo]],Cod_categoría[],2,0)</f>
        <v>100103003</v>
      </c>
      <c r="H1434" t="str">
        <f>+VLOOKUP(F1434,Codigos[],2,0)</f>
        <v>Frutos de carozo</v>
      </c>
      <c r="I1434">
        <f>+VLOOKUP(Tabla2[[#This Row],[Categoría]],Cod_procesamiento10[],2,0)</f>
        <v>5</v>
      </c>
      <c r="J1434" t="s">
        <v>163</v>
      </c>
      <c r="K1434" s="3">
        <v>2603.23</v>
      </c>
    </row>
    <row r="1435" spans="1:11" x14ac:dyDescent="0.35">
      <c r="A1435">
        <v>2020</v>
      </c>
      <c r="B1435" s="5" t="s">
        <v>60</v>
      </c>
      <c r="C1435" s="10">
        <v>44166</v>
      </c>
      <c r="D1435" t="s">
        <v>17</v>
      </c>
      <c r="E1435">
        <f>+VLOOKUP(Tabla2[[#This Row],[Punto de venta]],Punto_venta[],2,0)</f>
        <v>2</v>
      </c>
      <c r="F1435" t="s">
        <v>7</v>
      </c>
      <c r="G1435">
        <f>+VLOOKUP(Tabla2[[#This Row],[Cultivo]],Cod_categoría[],2,0)</f>
        <v>100103004</v>
      </c>
      <c r="H1435" t="str">
        <f>+VLOOKUP(F1435,Codigos[],2,0)</f>
        <v>Frutos de carozo</v>
      </c>
      <c r="I1435">
        <f>+VLOOKUP(Tabla2[[#This Row],[Categoría]],Cod_procesamiento10[],2,0)</f>
        <v>5</v>
      </c>
      <c r="J1435" t="s">
        <v>163</v>
      </c>
      <c r="K1435" s="3">
        <v>2068.13</v>
      </c>
    </row>
    <row r="1436" spans="1:11" x14ac:dyDescent="0.35">
      <c r="A1436">
        <v>2020</v>
      </c>
      <c r="B1436" s="5" t="s">
        <v>60</v>
      </c>
      <c r="C1436" s="10">
        <v>44166</v>
      </c>
      <c r="D1436" t="s">
        <v>17</v>
      </c>
      <c r="E1436">
        <f>+VLOOKUP(Tabla2[[#This Row],[Punto de venta]],Punto_venta[],2,0)</f>
        <v>2</v>
      </c>
      <c r="F1436" t="s">
        <v>23</v>
      </c>
      <c r="G1436">
        <f>+VLOOKUP(Tabla2[[#This Row],[Cultivo]],Cod_categoría[],2,0)</f>
        <v>100101004</v>
      </c>
      <c r="H1436" t="str">
        <f>+VLOOKUP(F1436,Codigos[],2,0)</f>
        <v>Berries</v>
      </c>
      <c r="I1436">
        <f>+VLOOKUP(Tabla2[[#This Row],[Categoría]],Cod_procesamiento10[],2,0)</f>
        <v>1</v>
      </c>
      <c r="J1436" t="s">
        <v>163</v>
      </c>
      <c r="K1436" s="3">
        <v>18320</v>
      </c>
    </row>
    <row r="1437" spans="1:11" x14ac:dyDescent="0.35">
      <c r="A1437">
        <v>2020</v>
      </c>
      <c r="B1437" s="5" t="s">
        <v>60</v>
      </c>
      <c r="C1437" s="10">
        <v>44166</v>
      </c>
      <c r="D1437" t="s">
        <v>17</v>
      </c>
      <c r="E1437">
        <f>+VLOOKUP(Tabla2[[#This Row],[Punto de venta]],Punto_venta[],2,0)</f>
        <v>2</v>
      </c>
      <c r="F1437" t="s">
        <v>8</v>
      </c>
      <c r="G1437">
        <f>+VLOOKUP(Tabla2[[#This Row],[Cultivo]],Cod_categoría[],2,0)</f>
        <v>100112025</v>
      </c>
      <c r="H1437" t="str">
        <f>+VLOOKUP(F1437,Codigos[],2,0)</f>
        <v>Berries</v>
      </c>
      <c r="I1437">
        <f>+VLOOKUP(Tabla2[[#This Row],[Categoría]],Cod_procesamiento10[],2,0)</f>
        <v>1</v>
      </c>
      <c r="J1437" t="s">
        <v>163</v>
      </c>
      <c r="K1437" s="3">
        <v>5670.25</v>
      </c>
    </row>
    <row r="1438" spans="1:11" x14ac:dyDescent="0.35">
      <c r="A1438">
        <v>2020</v>
      </c>
      <c r="B1438" s="5" t="s">
        <v>60</v>
      </c>
      <c r="C1438" s="10">
        <v>44166</v>
      </c>
      <c r="D1438" t="s">
        <v>17</v>
      </c>
      <c r="E1438">
        <f>+VLOOKUP(Tabla2[[#This Row],[Punto de venta]],Punto_venta[],2,0)</f>
        <v>2</v>
      </c>
      <c r="F1438" t="s">
        <v>9</v>
      </c>
      <c r="G1438">
        <f>+VLOOKUP(Tabla2[[#This Row],[Cultivo]],Cod_categoría[],2,0)</f>
        <v>100102003</v>
      </c>
      <c r="H1438" t="str">
        <f>+VLOOKUP(F1438,Codigos[],2,0)</f>
        <v>Cítricos</v>
      </c>
      <c r="I1438">
        <f>+VLOOKUP(Tabla2[[#This Row],[Categoría]],Cod_procesamiento10[],2,0)</f>
        <v>2</v>
      </c>
      <c r="J1438" t="s">
        <v>163</v>
      </c>
      <c r="K1438" s="3">
        <v>1216.42</v>
      </c>
    </row>
    <row r="1439" spans="1:11" x14ac:dyDescent="0.35">
      <c r="A1439">
        <v>2020</v>
      </c>
      <c r="B1439" s="5" t="s">
        <v>60</v>
      </c>
      <c r="C1439" s="10">
        <v>44166</v>
      </c>
      <c r="D1439" t="s">
        <v>17</v>
      </c>
      <c r="E1439">
        <f>+VLOOKUP(Tabla2[[#This Row],[Punto de venta]],Punto_venta[],2,0)</f>
        <v>2</v>
      </c>
      <c r="F1439" t="s">
        <v>21</v>
      </c>
      <c r="G1439">
        <f>+VLOOKUP(Tabla2[[#This Row],[Cultivo]],Cod_categoría[],2,0)</f>
        <v>100108002</v>
      </c>
      <c r="H1439" t="str">
        <f>+VLOOKUP(F1439,Codigos[],2,0)</f>
        <v>Frutos tropicales y subtropicales</v>
      </c>
      <c r="I1439">
        <f>+VLOOKUP(Tabla2[[#This Row],[Categoría]],Cod_procesamiento10[],2,0)</f>
        <v>4</v>
      </c>
      <c r="J1439" t="s">
        <v>163</v>
      </c>
      <c r="K1439" s="3">
        <v>2074.3200000000002</v>
      </c>
    </row>
    <row r="1440" spans="1:11" x14ac:dyDescent="0.35">
      <c r="A1440">
        <v>2020</v>
      </c>
      <c r="B1440" s="5" t="s">
        <v>60</v>
      </c>
      <c r="C1440" s="10">
        <v>44166</v>
      </c>
      <c r="D1440" t="s">
        <v>17</v>
      </c>
      <c r="E1440">
        <f>+VLOOKUP(Tabla2[[#This Row],[Punto de venta]],Punto_venta[],2,0)</f>
        <v>2</v>
      </c>
      <c r="F1440" t="s">
        <v>10</v>
      </c>
      <c r="G1440">
        <f>+VLOOKUP(Tabla2[[#This Row],[Cultivo]],Cod_categoría[],2,0)</f>
        <v>100104002</v>
      </c>
      <c r="H1440" t="str">
        <f>+VLOOKUP(F1440,Codigos[],2,0)</f>
        <v>Frutos de pepita</v>
      </c>
      <c r="I1440">
        <f>+VLOOKUP(Tabla2[[#This Row],[Categoría]],Cod_procesamiento10[],2,0)</f>
        <v>3</v>
      </c>
      <c r="J1440" t="s">
        <v>163</v>
      </c>
      <c r="K1440" s="3">
        <v>1753.1</v>
      </c>
    </row>
    <row r="1441" spans="1:11" x14ac:dyDescent="0.35">
      <c r="A1441">
        <v>2020</v>
      </c>
      <c r="B1441" s="5" t="s">
        <v>60</v>
      </c>
      <c r="C1441" s="10">
        <v>44166</v>
      </c>
      <c r="D1441" t="s">
        <v>17</v>
      </c>
      <c r="E1441">
        <f>+VLOOKUP(Tabla2[[#This Row],[Punto de venta]],Punto_venta[],2,0)</f>
        <v>2</v>
      </c>
      <c r="F1441" t="s">
        <v>11</v>
      </c>
      <c r="G1441">
        <f>+VLOOKUP(Tabla2[[#This Row],[Cultivo]],Cod_categoría[],2,0)</f>
        <v>100102005</v>
      </c>
      <c r="H1441" t="str">
        <f>+VLOOKUP(F1441,Codigos[],2,0)</f>
        <v>Cítricos</v>
      </c>
      <c r="I1441">
        <f>+VLOOKUP(Tabla2[[#This Row],[Categoría]],Cod_procesamiento10[],2,0)</f>
        <v>2</v>
      </c>
      <c r="J1441" t="s">
        <v>163</v>
      </c>
      <c r="K1441" s="3">
        <v>1706.67</v>
      </c>
    </row>
    <row r="1442" spans="1:11" x14ac:dyDescent="0.35">
      <c r="A1442">
        <v>2020</v>
      </c>
      <c r="B1442" s="5" t="s">
        <v>60</v>
      </c>
      <c r="C1442" s="10">
        <v>44166</v>
      </c>
      <c r="D1442" t="s">
        <v>17</v>
      </c>
      <c r="E1442">
        <f>+VLOOKUP(Tabla2[[#This Row],[Punto de venta]],Punto_venta[],2,0)</f>
        <v>2</v>
      </c>
      <c r="F1442" t="s">
        <v>12</v>
      </c>
      <c r="G1442">
        <f>+VLOOKUP(Tabla2[[#This Row],[Cultivo]],Cod_categoría[],2,0)</f>
        <v>100103006</v>
      </c>
      <c r="H1442" t="str">
        <f>+VLOOKUP(F1442,Codigos[],2,0)</f>
        <v>Frutos de carozo</v>
      </c>
      <c r="I1442">
        <f>+VLOOKUP(Tabla2[[#This Row],[Categoría]],Cod_procesamiento10[],2,0)</f>
        <v>5</v>
      </c>
      <c r="J1442" t="s">
        <v>163</v>
      </c>
      <c r="K1442" s="3">
        <v>2053.12</v>
      </c>
    </row>
    <row r="1443" spans="1:11" x14ac:dyDescent="0.35">
      <c r="A1443">
        <v>2020</v>
      </c>
      <c r="B1443" s="5" t="s">
        <v>60</v>
      </c>
      <c r="C1443" s="10">
        <v>44166</v>
      </c>
      <c r="D1443" t="s">
        <v>17</v>
      </c>
      <c r="E1443">
        <f>+VLOOKUP(Tabla2[[#This Row],[Punto de venta]],Punto_venta[],2,0)</f>
        <v>2</v>
      </c>
      <c r="F1443" t="s">
        <v>13</v>
      </c>
      <c r="G1443">
        <f>+VLOOKUP(Tabla2[[#This Row],[Cultivo]],Cod_categoría[],2,0)</f>
        <v>100106002</v>
      </c>
      <c r="H1443" t="str">
        <f>+VLOOKUP(F1443,Codigos[],2,0)</f>
        <v>Frutos oleaginosos</v>
      </c>
      <c r="I1443">
        <f>+VLOOKUP(Tabla2[[#This Row],[Categoría]],Cod_procesamiento10[],2,0)</f>
        <v>12</v>
      </c>
      <c r="J1443" t="s">
        <v>163</v>
      </c>
      <c r="K1443" s="3">
        <v>4555.3999999999996</v>
      </c>
    </row>
    <row r="1444" spans="1:11" x14ac:dyDescent="0.35">
      <c r="A1444">
        <v>2020</v>
      </c>
      <c r="B1444" s="5" t="s">
        <v>60</v>
      </c>
      <c r="C1444" s="10">
        <v>44166</v>
      </c>
      <c r="D1444" t="s">
        <v>17</v>
      </c>
      <c r="E1444">
        <f>+VLOOKUP(Tabla2[[#This Row],[Punto de venta]],Punto_venta[],2,0)</f>
        <v>2</v>
      </c>
      <c r="F1444" t="s">
        <v>14</v>
      </c>
      <c r="G1444">
        <f>+VLOOKUP(Tabla2[[#This Row],[Cultivo]],Cod_categoría[],2,0)</f>
        <v>100104005</v>
      </c>
      <c r="H1444" t="str">
        <f>+VLOOKUP(F1444,Codigos[],2,0)</f>
        <v>Frutos de pepita</v>
      </c>
      <c r="I1444">
        <f>+VLOOKUP(Tabla2[[#This Row],[Categoría]],Cod_procesamiento10[],2,0)</f>
        <v>3</v>
      </c>
      <c r="J1444" t="s">
        <v>163</v>
      </c>
      <c r="K1444" s="3">
        <v>1671.92</v>
      </c>
    </row>
    <row r="1445" spans="1:11" x14ac:dyDescent="0.35">
      <c r="A1445">
        <v>2020</v>
      </c>
      <c r="B1445" s="5" t="s">
        <v>60</v>
      </c>
      <c r="C1445" s="10">
        <v>44166</v>
      </c>
      <c r="D1445" t="s">
        <v>17</v>
      </c>
      <c r="E1445">
        <f>+VLOOKUP(Tabla2[[#This Row],[Punto de venta]],Punto_venta[],2,0)</f>
        <v>2</v>
      </c>
      <c r="F1445" t="s">
        <v>15</v>
      </c>
      <c r="G1445">
        <f>+VLOOKUP(Tabla2[[#This Row],[Cultivo]],Cod_categoría[],2,0)</f>
        <v>100108006</v>
      </c>
      <c r="H1445" t="str">
        <f>+VLOOKUP(F1445,Codigos[],2,0)</f>
        <v>Frutos tropicales y subtropicales</v>
      </c>
      <c r="I1445">
        <f>+VLOOKUP(Tabla2[[#This Row],[Categoría]],Cod_procesamiento10[],2,0)</f>
        <v>4</v>
      </c>
      <c r="J1445" t="s">
        <v>163</v>
      </c>
      <c r="K1445" s="3">
        <v>1071.26</v>
      </c>
    </row>
    <row r="1446" spans="1:11" x14ac:dyDescent="0.35">
      <c r="A1446">
        <v>2020</v>
      </c>
      <c r="B1446" s="5" t="s">
        <v>60</v>
      </c>
      <c r="C1446" s="10">
        <v>44166</v>
      </c>
      <c r="D1446" t="s">
        <v>2</v>
      </c>
      <c r="E1446">
        <f>+VLOOKUP(Tabla2[[#This Row],[Punto de venta]],Punto_venta[],2,0)</f>
        <v>1</v>
      </c>
      <c r="F1446" t="s">
        <v>3</v>
      </c>
      <c r="G1446">
        <f>+VLOOKUP(Tabla2[[#This Row],[Cultivo]],Cod_categoría[],2,0)</f>
        <v>100103001</v>
      </c>
      <c r="H1446" t="str">
        <f>+VLOOKUP(F1446,Codigos[],2,0)</f>
        <v>Frutos de carozo</v>
      </c>
      <c r="I1446">
        <f>+VLOOKUP(Tabla2[[#This Row],[Categoría]],Cod_procesamiento10[],2,0)</f>
        <v>5</v>
      </c>
      <c r="J1446" t="s">
        <v>163</v>
      </c>
      <c r="K1446" s="3">
        <v>1347.43</v>
      </c>
    </row>
    <row r="1447" spans="1:11" x14ac:dyDescent="0.35">
      <c r="A1447">
        <v>2020</v>
      </c>
      <c r="B1447" s="5" t="s">
        <v>60</v>
      </c>
      <c r="C1447" s="10">
        <v>44166</v>
      </c>
      <c r="D1447" t="s">
        <v>2</v>
      </c>
      <c r="E1447">
        <f>+VLOOKUP(Tabla2[[#This Row],[Punto de venta]],Punto_venta[],2,0)</f>
        <v>1</v>
      </c>
      <c r="F1447" t="s">
        <v>5</v>
      </c>
      <c r="G1447">
        <f>+VLOOKUP(Tabla2[[#This Row],[Cultivo]],Cod_categoría[],2,0)</f>
        <v>100103002</v>
      </c>
      <c r="H1447" t="str">
        <f>+VLOOKUP(F1447,Codigos[],2,0)</f>
        <v>Frutos de carozo</v>
      </c>
      <c r="I1447">
        <f>+VLOOKUP(Tabla2[[#This Row],[Categoría]],Cod_procesamiento10[],2,0)</f>
        <v>5</v>
      </c>
      <c r="J1447" t="s">
        <v>163</v>
      </c>
      <c r="K1447" s="3">
        <v>1194.33</v>
      </c>
    </row>
    <row r="1448" spans="1:11" x14ac:dyDescent="0.35">
      <c r="A1448">
        <v>2020</v>
      </c>
      <c r="B1448" s="5" t="s">
        <v>60</v>
      </c>
      <c r="C1448" s="10">
        <v>44166</v>
      </c>
      <c r="D1448" t="s">
        <v>2</v>
      </c>
      <c r="E1448">
        <f>+VLOOKUP(Tabla2[[#This Row],[Punto de venta]],Punto_venta[],2,0)</f>
        <v>1</v>
      </c>
      <c r="F1448" t="s">
        <v>6</v>
      </c>
      <c r="G1448">
        <f>+VLOOKUP(Tabla2[[#This Row],[Cultivo]],Cod_categoría[],2,0)</f>
        <v>100103003</v>
      </c>
      <c r="H1448" t="str">
        <f>+VLOOKUP(F1448,Codigos[],2,0)</f>
        <v>Frutos de carozo</v>
      </c>
      <c r="I1448">
        <f>+VLOOKUP(Tabla2[[#This Row],[Categoría]],Cod_procesamiento10[],2,0)</f>
        <v>5</v>
      </c>
      <c r="J1448" t="s">
        <v>163</v>
      </c>
      <c r="K1448" s="3">
        <v>1392.39</v>
      </c>
    </row>
    <row r="1449" spans="1:11" x14ac:dyDescent="0.35">
      <c r="A1449">
        <v>2020</v>
      </c>
      <c r="B1449" s="5" t="s">
        <v>60</v>
      </c>
      <c r="C1449" s="10">
        <v>44166</v>
      </c>
      <c r="D1449" t="s">
        <v>2</v>
      </c>
      <c r="E1449">
        <f>+VLOOKUP(Tabla2[[#This Row],[Punto de venta]],Punto_venta[],2,0)</f>
        <v>1</v>
      </c>
      <c r="F1449" t="s">
        <v>7</v>
      </c>
      <c r="G1449">
        <f>+VLOOKUP(Tabla2[[#This Row],[Cultivo]],Cod_categoría[],2,0)</f>
        <v>100103004</v>
      </c>
      <c r="H1449" t="str">
        <f>+VLOOKUP(F1449,Codigos[],2,0)</f>
        <v>Frutos de carozo</v>
      </c>
      <c r="I1449">
        <f>+VLOOKUP(Tabla2[[#This Row],[Categoría]],Cod_procesamiento10[],2,0)</f>
        <v>5</v>
      </c>
      <c r="J1449" t="s">
        <v>163</v>
      </c>
      <c r="K1449" s="3">
        <v>1156.57</v>
      </c>
    </row>
    <row r="1450" spans="1:11" x14ac:dyDescent="0.35">
      <c r="A1450">
        <v>2020</v>
      </c>
      <c r="B1450" s="5" t="s">
        <v>60</v>
      </c>
      <c r="C1450" s="10">
        <v>44166</v>
      </c>
      <c r="D1450" t="s">
        <v>2</v>
      </c>
      <c r="E1450">
        <f>+VLOOKUP(Tabla2[[#This Row],[Punto de venta]],Punto_venta[],2,0)</f>
        <v>1</v>
      </c>
      <c r="F1450" t="s">
        <v>23</v>
      </c>
      <c r="G1450">
        <f>+VLOOKUP(Tabla2[[#This Row],[Cultivo]],Cod_categoría[],2,0)</f>
        <v>100101004</v>
      </c>
      <c r="H1450" t="str">
        <f>+VLOOKUP(F1450,Codigos[],2,0)</f>
        <v>Berries</v>
      </c>
      <c r="I1450">
        <f>+VLOOKUP(Tabla2[[#This Row],[Categoría]],Cod_procesamiento10[],2,0)</f>
        <v>1</v>
      </c>
      <c r="J1450" t="s">
        <v>163</v>
      </c>
      <c r="K1450" s="3">
        <v>3415</v>
      </c>
    </row>
    <row r="1451" spans="1:11" x14ac:dyDescent="0.35">
      <c r="A1451">
        <v>2020</v>
      </c>
      <c r="B1451" s="5" t="s">
        <v>60</v>
      </c>
      <c r="C1451" s="10">
        <v>44166</v>
      </c>
      <c r="D1451" t="s">
        <v>2</v>
      </c>
      <c r="E1451">
        <f>+VLOOKUP(Tabla2[[#This Row],[Punto de venta]],Punto_venta[],2,0)</f>
        <v>1</v>
      </c>
      <c r="F1451" t="s">
        <v>8</v>
      </c>
      <c r="G1451">
        <f>+VLOOKUP(Tabla2[[#This Row],[Cultivo]],Cod_categoría[],2,0)</f>
        <v>100112025</v>
      </c>
      <c r="H1451" t="str">
        <f>+VLOOKUP(F1451,Codigos[],2,0)</f>
        <v>Berries</v>
      </c>
      <c r="I1451">
        <f>+VLOOKUP(Tabla2[[#This Row],[Categoría]],Cod_procesamiento10[],2,0)</f>
        <v>1</v>
      </c>
      <c r="J1451" t="s">
        <v>163</v>
      </c>
      <c r="K1451" s="3">
        <v>1613.82</v>
      </c>
    </row>
    <row r="1452" spans="1:11" x14ac:dyDescent="0.35">
      <c r="A1452">
        <v>2020</v>
      </c>
      <c r="B1452" s="5" t="s">
        <v>60</v>
      </c>
      <c r="C1452" s="10">
        <v>44166</v>
      </c>
      <c r="D1452" t="s">
        <v>2</v>
      </c>
      <c r="E1452">
        <f>+VLOOKUP(Tabla2[[#This Row],[Punto de venta]],Punto_venta[],2,0)</f>
        <v>1</v>
      </c>
      <c r="F1452" t="s">
        <v>9</v>
      </c>
      <c r="G1452">
        <f>+VLOOKUP(Tabla2[[#This Row],[Cultivo]],Cod_categoría[],2,0)</f>
        <v>100102003</v>
      </c>
      <c r="H1452" t="str">
        <f>+VLOOKUP(F1452,Codigos[],2,0)</f>
        <v>Cítricos</v>
      </c>
      <c r="I1452">
        <f>+VLOOKUP(Tabla2[[#This Row],[Categoría]],Cod_procesamiento10[],2,0)</f>
        <v>2</v>
      </c>
      <c r="J1452" t="s">
        <v>163</v>
      </c>
      <c r="K1452" s="3">
        <v>1324.82</v>
      </c>
    </row>
    <row r="1453" spans="1:11" x14ac:dyDescent="0.35">
      <c r="A1453">
        <v>2020</v>
      </c>
      <c r="B1453" s="5" t="s">
        <v>60</v>
      </c>
      <c r="C1453" s="10">
        <v>44166</v>
      </c>
      <c r="D1453" t="s">
        <v>2</v>
      </c>
      <c r="E1453">
        <f>+VLOOKUP(Tabla2[[#This Row],[Punto de venta]],Punto_venta[],2,0)</f>
        <v>1</v>
      </c>
      <c r="F1453" t="s">
        <v>21</v>
      </c>
      <c r="G1453">
        <f>+VLOOKUP(Tabla2[[#This Row],[Cultivo]],Cod_categoría[],2,0)</f>
        <v>100108002</v>
      </c>
      <c r="H1453" t="str">
        <f>+VLOOKUP(F1453,Codigos[],2,0)</f>
        <v>Frutos tropicales y subtropicales</v>
      </c>
      <c r="I1453">
        <f>+VLOOKUP(Tabla2[[#This Row],[Categoría]],Cod_procesamiento10[],2,0)</f>
        <v>4</v>
      </c>
      <c r="J1453" t="s">
        <v>163</v>
      </c>
      <c r="K1453" s="3">
        <v>2269.64</v>
      </c>
    </row>
    <row r="1454" spans="1:11" x14ac:dyDescent="0.35">
      <c r="A1454">
        <v>2020</v>
      </c>
      <c r="B1454" s="5" t="s">
        <v>60</v>
      </c>
      <c r="C1454" s="10">
        <v>44166</v>
      </c>
      <c r="D1454" t="s">
        <v>2</v>
      </c>
      <c r="E1454">
        <f>+VLOOKUP(Tabla2[[#This Row],[Punto de venta]],Punto_venta[],2,0)</f>
        <v>1</v>
      </c>
      <c r="F1454" t="s">
        <v>10</v>
      </c>
      <c r="G1454">
        <f>+VLOOKUP(Tabla2[[#This Row],[Cultivo]],Cod_categoría[],2,0)</f>
        <v>100104002</v>
      </c>
      <c r="H1454" t="str">
        <f>+VLOOKUP(F1454,Codigos[],2,0)</f>
        <v>Frutos de pepita</v>
      </c>
      <c r="I1454">
        <f>+VLOOKUP(Tabla2[[#This Row],[Categoría]],Cod_procesamiento10[],2,0)</f>
        <v>3</v>
      </c>
      <c r="J1454" t="s">
        <v>163</v>
      </c>
      <c r="K1454" s="3">
        <v>1171.4100000000001</v>
      </c>
    </row>
    <row r="1455" spans="1:11" x14ac:dyDescent="0.35">
      <c r="A1455">
        <v>2020</v>
      </c>
      <c r="B1455" s="5" t="s">
        <v>60</v>
      </c>
      <c r="C1455" s="10">
        <v>44166</v>
      </c>
      <c r="D1455" t="s">
        <v>2</v>
      </c>
      <c r="E1455">
        <f>+VLOOKUP(Tabla2[[#This Row],[Punto de venta]],Punto_venta[],2,0)</f>
        <v>1</v>
      </c>
      <c r="F1455" t="s">
        <v>11</v>
      </c>
      <c r="G1455">
        <f>+VLOOKUP(Tabla2[[#This Row],[Cultivo]],Cod_categoría[],2,0)</f>
        <v>100102005</v>
      </c>
      <c r="H1455" t="str">
        <f>+VLOOKUP(F1455,Codigos[],2,0)</f>
        <v>Cítricos</v>
      </c>
      <c r="I1455">
        <f>+VLOOKUP(Tabla2[[#This Row],[Categoría]],Cod_procesamiento10[],2,0)</f>
        <v>2</v>
      </c>
      <c r="J1455" t="s">
        <v>163</v>
      </c>
      <c r="K1455" s="3">
        <v>1436.91</v>
      </c>
    </row>
    <row r="1456" spans="1:11" x14ac:dyDescent="0.35">
      <c r="A1456">
        <v>2020</v>
      </c>
      <c r="B1456" s="5" t="s">
        <v>60</v>
      </c>
      <c r="C1456" s="10">
        <v>44166</v>
      </c>
      <c r="D1456" t="s">
        <v>2</v>
      </c>
      <c r="E1456">
        <f>+VLOOKUP(Tabla2[[#This Row],[Punto de venta]],Punto_venta[],2,0)</f>
        <v>1</v>
      </c>
      <c r="F1456" t="s">
        <v>12</v>
      </c>
      <c r="G1456">
        <f>+VLOOKUP(Tabla2[[#This Row],[Cultivo]],Cod_categoría[],2,0)</f>
        <v>100103006</v>
      </c>
      <c r="H1456" t="str">
        <f>+VLOOKUP(F1456,Codigos[],2,0)</f>
        <v>Frutos de carozo</v>
      </c>
      <c r="I1456">
        <f>+VLOOKUP(Tabla2[[#This Row],[Categoría]],Cod_procesamiento10[],2,0)</f>
        <v>5</v>
      </c>
      <c r="J1456" t="s">
        <v>163</v>
      </c>
      <c r="K1456" s="3">
        <v>1237.01</v>
      </c>
    </row>
    <row r="1457" spans="1:11" x14ac:dyDescent="0.35">
      <c r="A1457">
        <v>2020</v>
      </c>
      <c r="B1457" s="5" t="s">
        <v>60</v>
      </c>
      <c r="C1457" s="10">
        <v>44166</v>
      </c>
      <c r="D1457" t="s">
        <v>2</v>
      </c>
      <c r="E1457">
        <f>+VLOOKUP(Tabla2[[#This Row],[Punto de venta]],Punto_venta[],2,0)</f>
        <v>1</v>
      </c>
      <c r="F1457" t="s">
        <v>13</v>
      </c>
      <c r="G1457">
        <f>+VLOOKUP(Tabla2[[#This Row],[Cultivo]],Cod_categoría[],2,0)</f>
        <v>100106002</v>
      </c>
      <c r="H1457" t="str">
        <f>+VLOOKUP(F1457,Codigos[],2,0)</f>
        <v>Frutos oleaginosos</v>
      </c>
      <c r="I1457">
        <f>+VLOOKUP(Tabla2[[#This Row],[Categoría]],Cod_procesamiento10[],2,0)</f>
        <v>12</v>
      </c>
      <c r="J1457" t="s">
        <v>163</v>
      </c>
      <c r="K1457" s="3">
        <v>4921.25</v>
      </c>
    </row>
    <row r="1458" spans="1:11" x14ac:dyDescent="0.35">
      <c r="A1458">
        <v>2020</v>
      </c>
      <c r="B1458" s="5" t="s">
        <v>60</v>
      </c>
      <c r="C1458" s="10">
        <v>44166</v>
      </c>
      <c r="D1458" t="s">
        <v>2</v>
      </c>
      <c r="E1458">
        <f>+VLOOKUP(Tabla2[[#This Row],[Punto de venta]],Punto_venta[],2,0)</f>
        <v>1</v>
      </c>
      <c r="F1458" t="s">
        <v>14</v>
      </c>
      <c r="G1458">
        <f>+VLOOKUP(Tabla2[[#This Row],[Cultivo]],Cod_categoría[],2,0)</f>
        <v>100104005</v>
      </c>
      <c r="H1458" t="str">
        <f>+VLOOKUP(F1458,Codigos[],2,0)</f>
        <v>Frutos de pepita</v>
      </c>
      <c r="I1458">
        <f>+VLOOKUP(Tabla2[[#This Row],[Categoría]],Cod_procesamiento10[],2,0)</f>
        <v>3</v>
      </c>
      <c r="J1458" t="s">
        <v>163</v>
      </c>
      <c r="K1458" s="3">
        <v>1237.5</v>
      </c>
    </row>
    <row r="1459" spans="1:11" x14ac:dyDescent="0.35">
      <c r="A1459">
        <v>2020</v>
      </c>
      <c r="B1459" s="5" t="s">
        <v>60</v>
      </c>
      <c r="C1459" s="10">
        <v>44166</v>
      </c>
      <c r="D1459" t="s">
        <v>2</v>
      </c>
      <c r="E1459">
        <f>+VLOOKUP(Tabla2[[#This Row],[Punto de venta]],Punto_venta[],2,0)</f>
        <v>1</v>
      </c>
      <c r="F1459" t="s">
        <v>15</v>
      </c>
      <c r="G1459">
        <f>+VLOOKUP(Tabla2[[#This Row],[Cultivo]],Cod_categoría[],2,0)</f>
        <v>100108006</v>
      </c>
      <c r="H1459" t="str">
        <f>+VLOOKUP(F1459,Codigos[],2,0)</f>
        <v>Frutos tropicales y subtropicales</v>
      </c>
      <c r="I1459">
        <f>+VLOOKUP(Tabla2[[#This Row],[Categoría]],Cod_procesamiento10[],2,0)</f>
        <v>4</v>
      </c>
      <c r="J1459" t="s">
        <v>163</v>
      </c>
      <c r="K1459" s="3">
        <v>849.68</v>
      </c>
    </row>
    <row r="1460" spans="1:11" x14ac:dyDescent="0.35">
      <c r="A1460">
        <v>2020</v>
      </c>
      <c r="B1460" s="5" t="s">
        <v>60</v>
      </c>
      <c r="C1460" s="10">
        <v>44166</v>
      </c>
      <c r="D1460" t="s">
        <v>17</v>
      </c>
      <c r="E1460">
        <f>+VLOOKUP(Tabla2[[#This Row],[Punto de venta]],Punto_venta[],2,0)</f>
        <v>2</v>
      </c>
      <c r="F1460" t="s">
        <v>3</v>
      </c>
      <c r="G1460">
        <f>+VLOOKUP(Tabla2[[#This Row],[Cultivo]],Cod_categoría[],2,0)</f>
        <v>100103001</v>
      </c>
      <c r="H1460" t="str">
        <f>+VLOOKUP(F1460,Codigos[],2,0)</f>
        <v>Frutos de carozo</v>
      </c>
      <c r="I1460">
        <f>+VLOOKUP(Tabla2[[#This Row],[Categoría]],Cod_procesamiento10[],2,0)</f>
        <v>5</v>
      </c>
      <c r="J1460" t="s">
        <v>163</v>
      </c>
      <c r="K1460" s="3">
        <v>2791.05</v>
      </c>
    </row>
    <row r="1461" spans="1:11" x14ac:dyDescent="0.35">
      <c r="A1461">
        <v>2020</v>
      </c>
      <c r="B1461" s="5" t="s">
        <v>60</v>
      </c>
      <c r="C1461" s="10">
        <v>44166</v>
      </c>
      <c r="D1461" t="s">
        <v>17</v>
      </c>
      <c r="E1461">
        <f>+VLOOKUP(Tabla2[[#This Row],[Punto de venta]],Punto_venta[],2,0)</f>
        <v>2</v>
      </c>
      <c r="F1461" t="s">
        <v>5</v>
      </c>
      <c r="G1461">
        <f>+VLOOKUP(Tabla2[[#This Row],[Cultivo]],Cod_categoría[],2,0)</f>
        <v>100103002</v>
      </c>
      <c r="H1461" t="str">
        <f>+VLOOKUP(F1461,Codigos[],2,0)</f>
        <v>Frutos de carozo</v>
      </c>
      <c r="I1461">
        <f>+VLOOKUP(Tabla2[[#This Row],[Categoría]],Cod_procesamiento10[],2,0)</f>
        <v>5</v>
      </c>
      <c r="J1461" t="s">
        <v>163</v>
      </c>
      <c r="K1461" s="3">
        <v>2165.08</v>
      </c>
    </row>
    <row r="1462" spans="1:11" x14ac:dyDescent="0.35">
      <c r="A1462">
        <v>2020</v>
      </c>
      <c r="B1462" s="5" t="s">
        <v>60</v>
      </c>
      <c r="C1462" s="10">
        <v>44166</v>
      </c>
      <c r="D1462" t="s">
        <v>17</v>
      </c>
      <c r="E1462">
        <f>+VLOOKUP(Tabla2[[#This Row],[Punto de venta]],Punto_venta[],2,0)</f>
        <v>2</v>
      </c>
      <c r="F1462" t="s">
        <v>6</v>
      </c>
      <c r="G1462">
        <f>+VLOOKUP(Tabla2[[#This Row],[Cultivo]],Cod_categoría[],2,0)</f>
        <v>100103003</v>
      </c>
      <c r="H1462" t="str">
        <f>+VLOOKUP(F1462,Codigos[],2,0)</f>
        <v>Frutos de carozo</v>
      </c>
      <c r="I1462">
        <f>+VLOOKUP(Tabla2[[#This Row],[Categoría]],Cod_procesamiento10[],2,0)</f>
        <v>5</v>
      </c>
      <c r="J1462" t="s">
        <v>163</v>
      </c>
      <c r="K1462" s="3">
        <v>2660.08</v>
      </c>
    </row>
    <row r="1463" spans="1:11" x14ac:dyDescent="0.35">
      <c r="A1463">
        <v>2020</v>
      </c>
      <c r="B1463" s="5" t="s">
        <v>60</v>
      </c>
      <c r="C1463" s="10">
        <v>44166</v>
      </c>
      <c r="D1463" t="s">
        <v>17</v>
      </c>
      <c r="E1463">
        <f>+VLOOKUP(Tabla2[[#This Row],[Punto de venta]],Punto_venta[],2,0)</f>
        <v>2</v>
      </c>
      <c r="F1463" t="s">
        <v>7</v>
      </c>
      <c r="G1463">
        <f>+VLOOKUP(Tabla2[[#This Row],[Cultivo]],Cod_categoría[],2,0)</f>
        <v>100103004</v>
      </c>
      <c r="H1463" t="str">
        <f>+VLOOKUP(F1463,Codigos[],2,0)</f>
        <v>Frutos de carozo</v>
      </c>
      <c r="I1463">
        <f>+VLOOKUP(Tabla2[[#This Row],[Categoría]],Cod_procesamiento10[],2,0)</f>
        <v>5</v>
      </c>
      <c r="J1463" t="s">
        <v>163</v>
      </c>
      <c r="K1463" s="3">
        <v>2100.38</v>
      </c>
    </row>
    <row r="1464" spans="1:11" x14ac:dyDescent="0.35">
      <c r="A1464">
        <v>2020</v>
      </c>
      <c r="B1464" s="5" t="s">
        <v>60</v>
      </c>
      <c r="C1464" s="10">
        <v>44166</v>
      </c>
      <c r="D1464" t="s">
        <v>17</v>
      </c>
      <c r="E1464">
        <f>+VLOOKUP(Tabla2[[#This Row],[Punto de venta]],Punto_venta[],2,0)</f>
        <v>2</v>
      </c>
      <c r="F1464" t="s">
        <v>23</v>
      </c>
      <c r="G1464">
        <f>+VLOOKUP(Tabla2[[#This Row],[Cultivo]],Cod_categoría[],2,0)</f>
        <v>100101004</v>
      </c>
      <c r="H1464" t="str">
        <f>+VLOOKUP(F1464,Codigos[],2,0)</f>
        <v>Berries</v>
      </c>
      <c r="I1464">
        <f>+VLOOKUP(Tabla2[[#This Row],[Categoría]],Cod_procesamiento10[],2,0)</f>
        <v>1</v>
      </c>
      <c r="J1464" t="s">
        <v>163</v>
      </c>
      <c r="K1464" s="3">
        <v>5490</v>
      </c>
    </row>
    <row r="1465" spans="1:11" x14ac:dyDescent="0.35">
      <c r="A1465">
        <v>2020</v>
      </c>
      <c r="B1465" s="5" t="s">
        <v>60</v>
      </c>
      <c r="C1465" s="10">
        <v>44166</v>
      </c>
      <c r="D1465" t="s">
        <v>17</v>
      </c>
      <c r="E1465">
        <f>+VLOOKUP(Tabla2[[#This Row],[Punto de venta]],Punto_venta[],2,0)</f>
        <v>2</v>
      </c>
      <c r="F1465" t="s">
        <v>8</v>
      </c>
      <c r="G1465">
        <f>+VLOOKUP(Tabla2[[#This Row],[Cultivo]],Cod_categoría[],2,0)</f>
        <v>100112025</v>
      </c>
      <c r="H1465" t="str">
        <f>+VLOOKUP(F1465,Codigos[],2,0)</f>
        <v>Berries</v>
      </c>
      <c r="I1465">
        <f>+VLOOKUP(Tabla2[[#This Row],[Categoría]],Cod_procesamiento10[],2,0)</f>
        <v>1</v>
      </c>
      <c r="J1465" t="s">
        <v>163</v>
      </c>
      <c r="K1465" s="3">
        <v>5054.4399999999996</v>
      </c>
    </row>
    <row r="1466" spans="1:11" x14ac:dyDescent="0.35">
      <c r="A1466">
        <v>2020</v>
      </c>
      <c r="B1466" s="5" t="s">
        <v>60</v>
      </c>
      <c r="C1466" s="10">
        <v>44166</v>
      </c>
      <c r="D1466" t="s">
        <v>17</v>
      </c>
      <c r="E1466">
        <f>+VLOOKUP(Tabla2[[#This Row],[Punto de venta]],Punto_venta[],2,0)</f>
        <v>2</v>
      </c>
      <c r="F1466" t="s">
        <v>9</v>
      </c>
      <c r="G1466">
        <f>+VLOOKUP(Tabla2[[#This Row],[Cultivo]],Cod_categoría[],2,0)</f>
        <v>100102003</v>
      </c>
      <c r="H1466" t="str">
        <f>+VLOOKUP(F1466,Codigos[],2,0)</f>
        <v>Cítricos</v>
      </c>
      <c r="I1466">
        <f>+VLOOKUP(Tabla2[[#This Row],[Categoría]],Cod_procesamiento10[],2,0)</f>
        <v>2</v>
      </c>
      <c r="J1466" t="s">
        <v>163</v>
      </c>
      <c r="K1466" s="3">
        <v>1292.97</v>
      </c>
    </row>
    <row r="1467" spans="1:11" x14ac:dyDescent="0.35">
      <c r="A1467">
        <v>2020</v>
      </c>
      <c r="B1467" s="5" t="s">
        <v>60</v>
      </c>
      <c r="C1467" s="10">
        <v>44166</v>
      </c>
      <c r="D1467" t="s">
        <v>17</v>
      </c>
      <c r="E1467">
        <f>+VLOOKUP(Tabla2[[#This Row],[Punto de venta]],Punto_venta[],2,0)</f>
        <v>2</v>
      </c>
      <c r="F1467" t="s">
        <v>21</v>
      </c>
      <c r="G1467">
        <f>+VLOOKUP(Tabla2[[#This Row],[Cultivo]],Cod_categoría[],2,0)</f>
        <v>100108002</v>
      </c>
      <c r="H1467" t="str">
        <f>+VLOOKUP(F1467,Codigos[],2,0)</f>
        <v>Frutos tropicales y subtropicales</v>
      </c>
      <c r="I1467">
        <f>+VLOOKUP(Tabla2[[#This Row],[Categoría]],Cod_procesamiento10[],2,0)</f>
        <v>4</v>
      </c>
      <c r="J1467" t="s">
        <v>163</v>
      </c>
      <c r="K1467" s="3">
        <v>2074.66</v>
      </c>
    </row>
    <row r="1468" spans="1:11" x14ac:dyDescent="0.35">
      <c r="A1468">
        <v>2020</v>
      </c>
      <c r="B1468" s="5" t="s">
        <v>60</v>
      </c>
      <c r="C1468" s="10">
        <v>44166</v>
      </c>
      <c r="D1468" t="s">
        <v>17</v>
      </c>
      <c r="E1468">
        <f>+VLOOKUP(Tabla2[[#This Row],[Punto de venta]],Punto_venta[],2,0)</f>
        <v>2</v>
      </c>
      <c r="F1468" t="s">
        <v>10</v>
      </c>
      <c r="G1468">
        <f>+VLOOKUP(Tabla2[[#This Row],[Cultivo]],Cod_categoría[],2,0)</f>
        <v>100104002</v>
      </c>
      <c r="H1468" t="str">
        <f>+VLOOKUP(F1468,Codigos[],2,0)</f>
        <v>Frutos de pepita</v>
      </c>
      <c r="I1468">
        <f>+VLOOKUP(Tabla2[[#This Row],[Categoría]],Cod_procesamiento10[],2,0)</f>
        <v>3</v>
      </c>
      <c r="J1468" t="s">
        <v>163</v>
      </c>
      <c r="K1468" s="3">
        <v>1847.23</v>
      </c>
    </row>
    <row r="1469" spans="1:11" x14ac:dyDescent="0.35">
      <c r="A1469">
        <v>2020</v>
      </c>
      <c r="B1469" s="5" t="s">
        <v>60</v>
      </c>
      <c r="C1469" s="10">
        <v>44166</v>
      </c>
      <c r="D1469" t="s">
        <v>17</v>
      </c>
      <c r="E1469">
        <f>+VLOOKUP(Tabla2[[#This Row],[Punto de venta]],Punto_venta[],2,0)</f>
        <v>2</v>
      </c>
      <c r="F1469" t="s">
        <v>11</v>
      </c>
      <c r="G1469">
        <f>+VLOOKUP(Tabla2[[#This Row],[Cultivo]],Cod_categoría[],2,0)</f>
        <v>100102005</v>
      </c>
      <c r="H1469" t="str">
        <f>+VLOOKUP(F1469,Codigos[],2,0)</f>
        <v>Cítricos</v>
      </c>
      <c r="I1469">
        <f>+VLOOKUP(Tabla2[[#This Row],[Categoría]],Cod_procesamiento10[],2,0)</f>
        <v>2</v>
      </c>
      <c r="J1469" t="s">
        <v>163</v>
      </c>
      <c r="K1469" s="3">
        <v>1686.85</v>
      </c>
    </row>
    <row r="1470" spans="1:11" x14ac:dyDescent="0.35">
      <c r="A1470">
        <v>2020</v>
      </c>
      <c r="B1470" s="5" t="s">
        <v>60</v>
      </c>
      <c r="C1470" s="10">
        <v>44166</v>
      </c>
      <c r="D1470" t="s">
        <v>17</v>
      </c>
      <c r="E1470">
        <f>+VLOOKUP(Tabla2[[#This Row],[Punto de venta]],Punto_venta[],2,0)</f>
        <v>2</v>
      </c>
      <c r="F1470" t="s">
        <v>12</v>
      </c>
      <c r="G1470">
        <f>+VLOOKUP(Tabla2[[#This Row],[Cultivo]],Cod_categoría[],2,0)</f>
        <v>100103006</v>
      </c>
      <c r="H1470" t="str">
        <f>+VLOOKUP(F1470,Codigos[],2,0)</f>
        <v>Frutos de carozo</v>
      </c>
      <c r="I1470">
        <f>+VLOOKUP(Tabla2[[#This Row],[Categoría]],Cod_procesamiento10[],2,0)</f>
        <v>5</v>
      </c>
      <c r="J1470" t="s">
        <v>163</v>
      </c>
      <c r="K1470" s="3">
        <v>2124.71</v>
      </c>
    </row>
    <row r="1471" spans="1:11" x14ac:dyDescent="0.35">
      <c r="A1471">
        <v>2020</v>
      </c>
      <c r="B1471" s="5" t="s">
        <v>60</v>
      </c>
      <c r="C1471" s="10">
        <v>44166</v>
      </c>
      <c r="D1471" t="s">
        <v>17</v>
      </c>
      <c r="E1471">
        <f>+VLOOKUP(Tabla2[[#This Row],[Punto de venta]],Punto_venta[],2,0)</f>
        <v>2</v>
      </c>
      <c r="F1471" t="s">
        <v>13</v>
      </c>
      <c r="G1471">
        <f>+VLOOKUP(Tabla2[[#This Row],[Cultivo]],Cod_categoría[],2,0)</f>
        <v>100106002</v>
      </c>
      <c r="H1471" t="str">
        <f>+VLOOKUP(F1471,Codigos[],2,0)</f>
        <v>Frutos oleaginosos</v>
      </c>
      <c r="I1471">
        <f>+VLOOKUP(Tabla2[[#This Row],[Categoría]],Cod_procesamiento10[],2,0)</f>
        <v>12</v>
      </c>
      <c r="J1471" t="s">
        <v>163</v>
      </c>
      <c r="K1471" s="3">
        <v>4622.7299999999996</v>
      </c>
    </row>
    <row r="1472" spans="1:11" x14ac:dyDescent="0.35">
      <c r="A1472">
        <v>2020</v>
      </c>
      <c r="B1472" s="5" t="s">
        <v>60</v>
      </c>
      <c r="C1472" s="10">
        <v>44166</v>
      </c>
      <c r="D1472" t="s">
        <v>17</v>
      </c>
      <c r="E1472">
        <f>+VLOOKUP(Tabla2[[#This Row],[Punto de venta]],Punto_venta[],2,0)</f>
        <v>2</v>
      </c>
      <c r="F1472" t="s">
        <v>14</v>
      </c>
      <c r="G1472">
        <f>+VLOOKUP(Tabla2[[#This Row],[Cultivo]],Cod_categoría[],2,0)</f>
        <v>100104005</v>
      </c>
      <c r="H1472" t="str">
        <f>+VLOOKUP(F1472,Codigos[],2,0)</f>
        <v>Frutos de pepita</v>
      </c>
      <c r="I1472">
        <f>+VLOOKUP(Tabla2[[#This Row],[Categoría]],Cod_procesamiento10[],2,0)</f>
        <v>3</v>
      </c>
      <c r="J1472" t="s">
        <v>163</v>
      </c>
      <c r="K1472" s="3">
        <v>1963.33</v>
      </c>
    </row>
    <row r="1473" spans="1:11" x14ac:dyDescent="0.35">
      <c r="A1473">
        <v>2020</v>
      </c>
      <c r="B1473" s="5" t="s">
        <v>60</v>
      </c>
      <c r="C1473" s="10">
        <v>44166</v>
      </c>
      <c r="D1473" t="s">
        <v>17</v>
      </c>
      <c r="E1473">
        <f>+VLOOKUP(Tabla2[[#This Row],[Punto de venta]],Punto_venta[],2,0)</f>
        <v>2</v>
      </c>
      <c r="F1473" t="s">
        <v>15</v>
      </c>
      <c r="G1473">
        <f>+VLOOKUP(Tabla2[[#This Row],[Cultivo]],Cod_categoría[],2,0)</f>
        <v>100108006</v>
      </c>
      <c r="H1473" t="str">
        <f>+VLOOKUP(F1473,Codigos[],2,0)</f>
        <v>Frutos tropicales y subtropicales</v>
      </c>
      <c r="I1473">
        <f>+VLOOKUP(Tabla2[[#This Row],[Categoría]],Cod_procesamiento10[],2,0)</f>
        <v>4</v>
      </c>
      <c r="J1473" t="s">
        <v>163</v>
      </c>
      <c r="K1473" s="3">
        <v>1068.08</v>
      </c>
    </row>
    <row r="1474" spans="1:11" x14ac:dyDescent="0.35">
      <c r="A1474">
        <v>2020</v>
      </c>
      <c r="B1474" s="5" t="s">
        <v>60</v>
      </c>
      <c r="C1474" s="10">
        <v>44166</v>
      </c>
      <c r="D1474" t="s">
        <v>24</v>
      </c>
      <c r="E1474">
        <f>+VLOOKUP(Tabla2[[#This Row],[Punto de venta]],Punto_venta[],2,0)</f>
        <v>3</v>
      </c>
      <c r="F1474" t="s">
        <v>68</v>
      </c>
      <c r="G1474">
        <f>+VLOOKUP(Tabla2[[#This Row],[Cultivo]],Cod_categoría[],2,0)</f>
        <v>100101001</v>
      </c>
      <c r="H1474" t="str">
        <f>+VLOOKUP(F1474,Codigos[],2,0)</f>
        <v>Berries</v>
      </c>
      <c r="I1474">
        <f>+VLOOKUP(Tabla2[[#This Row],[Categoría]],Cod_procesamiento10[],2,0)</f>
        <v>1</v>
      </c>
      <c r="J1474" t="s">
        <v>163</v>
      </c>
      <c r="K1474" s="3">
        <v>2009.29</v>
      </c>
    </row>
    <row r="1475" spans="1:11" x14ac:dyDescent="0.35">
      <c r="A1475">
        <v>2020</v>
      </c>
      <c r="B1475" s="5" t="s">
        <v>60</v>
      </c>
      <c r="C1475" s="10">
        <v>44166</v>
      </c>
      <c r="D1475" t="s">
        <v>24</v>
      </c>
      <c r="E1475">
        <f>+VLOOKUP(Tabla2[[#This Row],[Punto de venta]],Punto_venta[],2,0)</f>
        <v>3</v>
      </c>
      <c r="F1475" t="s">
        <v>25</v>
      </c>
      <c r="G1475">
        <f>+VLOOKUP(Tabla2[[#This Row],[Cultivo]],Cod_categoría[],2,0)</f>
        <v>100114046</v>
      </c>
      <c r="H1475" t="str">
        <f>+VLOOKUP(F1475,Codigos[],2,0)</f>
        <v>Berries</v>
      </c>
      <c r="I1475">
        <f>+VLOOKUP(Tabla2[[#This Row],[Categoría]],Cod_procesamiento10[],2,0)</f>
        <v>1</v>
      </c>
      <c r="J1475" t="s">
        <v>163</v>
      </c>
      <c r="K1475" s="3">
        <v>2921.01</v>
      </c>
    </row>
    <row r="1476" spans="1:11" x14ac:dyDescent="0.35">
      <c r="A1476">
        <v>2020</v>
      </c>
      <c r="B1476" s="5" t="s">
        <v>60</v>
      </c>
      <c r="C1476" s="10">
        <v>44166</v>
      </c>
      <c r="D1476" t="s">
        <v>24</v>
      </c>
      <c r="E1476">
        <f>+VLOOKUP(Tabla2[[#This Row],[Punto de venta]],Punto_venta[],2,0)</f>
        <v>3</v>
      </c>
      <c r="F1476" t="s">
        <v>3</v>
      </c>
      <c r="G1476">
        <f>+VLOOKUP(Tabla2[[#This Row],[Cultivo]],Cod_categoría[],2,0)</f>
        <v>100103001</v>
      </c>
      <c r="H1476" t="str">
        <f>+VLOOKUP(F1476,Codigos[],2,0)</f>
        <v>Frutos de carozo</v>
      </c>
      <c r="I1476">
        <f>+VLOOKUP(Tabla2[[#This Row],[Categoría]],Cod_procesamiento10[],2,0)</f>
        <v>5</v>
      </c>
      <c r="J1476" t="s">
        <v>163</v>
      </c>
      <c r="K1476" s="3">
        <v>1126.72</v>
      </c>
    </row>
    <row r="1477" spans="1:11" x14ac:dyDescent="0.35">
      <c r="A1477">
        <v>2020</v>
      </c>
      <c r="B1477" s="5" t="s">
        <v>60</v>
      </c>
      <c r="C1477" s="10">
        <v>44166</v>
      </c>
      <c r="D1477" t="s">
        <v>24</v>
      </c>
      <c r="E1477">
        <f>+VLOOKUP(Tabla2[[#This Row],[Punto de venta]],Punto_venta[],2,0)</f>
        <v>3</v>
      </c>
      <c r="F1477" t="s">
        <v>4</v>
      </c>
      <c r="G1477">
        <f>+VLOOKUP(Tabla2[[#This Row],[Cultivo]],Cod_categoría[],2,0)</f>
        <v>100107002</v>
      </c>
      <c r="H1477" t="str">
        <f>+VLOOKUP(F1477,Codigos[],2,0)</f>
        <v>Frutos tropicales y subtropicales</v>
      </c>
      <c r="I1477">
        <f>+VLOOKUP(Tabla2[[#This Row],[Categoría]],Cod_procesamiento10[],2,0)</f>
        <v>4</v>
      </c>
      <c r="J1477" t="s">
        <v>163</v>
      </c>
      <c r="K1477" s="3">
        <v>1610.93</v>
      </c>
    </row>
    <row r="1478" spans="1:11" x14ac:dyDescent="0.35">
      <c r="A1478">
        <v>2020</v>
      </c>
      <c r="B1478" s="5" t="s">
        <v>60</v>
      </c>
      <c r="C1478" s="10">
        <v>44166</v>
      </c>
      <c r="D1478" t="s">
        <v>24</v>
      </c>
      <c r="E1478">
        <f>+VLOOKUP(Tabla2[[#This Row],[Punto de venta]],Punto_venta[],2,0)</f>
        <v>3</v>
      </c>
      <c r="F1478" t="s">
        <v>5</v>
      </c>
      <c r="G1478">
        <f>+VLOOKUP(Tabla2[[#This Row],[Cultivo]],Cod_categoría[],2,0)</f>
        <v>100103002</v>
      </c>
      <c r="H1478" t="str">
        <f>+VLOOKUP(F1478,Codigos[],2,0)</f>
        <v>Frutos de carozo</v>
      </c>
      <c r="I1478">
        <f>+VLOOKUP(Tabla2[[#This Row],[Categoría]],Cod_procesamiento10[],2,0)</f>
        <v>5</v>
      </c>
      <c r="J1478" t="s">
        <v>163</v>
      </c>
      <c r="K1478" s="3">
        <v>951.24</v>
      </c>
    </row>
    <row r="1479" spans="1:11" x14ac:dyDescent="0.35">
      <c r="A1479">
        <v>2020</v>
      </c>
      <c r="B1479" s="5" t="s">
        <v>60</v>
      </c>
      <c r="C1479" s="10">
        <v>44166</v>
      </c>
      <c r="D1479" t="s">
        <v>24</v>
      </c>
      <c r="E1479">
        <f>+VLOOKUP(Tabla2[[#This Row],[Punto de venta]],Punto_venta[],2,0)</f>
        <v>3</v>
      </c>
      <c r="F1479" t="s">
        <v>6</v>
      </c>
      <c r="G1479">
        <f>+VLOOKUP(Tabla2[[#This Row],[Cultivo]],Cod_categoría[],2,0)</f>
        <v>100103003</v>
      </c>
      <c r="H1479" t="str">
        <f>+VLOOKUP(F1479,Codigos[],2,0)</f>
        <v>Frutos de carozo</v>
      </c>
      <c r="I1479">
        <f>+VLOOKUP(Tabla2[[#This Row],[Categoría]],Cod_procesamiento10[],2,0)</f>
        <v>5</v>
      </c>
      <c r="J1479" t="s">
        <v>163</v>
      </c>
      <c r="K1479" s="3">
        <v>943.2</v>
      </c>
    </row>
    <row r="1480" spans="1:11" x14ac:dyDescent="0.35">
      <c r="A1480">
        <v>2020</v>
      </c>
      <c r="B1480" s="5" t="s">
        <v>60</v>
      </c>
      <c r="C1480" s="10">
        <v>44166</v>
      </c>
      <c r="D1480" t="s">
        <v>24</v>
      </c>
      <c r="E1480">
        <f>+VLOOKUP(Tabla2[[#This Row],[Punto de venta]],Punto_venta[],2,0)</f>
        <v>3</v>
      </c>
      <c r="F1480" t="s">
        <v>7</v>
      </c>
      <c r="G1480">
        <f>+VLOOKUP(Tabla2[[#This Row],[Cultivo]],Cod_categoría[],2,0)</f>
        <v>100103004</v>
      </c>
      <c r="H1480" t="str">
        <f>+VLOOKUP(F1480,Codigos[],2,0)</f>
        <v>Frutos de carozo</v>
      </c>
      <c r="I1480">
        <f>+VLOOKUP(Tabla2[[#This Row],[Categoría]],Cod_procesamiento10[],2,0)</f>
        <v>5</v>
      </c>
      <c r="J1480" t="s">
        <v>163</v>
      </c>
      <c r="K1480" s="3">
        <v>778.05</v>
      </c>
    </row>
    <row r="1481" spans="1:11" x14ac:dyDescent="0.35">
      <c r="A1481">
        <v>2020</v>
      </c>
      <c r="B1481" s="5" t="s">
        <v>60</v>
      </c>
      <c r="C1481" s="10">
        <v>44166</v>
      </c>
      <c r="D1481" t="s">
        <v>24</v>
      </c>
      <c r="E1481">
        <f>+VLOOKUP(Tabla2[[#This Row],[Punto de venta]],Punto_venta[],2,0)</f>
        <v>3</v>
      </c>
      <c r="F1481" t="s">
        <v>23</v>
      </c>
      <c r="G1481">
        <f>+VLOOKUP(Tabla2[[#This Row],[Cultivo]],Cod_categoría[],2,0)</f>
        <v>100101004</v>
      </c>
      <c r="H1481" t="str">
        <f>+VLOOKUP(F1481,Codigos[],2,0)</f>
        <v>Berries</v>
      </c>
      <c r="I1481">
        <f>+VLOOKUP(Tabla2[[#This Row],[Categoría]],Cod_procesamiento10[],2,0)</f>
        <v>1</v>
      </c>
      <c r="J1481" t="s">
        <v>163</v>
      </c>
      <c r="K1481" s="3">
        <v>3249.56</v>
      </c>
    </row>
    <row r="1482" spans="1:11" x14ac:dyDescent="0.35">
      <c r="A1482">
        <v>2020</v>
      </c>
      <c r="B1482" s="5" t="s">
        <v>60</v>
      </c>
      <c r="C1482" s="10">
        <v>44166</v>
      </c>
      <c r="D1482" t="s">
        <v>24</v>
      </c>
      <c r="E1482">
        <f>+VLOOKUP(Tabla2[[#This Row],[Punto de venta]],Punto_venta[],2,0)</f>
        <v>3</v>
      </c>
      <c r="F1482" t="s">
        <v>8</v>
      </c>
      <c r="G1482">
        <f>+VLOOKUP(Tabla2[[#This Row],[Cultivo]],Cod_categoría[],2,0)</f>
        <v>100112025</v>
      </c>
      <c r="H1482" t="str">
        <f>+VLOOKUP(F1482,Codigos[],2,0)</f>
        <v>Berries</v>
      </c>
      <c r="I1482">
        <f>+VLOOKUP(Tabla2[[#This Row],[Categoría]],Cod_procesamiento10[],2,0)</f>
        <v>1</v>
      </c>
      <c r="J1482" t="s">
        <v>163</v>
      </c>
      <c r="K1482" s="3">
        <v>1383</v>
      </c>
    </row>
    <row r="1483" spans="1:11" x14ac:dyDescent="0.35">
      <c r="A1483">
        <v>2020</v>
      </c>
      <c r="B1483" s="5" t="s">
        <v>60</v>
      </c>
      <c r="C1483" s="10">
        <v>44166</v>
      </c>
      <c r="D1483" t="s">
        <v>24</v>
      </c>
      <c r="E1483">
        <f>+VLOOKUP(Tabla2[[#This Row],[Punto de venta]],Punto_venta[],2,0)</f>
        <v>3</v>
      </c>
      <c r="F1483" t="s">
        <v>19</v>
      </c>
      <c r="G1483">
        <f>+VLOOKUP(Tabla2[[#This Row],[Cultivo]],Cod_categoría[],2,0)</f>
        <v>100101007</v>
      </c>
      <c r="H1483" t="str">
        <f>+VLOOKUP(F1483,Codigos[],2,0)</f>
        <v>Berries</v>
      </c>
      <c r="I1483">
        <f>+VLOOKUP(Tabla2[[#This Row],[Categoría]],Cod_procesamiento10[],2,0)</f>
        <v>1</v>
      </c>
      <c r="J1483" t="s">
        <v>163</v>
      </c>
      <c r="K1483" s="3">
        <v>1813.65</v>
      </c>
    </row>
    <row r="1484" spans="1:11" x14ac:dyDescent="0.35">
      <c r="A1484">
        <v>2020</v>
      </c>
      <c r="B1484" s="5" t="s">
        <v>60</v>
      </c>
      <c r="C1484" s="10">
        <v>44166</v>
      </c>
      <c r="D1484" t="s">
        <v>24</v>
      </c>
      <c r="E1484">
        <f>+VLOOKUP(Tabla2[[#This Row],[Punto de venta]],Punto_venta[],2,0)</f>
        <v>3</v>
      </c>
      <c r="F1484" t="s">
        <v>9</v>
      </c>
      <c r="G1484">
        <f>+VLOOKUP(Tabla2[[#This Row],[Cultivo]],Cod_categoría[],2,0)</f>
        <v>100102003</v>
      </c>
      <c r="H1484" t="str">
        <f>+VLOOKUP(F1484,Codigos[],2,0)</f>
        <v>Cítricos</v>
      </c>
      <c r="I1484">
        <f>+VLOOKUP(Tabla2[[#This Row],[Categoría]],Cod_procesamiento10[],2,0)</f>
        <v>2</v>
      </c>
      <c r="J1484" t="s">
        <v>163</v>
      </c>
      <c r="K1484" s="3">
        <v>655.88</v>
      </c>
    </row>
    <row r="1485" spans="1:11" x14ac:dyDescent="0.35">
      <c r="A1485">
        <v>2020</v>
      </c>
      <c r="B1485" s="5" t="s">
        <v>60</v>
      </c>
      <c r="C1485" s="10">
        <v>44166</v>
      </c>
      <c r="D1485" t="s">
        <v>24</v>
      </c>
      <c r="E1485">
        <f>+VLOOKUP(Tabla2[[#This Row],[Punto de venta]],Punto_venta[],2,0)</f>
        <v>3</v>
      </c>
      <c r="F1485" t="s">
        <v>20</v>
      </c>
      <c r="G1485">
        <f>+VLOOKUP(Tabla2[[#This Row],[Cultivo]],Cod_categoría[],2,0)</f>
        <v>100102004</v>
      </c>
      <c r="H1485" t="str">
        <f>+VLOOKUP(F1485,Codigos[],2,0)</f>
        <v>Cítricos</v>
      </c>
      <c r="I1485">
        <f>+VLOOKUP(Tabla2[[#This Row],[Categoría]],Cod_procesamiento10[],2,0)</f>
        <v>2</v>
      </c>
      <c r="J1485" t="s">
        <v>163</v>
      </c>
      <c r="K1485" s="3">
        <v>770.19</v>
      </c>
    </row>
    <row r="1486" spans="1:11" x14ac:dyDescent="0.35">
      <c r="A1486">
        <v>2020</v>
      </c>
      <c r="B1486" s="5" t="s">
        <v>60</v>
      </c>
      <c r="C1486" s="10">
        <v>44166</v>
      </c>
      <c r="D1486" t="s">
        <v>24</v>
      </c>
      <c r="E1486">
        <f>+VLOOKUP(Tabla2[[#This Row],[Punto de venta]],Punto_venta[],2,0)</f>
        <v>3</v>
      </c>
      <c r="F1486" t="s">
        <v>21</v>
      </c>
      <c r="G1486">
        <f>+VLOOKUP(Tabla2[[#This Row],[Cultivo]],Cod_categoría[],2,0)</f>
        <v>100108002</v>
      </c>
      <c r="H1486" t="str">
        <f>+VLOOKUP(F1486,Codigos[],2,0)</f>
        <v>Frutos tropicales y subtropicales</v>
      </c>
      <c r="I1486">
        <f>+VLOOKUP(Tabla2[[#This Row],[Categoría]],Cod_procesamiento10[],2,0)</f>
        <v>4</v>
      </c>
      <c r="J1486" t="s">
        <v>163</v>
      </c>
      <c r="K1486" s="3">
        <v>1408.97</v>
      </c>
    </row>
    <row r="1487" spans="1:11" x14ac:dyDescent="0.35">
      <c r="A1487">
        <v>2020</v>
      </c>
      <c r="B1487" s="5" t="s">
        <v>60</v>
      </c>
      <c r="C1487" s="10">
        <v>44166</v>
      </c>
      <c r="D1487" t="s">
        <v>24</v>
      </c>
      <c r="E1487">
        <f>+VLOOKUP(Tabla2[[#This Row],[Punto de venta]],Punto_venta[],2,0)</f>
        <v>3</v>
      </c>
      <c r="F1487" t="s">
        <v>10</v>
      </c>
      <c r="G1487">
        <f>+VLOOKUP(Tabla2[[#This Row],[Cultivo]],Cod_categoría[],2,0)</f>
        <v>100104002</v>
      </c>
      <c r="H1487" t="str">
        <f>+VLOOKUP(F1487,Codigos[],2,0)</f>
        <v>Frutos de pepita</v>
      </c>
      <c r="I1487">
        <f>+VLOOKUP(Tabla2[[#This Row],[Categoría]],Cod_procesamiento10[],2,0)</f>
        <v>3</v>
      </c>
      <c r="J1487" t="s">
        <v>163</v>
      </c>
      <c r="K1487" s="3">
        <v>774.4</v>
      </c>
    </row>
    <row r="1488" spans="1:11" x14ac:dyDescent="0.35">
      <c r="A1488">
        <v>2020</v>
      </c>
      <c r="B1488" s="5" t="s">
        <v>60</v>
      </c>
      <c r="C1488" s="10">
        <v>44166</v>
      </c>
      <c r="D1488" t="s">
        <v>24</v>
      </c>
      <c r="E1488">
        <f>+VLOOKUP(Tabla2[[#This Row],[Punto de venta]],Punto_venta[],2,0)</f>
        <v>3</v>
      </c>
      <c r="F1488" t="s">
        <v>26</v>
      </c>
      <c r="G1488">
        <f>+VLOOKUP(Tabla2[[#This Row],[Cultivo]],Cod_categoría[],2,0)</f>
        <v>100101008</v>
      </c>
      <c r="H1488" t="str">
        <f>+VLOOKUP(F1488,Codigos[],2,0)</f>
        <v>Berries</v>
      </c>
      <c r="I1488">
        <f>+VLOOKUP(Tabla2[[#This Row],[Categoría]],Cod_procesamiento10[],2,0)</f>
        <v>1</v>
      </c>
      <c r="J1488" t="s">
        <v>163</v>
      </c>
      <c r="K1488" s="3">
        <v>2041.82</v>
      </c>
    </row>
    <row r="1489" spans="1:11" x14ac:dyDescent="0.35">
      <c r="A1489">
        <v>2020</v>
      </c>
      <c r="B1489" s="5" t="s">
        <v>60</v>
      </c>
      <c r="C1489" s="10">
        <v>44166</v>
      </c>
      <c r="D1489" t="s">
        <v>24</v>
      </c>
      <c r="E1489">
        <f>+VLOOKUP(Tabla2[[#This Row],[Punto de venta]],Punto_venta[],2,0)</f>
        <v>3</v>
      </c>
      <c r="F1489" t="s">
        <v>11</v>
      </c>
      <c r="G1489">
        <f>+VLOOKUP(Tabla2[[#This Row],[Cultivo]],Cod_categoría[],2,0)</f>
        <v>100102005</v>
      </c>
      <c r="H1489" t="str">
        <f>+VLOOKUP(F1489,Codigos[],2,0)</f>
        <v>Cítricos</v>
      </c>
      <c r="I1489">
        <f>+VLOOKUP(Tabla2[[#This Row],[Categoría]],Cod_procesamiento10[],2,0)</f>
        <v>2</v>
      </c>
      <c r="J1489" t="s">
        <v>163</v>
      </c>
      <c r="K1489" s="3">
        <v>918.51</v>
      </c>
    </row>
    <row r="1490" spans="1:11" x14ac:dyDescent="0.35">
      <c r="A1490">
        <v>2020</v>
      </c>
      <c r="B1490" s="5" t="s">
        <v>60</v>
      </c>
      <c r="C1490" s="10">
        <v>44166</v>
      </c>
      <c r="D1490" t="s">
        <v>24</v>
      </c>
      <c r="E1490">
        <f>+VLOOKUP(Tabla2[[#This Row],[Punto de venta]],Punto_venta[],2,0)</f>
        <v>3</v>
      </c>
      <c r="F1490" t="s">
        <v>12</v>
      </c>
      <c r="G1490">
        <f>+VLOOKUP(Tabla2[[#This Row],[Cultivo]],Cod_categoría[],2,0)</f>
        <v>100103006</v>
      </c>
      <c r="H1490" t="str">
        <f>+VLOOKUP(F1490,Codigos[],2,0)</f>
        <v>Frutos de carozo</v>
      </c>
      <c r="I1490">
        <f>+VLOOKUP(Tabla2[[#This Row],[Categoría]],Cod_procesamiento10[],2,0)</f>
        <v>5</v>
      </c>
      <c r="J1490" t="s">
        <v>163</v>
      </c>
      <c r="K1490" s="3">
        <v>865.88</v>
      </c>
    </row>
    <row r="1491" spans="1:11" x14ac:dyDescent="0.35">
      <c r="A1491">
        <v>2020</v>
      </c>
      <c r="B1491" s="5" t="s">
        <v>60</v>
      </c>
      <c r="C1491" s="10">
        <v>44166</v>
      </c>
      <c r="D1491" t="s">
        <v>24</v>
      </c>
      <c r="E1491">
        <f>+VLOOKUP(Tabla2[[#This Row],[Punto de venta]],Punto_venta[],2,0)</f>
        <v>3</v>
      </c>
      <c r="F1491" t="s">
        <v>32</v>
      </c>
      <c r="G1491">
        <f>+VLOOKUP(Tabla2[[#This Row],[Cultivo]],Cod_categoría[],2,0)</f>
        <v>100114031</v>
      </c>
      <c r="H1491" t="str">
        <f>+VLOOKUP(F1491,Codigos[],2,0)</f>
        <v>Frutos de pepita</v>
      </c>
      <c r="I1491">
        <f>+VLOOKUP(Tabla2[[#This Row],[Categoría]],Cod_procesamiento10[],2,0)</f>
        <v>3</v>
      </c>
      <c r="J1491" t="s">
        <v>163</v>
      </c>
      <c r="K1491" s="3">
        <v>666.67</v>
      </c>
    </row>
    <row r="1492" spans="1:11" x14ac:dyDescent="0.35">
      <c r="A1492">
        <v>2020</v>
      </c>
      <c r="B1492" s="5" t="s">
        <v>60</v>
      </c>
      <c r="C1492" s="10">
        <v>44166</v>
      </c>
      <c r="D1492" t="s">
        <v>24</v>
      </c>
      <c r="E1492">
        <f>+VLOOKUP(Tabla2[[#This Row],[Punto de venta]],Punto_venta[],2,0)</f>
        <v>3</v>
      </c>
      <c r="F1492" t="s">
        <v>13</v>
      </c>
      <c r="G1492">
        <f>+VLOOKUP(Tabla2[[#This Row],[Cultivo]],Cod_categoría[],2,0)</f>
        <v>100106002</v>
      </c>
      <c r="H1492" t="str">
        <f>+VLOOKUP(F1492,Codigos[],2,0)</f>
        <v>Frutos oleaginosos</v>
      </c>
      <c r="I1492">
        <f>+VLOOKUP(Tabla2[[#This Row],[Categoría]],Cod_procesamiento10[],2,0)</f>
        <v>12</v>
      </c>
      <c r="J1492" t="s">
        <v>163</v>
      </c>
      <c r="K1492" s="3">
        <v>3762.25</v>
      </c>
    </row>
    <row r="1493" spans="1:11" x14ac:dyDescent="0.35">
      <c r="A1493">
        <v>2020</v>
      </c>
      <c r="B1493" s="5" t="s">
        <v>60</v>
      </c>
      <c r="C1493" s="10">
        <v>44166</v>
      </c>
      <c r="D1493" t="s">
        <v>24</v>
      </c>
      <c r="E1493">
        <f>+VLOOKUP(Tabla2[[#This Row],[Punto de venta]],Punto_venta[],2,0)</f>
        <v>3</v>
      </c>
      <c r="F1493" t="s">
        <v>31</v>
      </c>
      <c r="G1493">
        <f>+VLOOKUP(Tabla2[[#This Row],[Cultivo]],Cod_categoría[],2,0)</f>
        <v>100108004</v>
      </c>
      <c r="H1493" t="str">
        <f>+VLOOKUP(F1493,Codigos[],2,0)</f>
        <v>Frutos tropicales y subtropicales</v>
      </c>
      <c r="I1493">
        <f>+VLOOKUP(Tabla2[[#This Row],[Categoría]],Cod_procesamiento10[],2,0)</f>
        <v>4</v>
      </c>
      <c r="J1493" t="s">
        <v>163</v>
      </c>
      <c r="K1493" s="3">
        <v>1500</v>
      </c>
    </row>
    <row r="1494" spans="1:11" x14ac:dyDescent="0.35">
      <c r="A1494">
        <v>2020</v>
      </c>
      <c r="B1494" s="5" t="s">
        <v>60</v>
      </c>
      <c r="C1494" s="10">
        <v>44166</v>
      </c>
      <c r="D1494" t="s">
        <v>24</v>
      </c>
      <c r="E1494">
        <f>+VLOOKUP(Tabla2[[#This Row],[Punto de venta]],Punto_venta[],2,0)</f>
        <v>3</v>
      </c>
      <c r="F1494" t="s">
        <v>14</v>
      </c>
      <c r="G1494">
        <f>+VLOOKUP(Tabla2[[#This Row],[Cultivo]],Cod_categoría[],2,0)</f>
        <v>100104005</v>
      </c>
      <c r="H1494" t="str">
        <f>+VLOOKUP(F1494,Codigos[],2,0)</f>
        <v>Frutos de pepita</v>
      </c>
      <c r="I1494">
        <f>+VLOOKUP(Tabla2[[#This Row],[Categoría]],Cod_procesamiento10[],2,0)</f>
        <v>3</v>
      </c>
      <c r="J1494" t="s">
        <v>163</v>
      </c>
      <c r="K1494" s="3">
        <v>819.16</v>
      </c>
    </row>
    <row r="1495" spans="1:11" x14ac:dyDescent="0.35">
      <c r="A1495">
        <v>2020</v>
      </c>
      <c r="B1495" s="5" t="s">
        <v>60</v>
      </c>
      <c r="C1495" s="10">
        <v>44166</v>
      </c>
      <c r="D1495" t="s">
        <v>24</v>
      </c>
      <c r="E1495">
        <f>+VLOOKUP(Tabla2[[#This Row],[Punto de venta]],Punto_venta[],2,0)</f>
        <v>3</v>
      </c>
      <c r="F1495" t="s">
        <v>15</v>
      </c>
      <c r="G1495">
        <f>+VLOOKUP(Tabla2[[#This Row],[Cultivo]],Cod_categoría[],2,0)</f>
        <v>100108006</v>
      </c>
      <c r="H1495" t="str">
        <f>+VLOOKUP(F1495,Codigos[],2,0)</f>
        <v>Frutos tropicales y subtropicales</v>
      </c>
      <c r="I1495">
        <f>+VLOOKUP(Tabla2[[#This Row],[Categoría]],Cod_procesamiento10[],2,0)</f>
        <v>4</v>
      </c>
      <c r="J1495" t="s">
        <v>163</v>
      </c>
      <c r="K1495" s="3">
        <v>711.64</v>
      </c>
    </row>
    <row r="1496" spans="1:11" x14ac:dyDescent="0.35">
      <c r="A1496">
        <v>2020</v>
      </c>
      <c r="B1496" s="5" t="s">
        <v>60</v>
      </c>
      <c r="C1496" s="10">
        <v>44166</v>
      </c>
      <c r="D1496" t="s">
        <v>24</v>
      </c>
      <c r="E1496">
        <f>+VLOOKUP(Tabla2[[#This Row],[Punto de venta]],Punto_venta[],2,0)</f>
        <v>3</v>
      </c>
      <c r="F1496" t="s">
        <v>27</v>
      </c>
      <c r="G1496">
        <f>+VLOOKUP(Tabla2[[#This Row],[Cultivo]],Cod_categoría[],2,0)</f>
        <v>100102006</v>
      </c>
      <c r="H1496" t="str">
        <f>+VLOOKUP(F1496,Codigos[],2,0)</f>
        <v>Cítricos</v>
      </c>
      <c r="I1496">
        <f>+VLOOKUP(Tabla2[[#This Row],[Categoría]],Cod_procesamiento10[],2,0)</f>
        <v>2</v>
      </c>
      <c r="J1496" t="s">
        <v>163</v>
      </c>
      <c r="K1496" s="3">
        <v>702.47</v>
      </c>
    </row>
    <row r="1497" spans="1:11" x14ac:dyDescent="0.35">
      <c r="A1497">
        <v>2020</v>
      </c>
      <c r="B1497" s="5" t="s">
        <v>60</v>
      </c>
      <c r="C1497" s="10">
        <v>44166</v>
      </c>
      <c r="D1497" t="s">
        <v>24</v>
      </c>
      <c r="E1497">
        <f>+VLOOKUP(Tabla2[[#This Row],[Punto de venta]],Punto_venta[],2,0)</f>
        <v>3</v>
      </c>
      <c r="F1497" t="s">
        <v>18</v>
      </c>
      <c r="G1497">
        <f>+VLOOKUP(Tabla2[[#This Row],[Cultivo]],Cod_categoría[],2,0)</f>
        <v>100114042</v>
      </c>
      <c r="H1497" t="str">
        <f>+VLOOKUP(F1497,Codigos[],2,0)</f>
        <v>Otros</v>
      </c>
      <c r="I1497">
        <f>+VLOOKUP(Tabla2[[#This Row],[Categoría]],Cod_procesamiento10[],2,0)</f>
        <v>13</v>
      </c>
      <c r="J1497" t="s">
        <v>163</v>
      </c>
      <c r="K1497" s="3">
        <v>1055.56</v>
      </c>
    </row>
    <row r="1498" spans="1:11" x14ac:dyDescent="0.35">
      <c r="A1498">
        <v>2020</v>
      </c>
      <c r="B1498" s="5" t="s">
        <v>60</v>
      </c>
      <c r="C1498" s="10">
        <v>44166</v>
      </c>
      <c r="D1498" t="s">
        <v>24</v>
      </c>
      <c r="E1498">
        <f>+VLOOKUP(Tabla2[[#This Row],[Punto de venta]],Punto_venta[],2,0)</f>
        <v>3</v>
      </c>
      <c r="F1498" t="s">
        <v>16</v>
      </c>
      <c r="G1498">
        <f>+VLOOKUP(Tabla2[[#This Row],[Cultivo]],Cod_categoría[],2,0)</f>
        <v>100109001</v>
      </c>
      <c r="H1498" t="str">
        <f>+VLOOKUP(F1498,Codigos[],2,0)</f>
        <v>Uva</v>
      </c>
      <c r="I1498">
        <f>+VLOOKUP(Tabla2[[#This Row],[Categoría]],Cod_procesamiento10[],2,0)</f>
        <v>11</v>
      </c>
      <c r="J1498" t="s">
        <v>163</v>
      </c>
      <c r="K1498" s="3">
        <v>1574.98</v>
      </c>
    </row>
    <row r="1499" spans="1:11" x14ac:dyDescent="0.35">
      <c r="A1499">
        <v>2020</v>
      </c>
      <c r="B1499" s="5" t="s">
        <v>59</v>
      </c>
      <c r="C1499" s="10">
        <v>44136</v>
      </c>
      <c r="D1499" t="s">
        <v>2</v>
      </c>
      <c r="E1499">
        <f>+VLOOKUP(Tabla2[[#This Row],[Punto de venta]],Punto_venta[],2,0)</f>
        <v>1</v>
      </c>
      <c r="F1499" t="s">
        <v>8</v>
      </c>
      <c r="G1499">
        <f>+VLOOKUP(Tabla2[[#This Row],[Cultivo]],Cod_categoría[],2,0)</f>
        <v>100112025</v>
      </c>
      <c r="H1499" t="str">
        <f>+VLOOKUP(F1499,Codigos[],2,0)</f>
        <v>Berries</v>
      </c>
      <c r="I1499">
        <f>+VLOOKUP(Tabla2[[#This Row],[Categoría]],Cod_procesamiento10[],2,0)</f>
        <v>1</v>
      </c>
      <c r="J1499" t="s">
        <v>163</v>
      </c>
      <c r="K1499" s="3">
        <v>1593.7</v>
      </c>
    </row>
    <row r="1500" spans="1:11" x14ac:dyDescent="0.35">
      <c r="A1500">
        <v>2020</v>
      </c>
      <c r="B1500" s="5" t="s">
        <v>59</v>
      </c>
      <c r="C1500" s="10">
        <v>44136</v>
      </c>
      <c r="D1500" t="s">
        <v>2</v>
      </c>
      <c r="E1500">
        <f>+VLOOKUP(Tabla2[[#This Row],[Punto de venta]],Punto_venta[],2,0)</f>
        <v>1</v>
      </c>
      <c r="F1500" t="s">
        <v>9</v>
      </c>
      <c r="G1500">
        <f>+VLOOKUP(Tabla2[[#This Row],[Cultivo]],Cod_categoría[],2,0)</f>
        <v>100102003</v>
      </c>
      <c r="H1500" t="str">
        <f>+VLOOKUP(F1500,Codigos[],2,0)</f>
        <v>Cítricos</v>
      </c>
      <c r="I1500">
        <f>+VLOOKUP(Tabla2[[#This Row],[Categoría]],Cod_procesamiento10[],2,0)</f>
        <v>2</v>
      </c>
      <c r="J1500" t="s">
        <v>163</v>
      </c>
      <c r="K1500" s="3">
        <v>529.16999999999996</v>
      </c>
    </row>
    <row r="1501" spans="1:11" x14ac:dyDescent="0.35">
      <c r="A1501">
        <v>2020</v>
      </c>
      <c r="B1501" s="5" t="s">
        <v>59</v>
      </c>
      <c r="C1501" s="10">
        <v>44136</v>
      </c>
      <c r="D1501" t="s">
        <v>2</v>
      </c>
      <c r="E1501">
        <f>+VLOOKUP(Tabla2[[#This Row],[Punto de venta]],Punto_venta[],2,0)</f>
        <v>1</v>
      </c>
      <c r="F1501" t="s">
        <v>20</v>
      </c>
      <c r="G1501">
        <f>+VLOOKUP(Tabla2[[#This Row],[Cultivo]],Cod_categoría[],2,0)</f>
        <v>100102004</v>
      </c>
      <c r="H1501" t="str">
        <f>+VLOOKUP(F1501,Codigos[],2,0)</f>
        <v>Cítricos</v>
      </c>
      <c r="I1501">
        <f>+VLOOKUP(Tabla2[[#This Row],[Categoría]],Cod_procesamiento10[],2,0)</f>
        <v>2</v>
      </c>
      <c r="J1501" t="s">
        <v>163</v>
      </c>
      <c r="K1501" s="3">
        <v>875.52</v>
      </c>
    </row>
    <row r="1502" spans="1:11" x14ac:dyDescent="0.35">
      <c r="A1502">
        <v>2020</v>
      </c>
      <c r="B1502" s="5" t="s">
        <v>59</v>
      </c>
      <c r="C1502" s="10">
        <v>44136</v>
      </c>
      <c r="D1502" t="s">
        <v>2</v>
      </c>
      <c r="E1502">
        <f>+VLOOKUP(Tabla2[[#This Row],[Punto de venta]],Punto_venta[],2,0)</f>
        <v>1</v>
      </c>
      <c r="F1502" t="s">
        <v>21</v>
      </c>
      <c r="G1502">
        <f>+VLOOKUP(Tabla2[[#This Row],[Cultivo]],Cod_categoría[],2,0)</f>
        <v>100108002</v>
      </c>
      <c r="H1502" t="str">
        <f>+VLOOKUP(F1502,Codigos[],2,0)</f>
        <v>Frutos tropicales y subtropicales</v>
      </c>
      <c r="I1502">
        <f>+VLOOKUP(Tabla2[[#This Row],[Categoría]],Cod_procesamiento10[],2,0)</f>
        <v>4</v>
      </c>
      <c r="J1502" t="s">
        <v>163</v>
      </c>
      <c r="K1502" s="3">
        <v>2699.71</v>
      </c>
    </row>
    <row r="1503" spans="1:11" x14ac:dyDescent="0.35">
      <c r="A1503">
        <v>2020</v>
      </c>
      <c r="B1503" s="5" t="s">
        <v>59</v>
      </c>
      <c r="C1503" s="10">
        <v>44136</v>
      </c>
      <c r="D1503" t="s">
        <v>2</v>
      </c>
      <c r="E1503">
        <f>+VLOOKUP(Tabla2[[#This Row],[Punto de venta]],Punto_venta[],2,0)</f>
        <v>1</v>
      </c>
      <c r="F1503" t="s">
        <v>10</v>
      </c>
      <c r="G1503">
        <f>+VLOOKUP(Tabla2[[#This Row],[Cultivo]],Cod_categoría[],2,0)</f>
        <v>100104002</v>
      </c>
      <c r="H1503" t="str">
        <f>+VLOOKUP(F1503,Codigos[],2,0)</f>
        <v>Frutos de pepita</v>
      </c>
      <c r="I1503">
        <f>+VLOOKUP(Tabla2[[#This Row],[Categoría]],Cod_procesamiento10[],2,0)</f>
        <v>3</v>
      </c>
      <c r="J1503" t="s">
        <v>163</v>
      </c>
      <c r="K1503" s="3">
        <v>881.6</v>
      </c>
    </row>
    <row r="1504" spans="1:11" x14ac:dyDescent="0.35">
      <c r="A1504">
        <v>2020</v>
      </c>
      <c r="B1504" s="5" t="s">
        <v>59</v>
      </c>
      <c r="C1504" s="10">
        <v>44136</v>
      </c>
      <c r="D1504" t="s">
        <v>2</v>
      </c>
      <c r="E1504">
        <f>+VLOOKUP(Tabla2[[#This Row],[Punto de venta]],Punto_venta[],2,0)</f>
        <v>1</v>
      </c>
      <c r="F1504" t="s">
        <v>11</v>
      </c>
      <c r="G1504">
        <f>+VLOOKUP(Tabla2[[#This Row],[Cultivo]],Cod_categoría[],2,0)</f>
        <v>100102005</v>
      </c>
      <c r="H1504" t="str">
        <f>+VLOOKUP(F1504,Codigos[],2,0)</f>
        <v>Cítricos</v>
      </c>
      <c r="I1504">
        <f>+VLOOKUP(Tabla2[[#This Row],[Categoría]],Cod_procesamiento10[],2,0)</f>
        <v>2</v>
      </c>
      <c r="J1504" t="s">
        <v>163</v>
      </c>
      <c r="K1504" s="3">
        <v>1020.13</v>
      </c>
    </row>
    <row r="1505" spans="1:11" x14ac:dyDescent="0.35">
      <c r="A1505">
        <v>2020</v>
      </c>
      <c r="B1505" s="5" t="s">
        <v>59</v>
      </c>
      <c r="C1505" s="10">
        <v>44136</v>
      </c>
      <c r="D1505" t="s">
        <v>2</v>
      </c>
      <c r="E1505">
        <f>+VLOOKUP(Tabla2[[#This Row],[Punto de venta]],Punto_venta[],2,0)</f>
        <v>1</v>
      </c>
      <c r="F1505" t="s">
        <v>13</v>
      </c>
      <c r="G1505">
        <f>+VLOOKUP(Tabla2[[#This Row],[Cultivo]],Cod_categoría[],2,0)</f>
        <v>100106002</v>
      </c>
      <c r="H1505" t="str">
        <f>+VLOOKUP(F1505,Codigos[],2,0)</f>
        <v>Frutos oleaginosos</v>
      </c>
      <c r="I1505">
        <f>+VLOOKUP(Tabla2[[#This Row],[Categoría]],Cod_procesamiento10[],2,0)</f>
        <v>12</v>
      </c>
      <c r="J1505" t="s">
        <v>163</v>
      </c>
      <c r="K1505" s="3">
        <v>3639.22</v>
      </c>
    </row>
    <row r="1506" spans="1:11" x14ac:dyDescent="0.35">
      <c r="A1506">
        <v>2020</v>
      </c>
      <c r="B1506" s="5" t="s">
        <v>59</v>
      </c>
      <c r="C1506" s="10">
        <v>44136</v>
      </c>
      <c r="D1506" t="s">
        <v>2</v>
      </c>
      <c r="E1506">
        <f>+VLOOKUP(Tabla2[[#This Row],[Punto de venta]],Punto_venta[],2,0)</f>
        <v>1</v>
      </c>
      <c r="F1506" t="s">
        <v>14</v>
      </c>
      <c r="G1506">
        <f>+VLOOKUP(Tabla2[[#This Row],[Cultivo]],Cod_categoría[],2,0)</f>
        <v>100104005</v>
      </c>
      <c r="H1506" t="str">
        <f>+VLOOKUP(F1506,Codigos[],2,0)</f>
        <v>Frutos de pepita</v>
      </c>
      <c r="I1506">
        <f>+VLOOKUP(Tabla2[[#This Row],[Categoría]],Cod_procesamiento10[],2,0)</f>
        <v>3</v>
      </c>
      <c r="J1506" t="s">
        <v>163</v>
      </c>
      <c r="K1506" s="3">
        <v>982.58</v>
      </c>
    </row>
    <row r="1507" spans="1:11" x14ac:dyDescent="0.35">
      <c r="A1507">
        <v>2020</v>
      </c>
      <c r="B1507" s="5" t="s">
        <v>59</v>
      </c>
      <c r="C1507" s="10">
        <v>44136</v>
      </c>
      <c r="D1507" t="s">
        <v>2</v>
      </c>
      <c r="E1507">
        <f>+VLOOKUP(Tabla2[[#This Row],[Punto de venta]],Punto_venta[],2,0)</f>
        <v>1</v>
      </c>
      <c r="F1507" t="s">
        <v>15</v>
      </c>
      <c r="G1507">
        <f>+VLOOKUP(Tabla2[[#This Row],[Cultivo]],Cod_categoría[],2,0)</f>
        <v>100108006</v>
      </c>
      <c r="H1507" t="str">
        <f>+VLOOKUP(F1507,Codigos[],2,0)</f>
        <v>Frutos tropicales y subtropicales</v>
      </c>
      <c r="I1507">
        <f>+VLOOKUP(Tabla2[[#This Row],[Categoría]],Cod_procesamiento10[],2,0)</f>
        <v>4</v>
      </c>
      <c r="J1507" t="s">
        <v>163</v>
      </c>
      <c r="K1507" s="3">
        <v>752.54</v>
      </c>
    </row>
    <row r="1508" spans="1:11" x14ac:dyDescent="0.35">
      <c r="A1508">
        <v>2020</v>
      </c>
      <c r="B1508" s="5" t="s">
        <v>59</v>
      </c>
      <c r="C1508" s="10">
        <v>44136</v>
      </c>
      <c r="D1508" t="s">
        <v>17</v>
      </c>
      <c r="E1508">
        <f>+VLOOKUP(Tabla2[[#This Row],[Punto de venta]],Punto_venta[],2,0)</f>
        <v>2</v>
      </c>
      <c r="F1508" t="s">
        <v>8</v>
      </c>
      <c r="G1508">
        <f>+VLOOKUP(Tabla2[[#This Row],[Cultivo]],Cod_categoría[],2,0)</f>
        <v>100112025</v>
      </c>
      <c r="H1508" t="str">
        <f>+VLOOKUP(F1508,Codigos[],2,0)</f>
        <v>Berries</v>
      </c>
      <c r="I1508">
        <f>+VLOOKUP(Tabla2[[#This Row],[Categoría]],Cod_procesamiento10[],2,0)</f>
        <v>1</v>
      </c>
      <c r="J1508" t="s">
        <v>163</v>
      </c>
      <c r="K1508" s="3">
        <v>6231.61</v>
      </c>
    </row>
    <row r="1509" spans="1:11" x14ac:dyDescent="0.35">
      <c r="A1509">
        <v>2020</v>
      </c>
      <c r="B1509" s="5" t="s">
        <v>59</v>
      </c>
      <c r="C1509" s="10">
        <v>44136</v>
      </c>
      <c r="D1509" t="s">
        <v>17</v>
      </c>
      <c r="E1509">
        <f>+VLOOKUP(Tabla2[[#This Row],[Punto de venta]],Punto_venta[],2,0)</f>
        <v>2</v>
      </c>
      <c r="F1509" t="s">
        <v>9</v>
      </c>
      <c r="G1509">
        <f>+VLOOKUP(Tabla2[[#This Row],[Cultivo]],Cod_categoría[],2,0)</f>
        <v>100102003</v>
      </c>
      <c r="H1509" t="str">
        <f>+VLOOKUP(F1509,Codigos[],2,0)</f>
        <v>Cítricos</v>
      </c>
      <c r="I1509">
        <f>+VLOOKUP(Tabla2[[#This Row],[Categoría]],Cod_procesamiento10[],2,0)</f>
        <v>2</v>
      </c>
      <c r="J1509" t="s">
        <v>163</v>
      </c>
      <c r="K1509" s="3">
        <v>1016.01</v>
      </c>
    </row>
    <row r="1510" spans="1:11" x14ac:dyDescent="0.35">
      <c r="A1510">
        <v>2020</v>
      </c>
      <c r="B1510" s="5" t="s">
        <v>59</v>
      </c>
      <c r="C1510" s="10">
        <v>44136</v>
      </c>
      <c r="D1510" t="s">
        <v>17</v>
      </c>
      <c r="E1510">
        <f>+VLOOKUP(Tabla2[[#This Row],[Punto de venta]],Punto_venta[],2,0)</f>
        <v>2</v>
      </c>
      <c r="F1510" t="s">
        <v>20</v>
      </c>
      <c r="G1510">
        <f>+VLOOKUP(Tabla2[[#This Row],[Cultivo]],Cod_categoría[],2,0)</f>
        <v>100102004</v>
      </c>
      <c r="H1510" t="str">
        <f>+VLOOKUP(F1510,Codigos[],2,0)</f>
        <v>Cítricos</v>
      </c>
      <c r="I1510">
        <f>+VLOOKUP(Tabla2[[#This Row],[Categoría]],Cod_procesamiento10[],2,0)</f>
        <v>2</v>
      </c>
      <c r="J1510" t="s">
        <v>163</v>
      </c>
      <c r="K1510" s="3">
        <v>1910.31</v>
      </c>
    </row>
    <row r="1511" spans="1:11" x14ac:dyDescent="0.35">
      <c r="A1511">
        <v>2020</v>
      </c>
      <c r="B1511" s="5" t="s">
        <v>59</v>
      </c>
      <c r="C1511" s="10">
        <v>44136</v>
      </c>
      <c r="D1511" t="s">
        <v>17</v>
      </c>
      <c r="E1511">
        <f>+VLOOKUP(Tabla2[[#This Row],[Punto de venta]],Punto_venta[],2,0)</f>
        <v>2</v>
      </c>
      <c r="F1511" t="s">
        <v>21</v>
      </c>
      <c r="G1511">
        <f>+VLOOKUP(Tabla2[[#This Row],[Cultivo]],Cod_categoría[],2,0)</f>
        <v>100108002</v>
      </c>
      <c r="H1511" t="str">
        <f>+VLOOKUP(F1511,Codigos[],2,0)</f>
        <v>Frutos tropicales y subtropicales</v>
      </c>
      <c r="I1511">
        <f>+VLOOKUP(Tabla2[[#This Row],[Categoría]],Cod_procesamiento10[],2,0)</f>
        <v>4</v>
      </c>
      <c r="J1511" t="s">
        <v>163</v>
      </c>
      <c r="K1511" s="3">
        <v>2156.92</v>
      </c>
    </row>
    <row r="1512" spans="1:11" x14ac:dyDescent="0.35">
      <c r="A1512">
        <v>2020</v>
      </c>
      <c r="B1512" s="5" t="s">
        <v>59</v>
      </c>
      <c r="C1512" s="10">
        <v>44136</v>
      </c>
      <c r="D1512" t="s">
        <v>17</v>
      </c>
      <c r="E1512">
        <f>+VLOOKUP(Tabla2[[#This Row],[Punto de venta]],Punto_venta[],2,0)</f>
        <v>2</v>
      </c>
      <c r="F1512" t="s">
        <v>10</v>
      </c>
      <c r="G1512">
        <f>+VLOOKUP(Tabla2[[#This Row],[Cultivo]],Cod_categoría[],2,0)</f>
        <v>100104002</v>
      </c>
      <c r="H1512" t="str">
        <f>+VLOOKUP(F1512,Codigos[],2,0)</f>
        <v>Frutos de pepita</v>
      </c>
      <c r="I1512">
        <f>+VLOOKUP(Tabla2[[#This Row],[Categoría]],Cod_procesamiento10[],2,0)</f>
        <v>3</v>
      </c>
      <c r="J1512" t="s">
        <v>163</v>
      </c>
      <c r="K1512" s="3">
        <v>1610.79</v>
      </c>
    </row>
    <row r="1513" spans="1:11" x14ac:dyDescent="0.35">
      <c r="A1513">
        <v>2020</v>
      </c>
      <c r="B1513" s="5" t="s">
        <v>59</v>
      </c>
      <c r="C1513" s="10">
        <v>44136</v>
      </c>
      <c r="D1513" t="s">
        <v>17</v>
      </c>
      <c r="E1513">
        <f>+VLOOKUP(Tabla2[[#This Row],[Punto de venta]],Punto_venta[],2,0)</f>
        <v>2</v>
      </c>
      <c r="F1513" t="s">
        <v>11</v>
      </c>
      <c r="G1513">
        <f>+VLOOKUP(Tabla2[[#This Row],[Cultivo]],Cod_categoría[],2,0)</f>
        <v>100102005</v>
      </c>
      <c r="H1513" t="str">
        <f>+VLOOKUP(F1513,Codigos[],2,0)</f>
        <v>Cítricos</v>
      </c>
      <c r="I1513">
        <f>+VLOOKUP(Tabla2[[#This Row],[Categoría]],Cod_procesamiento10[],2,0)</f>
        <v>2</v>
      </c>
      <c r="J1513" t="s">
        <v>163</v>
      </c>
      <c r="K1513" s="3">
        <v>1615.02</v>
      </c>
    </row>
    <row r="1514" spans="1:11" x14ac:dyDescent="0.35">
      <c r="A1514">
        <v>2020</v>
      </c>
      <c r="B1514" s="5" t="s">
        <v>59</v>
      </c>
      <c r="C1514" s="10">
        <v>44136</v>
      </c>
      <c r="D1514" t="s">
        <v>17</v>
      </c>
      <c r="E1514">
        <f>+VLOOKUP(Tabla2[[#This Row],[Punto de venta]],Punto_venta[],2,0)</f>
        <v>2</v>
      </c>
      <c r="F1514" t="s">
        <v>13</v>
      </c>
      <c r="G1514">
        <f>+VLOOKUP(Tabla2[[#This Row],[Cultivo]],Cod_categoría[],2,0)</f>
        <v>100106002</v>
      </c>
      <c r="H1514" t="str">
        <f>+VLOOKUP(F1514,Codigos[],2,0)</f>
        <v>Frutos oleaginosos</v>
      </c>
      <c r="I1514">
        <f>+VLOOKUP(Tabla2[[#This Row],[Categoría]],Cod_procesamiento10[],2,0)</f>
        <v>12</v>
      </c>
      <c r="J1514" t="s">
        <v>163</v>
      </c>
      <c r="K1514" s="3">
        <v>4218.93</v>
      </c>
    </row>
    <row r="1515" spans="1:11" x14ac:dyDescent="0.35">
      <c r="A1515">
        <v>2020</v>
      </c>
      <c r="B1515" s="5" t="s">
        <v>59</v>
      </c>
      <c r="C1515" s="10">
        <v>44136</v>
      </c>
      <c r="D1515" t="s">
        <v>17</v>
      </c>
      <c r="E1515">
        <f>+VLOOKUP(Tabla2[[#This Row],[Punto de venta]],Punto_venta[],2,0)</f>
        <v>2</v>
      </c>
      <c r="F1515" t="s">
        <v>14</v>
      </c>
      <c r="G1515">
        <f>+VLOOKUP(Tabla2[[#This Row],[Cultivo]],Cod_categoría[],2,0)</f>
        <v>100104005</v>
      </c>
      <c r="H1515" t="str">
        <f>+VLOOKUP(F1515,Codigos[],2,0)</f>
        <v>Frutos de pepita</v>
      </c>
      <c r="I1515">
        <f>+VLOOKUP(Tabla2[[#This Row],[Categoría]],Cod_procesamiento10[],2,0)</f>
        <v>3</v>
      </c>
      <c r="J1515" t="s">
        <v>163</v>
      </c>
      <c r="K1515" s="3">
        <v>1425</v>
      </c>
    </row>
    <row r="1516" spans="1:11" x14ac:dyDescent="0.35">
      <c r="A1516">
        <v>2020</v>
      </c>
      <c r="B1516" s="5" t="s">
        <v>59</v>
      </c>
      <c r="C1516" s="10">
        <v>44136</v>
      </c>
      <c r="D1516" t="s">
        <v>17</v>
      </c>
      <c r="E1516">
        <f>+VLOOKUP(Tabla2[[#This Row],[Punto de venta]],Punto_venta[],2,0)</f>
        <v>2</v>
      </c>
      <c r="F1516" t="s">
        <v>15</v>
      </c>
      <c r="G1516">
        <f>+VLOOKUP(Tabla2[[#This Row],[Cultivo]],Cod_categoría[],2,0)</f>
        <v>100108006</v>
      </c>
      <c r="H1516" t="str">
        <f>+VLOOKUP(F1516,Codigos[],2,0)</f>
        <v>Frutos tropicales y subtropicales</v>
      </c>
      <c r="I1516">
        <f>+VLOOKUP(Tabla2[[#This Row],[Categoría]],Cod_procesamiento10[],2,0)</f>
        <v>4</v>
      </c>
      <c r="J1516" t="s">
        <v>163</v>
      </c>
      <c r="K1516" s="3">
        <v>1058.8499999999999</v>
      </c>
    </row>
    <row r="1517" spans="1:11" x14ac:dyDescent="0.35">
      <c r="A1517">
        <v>2020</v>
      </c>
      <c r="B1517" s="5" t="s">
        <v>59</v>
      </c>
      <c r="C1517" s="10">
        <v>44136</v>
      </c>
      <c r="D1517" t="s">
        <v>2</v>
      </c>
      <c r="E1517">
        <f>+VLOOKUP(Tabla2[[#This Row],[Punto de venta]],Punto_venta[],2,0)</f>
        <v>1</v>
      </c>
      <c r="F1517" t="s">
        <v>8</v>
      </c>
      <c r="G1517">
        <f>+VLOOKUP(Tabla2[[#This Row],[Cultivo]],Cod_categoría[],2,0)</f>
        <v>100112025</v>
      </c>
      <c r="H1517" t="str">
        <f>+VLOOKUP(F1517,Codigos[],2,0)</f>
        <v>Berries</v>
      </c>
      <c r="I1517">
        <f>+VLOOKUP(Tabla2[[#This Row],[Categoría]],Cod_procesamiento10[],2,0)</f>
        <v>1</v>
      </c>
      <c r="J1517" t="s">
        <v>163</v>
      </c>
      <c r="K1517" s="3">
        <v>1589.65</v>
      </c>
    </row>
    <row r="1518" spans="1:11" x14ac:dyDescent="0.35">
      <c r="A1518">
        <v>2020</v>
      </c>
      <c r="B1518" s="5" t="s">
        <v>59</v>
      </c>
      <c r="C1518" s="10">
        <v>44136</v>
      </c>
      <c r="D1518" t="s">
        <v>2</v>
      </c>
      <c r="E1518">
        <f>+VLOOKUP(Tabla2[[#This Row],[Punto de venta]],Punto_venta[],2,0)</f>
        <v>1</v>
      </c>
      <c r="F1518" t="s">
        <v>9</v>
      </c>
      <c r="G1518">
        <f>+VLOOKUP(Tabla2[[#This Row],[Cultivo]],Cod_categoría[],2,0)</f>
        <v>100102003</v>
      </c>
      <c r="H1518" t="str">
        <f>+VLOOKUP(F1518,Codigos[],2,0)</f>
        <v>Cítricos</v>
      </c>
      <c r="I1518">
        <f>+VLOOKUP(Tabla2[[#This Row],[Categoría]],Cod_procesamiento10[],2,0)</f>
        <v>2</v>
      </c>
      <c r="J1518" t="s">
        <v>163</v>
      </c>
      <c r="K1518" s="3">
        <v>591.21</v>
      </c>
    </row>
    <row r="1519" spans="1:11" x14ac:dyDescent="0.35">
      <c r="A1519">
        <v>2020</v>
      </c>
      <c r="B1519" s="5" t="s">
        <v>59</v>
      </c>
      <c r="C1519" s="10">
        <v>44136</v>
      </c>
      <c r="D1519" t="s">
        <v>2</v>
      </c>
      <c r="E1519">
        <f>+VLOOKUP(Tabla2[[#This Row],[Punto de venta]],Punto_venta[],2,0)</f>
        <v>1</v>
      </c>
      <c r="F1519" t="s">
        <v>20</v>
      </c>
      <c r="G1519">
        <f>+VLOOKUP(Tabla2[[#This Row],[Cultivo]],Cod_categoría[],2,0)</f>
        <v>100102004</v>
      </c>
      <c r="H1519" t="str">
        <f>+VLOOKUP(F1519,Codigos[],2,0)</f>
        <v>Cítricos</v>
      </c>
      <c r="I1519">
        <f>+VLOOKUP(Tabla2[[#This Row],[Categoría]],Cod_procesamiento10[],2,0)</f>
        <v>2</v>
      </c>
      <c r="J1519" t="s">
        <v>163</v>
      </c>
      <c r="K1519" s="3">
        <v>975.72</v>
      </c>
    </row>
    <row r="1520" spans="1:11" x14ac:dyDescent="0.35">
      <c r="A1520">
        <v>2020</v>
      </c>
      <c r="B1520" s="5" t="s">
        <v>59</v>
      </c>
      <c r="C1520" s="10">
        <v>44136</v>
      </c>
      <c r="D1520" t="s">
        <v>2</v>
      </c>
      <c r="E1520">
        <f>+VLOOKUP(Tabla2[[#This Row],[Punto de venta]],Punto_venta[],2,0)</f>
        <v>1</v>
      </c>
      <c r="F1520" t="s">
        <v>21</v>
      </c>
      <c r="G1520">
        <f>+VLOOKUP(Tabla2[[#This Row],[Cultivo]],Cod_categoría[],2,0)</f>
        <v>100108002</v>
      </c>
      <c r="H1520" t="str">
        <f>+VLOOKUP(F1520,Codigos[],2,0)</f>
        <v>Frutos tropicales y subtropicales</v>
      </c>
      <c r="I1520">
        <f>+VLOOKUP(Tabla2[[#This Row],[Categoría]],Cod_procesamiento10[],2,0)</f>
        <v>4</v>
      </c>
      <c r="J1520" t="s">
        <v>163</v>
      </c>
      <c r="K1520" s="3">
        <v>2725.37</v>
      </c>
    </row>
    <row r="1521" spans="1:11" x14ac:dyDescent="0.35">
      <c r="A1521">
        <v>2020</v>
      </c>
      <c r="B1521" s="5" t="s">
        <v>59</v>
      </c>
      <c r="C1521" s="10">
        <v>44136</v>
      </c>
      <c r="D1521" t="s">
        <v>2</v>
      </c>
      <c r="E1521">
        <f>+VLOOKUP(Tabla2[[#This Row],[Punto de venta]],Punto_venta[],2,0)</f>
        <v>1</v>
      </c>
      <c r="F1521" t="s">
        <v>10</v>
      </c>
      <c r="G1521">
        <f>+VLOOKUP(Tabla2[[#This Row],[Cultivo]],Cod_categoría[],2,0)</f>
        <v>100104002</v>
      </c>
      <c r="H1521" t="str">
        <f>+VLOOKUP(F1521,Codigos[],2,0)</f>
        <v>Frutos de pepita</v>
      </c>
      <c r="I1521">
        <f>+VLOOKUP(Tabla2[[#This Row],[Categoría]],Cod_procesamiento10[],2,0)</f>
        <v>3</v>
      </c>
      <c r="J1521" t="s">
        <v>163</v>
      </c>
      <c r="K1521" s="3">
        <v>929.71</v>
      </c>
    </row>
    <row r="1522" spans="1:11" x14ac:dyDescent="0.35">
      <c r="A1522">
        <v>2020</v>
      </c>
      <c r="B1522" s="5" t="s">
        <v>59</v>
      </c>
      <c r="C1522" s="10">
        <v>44136</v>
      </c>
      <c r="D1522" t="s">
        <v>2</v>
      </c>
      <c r="E1522">
        <f>+VLOOKUP(Tabla2[[#This Row],[Punto de venta]],Punto_venta[],2,0)</f>
        <v>1</v>
      </c>
      <c r="F1522" t="s">
        <v>11</v>
      </c>
      <c r="G1522">
        <f>+VLOOKUP(Tabla2[[#This Row],[Cultivo]],Cod_categoría[],2,0)</f>
        <v>100102005</v>
      </c>
      <c r="H1522" t="str">
        <f>+VLOOKUP(F1522,Codigos[],2,0)</f>
        <v>Cítricos</v>
      </c>
      <c r="I1522">
        <f>+VLOOKUP(Tabla2[[#This Row],[Categoría]],Cod_procesamiento10[],2,0)</f>
        <v>2</v>
      </c>
      <c r="J1522" t="s">
        <v>163</v>
      </c>
      <c r="K1522" s="3">
        <v>1057.4100000000001</v>
      </c>
    </row>
    <row r="1523" spans="1:11" x14ac:dyDescent="0.35">
      <c r="A1523">
        <v>2020</v>
      </c>
      <c r="B1523" s="5" t="s">
        <v>59</v>
      </c>
      <c r="C1523" s="10">
        <v>44136</v>
      </c>
      <c r="D1523" t="s">
        <v>2</v>
      </c>
      <c r="E1523">
        <f>+VLOOKUP(Tabla2[[#This Row],[Punto de venta]],Punto_venta[],2,0)</f>
        <v>1</v>
      </c>
      <c r="F1523" t="s">
        <v>13</v>
      </c>
      <c r="G1523">
        <f>+VLOOKUP(Tabla2[[#This Row],[Cultivo]],Cod_categoría[],2,0)</f>
        <v>100106002</v>
      </c>
      <c r="H1523" t="str">
        <f>+VLOOKUP(F1523,Codigos[],2,0)</f>
        <v>Frutos oleaginosos</v>
      </c>
      <c r="I1523">
        <f>+VLOOKUP(Tabla2[[#This Row],[Categoría]],Cod_procesamiento10[],2,0)</f>
        <v>12</v>
      </c>
      <c r="J1523" t="s">
        <v>163</v>
      </c>
      <c r="K1523" s="3">
        <v>3771.36</v>
      </c>
    </row>
    <row r="1524" spans="1:11" x14ac:dyDescent="0.35">
      <c r="A1524">
        <v>2020</v>
      </c>
      <c r="B1524" s="5" t="s">
        <v>59</v>
      </c>
      <c r="C1524" s="10">
        <v>44136</v>
      </c>
      <c r="D1524" t="s">
        <v>2</v>
      </c>
      <c r="E1524">
        <f>+VLOOKUP(Tabla2[[#This Row],[Punto de venta]],Punto_venta[],2,0)</f>
        <v>1</v>
      </c>
      <c r="F1524" t="s">
        <v>14</v>
      </c>
      <c r="G1524">
        <f>+VLOOKUP(Tabla2[[#This Row],[Cultivo]],Cod_categoría[],2,0)</f>
        <v>100104005</v>
      </c>
      <c r="H1524" t="str">
        <f>+VLOOKUP(F1524,Codigos[],2,0)</f>
        <v>Frutos de pepita</v>
      </c>
      <c r="I1524">
        <f>+VLOOKUP(Tabla2[[#This Row],[Categoría]],Cod_procesamiento10[],2,0)</f>
        <v>3</v>
      </c>
      <c r="J1524" t="s">
        <v>163</v>
      </c>
      <c r="K1524" s="3">
        <v>1024.47</v>
      </c>
    </row>
    <row r="1525" spans="1:11" x14ac:dyDescent="0.35">
      <c r="A1525">
        <v>2020</v>
      </c>
      <c r="B1525" s="5" t="s">
        <v>59</v>
      </c>
      <c r="C1525" s="10">
        <v>44136</v>
      </c>
      <c r="D1525" t="s">
        <v>2</v>
      </c>
      <c r="E1525">
        <f>+VLOOKUP(Tabla2[[#This Row],[Punto de venta]],Punto_venta[],2,0)</f>
        <v>1</v>
      </c>
      <c r="F1525" t="s">
        <v>15</v>
      </c>
      <c r="G1525">
        <f>+VLOOKUP(Tabla2[[#This Row],[Cultivo]],Cod_categoría[],2,0)</f>
        <v>100108006</v>
      </c>
      <c r="H1525" t="str">
        <f>+VLOOKUP(F1525,Codigos[],2,0)</f>
        <v>Frutos tropicales y subtropicales</v>
      </c>
      <c r="I1525">
        <f>+VLOOKUP(Tabla2[[#This Row],[Categoría]],Cod_procesamiento10[],2,0)</f>
        <v>4</v>
      </c>
      <c r="J1525" t="s">
        <v>163</v>
      </c>
      <c r="K1525" s="3">
        <v>769.24</v>
      </c>
    </row>
    <row r="1526" spans="1:11" x14ac:dyDescent="0.35">
      <c r="A1526">
        <v>2020</v>
      </c>
      <c r="B1526" s="5" t="s">
        <v>59</v>
      </c>
      <c r="C1526" s="10">
        <v>44136</v>
      </c>
      <c r="D1526" t="s">
        <v>17</v>
      </c>
      <c r="E1526">
        <f>+VLOOKUP(Tabla2[[#This Row],[Punto de venta]],Punto_venta[],2,0)</f>
        <v>2</v>
      </c>
      <c r="F1526" t="s">
        <v>8</v>
      </c>
      <c r="G1526">
        <f>+VLOOKUP(Tabla2[[#This Row],[Cultivo]],Cod_categoría[],2,0)</f>
        <v>100112025</v>
      </c>
      <c r="H1526" t="str">
        <f>+VLOOKUP(F1526,Codigos[],2,0)</f>
        <v>Berries</v>
      </c>
      <c r="I1526">
        <f>+VLOOKUP(Tabla2[[#This Row],[Categoría]],Cod_procesamiento10[],2,0)</f>
        <v>1</v>
      </c>
      <c r="J1526" t="s">
        <v>163</v>
      </c>
      <c r="K1526" s="3">
        <v>6226.57</v>
      </c>
    </row>
    <row r="1527" spans="1:11" x14ac:dyDescent="0.35">
      <c r="A1527">
        <v>2020</v>
      </c>
      <c r="B1527" s="5" t="s">
        <v>59</v>
      </c>
      <c r="C1527" s="10">
        <v>44136</v>
      </c>
      <c r="D1527" t="s">
        <v>17</v>
      </c>
      <c r="E1527">
        <f>+VLOOKUP(Tabla2[[#This Row],[Punto de venta]],Punto_venta[],2,0)</f>
        <v>2</v>
      </c>
      <c r="F1527" t="s">
        <v>9</v>
      </c>
      <c r="G1527">
        <f>+VLOOKUP(Tabla2[[#This Row],[Cultivo]],Cod_categoría[],2,0)</f>
        <v>100102003</v>
      </c>
      <c r="H1527" t="str">
        <f>+VLOOKUP(F1527,Codigos[],2,0)</f>
        <v>Cítricos</v>
      </c>
      <c r="I1527">
        <f>+VLOOKUP(Tabla2[[#This Row],[Categoría]],Cod_procesamiento10[],2,0)</f>
        <v>2</v>
      </c>
      <c r="J1527" t="s">
        <v>163</v>
      </c>
      <c r="K1527" s="3">
        <v>1032.6600000000001</v>
      </c>
    </row>
    <row r="1528" spans="1:11" x14ac:dyDescent="0.35">
      <c r="A1528">
        <v>2020</v>
      </c>
      <c r="B1528" s="5" t="s">
        <v>59</v>
      </c>
      <c r="C1528" s="10">
        <v>44136</v>
      </c>
      <c r="D1528" t="s">
        <v>17</v>
      </c>
      <c r="E1528">
        <f>+VLOOKUP(Tabla2[[#This Row],[Punto de venta]],Punto_venta[],2,0)</f>
        <v>2</v>
      </c>
      <c r="F1528" t="s">
        <v>20</v>
      </c>
      <c r="G1528">
        <f>+VLOOKUP(Tabla2[[#This Row],[Cultivo]],Cod_categoría[],2,0)</f>
        <v>100102004</v>
      </c>
      <c r="H1528" t="str">
        <f>+VLOOKUP(F1528,Codigos[],2,0)</f>
        <v>Cítricos</v>
      </c>
      <c r="I1528">
        <f>+VLOOKUP(Tabla2[[#This Row],[Categoría]],Cod_procesamiento10[],2,0)</f>
        <v>2</v>
      </c>
      <c r="J1528" t="s">
        <v>163</v>
      </c>
      <c r="K1528" s="3">
        <v>1847.61</v>
      </c>
    </row>
    <row r="1529" spans="1:11" x14ac:dyDescent="0.35">
      <c r="A1529">
        <v>2020</v>
      </c>
      <c r="B1529" s="5" t="s">
        <v>59</v>
      </c>
      <c r="C1529" s="10">
        <v>44136</v>
      </c>
      <c r="D1529" t="s">
        <v>17</v>
      </c>
      <c r="E1529">
        <f>+VLOOKUP(Tabla2[[#This Row],[Punto de venta]],Punto_venta[],2,0)</f>
        <v>2</v>
      </c>
      <c r="F1529" t="s">
        <v>21</v>
      </c>
      <c r="G1529">
        <f>+VLOOKUP(Tabla2[[#This Row],[Cultivo]],Cod_categoría[],2,0)</f>
        <v>100108002</v>
      </c>
      <c r="H1529" t="str">
        <f>+VLOOKUP(F1529,Codigos[],2,0)</f>
        <v>Frutos tropicales y subtropicales</v>
      </c>
      <c r="I1529">
        <f>+VLOOKUP(Tabla2[[#This Row],[Categoría]],Cod_procesamiento10[],2,0)</f>
        <v>4</v>
      </c>
      <c r="J1529" t="s">
        <v>163</v>
      </c>
      <c r="K1529" s="3">
        <v>2140.14</v>
      </c>
    </row>
    <row r="1530" spans="1:11" x14ac:dyDescent="0.35">
      <c r="A1530">
        <v>2020</v>
      </c>
      <c r="B1530" s="5" t="s">
        <v>59</v>
      </c>
      <c r="C1530" s="10">
        <v>44136</v>
      </c>
      <c r="D1530" t="s">
        <v>17</v>
      </c>
      <c r="E1530">
        <f>+VLOOKUP(Tabla2[[#This Row],[Punto de venta]],Punto_venta[],2,0)</f>
        <v>2</v>
      </c>
      <c r="F1530" t="s">
        <v>10</v>
      </c>
      <c r="G1530">
        <f>+VLOOKUP(Tabla2[[#This Row],[Cultivo]],Cod_categoría[],2,0)</f>
        <v>100104002</v>
      </c>
      <c r="H1530" t="str">
        <f>+VLOOKUP(F1530,Codigos[],2,0)</f>
        <v>Frutos de pepita</v>
      </c>
      <c r="I1530">
        <f>+VLOOKUP(Tabla2[[#This Row],[Categoría]],Cod_procesamiento10[],2,0)</f>
        <v>3</v>
      </c>
      <c r="J1530" t="s">
        <v>163</v>
      </c>
      <c r="K1530" s="3">
        <v>1656.08</v>
      </c>
    </row>
    <row r="1531" spans="1:11" x14ac:dyDescent="0.35">
      <c r="A1531">
        <v>2020</v>
      </c>
      <c r="B1531" s="5" t="s">
        <v>59</v>
      </c>
      <c r="C1531" s="10">
        <v>44136</v>
      </c>
      <c r="D1531" t="s">
        <v>17</v>
      </c>
      <c r="E1531">
        <f>+VLOOKUP(Tabla2[[#This Row],[Punto de venta]],Punto_venta[],2,0)</f>
        <v>2</v>
      </c>
      <c r="F1531" t="s">
        <v>11</v>
      </c>
      <c r="G1531">
        <f>+VLOOKUP(Tabla2[[#This Row],[Cultivo]],Cod_categoría[],2,0)</f>
        <v>100102005</v>
      </c>
      <c r="H1531" t="str">
        <f>+VLOOKUP(F1531,Codigos[],2,0)</f>
        <v>Cítricos</v>
      </c>
      <c r="I1531">
        <f>+VLOOKUP(Tabla2[[#This Row],[Categoría]],Cod_procesamiento10[],2,0)</f>
        <v>2</v>
      </c>
      <c r="J1531" t="s">
        <v>163</v>
      </c>
      <c r="K1531" s="3">
        <v>1589.14</v>
      </c>
    </row>
    <row r="1532" spans="1:11" x14ac:dyDescent="0.35">
      <c r="A1532">
        <v>2020</v>
      </c>
      <c r="B1532" s="5" t="s">
        <v>59</v>
      </c>
      <c r="C1532" s="10">
        <v>44136</v>
      </c>
      <c r="D1532" t="s">
        <v>17</v>
      </c>
      <c r="E1532">
        <f>+VLOOKUP(Tabla2[[#This Row],[Punto de venta]],Punto_venta[],2,0)</f>
        <v>2</v>
      </c>
      <c r="F1532" t="s">
        <v>13</v>
      </c>
      <c r="G1532">
        <f>+VLOOKUP(Tabla2[[#This Row],[Cultivo]],Cod_categoría[],2,0)</f>
        <v>100106002</v>
      </c>
      <c r="H1532" t="str">
        <f>+VLOOKUP(F1532,Codigos[],2,0)</f>
        <v>Frutos oleaginosos</v>
      </c>
      <c r="I1532">
        <f>+VLOOKUP(Tabla2[[#This Row],[Categoría]],Cod_procesamiento10[],2,0)</f>
        <v>12</v>
      </c>
      <c r="J1532" t="s">
        <v>163</v>
      </c>
      <c r="K1532" s="3">
        <v>4171.6000000000004</v>
      </c>
    </row>
    <row r="1533" spans="1:11" x14ac:dyDescent="0.35">
      <c r="A1533">
        <v>2020</v>
      </c>
      <c r="B1533" s="5" t="s">
        <v>59</v>
      </c>
      <c r="C1533" s="10">
        <v>44136</v>
      </c>
      <c r="D1533" t="s">
        <v>17</v>
      </c>
      <c r="E1533">
        <f>+VLOOKUP(Tabla2[[#This Row],[Punto de venta]],Punto_venta[],2,0)</f>
        <v>2</v>
      </c>
      <c r="F1533" t="s">
        <v>14</v>
      </c>
      <c r="G1533">
        <f>+VLOOKUP(Tabla2[[#This Row],[Cultivo]],Cod_categoría[],2,0)</f>
        <v>100104005</v>
      </c>
      <c r="H1533" t="str">
        <f>+VLOOKUP(F1533,Codigos[],2,0)</f>
        <v>Frutos de pepita</v>
      </c>
      <c r="I1533">
        <f>+VLOOKUP(Tabla2[[#This Row],[Categoría]],Cod_procesamiento10[],2,0)</f>
        <v>3</v>
      </c>
      <c r="J1533" t="s">
        <v>163</v>
      </c>
      <c r="K1533" s="3">
        <v>1449.87</v>
      </c>
    </row>
    <row r="1534" spans="1:11" x14ac:dyDescent="0.35">
      <c r="A1534">
        <v>2020</v>
      </c>
      <c r="B1534" s="5" t="s">
        <v>59</v>
      </c>
      <c r="C1534" s="10">
        <v>44136</v>
      </c>
      <c r="D1534" t="s">
        <v>17</v>
      </c>
      <c r="E1534">
        <f>+VLOOKUP(Tabla2[[#This Row],[Punto de venta]],Punto_venta[],2,0)</f>
        <v>2</v>
      </c>
      <c r="F1534" t="s">
        <v>15</v>
      </c>
      <c r="G1534">
        <f>+VLOOKUP(Tabla2[[#This Row],[Cultivo]],Cod_categoría[],2,0)</f>
        <v>100108006</v>
      </c>
      <c r="H1534" t="str">
        <f>+VLOOKUP(F1534,Codigos[],2,0)</f>
        <v>Frutos tropicales y subtropicales</v>
      </c>
      <c r="I1534">
        <f>+VLOOKUP(Tabla2[[#This Row],[Categoría]],Cod_procesamiento10[],2,0)</f>
        <v>4</v>
      </c>
      <c r="J1534" t="s">
        <v>163</v>
      </c>
      <c r="K1534" s="3">
        <v>1043.76</v>
      </c>
    </row>
    <row r="1535" spans="1:11" x14ac:dyDescent="0.35">
      <c r="A1535">
        <v>2020</v>
      </c>
      <c r="B1535" s="5" t="s">
        <v>59</v>
      </c>
      <c r="C1535" s="10">
        <v>44136</v>
      </c>
      <c r="D1535" t="s">
        <v>2</v>
      </c>
      <c r="E1535">
        <f>+VLOOKUP(Tabla2[[#This Row],[Punto de venta]],Punto_venta[],2,0)</f>
        <v>1</v>
      </c>
      <c r="F1535" t="s">
        <v>8</v>
      </c>
      <c r="G1535">
        <f>+VLOOKUP(Tabla2[[#This Row],[Cultivo]],Cod_categoría[],2,0)</f>
        <v>100112025</v>
      </c>
      <c r="H1535" t="str">
        <f>+VLOOKUP(F1535,Codigos[],2,0)</f>
        <v>Berries</v>
      </c>
      <c r="I1535">
        <f>+VLOOKUP(Tabla2[[#This Row],[Categoría]],Cod_procesamiento10[],2,0)</f>
        <v>1</v>
      </c>
      <c r="J1535" t="s">
        <v>163</v>
      </c>
      <c r="K1535" s="3">
        <v>1541.51</v>
      </c>
    </row>
    <row r="1536" spans="1:11" x14ac:dyDescent="0.35">
      <c r="A1536">
        <v>2020</v>
      </c>
      <c r="B1536" s="5" t="s">
        <v>59</v>
      </c>
      <c r="C1536" s="10">
        <v>44136</v>
      </c>
      <c r="D1536" t="s">
        <v>2</v>
      </c>
      <c r="E1536">
        <f>+VLOOKUP(Tabla2[[#This Row],[Punto de venta]],Punto_venta[],2,0)</f>
        <v>1</v>
      </c>
      <c r="F1536" t="s">
        <v>9</v>
      </c>
      <c r="G1536">
        <f>+VLOOKUP(Tabla2[[#This Row],[Cultivo]],Cod_categoría[],2,0)</f>
        <v>100102003</v>
      </c>
      <c r="H1536" t="str">
        <f>+VLOOKUP(F1536,Codigos[],2,0)</f>
        <v>Cítricos</v>
      </c>
      <c r="I1536">
        <f>+VLOOKUP(Tabla2[[#This Row],[Categoría]],Cod_procesamiento10[],2,0)</f>
        <v>2</v>
      </c>
      <c r="J1536" t="s">
        <v>163</v>
      </c>
      <c r="K1536" s="3">
        <v>647.27</v>
      </c>
    </row>
    <row r="1537" spans="1:11" x14ac:dyDescent="0.35">
      <c r="A1537">
        <v>2020</v>
      </c>
      <c r="B1537" s="5" t="s">
        <v>59</v>
      </c>
      <c r="C1537" s="10">
        <v>44136</v>
      </c>
      <c r="D1537" t="s">
        <v>2</v>
      </c>
      <c r="E1537">
        <f>+VLOOKUP(Tabla2[[#This Row],[Punto de venta]],Punto_venta[],2,0)</f>
        <v>1</v>
      </c>
      <c r="F1537" t="s">
        <v>20</v>
      </c>
      <c r="G1537">
        <f>+VLOOKUP(Tabla2[[#This Row],[Cultivo]],Cod_categoría[],2,0)</f>
        <v>100102004</v>
      </c>
      <c r="H1537" t="str">
        <f>+VLOOKUP(F1537,Codigos[],2,0)</f>
        <v>Cítricos</v>
      </c>
      <c r="I1537">
        <f>+VLOOKUP(Tabla2[[#This Row],[Categoría]],Cod_procesamiento10[],2,0)</f>
        <v>2</v>
      </c>
      <c r="J1537" t="s">
        <v>163</v>
      </c>
      <c r="K1537" s="3">
        <v>1011.04</v>
      </c>
    </row>
    <row r="1538" spans="1:11" x14ac:dyDescent="0.35">
      <c r="A1538">
        <v>2020</v>
      </c>
      <c r="B1538" s="5" t="s">
        <v>59</v>
      </c>
      <c r="C1538" s="10">
        <v>44136</v>
      </c>
      <c r="D1538" t="s">
        <v>2</v>
      </c>
      <c r="E1538">
        <f>+VLOOKUP(Tabla2[[#This Row],[Punto de venta]],Punto_venta[],2,0)</f>
        <v>1</v>
      </c>
      <c r="F1538" t="s">
        <v>21</v>
      </c>
      <c r="G1538">
        <f>+VLOOKUP(Tabla2[[#This Row],[Cultivo]],Cod_categoría[],2,0)</f>
        <v>100108002</v>
      </c>
      <c r="H1538" t="str">
        <f>+VLOOKUP(F1538,Codigos[],2,0)</f>
        <v>Frutos tropicales y subtropicales</v>
      </c>
      <c r="I1538">
        <f>+VLOOKUP(Tabla2[[#This Row],[Categoría]],Cod_procesamiento10[],2,0)</f>
        <v>4</v>
      </c>
      <c r="J1538" t="s">
        <v>163</v>
      </c>
      <c r="K1538" s="3">
        <v>2423.2399999999998</v>
      </c>
    </row>
    <row r="1539" spans="1:11" x14ac:dyDescent="0.35">
      <c r="A1539">
        <v>2020</v>
      </c>
      <c r="B1539" s="5" t="s">
        <v>59</v>
      </c>
      <c r="C1539" s="10">
        <v>44136</v>
      </c>
      <c r="D1539" t="s">
        <v>2</v>
      </c>
      <c r="E1539">
        <f>+VLOOKUP(Tabla2[[#This Row],[Punto de venta]],Punto_venta[],2,0)</f>
        <v>1</v>
      </c>
      <c r="F1539" t="s">
        <v>10</v>
      </c>
      <c r="G1539">
        <f>+VLOOKUP(Tabla2[[#This Row],[Cultivo]],Cod_categoría[],2,0)</f>
        <v>100104002</v>
      </c>
      <c r="H1539" t="str">
        <f>+VLOOKUP(F1539,Codigos[],2,0)</f>
        <v>Frutos de pepita</v>
      </c>
      <c r="I1539">
        <f>+VLOOKUP(Tabla2[[#This Row],[Categoría]],Cod_procesamiento10[],2,0)</f>
        <v>3</v>
      </c>
      <c r="J1539" t="s">
        <v>163</v>
      </c>
      <c r="K1539" s="3">
        <v>960.91</v>
      </c>
    </row>
    <row r="1540" spans="1:11" x14ac:dyDescent="0.35">
      <c r="A1540">
        <v>2020</v>
      </c>
      <c r="B1540" s="5" t="s">
        <v>59</v>
      </c>
      <c r="C1540" s="10">
        <v>44136</v>
      </c>
      <c r="D1540" t="s">
        <v>2</v>
      </c>
      <c r="E1540">
        <f>+VLOOKUP(Tabla2[[#This Row],[Punto de venta]],Punto_venta[],2,0)</f>
        <v>1</v>
      </c>
      <c r="F1540" t="s">
        <v>11</v>
      </c>
      <c r="G1540">
        <f>+VLOOKUP(Tabla2[[#This Row],[Cultivo]],Cod_categoría[],2,0)</f>
        <v>100102005</v>
      </c>
      <c r="H1540" t="str">
        <f>+VLOOKUP(F1540,Codigos[],2,0)</f>
        <v>Cítricos</v>
      </c>
      <c r="I1540">
        <f>+VLOOKUP(Tabla2[[#This Row],[Categoría]],Cod_procesamiento10[],2,0)</f>
        <v>2</v>
      </c>
      <c r="J1540" t="s">
        <v>163</v>
      </c>
      <c r="K1540" s="3">
        <v>1083.71</v>
      </c>
    </row>
    <row r="1541" spans="1:11" x14ac:dyDescent="0.35">
      <c r="A1541">
        <v>2020</v>
      </c>
      <c r="B1541" s="5" t="s">
        <v>59</v>
      </c>
      <c r="C1541" s="10">
        <v>44136</v>
      </c>
      <c r="D1541" t="s">
        <v>2</v>
      </c>
      <c r="E1541">
        <f>+VLOOKUP(Tabla2[[#This Row],[Punto de venta]],Punto_venta[],2,0)</f>
        <v>1</v>
      </c>
      <c r="F1541" t="s">
        <v>13</v>
      </c>
      <c r="G1541">
        <f>+VLOOKUP(Tabla2[[#This Row],[Cultivo]],Cod_categoría[],2,0)</f>
        <v>100106002</v>
      </c>
      <c r="H1541" t="str">
        <f>+VLOOKUP(F1541,Codigos[],2,0)</f>
        <v>Frutos oleaginosos</v>
      </c>
      <c r="I1541">
        <f>+VLOOKUP(Tabla2[[#This Row],[Categoría]],Cod_procesamiento10[],2,0)</f>
        <v>12</v>
      </c>
      <c r="J1541" t="s">
        <v>163</v>
      </c>
      <c r="K1541" s="3">
        <v>3782.92</v>
      </c>
    </row>
    <row r="1542" spans="1:11" x14ac:dyDescent="0.35">
      <c r="A1542">
        <v>2020</v>
      </c>
      <c r="B1542" s="5" t="s">
        <v>59</v>
      </c>
      <c r="C1542" s="10">
        <v>44136</v>
      </c>
      <c r="D1542" t="s">
        <v>2</v>
      </c>
      <c r="E1542">
        <f>+VLOOKUP(Tabla2[[#This Row],[Punto de venta]],Punto_venta[],2,0)</f>
        <v>1</v>
      </c>
      <c r="F1542" t="s">
        <v>14</v>
      </c>
      <c r="G1542">
        <f>+VLOOKUP(Tabla2[[#This Row],[Cultivo]],Cod_categoría[],2,0)</f>
        <v>100104005</v>
      </c>
      <c r="H1542" t="str">
        <f>+VLOOKUP(F1542,Codigos[],2,0)</f>
        <v>Frutos de pepita</v>
      </c>
      <c r="I1542">
        <f>+VLOOKUP(Tabla2[[#This Row],[Categoría]],Cod_procesamiento10[],2,0)</f>
        <v>3</v>
      </c>
      <c r="J1542" t="s">
        <v>163</v>
      </c>
      <c r="K1542" s="3">
        <v>1033.3499999999999</v>
      </c>
    </row>
    <row r="1543" spans="1:11" x14ac:dyDescent="0.35">
      <c r="A1543">
        <v>2020</v>
      </c>
      <c r="B1543" s="5" t="s">
        <v>59</v>
      </c>
      <c r="C1543" s="10">
        <v>44136</v>
      </c>
      <c r="D1543" t="s">
        <v>2</v>
      </c>
      <c r="E1543">
        <f>+VLOOKUP(Tabla2[[#This Row],[Punto de venta]],Punto_venta[],2,0)</f>
        <v>1</v>
      </c>
      <c r="F1543" t="s">
        <v>15</v>
      </c>
      <c r="G1543">
        <f>+VLOOKUP(Tabla2[[#This Row],[Cultivo]],Cod_categoría[],2,0)</f>
        <v>100108006</v>
      </c>
      <c r="H1543" t="str">
        <f>+VLOOKUP(F1543,Codigos[],2,0)</f>
        <v>Frutos tropicales y subtropicales</v>
      </c>
      <c r="I1543">
        <f>+VLOOKUP(Tabla2[[#This Row],[Categoría]],Cod_procesamiento10[],2,0)</f>
        <v>4</v>
      </c>
      <c r="J1543" t="s">
        <v>163</v>
      </c>
      <c r="K1543" s="3">
        <v>886.48</v>
      </c>
    </row>
    <row r="1544" spans="1:11" x14ac:dyDescent="0.35">
      <c r="A1544">
        <v>2020</v>
      </c>
      <c r="B1544" s="5" t="s">
        <v>59</v>
      </c>
      <c r="C1544" s="10">
        <v>44136</v>
      </c>
      <c r="D1544" t="s">
        <v>17</v>
      </c>
      <c r="E1544">
        <f>+VLOOKUP(Tabla2[[#This Row],[Punto de venta]],Punto_venta[],2,0)</f>
        <v>2</v>
      </c>
      <c r="F1544" t="s">
        <v>8</v>
      </c>
      <c r="G1544">
        <f>+VLOOKUP(Tabla2[[#This Row],[Cultivo]],Cod_categoría[],2,0)</f>
        <v>100112025</v>
      </c>
      <c r="H1544" t="str">
        <f>+VLOOKUP(F1544,Codigos[],2,0)</f>
        <v>Berries</v>
      </c>
      <c r="I1544">
        <f>+VLOOKUP(Tabla2[[#This Row],[Categoría]],Cod_procesamiento10[],2,0)</f>
        <v>1</v>
      </c>
      <c r="J1544" t="s">
        <v>163</v>
      </c>
      <c r="K1544" s="3">
        <v>6463.87</v>
      </c>
    </row>
    <row r="1545" spans="1:11" x14ac:dyDescent="0.35">
      <c r="A1545">
        <v>2020</v>
      </c>
      <c r="B1545" s="5" t="s">
        <v>59</v>
      </c>
      <c r="C1545" s="10">
        <v>44136</v>
      </c>
      <c r="D1545" t="s">
        <v>17</v>
      </c>
      <c r="E1545">
        <f>+VLOOKUP(Tabla2[[#This Row],[Punto de venta]],Punto_venta[],2,0)</f>
        <v>2</v>
      </c>
      <c r="F1545" t="s">
        <v>9</v>
      </c>
      <c r="G1545">
        <f>+VLOOKUP(Tabla2[[#This Row],[Cultivo]],Cod_categoría[],2,0)</f>
        <v>100102003</v>
      </c>
      <c r="H1545" t="str">
        <f>+VLOOKUP(F1545,Codigos[],2,0)</f>
        <v>Cítricos</v>
      </c>
      <c r="I1545">
        <f>+VLOOKUP(Tabla2[[#This Row],[Categoría]],Cod_procesamiento10[],2,0)</f>
        <v>2</v>
      </c>
      <c r="J1545" t="s">
        <v>163</v>
      </c>
      <c r="K1545" s="3">
        <v>1073.51</v>
      </c>
    </row>
    <row r="1546" spans="1:11" x14ac:dyDescent="0.35">
      <c r="A1546">
        <v>2020</v>
      </c>
      <c r="B1546" s="5" t="s">
        <v>59</v>
      </c>
      <c r="C1546" s="10">
        <v>44136</v>
      </c>
      <c r="D1546" t="s">
        <v>17</v>
      </c>
      <c r="E1546">
        <f>+VLOOKUP(Tabla2[[#This Row],[Punto de venta]],Punto_venta[],2,0)</f>
        <v>2</v>
      </c>
      <c r="F1546" t="s">
        <v>20</v>
      </c>
      <c r="G1546">
        <f>+VLOOKUP(Tabla2[[#This Row],[Cultivo]],Cod_categoría[],2,0)</f>
        <v>100102004</v>
      </c>
      <c r="H1546" t="str">
        <f>+VLOOKUP(F1546,Codigos[],2,0)</f>
        <v>Cítricos</v>
      </c>
      <c r="I1546">
        <f>+VLOOKUP(Tabla2[[#This Row],[Categoría]],Cod_procesamiento10[],2,0)</f>
        <v>2</v>
      </c>
      <c r="J1546" t="s">
        <v>163</v>
      </c>
      <c r="K1546" s="3">
        <v>1931.1</v>
      </c>
    </row>
    <row r="1547" spans="1:11" x14ac:dyDescent="0.35">
      <c r="A1547">
        <v>2020</v>
      </c>
      <c r="B1547" s="5" t="s">
        <v>59</v>
      </c>
      <c r="C1547" s="10">
        <v>44136</v>
      </c>
      <c r="D1547" t="s">
        <v>17</v>
      </c>
      <c r="E1547">
        <f>+VLOOKUP(Tabla2[[#This Row],[Punto de venta]],Punto_venta[],2,0)</f>
        <v>2</v>
      </c>
      <c r="F1547" t="s">
        <v>21</v>
      </c>
      <c r="G1547">
        <f>+VLOOKUP(Tabla2[[#This Row],[Cultivo]],Cod_categoría[],2,0)</f>
        <v>100108002</v>
      </c>
      <c r="H1547" t="str">
        <f>+VLOOKUP(F1547,Codigos[],2,0)</f>
        <v>Frutos tropicales y subtropicales</v>
      </c>
      <c r="I1547">
        <f>+VLOOKUP(Tabla2[[#This Row],[Categoría]],Cod_procesamiento10[],2,0)</f>
        <v>4</v>
      </c>
      <c r="J1547" t="s">
        <v>163</v>
      </c>
      <c r="K1547" s="3">
        <v>2152.79</v>
      </c>
    </row>
    <row r="1548" spans="1:11" x14ac:dyDescent="0.35">
      <c r="A1548">
        <v>2020</v>
      </c>
      <c r="B1548" s="5" t="s">
        <v>59</v>
      </c>
      <c r="C1548" s="10">
        <v>44136</v>
      </c>
      <c r="D1548" t="s">
        <v>17</v>
      </c>
      <c r="E1548">
        <f>+VLOOKUP(Tabla2[[#This Row],[Punto de venta]],Punto_venta[],2,0)</f>
        <v>2</v>
      </c>
      <c r="F1548" t="s">
        <v>10</v>
      </c>
      <c r="G1548">
        <f>+VLOOKUP(Tabla2[[#This Row],[Cultivo]],Cod_categoría[],2,0)</f>
        <v>100104002</v>
      </c>
      <c r="H1548" t="str">
        <f>+VLOOKUP(F1548,Codigos[],2,0)</f>
        <v>Frutos de pepita</v>
      </c>
      <c r="I1548">
        <f>+VLOOKUP(Tabla2[[#This Row],[Categoría]],Cod_procesamiento10[],2,0)</f>
        <v>3</v>
      </c>
      <c r="J1548" t="s">
        <v>163</v>
      </c>
      <c r="K1548" s="3">
        <v>1678.03</v>
      </c>
    </row>
    <row r="1549" spans="1:11" x14ac:dyDescent="0.35">
      <c r="A1549">
        <v>2020</v>
      </c>
      <c r="B1549" s="5" t="s">
        <v>59</v>
      </c>
      <c r="C1549" s="10">
        <v>44136</v>
      </c>
      <c r="D1549" t="s">
        <v>17</v>
      </c>
      <c r="E1549">
        <f>+VLOOKUP(Tabla2[[#This Row],[Punto de venta]],Punto_venta[],2,0)</f>
        <v>2</v>
      </c>
      <c r="F1549" t="s">
        <v>11</v>
      </c>
      <c r="G1549">
        <f>+VLOOKUP(Tabla2[[#This Row],[Cultivo]],Cod_categoría[],2,0)</f>
        <v>100102005</v>
      </c>
      <c r="H1549" t="str">
        <f>+VLOOKUP(F1549,Codigos[],2,0)</f>
        <v>Cítricos</v>
      </c>
      <c r="I1549">
        <f>+VLOOKUP(Tabla2[[#This Row],[Categoría]],Cod_procesamiento10[],2,0)</f>
        <v>2</v>
      </c>
      <c r="J1549" t="s">
        <v>163</v>
      </c>
      <c r="K1549" s="3">
        <v>1643.4</v>
      </c>
    </row>
    <row r="1550" spans="1:11" x14ac:dyDescent="0.35">
      <c r="A1550">
        <v>2020</v>
      </c>
      <c r="B1550" s="5" t="s">
        <v>59</v>
      </c>
      <c r="C1550" s="10">
        <v>44136</v>
      </c>
      <c r="D1550" t="s">
        <v>17</v>
      </c>
      <c r="E1550">
        <f>+VLOOKUP(Tabla2[[#This Row],[Punto de venta]],Punto_venta[],2,0)</f>
        <v>2</v>
      </c>
      <c r="F1550" t="s">
        <v>13</v>
      </c>
      <c r="G1550">
        <f>+VLOOKUP(Tabla2[[#This Row],[Cultivo]],Cod_categoría[],2,0)</f>
        <v>100106002</v>
      </c>
      <c r="H1550" t="str">
        <f>+VLOOKUP(F1550,Codigos[],2,0)</f>
        <v>Frutos oleaginosos</v>
      </c>
      <c r="I1550">
        <f>+VLOOKUP(Tabla2[[#This Row],[Categoría]],Cod_procesamiento10[],2,0)</f>
        <v>12</v>
      </c>
      <c r="J1550" t="s">
        <v>163</v>
      </c>
      <c r="K1550" s="3">
        <v>4214.1099999999997</v>
      </c>
    </row>
    <row r="1551" spans="1:11" x14ac:dyDescent="0.35">
      <c r="A1551">
        <v>2020</v>
      </c>
      <c r="B1551" s="5" t="s">
        <v>59</v>
      </c>
      <c r="C1551" s="10">
        <v>44136</v>
      </c>
      <c r="D1551" t="s">
        <v>17</v>
      </c>
      <c r="E1551">
        <f>+VLOOKUP(Tabla2[[#This Row],[Punto de venta]],Punto_venta[],2,0)</f>
        <v>2</v>
      </c>
      <c r="F1551" t="s">
        <v>14</v>
      </c>
      <c r="G1551">
        <f>+VLOOKUP(Tabla2[[#This Row],[Cultivo]],Cod_categoría[],2,0)</f>
        <v>100104005</v>
      </c>
      <c r="H1551" t="str">
        <f>+VLOOKUP(F1551,Codigos[],2,0)</f>
        <v>Frutos de pepita</v>
      </c>
      <c r="I1551">
        <f>+VLOOKUP(Tabla2[[#This Row],[Categoría]],Cod_procesamiento10[],2,0)</f>
        <v>3</v>
      </c>
      <c r="J1551" t="s">
        <v>163</v>
      </c>
      <c r="K1551" s="3">
        <v>1467.52</v>
      </c>
    </row>
    <row r="1552" spans="1:11" x14ac:dyDescent="0.35">
      <c r="A1552">
        <v>2020</v>
      </c>
      <c r="B1552" s="5" t="s">
        <v>59</v>
      </c>
      <c r="C1552" s="10">
        <v>44136</v>
      </c>
      <c r="D1552" t="s">
        <v>17</v>
      </c>
      <c r="E1552">
        <f>+VLOOKUP(Tabla2[[#This Row],[Punto de venta]],Punto_venta[],2,0)</f>
        <v>2</v>
      </c>
      <c r="F1552" t="s">
        <v>15</v>
      </c>
      <c r="G1552">
        <f>+VLOOKUP(Tabla2[[#This Row],[Cultivo]],Cod_categoría[],2,0)</f>
        <v>100108006</v>
      </c>
      <c r="H1552" t="str">
        <f>+VLOOKUP(F1552,Codigos[],2,0)</f>
        <v>Frutos tropicales y subtropicales</v>
      </c>
      <c r="I1552">
        <f>+VLOOKUP(Tabla2[[#This Row],[Categoría]],Cod_procesamiento10[],2,0)</f>
        <v>4</v>
      </c>
      <c r="J1552" t="s">
        <v>163</v>
      </c>
      <c r="K1552" s="3">
        <v>1044.25</v>
      </c>
    </row>
    <row r="1553" spans="1:11" x14ac:dyDescent="0.35">
      <c r="A1553">
        <v>2020</v>
      </c>
      <c r="B1553" s="5" t="s">
        <v>59</v>
      </c>
      <c r="C1553" s="10">
        <v>44136</v>
      </c>
      <c r="D1553" t="s">
        <v>2</v>
      </c>
      <c r="E1553">
        <f>+VLOOKUP(Tabla2[[#This Row],[Punto de venta]],Punto_venta[],2,0)</f>
        <v>1</v>
      </c>
      <c r="F1553" t="s">
        <v>8</v>
      </c>
      <c r="G1553">
        <f>+VLOOKUP(Tabla2[[#This Row],[Cultivo]],Cod_categoría[],2,0)</f>
        <v>100112025</v>
      </c>
      <c r="H1553" t="str">
        <f>+VLOOKUP(F1553,Codigos[],2,0)</f>
        <v>Berries</v>
      </c>
      <c r="I1553">
        <f>+VLOOKUP(Tabla2[[#This Row],[Categoría]],Cod_procesamiento10[],2,0)</f>
        <v>1</v>
      </c>
      <c r="J1553" t="s">
        <v>163</v>
      </c>
      <c r="K1553" s="3">
        <v>1436.87</v>
      </c>
    </row>
    <row r="1554" spans="1:11" x14ac:dyDescent="0.35">
      <c r="A1554">
        <v>2020</v>
      </c>
      <c r="B1554" s="5" t="s">
        <v>59</v>
      </c>
      <c r="C1554" s="10">
        <v>44136</v>
      </c>
      <c r="D1554" t="s">
        <v>2</v>
      </c>
      <c r="E1554">
        <f>+VLOOKUP(Tabla2[[#This Row],[Punto de venta]],Punto_venta[],2,0)</f>
        <v>1</v>
      </c>
      <c r="F1554" t="s">
        <v>9</v>
      </c>
      <c r="G1554">
        <f>+VLOOKUP(Tabla2[[#This Row],[Cultivo]],Cod_categoría[],2,0)</f>
        <v>100102003</v>
      </c>
      <c r="H1554" t="str">
        <f>+VLOOKUP(F1554,Codigos[],2,0)</f>
        <v>Cítricos</v>
      </c>
      <c r="I1554">
        <f>+VLOOKUP(Tabla2[[#This Row],[Categoría]],Cod_procesamiento10[],2,0)</f>
        <v>2</v>
      </c>
      <c r="J1554" t="s">
        <v>163</v>
      </c>
      <c r="K1554" s="3">
        <v>617.91</v>
      </c>
    </row>
    <row r="1555" spans="1:11" x14ac:dyDescent="0.35">
      <c r="A1555">
        <v>2020</v>
      </c>
      <c r="B1555" s="5" t="s">
        <v>59</v>
      </c>
      <c r="C1555" s="10">
        <v>44136</v>
      </c>
      <c r="D1555" t="s">
        <v>2</v>
      </c>
      <c r="E1555">
        <f>+VLOOKUP(Tabla2[[#This Row],[Punto de venta]],Punto_venta[],2,0)</f>
        <v>1</v>
      </c>
      <c r="F1555" t="s">
        <v>20</v>
      </c>
      <c r="G1555">
        <f>+VLOOKUP(Tabla2[[#This Row],[Cultivo]],Cod_categoría[],2,0)</f>
        <v>100102004</v>
      </c>
      <c r="H1555" t="str">
        <f>+VLOOKUP(F1555,Codigos[],2,0)</f>
        <v>Cítricos</v>
      </c>
      <c r="I1555">
        <f>+VLOOKUP(Tabla2[[#This Row],[Categoría]],Cod_procesamiento10[],2,0)</f>
        <v>2</v>
      </c>
      <c r="J1555" t="s">
        <v>163</v>
      </c>
      <c r="K1555" s="3">
        <v>1016.87</v>
      </c>
    </row>
    <row r="1556" spans="1:11" x14ac:dyDescent="0.35">
      <c r="A1556">
        <v>2020</v>
      </c>
      <c r="B1556" s="5" t="s">
        <v>59</v>
      </c>
      <c r="C1556" s="10">
        <v>44136</v>
      </c>
      <c r="D1556" t="s">
        <v>2</v>
      </c>
      <c r="E1556">
        <f>+VLOOKUP(Tabla2[[#This Row],[Punto de venta]],Punto_venta[],2,0)</f>
        <v>1</v>
      </c>
      <c r="F1556" t="s">
        <v>21</v>
      </c>
      <c r="G1556">
        <f>+VLOOKUP(Tabla2[[#This Row],[Cultivo]],Cod_categoría[],2,0)</f>
        <v>100108002</v>
      </c>
      <c r="H1556" t="str">
        <f>+VLOOKUP(F1556,Codigos[],2,0)</f>
        <v>Frutos tropicales y subtropicales</v>
      </c>
      <c r="I1556">
        <f>+VLOOKUP(Tabla2[[#This Row],[Categoría]],Cod_procesamiento10[],2,0)</f>
        <v>4</v>
      </c>
      <c r="J1556" t="s">
        <v>163</v>
      </c>
      <c r="K1556" s="3">
        <v>2452.67</v>
      </c>
    </row>
    <row r="1557" spans="1:11" x14ac:dyDescent="0.35">
      <c r="A1557">
        <v>2020</v>
      </c>
      <c r="B1557" s="5" t="s">
        <v>59</v>
      </c>
      <c r="C1557" s="10">
        <v>44136</v>
      </c>
      <c r="D1557" t="s">
        <v>2</v>
      </c>
      <c r="E1557">
        <f>+VLOOKUP(Tabla2[[#This Row],[Punto de venta]],Punto_venta[],2,0)</f>
        <v>1</v>
      </c>
      <c r="F1557" t="s">
        <v>10</v>
      </c>
      <c r="G1557">
        <f>+VLOOKUP(Tabla2[[#This Row],[Cultivo]],Cod_categoría[],2,0)</f>
        <v>100104002</v>
      </c>
      <c r="H1557" t="str">
        <f>+VLOOKUP(F1557,Codigos[],2,0)</f>
        <v>Frutos de pepita</v>
      </c>
      <c r="I1557">
        <f>+VLOOKUP(Tabla2[[#This Row],[Categoría]],Cod_procesamiento10[],2,0)</f>
        <v>3</v>
      </c>
      <c r="J1557" t="s">
        <v>163</v>
      </c>
      <c r="K1557" s="3">
        <v>953.18</v>
      </c>
    </row>
    <row r="1558" spans="1:11" x14ac:dyDescent="0.35">
      <c r="A1558">
        <v>2020</v>
      </c>
      <c r="B1558" s="5" t="s">
        <v>59</v>
      </c>
      <c r="C1558" s="10">
        <v>44136</v>
      </c>
      <c r="D1558" t="s">
        <v>2</v>
      </c>
      <c r="E1558">
        <f>+VLOOKUP(Tabla2[[#This Row],[Punto de venta]],Punto_venta[],2,0)</f>
        <v>1</v>
      </c>
      <c r="F1558" t="s">
        <v>11</v>
      </c>
      <c r="G1558">
        <f>+VLOOKUP(Tabla2[[#This Row],[Cultivo]],Cod_categoría[],2,0)</f>
        <v>100102005</v>
      </c>
      <c r="H1558" t="str">
        <f>+VLOOKUP(F1558,Codigos[],2,0)</f>
        <v>Cítricos</v>
      </c>
      <c r="I1558">
        <f>+VLOOKUP(Tabla2[[#This Row],[Categoría]],Cod_procesamiento10[],2,0)</f>
        <v>2</v>
      </c>
      <c r="J1558" t="s">
        <v>163</v>
      </c>
      <c r="K1558" s="3">
        <v>1035.1400000000001</v>
      </c>
    </row>
    <row r="1559" spans="1:11" x14ac:dyDescent="0.35">
      <c r="A1559">
        <v>2020</v>
      </c>
      <c r="B1559" s="5" t="s">
        <v>59</v>
      </c>
      <c r="C1559" s="10">
        <v>44136</v>
      </c>
      <c r="D1559" t="s">
        <v>2</v>
      </c>
      <c r="E1559">
        <f>+VLOOKUP(Tabla2[[#This Row],[Punto de venta]],Punto_venta[],2,0)</f>
        <v>1</v>
      </c>
      <c r="F1559" t="s">
        <v>13</v>
      </c>
      <c r="G1559">
        <f>+VLOOKUP(Tabla2[[#This Row],[Cultivo]],Cod_categoría[],2,0)</f>
        <v>100106002</v>
      </c>
      <c r="H1559" t="str">
        <f>+VLOOKUP(F1559,Codigos[],2,0)</f>
        <v>Frutos oleaginosos</v>
      </c>
      <c r="I1559">
        <f>+VLOOKUP(Tabla2[[#This Row],[Categoría]],Cod_procesamiento10[],2,0)</f>
        <v>12</v>
      </c>
      <c r="J1559" t="s">
        <v>163</v>
      </c>
      <c r="K1559" s="3">
        <v>3732.55</v>
      </c>
    </row>
    <row r="1560" spans="1:11" x14ac:dyDescent="0.35">
      <c r="A1560">
        <v>2020</v>
      </c>
      <c r="B1560" s="5" t="s">
        <v>59</v>
      </c>
      <c r="C1560" s="10">
        <v>44136</v>
      </c>
      <c r="D1560" t="s">
        <v>2</v>
      </c>
      <c r="E1560">
        <f>+VLOOKUP(Tabla2[[#This Row],[Punto de venta]],Punto_venta[],2,0)</f>
        <v>1</v>
      </c>
      <c r="F1560" t="s">
        <v>14</v>
      </c>
      <c r="G1560">
        <f>+VLOOKUP(Tabla2[[#This Row],[Cultivo]],Cod_categoría[],2,0)</f>
        <v>100104005</v>
      </c>
      <c r="H1560" t="str">
        <f>+VLOOKUP(F1560,Codigos[],2,0)</f>
        <v>Frutos de pepita</v>
      </c>
      <c r="I1560">
        <f>+VLOOKUP(Tabla2[[#This Row],[Categoría]],Cod_procesamiento10[],2,0)</f>
        <v>3</v>
      </c>
      <c r="J1560" t="s">
        <v>163</v>
      </c>
      <c r="K1560" s="3">
        <v>1014.14</v>
      </c>
    </row>
    <row r="1561" spans="1:11" x14ac:dyDescent="0.35">
      <c r="A1561">
        <v>2020</v>
      </c>
      <c r="B1561" s="5" t="s">
        <v>59</v>
      </c>
      <c r="C1561" s="10">
        <v>44136</v>
      </c>
      <c r="D1561" t="s">
        <v>2</v>
      </c>
      <c r="E1561">
        <f>+VLOOKUP(Tabla2[[#This Row],[Punto de venta]],Punto_venta[],2,0)</f>
        <v>1</v>
      </c>
      <c r="F1561" t="s">
        <v>15</v>
      </c>
      <c r="G1561">
        <f>+VLOOKUP(Tabla2[[#This Row],[Cultivo]],Cod_categoría[],2,0)</f>
        <v>100108006</v>
      </c>
      <c r="H1561" t="str">
        <f>+VLOOKUP(F1561,Codigos[],2,0)</f>
        <v>Frutos tropicales y subtropicales</v>
      </c>
      <c r="I1561">
        <f>+VLOOKUP(Tabla2[[#This Row],[Categoría]],Cod_procesamiento10[],2,0)</f>
        <v>4</v>
      </c>
      <c r="J1561" t="s">
        <v>163</v>
      </c>
      <c r="K1561" s="3">
        <v>861.16</v>
      </c>
    </row>
    <row r="1562" spans="1:11" x14ac:dyDescent="0.35">
      <c r="A1562">
        <v>2020</v>
      </c>
      <c r="B1562" s="5" t="s">
        <v>59</v>
      </c>
      <c r="C1562" s="10">
        <v>44136</v>
      </c>
      <c r="D1562" t="s">
        <v>17</v>
      </c>
      <c r="E1562">
        <f>+VLOOKUP(Tabla2[[#This Row],[Punto de venta]],Punto_venta[],2,0)</f>
        <v>2</v>
      </c>
      <c r="F1562" t="s">
        <v>8</v>
      </c>
      <c r="G1562">
        <f>+VLOOKUP(Tabla2[[#This Row],[Cultivo]],Cod_categoría[],2,0)</f>
        <v>100112025</v>
      </c>
      <c r="H1562" t="str">
        <f>+VLOOKUP(F1562,Codigos[],2,0)</f>
        <v>Berries</v>
      </c>
      <c r="I1562">
        <f>+VLOOKUP(Tabla2[[#This Row],[Categoría]],Cod_procesamiento10[],2,0)</f>
        <v>1</v>
      </c>
      <c r="J1562" t="s">
        <v>163</v>
      </c>
      <c r="K1562" s="3">
        <v>6403.75</v>
      </c>
    </row>
    <row r="1563" spans="1:11" x14ac:dyDescent="0.35">
      <c r="A1563">
        <v>2020</v>
      </c>
      <c r="B1563" s="5" t="s">
        <v>59</v>
      </c>
      <c r="C1563" s="10">
        <v>44136</v>
      </c>
      <c r="D1563" t="s">
        <v>17</v>
      </c>
      <c r="E1563">
        <f>+VLOOKUP(Tabla2[[#This Row],[Punto de venta]],Punto_venta[],2,0)</f>
        <v>2</v>
      </c>
      <c r="F1563" t="s">
        <v>9</v>
      </c>
      <c r="G1563">
        <f>+VLOOKUP(Tabla2[[#This Row],[Cultivo]],Cod_categoría[],2,0)</f>
        <v>100102003</v>
      </c>
      <c r="H1563" t="str">
        <f>+VLOOKUP(F1563,Codigos[],2,0)</f>
        <v>Cítricos</v>
      </c>
      <c r="I1563">
        <f>+VLOOKUP(Tabla2[[#This Row],[Categoría]],Cod_procesamiento10[],2,0)</f>
        <v>2</v>
      </c>
      <c r="J1563" t="s">
        <v>163</v>
      </c>
      <c r="K1563" s="3">
        <v>1079.3</v>
      </c>
    </row>
    <row r="1564" spans="1:11" x14ac:dyDescent="0.35">
      <c r="A1564">
        <v>2020</v>
      </c>
      <c r="B1564" s="5" t="s">
        <v>59</v>
      </c>
      <c r="C1564" s="10">
        <v>44136</v>
      </c>
      <c r="D1564" t="s">
        <v>17</v>
      </c>
      <c r="E1564">
        <f>+VLOOKUP(Tabla2[[#This Row],[Punto de venta]],Punto_venta[],2,0)</f>
        <v>2</v>
      </c>
      <c r="F1564" t="s">
        <v>20</v>
      </c>
      <c r="G1564">
        <f>+VLOOKUP(Tabla2[[#This Row],[Cultivo]],Cod_categoría[],2,0)</f>
        <v>100102004</v>
      </c>
      <c r="H1564" t="str">
        <f>+VLOOKUP(F1564,Codigos[],2,0)</f>
        <v>Cítricos</v>
      </c>
      <c r="I1564">
        <f>+VLOOKUP(Tabla2[[#This Row],[Categoría]],Cod_procesamiento10[],2,0)</f>
        <v>2</v>
      </c>
      <c r="J1564" t="s">
        <v>163</v>
      </c>
      <c r="K1564" s="3">
        <v>1964.29</v>
      </c>
    </row>
    <row r="1565" spans="1:11" x14ac:dyDescent="0.35">
      <c r="A1565">
        <v>2020</v>
      </c>
      <c r="B1565" s="5" t="s">
        <v>59</v>
      </c>
      <c r="C1565" s="10">
        <v>44136</v>
      </c>
      <c r="D1565" t="s">
        <v>17</v>
      </c>
      <c r="E1565">
        <f>+VLOOKUP(Tabla2[[#This Row],[Punto de venta]],Punto_venta[],2,0)</f>
        <v>2</v>
      </c>
      <c r="F1565" t="s">
        <v>21</v>
      </c>
      <c r="G1565">
        <f>+VLOOKUP(Tabla2[[#This Row],[Cultivo]],Cod_categoría[],2,0)</f>
        <v>100108002</v>
      </c>
      <c r="H1565" t="str">
        <f>+VLOOKUP(F1565,Codigos[],2,0)</f>
        <v>Frutos tropicales y subtropicales</v>
      </c>
      <c r="I1565">
        <f>+VLOOKUP(Tabla2[[#This Row],[Categoría]],Cod_procesamiento10[],2,0)</f>
        <v>4</v>
      </c>
      <c r="J1565" t="s">
        <v>163</v>
      </c>
      <c r="K1565" s="3">
        <v>2076.46</v>
      </c>
    </row>
    <row r="1566" spans="1:11" x14ac:dyDescent="0.35">
      <c r="A1566">
        <v>2020</v>
      </c>
      <c r="B1566" s="5" t="s">
        <v>59</v>
      </c>
      <c r="C1566" s="10">
        <v>44136</v>
      </c>
      <c r="D1566" t="s">
        <v>17</v>
      </c>
      <c r="E1566">
        <f>+VLOOKUP(Tabla2[[#This Row],[Punto de venta]],Punto_venta[],2,0)</f>
        <v>2</v>
      </c>
      <c r="F1566" t="s">
        <v>10</v>
      </c>
      <c r="G1566">
        <f>+VLOOKUP(Tabla2[[#This Row],[Cultivo]],Cod_categoría[],2,0)</f>
        <v>100104002</v>
      </c>
      <c r="H1566" t="str">
        <f>+VLOOKUP(F1566,Codigos[],2,0)</f>
        <v>Frutos de pepita</v>
      </c>
      <c r="I1566">
        <f>+VLOOKUP(Tabla2[[#This Row],[Categoría]],Cod_procesamiento10[],2,0)</f>
        <v>3</v>
      </c>
      <c r="J1566" t="s">
        <v>163</v>
      </c>
      <c r="K1566" s="3">
        <v>1681.48</v>
      </c>
    </row>
    <row r="1567" spans="1:11" x14ac:dyDescent="0.35">
      <c r="A1567">
        <v>2020</v>
      </c>
      <c r="B1567" s="5" t="s">
        <v>59</v>
      </c>
      <c r="C1567" s="10">
        <v>44136</v>
      </c>
      <c r="D1567" t="s">
        <v>17</v>
      </c>
      <c r="E1567">
        <f>+VLOOKUP(Tabla2[[#This Row],[Punto de venta]],Punto_venta[],2,0)</f>
        <v>2</v>
      </c>
      <c r="F1567" t="s">
        <v>11</v>
      </c>
      <c r="G1567">
        <f>+VLOOKUP(Tabla2[[#This Row],[Cultivo]],Cod_categoría[],2,0)</f>
        <v>100102005</v>
      </c>
      <c r="H1567" t="str">
        <f>+VLOOKUP(F1567,Codigos[],2,0)</f>
        <v>Cítricos</v>
      </c>
      <c r="I1567">
        <f>+VLOOKUP(Tabla2[[#This Row],[Categoría]],Cod_procesamiento10[],2,0)</f>
        <v>2</v>
      </c>
      <c r="J1567" t="s">
        <v>163</v>
      </c>
      <c r="K1567" s="3">
        <v>1614.54</v>
      </c>
    </row>
    <row r="1568" spans="1:11" x14ac:dyDescent="0.35">
      <c r="A1568">
        <v>2020</v>
      </c>
      <c r="B1568" s="5" t="s">
        <v>59</v>
      </c>
      <c r="C1568" s="10">
        <v>44136</v>
      </c>
      <c r="D1568" t="s">
        <v>17</v>
      </c>
      <c r="E1568">
        <f>+VLOOKUP(Tabla2[[#This Row],[Punto de venta]],Punto_venta[],2,0)</f>
        <v>2</v>
      </c>
      <c r="F1568" t="s">
        <v>13</v>
      </c>
      <c r="G1568">
        <f>+VLOOKUP(Tabla2[[#This Row],[Cultivo]],Cod_categoría[],2,0)</f>
        <v>100106002</v>
      </c>
      <c r="H1568" t="str">
        <f>+VLOOKUP(F1568,Codigos[],2,0)</f>
        <v>Frutos oleaginosos</v>
      </c>
      <c r="I1568">
        <f>+VLOOKUP(Tabla2[[#This Row],[Categoría]],Cod_procesamiento10[],2,0)</f>
        <v>12</v>
      </c>
      <c r="J1568" t="s">
        <v>163</v>
      </c>
      <c r="K1568" s="3">
        <v>4211.79</v>
      </c>
    </row>
    <row r="1569" spans="1:11" x14ac:dyDescent="0.35">
      <c r="A1569">
        <v>2020</v>
      </c>
      <c r="B1569" s="5" t="s">
        <v>59</v>
      </c>
      <c r="C1569" s="10">
        <v>44136</v>
      </c>
      <c r="D1569" t="s">
        <v>17</v>
      </c>
      <c r="E1569">
        <f>+VLOOKUP(Tabla2[[#This Row],[Punto de venta]],Punto_venta[],2,0)</f>
        <v>2</v>
      </c>
      <c r="F1569" t="s">
        <v>14</v>
      </c>
      <c r="G1569">
        <f>+VLOOKUP(Tabla2[[#This Row],[Cultivo]],Cod_categoría[],2,0)</f>
        <v>100104005</v>
      </c>
      <c r="H1569" t="str">
        <f>+VLOOKUP(F1569,Codigos[],2,0)</f>
        <v>Frutos de pepita</v>
      </c>
      <c r="I1569">
        <f>+VLOOKUP(Tabla2[[#This Row],[Categoría]],Cod_procesamiento10[],2,0)</f>
        <v>3</v>
      </c>
      <c r="J1569" t="s">
        <v>163</v>
      </c>
      <c r="K1569" s="3">
        <v>1546.09</v>
      </c>
    </row>
    <row r="1570" spans="1:11" x14ac:dyDescent="0.35">
      <c r="A1570">
        <v>2020</v>
      </c>
      <c r="B1570" s="5" t="s">
        <v>59</v>
      </c>
      <c r="C1570" s="10">
        <v>44136</v>
      </c>
      <c r="D1570" t="s">
        <v>17</v>
      </c>
      <c r="E1570">
        <f>+VLOOKUP(Tabla2[[#This Row],[Punto de venta]],Punto_venta[],2,0)</f>
        <v>2</v>
      </c>
      <c r="F1570" t="s">
        <v>15</v>
      </c>
      <c r="G1570">
        <f>+VLOOKUP(Tabla2[[#This Row],[Cultivo]],Cod_categoría[],2,0)</f>
        <v>100108006</v>
      </c>
      <c r="H1570" t="str">
        <f>+VLOOKUP(F1570,Codigos[],2,0)</f>
        <v>Frutos tropicales y subtropicales</v>
      </c>
      <c r="I1570">
        <f>+VLOOKUP(Tabla2[[#This Row],[Categoría]],Cod_procesamiento10[],2,0)</f>
        <v>4</v>
      </c>
      <c r="J1570" t="s">
        <v>163</v>
      </c>
      <c r="K1570" s="3">
        <v>1058.43</v>
      </c>
    </row>
    <row r="1571" spans="1:11" x14ac:dyDescent="0.35">
      <c r="A1571">
        <v>2020</v>
      </c>
      <c r="B1571" s="5" t="s">
        <v>59</v>
      </c>
      <c r="C1571" s="10">
        <v>44136</v>
      </c>
      <c r="D1571" t="s">
        <v>24</v>
      </c>
      <c r="E1571">
        <f>+VLOOKUP(Tabla2[[#This Row],[Punto de venta]],Punto_venta[],2,0)</f>
        <v>3</v>
      </c>
      <c r="F1571" t="s">
        <v>68</v>
      </c>
      <c r="G1571">
        <f>+VLOOKUP(Tabla2[[#This Row],[Cultivo]],Cod_categoría[],2,0)</f>
        <v>100101001</v>
      </c>
      <c r="H1571" t="str">
        <f>+VLOOKUP(F1571,Codigos[],2,0)</f>
        <v>Berries</v>
      </c>
      <c r="I1571">
        <f>+VLOOKUP(Tabla2[[#This Row],[Categoría]],Cod_procesamiento10[],2,0)</f>
        <v>1</v>
      </c>
      <c r="J1571" t="s">
        <v>163</v>
      </c>
      <c r="K1571" s="3">
        <v>3588.04</v>
      </c>
    </row>
    <row r="1572" spans="1:11" x14ac:dyDescent="0.35">
      <c r="A1572">
        <v>2020</v>
      </c>
      <c r="B1572" s="5" t="s">
        <v>59</v>
      </c>
      <c r="C1572" s="10">
        <v>44136</v>
      </c>
      <c r="D1572" t="s">
        <v>24</v>
      </c>
      <c r="E1572">
        <f>+VLOOKUP(Tabla2[[#This Row],[Punto de venta]],Punto_venta[],2,0)</f>
        <v>3</v>
      </c>
      <c r="F1572" t="s">
        <v>3</v>
      </c>
      <c r="G1572">
        <f>+VLOOKUP(Tabla2[[#This Row],[Cultivo]],Cod_categoría[],2,0)</f>
        <v>100103001</v>
      </c>
      <c r="H1572" t="str">
        <f>+VLOOKUP(F1572,Codigos[],2,0)</f>
        <v>Frutos de carozo</v>
      </c>
      <c r="I1572">
        <f>+VLOOKUP(Tabla2[[#This Row],[Categoría]],Cod_procesamiento10[],2,0)</f>
        <v>5</v>
      </c>
      <c r="J1572" t="s">
        <v>163</v>
      </c>
      <c r="K1572" s="3">
        <v>1988.65</v>
      </c>
    </row>
    <row r="1573" spans="1:11" x14ac:dyDescent="0.35">
      <c r="A1573">
        <v>2020</v>
      </c>
      <c r="B1573" s="5" t="s">
        <v>59</v>
      </c>
      <c r="C1573" s="10">
        <v>44136</v>
      </c>
      <c r="D1573" t="s">
        <v>24</v>
      </c>
      <c r="E1573">
        <f>+VLOOKUP(Tabla2[[#This Row],[Punto de venta]],Punto_venta[],2,0)</f>
        <v>3</v>
      </c>
      <c r="F1573" t="s">
        <v>4</v>
      </c>
      <c r="G1573">
        <f>+VLOOKUP(Tabla2[[#This Row],[Cultivo]],Cod_categoría[],2,0)</f>
        <v>100107002</v>
      </c>
      <c r="H1573" t="str">
        <f>+VLOOKUP(F1573,Codigos[],2,0)</f>
        <v>Frutos tropicales y subtropicales</v>
      </c>
      <c r="I1573">
        <f>+VLOOKUP(Tabla2[[#This Row],[Categoría]],Cod_procesamiento10[],2,0)</f>
        <v>4</v>
      </c>
      <c r="J1573" t="s">
        <v>163</v>
      </c>
      <c r="K1573" s="3">
        <v>1703.12</v>
      </c>
    </row>
    <row r="1574" spans="1:11" x14ac:dyDescent="0.35">
      <c r="A1574">
        <v>2020</v>
      </c>
      <c r="B1574" s="5" t="s">
        <v>59</v>
      </c>
      <c r="C1574" s="10">
        <v>44136</v>
      </c>
      <c r="D1574" t="s">
        <v>24</v>
      </c>
      <c r="E1574">
        <f>+VLOOKUP(Tabla2[[#This Row],[Punto de venta]],Punto_venta[],2,0)</f>
        <v>3</v>
      </c>
      <c r="F1574" t="s">
        <v>5</v>
      </c>
      <c r="G1574">
        <f>+VLOOKUP(Tabla2[[#This Row],[Cultivo]],Cod_categoría[],2,0)</f>
        <v>100103002</v>
      </c>
      <c r="H1574" t="str">
        <f>+VLOOKUP(F1574,Codigos[],2,0)</f>
        <v>Frutos de carozo</v>
      </c>
      <c r="I1574">
        <f>+VLOOKUP(Tabla2[[#This Row],[Categoría]],Cod_procesamiento10[],2,0)</f>
        <v>5</v>
      </c>
      <c r="J1574" t="s">
        <v>163</v>
      </c>
      <c r="K1574" s="3">
        <v>1420.93</v>
      </c>
    </row>
    <row r="1575" spans="1:11" x14ac:dyDescent="0.35">
      <c r="A1575">
        <v>2020</v>
      </c>
      <c r="B1575" s="5" t="s">
        <v>59</v>
      </c>
      <c r="C1575" s="10">
        <v>44136</v>
      </c>
      <c r="D1575" t="s">
        <v>24</v>
      </c>
      <c r="E1575">
        <f>+VLOOKUP(Tabla2[[#This Row],[Punto de venta]],Punto_venta[],2,0)</f>
        <v>3</v>
      </c>
      <c r="F1575" t="s">
        <v>6</v>
      </c>
      <c r="G1575">
        <f>+VLOOKUP(Tabla2[[#This Row],[Cultivo]],Cod_categoría[],2,0)</f>
        <v>100103003</v>
      </c>
      <c r="H1575" t="str">
        <f>+VLOOKUP(F1575,Codigos[],2,0)</f>
        <v>Frutos de carozo</v>
      </c>
      <c r="I1575">
        <f>+VLOOKUP(Tabla2[[#This Row],[Categoría]],Cod_procesamiento10[],2,0)</f>
        <v>5</v>
      </c>
      <c r="J1575" t="s">
        <v>163</v>
      </c>
      <c r="K1575" s="3">
        <v>1346.49</v>
      </c>
    </row>
    <row r="1576" spans="1:11" x14ac:dyDescent="0.35">
      <c r="A1576">
        <v>2020</v>
      </c>
      <c r="B1576" s="5" t="s">
        <v>59</v>
      </c>
      <c r="C1576" s="10">
        <v>44136</v>
      </c>
      <c r="D1576" t="s">
        <v>24</v>
      </c>
      <c r="E1576">
        <f>+VLOOKUP(Tabla2[[#This Row],[Punto de venta]],Punto_venta[],2,0)</f>
        <v>3</v>
      </c>
      <c r="F1576" t="s">
        <v>7</v>
      </c>
      <c r="G1576">
        <f>+VLOOKUP(Tabla2[[#This Row],[Cultivo]],Cod_categoría[],2,0)</f>
        <v>100103004</v>
      </c>
      <c r="H1576" t="str">
        <f>+VLOOKUP(F1576,Codigos[],2,0)</f>
        <v>Frutos de carozo</v>
      </c>
      <c r="I1576">
        <f>+VLOOKUP(Tabla2[[#This Row],[Categoría]],Cod_procesamiento10[],2,0)</f>
        <v>5</v>
      </c>
      <c r="J1576" t="s">
        <v>163</v>
      </c>
      <c r="K1576" s="3">
        <v>1057.67</v>
      </c>
    </row>
    <row r="1577" spans="1:11" x14ac:dyDescent="0.35">
      <c r="A1577">
        <v>2020</v>
      </c>
      <c r="B1577" s="5" t="s">
        <v>59</v>
      </c>
      <c r="C1577" s="10">
        <v>44136</v>
      </c>
      <c r="D1577" t="s">
        <v>24</v>
      </c>
      <c r="E1577">
        <f>+VLOOKUP(Tabla2[[#This Row],[Punto de venta]],Punto_venta[],2,0)</f>
        <v>3</v>
      </c>
      <c r="F1577" t="s">
        <v>23</v>
      </c>
      <c r="G1577">
        <f>+VLOOKUP(Tabla2[[#This Row],[Cultivo]],Cod_categoría[],2,0)</f>
        <v>100101004</v>
      </c>
      <c r="H1577" t="str">
        <f>+VLOOKUP(F1577,Codigos[],2,0)</f>
        <v>Berries</v>
      </c>
      <c r="I1577">
        <f>+VLOOKUP(Tabla2[[#This Row],[Categoría]],Cod_procesamiento10[],2,0)</f>
        <v>1</v>
      </c>
      <c r="J1577" t="s">
        <v>163</v>
      </c>
      <c r="K1577" s="3">
        <v>5000</v>
      </c>
    </row>
    <row r="1578" spans="1:11" x14ac:dyDescent="0.35">
      <c r="A1578">
        <v>2020</v>
      </c>
      <c r="B1578" s="5" t="s">
        <v>59</v>
      </c>
      <c r="C1578" s="10">
        <v>44136</v>
      </c>
      <c r="D1578" t="s">
        <v>24</v>
      </c>
      <c r="E1578">
        <f>+VLOOKUP(Tabla2[[#This Row],[Punto de venta]],Punto_venta[],2,0)</f>
        <v>3</v>
      </c>
      <c r="F1578" t="s">
        <v>8</v>
      </c>
      <c r="G1578">
        <f>+VLOOKUP(Tabla2[[#This Row],[Cultivo]],Cod_categoría[],2,0)</f>
        <v>100112025</v>
      </c>
      <c r="H1578" t="str">
        <f>+VLOOKUP(F1578,Codigos[],2,0)</f>
        <v>Berries</v>
      </c>
      <c r="I1578">
        <f>+VLOOKUP(Tabla2[[#This Row],[Categoría]],Cod_procesamiento10[],2,0)</f>
        <v>1</v>
      </c>
      <c r="J1578" t="s">
        <v>163</v>
      </c>
      <c r="K1578" s="3">
        <v>1307.2</v>
      </c>
    </row>
    <row r="1579" spans="1:11" x14ac:dyDescent="0.35">
      <c r="A1579">
        <v>2020</v>
      </c>
      <c r="B1579" s="5" t="s">
        <v>59</v>
      </c>
      <c r="C1579" s="10">
        <v>44136</v>
      </c>
      <c r="D1579" t="s">
        <v>24</v>
      </c>
      <c r="E1579">
        <f>+VLOOKUP(Tabla2[[#This Row],[Punto de venta]],Punto_venta[],2,0)</f>
        <v>3</v>
      </c>
      <c r="F1579" t="s">
        <v>19</v>
      </c>
      <c r="G1579">
        <f>+VLOOKUP(Tabla2[[#This Row],[Cultivo]],Cod_categoría[],2,0)</f>
        <v>100101007</v>
      </c>
      <c r="H1579" t="str">
        <f>+VLOOKUP(F1579,Codigos[],2,0)</f>
        <v>Berries</v>
      </c>
      <c r="I1579">
        <f>+VLOOKUP(Tabla2[[#This Row],[Categoría]],Cod_procesamiento10[],2,0)</f>
        <v>1</v>
      </c>
      <c r="J1579" t="s">
        <v>163</v>
      </c>
      <c r="K1579" s="3">
        <v>1361.42</v>
      </c>
    </row>
    <row r="1580" spans="1:11" x14ac:dyDescent="0.35">
      <c r="A1580">
        <v>2020</v>
      </c>
      <c r="B1580" s="5" t="s">
        <v>59</v>
      </c>
      <c r="C1580" s="10">
        <v>44136</v>
      </c>
      <c r="D1580" t="s">
        <v>24</v>
      </c>
      <c r="E1580">
        <f>+VLOOKUP(Tabla2[[#This Row],[Punto de venta]],Punto_venta[],2,0)</f>
        <v>3</v>
      </c>
      <c r="F1580" t="s">
        <v>9</v>
      </c>
      <c r="G1580">
        <f>+VLOOKUP(Tabla2[[#This Row],[Cultivo]],Cod_categoría[],2,0)</f>
        <v>100102003</v>
      </c>
      <c r="H1580" t="str">
        <f>+VLOOKUP(F1580,Codigos[],2,0)</f>
        <v>Cítricos</v>
      </c>
      <c r="I1580">
        <f>+VLOOKUP(Tabla2[[#This Row],[Categoría]],Cod_procesamiento10[],2,0)</f>
        <v>2</v>
      </c>
      <c r="J1580" t="s">
        <v>163</v>
      </c>
      <c r="K1580" s="3">
        <v>422.95</v>
      </c>
    </row>
    <row r="1581" spans="1:11" x14ac:dyDescent="0.35">
      <c r="A1581">
        <v>2020</v>
      </c>
      <c r="B1581" s="5" t="s">
        <v>59</v>
      </c>
      <c r="C1581" s="10">
        <v>44136</v>
      </c>
      <c r="D1581" t="s">
        <v>24</v>
      </c>
      <c r="E1581">
        <f>+VLOOKUP(Tabla2[[#This Row],[Punto de venta]],Punto_venta[],2,0)</f>
        <v>3</v>
      </c>
      <c r="F1581" t="s">
        <v>20</v>
      </c>
      <c r="G1581">
        <f>+VLOOKUP(Tabla2[[#This Row],[Cultivo]],Cod_categoría[],2,0)</f>
        <v>100102004</v>
      </c>
      <c r="H1581" t="str">
        <f>+VLOOKUP(F1581,Codigos[],2,0)</f>
        <v>Cítricos</v>
      </c>
      <c r="I1581">
        <f>+VLOOKUP(Tabla2[[#This Row],[Categoría]],Cod_procesamiento10[],2,0)</f>
        <v>2</v>
      </c>
      <c r="J1581" t="s">
        <v>163</v>
      </c>
      <c r="K1581" s="3">
        <v>620.09</v>
      </c>
    </row>
    <row r="1582" spans="1:11" x14ac:dyDescent="0.35">
      <c r="A1582">
        <v>2020</v>
      </c>
      <c r="B1582" s="5" t="s">
        <v>59</v>
      </c>
      <c r="C1582" s="10">
        <v>44136</v>
      </c>
      <c r="D1582" t="s">
        <v>24</v>
      </c>
      <c r="E1582">
        <f>+VLOOKUP(Tabla2[[#This Row],[Punto de venta]],Punto_venta[],2,0)</f>
        <v>3</v>
      </c>
      <c r="F1582" t="s">
        <v>21</v>
      </c>
      <c r="G1582">
        <f>+VLOOKUP(Tabla2[[#This Row],[Cultivo]],Cod_categoría[],2,0)</f>
        <v>100108002</v>
      </c>
      <c r="H1582" t="str">
        <f>+VLOOKUP(F1582,Codigos[],2,0)</f>
        <v>Frutos tropicales y subtropicales</v>
      </c>
      <c r="I1582">
        <f>+VLOOKUP(Tabla2[[#This Row],[Categoría]],Cod_procesamiento10[],2,0)</f>
        <v>4</v>
      </c>
      <c r="J1582" t="s">
        <v>163</v>
      </c>
      <c r="K1582" s="3">
        <v>1644.7</v>
      </c>
    </row>
    <row r="1583" spans="1:11" x14ac:dyDescent="0.35">
      <c r="A1583">
        <v>2020</v>
      </c>
      <c r="B1583" s="5" t="s">
        <v>59</v>
      </c>
      <c r="C1583" s="10">
        <v>44136</v>
      </c>
      <c r="D1583" t="s">
        <v>24</v>
      </c>
      <c r="E1583">
        <f>+VLOOKUP(Tabla2[[#This Row],[Punto de venta]],Punto_venta[],2,0)</f>
        <v>3</v>
      </c>
      <c r="F1583" t="s">
        <v>10</v>
      </c>
      <c r="G1583">
        <f>+VLOOKUP(Tabla2[[#This Row],[Cultivo]],Cod_categoría[],2,0)</f>
        <v>100104002</v>
      </c>
      <c r="H1583" t="str">
        <f>+VLOOKUP(F1583,Codigos[],2,0)</f>
        <v>Frutos de pepita</v>
      </c>
      <c r="I1583">
        <f>+VLOOKUP(Tabla2[[#This Row],[Categoría]],Cod_procesamiento10[],2,0)</f>
        <v>3</v>
      </c>
      <c r="J1583" t="s">
        <v>163</v>
      </c>
      <c r="K1583" s="3">
        <v>687.2</v>
      </c>
    </row>
    <row r="1584" spans="1:11" x14ac:dyDescent="0.35">
      <c r="A1584">
        <v>2020</v>
      </c>
      <c r="B1584" s="5" t="s">
        <v>59</v>
      </c>
      <c r="C1584" s="10">
        <v>44136</v>
      </c>
      <c r="D1584" t="s">
        <v>24</v>
      </c>
      <c r="E1584">
        <f>+VLOOKUP(Tabla2[[#This Row],[Punto de venta]],Punto_venta[],2,0)</f>
        <v>3</v>
      </c>
      <c r="F1584" t="s">
        <v>11</v>
      </c>
      <c r="G1584">
        <f>+VLOOKUP(Tabla2[[#This Row],[Cultivo]],Cod_categoría[],2,0)</f>
        <v>100102005</v>
      </c>
      <c r="H1584" t="str">
        <f>+VLOOKUP(F1584,Codigos[],2,0)</f>
        <v>Cítricos</v>
      </c>
      <c r="I1584">
        <f>+VLOOKUP(Tabla2[[#This Row],[Categoría]],Cod_procesamiento10[],2,0)</f>
        <v>2</v>
      </c>
      <c r="J1584" t="s">
        <v>163</v>
      </c>
      <c r="K1584" s="3">
        <v>783.46</v>
      </c>
    </row>
    <row r="1585" spans="1:11" x14ac:dyDescent="0.35">
      <c r="A1585">
        <v>2020</v>
      </c>
      <c r="B1585" s="5" t="s">
        <v>59</v>
      </c>
      <c r="C1585" s="10">
        <v>44136</v>
      </c>
      <c r="D1585" t="s">
        <v>24</v>
      </c>
      <c r="E1585">
        <f>+VLOOKUP(Tabla2[[#This Row],[Punto de venta]],Punto_venta[],2,0)</f>
        <v>3</v>
      </c>
      <c r="F1585" t="s">
        <v>12</v>
      </c>
      <c r="G1585">
        <f>+VLOOKUP(Tabla2[[#This Row],[Cultivo]],Cod_categoría[],2,0)</f>
        <v>100103006</v>
      </c>
      <c r="H1585" t="str">
        <f>+VLOOKUP(F1585,Codigos[],2,0)</f>
        <v>Frutos de carozo</v>
      </c>
      <c r="I1585">
        <f>+VLOOKUP(Tabla2[[#This Row],[Categoría]],Cod_procesamiento10[],2,0)</f>
        <v>5</v>
      </c>
      <c r="J1585" t="s">
        <v>163</v>
      </c>
      <c r="K1585" s="3">
        <v>1197.07</v>
      </c>
    </row>
    <row r="1586" spans="1:11" x14ac:dyDescent="0.35">
      <c r="A1586">
        <v>2020</v>
      </c>
      <c r="B1586" s="5" t="s">
        <v>59</v>
      </c>
      <c r="C1586" s="10">
        <v>44136</v>
      </c>
      <c r="D1586" t="s">
        <v>24</v>
      </c>
      <c r="E1586">
        <f>+VLOOKUP(Tabla2[[#This Row],[Punto de venta]],Punto_venta[],2,0)</f>
        <v>3</v>
      </c>
      <c r="F1586" t="s">
        <v>32</v>
      </c>
      <c r="G1586">
        <f>+VLOOKUP(Tabla2[[#This Row],[Cultivo]],Cod_categoría[],2,0)</f>
        <v>100114031</v>
      </c>
      <c r="H1586" t="str">
        <f>+VLOOKUP(F1586,Codigos[],2,0)</f>
        <v>Frutos de pepita</v>
      </c>
      <c r="I1586">
        <f>+VLOOKUP(Tabla2[[#This Row],[Categoría]],Cod_procesamiento10[],2,0)</f>
        <v>3</v>
      </c>
      <c r="J1586" t="s">
        <v>163</v>
      </c>
      <c r="K1586" s="3">
        <v>1333.21</v>
      </c>
    </row>
    <row r="1587" spans="1:11" x14ac:dyDescent="0.35">
      <c r="A1587">
        <v>2020</v>
      </c>
      <c r="B1587" s="5" t="s">
        <v>59</v>
      </c>
      <c r="C1587" s="10">
        <v>44136</v>
      </c>
      <c r="D1587" t="s">
        <v>24</v>
      </c>
      <c r="E1587">
        <f>+VLOOKUP(Tabla2[[#This Row],[Punto de venta]],Punto_venta[],2,0)</f>
        <v>3</v>
      </c>
      <c r="F1587" t="s">
        <v>13</v>
      </c>
      <c r="G1587">
        <f>+VLOOKUP(Tabla2[[#This Row],[Cultivo]],Cod_categoría[],2,0)</f>
        <v>100106002</v>
      </c>
      <c r="H1587" t="str">
        <f>+VLOOKUP(F1587,Codigos[],2,0)</f>
        <v>Frutos oleaginosos</v>
      </c>
      <c r="I1587">
        <f>+VLOOKUP(Tabla2[[#This Row],[Categoría]],Cod_procesamiento10[],2,0)</f>
        <v>12</v>
      </c>
      <c r="J1587" t="s">
        <v>163</v>
      </c>
      <c r="K1587" s="3">
        <v>3207.3</v>
      </c>
    </row>
    <row r="1588" spans="1:11" x14ac:dyDescent="0.35">
      <c r="A1588">
        <v>2020</v>
      </c>
      <c r="B1588" s="5" t="s">
        <v>59</v>
      </c>
      <c r="C1588" s="10">
        <v>44136</v>
      </c>
      <c r="D1588" t="s">
        <v>24</v>
      </c>
      <c r="E1588">
        <f>+VLOOKUP(Tabla2[[#This Row],[Punto de venta]],Punto_venta[],2,0)</f>
        <v>3</v>
      </c>
      <c r="F1588" t="s">
        <v>31</v>
      </c>
      <c r="G1588">
        <f>+VLOOKUP(Tabla2[[#This Row],[Cultivo]],Cod_categoría[],2,0)</f>
        <v>100108004</v>
      </c>
      <c r="H1588" t="str">
        <f>+VLOOKUP(F1588,Codigos[],2,0)</f>
        <v>Frutos tropicales y subtropicales</v>
      </c>
      <c r="I1588">
        <f>+VLOOKUP(Tabla2[[#This Row],[Categoría]],Cod_procesamiento10[],2,0)</f>
        <v>4</v>
      </c>
      <c r="J1588" t="s">
        <v>163</v>
      </c>
      <c r="K1588" s="3">
        <v>2150</v>
      </c>
    </row>
    <row r="1589" spans="1:11" x14ac:dyDescent="0.35">
      <c r="A1589">
        <v>2020</v>
      </c>
      <c r="B1589" s="5" t="s">
        <v>59</v>
      </c>
      <c r="C1589" s="10">
        <v>44136</v>
      </c>
      <c r="D1589" t="s">
        <v>24</v>
      </c>
      <c r="E1589">
        <f>+VLOOKUP(Tabla2[[#This Row],[Punto de venta]],Punto_venta[],2,0)</f>
        <v>3</v>
      </c>
      <c r="F1589" t="s">
        <v>14</v>
      </c>
      <c r="G1589">
        <f>+VLOOKUP(Tabla2[[#This Row],[Cultivo]],Cod_categoría[],2,0)</f>
        <v>100104005</v>
      </c>
      <c r="H1589" t="str">
        <f>+VLOOKUP(F1589,Codigos[],2,0)</f>
        <v>Frutos de pepita</v>
      </c>
      <c r="I1589">
        <f>+VLOOKUP(Tabla2[[#This Row],[Categoría]],Cod_procesamiento10[],2,0)</f>
        <v>3</v>
      </c>
      <c r="J1589" t="s">
        <v>163</v>
      </c>
      <c r="K1589" s="3">
        <v>717.55</v>
      </c>
    </row>
    <row r="1590" spans="1:11" x14ac:dyDescent="0.35">
      <c r="A1590">
        <v>2020</v>
      </c>
      <c r="B1590" s="5" t="s">
        <v>59</v>
      </c>
      <c r="C1590" s="10">
        <v>44136</v>
      </c>
      <c r="D1590" t="s">
        <v>24</v>
      </c>
      <c r="E1590">
        <f>+VLOOKUP(Tabla2[[#This Row],[Punto de venta]],Punto_venta[],2,0)</f>
        <v>3</v>
      </c>
      <c r="F1590" t="s">
        <v>15</v>
      </c>
      <c r="G1590">
        <f>+VLOOKUP(Tabla2[[#This Row],[Cultivo]],Cod_categoría[],2,0)</f>
        <v>100108006</v>
      </c>
      <c r="H1590" t="str">
        <f>+VLOOKUP(F1590,Codigos[],2,0)</f>
        <v>Frutos tropicales y subtropicales</v>
      </c>
      <c r="I1590">
        <f>+VLOOKUP(Tabla2[[#This Row],[Categoría]],Cod_procesamiento10[],2,0)</f>
        <v>4</v>
      </c>
      <c r="J1590" t="s">
        <v>163</v>
      </c>
      <c r="K1590" s="3">
        <v>765.7</v>
      </c>
    </row>
    <row r="1591" spans="1:11" x14ac:dyDescent="0.35">
      <c r="A1591">
        <v>2020</v>
      </c>
      <c r="B1591" s="5" t="s">
        <v>59</v>
      </c>
      <c r="C1591" s="10">
        <v>44136</v>
      </c>
      <c r="D1591" t="s">
        <v>24</v>
      </c>
      <c r="E1591">
        <f>+VLOOKUP(Tabla2[[#This Row],[Punto de venta]],Punto_venta[],2,0)</f>
        <v>3</v>
      </c>
      <c r="F1591" t="s">
        <v>27</v>
      </c>
      <c r="G1591">
        <f>+VLOOKUP(Tabla2[[#This Row],[Cultivo]],Cod_categoría[],2,0)</f>
        <v>100102006</v>
      </c>
      <c r="H1591" t="str">
        <f>+VLOOKUP(F1591,Codigos[],2,0)</f>
        <v>Cítricos</v>
      </c>
      <c r="I1591">
        <f>+VLOOKUP(Tabla2[[#This Row],[Categoría]],Cod_procesamiento10[],2,0)</f>
        <v>2</v>
      </c>
      <c r="J1591" t="s">
        <v>163</v>
      </c>
      <c r="K1591" s="3">
        <v>625.20000000000005</v>
      </c>
    </row>
    <row r="1592" spans="1:11" x14ac:dyDescent="0.35">
      <c r="A1592">
        <v>2020</v>
      </c>
      <c r="B1592" s="5" t="s">
        <v>59</v>
      </c>
      <c r="C1592" s="10">
        <v>44136</v>
      </c>
      <c r="D1592" t="s">
        <v>24</v>
      </c>
      <c r="E1592">
        <f>+VLOOKUP(Tabla2[[#This Row],[Punto de venta]],Punto_venta[],2,0)</f>
        <v>3</v>
      </c>
      <c r="F1592" t="s">
        <v>18</v>
      </c>
      <c r="G1592">
        <f>+VLOOKUP(Tabla2[[#This Row],[Cultivo]],Cod_categoría[],2,0)</f>
        <v>100114042</v>
      </c>
      <c r="H1592" t="str">
        <f>+VLOOKUP(F1592,Codigos[],2,0)</f>
        <v>Otros</v>
      </c>
      <c r="I1592">
        <f>+VLOOKUP(Tabla2[[#This Row],[Categoría]],Cod_procesamiento10[],2,0)</f>
        <v>13</v>
      </c>
      <c r="J1592" t="s">
        <v>163</v>
      </c>
      <c r="K1592" s="3">
        <v>1777.78</v>
      </c>
    </row>
    <row r="1593" spans="1:11" x14ac:dyDescent="0.35">
      <c r="A1593">
        <v>2020</v>
      </c>
      <c r="B1593" s="5" t="s">
        <v>59</v>
      </c>
      <c r="C1593" s="10">
        <v>44136</v>
      </c>
      <c r="D1593" t="s">
        <v>24</v>
      </c>
      <c r="E1593">
        <f>+VLOOKUP(Tabla2[[#This Row],[Punto de venta]],Punto_venta[],2,0)</f>
        <v>3</v>
      </c>
      <c r="F1593" t="s">
        <v>16</v>
      </c>
      <c r="G1593">
        <f>+VLOOKUP(Tabla2[[#This Row],[Cultivo]],Cod_categoría[],2,0)</f>
        <v>100109001</v>
      </c>
      <c r="H1593" t="str">
        <f>+VLOOKUP(F1593,Codigos[],2,0)</f>
        <v>Uva</v>
      </c>
      <c r="I1593">
        <f>+VLOOKUP(Tabla2[[#This Row],[Categoría]],Cod_procesamiento10[],2,0)</f>
        <v>11</v>
      </c>
      <c r="J1593" t="s">
        <v>163</v>
      </c>
      <c r="K1593" s="3">
        <v>2893.3</v>
      </c>
    </row>
    <row r="1594" spans="1:11" x14ac:dyDescent="0.35">
      <c r="A1594">
        <v>2020</v>
      </c>
      <c r="B1594" s="5" t="s">
        <v>58</v>
      </c>
      <c r="C1594" s="10">
        <v>44105</v>
      </c>
      <c r="D1594" t="s">
        <v>2</v>
      </c>
      <c r="E1594">
        <f>+VLOOKUP(Tabla2[[#This Row],[Punto de venta]],Punto_venta[],2,0)</f>
        <v>1</v>
      </c>
      <c r="F1594" t="s">
        <v>8</v>
      </c>
      <c r="G1594">
        <f>+VLOOKUP(Tabla2[[#This Row],[Cultivo]],Cod_categoría[],2,0)</f>
        <v>100112025</v>
      </c>
      <c r="H1594" t="str">
        <f>+VLOOKUP(F1594,Codigos[],2,0)</f>
        <v>Berries</v>
      </c>
      <c r="I1594">
        <f>+VLOOKUP(Tabla2[[#This Row],[Categoría]],Cod_procesamiento10[],2,0)</f>
        <v>1</v>
      </c>
      <c r="J1594" t="s">
        <v>163</v>
      </c>
      <c r="K1594" s="3">
        <v>2104.5500000000002</v>
      </c>
    </row>
    <row r="1595" spans="1:11" x14ac:dyDescent="0.35">
      <c r="A1595">
        <v>2020</v>
      </c>
      <c r="B1595" s="5" t="s">
        <v>58</v>
      </c>
      <c r="C1595" s="10">
        <v>44105</v>
      </c>
      <c r="D1595" t="s">
        <v>2</v>
      </c>
      <c r="E1595">
        <f>+VLOOKUP(Tabla2[[#This Row],[Punto de venta]],Punto_venta[],2,0)</f>
        <v>1</v>
      </c>
      <c r="F1595" t="s">
        <v>19</v>
      </c>
      <c r="G1595">
        <f>+VLOOKUP(Tabla2[[#This Row],[Cultivo]],Cod_categoría[],2,0)</f>
        <v>100101007</v>
      </c>
      <c r="H1595" t="str">
        <f>+VLOOKUP(F1595,Codigos[],2,0)</f>
        <v>Berries</v>
      </c>
      <c r="I1595">
        <f>+VLOOKUP(Tabla2[[#This Row],[Categoría]],Cod_procesamiento10[],2,0)</f>
        <v>1</v>
      </c>
      <c r="J1595" t="s">
        <v>163</v>
      </c>
      <c r="K1595" s="3">
        <v>1585.19</v>
      </c>
    </row>
    <row r="1596" spans="1:11" x14ac:dyDescent="0.35">
      <c r="A1596">
        <v>2020</v>
      </c>
      <c r="B1596" s="5" t="s">
        <v>58</v>
      </c>
      <c r="C1596" s="10">
        <v>44105</v>
      </c>
      <c r="D1596" t="s">
        <v>2</v>
      </c>
      <c r="E1596">
        <f>+VLOOKUP(Tabla2[[#This Row],[Punto de venta]],Punto_venta[],2,0)</f>
        <v>1</v>
      </c>
      <c r="F1596" t="s">
        <v>9</v>
      </c>
      <c r="G1596">
        <f>+VLOOKUP(Tabla2[[#This Row],[Cultivo]],Cod_categoría[],2,0)</f>
        <v>100102003</v>
      </c>
      <c r="H1596" t="str">
        <f>+VLOOKUP(F1596,Codigos[],2,0)</f>
        <v>Cítricos</v>
      </c>
      <c r="I1596">
        <f>+VLOOKUP(Tabla2[[#This Row],[Categoría]],Cod_procesamiento10[],2,0)</f>
        <v>2</v>
      </c>
      <c r="J1596" t="s">
        <v>163</v>
      </c>
      <c r="K1596" s="3">
        <v>520.41</v>
      </c>
    </row>
    <row r="1597" spans="1:11" x14ac:dyDescent="0.35">
      <c r="A1597">
        <v>2020</v>
      </c>
      <c r="B1597" s="5" t="s">
        <v>58</v>
      </c>
      <c r="C1597" s="10">
        <v>44105</v>
      </c>
      <c r="D1597" t="s">
        <v>2</v>
      </c>
      <c r="E1597">
        <f>+VLOOKUP(Tabla2[[#This Row],[Punto de venta]],Punto_venta[],2,0)</f>
        <v>1</v>
      </c>
      <c r="F1597" t="s">
        <v>20</v>
      </c>
      <c r="G1597">
        <f>+VLOOKUP(Tabla2[[#This Row],[Cultivo]],Cod_categoría[],2,0)</f>
        <v>100102004</v>
      </c>
      <c r="H1597" t="str">
        <f>+VLOOKUP(F1597,Codigos[],2,0)</f>
        <v>Cítricos</v>
      </c>
      <c r="I1597">
        <f>+VLOOKUP(Tabla2[[#This Row],[Categoría]],Cod_procesamiento10[],2,0)</f>
        <v>2</v>
      </c>
      <c r="J1597" t="s">
        <v>163</v>
      </c>
      <c r="K1597" s="3">
        <v>965.24</v>
      </c>
    </row>
    <row r="1598" spans="1:11" x14ac:dyDescent="0.35">
      <c r="A1598">
        <v>2020</v>
      </c>
      <c r="B1598" s="5" t="s">
        <v>58</v>
      </c>
      <c r="C1598" s="10">
        <v>44105</v>
      </c>
      <c r="D1598" t="s">
        <v>2</v>
      </c>
      <c r="E1598">
        <f>+VLOOKUP(Tabla2[[#This Row],[Punto de venta]],Punto_venta[],2,0)</f>
        <v>1</v>
      </c>
      <c r="F1598" t="s">
        <v>21</v>
      </c>
      <c r="G1598">
        <f>+VLOOKUP(Tabla2[[#This Row],[Cultivo]],Cod_categoría[],2,0)</f>
        <v>100108002</v>
      </c>
      <c r="H1598" t="str">
        <f>+VLOOKUP(F1598,Codigos[],2,0)</f>
        <v>Frutos tropicales y subtropicales</v>
      </c>
      <c r="I1598">
        <f>+VLOOKUP(Tabla2[[#This Row],[Categoría]],Cod_procesamiento10[],2,0)</f>
        <v>4</v>
      </c>
      <c r="J1598" t="s">
        <v>163</v>
      </c>
      <c r="K1598" s="3">
        <v>2967.73</v>
      </c>
    </row>
    <row r="1599" spans="1:11" x14ac:dyDescent="0.35">
      <c r="A1599">
        <v>2020</v>
      </c>
      <c r="B1599" s="5" t="s">
        <v>58</v>
      </c>
      <c r="C1599" s="10">
        <v>44105</v>
      </c>
      <c r="D1599" t="s">
        <v>2</v>
      </c>
      <c r="E1599">
        <f>+VLOOKUP(Tabla2[[#This Row],[Punto de venta]],Punto_venta[],2,0)</f>
        <v>1</v>
      </c>
      <c r="F1599" t="s">
        <v>10</v>
      </c>
      <c r="G1599">
        <f>+VLOOKUP(Tabla2[[#This Row],[Cultivo]],Cod_categoría[],2,0)</f>
        <v>100104002</v>
      </c>
      <c r="H1599" t="str">
        <f>+VLOOKUP(F1599,Codigos[],2,0)</f>
        <v>Frutos de pepita</v>
      </c>
      <c r="I1599">
        <f>+VLOOKUP(Tabla2[[#This Row],[Categoría]],Cod_procesamiento10[],2,0)</f>
        <v>3</v>
      </c>
      <c r="J1599" t="s">
        <v>163</v>
      </c>
      <c r="K1599" s="3">
        <v>840.58</v>
      </c>
    </row>
    <row r="1600" spans="1:11" x14ac:dyDescent="0.35">
      <c r="A1600">
        <v>2020</v>
      </c>
      <c r="B1600" s="5" t="s">
        <v>58</v>
      </c>
      <c r="C1600" s="10">
        <v>44105</v>
      </c>
      <c r="D1600" t="s">
        <v>2</v>
      </c>
      <c r="E1600">
        <f>+VLOOKUP(Tabla2[[#This Row],[Punto de venta]],Punto_venta[],2,0)</f>
        <v>1</v>
      </c>
      <c r="F1600" t="s">
        <v>11</v>
      </c>
      <c r="G1600">
        <f>+VLOOKUP(Tabla2[[#This Row],[Cultivo]],Cod_categoría[],2,0)</f>
        <v>100102005</v>
      </c>
      <c r="H1600" t="str">
        <f>+VLOOKUP(F1600,Codigos[],2,0)</f>
        <v>Cítricos</v>
      </c>
      <c r="I1600">
        <f>+VLOOKUP(Tabla2[[#This Row],[Categoría]],Cod_procesamiento10[],2,0)</f>
        <v>2</v>
      </c>
      <c r="J1600" t="s">
        <v>163</v>
      </c>
      <c r="K1600" s="3">
        <v>963.73</v>
      </c>
    </row>
    <row r="1601" spans="1:11" x14ac:dyDescent="0.35">
      <c r="A1601">
        <v>2020</v>
      </c>
      <c r="B1601" s="5" t="s">
        <v>58</v>
      </c>
      <c r="C1601" s="10">
        <v>44105</v>
      </c>
      <c r="D1601" t="s">
        <v>2</v>
      </c>
      <c r="E1601">
        <f>+VLOOKUP(Tabla2[[#This Row],[Punto de venta]],Punto_venta[],2,0)</f>
        <v>1</v>
      </c>
      <c r="F1601" t="s">
        <v>13</v>
      </c>
      <c r="G1601">
        <f>+VLOOKUP(Tabla2[[#This Row],[Cultivo]],Cod_categoría[],2,0)</f>
        <v>100106002</v>
      </c>
      <c r="H1601" t="str">
        <f>+VLOOKUP(F1601,Codigos[],2,0)</f>
        <v>Frutos oleaginosos</v>
      </c>
      <c r="I1601">
        <f>+VLOOKUP(Tabla2[[#This Row],[Categoría]],Cod_procesamiento10[],2,0)</f>
        <v>12</v>
      </c>
      <c r="J1601" t="s">
        <v>163</v>
      </c>
      <c r="K1601" s="3">
        <v>3673.18</v>
      </c>
    </row>
    <row r="1602" spans="1:11" x14ac:dyDescent="0.35">
      <c r="A1602">
        <v>2020</v>
      </c>
      <c r="B1602" s="5" t="s">
        <v>58</v>
      </c>
      <c r="C1602" s="10">
        <v>44105</v>
      </c>
      <c r="D1602" t="s">
        <v>2</v>
      </c>
      <c r="E1602">
        <f>+VLOOKUP(Tabla2[[#This Row],[Punto de venta]],Punto_venta[],2,0)</f>
        <v>1</v>
      </c>
      <c r="F1602" t="s">
        <v>14</v>
      </c>
      <c r="G1602">
        <f>+VLOOKUP(Tabla2[[#This Row],[Cultivo]],Cod_categoría[],2,0)</f>
        <v>100104005</v>
      </c>
      <c r="H1602" t="str">
        <f>+VLOOKUP(F1602,Codigos[],2,0)</f>
        <v>Frutos de pepita</v>
      </c>
      <c r="I1602">
        <f>+VLOOKUP(Tabla2[[#This Row],[Categoría]],Cod_procesamiento10[],2,0)</f>
        <v>3</v>
      </c>
      <c r="J1602" t="s">
        <v>163</v>
      </c>
      <c r="K1602" s="3">
        <v>930.68</v>
      </c>
    </row>
    <row r="1603" spans="1:11" x14ac:dyDescent="0.35">
      <c r="A1603">
        <v>2020</v>
      </c>
      <c r="B1603" s="5" t="s">
        <v>58</v>
      </c>
      <c r="C1603" s="10">
        <v>44105</v>
      </c>
      <c r="D1603" t="s">
        <v>2</v>
      </c>
      <c r="E1603">
        <f>+VLOOKUP(Tabla2[[#This Row],[Punto de venta]],Punto_venta[],2,0)</f>
        <v>1</v>
      </c>
      <c r="F1603" t="s">
        <v>15</v>
      </c>
      <c r="G1603">
        <f>+VLOOKUP(Tabla2[[#This Row],[Cultivo]],Cod_categoría[],2,0)</f>
        <v>100108006</v>
      </c>
      <c r="H1603" t="str">
        <f>+VLOOKUP(F1603,Codigos[],2,0)</f>
        <v>Frutos tropicales y subtropicales</v>
      </c>
      <c r="I1603">
        <f>+VLOOKUP(Tabla2[[#This Row],[Categoría]],Cod_procesamiento10[],2,0)</f>
        <v>4</v>
      </c>
      <c r="J1603" t="s">
        <v>163</v>
      </c>
      <c r="K1603" s="3">
        <v>706.28</v>
      </c>
    </row>
    <row r="1604" spans="1:11" x14ac:dyDescent="0.35">
      <c r="A1604">
        <v>2020</v>
      </c>
      <c r="B1604" s="5" t="s">
        <v>58</v>
      </c>
      <c r="C1604" s="10">
        <v>44105</v>
      </c>
      <c r="D1604" t="s">
        <v>17</v>
      </c>
      <c r="E1604">
        <f>+VLOOKUP(Tabla2[[#This Row],[Punto de venta]],Punto_venta[],2,0)</f>
        <v>2</v>
      </c>
      <c r="F1604" t="s">
        <v>8</v>
      </c>
      <c r="G1604">
        <f>+VLOOKUP(Tabla2[[#This Row],[Cultivo]],Cod_categoría[],2,0)</f>
        <v>100112025</v>
      </c>
      <c r="H1604" t="str">
        <f>+VLOOKUP(F1604,Codigos[],2,0)</f>
        <v>Berries</v>
      </c>
      <c r="I1604">
        <f>+VLOOKUP(Tabla2[[#This Row],[Categoría]],Cod_procesamiento10[],2,0)</f>
        <v>1</v>
      </c>
      <c r="J1604" t="s">
        <v>163</v>
      </c>
      <c r="K1604" s="3">
        <v>6845.83</v>
      </c>
    </row>
    <row r="1605" spans="1:11" x14ac:dyDescent="0.35">
      <c r="A1605">
        <v>2020</v>
      </c>
      <c r="B1605" s="5" t="s">
        <v>58</v>
      </c>
      <c r="C1605" s="10">
        <v>44105</v>
      </c>
      <c r="D1605" t="s">
        <v>17</v>
      </c>
      <c r="E1605">
        <f>+VLOOKUP(Tabla2[[#This Row],[Punto de venta]],Punto_venta[],2,0)</f>
        <v>2</v>
      </c>
      <c r="F1605" t="s">
        <v>19</v>
      </c>
      <c r="G1605">
        <f>+VLOOKUP(Tabla2[[#This Row],[Cultivo]],Cod_categoría[],2,0)</f>
        <v>100101007</v>
      </c>
      <c r="H1605" t="str">
        <f>+VLOOKUP(F1605,Codigos[],2,0)</f>
        <v>Berries</v>
      </c>
      <c r="I1605">
        <f>+VLOOKUP(Tabla2[[#This Row],[Categoría]],Cod_procesamiento10[],2,0)</f>
        <v>1</v>
      </c>
      <c r="J1605" t="s">
        <v>163</v>
      </c>
      <c r="K1605" s="3">
        <v>2245.02</v>
      </c>
    </row>
    <row r="1606" spans="1:11" x14ac:dyDescent="0.35">
      <c r="A1606">
        <v>2020</v>
      </c>
      <c r="B1606" s="5" t="s">
        <v>58</v>
      </c>
      <c r="C1606" s="10">
        <v>44105</v>
      </c>
      <c r="D1606" t="s">
        <v>17</v>
      </c>
      <c r="E1606">
        <f>+VLOOKUP(Tabla2[[#This Row],[Punto de venta]],Punto_venta[],2,0)</f>
        <v>2</v>
      </c>
      <c r="F1606" t="s">
        <v>9</v>
      </c>
      <c r="G1606">
        <f>+VLOOKUP(Tabla2[[#This Row],[Cultivo]],Cod_categoría[],2,0)</f>
        <v>100102003</v>
      </c>
      <c r="H1606" t="str">
        <f>+VLOOKUP(F1606,Codigos[],2,0)</f>
        <v>Cítricos</v>
      </c>
      <c r="I1606">
        <f>+VLOOKUP(Tabla2[[#This Row],[Categoría]],Cod_procesamiento10[],2,0)</f>
        <v>2</v>
      </c>
      <c r="J1606" t="s">
        <v>163</v>
      </c>
      <c r="K1606" s="3">
        <v>988.85</v>
      </c>
    </row>
    <row r="1607" spans="1:11" x14ac:dyDescent="0.35">
      <c r="A1607">
        <v>2020</v>
      </c>
      <c r="B1607" s="5" t="s">
        <v>58</v>
      </c>
      <c r="C1607" s="10">
        <v>44105</v>
      </c>
      <c r="D1607" t="s">
        <v>17</v>
      </c>
      <c r="E1607">
        <f>+VLOOKUP(Tabla2[[#This Row],[Punto de venta]],Punto_venta[],2,0)</f>
        <v>2</v>
      </c>
      <c r="F1607" t="s">
        <v>20</v>
      </c>
      <c r="G1607">
        <f>+VLOOKUP(Tabla2[[#This Row],[Cultivo]],Cod_categoría[],2,0)</f>
        <v>100102004</v>
      </c>
      <c r="H1607" t="str">
        <f>+VLOOKUP(F1607,Codigos[],2,0)</f>
        <v>Cítricos</v>
      </c>
      <c r="I1607">
        <f>+VLOOKUP(Tabla2[[#This Row],[Categoría]],Cod_procesamiento10[],2,0)</f>
        <v>2</v>
      </c>
      <c r="J1607" t="s">
        <v>163</v>
      </c>
      <c r="K1607" s="3">
        <v>1778.6</v>
      </c>
    </row>
    <row r="1608" spans="1:11" x14ac:dyDescent="0.35">
      <c r="A1608">
        <v>2020</v>
      </c>
      <c r="B1608" s="5" t="s">
        <v>58</v>
      </c>
      <c r="C1608" s="10">
        <v>44105</v>
      </c>
      <c r="D1608" t="s">
        <v>17</v>
      </c>
      <c r="E1608">
        <f>+VLOOKUP(Tabla2[[#This Row],[Punto de venta]],Punto_venta[],2,0)</f>
        <v>2</v>
      </c>
      <c r="F1608" t="s">
        <v>21</v>
      </c>
      <c r="G1608">
        <f>+VLOOKUP(Tabla2[[#This Row],[Cultivo]],Cod_categoría[],2,0)</f>
        <v>100108002</v>
      </c>
      <c r="H1608" t="str">
        <f>+VLOOKUP(F1608,Codigos[],2,0)</f>
        <v>Frutos tropicales y subtropicales</v>
      </c>
      <c r="I1608">
        <f>+VLOOKUP(Tabla2[[#This Row],[Categoría]],Cod_procesamiento10[],2,0)</f>
        <v>4</v>
      </c>
      <c r="J1608" t="s">
        <v>163</v>
      </c>
      <c r="K1608" s="3">
        <v>2236.63</v>
      </c>
    </row>
    <row r="1609" spans="1:11" x14ac:dyDescent="0.35">
      <c r="A1609">
        <v>2020</v>
      </c>
      <c r="B1609" s="5" t="s">
        <v>58</v>
      </c>
      <c r="C1609" s="10">
        <v>44105</v>
      </c>
      <c r="D1609" t="s">
        <v>17</v>
      </c>
      <c r="E1609">
        <f>+VLOOKUP(Tabla2[[#This Row],[Punto de venta]],Punto_venta[],2,0)</f>
        <v>2</v>
      </c>
      <c r="F1609" t="s">
        <v>10</v>
      </c>
      <c r="G1609">
        <f>+VLOOKUP(Tabla2[[#This Row],[Cultivo]],Cod_categoría[],2,0)</f>
        <v>100104002</v>
      </c>
      <c r="H1609" t="str">
        <f>+VLOOKUP(F1609,Codigos[],2,0)</f>
        <v>Frutos de pepita</v>
      </c>
      <c r="I1609">
        <f>+VLOOKUP(Tabla2[[#This Row],[Categoría]],Cod_procesamiento10[],2,0)</f>
        <v>3</v>
      </c>
      <c r="J1609" t="s">
        <v>163</v>
      </c>
      <c r="K1609" s="3">
        <v>1653.96</v>
      </c>
    </row>
    <row r="1610" spans="1:11" x14ac:dyDescent="0.35">
      <c r="A1610">
        <v>2020</v>
      </c>
      <c r="B1610" s="5" t="s">
        <v>58</v>
      </c>
      <c r="C1610" s="10">
        <v>44105</v>
      </c>
      <c r="D1610" t="s">
        <v>17</v>
      </c>
      <c r="E1610">
        <f>+VLOOKUP(Tabla2[[#This Row],[Punto de venta]],Punto_venta[],2,0)</f>
        <v>2</v>
      </c>
      <c r="F1610" t="s">
        <v>11</v>
      </c>
      <c r="G1610">
        <f>+VLOOKUP(Tabla2[[#This Row],[Cultivo]],Cod_categoría[],2,0)</f>
        <v>100102005</v>
      </c>
      <c r="H1610" t="str">
        <f>+VLOOKUP(F1610,Codigos[],2,0)</f>
        <v>Cítricos</v>
      </c>
      <c r="I1610">
        <f>+VLOOKUP(Tabla2[[#This Row],[Categoría]],Cod_procesamiento10[],2,0)</f>
        <v>2</v>
      </c>
      <c r="J1610" t="s">
        <v>163</v>
      </c>
      <c r="K1610" s="3">
        <v>1629.18</v>
      </c>
    </row>
    <row r="1611" spans="1:11" x14ac:dyDescent="0.35">
      <c r="A1611">
        <v>2020</v>
      </c>
      <c r="B1611" s="5" t="s">
        <v>58</v>
      </c>
      <c r="C1611" s="10">
        <v>44105</v>
      </c>
      <c r="D1611" t="s">
        <v>17</v>
      </c>
      <c r="E1611">
        <f>+VLOOKUP(Tabla2[[#This Row],[Punto de venta]],Punto_venta[],2,0)</f>
        <v>2</v>
      </c>
      <c r="F1611" t="s">
        <v>13</v>
      </c>
      <c r="G1611">
        <f>+VLOOKUP(Tabla2[[#This Row],[Cultivo]],Cod_categoría[],2,0)</f>
        <v>100106002</v>
      </c>
      <c r="H1611" t="str">
        <f>+VLOOKUP(F1611,Codigos[],2,0)</f>
        <v>Frutos oleaginosos</v>
      </c>
      <c r="I1611">
        <f>+VLOOKUP(Tabla2[[#This Row],[Categoría]],Cod_procesamiento10[],2,0)</f>
        <v>12</v>
      </c>
      <c r="J1611" t="s">
        <v>163</v>
      </c>
      <c r="K1611" s="3">
        <v>4187.82</v>
      </c>
    </row>
    <row r="1612" spans="1:11" x14ac:dyDescent="0.35">
      <c r="A1612">
        <v>2020</v>
      </c>
      <c r="B1612" s="5" t="s">
        <v>58</v>
      </c>
      <c r="C1612" s="10">
        <v>44105</v>
      </c>
      <c r="D1612" t="s">
        <v>17</v>
      </c>
      <c r="E1612">
        <f>+VLOOKUP(Tabla2[[#This Row],[Punto de venta]],Punto_venta[],2,0)</f>
        <v>2</v>
      </c>
      <c r="F1612" t="s">
        <v>14</v>
      </c>
      <c r="G1612">
        <f>+VLOOKUP(Tabla2[[#This Row],[Cultivo]],Cod_categoría[],2,0)</f>
        <v>100104005</v>
      </c>
      <c r="H1612" t="str">
        <f>+VLOOKUP(F1612,Codigos[],2,0)</f>
        <v>Frutos de pepita</v>
      </c>
      <c r="I1612">
        <f>+VLOOKUP(Tabla2[[#This Row],[Categoría]],Cod_procesamiento10[],2,0)</f>
        <v>3</v>
      </c>
      <c r="J1612" t="s">
        <v>163</v>
      </c>
      <c r="K1612" s="3">
        <v>1394.64</v>
      </c>
    </row>
    <row r="1613" spans="1:11" x14ac:dyDescent="0.35">
      <c r="A1613">
        <v>2020</v>
      </c>
      <c r="B1613" s="5" t="s">
        <v>58</v>
      </c>
      <c r="C1613" s="10">
        <v>44105</v>
      </c>
      <c r="D1613" t="s">
        <v>17</v>
      </c>
      <c r="E1613">
        <f>+VLOOKUP(Tabla2[[#This Row],[Punto de venta]],Punto_venta[],2,0)</f>
        <v>2</v>
      </c>
      <c r="F1613" t="s">
        <v>15</v>
      </c>
      <c r="G1613">
        <f>+VLOOKUP(Tabla2[[#This Row],[Cultivo]],Cod_categoría[],2,0)</f>
        <v>100108006</v>
      </c>
      <c r="H1613" t="str">
        <f>+VLOOKUP(F1613,Codigos[],2,0)</f>
        <v>Frutos tropicales y subtropicales</v>
      </c>
      <c r="I1613">
        <f>+VLOOKUP(Tabla2[[#This Row],[Categoría]],Cod_procesamiento10[],2,0)</f>
        <v>4</v>
      </c>
      <c r="J1613" t="s">
        <v>163</v>
      </c>
      <c r="K1613" s="3">
        <v>1063.74</v>
      </c>
    </row>
    <row r="1614" spans="1:11" x14ac:dyDescent="0.35">
      <c r="A1614">
        <v>2020</v>
      </c>
      <c r="B1614" s="5" t="s">
        <v>58</v>
      </c>
      <c r="C1614" s="10">
        <v>44105</v>
      </c>
      <c r="D1614" t="s">
        <v>2</v>
      </c>
      <c r="E1614">
        <f>+VLOOKUP(Tabla2[[#This Row],[Punto de venta]],Punto_venta[],2,0)</f>
        <v>1</v>
      </c>
      <c r="F1614" t="s">
        <v>8</v>
      </c>
      <c r="G1614">
        <f>+VLOOKUP(Tabla2[[#This Row],[Cultivo]],Cod_categoría[],2,0)</f>
        <v>100112025</v>
      </c>
      <c r="H1614" t="str">
        <f>+VLOOKUP(F1614,Codigos[],2,0)</f>
        <v>Berries</v>
      </c>
      <c r="I1614">
        <f>+VLOOKUP(Tabla2[[#This Row],[Categoría]],Cod_procesamiento10[],2,0)</f>
        <v>1</v>
      </c>
      <c r="J1614" t="s">
        <v>163</v>
      </c>
      <c r="K1614" s="3">
        <v>1808.57</v>
      </c>
    </row>
    <row r="1615" spans="1:11" x14ac:dyDescent="0.35">
      <c r="A1615">
        <v>2020</v>
      </c>
      <c r="B1615" s="5" t="s">
        <v>58</v>
      </c>
      <c r="C1615" s="10">
        <v>44105</v>
      </c>
      <c r="D1615" t="s">
        <v>2</v>
      </c>
      <c r="E1615">
        <f>+VLOOKUP(Tabla2[[#This Row],[Punto de venta]],Punto_venta[],2,0)</f>
        <v>1</v>
      </c>
      <c r="F1615" t="s">
        <v>9</v>
      </c>
      <c r="G1615">
        <f>+VLOOKUP(Tabla2[[#This Row],[Cultivo]],Cod_categoría[],2,0)</f>
        <v>100102003</v>
      </c>
      <c r="H1615" t="str">
        <f>+VLOOKUP(F1615,Codigos[],2,0)</f>
        <v>Cítricos</v>
      </c>
      <c r="I1615">
        <f>+VLOOKUP(Tabla2[[#This Row],[Categoría]],Cod_procesamiento10[],2,0)</f>
        <v>2</v>
      </c>
      <c r="J1615" t="s">
        <v>163</v>
      </c>
      <c r="K1615" s="3">
        <v>528.15</v>
      </c>
    </row>
    <row r="1616" spans="1:11" x14ac:dyDescent="0.35">
      <c r="A1616">
        <v>2020</v>
      </c>
      <c r="B1616" s="5" t="s">
        <v>58</v>
      </c>
      <c r="C1616" s="10">
        <v>44105</v>
      </c>
      <c r="D1616" t="s">
        <v>2</v>
      </c>
      <c r="E1616">
        <f>+VLOOKUP(Tabla2[[#This Row],[Punto de venta]],Punto_venta[],2,0)</f>
        <v>1</v>
      </c>
      <c r="F1616" t="s">
        <v>20</v>
      </c>
      <c r="G1616">
        <f>+VLOOKUP(Tabla2[[#This Row],[Cultivo]],Cod_categoría[],2,0)</f>
        <v>100102004</v>
      </c>
      <c r="H1616" t="str">
        <f>+VLOOKUP(F1616,Codigos[],2,0)</f>
        <v>Cítricos</v>
      </c>
      <c r="I1616">
        <f>+VLOOKUP(Tabla2[[#This Row],[Categoría]],Cod_procesamiento10[],2,0)</f>
        <v>2</v>
      </c>
      <c r="J1616" t="s">
        <v>163</v>
      </c>
      <c r="K1616" s="3">
        <v>961.26</v>
      </c>
    </row>
    <row r="1617" spans="1:11" x14ac:dyDescent="0.35">
      <c r="A1617">
        <v>2020</v>
      </c>
      <c r="B1617" s="5" t="s">
        <v>58</v>
      </c>
      <c r="C1617" s="10">
        <v>44105</v>
      </c>
      <c r="D1617" t="s">
        <v>2</v>
      </c>
      <c r="E1617">
        <f>+VLOOKUP(Tabla2[[#This Row],[Punto de venta]],Punto_venta[],2,0)</f>
        <v>1</v>
      </c>
      <c r="F1617" t="s">
        <v>21</v>
      </c>
      <c r="G1617">
        <f>+VLOOKUP(Tabla2[[#This Row],[Cultivo]],Cod_categoría[],2,0)</f>
        <v>100108002</v>
      </c>
      <c r="H1617" t="str">
        <f>+VLOOKUP(F1617,Codigos[],2,0)</f>
        <v>Frutos tropicales y subtropicales</v>
      </c>
      <c r="I1617">
        <f>+VLOOKUP(Tabla2[[#This Row],[Categoría]],Cod_procesamiento10[],2,0)</f>
        <v>4</v>
      </c>
      <c r="J1617" t="s">
        <v>163</v>
      </c>
      <c r="K1617" s="3">
        <v>2805.06</v>
      </c>
    </row>
    <row r="1618" spans="1:11" x14ac:dyDescent="0.35">
      <c r="A1618">
        <v>2020</v>
      </c>
      <c r="B1618" s="5" t="s">
        <v>58</v>
      </c>
      <c r="C1618" s="10">
        <v>44105</v>
      </c>
      <c r="D1618" t="s">
        <v>2</v>
      </c>
      <c r="E1618">
        <f>+VLOOKUP(Tabla2[[#This Row],[Punto de venta]],Punto_venta[],2,0)</f>
        <v>1</v>
      </c>
      <c r="F1618" t="s">
        <v>10</v>
      </c>
      <c r="G1618">
        <f>+VLOOKUP(Tabla2[[#This Row],[Cultivo]],Cod_categoría[],2,0)</f>
        <v>100104002</v>
      </c>
      <c r="H1618" t="str">
        <f>+VLOOKUP(F1618,Codigos[],2,0)</f>
        <v>Frutos de pepita</v>
      </c>
      <c r="I1618">
        <f>+VLOOKUP(Tabla2[[#This Row],[Categoría]],Cod_procesamiento10[],2,0)</f>
        <v>3</v>
      </c>
      <c r="J1618" t="s">
        <v>163</v>
      </c>
      <c r="K1618" s="3">
        <v>902.21</v>
      </c>
    </row>
    <row r="1619" spans="1:11" x14ac:dyDescent="0.35">
      <c r="A1619">
        <v>2020</v>
      </c>
      <c r="B1619" s="5" t="s">
        <v>58</v>
      </c>
      <c r="C1619" s="10">
        <v>44105</v>
      </c>
      <c r="D1619" t="s">
        <v>2</v>
      </c>
      <c r="E1619">
        <f>+VLOOKUP(Tabla2[[#This Row],[Punto de venta]],Punto_venta[],2,0)</f>
        <v>1</v>
      </c>
      <c r="F1619" t="s">
        <v>11</v>
      </c>
      <c r="G1619">
        <f>+VLOOKUP(Tabla2[[#This Row],[Cultivo]],Cod_categoría[],2,0)</f>
        <v>100102005</v>
      </c>
      <c r="H1619" t="str">
        <f>+VLOOKUP(F1619,Codigos[],2,0)</f>
        <v>Cítricos</v>
      </c>
      <c r="I1619">
        <f>+VLOOKUP(Tabla2[[#This Row],[Categoría]],Cod_procesamiento10[],2,0)</f>
        <v>2</v>
      </c>
      <c r="J1619" t="s">
        <v>163</v>
      </c>
      <c r="K1619" s="3">
        <v>1029.01</v>
      </c>
    </row>
    <row r="1620" spans="1:11" x14ac:dyDescent="0.35">
      <c r="A1620">
        <v>2020</v>
      </c>
      <c r="B1620" s="5" t="s">
        <v>58</v>
      </c>
      <c r="C1620" s="10">
        <v>44105</v>
      </c>
      <c r="D1620" t="s">
        <v>2</v>
      </c>
      <c r="E1620">
        <f>+VLOOKUP(Tabla2[[#This Row],[Punto de venta]],Punto_venta[],2,0)</f>
        <v>1</v>
      </c>
      <c r="F1620" t="s">
        <v>13</v>
      </c>
      <c r="G1620">
        <f>+VLOOKUP(Tabla2[[#This Row],[Cultivo]],Cod_categoría[],2,0)</f>
        <v>100106002</v>
      </c>
      <c r="H1620" t="str">
        <f>+VLOOKUP(F1620,Codigos[],2,0)</f>
        <v>Frutos oleaginosos</v>
      </c>
      <c r="I1620">
        <f>+VLOOKUP(Tabla2[[#This Row],[Categoría]],Cod_procesamiento10[],2,0)</f>
        <v>12</v>
      </c>
      <c r="J1620" t="s">
        <v>163</v>
      </c>
      <c r="K1620" s="3">
        <v>3737.72</v>
      </c>
    </row>
    <row r="1621" spans="1:11" x14ac:dyDescent="0.35">
      <c r="A1621">
        <v>2020</v>
      </c>
      <c r="B1621" s="5" t="s">
        <v>58</v>
      </c>
      <c r="C1621" s="10">
        <v>44105</v>
      </c>
      <c r="D1621" t="s">
        <v>2</v>
      </c>
      <c r="E1621">
        <f>+VLOOKUP(Tabla2[[#This Row],[Punto de venta]],Punto_venta[],2,0)</f>
        <v>1</v>
      </c>
      <c r="F1621" t="s">
        <v>14</v>
      </c>
      <c r="G1621">
        <f>+VLOOKUP(Tabla2[[#This Row],[Cultivo]],Cod_categoría[],2,0)</f>
        <v>100104005</v>
      </c>
      <c r="H1621" t="str">
        <f>+VLOOKUP(F1621,Codigos[],2,0)</f>
        <v>Frutos de pepita</v>
      </c>
      <c r="I1621">
        <f>+VLOOKUP(Tabla2[[#This Row],[Categoría]],Cod_procesamiento10[],2,0)</f>
        <v>3</v>
      </c>
      <c r="J1621" t="s">
        <v>163</v>
      </c>
      <c r="K1621" s="3">
        <v>984.17</v>
      </c>
    </row>
    <row r="1622" spans="1:11" x14ac:dyDescent="0.35">
      <c r="A1622">
        <v>2020</v>
      </c>
      <c r="B1622" s="5" t="s">
        <v>58</v>
      </c>
      <c r="C1622" s="10">
        <v>44105</v>
      </c>
      <c r="D1622" t="s">
        <v>2</v>
      </c>
      <c r="E1622">
        <f>+VLOOKUP(Tabla2[[#This Row],[Punto de venta]],Punto_venta[],2,0)</f>
        <v>1</v>
      </c>
      <c r="F1622" t="s">
        <v>15</v>
      </c>
      <c r="G1622">
        <f>+VLOOKUP(Tabla2[[#This Row],[Cultivo]],Cod_categoría[],2,0)</f>
        <v>100108006</v>
      </c>
      <c r="H1622" t="str">
        <f>+VLOOKUP(F1622,Codigos[],2,0)</f>
        <v>Frutos tropicales y subtropicales</v>
      </c>
      <c r="I1622">
        <f>+VLOOKUP(Tabla2[[#This Row],[Categoría]],Cod_procesamiento10[],2,0)</f>
        <v>4</v>
      </c>
      <c r="J1622" t="s">
        <v>163</v>
      </c>
      <c r="K1622" s="3">
        <v>714.99</v>
      </c>
    </row>
    <row r="1623" spans="1:11" x14ac:dyDescent="0.35">
      <c r="A1623">
        <v>2020</v>
      </c>
      <c r="B1623" s="5" t="s">
        <v>58</v>
      </c>
      <c r="C1623" s="10">
        <v>44105</v>
      </c>
      <c r="D1623" t="s">
        <v>17</v>
      </c>
      <c r="E1623">
        <f>+VLOOKUP(Tabla2[[#This Row],[Punto de venta]],Punto_venta[],2,0)</f>
        <v>2</v>
      </c>
      <c r="F1623" t="s">
        <v>8</v>
      </c>
      <c r="G1623">
        <f>+VLOOKUP(Tabla2[[#This Row],[Cultivo]],Cod_categoría[],2,0)</f>
        <v>100112025</v>
      </c>
      <c r="H1623" t="str">
        <f>+VLOOKUP(F1623,Codigos[],2,0)</f>
        <v>Berries</v>
      </c>
      <c r="I1623">
        <f>+VLOOKUP(Tabla2[[#This Row],[Categoría]],Cod_procesamiento10[],2,0)</f>
        <v>1</v>
      </c>
      <c r="J1623" t="s">
        <v>163</v>
      </c>
      <c r="K1623" s="3">
        <v>6511.67</v>
      </c>
    </row>
    <row r="1624" spans="1:11" x14ac:dyDescent="0.35">
      <c r="A1624">
        <v>2020</v>
      </c>
      <c r="B1624" s="5" t="s">
        <v>58</v>
      </c>
      <c r="C1624" s="10">
        <v>44105</v>
      </c>
      <c r="D1624" t="s">
        <v>17</v>
      </c>
      <c r="E1624">
        <f>+VLOOKUP(Tabla2[[#This Row],[Punto de venta]],Punto_venta[],2,0)</f>
        <v>2</v>
      </c>
      <c r="F1624" t="s">
        <v>9</v>
      </c>
      <c r="G1624">
        <f>+VLOOKUP(Tabla2[[#This Row],[Cultivo]],Cod_categoría[],2,0)</f>
        <v>100102003</v>
      </c>
      <c r="H1624" t="str">
        <f>+VLOOKUP(F1624,Codigos[],2,0)</f>
        <v>Cítricos</v>
      </c>
      <c r="I1624">
        <f>+VLOOKUP(Tabla2[[#This Row],[Categoría]],Cod_procesamiento10[],2,0)</f>
        <v>2</v>
      </c>
      <c r="J1624" t="s">
        <v>163</v>
      </c>
      <c r="K1624" s="3">
        <v>1059.8800000000001</v>
      </c>
    </row>
    <row r="1625" spans="1:11" x14ac:dyDescent="0.35">
      <c r="A1625">
        <v>2020</v>
      </c>
      <c r="B1625" s="5" t="s">
        <v>58</v>
      </c>
      <c r="C1625" s="10">
        <v>44105</v>
      </c>
      <c r="D1625" t="s">
        <v>17</v>
      </c>
      <c r="E1625">
        <f>+VLOOKUP(Tabla2[[#This Row],[Punto de venta]],Punto_venta[],2,0)</f>
        <v>2</v>
      </c>
      <c r="F1625" t="s">
        <v>20</v>
      </c>
      <c r="G1625">
        <f>+VLOOKUP(Tabla2[[#This Row],[Cultivo]],Cod_categoría[],2,0)</f>
        <v>100102004</v>
      </c>
      <c r="H1625" t="str">
        <f>+VLOOKUP(F1625,Codigos[],2,0)</f>
        <v>Cítricos</v>
      </c>
      <c r="I1625">
        <f>+VLOOKUP(Tabla2[[#This Row],[Categoría]],Cod_procesamiento10[],2,0)</f>
        <v>2</v>
      </c>
      <c r="J1625" t="s">
        <v>163</v>
      </c>
      <c r="K1625" s="3">
        <v>1778.96</v>
      </c>
    </row>
    <row r="1626" spans="1:11" x14ac:dyDescent="0.35">
      <c r="A1626">
        <v>2020</v>
      </c>
      <c r="B1626" s="5" t="s">
        <v>58</v>
      </c>
      <c r="C1626" s="10">
        <v>44105</v>
      </c>
      <c r="D1626" t="s">
        <v>17</v>
      </c>
      <c r="E1626">
        <f>+VLOOKUP(Tabla2[[#This Row],[Punto de venta]],Punto_venta[],2,0)</f>
        <v>2</v>
      </c>
      <c r="F1626" t="s">
        <v>21</v>
      </c>
      <c r="G1626">
        <f>+VLOOKUP(Tabla2[[#This Row],[Cultivo]],Cod_categoría[],2,0)</f>
        <v>100108002</v>
      </c>
      <c r="H1626" t="str">
        <f>+VLOOKUP(F1626,Codigos[],2,0)</f>
        <v>Frutos tropicales y subtropicales</v>
      </c>
      <c r="I1626">
        <f>+VLOOKUP(Tabla2[[#This Row],[Categoría]],Cod_procesamiento10[],2,0)</f>
        <v>4</v>
      </c>
      <c r="J1626" t="s">
        <v>163</v>
      </c>
      <c r="K1626" s="3">
        <v>2164.66</v>
      </c>
    </row>
    <row r="1627" spans="1:11" x14ac:dyDescent="0.35">
      <c r="A1627">
        <v>2020</v>
      </c>
      <c r="B1627" s="5" t="s">
        <v>58</v>
      </c>
      <c r="C1627" s="10">
        <v>44105</v>
      </c>
      <c r="D1627" t="s">
        <v>17</v>
      </c>
      <c r="E1627">
        <f>+VLOOKUP(Tabla2[[#This Row],[Punto de venta]],Punto_venta[],2,0)</f>
        <v>2</v>
      </c>
      <c r="F1627" t="s">
        <v>10</v>
      </c>
      <c r="G1627">
        <f>+VLOOKUP(Tabla2[[#This Row],[Cultivo]],Cod_categoría[],2,0)</f>
        <v>100104002</v>
      </c>
      <c r="H1627" t="str">
        <f>+VLOOKUP(F1627,Codigos[],2,0)</f>
        <v>Frutos de pepita</v>
      </c>
      <c r="I1627">
        <f>+VLOOKUP(Tabla2[[#This Row],[Categoría]],Cod_procesamiento10[],2,0)</f>
        <v>3</v>
      </c>
      <c r="J1627" t="s">
        <v>163</v>
      </c>
      <c r="K1627" s="3">
        <v>1624.87</v>
      </c>
    </row>
    <row r="1628" spans="1:11" x14ac:dyDescent="0.35">
      <c r="A1628">
        <v>2020</v>
      </c>
      <c r="B1628" s="5" t="s">
        <v>58</v>
      </c>
      <c r="C1628" s="10">
        <v>44105</v>
      </c>
      <c r="D1628" t="s">
        <v>17</v>
      </c>
      <c r="E1628">
        <f>+VLOOKUP(Tabla2[[#This Row],[Punto de venta]],Punto_venta[],2,0)</f>
        <v>2</v>
      </c>
      <c r="F1628" t="s">
        <v>11</v>
      </c>
      <c r="G1628">
        <f>+VLOOKUP(Tabla2[[#This Row],[Cultivo]],Cod_categoría[],2,0)</f>
        <v>100102005</v>
      </c>
      <c r="H1628" t="str">
        <f>+VLOOKUP(F1628,Codigos[],2,0)</f>
        <v>Cítricos</v>
      </c>
      <c r="I1628">
        <f>+VLOOKUP(Tabla2[[#This Row],[Categoría]],Cod_procesamiento10[],2,0)</f>
        <v>2</v>
      </c>
      <c r="J1628" t="s">
        <v>163</v>
      </c>
      <c r="K1628" s="3">
        <v>1618.32</v>
      </c>
    </row>
    <row r="1629" spans="1:11" x14ac:dyDescent="0.35">
      <c r="A1629">
        <v>2020</v>
      </c>
      <c r="B1629" s="5" t="s">
        <v>58</v>
      </c>
      <c r="C1629" s="10">
        <v>44105</v>
      </c>
      <c r="D1629" t="s">
        <v>17</v>
      </c>
      <c r="E1629">
        <f>+VLOOKUP(Tabla2[[#This Row],[Punto de venta]],Punto_venta[],2,0)</f>
        <v>2</v>
      </c>
      <c r="F1629" t="s">
        <v>13</v>
      </c>
      <c r="G1629">
        <f>+VLOOKUP(Tabla2[[#This Row],[Cultivo]],Cod_categoría[],2,0)</f>
        <v>100106002</v>
      </c>
      <c r="H1629" t="str">
        <f>+VLOOKUP(F1629,Codigos[],2,0)</f>
        <v>Frutos oleaginosos</v>
      </c>
      <c r="I1629">
        <f>+VLOOKUP(Tabla2[[#This Row],[Categoría]],Cod_procesamiento10[],2,0)</f>
        <v>12</v>
      </c>
      <c r="J1629" t="s">
        <v>163</v>
      </c>
      <c r="K1629" s="3">
        <v>4154.1400000000003</v>
      </c>
    </row>
    <row r="1630" spans="1:11" x14ac:dyDescent="0.35">
      <c r="A1630">
        <v>2020</v>
      </c>
      <c r="B1630" s="5" t="s">
        <v>58</v>
      </c>
      <c r="C1630" s="10">
        <v>44105</v>
      </c>
      <c r="D1630" t="s">
        <v>17</v>
      </c>
      <c r="E1630">
        <f>+VLOOKUP(Tabla2[[#This Row],[Punto de venta]],Punto_venta[],2,0)</f>
        <v>2</v>
      </c>
      <c r="F1630" t="s">
        <v>14</v>
      </c>
      <c r="G1630">
        <f>+VLOOKUP(Tabla2[[#This Row],[Cultivo]],Cod_categoría[],2,0)</f>
        <v>100104005</v>
      </c>
      <c r="H1630" t="str">
        <f>+VLOOKUP(F1630,Codigos[],2,0)</f>
        <v>Frutos de pepita</v>
      </c>
      <c r="I1630">
        <f>+VLOOKUP(Tabla2[[#This Row],[Categoría]],Cod_procesamiento10[],2,0)</f>
        <v>3</v>
      </c>
      <c r="J1630" t="s">
        <v>163</v>
      </c>
      <c r="K1630" s="3">
        <v>1415.23</v>
      </c>
    </row>
    <row r="1631" spans="1:11" x14ac:dyDescent="0.35">
      <c r="A1631">
        <v>2020</v>
      </c>
      <c r="B1631" s="5" t="s">
        <v>58</v>
      </c>
      <c r="C1631" s="10">
        <v>44105</v>
      </c>
      <c r="D1631" t="s">
        <v>17</v>
      </c>
      <c r="E1631">
        <f>+VLOOKUP(Tabla2[[#This Row],[Punto de venta]],Punto_venta[],2,0)</f>
        <v>2</v>
      </c>
      <c r="F1631" t="s">
        <v>15</v>
      </c>
      <c r="G1631">
        <f>+VLOOKUP(Tabla2[[#This Row],[Cultivo]],Cod_categoría[],2,0)</f>
        <v>100108006</v>
      </c>
      <c r="H1631" t="str">
        <f>+VLOOKUP(F1631,Codigos[],2,0)</f>
        <v>Frutos tropicales y subtropicales</v>
      </c>
      <c r="I1631">
        <f>+VLOOKUP(Tabla2[[#This Row],[Categoría]],Cod_procesamiento10[],2,0)</f>
        <v>4</v>
      </c>
      <c r="J1631" t="s">
        <v>163</v>
      </c>
      <c r="K1631" s="3">
        <v>1044.95</v>
      </c>
    </row>
    <row r="1632" spans="1:11" x14ac:dyDescent="0.35">
      <c r="A1632">
        <v>2020</v>
      </c>
      <c r="B1632" s="5" t="s">
        <v>58</v>
      </c>
      <c r="C1632" s="10">
        <v>44105</v>
      </c>
      <c r="D1632" t="s">
        <v>2</v>
      </c>
      <c r="E1632">
        <f>+VLOOKUP(Tabla2[[#This Row],[Punto de venta]],Punto_venta[],2,0)</f>
        <v>1</v>
      </c>
      <c r="F1632" t="s">
        <v>8</v>
      </c>
      <c r="G1632">
        <f>+VLOOKUP(Tabla2[[#This Row],[Cultivo]],Cod_categoría[],2,0)</f>
        <v>100112025</v>
      </c>
      <c r="H1632" t="str">
        <f>+VLOOKUP(F1632,Codigos[],2,0)</f>
        <v>Berries</v>
      </c>
      <c r="I1632">
        <f>+VLOOKUP(Tabla2[[#This Row],[Categoría]],Cod_procesamiento10[],2,0)</f>
        <v>1</v>
      </c>
      <c r="J1632" t="s">
        <v>163</v>
      </c>
      <c r="K1632" s="3">
        <v>1575.62</v>
      </c>
    </row>
    <row r="1633" spans="1:11" x14ac:dyDescent="0.35">
      <c r="A1633">
        <v>2020</v>
      </c>
      <c r="B1633" s="5" t="s">
        <v>58</v>
      </c>
      <c r="C1633" s="10">
        <v>44105</v>
      </c>
      <c r="D1633" t="s">
        <v>2</v>
      </c>
      <c r="E1633">
        <f>+VLOOKUP(Tabla2[[#This Row],[Punto de venta]],Punto_venta[],2,0)</f>
        <v>1</v>
      </c>
      <c r="F1633" t="s">
        <v>9</v>
      </c>
      <c r="G1633">
        <f>+VLOOKUP(Tabla2[[#This Row],[Cultivo]],Cod_categoría[],2,0)</f>
        <v>100102003</v>
      </c>
      <c r="H1633" t="str">
        <f>+VLOOKUP(F1633,Codigos[],2,0)</f>
        <v>Cítricos</v>
      </c>
      <c r="I1633">
        <f>+VLOOKUP(Tabla2[[#This Row],[Categoría]],Cod_procesamiento10[],2,0)</f>
        <v>2</v>
      </c>
      <c r="J1633" t="s">
        <v>163</v>
      </c>
      <c r="K1633" s="3">
        <v>502.4</v>
      </c>
    </row>
    <row r="1634" spans="1:11" x14ac:dyDescent="0.35">
      <c r="A1634">
        <v>2020</v>
      </c>
      <c r="B1634" s="5" t="s">
        <v>58</v>
      </c>
      <c r="C1634" s="10">
        <v>44105</v>
      </c>
      <c r="D1634" t="s">
        <v>2</v>
      </c>
      <c r="E1634">
        <f>+VLOOKUP(Tabla2[[#This Row],[Punto de venta]],Punto_venta[],2,0)</f>
        <v>1</v>
      </c>
      <c r="F1634" t="s">
        <v>20</v>
      </c>
      <c r="G1634">
        <f>+VLOOKUP(Tabla2[[#This Row],[Cultivo]],Cod_categoría[],2,0)</f>
        <v>100102004</v>
      </c>
      <c r="H1634" t="str">
        <f>+VLOOKUP(F1634,Codigos[],2,0)</f>
        <v>Cítricos</v>
      </c>
      <c r="I1634">
        <f>+VLOOKUP(Tabla2[[#This Row],[Categoría]],Cod_procesamiento10[],2,0)</f>
        <v>2</v>
      </c>
      <c r="J1634" t="s">
        <v>163</v>
      </c>
      <c r="K1634" s="3">
        <v>931.5</v>
      </c>
    </row>
    <row r="1635" spans="1:11" x14ac:dyDescent="0.35">
      <c r="A1635">
        <v>2020</v>
      </c>
      <c r="B1635" s="5" t="s">
        <v>58</v>
      </c>
      <c r="C1635" s="10">
        <v>44105</v>
      </c>
      <c r="D1635" t="s">
        <v>2</v>
      </c>
      <c r="E1635">
        <f>+VLOOKUP(Tabla2[[#This Row],[Punto de venta]],Punto_venta[],2,0)</f>
        <v>1</v>
      </c>
      <c r="F1635" t="s">
        <v>21</v>
      </c>
      <c r="G1635">
        <f>+VLOOKUP(Tabla2[[#This Row],[Cultivo]],Cod_categoría[],2,0)</f>
        <v>100108002</v>
      </c>
      <c r="H1635" t="str">
        <f>+VLOOKUP(F1635,Codigos[],2,0)</f>
        <v>Frutos tropicales y subtropicales</v>
      </c>
      <c r="I1635">
        <f>+VLOOKUP(Tabla2[[#This Row],[Categoría]],Cod_procesamiento10[],2,0)</f>
        <v>4</v>
      </c>
      <c r="J1635" t="s">
        <v>163</v>
      </c>
      <c r="K1635" s="3">
        <v>2672.67</v>
      </c>
    </row>
    <row r="1636" spans="1:11" x14ac:dyDescent="0.35">
      <c r="A1636">
        <v>2020</v>
      </c>
      <c r="B1636" s="5" t="s">
        <v>58</v>
      </c>
      <c r="C1636" s="10">
        <v>44105</v>
      </c>
      <c r="D1636" t="s">
        <v>2</v>
      </c>
      <c r="E1636">
        <f>+VLOOKUP(Tabla2[[#This Row],[Punto de venta]],Punto_venta[],2,0)</f>
        <v>1</v>
      </c>
      <c r="F1636" t="s">
        <v>10</v>
      </c>
      <c r="G1636">
        <f>+VLOOKUP(Tabla2[[#This Row],[Cultivo]],Cod_categoría[],2,0)</f>
        <v>100104002</v>
      </c>
      <c r="H1636" t="str">
        <f>+VLOOKUP(F1636,Codigos[],2,0)</f>
        <v>Frutos de pepita</v>
      </c>
      <c r="I1636">
        <f>+VLOOKUP(Tabla2[[#This Row],[Categoría]],Cod_procesamiento10[],2,0)</f>
        <v>3</v>
      </c>
      <c r="J1636" t="s">
        <v>163</v>
      </c>
      <c r="K1636" s="3">
        <v>858.1</v>
      </c>
    </row>
    <row r="1637" spans="1:11" x14ac:dyDescent="0.35">
      <c r="A1637">
        <v>2020</v>
      </c>
      <c r="B1637" s="5" t="s">
        <v>58</v>
      </c>
      <c r="C1637" s="10">
        <v>44105</v>
      </c>
      <c r="D1637" t="s">
        <v>2</v>
      </c>
      <c r="E1637">
        <f>+VLOOKUP(Tabla2[[#This Row],[Punto de venta]],Punto_venta[],2,0)</f>
        <v>1</v>
      </c>
      <c r="F1637" t="s">
        <v>11</v>
      </c>
      <c r="G1637">
        <f>+VLOOKUP(Tabla2[[#This Row],[Cultivo]],Cod_categoría[],2,0)</f>
        <v>100102005</v>
      </c>
      <c r="H1637" t="str">
        <f>+VLOOKUP(F1637,Codigos[],2,0)</f>
        <v>Cítricos</v>
      </c>
      <c r="I1637">
        <f>+VLOOKUP(Tabla2[[#This Row],[Categoría]],Cod_procesamiento10[],2,0)</f>
        <v>2</v>
      </c>
      <c r="J1637" t="s">
        <v>163</v>
      </c>
      <c r="K1637" s="3">
        <v>938.12</v>
      </c>
    </row>
    <row r="1638" spans="1:11" x14ac:dyDescent="0.35">
      <c r="A1638">
        <v>2020</v>
      </c>
      <c r="B1638" s="5" t="s">
        <v>58</v>
      </c>
      <c r="C1638" s="10">
        <v>44105</v>
      </c>
      <c r="D1638" t="s">
        <v>2</v>
      </c>
      <c r="E1638">
        <f>+VLOOKUP(Tabla2[[#This Row],[Punto de venta]],Punto_venta[],2,0)</f>
        <v>1</v>
      </c>
      <c r="F1638" t="s">
        <v>13</v>
      </c>
      <c r="G1638">
        <f>+VLOOKUP(Tabla2[[#This Row],[Cultivo]],Cod_categoría[],2,0)</f>
        <v>100106002</v>
      </c>
      <c r="H1638" t="str">
        <f>+VLOOKUP(F1638,Codigos[],2,0)</f>
        <v>Frutos oleaginosos</v>
      </c>
      <c r="I1638">
        <f>+VLOOKUP(Tabla2[[#This Row],[Categoría]],Cod_procesamiento10[],2,0)</f>
        <v>12</v>
      </c>
      <c r="J1638" t="s">
        <v>163</v>
      </c>
      <c r="K1638" s="3">
        <v>3651.44</v>
      </c>
    </row>
    <row r="1639" spans="1:11" x14ac:dyDescent="0.35">
      <c r="A1639">
        <v>2020</v>
      </c>
      <c r="B1639" s="5" t="s">
        <v>58</v>
      </c>
      <c r="C1639" s="10">
        <v>44105</v>
      </c>
      <c r="D1639" t="s">
        <v>2</v>
      </c>
      <c r="E1639">
        <f>+VLOOKUP(Tabla2[[#This Row],[Punto de venta]],Punto_venta[],2,0)</f>
        <v>1</v>
      </c>
      <c r="F1639" t="s">
        <v>14</v>
      </c>
      <c r="G1639">
        <f>+VLOOKUP(Tabla2[[#This Row],[Cultivo]],Cod_categoría[],2,0)</f>
        <v>100104005</v>
      </c>
      <c r="H1639" t="str">
        <f>+VLOOKUP(F1639,Codigos[],2,0)</f>
        <v>Frutos de pepita</v>
      </c>
      <c r="I1639">
        <f>+VLOOKUP(Tabla2[[#This Row],[Categoría]],Cod_procesamiento10[],2,0)</f>
        <v>3</v>
      </c>
      <c r="J1639" t="s">
        <v>163</v>
      </c>
      <c r="K1639" s="3">
        <v>952.01</v>
      </c>
    </row>
    <row r="1640" spans="1:11" x14ac:dyDescent="0.35">
      <c r="A1640">
        <v>2020</v>
      </c>
      <c r="B1640" s="5" t="s">
        <v>58</v>
      </c>
      <c r="C1640" s="10">
        <v>44105</v>
      </c>
      <c r="D1640" t="s">
        <v>2</v>
      </c>
      <c r="E1640">
        <f>+VLOOKUP(Tabla2[[#This Row],[Punto de venta]],Punto_venta[],2,0)</f>
        <v>1</v>
      </c>
      <c r="F1640" t="s">
        <v>15</v>
      </c>
      <c r="G1640">
        <f>+VLOOKUP(Tabla2[[#This Row],[Cultivo]],Cod_categoría[],2,0)</f>
        <v>100108006</v>
      </c>
      <c r="H1640" t="str">
        <f>+VLOOKUP(F1640,Codigos[],2,0)</f>
        <v>Frutos tropicales y subtropicales</v>
      </c>
      <c r="I1640">
        <f>+VLOOKUP(Tabla2[[#This Row],[Categoría]],Cod_procesamiento10[],2,0)</f>
        <v>4</v>
      </c>
      <c r="J1640" t="s">
        <v>163</v>
      </c>
      <c r="K1640" s="3">
        <v>704.69</v>
      </c>
    </row>
    <row r="1641" spans="1:11" x14ac:dyDescent="0.35">
      <c r="A1641">
        <v>2020</v>
      </c>
      <c r="B1641" s="5" t="s">
        <v>58</v>
      </c>
      <c r="C1641" s="10">
        <v>44105</v>
      </c>
      <c r="D1641" t="s">
        <v>17</v>
      </c>
      <c r="E1641">
        <f>+VLOOKUP(Tabla2[[#This Row],[Punto de venta]],Punto_venta[],2,0)</f>
        <v>2</v>
      </c>
      <c r="F1641" t="s">
        <v>8</v>
      </c>
      <c r="G1641">
        <f>+VLOOKUP(Tabla2[[#This Row],[Cultivo]],Cod_categoría[],2,0)</f>
        <v>100112025</v>
      </c>
      <c r="H1641" t="str">
        <f>+VLOOKUP(F1641,Codigos[],2,0)</f>
        <v>Berries</v>
      </c>
      <c r="I1641">
        <f>+VLOOKUP(Tabla2[[#This Row],[Categoría]],Cod_procesamiento10[],2,0)</f>
        <v>1</v>
      </c>
      <c r="J1641" t="s">
        <v>163</v>
      </c>
      <c r="K1641" s="3">
        <v>6180.54</v>
      </c>
    </row>
    <row r="1642" spans="1:11" x14ac:dyDescent="0.35">
      <c r="A1642">
        <v>2020</v>
      </c>
      <c r="B1642" s="5" t="s">
        <v>58</v>
      </c>
      <c r="C1642" s="10">
        <v>44105</v>
      </c>
      <c r="D1642" t="s">
        <v>17</v>
      </c>
      <c r="E1642">
        <f>+VLOOKUP(Tabla2[[#This Row],[Punto de venta]],Punto_venta[],2,0)</f>
        <v>2</v>
      </c>
      <c r="F1642" t="s">
        <v>9</v>
      </c>
      <c r="G1642">
        <f>+VLOOKUP(Tabla2[[#This Row],[Cultivo]],Cod_categoría[],2,0)</f>
        <v>100102003</v>
      </c>
      <c r="H1642" t="str">
        <f>+VLOOKUP(F1642,Codigos[],2,0)</f>
        <v>Cítricos</v>
      </c>
      <c r="I1642">
        <f>+VLOOKUP(Tabla2[[#This Row],[Categoría]],Cod_procesamiento10[],2,0)</f>
        <v>2</v>
      </c>
      <c r="J1642" t="s">
        <v>163</v>
      </c>
      <c r="K1642" s="3">
        <v>1017.57</v>
      </c>
    </row>
    <row r="1643" spans="1:11" x14ac:dyDescent="0.35">
      <c r="A1643">
        <v>2020</v>
      </c>
      <c r="B1643" s="5" t="s">
        <v>58</v>
      </c>
      <c r="C1643" s="10">
        <v>44105</v>
      </c>
      <c r="D1643" t="s">
        <v>17</v>
      </c>
      <c r="E1643">
        <f>+VLOOKUP(Tabla2[[#This Row],[Punto de venta]],Punto_venta[],2,0)</f>
        <v>2</v>
      </c>
      <c r="F1643" t="s">
        <v>20</v>
      </c>
      <c r="G1643">
        <f>+VLOOKUP(Tabla2[[#This Row],[Cultivo]],Cod_categoría[],2,0)</f>
        <v>100102004</v>
      </c>
      <c r="H1643" t="str">
        <f>+VLOOKUP(F1643,Codigos[],2,0)</f>
        <v>Cítricos</v>
      </c>
      <c r="I1643">
        <f>+VLOOKUP(Tabla2[[#This Row],[Categoría]],Cod_procesamiento10[],2,0)</f>
        <v>2</v>
      </c>
      <c r="J1643" t="s">
        <v>163</v>
      </c>
      <c r="K1643" s="3">
        <v>1882.22</v>
      </c>
    </row>
    <row r="1644" spans="1:11" x14ac:dyDescent="0.35">
      <c r="A1644">
        <v>2020</v>
      </c>
      <c r="B1644" s="5" t="s">
        <v>58</v>
      </c>
      <c r="C1644" s="10">
        <v>44105</v>
      </c>
      <c r="D1644" t="s">
        <v>17</v>
      </c>
      <c r="E1644">
        <f>+VLOOKUP(Tabla2[[#This Row],[Punto de venta]],Punto_venta[],2,0)</f>
        <v>2</v>
      </c>
      <c r="F1644" t="s">
        <v>21</v>
      </c>
      <c r="G1644">
        <f>+VLOOKUP(Tabla2[[#This Row],[Cultivo]],Cod_categoría[],2,0)</f>
        <v>100108002</v>
      </c>
      <c r="H1644" t="str">
        <f>+VLOOKUP(F1644,Codigos[],2,0)</f>
        <v>Frutos tropicales y subtropicales</v>
      </c>
      <c r="I1644">
        <f>+VLOOKUP(Tabla2[[#This Row],[Categoría]],Cod_procesamiento10[],2,0)</f>
        <v>4</v>
      </c>
      <c r="J1644" t="s">
        <v>163</v>
      </c>
      <c r="K1644" s="3">
        <v>2179.12</v>
      </c>
    </row>
    <row r="1645" spans="1:11" x14ac:dyDescent="0.35">
      <c r="A1645">
        <v>2020</v>
      </c>
      <c r="B1645" s="5" t="s">
        <v>58</v>
      </c>
      <c r="C1645" s="10">
        <v>44105</v>
      </c>
      <c r="D1645" t="s">
        <v>17</v>
      </c>
      <c r="E1645">
        <f>+VLOOKUP(Tabla2[[#This Row],[Punto de venta]],Punto_venta[],2,0)</f>
        <v>2</v>
      </c>
      <c r="F1645" t="s">
        <v>10</v>
      </c>
      <c r="G1645">
        <f>+VLOOKUP(Tabla2[[#This Row],[Cultivo]],Cod_categoría[],2,0)</f>
        <v>100104002</v>
      </c>
      <c r="H1645" t="str">
        <f>+VLOOKUP(F1645,Codigos[],2,0)</f>
        <v>Frutos de pepita</v>
      </c>
      <c r="I1645">
        <f>+VLOOKUP(Tabla2[[#This Row],[Categoría]],Cod_procesamiento10[],2,0)</f>
        <v>3</v>
      </c>
      <c r="J1645" t="s">
        <v>163</v>
      </c>
      <c r="K1645" s="3">
        <v>1614.83</v>
      </c>
    </row>
    <row r="1646" spans="1:11" x14ac:dyDescent="0.35">
      <c r="A1646">
        <v>2020</v>
      </c>
      <c r="B1646" s="5" t="s">
        <v>58</v>
      </c>
      <c r="C1646" s="10">
        <v>44105</v>
      </c>
      <c r="D1646" t="s">
        <v>17</v>
      </c>
      <c r="E1646">
        <f>+VLOOKUP(Tabla2[[#This Row],[Punto de venta]],Punto_venta[],2,0)</f>
        <v>2</v>
      </c>
      <c r="F1646" t="s">
        <v>11</v>
      </c>
      <c r="G1646">
        <f>+VLOOKUP(Tabla2[[#This Row],[Cultivo]],Cod_categoría[],2,0)</f>
        <v>100102005</v>
      </c>
      <c r="H1646" t="str">
        <f>+VLOOKUP(F1646,Codigos[],2,0)</f>
        <v>Cítricos</v>
      </c>
      <c r="I1646">
        <f>+VLOOKUP(Tabla2[[#This Row],[Categoría]],Cod_procesamiento10[],2,0)</f>
        <v>2</v>
      </c>
      <c r="J1646" t="s">
        <v>163</v>
      </c>
      <c r="K1646" s="3">
        <v>1620.13</v>
      </c>
    </row>
    <row r="1647" spans="1:11" x14ac:dyDescent="0.35">
      <c r="A1647">
        <v>2020</v>
      </c>
      <c r="B1647" s="5" t="s">
        <v>58</v>
      </c>
      <c r="C1647" s="10">
        <v>44105</v>
      </c>
      <c r="D1647" t="s">
        <v>17</v>
      </c>
      <c r="E1647">
        <f>+VLOOKUP(Tabla2[[#This Row],[Punto de venta]],Punto_venta[],2,0)</f>
        <v>2</v>
      </c>
      <c r="F1647" t="s">
        <v>13</v>
      </c>
      <c r="G1647">
        <f>+VLOOKUP(Tabla2[[#This Row],[Cultivo]],Cod_categoría[],2,0)</f>
        <v>100106002</v>
      </c>
      <c r="H1647" t="str">
        <f>+VLOOKUP(F1647,Codigos[],2,0)</f>
        <v>Frutos oleaginosos</v>
      </c>
      <c r="I1647">
        <f>+VLOOKUP(Tabla2[[#This Row],[Categoría]],Cod_procesamiento10[],2,0)</f>
        <v>12</v>
      </c>
      <c r="J1647" t="s">
        <v>163</v>
      </c>
      <c r="K1647" s="3">
        <v>4152.45</v>
      </c>
    </row>
    <row r="1648" spans="1:11" x14ac:dyDescent="0.35">
      <c r="A1648">
        <v>2020</v>
      </c>
      <c r="B1648" s="5" t="s">
        <v>58</v>
      </c>
      <c r="C1648" s="10">
        <v>44105</v>
      </c>
      <c r="D1648" t="s">
        <v>17</v>
      </c>
      <c r="E1648">
        <f>+VLOOKUP(Tabla2[[#This Row],[Punto de venta]],Punto_venta[],2,0)</f>
        <v>2</v>
      </c>
      <c r="F1648" t="s">
        <v>14</v>
      </c>
      <c r="G1648">
        <f>+VLOOKUP(Tabla2[[#This Row],[Cultivo]],Cod_categoría[],2,0)</f>
        <v>100104005</v>
      </c>
      <c r="H1648" t="str">
        <f>+VLOOKUP(F1648,Codigos[],2,0)</f>
        <v>Frutos de pepita</v>
      </c>
      <c r="I1648">
        <f>+VLOOKUP(Tabla2[[#This Row],[Categoría]],Cod_procesamiento10[],2,0)</f>
        <v>3</v>
      </c>
      <c r="J1648" t="s">
        <v>163</v>
      </c>
      <c r="K1648" s="3">
        <v>1431.38</v>
      </c>
    </row>
    <row r="1649" spans="1:11" x14ac:dyDescent="0.35">
      <c r="A1649">
        <v>2020</v>
      </c>
      <c r="B1649" s="5" t="s">
        <v>58</v>
      </c>
      <c r="C1649" s="10">
        <v>44105</v>
      </c>
      <c r="D1649" t="s">
        <v>17</v>
      </c>
      <c r="E1649">
        <f>+VLOOKUP(Tabla2[[#This Row],[Punto de venta]],Punto_venta[],2,0)</f>
        <v>2</v>
      </c>
      <c r="F1649" t="s">
        <v>15</v>
      </c>
      <c r="G1649">
        <f>+VLOOKUP(Tabla2[[#This Row],[Cultivo]],Cod_categoría[],2,0)</f>
        <v>100108006</v>
      </c>
      <c r="H1649" t="str">
        <f>+VLOOKUP(F1649,Codigos[],2,0)</f>
        <v>Frutos tropicales y subtropicales</v>
      </c>
      <c r="I1649">
        <f>+VLOOKUP(Tabla2[[#This Row],[Categoría]],Cod_procesamiento10[],2,0)</f>
        <v>4</v>
      </c>
      <c r="J1649" t="s">
        <v>163</v>
      </c>
      <c r="K1649" s="3">
        <v>1019.08</v>
      </c>
    </row>
    <row r="1650" spans="1:11" x14ac:dyDescent="0.35">
      <c r="A1650">
        <v>2020</v>
      </c>
      <c r="B1650" s="5" t="s">
        <v>58</v>
      </c>
      <c r="C1650" s="10">
        <v>44105</v>
      </c>
      <c r="D1650" t="s">
        <v>2</v>
      </c>
      <c r="E1650">
        <f>+VLOOKUP(Tabla2[[#This Row],[Punto de venta]],Punto_venta[],2,0)</f>
        <v>1</v>
      </c>
      <c r="F1650" t="s">
        <v>8</v>
      </c>
      <c r="G1650">
        <f>+VLOOKUP(Tabla2[[#This Row],[Cultivo]],Cod_categoría[],2,0)</f>
        <v>100112025</v>
      </c>
      <c r="H1650" t="str">
        <f>+VLOOKUP(F1650,Codigos[],2,0)</f>
        <v>Berries</v>
      </c>
      <c r="I1650">
        <f>+VLOOKUP(Tabla2[[#This Row],[Categoría]],Cod_procesamiento10[],2,0)</f>
        <v>1</v>
      </c>
      <c r="J1650" t="s">
        <v>163</v>
      </c>
      <c r="K1650" s="3">
        <v>1568.56</v>
      </c>
    </row>
    <row r="1651" spans="1:11" x14ac:dyDescent="0.35">
      <c r="A1651">
        <v>2020</v>
      </c>
      <c r="B1651" s="5" t="s">
        <v>58</v>
      </c>
      <c r="C1651" s="10">
        <v>44105</v>
      </c>
      <c r="D1651" t="s">
        <v>2</v>
      </c>
      <c r="E1651">
        <f>+VLOOKUP(Tabla2[[#This Row],[Punto de venta]],Punto_venta[],2,0)</f>
        <v>1</v>
      </c>
      <c r="F1651" t="s">
        <v>9</v>
      </c>
      <c r="G1651">
        <f>+VLOOKUP(Tabla2[[#This Row],[Cultivo]],Cod_categoría[],2,0)</f>
        <v>100102003</v>
      </c>
      <c r="H1651" t="str">
        <f>+VLOOKUP(F1651,Codigos[],2,0)</f>
        <v>Cítricos</v>
      </c>
      <c r="I1651">
        <f>+VLOOKUP(Tabla2[[#This Row],[Categoría]],Cod_procesamiento10[],2,0)</f>
        <v>2</v>
      </c>
      <c r="J1651" t="s">
        <v>163</v>
      </c>
      <c r="K1651" s="3">
        <v>518.71</v>
      </c>
    </row>
    <row r="1652" spans="1:11" x14ac:dyDescent="0.35">
      <c r="A1652">
        <v>2020</v>
      </c>
      <c r="B1652" s="5" t="s">
        <v>58</v>
      </c>
      <c r="C1652" s="10">
        <v>44105</v>
      </c>
      <c r="D1652" t="s">
        <v>2</v>
      </c>
      <c r="E1652">
        <f>+VLOOKUP(Tabla2[[#This Row],[Punto de venta]],Punto_venta[],2,0)</f>
        <v>1</v>
      </c>
      <c r="F1652" t="s">
        <v>20</v>
      </c>
      <c r="G1652">
        <f>+VLOOKUP(Tabla2[[#This Row],[Cultivo]],Cod_categoría[],2,0)</f>
        <v>100102004</v>
      </c>
      <c r="H1652" t="str">
        <f>+VLOOKUP(F1652,Codigos[],2,0)</f>
        <v>Cítricos</v>
      </c>
      <c r="I1652">
        <f>+VLOOKUP(Tabla2[[#This Row],[Categoría]],Cod_procesamiento10[],2,0)</f>
        <v>2</v>
      </c>
      <c r="J1652" t="s">
        <v>163</v>
      </c>
      <c r="K1652" s="3">
        <v>994.98</v>
      </c>
    </row>
    <row r="1653" spans="1:11" x14ac:dyDescent="0.35">
      <c r="A1653">
        <v>2020</v>
      </c>
      <c r="B1653" s="5" t="s">
        <v>58</v>
      </c>
      <c r="C1653" s="10">
        <v>44105</v>
      </c>
      <c r="D1653" t="s">
        <v>2</v>
      </c>
      <c r="E1653">
        <f>+VLOOKUP(Tabla2[[#This Row],[Punto de venta]],Punto_venta[],2,0)</f>
        <v>1</v>
      </c>
      <c r="F1653" t="s">
        <v>21</v>
      </c>
      <c r="G1653">
        <f>+VLOOKUP(Tabla2[[#This Row],[Cultivo]],Cod_categoría[],2,0)</f>
        <v>100108002</v>
      </c>
      <c r="H1653" t="str">
        <f>+VLOOKUP(F1653,Codigos[],2,0)</f>
        <v>Frutos tropicales y subtropicales</v>
      </c>
      <c r="I1653">
        <f>+VLOOKUP(Tabla2[[#This Row],[Categoría]],Cod_procesamiento10[],2,0)</f>
        <v>4</v>
      </c>
      <c r="J1653" t="s">
        <v>163</v>
      </c>
      <c r="K1653" s="3">
        <v>2593.06</v>
      </c>
    </row>
    <row r="1654" spans="1:11" x14ac:dyDescent="0.35">
      <c r="A1654">
        <v>2020</v>
      </c>
      <c r="B1654" s="5" t="s">
        <v>58</v>
      </c>
      <c r="C1654" s="10">
        <v>44105</v>
      </c>
      <c r="D1654" t="s">
        <v>2</v>
      </c>
      <c r="E1654">
        <f>+VLOOKUP(Tabla2[[#This Row],[Punto de venta]],Punto_venta[],2,0)</f>
        <v>1</v>
      </c>
      <c r="F1654" t="s">
        <v>10</v>
      </c>
      <c r="G1654">
        <f>+VLOOKUP(Tabla2[[#This Row],[Cultivo]],Cod_categoría[],2,0)</f>
        <v>100104002</v>
      </c>
      <c r="H1654" t="str">
        <f>+VLOOKUP(F1654,Codigos[],2,0)</f>
        <v>Frutos de pepita</v>
      </c>
      <c r="I1654">
        <f>+VLOOKUP(Tabla2[[#This Row],[Categoría]],Cod_procesamiento10[],2,0)</f>
        <v>3</v>
      </c>
      <c r="J1654" t="s">
        <v>163</v>
      </c>
      <c r="K1654" s="3">
        <v>921.62</v>
      </c>
    </row>
    <row r="1655" spans="1:11" x14ac:dyDescent="0.35">
      <c r="A1655">
        <v>2020</v>
      </c>
      <c r="B1655" s="5" t="s">
        <v>58</v>
      </c>
      <c r="C1655" s="10">
        <v>44105</v>
      </c>
      <c r="D1655" t="s">
        <v>2</v>
      </c>
      <c r="E1655">
        <f>+VLOOKUP(Tabla2[[#This Row],[Punto de venta]],Punto_venta[],2,0)</f>
        <v>1</v>
      </c>
      <c r="F1655" t="s">
        <v>11</v>
      </c>
      <c r="G1655">
        <f>+VLOOKUP(Tabla2[[#This Row],[Cultivo]],Cod_categoría[],2,0)</f>
        <v>100102005</v>
      </c>
      <c r="H1655" t="str">
        <f>+VLOOKUP(F1655,Codigos[],2,0)</f>
        <v>Cítricos</v>
      </c>
      <c r="I1655">
        <f>+VLOOKUP(Tabla2[[#This Row],[Categoría]],Cod_procesamiento10[],2,0)</f>
        <v>2</v>
      </c>
      <c r="J1655" t="s">
        <v>163</v>
      </c>
      <c r="K1655" s="3">
        <v>966.5</v>
      </c>
    </row>
    <row r="1656" spans="1:11" x14ac:dyDescent="0.35">
      <c r="A1656">
        <v>2020</v>
      </c>
      <c r="B1656" s="5" t="s">
        <v>58</v>
      </c>
      <c r="C1656" s="10">
        <v>44105</v>
      </c>
      <c r="D1656" t="s">
        <v>2</v>
      </c>
      <c r="E1656">
        <f>+VLOOKUP(Tabla2[[#This Row],[Punto de venta]],Punto_venta[],2,0)</f>
        <v>1</v>
      </c>
      <c r="F1656" t="s">
        <v>13</v>
      </c>
      <c r="G1656">
        <f>+VLOOKUP(Tabla2[[#This Row],[Cultivo]],Cod_categoría[],2,0)</f>
        <v>100106002</v>
      </c>
      <c r="H1656" t="str">
        <f>+VLOOKUP(F1656,Codigos[],2,0)</f>
        <v>Frutos oleaginosos</v>
      </c>
      <c r="I1656">
        <f>+VLOOKUP(Tabla2[[#This Row],[Categoría]],Cod_procesamiento10[],2,0)</f>
        <v>12</v>
      </c>
      <c r="J1656" t="s">
        <v>163</v>
      </c>
      <c r="K1656" s="3">
        <v>3624.56</v>
      </c>
    </row>
    <row r="1657" spans="1:11" x14ac:dyDescent="0.35">
      <c r="A1657">
        <v>2020</v>
      </c>
      <c r="B1657" s="5" t="s">
        <v>58</v>
      </c>
      <c r="C1657" s="10">
        <v>44105</v>
      </c>
      <c r="D1657" t="s">
        <v>2</v>
      </c>
      <c r="E1657">
        <f>+VLOOKUP(Tabla2[[#This Row],[Punto de venta]],Punto_venta[],2,0)</f>
        <v>1</v>
      </c>
      <c r="F1657" t="s">
        <v>14</v>
      </c>
      <c r="G1657">
        <f>+VLOOKUP(Tabla2[[#This Row],[Cultivo]],Cod_categoría[],2,0)</f>
        <v>100104005</v>
      </c>
      <c r="H1657" t="str">
        <f>+VLOOKUP(F1657,Codigos[],2,0)</f>
        <v>Frutos de pepita</v>
      </c>
      <c r="I1657">
        <f>+VLOOKUP(Tabla2[[#This Row],[Categoría]],Cod_procesamiento10[],2,0)</f>
        <v>3</v>
      </c>
      <c r="J1657" t="s">
        <v>163</v>
      </c>
      <c r="K1657" s="3">
        <v>1010.1</v>
      </c>
    </row>
    <row r="1658" spans="1:11" x14ac:dyDescent="0.35">
      <c r="A1658">
        <v>2020</v>
      </c>
      <c r="B1658" s="5" t="s">
        <v>58</v>
      </c>
      <c r="C1658" s="10">
        <v>44105</v>
      </c>
      <c r="D1658" t="s">
        <v>2</v>
      </c>
      <c r="E1658">
        <f>+VLOOKUP(Tabla2[[#This Row],[Punto de venta]],Punto_venta[],2,0)</f>
        <v>1</v>
      </c>
      <c r="F1658" t="s">
        <v>15</v>
      </c>
      <c r="G1658">
        <f>+VLOOKUP(Tabla2[[#This Row],[Cultivo]],Cod_categoría[],2,0)</f>
        <v>100108006</v>
      </c>
      <c r="H1658" t="str">
        <f>+VLOOKUP(F1658,Codigos[],2,0)</f>
        <v>Frutos tropicales y subtropicales</v>
      </c>
      <c r="I1658">
        <f>+VLOOKUP(Tabla2[[#This Row],[Categoría]],Cod_procesamiento10[],2,0)</f>
        <v>4</v>
      </c>
      <c r="J1658" t="s">
        <v>163</v>
      </c>
      <c r="K1658" s="3">
        <v>725.32</v>
      </c>
    </row>
    <row r="1659" spans="1:11" x14ac:dyDescent="0.35">
      <c r="A1659">
        <v>2020</v>
      </c>
      <c r="B1659" s="5" t="s">
        <v>58</v>
      </c>
      <c r="C1659" s="10">
        <v>44105</v>
      </c>
      <c r="D1659" t="s">
        <v>17</v>
      </c>
      <c r="E1659">
        <f>+VLOOKUP(Tabla2[[#This Row],[Punto de venta]],Punto_venta[],2,0)</f>
        <v>2</v>
      </c>
      <c r="F1659" t="s">
        <v>8</v>
      </c>
      <c r="G1659">
        <f>+VLOOKUP(Tabla2[[#This Row],[Cultivo]],Cod_categoría[],2,0)</f>
        <v>100112025</v>
      </c>
      <c r="H1659" t="str">
        <f>+VLOOKUP(F1659,Codigos[],2,0)</f>
        <v>Berries</v>
      </c>
      <c r="I1659">
        <f>+VLOOKUP(Tabla2[[#This Row],[Categoría]],Cod_procesamiento10[],2,0)</f>
        <v>1</v>
      </c>
      <c r="J1659" t="s">
        <v>163</v>
      </c>
      <c r="K1659" s="3">
        <v>5994.96</v>
      </c>
    </row>
    <row r="1660" spans="1:11" x14ac:dyDescent="0.35">
      <c r="A1660">
        <v>2020</v>
      </c>
      <c r="B1660" s="5" t="s">
        <v>58</v>
      </c>
      <c r="C1660" s="10">
        <v>44105</v>
      </c>
      <c r="D1660" t="s">
        <v>17</v>
      </c>
      <c r="E1660">
        <f>+VLOOKUP(Tabla2[[#This Row],[Punto de venta]],Punto_venta[],2,0)</f>
        <v>2</v>
      </c>
      <c r="F1660" t="s">
        <v>9</v>
      </c>
      <c r="G1660">
        <f>+VLOOKUP(Tabla2[[#This Row],[Cultivo]],Cod_categoría[],2,0)</f>
        <v>100102003</v>
      </c>
      <c r="H1660" t="str">
        <f>+VLOOKUP(F1660,Codigos[],2,0)</f>
        <v>Cítricos</v>
      </c>
      <c r="I1660">
        <f>+VLOOKUP(Tabla2[[#This Row],[Categoría]],Cod_procesamiento10[],2,0)</f>
        <v>2</v>
      </c>
      <c r="J1660" t="s">
        <v>163</v>
      </c>
      <c r="K1660" s="3">
        <v>1030.3599999999999</v>
      </c>
    </row>
    <row r="1661" spans="1:11" x14ac:dyDescent="0.35">
      <c r="A1661">
        <v>2020</v>
      </c>
      <c r="B1661" s="5" t="s">
        <v>58</v>
      </c>
      <c r="C1661" s="10">
        <v>44105</v>
      </c>
      <c r="D1661" t="s">
        <v>17</v>
      </c>
      <c r="E1661">
        <f>+VLOOKUP(Tabla2[[#This Row],[Punto de venta]],Punto_venta[],2,0)</f>
        <v>2</v>
      </c>
      <c r="F1661" t="s">
        <v>20</v>
      </c>
      <c r="G1661">
        <f>+VLOOKUP(Tabla2[[#This Row],[Cultivo]],Cod_categoría[],2,0)</f>
        <v>100102004</v>
      </c>
      <c r="H1661" t="str">
        <f>+VLOOKUP(F1661,Codigos[],2,0)</f>
        <v>Cítricos</v>
      </c>
      <c r="I1661">
        <f>+VLOOKUP(Tabla2[[#This Row],[Categoría]],Cod_procesamiento10[],2,0)</f>
        <v>2</v>
      </c>
      <c r="J1661" t="s">
        <v>163</v>
      </c>
      <c r="K1661" s="3">
        <v>1873.02</v>
      </c>
    </row>
    <row r="1662" spans="1:11" x14ac:dyDescent="0.35">
      <c r="A1662">
        <v>2020</v>
      </c>
      <c r="B1662" s="5" t="s">
        <v>58</v>
      </c>
      <c r="C1662" s="10">
        <v>44105</v>
      </c>
      <c r="D1662" t="s">
        <v>17</v>
      </c>
      <c r="E1662">
        <f>+VLOOKUP(Tabla2[[#This Row],[Punto de venta]],Punto_venta[],2,0)</f>
        <v>2</v>
      </c>
      <c r="F1662" t="s">
        <v>21</v>
      </c>
      <c r="G1662">
        <f>+VLOOKUP(Tabla2[[#This Row],[Cultivo]],Cod_categoría[],2,0)</f>
        <v>100108002</v>
      </c>
      <c r="H1662" t="str">
        <f>+VLOOKUP(F1662,Codigos[],2,0)</f>
        <v>Frutos tropicales y subtropicales</v>
      </c>
      <c r="I1662">
        <f>+VLOOKUP(Tabla2[[#This Row],[Categoría]],Cod_procesamiento10[],2,0)</f>
        <v>4</v>
      </c>
      <c r="J1662" t="s">
        <v>163</v>
      </c>
      <c r="K1662" s="3">
        <v>2073.29</v>
      </c>
    </row>
    <row r="1663" spans="1:11" x14ac:dyDescent="0.35">
      <c r="A1663">
        <v>2020</v>
      </c>
      <c r="B1663" s="5" t="s">
        <v>58</v>
      </c>
      <c r="C1663" s="10">
        <v>44105</v>
      </c>
      <c r="D1663" t="s">
        <v>17</v>
      </c>
      <c r="E1663">
        <f>+VLOOKUP(Tabla2[[#This Row],[Punto de venta]],Punto_venta[],2,0)</f>
        <v>2</v>
      </c>
      <c r="F1663" t="s">
        <v>10</v>
      </c>
      <c r="G1663">
        <f>+VLOOKUP(Tabla2[[#This Row],[Cultivo]],Cod_categoría[],2,0)</f>
        <v>100104002</v>
      </c>
      <c r="H1663" t="str">
        <f>+VLOOKUP(F1663,Codigos[],2,0)</f>
        <v>Frutos de pepita</v>
      </c>
      <c r="I1663">
        <f>+VLOOKUP(Tabla2[[#This Row],[Categoría]],Cod_procesamiento10[],2,0)</f>
        <v>3</v>
      </c>
      <c r="J1663" t="s">
        <v>163</v>
      </c>
      <c r="K1663" s="3">
        <v>1637.92</v>
      </c>
    </row>
    <row r="1664" spans="1:11" x14ac:dyDescent="0.35">
      <c r="A1664">
        <v>2020</v>
      </c>
      <c r="B1664" s="5" t="s">
        <v>58</v>
      </c>
      <c r="C1664" s="10">
        <v>44105</v>
      </c>
      <c r="D1664" t="s">
        <v>17</v>
      </c>
      <c r="E1664">
        <f>+VLOOKUP(Tabla2[[#This Row],[Punto de venta]],Punto_venta[],2,0)</f>
        <v>2</v>
      </c>
      <c r="F1664" t="s">
        <v>11</v>
      </c>
      <c r="G1664">
        <f>+VLOOKUP(Tabla2[[#This Row],[Cultivo]],Cod_categoría[],2,0)</f>
        <v>100102005</v>
      </c>
      <c r="H1664" t="str">
        <f>+VLOOKUP(F1664,Codigos[],2,0)</f>
        <v>Cítricos</v>
      </c>
      <c r="I1664">
        <f>+VLOOKUP(Tabla2[[#This Row],[Categoría]],Cod_procesamiento10[],2,0)</f>
        <v>2</v>
      </c>
      <c r="J1664" t="s">
        <v>163</v>
      </c>
      <c r="K1664" s="3">
        <v>1628.34</v>
      </c>
    </row>
    <row r="1665" spans="1:11" x14ac:dyDescent="0.35">
      <c r="A1665">
        <v>2020</v>
      </c>
      <c r="B1665" s="5" t="s">
        <v>58</v>
      </c>
      <c r="C1665" s="10">
        <v>44105</v>
      </c>
      <c r="D1665" t="s">
        <v>17</v>
      </c>
      <c r="E1665">
        <f>+VLOOKUP(Tabla2[[#This Row],[Punto de venta]],Punto_venta[],2,0)</f>
        <v>2</v>
      </c>
      <c r="F1665" t="s">
        <v>13</v>
      </c>
      <c r="G1665">
        <f>+VLOOKUP(Tabla2[[#This Row],[Cultivo]],Cod_categoría[],2,0)</f>
        <v>100106002</v>
      </c>
      <c r="H1665" t="str">
        <f>+VLOOKUP(F1665,Codigos[],2,0)</f>
        <v>Frutos oleaginosos</v>
      </c>
      <c r="I1665">
        <f>+VLOOKUP(Tabla2[[#This Row],[Categoría]],Cod_procesamiento10[],2,0)</f>
        <v>12</v>
      </c>
      <c r="J1665" t="s">
        <v>163</v>
      </c>
      <c r="K1665" s="3">
        <v>4208.6499999999996</v>
      </c>
    </row>
    <row r="1666" spans="1:11" x14ac:dyDescent="0.35">
      <c r="A1666">
        <v>2020</v>
      </c>
      <c r="B1666" s="5" t="s">
        <v>58</v>
      </c>
      <c r="C1666" s="10">
        <v>44105</v>
      </c>
      <c r="D1666" t="s">
        <v>17</v>
      </c>
      <c r="E1666">
        <f>+VLOOKUP(Tabla2[[#This Row],[Punto de venta]],Punto_venta[],2,0)</f>
        <v>2</v>
      </c>
      <c r="F1666" t="s">
        <v>14</v>
      </c>
      <c r="G1666">
        <f>+VLOOKUP(Tabla2[[#This Row],[Cultivo]],Cod_categoría[],2,0)</f>
        <v>100104005</v>
      </c>
      <c r="H1666" t="str">
        <f>+VLOOKUP(F1666,Codigos[],2,0)</f>
        <v>Frutos de pepita</v>
      </c>
      <c r="I1666">
        <f>+VLOOKUP(Tabla2[[#This Row],[Categoría]],Cod_procesamiento10[],2,0)</f>
        <v>3</v>
      </c>
      <c r="J1666" t="s">
        <v>163</v>
      </c>
      <c r="K1666" s="3">
        <v>1413.56</v>
      </c>
    </row>
    <row r="1667" spans="1:11" x14ac:dyDescent="0.35">
      <c r="A1667">
        <v>2020</v>
      </c>
      <c r="B1667" s="5" t="s">
        <v>58</v>
      </c>
      <c r="C1667" s="10">
        <v>44105</v>
      </c>
      <c r="D1667" t="s">
        <v>17</v>
      </c>
      <c r="E1667">
        <f>+VLOOKUP(Tabla2[[#This Row],[Punto de venta]],Punto_venta[],2,0)</f>
        <v>2</v>
      </c>
      <c r="F1667" t="s">
        <v>15</v>
      </c>
      <c r="G1667">
        <f>+VLOOKUP(Tabla2[[#This Row],[Cultivo]],Cod_categoría[],2,0)</f>
        <v>100108006</v>
      </c>
      <c r="H1667" t="str">
        <f>+VLOOKUP(F1667,Codigos[],2,0)</f>
        <v>Frutos tropicales y subtropicales</v>
      </c>
      <c r="I1667">
        <f>+VLOOKUP(Tabla2[[#This Row],[Categoría]],Cod_procesamiento10[],2,0)</f>
        <v>4</v>
      </c>
      <c r="J1667" t="s">
        <v>163</v>
      </c>
      <c r="K1667" s="3">
        <v>1050.46</v>
      </c>
    </row>
    <row r="1668" spans="1:11" x14ac:dyDescent="0.35">
      <c r="A1668">
        <v>2020</v>
      </c>
      <c r="B1668" s="5" t="s">
        <v>58</v>
      </c>
      <c r="C1668" s="10">
        <v>44105</v>
      </c>
      <c r="D1668" t="s">
        <v>24</v>
      </c>
      <c r="E1668">
        <f>+VLOOKUP(Tabla2[[#This Row],[Punto de venta]],Punto_venta[],2,0)</f>
        <v>3</v>
      </c>
      <c r="F1668" t="s">
        <v>68</v>
      </c>
      <c r="G1668">
        <f>+VLOOKUP(Tabla2[[#This Row],[Cultivo]],Cod_categoría[],2,0)</f>
        <v>100101001</v>
      </c>
      <c r="H1668" t="str">
        <f>+VLOOKUP(F1668,Codigos[],2,0)</f>
        <v>Berries</v>
      </c>
      <c r="I1668">
        <f>+VLOOKUP(Tabla2[[#This Row],[Categoría]],Cod_procesamiento10[],2,0)</f>
        <v>1</v>
      </c>
      <c r="J1668" t="s">
        <v>163</v>
      </c>
      <c r="K1668" s="3">
        <v>4785.42</v>
      </c>
    </row>
    <row r="1669" spans="1:11" x14ac:dyDescent="0.35">
      <c r="A1669">
        <v>2020</v>
      </c>
      <c r="B1669" s="5" t="s">
        <v>58</v>
      </c>
      <c r="C1669" s="10">
        <v>44105</v>
      </c>
      <c r="D1669" t="s">
        <v>24</v>
      </c>
      <c r="E1669">
        <f>+VLOOKUP(Tabla2[[#This Row],[Punto de venta]],Punto_venta[],2,0)</f>
        <v>3</v>
      </c>
      <c r="F1669" t="s">
        <v>3</v>
      </c>
      <c r="G1669">
        <f>+VLOOKUP(Tabla2[[#This Row],[Cultivo]],Cod_categoría[],2,0)</f>
        <v>100103001</v>
      </c>
      <c r="H1669" t="str">
        <f>+VLOOKUP(F1669,Codigos[],2,0)</f>
        <v>Frutos de carozo</v>
      </c>
      <c r="I1669">
        <f>+VLOOKUP(Tabla2[[#This Row],[Categoría]],Cod_procesamiento10[],2,0)</f>
        <v>5</v>
      </c>
      <c r="J1669" t="s">
        <v>163</v>
      </c>
      <c r="K1669" s="3">
        <v>3500</v>
      </c>
    </row>
    <row r="1670" spans="1:11" x14ac:dyDescent="0.35">
      <c r="A1670">
        <v>2020</v>
      </c>
      <c r="B1670" s="5" t="s">
        <v>58</v>
      </c>
      <c r="C1670" s="10">
        <v>44105</v>
      </c>
      <c r="D1670" t="s">
        <v>24</v>
      </c>
      <c r="E1670">
        <f>+VLOOKUP(Tabla2[[#This Row],[Punto de venta]],Punto_venta[],2,0)</f>
        <v>3</v>
      </c>
      <c r="F1670" t="s">
        <v>4</v>
      </c>
      <c r="G1670">
        <f>+VLOOKUP(Tabla2[[#This Row],[Cultivo]],Cod_categoría[],2,0)</f>
        <v>100107002</v>
      </c>
      <c r="H1670" t="str">
        <f>+VLOOKUP(F1670,Codigos[],2,0)</f>
        <v>Frutos tropicales y subtropicales</v>
      </c>
      <c r="I1670">
        <f>+VLOOKUP(Tabla2[[#This Row],[Categoría]],Cod_procesamiento10[],2,0)</f>
        <v>4</v>
      </c>
      <c r="J1670" t="s">
        <v>163</v>
      </c>
      <c r="K1670" s="3">
        <v>1708.77</v>
      </c>
    </row>
    <row r="1671" spans="1:11" x14ac:dyDescent="0.35">
      <c r="A1671">
        <v>2020</v>
      </c>
      <c r="B1671" s="5" t="s">
        <v>58</v>
      </c>
      <c r="C1671" s="10">
        <v>44105</v>
      </c>
      <c r="D1671" t="s">
        <v>24</v>
      </c>
      <c r="E1671">
        <f>+VLOOKUP(Tabla2[[#This Row],[Punto de venta]],Punto_venta[],2,0)</f>
        <v>3</v>
      </c>
      <c r="F1671" t="s">
        <v>7</v>
      </c>
      <c r="G1671">
        <f>+VLOOKUP(Tabla2[[#This Row],[Cultivo]],Cod_categoría[],2,0)</f>
        <v>100103004</v>
      </c>
      <c r="H1671" t="str">
        <f>+VLOOKUP(F1671,Codigos[],2,0)</f>
        <v>Frutos de carozo</v>
      </c>
      <c r="I1671">
        <f>+VLOOKUP(Tabla2[[#This Row],[Categoría]],Cod_procesamiento10[],2,0)</f>
        <v>5</v>
      </c>
      <c r="J1671" t="s">
        <v>163</v>
      </c>
      <c r="K1671" s="3">
        <v>1721.78</v>
      </c>
    </row>
    <row r="1672" spans="1:11" x14ac:dyDescent="0.35">
      <c r="A1672">
        <v>2020</v>
      </c>
      <c r="B1672" s="5" t="s">
        <v>58</v>
      </c>
      <c r="C1672" s="10">
        <v>44105</v>
      </c>
      <c r="D1672" t="s">
        <v>24</v>
      </c>
      <c r="E1672">
        <f>+VLOOKUP(Tabla2[[#This Row],[Punto de venta]],Punto_venta[],2,0)</f>
        <v>3</v>
      </c>
      <c r="F1672" t="s">
        <v>8</v>
      </c>
      <c r="G1672">
        <f>+VLOOKUP(Tabla2[[#This Row],[Cultivo]],Cod_categoría[],2,0)</f>
        <v>100112025</v>
      </c>
      <c r="H1672" t="str">
        <f>+VLOOKUP(F1672,Codigos[],2,0)</f>
        <v>Berries</v>
      </c>
      <c r="I1672">
        <f>+VLOOKUP(Tabla2[[#This Row],[Categoría]],Cod_procesamiento10[],2,0)</f>
        <v>1</v>
      </c>
      <c r="J1672" t="s">
        <v>163</v>
      </c>
      <c r="K1672" s="3">
        <v>1352.25</v>
      </c>
    </row>
    <row r="1673" spans="1:11" x14ac:dyDescent="0.35">
      <c r="A1673">
        <v>2020</v>
      </c>
      <c r="B1673" s="5" t="s">
        <v>58</v>
      </c>
      <c r="C1673" s="10">
        <v>44105</v>
      </c>
      <c r="D1673" t="s">
        <v>24</v>
      </c>
      <c r="E1673">
        <f>+VLOOKUP(Tabla2[[#This Row],[Punto de venta]],Punto_venta[],2,0)</f>
        <v>3</v>
      </c>
      <c r="F1673" t="s">
        <v>19</v>
      </c>
      <c r="G1673">
        <f>+VLOOKUP(Tabla2[[#This Row],[Cultivo]],Cod_categoría[],2,0)</f>
        <v>100101007</v>
      </c>
      <c r="H1673" t="str">
        <f>+VLOOKUP(F1673,Codigos[],2,0)</f>
        <v>Berries</v>
      </c>
      <c r="I1673">
        <f>+VLOOKUP(Tabla2[[#This Row],[Categoría]],Cod_procesamiento10[],2,0)</f>
        <v>1</v>
      </c>
      <c r="J1673" t="s">
        <v>163</v>
      </c>
      <c r="K1673" s="3">
        <v>1190.4100000000001</v>
      </c>
    </row>
    <row r="1674" spans="1:11" x14ac:dyDescent="0.35">
      <c r="A1674">
        <v>2020</v>
      </c>
      <c r="B1674" s="5" t="s">
        <v>58</v>
      </c>
      <c r="C1674" s="10">
        <v>44105</v>
      </c>
      <c r="D1674" t="s">
        <v>24</v>
      </c>
      <c r="E1674">
        <f>+VLOOKUP(Tabla2[[#This Row],[Punto de venta]],Punto_venta[],2,0)</f>
        <v>3</v>
      </c>
      <c r="F1674" t="s">
        <v>9</v>
      </c>
      <c r="G1674">
        <f>+VLOOKUP(Tabla2[[#This Row],[Cultivo]],Cod_categoría[],2,0)</f>
        <v>100102003</v>
      </c>
      <c r="H1674" t="str">
        <f>+VLOOKUP(F1674,Codigos[],2,0)</f>
        <v>Cítricos</v>
      </c>
      <c r="I1674">
        <f>+VLOOKUP(Tabla2[[#This Row],[Categoría]],Cod_procesamiento10[],2,0)</f>
        <v>2</v>
      </c>
      <c r="J1674" t="s">
        <v>163</v>
      </c>
      <c r="K1674" s="3">
        <v>328.2</v>
      </c>
    </row>
    <row r="1675" spans="1:11" x14ac:dyDescent="0.35">
      <c r="A1675">
        <v>2020</v>
      </c>
      <c r="B1675" s="5" t="s">
        <v>58</v>
      </c>
      <c r="C1675" s="10">
        <v>44105</v>
      </c>
      <c r="D1675" t="s">
        <v>24</v>
      </c>
      <c r="E1675">
        <f>+VLOOKUP(Tabla2[[#This Row],[Punto de venta]],Punto_venta[],2,0)</f>
        <v>3</v>
      </c>
      <c r="F1675" t="s">
        <v>20</v>
      </c>
      <c r="G1675">
        <f>+VLOOKUP(Tabla2[[#This Row],[Cultivo]],Cod_categoría[],2,0)</f>
        <v>100102004</v>
      </c>
      <c r="H1675" t="str">
        <f>+VLOOKUP(F1675,Codigos[],2,0)</f>
        <v>Cítricos</v>
      </c>
      <c r="I1675">
        <f>+VLOOKUP(Tabla2[[#This Row],[Categoría]],Cod_procesamiento10[],2,0)</f>
        <v>2</v>
      </c>
      <c r="J1675" t="s">
        <v>163</v>
      </c>
      <c r="K1675" s="3">
        <v>572.08000000000004</v>
      </c>
    </row>
    <row r="1676" spans="1:11" x14ac:dyDescent="0.35">
      <c r="A1676">
        <v>2020</v>
      </c>
      <c r="B1676" s="5" t="s">
        <v>58</v>
      </c>
      <c r="C1676" s="10">
        <v>44105</v>
      </c>
      <c r="D1676" t="s">
        <v>24</v>
      </c>
      <c r="E1676">
        <f>+VLOOKUP(Tabla2[[#This Row],[Punto de venta]],Punto_venta[],2,0)</f>
        <v>3</v>
      </c>
      <c r="F1676" t="s">
        <v>21</v>
      </c>
      <c r="G1676">
        <f>+VLOOKUP(Tabla2[[#This Row],[Cultivo]],Cod_categoría[],2,0)</f>
        <v>100108002</v>
      </c>
      <c r="H1676" t="str">
        <f>+VLOOKUP(F1676,Codigos[],2,0)</f>
        <v>Frutos tropicales y subtropicales</v>
      </c>
      <c r="I1676">
        <f>+VLOOKUP(Tabla2[[#This Row],[Categoría]],Cod_procesamiento10[],2,0)</f>
        <v>4</v>
      </c>
      <c r="J1676" t="s">
        <v>163</v>
      </c>
      <c r="K1676" s="3">
        <v>1737.56</v>
      </c>
    </row>
    <row r="1677" spans="1:11" x14ac:dyDescent="0.35">
      <c r="A1677">
        <v>2020</v>
      </c>
      <c r="B1677" s="5" t="s">
        <v>58</v>
      </c>
      <c r="C1677" s="10">
        <v>44105</v>
      </c>
      <c r="D1677" t="s">
        <v>24</v>
      </c>
      <c r="E1677">
        <f>+VLOOKUP(Tabla2[[#This Row],[Punto de venta]],Punto_venta[],2,0)</f>
        <v>3</v>
      </c>
      <c r="F1677" t="s">
        <v>10</v>
      </c>
      <c r="G1677">
        <f>+VLOOKUP(Tabla2[[#This Row],[Cultivo]],Cod_categoría[],2,0)</f>
        <v>100104002</v>
      </c>
      <c r="H1677" t="str">
        <f>+VLOOKUP(F1677,Codigos[],2,0)</f>
        <v>Frutos de pepita</v>
      </c>
      <c r="I1677">
        <f>+VLOOKUP(Tabla2[[#This Row],[Categoría]],Cod_procesamiento10[],2,0)</f>
        <v>3</v>
      </c>
      <c r="J1677" t="s">
        <v>163</v>
      </c>
      <c r="K1677" s="3">
        <v>685.64</v>
      </c>
    </row>
    <row r="1678" spans="1:11" x14ac:dyDescent="0.35">
      <c r="A1678">
        <v>2020</v>
      </c>
      <c r="B1678" s="5" t="s">
        <v>58</v>
      </c>
      <c r="C1678" s="10">
        <v>44105</v>
      </c>
      <c r="D1678" t="s">
        <v>24</v>
      </c>
      <c r="E1678">
        <f>+VLOOKUP(Tabla2[[#This Row],[Punto de venta]],Punto_venta[],2,0)</f>
        <v>3</v>
      </c>
      <c r="F1678" t="s">
        <v>22</v>
      </c>
      <c r="G1678">
        <f>+VLOOKUP(Tabla2[[#This Row],[Cultivo]],Cod_categoría[],2,0)</f>
        <v>100114041</v>
      </c>
      <c r="H1678" t="str">
        <f>+VLOOKUP(F1678,Codigos[],2,0)</f>
        <v>Frutos tropicales y subtropicales</v>
      </c>
      <c r="I1678">
        <f>+VLOOKUP(Tabla2[[#This Row],[Categoría]],Cod_procesamiento10[],2,0)</f>
        <v>4</v>
      </c>
      <c r="J1678" t="s">
        <v>163</v>
      </c>
      <c r="K1678" s="3">
        <v>2600</v>
      </c>
    </row>
    <row r="1679" spans="1:11" x14ac:dyDescent="0.35">
      <c r="A1679">
        <v>2020</v>
      </c>
      <c r="B1679" s="5" t="s">
        <v>58</v>
      </c>
      <c r="C1679" s="10">
        <v>44105</v>
      </c>
      <c r="D1679" t="s">
        <v>24</v>
      </c>
      <c r="E1679">
        <f>+VLOOKUP(Tabla2[[#This Row],[Punto de venta]],Punto_venta[],2,0)</f>
        <v>3</v>
      </c>
      <c r="F1679" t="s">
        <v>11</v>
      </c>
      <c r="G1679">
        <f>+VLOOKUP(Tabla2[[#This Row],[Cultivo]],Cod_categoría[],2,0)</f>
        <v>100102005</v>
      </c>
      <c r="H1679" t="str">
        <f>+VLOOKUP(F1679,Codigos[],2,0)</f>
        <v>Cítricos</v>
      </c>
      <c r="I1679">
        <f>+VLOOKUP(Tabla2[[#This Row],[Categoría]],Cod_procesamiento10[],2,0)</f>
        <v>2</v>
      </c>
      <c r="J1679" t="s">
        <v>163</v>
      </c>
      <c r="K1679" s="3">
        <v>772.57</v>
      </c>
    </row>
    <row r="1680" spans="1:11" x14ac:dyDescent="0.35">
      <c r="A1680">
        <v>2020</v>
      </c>
      <c r="B1680" s="5" t="s">
        <v>58</v>
      </c>
      <c r="C1680" s="10">
        <v>44105</v>
      </c>
      <c r="D1680" t="s">
        <v>24</v>
      </c>
      <c r="E1680">
        <f>+VLOOKUP(Tabla2[[#This Row],[Punto de venta]],Punto_venta[],2,0)</f>
        <v>3</v>
      </c>
      <c r="F1680" t="s">
        <v>12</v>
      </c>
      <c r="G1680">
        <f>+VLOOKUP(Tabla2[[#This Row],[Cultivo]],Cod_categoría[],2,0)</f>
        <v>100103006</v>
      </c>
      <c r="H1680" t="str">
        <f>+VLOOKUP(F1680,Codigos[],2,0)</f>
        <v>Frutos de carozo</v>
      </c>
      <c r="I1680">
        <f>+VLOOKUP(Tabla2[[#This Row],[Categoría]],Cod_procesamiento10[],2,0)</f>
        <v>5</v>
      </c>
      <c r="J1680" t="s">
        <v>163</v>
      </c>
      <c r="K1680" s="3">
        <v>2317.7800000000002</v>
      </c>
    </row>
    <row r="1681" spans="1:11" x14ac:dyDescent="0.35">
      <c r="A1681">
        <v>2020</v>
      </c>
      <c r="B1681" s="5" t="s">
        <v>58</v>
      </c>
      <c r="C1681" s="10">
        <v>44105</v>
      </c>
      <c r="D1681" t="s">
        <v>24</v>
      </c>
      <c r="E1681">
        <f>+VLOOKUP(Tabla2[[#This Row],[Punto de venta]],Punto_venta[],2,0)</f>
        <v>3</v>
      </c>
      <c r="F1681" t="s">
        <v>32</v>
      </c>
      <c r="G1681">
        <f>+VLOOKUP(Tabla2[[#This Row],[Cultivo]],Cod_categoría[],2,0)</f>
        <v>100114031</v>
      </c>
      <c r="H1681" t="str">
        <f>+VLOOKUP(F1681,Codigos[],2,0)</f>
        <v>Frutos de pepita</v>
      </c>
      <c r="I1681">
        <f>+VLOOKUP(Tabla2[[#This Row],[Categoría]],Cod_procesamiento10[],2,0)</f>
        <v>3</v>
      </c>
      <c r="J1681" t="s">
        <v>163</v>
      </c>
      <c r="K1681" s="3">
        <v>1750</v>
      </c>
    </row>
    <row r="1682" spans="1:11" x14ac:dyDescent="0.35">
      <c r="A1682">
        <v>2020</v>
      </c>
      <c r="B1682" s="5" t="s">
        <v>58</v>
      </c>
      <c r="C1682" s="10">
        <v>44105</v>
      </c>
      <c r="D1682" t="s">
        <v>24</v>
      </c>
      <c r="E1682">
        <f>+VLOOKUP(Tabla2[[#This Row],[Punto de venta]],Punto_venta[],2,0)</f>
        <v>3</v>
      </c>
      <c r="F1682" t="s">
        <v>13</v>
      </c>
      <c r="G1682">
        <f>+VLOOKUP(Tabla2[[#This Row],[Cultivo]],Cod_categoría[],2,0)</f>
        <v>100106002</v>
      </c>
      <c r="H1682" t="str">
        <f>+VLOOKUP(F1682,Codigos[],2,0)</f>
        <v>Frutos oleaginosos</v>
      </c>
      <c r="I1682">
        <f>+VLOOKUP(Tabla2[[#This Row],[Categoría]],Cod_procesamiento10[],2,0)</f>
        <v>12</v>
      </c>
      <c r="J1682" t="s">
        <v>163</v>
      </c>
      <c r="K1682" s="3">
        <v>3028.05</v>
      </c>
    </row>
    <row r="1683" spans="1:11" x14ac:dyDescent="0.35">
      <c r="A1683">
        <v>2020</v>
      </c>
      <c r="B1683" s="5" t="s">
        <v>58</v>
      </c>
      <c r="C1683" s="10">
        <v>44105</v>
      </c>
      <c r="D1683" t="s">
        <v>24</v>
      </c>
      <c r="E1683">
        <f>+VLOOKUP(Tabla2[[#This Row],[Punto de venta]],Punto_venta[],2,0)</f>
        <v>3</v>
      </c>
      <c r="F1683" t="s">
        <v>31</v>
      </c>
      <c r="G1683">
        <f>+VLOOKUP(Tabla2[[#This Row],[Cultivo]],Cod_categoría[],2,0)</f>
        <v>100108004</v>
      </c>
      <c r="H1683" t="str">
        <f>+VLOOKUP(F1683,Codigos[],2,0)</f>
        <v>Frutos tropicales y subtropicales</v>
      </c>
      <c r="I1683">
        <f>+VLOOKUP(Tabla2[[#This Row],[Categoría]],Cod_procesamiento10[],2,0)</f>
        <v>4</v>
      </c>
      <c r="J1683" t="s">
        <v>163</v>
      </c>
      <c r="K1683" s="3">
        <v>2066.67</v>
      </c>
    </row>
    <row r="1684" spans="1:11" x14ac:dyDescent="0.35">
      <c r="A1684">
        <v>2020</v>
      </c>
      <c r="B1684" s="5" t="s">
        <v>58</v>
      </c>
      <c r="C1684" s="10">
        <v>44105</v>
      </c>
      <c r="D1684" t="s">
        <v>24</v>
      </c>
      <c r="E1684">
        <f>+VLOOKUP(Tabla2[[#This Row],[Punto de venta]],Punto_venta[],2,0)</f>
        <v>3</v>
      </c>
      <c r="F1684" t="s">
        <v>14</v>
      </c>
      <c r="G1684">
        <f>+VLOOKUP(Tabla2[[#This Row],[Cultivo]],Cod_categoría[],2,0)</f>
        <v>100104005</v>
      </c>
      <c r="H1684" t="str">
        <f>+VLOOKUP(F1684,Codigos[],2,0)</f>
        <v>Frutos de pepita</v>
      </c>
      <c r="I1684">
        <f>+VLOOKUP(Tabla2[[#This Row],[Categoría]],Cod_procesamiento10[],2,0)</f>
        <v>3</v>
      </c>
      <c r="J1684" t="s">
        <v>163</v>
      </c>
      <c r="K1684" s="3">
        <v>684.77</v>
      </c>
    </row>
    <row r="1685" spans="1:11" x14ac:dyDescent="0.35">
      <c r="A1685">
        <v>2020</v>
      </c>
      <c r="B1685" s="5" t="s">
        <v>58</v>
      </c>
      <c r="C1685" s="10">
        <v>44105</v>
      </c>
      <c r="D1685" t="s">
        <v>24</v>
      </c>
      <c r="E1685">
        <f>+VLOOKUP(Tabla2[[#This Row],[Punto de venta]],Punto_venta[],2,0)</f>
        <v>3</v>
      </c>
      <c r="F1685" t="s">
        <v>15</v>
      </c>
      <c r="G1685">
        <f>+VLOOKUP(Tabla2[[#This Row],[Cultivo]],Cod_categoría[],2,0)</f>
        <v>100108006</v>
      </c>
      <c r="H1685" t="str">
        <f>+VLOOKUP(F1685,Codigos[],2,0)</f>
        <v>Frutos tropicales y subtropicales</v>
      </c>
      <c r="I1685">
        <f>+VLOOKUP(Tabla2[[#This Row],[Categoría]],Cod_procesamiento10[],2,0)</f>
        <v>4</v>
      </c>
      <c r="J1685" t="s">
        <v>163</v>
      </c>
      <c r="K1685" s="3">
        <v>629.21</v>
      </c>
    </row>
    <row r="1686" spans="1:11" x14ac:dyDescent="0.35">
      <c r="A1686">
        <v>2020</v>
      </c>
      <c r="B1686" s="5" t="s">
        <v>58</v>
      </c>
      <c r="C1686" s="10">
        <v>44105</v>
      </c>
      <c r="D1686" t="s">
        <v>24</v>
      </c>
      <c r="E1686">
        <f>+VLOOKUP(Tabla2[[#This Row],[Punto de venta]],Punto_venta[],2,0)</f>
        <v>3</v>
      </c>
      <c r="F1686" t="s">
        <v>27</v>
      </c>
      <c r="G1686">
        <f>+VLOOKUP(Tabla2[[#This Row],[Cultivo]],Cod_categoría[],2,0)</f>
        <v>100102006</v>
      </c>
      <c r="H1686" t="str">
        <f>+VLOOKUP(F1686,Codigos[],2,0)</f>
        <v>Cítricos</v>
      </c>
      <c r="I1686">
        <f>+VLOOKUP(Tabla2[[#This Row],[Categoría]],Cod_procesamiento10[],2,0)</f>
        <v>2</v>
      </c>
      <c r="J1686" t="s">
        <v>163</v>
      </c>
      <c r="K1686" s="3">
        <v>585.16999999999996</v>
      </c>
    </row>
    <row r="1687" spans="1:11" x14ac:dyDescent="0.35">
      <c r="A1687">
        <v>2020</v>
      </c>
      <c r="B1687" s="5" t="s">
        <v>58</v>
      </c>
      <c r="C1687" s="10">
        <v>44105</v>
      </c>
      <c r="D1687" t="s">
        <v>24</v>
      </c>
      <c r="E1687">
        <f>+VLOOKUP(Tabla2[[#This Row],[Punto de venta]],Punto_venta[],2,0)</f>
        <v>3</v>
      </c>
      <c r="F1687" t="s">
        <v>18</v>
      </c>
      <c r="G1687">
        <f>+VLOOKUP(Tabla2[[#This Row],[Cultivo]],Cod_categoría[],2,0)</f>
        <v>100114042</v>
      </c>
      <c r="H1687" t="str">
        <f>+VLOOKUP(F1687,Codigos[],2,0)</f>
        <v>Otros</v>
      </c>
      <c r="I1687">
        <f>+VLOOKUP(Tabla2[[#This Row],[Categoría]],Cod_procesamiento10[],2,0)</f>
        <v>13</v>
      </c>
      <c r="J1687" t="s">
        <v>163</v>
      </c>
      <c r="K1687" s="3">
        <v>1296.3</v>
      </c>
    </row>
    <row r="1688" spans="1:11" x14ac:dyDescent="0.35">
      <c r="A1688">
        <v>2020</v>
      </c>
      <c r="B1688" s="5" t="s">
        <v>58</v>
      </c>
      <c r="C1688" s="10">
        <v>44105</v>
      </c>
      <c r="D1688" t="s">
        <v>24</v>
      </c>
      <c r="E1688">
        <f>+VLOOKUP(Tabla2[[#This Row],[Punto de venta]],Punto_venta[],2,0)</f>
        <v>3</v>
      </c>
      <c r="F1688" t="s">
        <v>16</v>
      </c>
      <c r="G1688">
        <f>+VLOOKUP(Tabla2[[#This Row],[Cultivo]],Cod_categoría[],2,0)</f>
        <v>100109001</v>
      </c>
      <c r="H1688" t="str">
        <f>+VLOOKUP(F1688,Codigos[],2,0)</f>
        <v>Uva</v>
      </c>
      <c r="I1688">
        <f>+VLOOKUP(Tabla2[[#This Row],[Categoría]],Cod_procesamiento10[],2,0)</f>
        <v>11</v>
      </c>
      <c r="J1688" t="s">
        <v>163</v>
      </c>
      <c r="K1688" s="3">
        <v>3504.53</v>
      </c>
    </row>
    <row r="1689" spans="1:11" x14ac:dyDescent="0.35">
      <c r="A1689">
        <v>2020</v>
      </c>
      <c r="B1689" s="5" t="s">
        <v>57</v>
      </c>
      <c r="C1689" s="10">
        <v>44075</v>
      </c>
      <c r="D1689" t="s">
        <v>2</v>
      </c>
      <c r="E1689">
        <f>+VLOOKUP(Tabla2[[#This Row],[Punto de venta]],Punto_venta[],2,0)</f>
        <v>1</v>
      </c>
      <c r="F1689" t="s">
        <v>8</v>
      </c>
      <c r="G1689">
        <f>+VLOOKUP(Tabla2[[#This Row],[Cultivo]],Cod_categoría[],2,0)</f>
        <v>100112025</v>
      </c>
      <c r="H1689" t="str">
        <f>+VLOOKUP(F1689,Codigos[],2,0)</f>
        <v>Berries</v>
      </c>
      <c r="I1689">
        <f>+VLOOKUP(Tabla2[[#This Row],[Categoría]],Cod_procesamiento10[],2,0)</f>
        <v>1</v>
      </c>
      <c r="J1689" t="s">
        <v>163</v>
      </c>
      <c r="K1689" s="3">
        <v>3801.73</v>
      </c>
    </row>
    <row r="1690" spans="1:11" x14ac:dyDescent="0.35">
      <c r="A1690">
        <v>2020</v>
      </c>
      <c r="B1690" s="5" t="s">
        <v>57</v>
      </c>
      <c r="C1690" s="10">
        <v>44075</v>
      </c>
      <c r="D1690" t="s">
        <v>2</v>
      </c>
      <c r="E1690">
        <f>+VLOOKUP(Tabla2[[#This Row],[Punto de venta]],Punto_venta[],2,0)</f>
        <v>1</v>
      </c>
      <c r="F1690" t="s">
        <v>19</v>
      </c>
      <c r="G1690">
        <f>+VLOOKUP(Tabla2[[#This Row],[Cultivo]],Cod_categoría[],2,0)</f>
        <v>100101007</v>
      </c>
      <c r="H1690" t="str">
        <f>+VLOOKUP(F1690,Codigos[],2,0)</f>
        <v>Berries</v>
      </c>
      <c r="I1690">
        <f>+VLOOKUP(Tabla2[[#This Row],[Categoría]],Cod_procesamiento10[],2,0)</f>
        <v>1</v>
      </c>
      <c r="J1690" t="s">
        <v>163</v>
      </c>
      <c r="K1690" s="3">
        <v>1193.44</v>
      </c>
    </row>
    <row r="1691" spans="1:11" x14ac:dyDescent="0.35">
      <c r="A1691">
        <v>2020</v>
      </c>
      <c r="B1691" s="5" t="s">
        <v>57</v>
      </c>
      <c r="C1691" s="10">
        <v>44075</v>
      </c>
      <c r="D1691" t="s">
        <v>2</v>
      </c>
      <c r="E1691">
        <f>+VLOOKUP(Tabla2[[#This Row],[Punto de venta]],Punto_venta[],2,0)</f>
        <v>1</v>
      </c>
      <c r="F1691" t="s">
        <v>9</v>
      </c>
      <c r="G1691">
        <f>+VLOOKUP(Tabla2[[#This Row],[Cultivo]],Cod_categoría[],2,0)</f>
        <v>100102003</v>
      </c>
      <c r="H1691" t="str">
        <f>+VLOOKUP(F1691,Codigos[],2,0)</f>
        <v>Cítricos</v>
      </c>
      <c r="I1691">
        <f>+VLOOKUP(Tabla2[[#This Row],[Categoría]],Cod_procesamiento10[],2,0)</f>
        <v>2</v>
      </c>
      <c r="J1691" t="s">
        <v>163</v>
      </c>
      <c r="K1691" s="3">
        <v>474.9</v>
      </c>
    </row>
    <row r="1692" spans="1:11" x14ac:dyDescent="0.35">
      <c r="A1692">
        <v>2020</v>
      </c>
      <c r="B1692" s="5" t="s">
        <v>57</v>
      </c>
      <c r="C1692" s="10">
        <v>44075</v>
      </c>
      <c r="D1692" t="s">
        <v>2</v>
      </c>
      <c r="E1692">
        <f>+VLOOKUP(Tabla2[[#This Row],[Punto de venta]],Punto_venta[],2,0)</f>
        <v>1</v>
      </c>
      <c r="F1692" t="s">
        <v>20</v>
      </c>
      <c r="G1692">
        <f>+VLOOKUP(Tabla2[[#This Row],[Cultivo]],Cod_categoría[],2,0)</f>
        <v>100102004</v>
      </c>
      <c r="H1692" t="str">
        <f>+VLOOKUP(F1692,Codigos[],2,0)</f>
        <v>Cítricos</v>
      </c>
      <c r="I1692">
        <f>+VLOOKUP(Tabla2[[#This Row],[Categoría]],Cod_procesamiento10[],2,0)</f>
        <v>2</v>
      </c>
      <c r="J1692" t="s">
        <v>163</v>
      </c>
      <c r="K1692" s="3">
        <v>951.63</v>
      </c>
    </row>
    <row r="1693" spans="1:11" x14ac:dyDescent="0.35">
      <c r="A1693">
        <v>2020</v>
      </c>
      <c r="B1693" s="5" t="s">
        <v>57</v>
      </c>
      <c r="C1693" s="10">
        <v>44075</v>
      </c>
      <c r="D1693" t="s">
        <v>2</v>
      </c>
      <c r="E1693">
        <f>+VLOOKUP(Tabla2[[#This Row],[Punto de venta]],Punto_venta[],2,0)</f>
        <v>1</v>
      </c>
      <c r="F1693" t="s">
        <v>21</v>
      </c>
      <c r="G1693">
        <f>+VLOOKUP(Tabla2[[#This Row],[Cultivo]],Cod_categoría[],2,0)</f>
        <v>100108002</v>
      </c>
      <c r="H1693" t="str">
        <f>+VLOOKUP(F1693,Codigos[],2,0)</f>
        <v>Frutos tropicales y subtropicales</v>
      </c>
      <c r="I1693">
        <f>+VLOOKUP(Tabla2[[#This Row],[Categoría]],Cod_procesamiento10[],2,0)</f>
        <v>4</v>
      </c>
      <c r="J1693" t="s">
        <v>163</v>
      </c>
      <c r="K1693" s="3">
        <v>2894.05</v>
      </c>
    </row>
    <row r="1694" spans="1:11" x14ac:dyDescent="0.35">
      <c r="A1694">
        <v>2020</v>
      </c>
      <c r="B1694" s="5" t="s">
        <v>57</v>
      </c>
      <c r="C1694" s="10">
        <v>44075</v>
      </c>
      <c r="D1694" t="s">
        <v>2</v>
      </c>
      <c r="E1694">
        <f>+VLOOKUP(Tabla2[[#This Row],[Punto de venta]],Punto_venta[],2,0)</f>
        <v>1</v>
      </c>
      <c r="F1694" t="s">
        <v>10</v>
      </c>
      <c r="G1694">
        <f>+VLOOKUP(Tabla2[[#This Row],[Cultivo]],Cod_categoría[],2,0)</f>
        <v>100104002</v>
      </c>
      <c r="H1694" t="str">
        <f>+VLOOKUP(F1694,Codigos[],2,0)</f>
        <v>Frutos de pepita</v>
      </c>
      <c r="I1694">
        <f>+VLOOKUP(Tabla2[[#This Row],[Categoría]],Cod_procesamiento10[],2,0)</f>
        <v>3</v>
      </c>
      <c r="J1694" t="s">
        <v>163</v>
      </c>
      <c r="K1694" s="3">
        <v>809.55</v>
      </c>
    </row>
    <row r="1695" spans="1:11" x14ac:dyDescent="0.35">
      <c r="A1695">
        <v>2020</v>
      </c>
      <c r="B1695" s="5" t="s">
        <v>57</v>
      </c>
      <c r="C1695" s="10">
        <v>44075</v>
      </c>
      <c r="D1695" t="s">
        <v>2</v>
      </c>
      <c r="E1695">
        <f>+VLOOKUP(Tabla2[[#This Row],[Punto de venta]],Punto_venta[],2,0)</f>
        <v>1</v>
      </c>
      <c r="F1695" t="s">
        <v>11</v>
      </c>
      <c r="G1695">
        <f>+VLOOKUP(Tabla2[[#This Row],[Cultivo]],Cod_categoría[],2,0)</f>
        <v>100102005</v>
      </c>
      <c r="H1695" t="str">
        <f>+VLOOKUP(F1695,Codigos[],2,0)</f>
        <v>Cítricos</v>
      </c>
      <c r="I1695">
        <f>+VLOOKUP(Tabla2[[#This Row],[Categoría]],Cod_procesamiento10[],2,0)</f>
        <v>2</v>
      </c>
      <c r="J1695" t="s">
        <v>163</v>
      </c>
      <c r="K1695" s="3">
        <v>855.41</v>
      </c>
    </row>
    <row r="1696" spans="1:11" x14ac:dyDescent="0.35">
      <c r="A1696">
        <v>2020</v>
      </c>
      <c r="B1696" s="5" t="s">
        <v>57</v>
      </c>
      <c r="C1696" s="10">
        <v>44075</v>
      </c>
      <c r="D1696" t="s">
        <v>2</v>
      </c>
      <c r="E1696">
        <f>+VLOOKUP(Tabla2[[#This Row],[Punto de venta]],Punto_venta[],2,0)</f>
        <v>1</v>
      </c>
      <c r="F1696" t="s">
        <v>13</v>
      </c>
      <c r="G1696">
        <f>+VLOOKUP(Tabla2[[#This Row],[Cultivo]],Cod_categoría[],2,0)</f>
        <v>100106002</v>
      </c>
      <c r="H1696" t="str">
        <f>+VLOOKUP(F1696,Codigos[],2,0)</f>
        <v>Frutos oleaginosos</v>
      </c>
      <c r="I1696">
        <f>+VLOOKUP(Tabla2[[#This Row],[Categoría]],Cod_procesamiento10[],2,0)</f>
        <v>12</v>
      </c>
      <c r="J1696" t="s">
        <v>163</v>
      </c>
      <c r="K1696" s="3">
        <v>3619.48</v>
      </c>
    </row>
    <row r="1697" spans="1:11" x14ac:dyDescent="0.35">
      <c r="A1697">
        <v>2020</v>
      </c>
      <c r="B1697" s="5" t="s">
        <v>57</v>
      </c>
      <c r="C1697" s="10">
        <v>44075</v>
      </c>
      <c r="D1697" t="s">
        <v>2</v>
      </c>
      <c r="E1697">
        <f>+VLOOKUP(Tabla2[[#This Row],[Punto de venta]],Punto_venta[],2,0)</f>
        <v>1</v>
      </c>
      <c r="F1697" t="s">
        <v>14</v>
      </c>
      <c r="G1697">
        <f>+VLOOKUP(Tabla2[[#This Row],[Cultivo]],Cod_categoría[],2,0)</f>
        <v>100104005</v>
      </c>
      <c r="H1697" t="str">
        <f>+VLOOKUP(F1697,Codigos[],2,0)</f>
        <v>Frutos de pepita</v>
      </c>
      <c r="I1697">
        <f>+VLOOKUP(Tabla2[[#This Row],[Categoría]],Cod_procesamiento10[],2,0)</f>
        <v>3</v>
      </c>
      <c r="J1697" t="s">
        <v>163</v>
      </c>
      <c r="K1697" s="3">
        <v>883.2</v>
      </c>
    </row>
    <row r="1698" spans="1:11" x14ac:dyDescent="0.35">
      <c r="A1698">
        <v>2020</v>
      </c>
      <c r="B1698" s="5" t="s">
        <v>57</v>
      </c>
      <c r="C1698" s="10">
        <v>44075</v>
      </c>
      <c r="D1698" t="s">
        <v>2</v>
      </c>
      <c r="E1698">
        <f>+VLOOKUP(Tabla2[[#This Row],[Punto de venta]],Punto_venta[],2,0)</f>
        <v>1</v>
      </c>
      <c r="F1698" t="s">
        <v>15</v>
      </c>
      <c r="G1698">
        <f>+VLOOKUP(Tabla2[[#This Row],[Cultivo]],Cod_categoría[],2,0)</f>
        <v>100108006</v>
      </c>
      <c r="H1698" t="str">
        <f>+VLOOKUP(F1698,Codigos[],2,0)</f>
        <v>Frutos tropicales y subtropicales</v>
      </c>
      <c r="I1698">
        <f>+VLOOKUP(Tabla2[[#This Row],[Categoría]],Cod_procesamiento10[],2,0)</f>
        <v>4</v>
      </c>
      <c r="J1698" t="s">
        <v>163</v>
      </c>
      <c r="K1698" s="3">
        <v>743.4</v>
      </c>
    </row>
    <row r="1699" spans="1:11" x14ac:dyDescent="0.35">
      <c r="A1699">
        <v>2020</v>
      </c>
      <c r="B1699" s="5" t="s">
        <v>57</v>
      </c>
      <c r="C1699" s="10">
        <v>44075</v>
      </c>
      <c r="D1699" t="s">
        <v>17</v>
      </c>
      <c r="E1699">
        <f>+VLOOKUP(Tabla2[[#This Row],[Punto de venta]],Punto_venta[],2,0)</f>
        <v>2</v>
      </c>
      <c r="F1699" t="s">
        <v>8</v>
      </c>
      <c r="G1699">
        <f>+VLOOKUP(Tabla2[[#This Row],[Cultivo]],Cod_categoría[],2,0)</f>
        <v>100112025</v>
      </c>
      <c r="H1699" t="str">
        <f>+VLOOKUP(F1699,Codigos[],2,0)</f>
        <v>Berries</v>
      </c>
      <c r="I1699">
        <f>+VLOOKUP(Tabla2[[#This Row],[Categoría]],Cod_procesamiento10[],2,0)</f>
        <v>1</v>
      </c>
      <c r="J1699" t="s">
        <v>163</v>
      </c>
      <c r="K1699" s="3">
        <v>6348.67</v>
      </c>
    </row>
    <row r="1700" spans="1:11" x14ac:dyDescent="0.35">
      <c r="A1700">
        <v>2020</v>
      </c>
      <c r="B1700" s="5" t="s">
        <v>57</v>
      </c>
      <c r="C1700" s="10">
        <v>44075</v>
      </c>
      <c r="D1700" t="s">
        <v>17</v>
      </c>
      <c r="E1700">
        <f>+VLOOKUP(Tabla2[[#This Row],[Punto de venta]],Punto_venta[],2,0)</f>
        <v>2</v>
      </c>
      <c r="F1700" t="s">
        <v>19</v>
      </c>
      <c r="G1700">
        <f>+VLOOKUP(Tabla2[[#This Row],[Cultivo]],Cod_categoría[],2,0)</f>
        <v>100101007</v>
      </c>
      <c r="H1700" t="str">
        <f>+VLOOKUP(F1700,Codigos[],2,0)</f>
        <v>Berries</v>
      </c>
      <c r="I1700">
        <f>+VLOOKUP(Tabla2[[#This Row],[Categoría]],Cod_procesamiento10[],2,0)</f>
        <v>1</v>
      </c>
      <c r="J1700" t="s">
        <v>163</v>
      </c>
      <c r="K1700" s="3">
        <v>2298.41</v>
      </c>
    </row>
    <row r="1701" spans="1:11" x14ac:dyDescent="0.35">
      <c r="A1701">
        <v>2020</v>
      </c>
      <c r="B1701" s="5" t="s">
        <v>57</v>
      </c>
      <c r="C1701" s="10">
        <v>44075</v>
      </c>
      <c r="D1701" t="s">
        <v>17</v>
      </c>
      <c r="E1701">
        <f>+VLOOKUP(Tabla2[[#This Row],[Punto de venta]],Punto_venta[],2,0)</f>
        <v>2</v>
      </c>
      <c r="F1701" t="s">
        <v>9</v>
      </c>
      <c r="G1701">
        <f>+VLOOKUP(Tabla2[[#This Row],[Cultivo]],Cod_categoría[],2,0)</f>
        <v>100102003</v>
      </c>
      <c r="H1701" t="str">
        <f>+VLOOKUP(F1701,Codigos[],2,0)</f>
        <v>Cítricos</v>
      </c>
      <c r="I1701">
        <f>+VLOOKUP(Tabla2[[#This Row],[Categoría]],Cod_procesamiento10[],2,0)</f>
        <v>2</v>
      </c>
      <c r="J1701" t="s">
        <v>163</v>
      </c>
      <c r="K1701" s="3">
        <v>1283.3900000000001</v>
      </c>
    </row>
    <row r="1702" spans="1:11" x14ac:dyDescent="0.35">
      <c r="A1702">
        <v>2020</v>
      </c>
      <c r="B1702" s="5" t="s">
        <v>57</v>
      </c>
      <c r="C1702" s="10">
        <v>44075</v>
      </c>
      <c r="D1702" t="s">
        <v>17</v>
      </c>
      <c r="E1702">
        <f>+VLOOKUP(Tabla2[[#This Row],[Punto de venta]],Punto_venta[],2,0)</f>
        <v>2</v>
      </c>
      <c r="F1702" t="s">
        <v>20</v>
      </c>
      <c r="G1702">
        <f>+VLOOKUP(Tabla2[[#This Row],[Cultivo]],Cod_categoría[],2,0)</f>
        <v>100102004</v>
      </c>
      <c r="H1702" t="str">
        <f>+VLOOKUP(F1702,Codigos[],2,0)</f>
        <v>Cítricos</v>
      </c>
      <c r="I1702">
        <f>+VLOOKUP(Tabla2[[#This Row],[Categoría]],Cod_procesamiento10[],2,0)</f>
        <v>2</v>
      </c>
      <c r="J1702" t="s">
        <v>163</v>
      </c>
      <c r="K1702" s="3">
        <v>1959.71</v>
      </c>
    </row>
    <row r="1703" spans="1:11" x14ac:dyDescent="0.35">
      <c r="A1703">
        <v>2020</v>
      </c>
      <c r="B1703" s="5" t="s">
        <v>57</v>
      </c>
      <c r="C1703" s="10">
        <v>44075</v>
      </c>
      <c r="D1703" t="s">
        <v>17</v>
      </c>
      <c r="E1703">
        <f>+VLOOKUP(Tabla2[[#This Row],[Punto de venta]],Punto_venta[],2,0)</f>
        <v>2</v>
      </c>
      <c r="F1703" t="s">
        <v>21</v>
      </c>
      <c r="G1703">
        <f>+VLOOKUP(Tabla2[[#This Row],[Cultivo]],Cod_categoría[],2,0)</f>
        <v>100108002</v>
      </c>
      <c r="H1703" t="str">
        <f>+VLOOKUP(F1703,Codigos[],2,0)</f>
        <v>Frutos tropicales y subtropicales</v>
      </c>
      <c r="I1703">
        <f>+VLOOKUP(Tabla2[[#This Row],[Categoría]],Cod_procesamiento10[],2,0)</f>
        <v>4</v>
      </c>
      <c r="J1703" t="s">
        <v>163</v>
      </c>
      <c r="K1703" s="3">
        <v>2249.12</v>
      </c>
    </row>
    <row r="1704" spans="1:11" x14ac:dyDescent="0.35">
      <c r="A1704">
        <v>2020</v>
      </c>
      <c r="B1704" s="5" t="s">
        <v>57</v>
      </c>
      <c r="C1704" s="10">
        <v>44075</v>
      </c>
      <c r="D1704" t="s">
        <v>17</v>
      </c>
      <c r="E1704">
        <f>+VLOOKUP(Tabla2[[#This Row],[Punto de venta]],Punto_venta[],2,0)</f>
        <v>2</v>
      </c>
      <c r="F1704" t="s">
        <v>10</v>
      </c>
      <c r="G1704">
        <f>+VLOOKUP(Tabla2[[#This Row],[Cultivo]],Cod_categoría[],2,0)</f>
        <v>100104002</v>
      </c>
      <c r="H1704" t="str">
        <f>+VLOOKUP(F1704,Codigos[],2,0)</f>
        <v>Frutos de pepita</v>
      </c>
      <c r="I1704">
        <f>+VLOOKUP(Tabla2[[#This Row],[Categoría]],Cod_procesamiento10[],2,0)</f>
        <v>3</v>
      </c>
      <c r="J1704" t="s">
        <v>163</v>
      </c>
      <c r="K1704" s="3">
        <v>1645.32</v>
      </c>
    </row>
    <row r="1705" spans="1:11" x14ac:dyDescent="0.35">
      <c r="A1705">
        <v>2020</v>
      </c>
      <c r="B1705" s="5" t="s">
        <v>57</v>
      </c>
      <c r="C1705" s="10">
        <v>44075</v>
      </c>
      <c r="D1705" t="s">
        <v>17</v>
      </c>
      <c r="E1705">
        <f>+VLOOKUP(Tabla2[[#This Row],[Punto de venta]],Punto_venta[],2,0)</f>
        <v>2</v>
      </c>
      <c r="F1705" t="s">
        <v>11</v>
      </c>
      <c r="G1705">
        <f>+VLOOKUP(Tabla2[[#This Row],[Cultivo]],Cod_categoría[],2,0)</f>
        <v>100102005</v>
      </c>
      <c r="H1705" t="str">
        <f>+VLOOKUP(F1705,Codigos[],2,0)</f>
        <v>Cítricos</v>
      </c>
      <c r="I1705">
        <f>+VLOOKUP(Tabla2[[#This Row],[Categoría]],Cod_procesamiento10[],2,0)</f>
        <v>2</v>
      </c>
      <c r="J1705" t="s">
        <v>163</v>
      </c>
      <c r="K1705" s="3">
        <v>1606.78</v>
      </c>
    </row>
    <row r="1706" spans="1:11" x14ac:dyDescent="0.35">
      <c r="A1706">
        <v>2020</v>
      </c>
      <c r="B1706" s="5" t="s">
        <v>57</v>
      </c>
      <c r="C1706" s="10">
        <v>44075</v>
      </c>
      <c r="D1706" t="s">
        <v>17</v>
      </c>
      <c r="E1706">
        <f>+VLOOKUP(Tabla2[[#This Row],[Punto de venta]],Punto_venta[],2,0)</f>
        <v>2</v>
      </c>
      <c r="F1706" t="s">
        <v>13</v>
      </c>
      <c r="G1706">
        <f>+VLOOKUP(Tabla2[[#This Row],[Cultivo]],Cod_categoría[],2,0)</f>
        <v>100106002</v>
      </c>
      <c r="H1706" t="str">
        <f>+VLOOKUP(F1706,Codigos[],2,0)</f>
        <v>Frutos oleaginosos</v>
      </c>
      <c r="I1706">
        <f>+VLOOKUP(Tabla2[[#This Row],[Categoría]],Cod_procesamiento10[],2,0)</f>
        <v>12</v>
      </c>
      <c r="J1706" t="s">
        <v>163</v>
      </c>
      <c r="K1706" s="3">
        <v>4059.11</v>
      </c>
    </row>
    <row r="1707" spans="1:11" x14ac:dyDescent="0.35">
      <c r="A1707">
        <v>2020</v>
      </c>
      <c r="B1707" s="5" t="s">
        <v>57</v>
      </c>
      <c r="C1707" s="10">
        <v>44075</v>
      </c>
      <c r="D1707" t="s">
        <v>17</v>
      </c>
      <c r="E1707">
        <f>+VLOOKUP(Tabla2[[#This Row],[Punto de venta]],Punto_venta[],2,0)</f>
        <v>2</v>
      </c>
      <c r="F1707" t="s">
        <v>14</v>
      </c>
      <c r="G1707">
        <f>+VLOOKUP(Tabla2[[#This Row],[Cultivo]],Cod_categoría[],2,0)</f>
        <v>100104005</v>
      </c>
      <c r="H1707" t="str">
        <f>+VLOOKUP(F1707,Codigos[],2,0)</f>
        <v>Frutos de pepita</v>
      </c>
      <c r="I1707">
        <f>+VLOOKUP(Tabla2[[#This Row],[Categoría]],Cod_procesamiento10[],2,0)</f>
        <v>3</v>
      </c>
      <c r="J1707" t="s">
        <v>163</v>
      </c>
      <c r="K1707" s="3">
        <v>1411.57</v>
      </c>
    </row>
    <row r="1708" spans="1:11" x14ac:dyDescent="0.35">
      <c r="A1708">
        <v>2020</v>
      </c>
      <c r="B1708" s="5" t="s">
        <v>57</v>
      </c>
      <c r="C1708" s="10">
        <v>44075</v>
      </c>
      <c r="D1708" t="s">
        <v>17</v>
      </c>
      <c r="E1708">
        <f>+VLOOKUP(Tabla2[[#This Row],[Punto de venta]],Punto_venta[],2,0)</f>
        <v>2</v>
      </c>
      <c r="F1708" t="s">
        <v>15</v>
      </c>
      <c r="G1708">
        <f>+VLOOKUP(Tabla2[[#This Row],[Cultivo]],Cod_categoría[],2,0)</f>
        <v>100108006</v>
      </c>
      <c r="H1708" t="str">
        <f>+VLOOKUP(F1708,Codigos[],2,0)</f>
        <v>Frutos tropicales y subtropicales</v>
      </c>
      <c r="I1708">
        <f>+VLOOKUP(Tabla2[[#This Row],[Categoría]],Cod_procesamiento10[],2,0)</f>
        <v>4</v>
      </c>
      <c r="J1708" t="s">
        <v>163</v>
      </c>
      <c r="K1708" s="3">
        <v>1022.69</v>
      </c>
    </row>
    <row r="1709" spans="1:11" x14ac:dyDescent="0.35">
      <c r="A1709">
        <v>2020</v>
      </c>
      <c r="B1709" s="5" t="s">
        <v>57</v>
      </c>
      <c r="C1709" s="10">
        <v>44075</v>
      </c>
      <c r="D1709" t="s">
        <v>2</v>
      </c>
      <c r="E1709">
        <f>+VLOOKUP(Tabla2[[#This Row],[Punto de venta]],Punto_venta[],2,0)</f>
        <v>1</v>
      </c>
      <c r="F1709" t="s">
        <v>8</v>
      </c>
      <c r="G1709">
        <f>+VLOOKUP(Tabla2[[#This Row],[Cultivo]],Cod_categoría[],2,0)</f>
        <v>100112025</v>
      </c>
      <c r="H1709" t="str">
        <f>+VLOOKUP(F1709,Codigos[],2,0)</f>
        <v>Berries</v>
      </c>
      <c r="I1709">
        <f>+VLOOKUP(Tabla2[[#This Row],[Categoría]],Cod_procesamiento10[],2,0)</f>
        <v>1</v>
      </c>
      <c r="J1709" t="s">
        <v>163</v>
      </c>
      <c r="K1709" s="3">
        <v>3490.2</v>
      </c>
    </row>
    <row r="1710" spans="1:11" x14ac:dyDescent="0.35">
      <c r="A1710">
        <v>2020</v>
      </c>
      <c r="B1710" s="5" t="s">
        <v>57</v>
      </c>
      <c r="C1710" s="10">
        <v>44075</v>
      </c>
      <c r="D1710" t="s">
        <v>2</v>
      </c>
      <c r="E1710">
        <f>+VLOOKUP(Tabla2[[#This Row],[Punto de venta]],Punto_venta[],2,0)</f>
        <v>1</v>
      </c>
      <c r="F1710" t="s">
        <v>19</v>
      </c>
      <c r="G1710">
        <f>+VLOOKUP(Tabla2[[#This Row],[Cultivo]],Cod_categoría[],2,0)</f>
        <v>100101007</v>
      </c>
      <c r="H1710" t="str">
        <f>+VLOOKUP(F1710,Codigos[],2,0)</f>
        <v>Berries</v>
      </c>
      <c r="I1710">
        <f>+VLOOKUP(Tabla2[[#This Row],[Categoría]],Cod_procesamiento10[],2,0)</f>
        <v>1</v>
      </c>
      <c r="J1710" t="s">
        <v>163</v>
      </c>
      <c r="K1710" s="3">
        <v>1407.16</v>
      </c>
    </row>
    <row r="1711" spans="1:11" x14ac:dyDescent="0.35">
      <c r="A1711">
        <v>2020</v>
      </c>
      <c r="B1711" s="5" t="s">
        <v>57</v>
      </c>
      <c r="C1711" s="10">
        <v>44075</v>
      </c>
      <c r="D1711" t="s">
        <v>2</v>
      </c>
      <c r="E1711">
        <f>+VLOOKUP(Tabla2[[#This Row],[Punto de venta]],Punto_venta[],2,0)</f>
        <v>1</v>
      </c>
      <c r="F1711" t="s">
        <v>9</v>
      </c>
      <c r="G1711">
        <f>+VLOOKUP(Tabla2[[#This Row],[Cultivo]],Cod_categoría[],2,0)</f>
        <v>100102003</v>
      </c>
      <c r="H1711" t="str">
        <f>+VLOOKUP(F1711,Codigos[],2,0)</f>
        <v>Cítricos</v>
      </c>
      <c r="I1711">
        <f>+VLOOKUP(Tabla2[[#This Row],[Categoría]],Cod_procesamiento10[],2,0)</f>
        <v>2</v>
      </c>
      <c r="J1711" t="s">
        <v>163</v>
      </c>
      <c r="K1711" s="3">
        <v>513.29999999999995</v>
      </c>
    </row>
    <row r="1712" spans="1:11" x14ac:dyDescent="0.35">
      <c r="A1712">
        <v>2020</v>
      </c>
      <c r="B1712" s="5" t="s">
        <v>57</v>
      </c>
      <c r="C1712" s="10">
        <v>44075</v>
      </c>
      <c r="D1712" t="s">
        <v>2</v>
      </c>
      <c r="E1712">
        <f>+VLOOKUP(Tabla2[[#This Row],[Punto de venta]],Punto_venta[],2,0)</f>
        <v>1</v>
      </c>
      <c r="F1712" t="s">
        <v>20</v>
      </c>
      <c r="G1712">
        <f>+VLOOKUP(Tabla2[[#This Row],[Cultivo]],Cod_categoría[],2,0)</f>
        <v>100102004</v>
      </c>
      <c r="H1712" t="str">
        <f>+VLOOKUP(F1712,Codigos[],2,0)</f>
        <v>Cítricos</v>
      </c>
      <c r="I1712">
        <f>+VLOOKUP(Tabla2[[#This Row],[Categoría]],Cod_procesamiento10[],2,0)</f>
        <v>2</v>
      </c>
      <c r="J1712" t="s">
        <v>163</v>
      </c>
      <c r="K1712" s="3">
        <v>1045</v>
      </c>
    </row>
    <row r="1713" spans="1:11" x14ac:dyDescent="0.35">
      <c r="A1713">
        <v>2020</v>
      </c>
      <c r="B1713" s="5" t="s">
        <v>57</v>
      </c>
      <c r="C1713" s="10">
        <v>44075</v>
      </c>
      <c r="D1713" t="s">
        <v>2</v>
      </c>
      <c r="E1713">
        <f>+VLOOKUP(Tabla2[[#This Row],[Punto de venta]],Punto_venta[],2,0)</f>
        <v>1</v>
      </c>
      <c r="F1713" t="s">
        <v>21</v>
      </c>
      <c r="G1713">
        <f>+VLOOKUP(Tabla2[[#This Row],[Cultivo]],Cod_categoría[],2,0)</f>
        <v>100108002</v>
      </c>
      <c r="H1713" t="str">
        <f>+VLOOKUP(F1713,Codigos[],2,0)</f>
        <v>Frutos tropicales y subtropicales</v>
      </c>
      <c r="I1713">
        <f>+VLOOKUP(Tabla2[[#This Row],[Categoría]],Cod_procesamiento10[],2,0)</f>
        <v>4</v>
      </c>
      <c r="J1713" t="s">
        <v>163</v>
      </c>
      <c r="K1713" s="3">
        <v>2712.86</v>
      </c>
    </row>
    <row r="1714" spans="1:11" x14ac:dyDescent="0.35">
      <c r="A1714">
        <v>2020</v>
      </c>
      <c r="B1714" s="5" t="s">
        <v>57</v>
      </c>
      <c r="C1714" s="10">
        <v>44075</v>
      </c>
      <c r="D1714" t="s">
        <v>2</v>
      </c>
      <c r="E1714">
        <f>+VLOOKUP(Tabla2[[#This Row],[Punto de venta]],Punto_venta[],2,0)</f>
        <v>1</v>
      </c>
      <c r="F1714" t="s">
        <v>10</v>
      </c>
      <c r="G1714">
        <f>+VLOOKUP(Tabla2[[#This Row],[Cultivo]],Cod_categoría[],2,0)</f>
        <v>100104002</v>
      </c>
      <c r="H1714" t="str">
        <f>+VLOOKUP(F1714,Codigos[],2,0)</f>
        <v>Frutos de pepita</v>
      </c>
      <c r="I1714">
        <f>+VLOOKUP(Tabla2[[#This Row],[Categoría]],Cod_procesamiento10[],2,0)</f>
        <v>3</v>
      </c>
      <c r="J1714" t="s">
        <v>163</v>
      </c>
      <c r="K1714" s="3">
        <v>854.68</v>
      </c>
    </row>
    <row r="1715" spans="1:11" x14ac:dyDescent="0.35">
      <c r="A1715">
        <v>2020</v>
      </c>
      <c r="B1715" s="5" t="s">
        <v>57</v>
      </c>
      <c r="C1715" s="10">
        <v>44075</v>
      </c>
      <c r="D1715" t="s">
        <v>2</v>
      </c>
      <c r="E1715">
        <f>+VLOOKUP(Tabla2[[#This Row],[Punto de venta]],Punto_venta[],2,0)</f>
        <v>1</v>
      </c>
      <c r="F1715" t="s">
        <v>11</v>
      </c>
      <c r="G1715">
        <f>+VLOOKUP(Tabla2[[#This Row],[Cultivo]],Cod_categoría[],2,0)</f>
        <v>100102005</v>
      </c>
      <c r="H1715" t="str">
        <f>+VLOOKUP(F1715,Codigos[],2,0)</f>
        <v>Cítricos</v>
      </c>
      <c r="I1715">
        <f>+VLOOKUP(Tabla2[[#This Row],[Categoría]],Cod_procesamiento10[],2,0)</f>
        <v>2</v>
      </c>
      <c r="J1715" t="s">
        <v>163</v>
      </c>
      <c r="K1715" s="3">
        <v>907.69</v>
      </c>
    </row>
    <row r="1716" spans="1:11" x14ac:dyDescent="0.35">
      <c r="A1716">
        <v>2020</v>
      </c>
      <c r="B1716" s="5" t="s">
        <v>57</v>
      </c>
      <c r="C1716" s="10">
        <v>44075</v>
      </c>
      <c r="D1716" t="s">
        <v>2</v>
      </c>
      <c r="E1716">
        <f>+VLOOKUP(Tabla2[[#This Row],[Punto de venta]],Punto_venta[],2,0)</f>
        <v>1</v>
      </c>
      <c r="F1716" t="s">
        <v>13</v>
      </c>
      <c r="G1716">
        <f>+VLOOKUP(Tabla2[[#This Row],[Cultivo]],Cod_categoría[],2,0)</f>
        <v>100106002</v>
      </c>
      <c r="H1716" t="str">
        <f>+VLOOKUP(F1716,Codigos[],2,0)</f>
        <v>Frutos oleaginosos</v>
      </c>
      <c r="I1716">
        <f>+VLOOKUP(Tabla2[[#This Row],[Categoría]],Cod_procesamiento10[],2,0)</f>
        <v>12</v>
      </c>
      <c r="J1716" t="s">
        <v>163</v>
      </c>
      <c r="K1716" s="3">
        <v>3820.83</v>
      </c>
    </row>
    <row r="1717" spans="1:11" x14ac:dyDescent="0.35">
      <c r="A1717">
        <v>2020</v>
      </c>
      <c r="B1717" s="5" t="s">
        <v>57</v>
      </c>
      <c r="C1717" s="10">
        <v>44075</v>
      </c>
      <c r="D1717" t="s">
        <v>2</v>
      </c>
      <c r="E1717">
        <f>+VLOOKUP(Tabla2[[#This Row],[Punto de venta]],Punto_venta[],2,0)</f>
        <v>1</v>
      </c>
      <c r="F1717" t="s">
        <v>14</v>
      </c>
      <c r="G1717">
        <f>+VLOOKUP(Tabla2[[#This Row],[Cultivo]],Cod_categoría[],2,0)</f>
        <v>100104005</v>
      </c>
      <c r="H1717" t="str">
        <f>+VLOOKUP(F1717,Codigos[],2,0)</f>
        <v>Frutos de pepita</v>
      </c>
      <c r="I1717">
        <f>+VLOOKUP(Tabla2[[#This Row],[Categoría]],Cod_procesamiento10[],2,0)</f>
        <v>3</v>
      </c>
      <c r="J1717" t="s">
        <v>163</v>
      </c>
      <c r="K1717" s="3">
        <v>927.68</v>
      </c>
    </row>
    <row r="1718" spans="1:11" x14ac:dyDescent="0.35">
      <c r="A1718">
        <v>2020</v>
      </c>
      <c r="B1718" s="5" t="s">
        <v>57</v>
      </c>
      <c r="C1718" s="10">
        <v>44075</v>
      </c>
      <c r="D1718" t="s">
        <v>2</v>
      </c>
      <c r="E1718">
        <f>+VLOOKUP(Tabla2[[#This Row],[Punto de venta]],Punto_venta[],2,0)</f>
        <v>1</v>
      </c>
      <c r="F1718" t="s">
        <v>15</v>
      </c>
      <c r="G1718">
        <f>+VLOOKUP(Tabla2[[#This Row],[Cultivo]],Cod_categoría[],2,0)</f>
        <v>100108006</v>
      </c>
      <c r="H1718" t="str">
        <f>+VLOOKUP(F1718,Codigos[],2,0)</f>
        <v>Frutos tropicales y subtropicales</v>
      </c>
      <c r="I1718">
        <f>+VLOOKUP(Tabla2[[#This Row],[Categoría]],Cod_procesamiento10[],2,0)</f>
        <v>4</v>
      </c>
      <c r="J1718" t="s">
        <v>163</v>
      </c>
      <c r="K1718" s="3">
        <v>829.92</v>
      </c>
    </row>
    <row r="1719" spans="1:11" x14ac:dyDescent="0.35">
      <c r="A1719">
        <v>2020</v>
      </c>
      <c r="B1719" s="5" t="s">
        <v>57</v>
      </c>
      <c r="C1719" s="10">
        <v>44075</v>
      </c>
      <c r="D1719" t="s">
        <v>17</v>
      </c>
      <c r="E1719">
        <f>+VLOOKUP(Tabla2[[#This Row],[Punto de venta]],Punto_venta[],2,0)</f>
        <v>2</v>
      </c>
      <c r="F1719" t="s">
        <v>8</v>
      </c>
      <c r="G1719">
        <f>+VLOOKUP(Tabla2[[#This Row],[Cultivo]],Cod_categoría[],2,0)</f>
        <v>100112025</v>
      </c>
      <c r="H1719" t="str">
        <f>+VLOOKUP(F1719,Codigos[],2,0)</f>
        <v>Berries</v>
      </c>
      <c r="I1719">
        <f>+VLOOKUP(Tabla2[[#This Row],[Categoría]],Cod_procesamiento10[],2,0)</f>
        <v>1</v>
      </c>
      <c r="J1719" t="s">
        <v>163</v>
      </c>
      <c r="K1719" s="3">
        <v>7086.2</v>
      </c>
    </row>
    <row r="1720" spans="1:11" x14ac:dyDescent="0.35">
      <c r="A1720">
        <v>2020</v>
      </c>
      <c r="B1720" s="5" t="s">
        <v>57</v>
      </c>
      <c r="C1720" s="10">
        <v>44075</v>
      </c>
      <c r="D1720" t="s">
        <v>17</v>
      </c>
      <c r="E1720">
        <f>+VLOOKUP(Tabla2[[#This Row],[Punto de venta]],Punto_venta[],2,0)</f>
        <v>2</v>
      </c>
      <c r="F1720" t="s">
        <v>19</v>
      </c>
      <c r="G1720">
        <f>+VLOOKUP(Tabla2[[#This Row],[Cultivo]],Cod_categoría[],2,0)</f>
        <v>100101007</v>
      </c>
      <c r="H1720" t="str">
        <f>+VLOOKUP(F1720,Codigos[],2,0)</f>
        <v>Berries</v>
      </c>
      <c r="I1720">
        <f>+VLOOKUP(Tabla2[[#This Row],[Categoría]],Cod_procesamiento10[],2,0)</f>
        <v>1</v>
      </c>
      <c r="J1720" t="s">
        <v>163</v>
      </c>
      <c r="K1720" s="3">
        <v>2245.9899999999998</v>
      </c>
    </row>
    <row r="1721" spans="1:11" x14ac:dyDescent="0.35">
      <c r="A1721">
        <v>2020</v>
      </c>
      <c r="B1721" s="5" t="s">
        <v>57</v>
      </c>
      <c r="C1721" s="10">
        <v>44075</v>
      </c>
      <c r="D1721" t="s">
        <v>17</v>
      </c>
      <c r="E1721">
        <f>+VLOOKUP(Tabla2[[#This Row],[Punto de venta]],Punto_venta[],2,0)</f>
        <v>2</v>
      </c>
      <c r="F1721" t="s">
        <v>9</v>
      </c>
      <c r="G1721">
        <f>+VLOOKUP(Tabla2[[#This Row],[Cultivo]],Cod_categoría[],2,0)</f>
        <v>100102003</v>
      </c>
      <c r="H1721" t="str">
        <f>+VLOOKUP(F1721,Codigos[],2,0)</f>
        <v>Cítricos</v>
      </c>
      <c r="I1721">
        <f>+VLOOKUP(Tabla2[[#This Row],[Categoría]],Cod_procesamiento10[],2,0)</f>
        <v>2</v>
      </c>
      <c r="J1721" t="s">
        <v>163</v>
      </c>
      <c r="K1721" s="3">
        <v>1160.79</v>
      </c>
    </row>
    <row r="1722" spans="1:11" x14ac:dyDescent="0.35">
      <c r="A1722">
        <v>2020</v>
      </c>
      <c r="B1722" s="5" t="s">
        <v>57</v>
      </c>
      <c r="C1722" s="10">
        <v>44075</v>
      </c>
      <c r="D1722" t="s">
        <v>17</v>
      </c>
      <c r="E1722">
        <f>+VLOOKUP(Tabla2[[#This Row],[Punto de venta]],Punto_venta[],2,0)</f>
        <v>2</v>
      </c>
      <c r="F1722" t="s">
        <v>20</v>
      </c>
      <c r="G1722">
        <f>+VLOOKUP(Tabla2[[#This Row],[Cultivo]],Cod_categoría[],2,0)</f>
        <v>100102004</v>
      </c>
      <c r="H1722" t="str">
        <f>+VLOOKUP(F1722,Codigos[],2,0)</f>
        <v>Cítricos</v>
      </c>
      <c r="I1722">
        <f>+VLOOKUP(Tabla2[[#This Row],[Categoría]],Cod_procesamiento10[],2,0)</f>
        <v>2</v>
      </c>
      <c r="J1722" t="s">
        <v>163</v>
      </c>
      <c r="K1722" s="3">
        <v>2041.63</v>
      </c>
    </row>
    <row r="1723" spans="1:11" x14ac:dyDescent="0.35">
      <c r="A1723">
        <v>2020</v>
      </c>
      <c r="B1723" s="5" t="s">
        <v>57</v>
      </c>
      <c r="C1723" s="10">
        <v>44075</v>
      </c>
      <c r="D1723" t="s">
        <v>17</v>
      </c>
      <c r="E1723">
        <f>+VLOOKUP(Tabla2[[#This Row],[Punto de venta]],Punto_venta[],2,0)</f>
        <v>2</v>
      </c>
      <c r="F1723" t="s">
        <v>21</v>
      </c>
      <c r="G1723">
        <f>+VLOOKUP(Tabla2[[#This Row],[Cultivo]],Cod_categoría[],2,0)</f>
        <v>100108002</v>
      </c>
      <c r="H1723" t="str">
        <f>+VLOOKUP(F1723,Codigos[],2,0)</f>
        <v>Frutos tropicales y subtropicales</v>
      </c>
      <c r="I1723">
        <f>+VLOOKUP(Tabla2[[#This Row],[Categoría]],Cod_procesamiento10[],2,0)</f>
        <v>4</v>
      </c>
      <c r="J1723" t="s">
        <v>163</v>
      </c>
      <c r="K1723" s="3">
        <v>2178.0700000000002</v>
      </c>
    </row>
    <row r="1724" spans="1:11" x14ac:dyDescent="0.35">
      <c r="A1724">
        <v>2020</v>
      </c>
      <c r="B1724" s="5" t="s">
        <v>57</v>
      </c>
      <c r="C1724" s="10">
        <v>44075</v>
      </c>
      <c r="D1724" t="s">
        <v>17</v>
      </c>
      <c r="E1724">
        <f>+VLOOKUP(Tabla2[[#This Row],[Punto de venta]],Punto_venta[],2,0)</f>
        <v>2</v>
      </c>
      <c r="F1724" t="s">
        <v>10</v>
      </c>
      <c r="G1724">
        <f>+VLOOKUP(Tabla2[[#This Row],[Cultivo]],Cod_categoría[],2,0)</f>
        <v>100104002</v>
      </c>
      <c r="H1724" t="str">
        <f>+VLOOKUP(F1724,Codigos[],2,0)</f>
        <v>Frutos de pepita</v>
      </c>
      <c r="I1724">
        <f>+VLOOKUP(Tabla2[[#This Row],[Categoría]],Cod_procesamiento10[],2,0)</f>
        <v>3</v>
      </c>
      <c r="J1724" t="s">
        <v>163</v>
      </c>
      <c r="K1724" s="3">
        <v>1689.38</v>
      </c>
    </row>
    <row r="1725" spans="1:11" x14ac:dyDescent="0.35">
      <c r="A1725">
        <v>2020</v>
      </c>
      <c r="B1725" s="5" t="s">
        <v>57</v>
      </c>
      <c r="C1725" s="10">
        <v>44075</v>
      </c>
      <c r="D1725" t="s">
        <v>17</v>
      </c>
      <c r="E1725">
        <f>+VLOOKUP(Tabla2[[#This Row],[Punto de venta]],Punto_venta[],2,0)</f>
        <v>2</v>
      </c>
      <c r="F1725" t="s">
        <v>11</v>
      </c>
      <c r="G1725">
        <f>+VLOOKUP(Tabla2[[#This Row],[Cultivo]],Cod_categoría[],2,0)</f>
        <v>100102005</v>
      </c>
      <c r="H1725" t="str">
        <f>+VLOOKUP(F1725,Codigos[],2,0)</f>
        <v>Cítricos</v>
      </c>
      <c r="I1725">
        <f>+VLOOKUP(Tabla2[[#This Row],[Categoría]],Cod_procesamiento10[],2,0)</f>
        <v>2</v>
      </c>
      <c r="J1725" t="s">
        <v>163</v>
      </c>
      <c r="K1725" s="3">
        <v>1697.16</v>
      </c>
    </row>
    <row r="1726" spans="1:11" x14ac:dyDescent="0.35">
      <c r="A1726">
        <v>2020</v>
      </c>
      <c r="B1726" s="5" t="s">
        <v>57</v>
      </c>
      <c r="C1726" s="10">
        <v>44075</v>
      </c>
      <c r="D1726" t="s">
        <v>17</v>
      </c>
      <c r="E1726">
        <f>+VLOOKUP(Tabla2[[#This Row],[Punto de venta]],Punto_venta[],2,0)</f>
        <v>2</v>
      </c>
      <c r="F1726" t="s">
        <v>13</v>
      </c>
      <c r="G1726">
        <f>+VLOOKUP(Tabla2[[#This Row],[Cultivo]],Cod_categoría[],2,0)</f>
        <v>100106002</v>
      </c>
      <c r="H1726" t="str">
        <f>+VLOOKUP(F1726,Codigos[],2,0)</f>
        <v>Frutos oleaginosos</v>
      </c>
      <c r="I1726">
        <f>+VLOOKUP(Tabla2[[#This Row],[Categoría]],Cod_procesamiento10[],2,0)</f>
        <v>12</v>
      </c>
      <c r="J1726" t="s">
        <v>163</v>
      </c>
      <c r="K1726" s="3">
        <v>4100.58</v>
      </c>
    </row>
    <row r="1727" spans="1:11" x14ac:dyDescent="0.35">
      <c r="A1727">
        <v>2020</v>
      </c>
      <c r="B1727" s="5" t="s">
        <v>57</v>
      </c>
      <c r="C1727" s="10">
        <v>44075</v>
      </c>
      <c r="D1727" t="s">
        <v>17</v>
      </c>
      <c r="E1727">
        <f>+VLOOKUP(Tabla2[[#This Row],[Punto de venta]],Punto_venta[],2,0)</f>
        <v>2</v>
      </c>
      <c r="F1727" t="s">
        <v>14</v>
      </c>
      <c r="G1727">
        <f>+VLOOKUP(Tabla2[[#This Row],[Cultivo]],Cod_categoría[],2,0)</f>
        <v>100104005</v>
      </c>
      <c r="H1727" t="str">
        <f>+VLOOKUP(F1727,Codigos[],2,0)</f>
        <v>Frutos de pepita</v>
      </c>
      <c r="I1727">
        <f>+VLOOKUP(Tabla2[[#This Row],[Categoría]],Cod_procesamiento10[],2,0)</f>
        <v>3</v>
      </c>
      <c r="J1727" t="s">
        <v>163</v>
      </c>
      <c r="K1727" s="3">
        <v>1422.33</v>
      </c>
    </row>
    <row r="1728" spans="1:11" x14ac:dyDescent="0.35">
      <c r="A1728">
        <v>2020</v>
      </c>
      <c r="B1728" s="5" t="s">
        <v>57</v>
      </c>
      <c r="C1728" s="10">
        <v>44075</v>
      </c>
      <c r="D1728" t="s">
        <v>17</v>
      </c>
      <c r="E1728">
        <f>+VLOOKUP(Tabla2[[#This Row],[Punto de venta]],Punto_venta[],2,0)</f>
        <v>2</v>
      </c>
      <c r="F1728" t="s">
        <v>15</v>
      </c>
      <c r="G1728">
        <f>+VLOOKUP(Tabla2[[#This Row],[Cultivo]],Cod_categoría[],2,0)</f>
        <v>100108006</v>
      </c>
      <c r="H1728" t="str">
        <f>+VLOOKUP(F1728,Codigos[],2,0)</f>
        <v>Frutos tropicales y subtropicales</v>
      </c>
      <c r="I1728">
        <f>+VLOOKUP(Tabla2[[#This Row],[Categoría]],Cod_procesamiento10[],2,0)</f>
        <v>4</v>
      </c>
      <c r="J1728" t="s">
        <v>163</v>
      </c>
      <c r="K1728" s="3">
        <v>1068.3</v>
      </c>
    </row>
    <row r="1729" spans="1:11" x14ac:dyDescent="0.35">
      <c r="A1729">
        <v>2020</v>
      </c>
      <c r="B1729" s="5" t="s">
        <v>57</v>
      </c>
      <c r="C1729" s="10">
        <v>44075</v>
      </c>
      <c r="D1729" t="s">
        <v>2</v>
      </c>
      <c r="E1729">
        <f>+VLOOKUP(Tabla2[[#This Row],[Punto de venta]],Punto_venta[],2,0)</f>
        <v>1</v>
      </c>
      <c r="F1729" t="s">
        <v>8</v>
      </c>
      <c r="G1729">
        <f>+VLOOKUP(Tabla2[[#This Row],[Cultivo]],Cod_categoría[],2,0)</f>
        <v>100112025</v>
      </c>
      <c r="H1729" t="str">
        <f>+VLOOKUP(F1729,Codigos[],2,0)</f>
        <v>Berries</v>
      </c>
      <c r="I1729">
        <f>+VLOOKUP(Tabla2[[#This Row],[Categoría]],Cod_procesamiento10[],2,0)</f>
        <v>1</v>
      </c>
      <c r="J1729" t="s">
        <v>163</v>
      </c>
      <c r="K1729" s="3">
        <v>3147.85</v>
      </c>
    </row>
    <row r="1730" spans="1:11" x14ac:dyDescent="0.35">
      <c r="A1730">
        <v>2020</v>
      </c>
      <c r="B1730" s="5" t="s">
        <v>57</v>
      </c>
      <c r="C1730" s="10">
        <v>44075</v>
      </c>
      <c r="D1730" t="s">
        <v>2</v>
      </c>
      <c r="E1730">
        <f>+VLOOKUP(Tabla2[[#This Row],[Punto de venta]],Punto_venta[],2,0)</f>
        <v>1</v>
      </c>
      <c r="F1730" t="s">
        <v>19</v>
      </c>
      <c r="G1730">
        <f>+VLOOKUP(Tabla2[[#This Row],[Cultivo]],Cod_categoría[],2,0)</f>
        <v>100101007</v>
      </c>
      <c r="H1730" t="str">
        <f>+VLOOKUP(F1730,Codigos[],2,0)</f>
        <v>Berries</v>
      </c>
      <c r="I1730">
        <f>+VLOOKUP(Tabla2[[#This Row],[Categoría]],Cod_procesamiento10[],2,0)</f>
        <v>1</v>
      </c>
      <c r="J1730" t="s">
        <v>163</v>
      </c>
      <c r="K1730" s="3">
        <v>1196.99</v>
      </c>
    </row>
    <row r="1731" spans="1:11" x14ac:dyDescent="0.35">
      <c r="A1731">
        <v>2020</v>
      </c>
      <c r="B1731" s="5" t="s">
        <v>57</v>
      </c>
      <c r="C1731" s="10">
        <v>44075</v>
      </c>
      <c r="D1731" t="s">
        <v>2</v>
      </c>
      <c r="E1731">
        <f>+VLOOKUP(Tabla2[[#This Row],[Punto de venta]],Punto_venta[],2,0)</f>
        <v>1</v>
      </c>
      <c r="F1731" t="s">
        <v>9</v>
      </c>
      <c r="G1731">
        <f>+VLOOKUP(Tabla2[[#This Row],[Cultivo]],Cod_categoría[],2,0)</f>
        <v>100102003</v>
      </c>
      <c r="H1731" t="str">
        <f>+VLOOKUP(F1731,Codigos[],2,0)</f>
        <v>Cítricos</v>
      </c>
      <c r="I1731">
        <f>+VLOOKUP(Tabla2[[#This Row],[Categoría]],Cod_procesamiento10[],2,0)</f>
        <v>2</v>
      </c>
      <c r="J1731" t="s">
        <v>163</v>
      </c>
      <c r="K1731" s="3">
        <v>492.36</v>
      </c>
    </row>
    <row r="1732" spans="1:11" x14ac:dyDescent="0.35">
      <c r="A1732">
        <v>2020</v>
      </c>
      <c r="B1732" s="5" t="s">
        <v>57</v>
      </c>
      <c r="C1732" s="10">
        <v>44075</v>
      </c>
      <c r="D1732" t="s">
        <v>2</v>
      </c>
      <c r="E1732">
        <f>+VLOOKUP(Tabla2[[#This Row],[Punto de venta]],Punto_venta[],2,0)</f>
        <v>1</v>
      </c>
      <c r="F1732" t="s">
        <v>20</v>
      </c>
      <c r="G1732">
        <f>+VLOOKUP(Tabla2[[#This Row],[Cultivo]],Cod_categoría[],2,0)</f>
        <v>100102004</v>
      </c>
      <c r="H1732" t="str">
        <f>+VLOOKUP(F1732,Codigos[],2,0)</f>
        <v>Cítricos</v>
      </c>
      <c r="I1732">
        <f>+VLOOKUP(Tabla2[[#This Row],[Categoría]],Cod_procesamiento10[],2,0)</f>
        <v>2</v>
      </c>
      <c r="J1732" t="s">
        <v>163</v>
      </c>
      <c r="K1732" s="3">
        <v>944.88</v>
      </c>
    </row>
    <row r="1733" spans="1:11" x14ac:dyDescent="0.35">
      <c r="A1733">
        <v>2020</v>
      </c>
      <c r="B1733" s="5" t="s">
        <v>57</v>
      </c>
      <c r="C1733" s="10">
        <v>44075</v>
      </c>
      <c r="D1733" t="s">
        <v>2</v>
      </c>
      <c r="E1733">
        <f>+VLOOKUP(Tabla2[[#This Row],[Punto de venta]],Punto_venta[],2,0)</f>
        <v>1</v>
      </c>
      <c r="F1733" t="s">
        <v>21</v>
      </c>
      <c r="G1733">
        <f>+VLOOKUP(Tabla2[[#This Row],[Cultivo]],Cod_categoría[],2,0)</f>
        <v>100108002</v>
      </c>
      <c r="H1733" t="str">
        <f>+VLOOKUP(F1733,Codigos[],2,0)</f>
        <v>Frutos tropicales y subtropicales</v>
      </c>
      <c r="I1733">
        <f>+VLOOKUP(Tabla2[[#This Row],[Categoría]],Cod_procesamiento10[],2,0)</f>
        <v>4</v>
      </c>
      <c r="J1733" t="s">
        <v>163</v>
      </c>
      <c r="K1733" s="3">
        <v>2654.33</v>
      </c>
    </row>
    <row r="1734" spans="1:11" x14ac:dyDescent="0.35">
      <c r="A1734">
        <v>2020</v>
      </c>
      <c r="B1734" s="5" t="s">
        <v>57</v>
      </c>
      <c r="C1734" s="10">
        <v>44075</v>
      </c>
      <c r="D1734" t="s">
        <v>2</v>
      </c>
      <c r="E1734">
        <f>+VLOOKUP(Tabla2[[#This Row],[Punto de venta]],Punto_venta[],2,0)</f>
        <v>1</v>
      </c>
      <c r="F1734" t="s">
        <v>10</v>
      </c>
      <c r="G1734">
        <f>+VLOOKUP(Tabla2[[#This Row],[Cultivo]],Cod_categoría[],2,0)</f>
        <v>100104002</v>
      </c>
      <c r="H1734" t="str">
        <f>+VLOOKUP(F1734,Codigos[],2,0)</f>
        <v>Frutos de pepita</v>
      </c>
      <c r="I1734">
        <f>+VLOOKUP(Tabla2[[#This Row],[Categoría]],Cod_procesamiento10[],2,0)</f>
        <v>3</v>
      </c>
      <c r="J1734" t="s">
        <v>163</v>
      </c>
      <c r="K1734" s="3">
        <v>824.92</v>
      </c>
    </row>
    <row r="1735" spans="1:11" x14ac:dyDescent="0.35">
      <c r="A1735">
        <v>2020</v>
      </c>
      <c r="B1735" s="5" t="s">
        <v>57</v>
      </c>
      <c r="C1735" s="10">
        <v>44075</v>
      </c>
      <c r="D1735" t="s">
        <v>2</v>
      </c>
      <c r="E1735">
        <f>+VLOOKUP(Tabla2[[#This Row],[Punto de venta]],Punto_venta[],2,0)</f>
        <v>1</v>
      </c>
      <c r="F1735" t="s">
        <v>11</v>
      </c>
      <c r="G1735">
        <f>+VLOOKUP(Tabla2[[#This Row],[Cultivo]],Cod_categoría[],2,0)</f>
        <v>100102005</v>
      </c>
      <c r="H1735" t="str">
        <f>+VLOOKUP(F1735,Codigos[],2,0)</f>
        <v>Cítricos</v>
      </c>
      <c r="I1735">
        <f>+VLOOKUP(Tabla2[[#This Row],[Categoría]],Cod_procesamiento10[],2,0)</f>
        <v>2</v>
      </c>
      <c r="J1735" t="s">
        <v>163</v>
      </c>
      <c r="K1735" s="3">
        <v>894.74</v>
      </c>
    </row>
    <row r="1736" spans="1:11" x14ac:dyDescent="0.35">
      <c r="A1736">
        <v>2020</v>
      </c>
      <c r="B1736" s="5" t="s">
        <v>57</v>
      </c>
      <c r="C1736" s="10">
        <v>44075</v>
      </c>
      <c r="D1736" t="s">
        <v>2</v>
      </c>
      <c r="E1736">
        <f>+VLOOKUP(Tabla2[[#This Row],[Punto de venta]],Punto_venta[],2,0)</f>
        <v>1</v>
      </c>
      <c r="F1736" t="s">
        <v>13</v>
      </c>
      <c r="G1736">
        <f>+VLOOKUP(Tabla2[[#This Row],[Cultivo]],Cod_categoría[],2,0)</f>
        <v>100106002</v>
      </c>
      <c r="H1736" t="str">
        <f>+VLOOKUP(F1736,Codigos[],2,0)</f>
        <v>Frutos oleaginosos</v>
      </c>
      <c r="I1736">
        <f>+VLOOKUP(Tabla2[[#This Row],[Categoría]],Cod_procesamiento10[],2,0)</f>
        <v>12</v>
      </c>
      <c r="J1736" t="s">
        <v>163</v>
      </c>
      <c r="K1736" s="3">
        <v>3903.42</v>
      </c>
    </row>
    <row r="1737" spans="1:11" x14ac:dyDescent="0.35">
      <c r="A1737">
        <v>2020</v>
      </c>
      <c r="B1737" s="5" t="s">
        <v>57</v>
      </c>
      <c r="C1737" s="10">
        <v>44075</v>
      </c>
      <c r="D1737" t="s">
        <v>2</v>
      </c>
      <c r="E1737">
        <f>+VLOOKUP(Tabla2[[#This Row],[Punto de venta]],Punto_venta[],2,0)</f>
        <v>1</v>
      </c>
      <c r="F1737" t="s">
        <v>14</v>
      </c>
      <c r="G1737">
        <f>+VLOOKUP(Tabla2[[#This Row],[Cultivo]],Cod_categoría[],2,0)</f>
        <v>100104005</v>
      </c>
      <c r="H1737" t="str">
        <f>+VLOOKUP(F1737,Codigos[],2,0)</f>
        <v>Frutos de pepita</v>
      </c>
      <c r="I1737">
        <f>+VLOOKUP(Tabla2[[#This Row],[Categoría]],Cod_procesamiento10[],2,0)</f>
        <v>3</v>
      </c>
      <c r="J1737" t="s">
        <v>163</v>
      </c>
      <c r="K1737" s="3">
        <v>843.56</v>
      </c>
    </row>
    <row r="1738" spans="1:11" x14ac:dyDescent="0.35">
      <c r="A1738">
        <v>2020</v>
      </c>
      <c r="B1738" s="5" t="s">
        <v>57</v>
      </c>
      <c r="C1738" s="10">
        <v>44075</v>
      </c>
      <c r="D1738" t="s">
        <v>2</v>
      </c>
      <c r="E1738">
        <f>+VLOOKUP(Tabla2[[#This Row],[Punto de venta]],Punto_venta[],2,0)</f>
        <v>1</v>
      </c>
      <c r="F1738" t="s">
        <v>15</v>
      </c>
      <c r="G1738">
        <f>+VLOOKUP(Tabla2[[#This Row],[Cultivo]],Cod_categoría[],2,0)</f>
        <v>100108006</v>
      </c>
      <c r="H1738" t="str">
        <f>+VLOOKUP(F1738,Codigos[],2,0)</f>
        <v>Frutos tropicales y subtropicales</v>
      </c>
      <c r="I1738">
        <f>+VLOOKUP(Tabla2[[#This Row],[Categoría]],Cod_procesamiento10[],2,0)</f>
        <v>4</v>
      </c>
      <c r="J1738" t="s">
        <v>163</v>
      </c>
      <c r="K1738" s="3">
        <v>745.17</v>
      </c>
    </row>
    <row r="1739" spans="1:11" x14ac:dyDescent="0.35">
      <c r="A1739">
        <v>2020</v>
      </c>
      <c r="B1739" s="5" t="s">
        <v>57</v>
      </c>
      <c r="C1739" s="10">
        <v>44075</v>
      </c>
      <c r="D1739" t="s">
        <v>17</v>
      </c>
      <c r="E1739">
        <f>+VLOOKUP(Tabla2[[#This Row],[Punto de venta]],Punto_venta[],2,0)</f>
        <v>2</v>
      </c>
      <c r="F1739" t="s">
        <v>8</v>
      </c>
      <c r="G1739">
        <f>+VLOOKUP(Tabla2[[#This Row],[Cultivo]],Cod_categoría[],2,0)</f>
        <v>100112025</v>
      </c>
      <c r="H1739" t="str">
        <f>+VLOOKUP(F1739,Codigos[],2,0)</f>
        <v>Berries</v>
      </c>
      <c r="I1739">
        <f>+VLOOKUP(Tabla2[[#This Row],[Categoría]],Cod_procesamiento10[],2,0)</f>
        <v>1</v>
      </c>
      <c r="J1739" t="s">
        <v>163</v>
      </c>
      <c r="K1739" s="3">
        <v>6789.2</v>
      </c>
    </row>
    <row r="1740" spans="1:11" x14ac:dyDescent="0.35">
      <c r="A1740">
        <v>2020</v>
      </c>
      <c r="B1740" s="5" t="s">
        <v>57</v>
      </c>
      <c r="C1740" s="10">
        <v>44075</v>
      </c>
      <c r="D1740" t="s">
        <v>17</v>
      </c>
      <c r="E1740">
        <f>+VLOOKUP(Tabla2[[#This Row],[Punto de venta]],Punto_venta[],2,0)</f>
        <v>2</v>
      </c>
      <c r="F1740" t="s">
        <v>19</v>
      </c>
      <c r="G1740">
        <f>+VLOOKUP(Tabla2[[#This Row],[Cultivo]],Cod_categoría[],2,0)</f>
        <v>100101007</v>
      </c>
      <c r="H1740" t="str">
        <f>+VLOOKUP(F1740,Codigos[],2,0)</f>
        <v>Berries</v>
      </c>
      <c r="I1740">
        <f>+VLOOKUP(Tabla2[[#This Row],[Categoría]],Cod_procesamiento10[],2,0)</f>
        <v>1</v>
      </c>
      <c r="J1740" t="s">
        <v>163</v>
      </c>
      <c r="K1740" s="3">
        <v>2320.9699999999998</v>
      </c>
    </row>
    <row r="1741" spans="1:11" x14ac:dyDescent="0.35">
      <c r="A1741">
        <v>2020</v>
      </c>
      <c r="B1741" s="5" t="s">
        <v>57</v>
      </c>
      <c r="C1741" s="10">
        <v>44075</v>
      </c>
      <c r="D1741" t="s">
        <v>17</v>
      </c>
      <c r="E1741">
        <f>+VLOOKUP(Tabla2[[#This Row],[Punto de venta]],Punto_venta[],2,0)</f>
        <v>2</v>
      </c>
      <c r="F1741" t="s">
        <v>9</v>
      </c>
      <c r="G1741">
        <f>+VLOOKUP(Tabla2[[#This Row],[Cultivo]],Cod_categoría[],2,0)</f>
        <v>100102003</v>
      </c>
      <c r="H1741" t="str">
        <f>+VLOOKUP(F1741,Codigos[],2,0)</f>
        <v>Cítricos</v>
      </c>
      <c r="I1741">
        <f>+VLOOKUP(Tabla2[[#This Row],[Categoría]],Cod_procesamiento10[],2,0)</f>
        <v>2</v>
      </c>
      <c r="J1741" t="s">
        <v>163</v>
      </c>
      <c r="K1741" s="3">
        <v>1184.08</v>
      </c>
    </row>
    <row r="1742" spans="1:11" x14ac:dyDescent="0.35">
      <c r="A1742">
        <v>2020</v>
      </c>
      <c r="B1742" s="5" t="s">
        <v>57</v>
      </c>
      <c r="C1742" s="10">
        <v>44075</v>
      </c>
      <c r="D1742" t="s">
        <v>17</v>
      </c>
      <c r="E1742">
        <f>+VLOOKUP(Tabla2[[#This Row],[Punto de venta]],Punto_venta[],2,0)</f>
        <v>2</v>
      </c>
      <c r="F1742" t="s">
        <v>20</v>
      </c>
      <c r="G1742">
        <f>+VLOOKUP(Tabla2[[#This Row],[Cultivo]],Cod_categoría[],2,0)</f>
        <v>100102004</v>
      </c>
      <c r="H1742" t="str">
        <f>+VLOOKUP(F1742,Codigos[],2,0)</f>
        <v>Cítricos</v>
      </c>
      <c r="I1742">
        <f>+VLOOKUP(Tabla2[[#This Row],[Categoría]],Cod_procesamiento10[],2,0)</f>
        <v>2</v>
      </c>
      <c r="J1742" t="s">
        <v>163</v>
      </c>
      <c r="K1742" s="3">
        <v>1977.48</v>
      </c>
    </row>
    <row r="1743" spans="1:11" x14ac:dyDescent="0.35">
      <c r="A1743">
        <v>2020</v>
      </c>
      <c r="B1743" s="5" t="s">
        <v>57</v>
      </c>
      <c r="C1743" s="10">
        <v>44075</v>
      </c>
      <c r="D1743" t="s">
        <v>17</v>
      </c>
      <c r="E1743">
        <f>+VLOOKUP(Tabla2[[#This Row],[Punto de venta]],Punto_venta[],2,0)</f>
        <v>2</v>
      </c>
      <c r="F1743" t="s">
        <v>21</v>
      </c>
      <c r="G1743">
        <f>+VLOOKUP(Tabla2[[#This Row],[Cultivo]],Cod_categoría[],2,0)</f>
        <v>100108002</v>
      </c>
      <c r="H1743" t="str">
        <f>+VLOOKUP(F1743,Codigos[],2,0)</f>
        <v>Frutos tropicales y subtropicales</v>
      </c>
      <c r="I1743">
        <f>+VLOOKUP(Tabla2[[#This Row],[Categoría]],Cod_procesamiento10[],2,0)</f>
        <v>4</v>
      </c>
      <c r="J1743" t="s">
        <v>163</v>
      </c>
      <c r="K1743" s="3">
        <v>2117.7399999999998</v>
      </c>
    </row>
    <row r="1744" spans="1:11" x14ac:dyDescent="0.35">
      <c r="A1744">
        <v>2020</v>
      </c>
      <c r="B1744" s="5" t="s">
        <v>57</v>
      </c>
      <c r="C1744" s="10">
        <v>44075</v>
      </c>
      <c r="D1744" t="s">
        <v>17</v>
      </c>
      <c r="E1744">
        <f>+VLOOKUP(Tabla2[[#This Row],[Punto de venta]],Punto_venta[],2,0)</f>
        <v>2</v>
      </c>
      <c r="F1744" t="s">
        <v>10</v>
      </c>
      <c r="G1744">
        <f>+VLOOKUP(Tabla2[[#This Row],[Cultivo]],Cod_categoría[],2,0)</f>
        <v>100104002</v>
      </c>
      <c r="H1744" t="str">
        <f>+VLOOKUP(F1744,Codigos[],2,0)</f>
        <v>Frutos de pepita</v>
      </c>
      <c r="I1744">
        <f>+VLOOKUP(Tabla2[[#This Row],[Categoría]],Cod_procesamiento10[],2,0)</f>
        <v>3</v>
      </c>
      <c r="J1744" t="s">
        <v>163</v>
      </c>
      <c r="K1744" s="3">
        <v>1646.52</v>
      </c>
    </row>
    <row r="1745" spans="1:11" x14ac:dyDescent="0.35">
      <c r="A1745">
        <v>2020</v>
      </c>
      <c r="B1745" s="5" t="s">
        <v>57</v>
      </c>
      <c r="C1745" s="10">
        <v>44075</v>
      </c>
      <c r="D1745" t="s">
        <v>17</v>
      </c>
      <c r="E1745">
        <f>+VLOOKUP(Tabla2[[#This Row],[Punto de venta]],Punto_venta[],2,0)</f>
        <v>2</v>
      </c>
      <c r="F1745" t="s">
        <v>11</v>
      </c>
      <c r="G1745">
        <f>+VLOOKUP(Tabla2[[#This Row],[Cultivo]],Cod_categoría[],2,0)</f>
        <v>100102005</v>
      </c>
      <c r="H1745" t="str">
        <f>+VLOOKUP(F1745,Codigos[],2,0)</f>
        <v>Cítricos</v>
      </c>
      <c r="I1745">
        <f>+VLOOKUP(Tabla2[[#This Row],[Categoría]],Cod_procesamiento10[],2,0)</f>
        <v>2</v>
      </c>
      <c r="J1745" t="s">
        <v>163</v>
      </c>
      <c r="K1745" s="3">
        <v>1640.74</v>
      </c>
    </row>
    <row r="1746" spans="1:11" x14ac:dyDescent="0.35">
      <c r="A1746">
        <v>2020</v>
      </c>
      <c r="B1746" s="5" t="s">
        <v>57</v>
      </c>
      <c r="C1746" s="10">
        <v>44075</v>
      </c>
      <c r="D1746" t="s">
        <v>17</v>
      </c>
      <c r="E1746">
        <f>+VLOOKUP(Tabla2[[#This Row],[Punto de venta]],Punto_venta[],2,0)</f>
        <v>2</v>
      </c>
      <c r="F1746" t="s">
        <v>13</v>
      </c>
      <c r="G1746">
        <f>+VLOOKUP(Tabla2[[#This Row],[Cultivo]],Cod_categoría[],2,0)</f>
        <v>100106002</v>
      </c>
      <c r="H1746" t="str">
        <f>+VLOOKUP(F1746,Codigos[],2,0)</f>
        <v>Frutos oleaginosos</v>
      </c>
      <c r="I1746">
        <f>+VLOOKUP(Tabla2[[#This Row],[Categoría]],Cod_procesamiento10[],2,0)</f>
        <v>12</v>
      </c>
      <c r="J1746" t="s">
        <v>163</v>
      </c>
      <c r="K1746" s="3">
        <v>4146.68</v>
      </c>
    </row>
    <row r="1747" spans="1:11" x14ac:dyDescent="0.35">
      <c r="A1747">
        <v>2020</v>
      </c>
      <c r="B1747" s="5" t="s">
        <v>57</v>
      </c>
      <c r="C1747" s="10">
        <v>44075</v>
      </c>
      <c r="D1747" t="s">
        <v>17</v>
      </c>
      <c r="E1747">
        <f>+VLOOKUP(Tabla2[[#This Row],[Punto de venta]],Punto_venta[],2,0)</f>
        <v>2</v>
      </c>
      <c r="F1747" t="s">
        <v>14</v>
      </c>
      <c r="G1747">
        <f>+VLOOKUP(Tabla2[[#This Row],[Cultivo]],Cod_categoría[],2,0)</f>
        <v>100104005</v>
      </c>
      <c r="H1747" t="str">
        <f>+VLOOKUP(F1747,Codigos[],2,0)</f>
        <v>Frutos de pepita</v>
      </c>
      <c r="I1747">
        <f>+VLOOKUP(Tabla2[[#This Row],[Categoría]],Cod_procesamiento10[],2,0)</f>
        <v>3</v>
      </c>
      <c r="J1747" t="s">
        <v>163</v>
      </c>
      <c r="K1747" s="3">
        <v>1415.8</v>
      </c>
    </row>
    <row r="1748" spans="1:11" x14ac:dyDescent="0.35">
      <c r="A1748">
        <v>2020</v>
      </c>
      <c r="B1748" s="5" t="s">
        <v>57</v>
      </c>
      <c r="C1748" s="10">
        <v>44075</v>
      </c>
      <c r="D1748" t="s">
        <v>17</v>
      </c>
      <c r="E1748">
        <f>+VLOOKUP(Tabla2[[#This Row],[Punto de venta]],Punto_venta[],2,0)</f>
        <v>2</v>
      </c>
      <c r="F1748" t="s">
        <v>15</v>
      </c>
      <c r="G1748">
        <f>+VLOOKUP(Tabla2[[#This Row],[Cultivo]],Cod_categoría[],2,0)</f>
        <v>100108006</v>
      </c>
      <c r="H1748" t="str">
        <f>+VLOOKUP(F1748,Codigos[],2,0)</f>
        <v>Frutos tropicales y subtropicales</v>
      </c>
      <c r="I1748">
        <f>+VLOOKUP(Tabla2[[#This Row],[Categoría]],Cod_procesamiento10[],2,0)</f>
        <v>4</v>
      </c>
      <c r="J1748" t="s">
        <v>163</v>
      </c>
      <c r="K1748" s="3">
        <v>1058.58</v>
      </c>
    </row>
    <row r="1749" spans="1:11" x14ac:dyDescent="0.35">
      <c r="A1749">
        <v>2020</v>
      </c>
      <c r="B1749" s="5" t="s">
        <v>57</v>
      </c>
      <c r="C1749" s="10">
        <v>44075</v>
      </c>
      <c r="D1749" t="s">
        <v>2</v>
      </c>
      <c r="E1749">
        <f>+VLOOKUP(Tabla2[[#This Row],[Punto de venta]],Punto_venta[],2,0)</f>
        <v>1</v>
      </c>
      <c r="F1749" t="s">
        <v>8</v>
      </c>
      <c r="G1749">
        <f>+VLOOKUP(Tabla2[[#This Row],[Cultivo]],Cod_categoría[],2,0)</f>
        <v>100112025</v>
      </c>
      <c r="H1749" t="str">
        <f>+VLOOKUP(F1749,Codigos[],2,0)</f>
        <v>Berries</v>
      </c>
      <c r="I1749">
        <f>+VLOOKUP(Tabla2[[#This Row],[Categoría]],Cod_procesamiento10[],2,0)</f>
        <v>1</v>
      </c>
      <c r="J1749" t="s">
        <v>163</v>
      </c>
      <c r="K1749" s="3">
        <v>2726.34</v>
      </c>
    </row>
    <row r="1750" spans="1:11" x14ac:dyDescent="0.35">
      <c r="A1750">
        <v>2020</v>
      </c>
      <c r="B1750" s="5" t="s">
        <v>57</v>
      </c>
      <c r="C1750" s="10">
        <v>44075</v>
      </c>
      <c r="D1750" t="s">
        <v>2</v>
      </c>
      <c r="E1750">
        <f>+VLOOKUP(Tabla2[[#This Row],[Punto de venta]],Punto_venta[],2,0)</f>
        <v>1</v>
      </c>
      <c r="F1750" t="s">
        <v>19</v>
      </c>
      <c r="G1750">
        <f>+VLOOKUP(Tabla2[[#This Row],[Cultivo]],Cod_categoría[],2,0)</f>
        <v>100101007</v>
      </c>
      <c r="H1750" t="str">
        <f>+VLOOKUP(F1750,Codigos[],2,0)</f>
        <v>Berries</v>
      </c>
      <c r="I1750">
        <f>+VLOOKUP(Tabla2[[#This Row],[Categoría]],Cod_procesamiento10[],2,0)</f>
        <v>1</v>
      </c>
      <c r="J1750" t="s">
        <v>163</v>
      </c>
      <c r="K1750" s="3">
        <v>1330.06</v>
      </c>
    </row>
    <row r="1751" spans="1:11" x14ac:dyDescent="0.35">
      <c r="A1751">
        <v>2020</v>
      </c>
      <c r="B1751" s="5" t="s">
        <v>57</v>
      </c>
      <c r="C1751" s="10">
        <v>44075</v>
      </c>
      <c r="D1751" t="s">
        <v>2</v>
      </c>
      <c r="E1751">
        <f>+VLOOKUP(Tabla2[[#This Row],[Punto de venta]],Punto_venta[],2,0)</f>
        <v>1</v>
      </c>
      <c r="F1751" t="s">
        <v>9</v>
      </c>
      <c r="G1751">
        <f>+VLOOKUP(Tabla2[[#This Row],[Cultivo]],Cod_categoría[],2,0)</f>
        <v>100102003</v>
      </c>
      <c r="H1751" t="str">
        <f>+VLOOKUP(F1751,Codigos[],2,0)</f>
        <v>Cítricos</v>
      </c>
      <c r="I1751">
        <f>+VLOOKUP(Tabla2[[#This Row],[Categoría]],Cod_procesamiento10[],2,0)</f>
        <v>2</v>
      </c>
      <c r="J1751" t="s">
        <v>163</v>
      </c>
      <c r="K1751" s="3">
        <v>512.27</v>
      </c>
    </row>
    <row r="1752" spans="1:11" x14ac:dyDescent="0.35">
      <c r="A1752">
        <v>2020</v>
      </c>
      <c r="B1752" s="5" t="s">
        <v>57</v>
      </c>
      <c r="C1752" s="10">
        <v>44075</v>
      </c>
      <c r="D1752" t="s">
        <v>2</v>
      </c>
      <c r="E1752">
        <f>+VLOOKUP(Tabla2[[#This Row],[Punto de venta]],Punto_venta[],2,0)</f>
        <v>1</v>
      </c>
      <c r="F1752" t="s">
        <v>20</v>
      </c>
      <c r="G1752">
        <f>+VLOOKUP(Tabla2[[#This Row],[Cultivo]],Cod_categoría[],2,0)</f>
        <v>100102004</v>
      </c>
      <c r="H1752" t="str">
        <f>+VLOOKUP(F1752,Codigos[],2,0)</f>
        <v>Cítricos</v>
      </c>
      <c r="I1752">
        <f>+VLOOKUP(Tabla2[[#This Row],[Categoría]],Cod_procesamiento10[],2,0)</f>
        <v>2</v>
      </c>
      <c r="J1752" t="s">
        <v>163</v>
      </c>
      <c r="K1752" s="3">
        <v>972.63</v>
      </c>
    </row>
    <row r="1753" spans="1:11" x14ac:dyDescent="0.35">
      <c r="A1753">
        <v>2020</v>
      </c>
      <c r="B1753" s="5" t="s">
        <v>57</v>
      </c>
      <c r="C1753" s="10">
        <v>44075</v>
      </c>
      <c r="D1753" t="s">
        <v>2</v>
      </c>
      <c r="E1753">
        <f>+VLOOKUP(Tabla2[[#This Row],[Punto de venta]],Punto_venta[],2,0)</f>
        <v>1</v>
      </c>
      <c r="F1753" t="s">
        <v>21</v>
      </c>
      <c r="G1753">
        <f>+VLOOKUP(Tabla2[[#This Row],[Cultivo]],Cod_categoría[],2,0)</f>
        <v>100108002</v>
      </c>
      <c r="H1753" t="str">
        <f>+VLOOKUP(F1753,Codigos[],2,0)</f>
        <v>Frutos tropicales y subtropicales</v>
      </c>
      <c r="I1753">
        <f>+VLOOKUP(Tabla2[[#This Row],[Categoría]],Cod_procesamiento10[],2,0)</f>
        <v>4</v>
      </c>
      <c r="J1753" t="s">
        <v>163</v>
      </c>
      <c r="K1753" s="3">
        <v>2715.79</v>
      </c>
    </row>
    <row r="1754" spans="1:11" x14ac:dyDescent="0.35">
      <c r="A1754">
        <v>2020</v>
      </c>
      <c r="B1754" s="5" t="s">
        <v>57</v>
      </c>
      <c r="C1754" s="10">
        <v>44075</v>
      </c>
      <c r="D1754" t="s">
        <v>2</v>
      </c>
      <c r="E1754">
        <f>+VLOOKUP(Tabla2[[#This Row],[Punto de venta]],Punto_venta[],2,0)</f>
        <v>1</v>
      </c>
      <c r="F1754" t="s">
        <v>10</v>
      </c>
      <c r="G1754">
        <f>+VLOOKUP(Tabla2[[#This Row],[Cultivo]],Cod_categoría[],2,0)</f>
        <v>100104002</v>
      </c>
      <c r="H1754" t="str">
        <f>+VLOOKUP(F1754,Codigos[],2,0)</f>
        <v>Frutos de pepita</v>
      </c>
      <c r="I1754">
        <f>+VLOOKUP(Tabla2[[#This Row],[Categoría]],Cod_procesamiento10[],2,0)</f>
        <v>3</v>
      </c>
      <c r="J1754" t="s">
        <v>163</v>
      </c>
      <c r="K1754" s="3">
        <v>835.32</v>
      </c>
    </row>
    <row r="1755" spans="1:11" x14ac:dyDescent="0.35">
      <c r="A1755">
        <v>2020</v>
      </c>
      <c r="B1755" s="5" t="s">
        <v>57</v>
      </c>
      <c r="C1755" s="10">
        <v>44075</v>
      </c>
      <c r="D1755" t="s">
        <v>2</v>
      </c>
      <c r="E1755">
        <f>+VLOOKUP(Tabla2[[#This Row],[Punto de venta]],Punto_venta[],2,0)</f>
        <v>1</v>
      </c>
      <c r="F1755" t="s">
        <v>11</v>
      </c>
      <c r="G1755">
        <f>+VLOOKUP(Tabla2[[#This Row],[Cultivo]],Cod_categoría[],2,0)</f>
        <v>100102005</v>
      </c>
      <c r="H1755" t="str">
        <f>+VLOOKUP(F1755,Codigos[],2,0)</f>
        <v>Cítricos</v>
      </c>
      <c r="I1755">
        <f>+VLOOKUP(Tabla2[[#This Row],[Categoría]],Cod_procesamiento10[],2,0)</f>
        <v>2</v>
      </c>
      <c r="J1755" t="s">
        <v>163</v>
      </c>
      <c r="K1755" s="3">
        <v>910.81</v>
      </c>
    </row>
    <row r="1756" spans="1:11" x14ac:dyDescent="0.35">
      <c r="A1756">
        <v>2020</v>
      </c>
      <c r="B1756" s="5" t="s">
        <v>57</v>
      </c>
      <c r="C1756" s="10">
        <v>44075</v>
      </c>
      <c r="D1756" t="s">
        <v>2</v>
      </c>
      <c r="E1756">
        <f>+VLOOKUP(Tabla2[[#This Row],[Punto de venta]],Punto_venta[],2,0)</f>
        <v>1</v>
      </c>
      <c r="F1756" t="s">
        <v>13</v>
      </c>
      <c r="G1756">
        <f>+VLOOKUP(Tabla2[[#This Row],[Cultivo]],Cod_categoría[],2,0)</f>
        <v>100106002</v>
      </c>
      <c r="H1756" t="str">
        <f>+VLOOKUP(F1756,Codigos[],2,0)</f>
        <v>Frutos oleaginosos</v>
      </c>
      <c r="I1756">
        <f>+VLOOKUP(Tabla2[[#This Row],[Categoría]],Cod_procesamiento10[],2,0)</f>
        <v>12</v>
      </c>
      <c r="J1756" t="s">
        <v>163</v>
      </c>
      <c r="K1756" s="3">
        <v>3791.45</v>
      </c>
    </row>
    <row r="1757" spans="1:11" x14ac:dyDescent="0.35">
      <c r="A1757">
        <v>2020</v>
      </c>
      <c r="B1757" s="5" t="s">
        <v>57</v>
      </c>
      <c r="C1757" s="10">
        <v>44075</v>
      </c>
      <c r="D1757" t="s">
        <v>2</v>
      </c>
      <c r="E1757">
        <f>+VLOOKUP(Tabla2[[#This Row],[Punto de venta]],Punto_venta[],2,0)</f>
        <v>1</v>
      </c>
      <c r="F1757" t="s">
        <v>14</v>
      </c>
      <c r="G1757">
        <f>+VLOOKUP(Tabla2[[#This Row],[Cultivo]],Cod_categoría[],2,0)</f>
        <v>100104005</v>
      </c>
      <c r="H1757" t="str">
        <f>+VLOOKUP(F1757,Codigos[],2,0)</f>
        <v>Frutos de pepita</v>
      </c>
      <c r="I1757">
        <f>+VLOOKUP(Tabla2[[#This Row],[Categoría]],Cod_procesamiento10[],2,0)</f>
        <v>3</v>
      </c>
      <c r="J1757" t="s">
        <v>163</v>
      </c>
      <c r="K1757" s="3">
        <v>889.53</v>
      </c>
    </row>
    <row r="1758" spans="1:11" x14ac:dyDescent="0.35">
      <c r="A1758">
        <v>2020</v>
      </c>
      <c r="B1758" s="5" t="s">
        <v>57</v>
      </c>
      <c r="C1758" s="10">
        <v>44075</v>
      </c>
      <c r="D1758" t="s">
        <v>2</v>
      </c>
      <c r="E1758">
        <f>+VLOOKUP(Tabla2[[#This Row],[Punto de venta]],Punto_venta[],2,0)</f>
        <v>1</v>
      </c>
      <c r="F1758" t="s">
        <v>15</v>
      </c>
      <c r="G1758">
        <f>+VLOOKUP(Tabla2[[#This Row],[Cultivo]],Cod_categoría[],2,0)</f>
        <v>100108006</v>
      </c>
      <c r="H1758" t="str">
        <f>+VLOOKUP(F1758,Codigos[],2,0)</f>
        <v>Frutos tropicales y subtropicales</v>
      </c>
      <c r="I1758">
        <f>+VLOOKUP(Tabla2[[#This Row],[Categoría]],Cod_procesamiento10[],2,0)</f>
        <v>4</v>
      </c>
      <c r="J1758" t="s">
        <v>163</v>
      </c>
      <c r="K1758" s="3">
        <v>745.95</v>
      </c>
    </row>
    <row r="1759" spans="1:11" x14ac:dyDescent="0.35">
      <c r="A1759">
        <v>2020</v>
      </c>
      <c r="B1759" s="5" t="s">
        <v>57</v>
      </c>
      <c r="C1759" s="10">
        <v>44075</v>
      </c>
      <c r="D1759" t="s">
        <v>17</v>
      </c>
      <c r="E1759">
        <f>+VLOOKUP(Tabla2[[#This Row],[Punto de venta]],Punto_venta[],2,0)</f>
        <v>2</v>
      </c>
      <c r="F1759" t="s">
        <v>8</v>
      </c>
      <c r="G1759">
        <f>+VLOOKUP(Tabla2[[#This Row],[Cultivo]],Cod_categoría[],2,0)</f>
        <v>100112025</v>
      </c>
      <c r="H1759" t="str">
        <f>+VLOOKUP(F1759,Codigos[],2,0)</f>
        <v>Berries</v>
      </c>
      <c r="I1759">
        <f>+VLOOKUP(Tabla2[[#This Row],[Categoría]],Cod_procesamiento10[],2,0)</f>
        <v>1</v>
      </c>
      <c r="J1759" t="s">
        <v>163</v>
      </c>
      <c r="K1759" s="3">
        <v>6460</v>
      </c>
    </row>
    <row r="1760" spans="1:11" x14ac:dyDescent="0.35">
      <c r="A1760">
        <v>2020</v>
      </c>
      <c r="B1760" s="5" t="s">
        <v>57</v>
      </c>
      <c r="C1760" s="10">
        <v>44075</v>
      </c>
      <c r="D1760" t="s">
        <v>17</v>
      </c>
      <c r="E1760">
        <f>+VLOOKUP(Tabla2[[#This Row],[Punto de venta]],Punto_venta[],2,0)</f>
        <v>2</v>
      </c>
      <c r="F1760" t="s">
        <v>19</v>
      </c>
      <c r="G1760">
        <f>+VLOOKUP(Tabla2[[#This Row],[Cultivo]],Cod_categoría[],2,0)</f>
        <v>100101007</v>
      </c>
      <c r="H1760" t="str">
        <f>+VLOOKUP(F1760,Codigos[],2,0)</f>
        <v>Berries</v>
      </c>
      <c r="I1760">
        <f>+VLOOKUP(Tabla2[[#This Row],[Categoría]],Cod_procesamiento10[],2,0)</f>
        <v>1</v>
      </c>
      <c r="J1760" t="s">
        <v>163</v>
      </c>
      <c r="K1760" s="3">
        <v>2357.0500000000002</v>
      </c>
    </row>
    <row r="1761" spans="1:11" x14ac:dyDescent="0.35">
      <c r="A1761">
        <v>2020</v>
      </c>
      <c r="B1761" s="5" t="s">
        <v>57</v>
      </c>
      <c r="C1761" s="10">
        <v>44075</v>
      </c>
      <c r="D1761" t="s">
        <v>17</v>
      </c>
      <c r="E1761">
        <f>+VLOOKUP(Tabla2[[#This Row],[Punto de venta]],Punto_venta[],2,0)</f>
        <v>2</v>
      </c>
      <c r="F1761" t="s">
        <v>9</v>
      </c>
      <c r="G1761">
        <f>+VLOOKUP(Tabla2[[#This Row],[Cultivo]],Cod_categoría[],2,0)</f>
        <v>100102003</v>
      </c>
      <c r="H1761" t="str">
        <f>+VLOOKUP(F1761,Codigos[],2,0)</f>
        <v>Cítricos</v>
      </c>
      <c r="I1761">
        <f>+VLOOKUP(Tabla2[[#This Row],[Categoría]],Cod_procesamiento10[],2,0)</f>
        <v>2</v>
      </c>
      <c r="J1761" t="s">
        <v>163</v>
      </c>
      <c r="K1761" s="3">
        <v>1122.92</v>
      </c>
    </row>
    <row r="1762" spans="1:11" x14ac:dyDescent="0.35">
      <c r="A1762">
        <v>2020</v>
      </c>
      <c r="B1762" s="5" t="s">
        <v>57</v>
      </c>
      <c r="C1762" s="10">
        <v>44075</v>
      </c>
      <c r="D1762" t="s">
        <v>17</v>
      </c>
      <c r="E1762">
        <f>+VLOOKUP(Tabla2[[#This Row],[Punto de venta]],Punto_venta[],2,0)</f>
        <v>2</v>
      </c>
      <c r="F1762" t="s">
        <v>20</v>
      </c>
      <c r="G1762">
        <f>+VLOOKUP(Tabla2[[#This Row],[Cultivo]],Cod_categoría[],2,0)</f>
        <v>100102004</v>
      </c>
      <c r="H1762" t="str">
        <f>+VLOOKUP(F1762,Codigos[],2,0)</f>
        <v>Cítricos</v>
      </c>
      <c r="I1762">
        <f>+VLOOKUP(Tabla2[[#This Row],[Categoría]],Cod_procesamiento10[],2,0)</f>
        <v>2</v>
      </c>
      <c r="J1762" t="s">
        <v>163</v>
      </c>
      <c r="K1762" s="3">
        <v>2021.25</v>
      </c>
    </row>
    <row r="1763" spans="1:11" x14ac:dyDescent="0.35">
      <c r="A1763">
        <v>2020</v>
      </c>
      <c r="B1763" s="5" t="s">
        <v>57</v>
      </c>
      <c r="C1763" s="10">
        <v>44075</v>
      </c>
      <c r="D1763" t="s">
        <v>17</v>
      </c>
      <c r="E1763">
        <f>+VLOOKUP(Tabla2[[#This Row],[Punto de venta]],Punto_venta[],2,0)</f>
        <v>2</v>
      </c>
      <c r="F1763" t="s">
        <v>21</v>
      </c>
      <c r="G1763">
        <f>+VLOOKUP(Tabla2[[#This Row],[Cultivo]],Cod_categoría[],2,0)</f>
        <v>100108002</v>
      </c>
      <c r="H1763" t="str">
        <f>+VLOOKUP(F1763,Codigos[],2,0)</f>
        <v>Frutos tropicales y subtropicales</v>
      </c>
      <c r="I1763">
        <f>+VLOOKUP(Tabla2[[#This Row],[Categoría]],Cod_procesamiento10[],2,0)</f>
        <v>4</v>
      </c>
      <c r="J1763" t="s">
        <v>163</v>
      </c>
      <c r="K1763" s="3">
        <v>2155.88</v>
      </c>
    </row>
    <row r="1764" spans="1:11" x14ac:dyDescent="0.35">
      <c r="A1764">
        <v>2020</v>
      </c>
      <c r="B1764" s="5" t="s">
        <v>57</v>
      </c>
      <c r="C1764" s="10">
        <v>44075</v>
      </c>
      <c r="D1764" t="s">
        <v>17</v>
      </c>
      <c r="E1764">
        <f>+VLOOKUP(Tabla2[[#This Row],[Punto de venta]],Punto_venta[],2,0)</f>
        <v>2</v>
      </c>
      <c r="F1764" t="s">
        <v>10</v>
      </c>
      <c r="G1764">
        <f>+VLOOKUP(Tabla2[[#This Row],[Cultivo]],Cod_categoría[],2,0)</f>
        <v>100104002</v>
      </c>
      <c r="H1764" t="str">
        <f>+VLOOKUP(F1764,Codigos[],2,0)</f>
        <v>Frutos de pepita</v>
      </c>
      <c r="I1764">
        <f>+VLOOKUP(Tabla2[[#This Row],[Categoría]],Cod_procesamiento10[],2,0)</f>
        <v>3</v>
      </c>
      <c r="J1764" t="s">
        <v>163</v>
      </c>
      <c r="K1764" s="3">
        <v>1644.8</v>
      </c>
    </row>
    <row r="1765" spans="1:11" x14ac:dyDescent="0.35">
      <c r="A1765">
        <v>2020</v>
      </c>
      <c r="B1765" s="5" t="s">
        <v>57</v>
      </c>
      <c r="C1765" s="10">
        <v>44075</v>
      </c>
      <c r="D1765" t="s">
        <v>17</v>
      </c>
      <c r="E1765">
        <f>+VLOOKUP(Tabla2[[#This Row],[Punto de venta]],Punto_venta[],2,0)</f>
        <v>2</v>
      </c>
      <c r="F1765" t="s">
        <v>11</v>
      </c>
      <c r="G1765">
        <f>+VLOOKUP(Tabla2[[#This Row],[Cultivo]],Cod_categoría[],2,0)</f>
        <v>100102005</v>
      </c>
      <c r="H1765" t="str">
        <f>+VLOOKUP(F1765,Codigos[],2,0)</f>
        <v>Cítricos</v>
      </c>
      <c r="I1765">
        <f>+VLOOKUP(Tabla2[[#This Row],[Categoría]],Cod_procesamiento10[],2,0)</f>
        <v>2</v>
      </c>
      <c r="J1765" t="s">
        <v>163</v>
      </c>
      <c r="K1765" s="3">
        <v>1659.83</v>
      </c>
    </row>
    <row r="1766" spans="1:11" x14ac:dyDescent="0.35">
      <c r="A1766">
        <v>2020</v>
      </c>
      <c r="B1766" s="5" t="s">
        <v>57</v>
      </c>
      <c r="C1766" s="10">
        <v>44075</v>
      </c>
      <c r="D1766" t="s">
        <v>17</v>
      </c>
      <c r="E1766">
        <f>+VLOOKUP(Tabla2[[#This Row],[Punto de venta]],Punto_venta[],2,0)</f>
        <v>2</v>
      </c>
      <c r="F1766" t="s">
        <v>13</v>
      </c>
      <c r="G1766">
        <f>+VLOOKUP(Tabla2[[#This Row],[Cultivo]],Cod_categoría[],2,0)</f>
        <v>100106002</v>
      </c>
      <c r="H1766" t="str">
        <f>+VLOOKUP(F1766,Codigos[],2,0)</f>
        <v>Frutos oleaginosos</v>
      </c>
      <c r="I1766">
        <f>+VLOOKUP(Tabla2[[#This Row],[Categoría]],Cod_procesamiento10[],2,0)</f>
        <v>12</v>
      </c>
      <c r="J1766" t="s">
        <v>163</v>
      </c>
      <c r="K1766" s="3">
        <v>4189.92</v>
      </c>
    </row>
    <row r="1767" spans="1:11" x14ac:dyDescent="0.35">
      <c r="A1767">
        <v>2020</v>
      </c>
      <c r="B1767" s="5" t="s">
        <v>57</v>
      </c>
      <c r="C1767" s="10">
        <v>44075</v>
      </c>
      <c r="D1767" t="s">
        <v>17</v>
      </c>
      <c r="E1767">
        <f>+VLOOKUP(Tabla2[[#This Row],[Punto de venta]],Punto_venta[],2,0)</f>
        <v>2</v>
      </c>
      <c r="F1767" t="s">
        <v>14</v>
      </c>
      <c r="G1767">
        <f>+VLOOKUP(Tabla2[[#This Row],[Cultivo]],Cod_categoría[],2,0)</f>
        <v>100104005</v>
      </c>
      <c r="H1767" t="str">
        <f>+VLOOKUP(F1767,Codigos[],2,0)</f>
        <v>Frutos de pepita</v>
      </c>
      <c r="I1767">
        <f>+VLOOKUP(Tabla2[[#This Row],[Categoría]],Cod_procesamiento10[],2,0)</f>
        <v>3</v>
      </c>
      <c r="J1767" t="s">
        <v>163</v>
      </c>
      <c r="K1767" s="3">
        <v>1426.41</v>
      </c>
    </row>
    <row r="1768" spans="1:11" x14ac:dyDescent="0.35">
      <c r="A1768">
        <v>2020</v>
      </c>
      <c r="B1768" s="5" t="s">
        <v>57</v>
      </c>
      <c r="C1768" s="10">
        <v>44075</v>
      </c>
      <c r="D1768" t="s">
        <v>17</v>
      </c>
      <c r="E1768">
        <f>+VLOOKUP(Tabla2[[#This Row],[Punto de venta]],Punto_venta[],2,0)</f>
        <v>2</v>
      </c>
      <c r="F1768" t="s">
        <v>15</v>
      </c>
      <c r="G1768">
        <f>+VLOOKUP(Tabla2[[#This Row],[Cultivo]],Cod_categoría[],2,0)</f>
        <v>100108006</v>
      </c>
      <c r="H1768" t="str">
        <f>+VLOOKUP(F1768,Codigos[],2,0)</f>
        <v>Frutos tropicales y subtropicales</v>
      </c>
      <c r="I1768">
        <f>+VLOOKUP(Tabla2[[#This Row],[Categoría]],Cod_procesamiento10[],2,0)</f>
        <v>4</v>
      </c>
      <c r="J1768" t="s">
        <v>163</v>
      </c>
      <c r="K1768" s="3">
        <v>1077.33</v>
      </c>
    </row>
    <row r="1769" spans="1:11" x14ac:dyDescent="0.35">
      <c r="A1769">
        <v>2020</v>
      </c>
      <c r="B1769" s="5" t="s">
        <v>57</v>
      </c>
      <c r="C1769" s="10">
        <v>44075</v>
      </c>
      <c r="D1769" t="s">
        <v>2</v>
      </c>
      <c r="E1769">
        <f>+VLOOKUP(Tabla2[[#This Row],[Punto de venta]],Punto_venta[],2,0)</f>
        <v>1</v>
      </c>
      <c r="F1769" t="s">
        <v>8</v>
      </c>
      <c r="G1769">
        <f>+VLOOKUP(Tabla2[[#This Row],[Cultivo]],Cod_categoría[],2,0)</f>
        <v>100112025</v>
      </c>
      <c r="H1769" t="str">
        <f>+VLOOKUP(F1769,Codigos[],2,0)</f>
        <v>Berries</v>
      </c>
      <c r="I1769">
        <f>+VLOOKUP(Tabla2[[#This Row],[Categoría]],Cod_procesamiento10[],2,0)</f>
        <v>1</v>
      </c>
      <c r="J1769" t="s">
        <v>163</v>
      </c>
      <c r="K1769" s="3">
        <v>2539.11</v>
      </c>
    </row>
    <row r="1770" spans="1:11" x14ac:dyDescent="0.35">
      <c r="A1770">
        <v>2020</v>
      </c>
      <c r="B1770" s="5" t="s">
        <v>57</v>
      </c>
      <c r="C1770" s="10">
        <v>44075</v>
      </c>
      <c r="D1770" t="s">
        <v>2</v>
      </c>
      <c r="E1770">
        <f>+VLOOKUP(Tabla2[[#This Row],[Punto de venta]],Punto_venta[],2,0)</f>
        <v>1</v>
      </c>
      <c r="F1770" t="s">
        <v>19</v>
      </c>
      <c r="G1770">
        <f>+VLOOKUP(Tabla2[[#This Row],[Cultivo]],Cod_categoría[],2,0)</f>
        <v>100101007</v>
      </c>
      <c r="H1770" t="str">
        <f>+VLOOKUP(F1770,Codigos[],2,0)</f>
        <v>Berries</v>
      </c>
      <c r="I1770">
        <f>+VLOOKUP(Tabla2[[#This Row],[Categoría]],Cod_procesamiento10[],2,0)</f>
        <v>1</v>
      </c>
      <c r="J1770" t="s">
        <v>163</v>
      </c>
      <c r="K1770" s="3">
        <v>1775.05</v>
      </c>
    </row>
    <row r="1771" spans="1:11" x14ac:dyDescent="0.35">
      <c r="A1771">
        <v>2020</v>
      </c>
      <c r="B1771" s="5" t="s">
        <v>57</v>
      </c>
      <c r="C1771" s="10">
        <v>44075</v>
      </c>
      <c r="D1771" t="s">
        <v>2</v>
      </c>
      <c r="E1771">
        <f>+VLOOKUP(Tabla2[[#This Row],[Punto de venta]],Punto_venta[],2,0)</f>
        <v>1</v>
      </c>
      <c r="F1771" t="s">
        <v>9</v>
      </c>
      <c r="G1771">
        <f>+VLOOKUP(Tabla2[[#This Row],[Cultivo]],Cod_categoría[],2,0)</f>
        <v>100102003</v>
      </c>
      <c r="H1771" t="str">
        <f>+VLOOKUP(F1771,Codigos[],2,0)</f>
        <v>Cítricos</v>
      </c>
      <c r="I1771">
        <f>+VLOOKUP(Tabla2[[#This Row],[Categoría]],Cod_procesamiento10[],2,0)</f>
        <v>2</v>
      </c>
      <c r="J1771" t="s">
        <v>163</v>
      </c>
      <c r="K1771" s="3">
        <v>469.12</v>
      </c>
    </row>
    <row r="1772" spans="1:11" x14ac:dyDescent="0.35">
      <c r="A1772">
        <v>2020</v>
      </c>
      <c r="B1772" s="5" t="s">
        <v>57</v>
      </c>
      <c r="C1772" s="10">
        <v>44075</v>
      </c>
      <c r="D1772" t="s">
        <v>2</v>
      </c>
      <c r="E1772">
        <f>+VLOOKUP(Tabla2[[#This Row],[Punto de venta]],Punto_venta[],2,0)</f>
        <v>1</v>
      </c>
      <c r="F1772" t="s">
        <v>20</v>
      </c>
      <c r="G1772">
        <f>+VLOOKUP(Tabla2[[#This Row],[Cultivo]],Cod_categoría[],2,0)</f>
        <v>100102004</v>
      </c>
      <c r="H1772" t="str">
        <f>+VLOOKUP(F1772,Codigos[],2,0)</f>
        <v>Cítricos</v>
      </c>
      <c r="I1772">
        <f>+VLOOKUP(Tabla2[[#This Row],[Categoría]],Cod_procesamiento10[],2,0)</f>
        <v>2</v>
      </c>
      <c r="J1772" t="s">
        <v>163</v>
      </c>
      <c r="K1772" s="3">
        <v>866.79</v>
      </c>
    </row>
    <row r="1773" spans="1:11" x14ac:dyDescent="0.35">
      <c r="A1773">
        <v>2020</v>
      </c>
      <c r="B1773" s="5" t="s">
        <v>57</v>
      </c>
      <c r="C1773" s="10">
        <v>44075</v>
      </c>
      <c r="D1773" t="s">
        <v>2</v>
      </c>
      <c r="E1773">
        <f>+VLOOKUP(Tabla2[[#This Row],[Punto de venta]],Punto_venta[],2,0)</f>
        <v>1</v>
      </c>
      <c r="F1773" t="s">
        <v>21</v>
      </c>
      <c r="G1773">
        <f>+VLOOKUP(Tabla2[[#This Row],[Cultivo]],Cod_categoría[],2,0)</f>
        <v>100108002</v>
      </c>
      <c r="H1773" t="str">
        <f>+VLOOKUP(F1773,Codigos[],2,0)</f>
        <v>Frutos tropicales y subtropicales</v>
      </c>
      <c r="I1773">
        <f>+VLOOKUP(Tabla2[[#This Row],[Categoría]],Cod_procesamiento10[],2,0)</f>
        <v>4</v>
      </c>
      <c r="J1773" t="s">
        <v>163</v>
      </c>
      <c r="K1773" s="3">
        <v>3055.38</v>
      </c>
    </row>
    <row r="1774" spans="1:11" x14ac:dyDescent="0.35">
      <c r="A1774">
        <v>2020</v>
      </c>
      <c r="B1774" s="5" t="s">
        <v>57</v>
      </c>
      <c r="C1774" s="10">
        <v>44075</v>
      </c>
      <c r="D1774" t="s">
        <v>2</v>
      </c>
      <c r="E1774">
        <f>+VLOOKUP(Tabla2[[#This Row],[Punto de venta]],Punto_venta[],2,0)</f>
        <v>1</v>
      </c>
      <c r="F1774" t="s">
        <v>10</v>
      </c>
      <c r="G1774">
        <f>+VLOOKUP(Tabla2[[#This Row],[Cultivo]],Cod_categoría[],2,0)</f>
        <v>100104002</v>
      </c>
      <c r="H1774" t="str">
        <f>+VLOOKUP(F1774,Codigos[],2,0)</f>
        <v>Frutos de pepita</v>
      </c>
      <c r="I1774">
        <f>+VLOOKUP(Tabla2[[#This Row],[Categoría]],Cod_procesamiento10[],2,0)</f>
        <v>3</v>
      </c>
      <c r="J1774" t="s">
        <v>163</v>
      </c>
      <c r="K1774" s="3">
        <v>868.35</v>
      </c>
    </row>
    <row r="1775" spans="1:11" x14ac:dyDescent="0.35">
      <c r="A1775">
        <v>2020</v>
      </c>
      <c r="B1775" s="5" t="s">
        <v>57</v>
      </c>
      <c r="C1775" s="10">
        <v>44075</v>
      </c>
      <c r="D1775" t="s">
        <v>2</v>
      </c>
      <c r="E1775">
        <f>+VLOOKUP(Tabla2[[#This Row],[Punto de venta]],Punto_venta[],2,0)</f>
        <v>1</v>
      </c>
      <c r="F1775" t="s">
        <v>11</v>
      </c>
      <c r="G1775">
        <f>+VLOOKUP(Tabla2[[#This Row],[Cultivo]],Cod_categoría[],2,0)</f>
        <v>100102005</v>
      </c>
      <c r="H1775" t="str">
        <f>+VLOOKUP(F1775,Codigos[],2,0)</f>
        <v>Cítricos</v>
      </c>
      <c r="I1775">
        <f>+VLOOKUP(Tabla2[[#This Row],[Categoría]],Cod_procesamiento10[],2,0)</f>
        <v>2</v>
      </c>
      <c r="J1775" t="s">
        <v>163</v>
      </c>
      <c r="K1775" s="3">
        <v>902.49</v>
      </c>
    </row>
    <row r="1776" spans="1:11" x14ac:dyDescent="0.35">
      <c r="A1776">
        <v>2020</v>
      </c>
      <c r="B1776" s="5" t="s">
        <v>57</v>
      </c>
      <c r="C1776" s="10">
        <v>44075</v>
      </c>
      <c r="D1776" t="s">
        <v>2</v>
      </c>
      <c r="E1776">
        <f>+VLOOKUP(Tabla2[[#This Row],[Punto de venta]],Punto_venta[],2,0)</f>
        <v>1</v>
      </c>
      <c r="F1776" t="s">
        <v>13</v>
      </c>
      <c r="G1776">
        <f>+VLOOKUP(Tabla2[[#This Row],[Cultivo]],Cod_categoría[],2,0)</f>
        <v>100106002</v>
      </c>
      <c r="H1776" t="str">
        <f>+VLOOKUP(F1776,Codigos[],2,0)</f>
        <v>Frutos oleaginosos</v>
      </c>
      <c r="I1776">
        <f>+VLOOKUP(Tabla2[[#This Row],[Categoría]],Cod_procesamiento10[],2,0)</f>
        <v>12</v>
      </c>
      <c r="J1776" t="s">
        <v>163</v>
      </c>
      <c r="K1776" s="3">
        <v>3789.51</v>
      </c>
    </row>
    <row r="1777" spans="1:11" x14ac:dyDescent="0.35">
      <c r="A1777">
        <v>2020</v>
      </c>
      <c r="B1777" s="5" t="s">
        <v>57</v>
      </c>
      <c r="C1777" s="10">
        <v>44075</v>
      </c>
      <c r="D1777" t="s">
        <v>2</v>
      </c>
      <c r="E1777">
        <f>+VLOOKUP(Tabla2[[#This Row],[Punto de venta]],Punto_venta[],2,0)</f>
        <v>1</v>
      </c>
      <c r="F1777" t="s">
        <v>14</v>
      </c>
      <c r="G1777">
        <f>+VLOOKUP(Tabla2[[#This Row],[Cultivo]],Cod_categoría[],2,0)</f>
        <v>100104005</v>
      </c>
      <c r="H1777" t="str">
        <f>+VLOOKUP(F1777,Codigos[],2,0)</f>
        <v>Frutos de pepita</v>
      </c>
      <c r="I1777">
        <f>+VLOOKUP(Tabla2[[#This Row],[Categoría]],Cod_procesamiento10[],2,0)</f>
        <v>3</v>
      </c>
      <c r="J1777" t="s">
        <v>163</v>
      </c>
      <c r="K1777" s="3">
        <v>978.94</v>
      </c>
    </row>
    <row r="1778" spans="1:11" x14ac:dyDescent="0.35">
      <c r="A1778">
        <v>2020</v>
      </c>
      <c r="B1778" s="5" t="s">
        <v>57</v>
      </c>
      <c r="C1778" s="10">
        <v>44075</v>
      </c>
      <c r="D1778" t="s">
        <v>2</v>
      </c>
      <c r="E1778">
        <f>+VLOOKUP(Tabla2[[#This Row],[Punto de venta]],Punto_venta[],2,0)</f>
        <v>1</v>
      </c>
      <c r="F1778" t="s">
        <v>15</v>
      </c>
      <c r="G1778">
        <f>+VLOOKUP(Tabla2[[#This Row],[Cultivo]],Cod_categoría[],2,0)</f>
        <v>100108006</v>
      </c>
      <c r="H1778" t="str">
        <f>+VLOOKUP(F1778,Codigos[],2,0)</f>
        <v>Frutos tropicales y subtropicales</v>
      </c>
      <c r="I1778">
        <f>+VLOOKUP(Tabla2[[#This Row],[Categoría]],Cod_procesamiento10[],2,0)</f>
        <v>4</v>
      </c>
      <c r="J1778" t="s">
        <v>163</v>
      </c>
      <c r="K1778" s="3">
        <v>757.15</v>
      </c>
    </row>
    <row r="1779" spans="1:11" x14ac:dyDescent="0.35">
      <c r="A1779">
        <v>2020</v>
      </c>
      <c r="B1779" s="5" t="s">
        <v>57</v>
      </c>
      <c r="C1779" s="10">
        <v>44075</v>
      </c>
      <c r="D1779" t="s">
        <v>17</v>
      </c>
      <c r="E1779">
        <f>+VLOOKUP(Tabla2[[#This Row],[Punto de venta]],Punto_venta[],2,0)</f>
        <v>2</v>
      </c>
      <c r="F1779" t="s">
        <v>8</v>
      </c>
      <c r="G1779">
        <f>+VLOOKUP(Tabla2[[#This Row],[Cultivo]],Cod_categoría[],2,0)</f>
        <v>100112025</v>
      </c>
      <c r="H1779" t="str">
        <f>+VLOOKUP(F1779,Codigos[],2,0)</f>
        <v>Berries</v>
      </c>
      <c r="I1779">
        <f>+VLOOKUP(Tabla2[[#This Row],[Categoría]],Cod_procesamiento10[],2,0)</f>
        <v>1</v>
      </c>
      <c r="J1779" t="s">
        <v>163</v>
      </c>
      <c r="K1779" s="3">
        <v>7150.05</v>
      </c>
    </row>
    <row r="1780" spans="1:11" x14ac:dyDescent="0.35">
      <c r="A1780">
        <v>2020</v>
      </c>
      <c r="B1780" s="5" t="s">
        <v>57</v>
      </c>
      <c r="C1780" s="10">
        <v>44075</v>
      </c>
      <c r="D1780" t="s">
        <v>17</v>
      </c>
      <c r="E1780">
        <f>+VLOOKUP(Tabla2[[#This Row],[Punto de venta]],Punto_venta[],2,0)</f>
        <v>2</v>
      </c>
      <c r="F1780" t="s">
        <v>19</v>
      </c>
      <c r="G1780">
        <f>+VLOOKUP(Tabla2[[#This Row],[Cultivo]],Cod_categoría[],2,0)</f>
        <v>100101007</v>
      </c>
      <c r="H1780" t="str">
        <f>+VLOOKUP(F1780,Codigos[],2,0)</f>
        <v>Berries</v>
      </c>
      <c r="I1780">
        <f>+VLOOKUP(Tabla2[[#This Row],[Categoría]],Cod_procesamiento10[],2,0)</f>
        <v>1</v>
      </c>
      <c r="J1780" t="s">
        <v>163</v>
      </c>
      <c r="K1780" s="3">
        <v>2549.5100000000002</v>
      </c>
    </row>
    <row r="1781" spans="1:11" x14ac:dyDescent="0.35">
      <c r="A1781">
        <v>2020</v>
      </c>
      <c r="B1781" s="5" t="s">
        <v>57</v>
      </c>
      <c r="C1781" s="10">
        <v>44075</v>
      </c>
      <c r="D1781" t="s">
        <v>17</v>
      </c>
      <c r="E1781">
        <f>+VLOOKUP(Tabla2[[#This Row],[Punto de venta]],Punto_venta[],2,0)</f>
        <v>2</v>
      </c>
      <c r="F1781" t="s">
        <v>9</v>
      </c>
      <c r="G1781">
        <f>+VLOOKUP(Tabla2[[#This Row],[Cultivo]],Cod_categoría[],2,0)</f>
        <v>100102003</v>
      </c>
      <c r="H1781" t="str">
        <f>+VLOOKUP(F1781,Codigos[],2,0)</f>
        <v>Cítricos</v>
      </c>
      <c r="I1781">
        <f>+VLOOKUP(Tabla2[[#This Row],[Categoría]],Cod_procesamiento10[],2,0)</f>
        <v>2</v>
      </c>
      <c r="J1781" t="s">
        <v>163</v>
      </c>
      <c r="K1781" s="3">
        <v>1107.67</v>
      </c>
    </row>
    <row r="1782" spans="1:11" x14ac:dyDescent="0.35">
      <c r="A1782">
        <v>2020</v>
      </c>
      <c r="B1782" s="5" t="s">
        <v>57</v>
      </c>
      <c r="C1782" s="10">
        <v>44075</v>
      </c>
      <c r="D1782" t="s">
        <v>17</v>
      </c>
      <c r="E1782">
        <f>+VLOOKUP(Tabla2[[#This Row],[Punto de venta]],Punto_venta[],2,0)</f>
        <v>2</v>
      </c>
      <c r="F1782" t="s">
        <v>20</v>
      </c>
      <c r="G1782">
        <f>+VLOOKUP(Tabla2[[#This Row],[Cultivo]],Cod_categoría[],2,0)</f>
        <v>100102004</v>
      </c>
      <c r="H1782" t="str">
        <f>+VLOOKUP(F1782,Codigos[],2,0)</f>
        <v>Cítricos</v>
      </c>
      <c r="I1782">
        <f>+VLOOKUP(Tabla2[[#This Row],[Categoría]],Cod_procesamiento10[],2,0)</f>
        <v>2</v>
      </c>
      <c r="J1782" t="s">
        <v>163</v>
      </c>
      <c r="K1782" s="3">
        <v>1981.95</v>
      </c>
    </row>
    <row r="1783" spans="1:11" x14ac:dyDescent="0.35">
      <c r="A1783">
        <v>2020</v>
      </c>
      <c r="B1783" s="5" t="s">
        <v>57</v>
      </c>
      <c r="C1783" s="10">
        <v>44075</v>
      </c>
      <c r="D1783" t="s">
        <v>17</v>
      </c>
      <c r="E1783">
        <f>+VLOOKUP(Tabla2[[#This Row],[Punto de venta]],Punto_venta[],2,0)</f>
        <v>2</v>
      </c>
      <c r="F1783" t="s">
        <v>21</v>
      </c>
      <c r="G1783">
        <f>+VLOOKUP(Tabla2[[#This Row],[Cultivo]],Cod_categoría[],2,0)</f>
        <v>100108002</v>
      </c>
      <c r="H1783" t="str">
        <f>+VLOOKUP(F1783,Codigos[],2,0)</f>
        <v>Frutos tropicales y subtropicales</v>
      </c>
      <c r="I1783">
        <f>+VLOOKUP(Tabla2[[#This Row],[Categoría]],Cod_procesamiento10[],2,0)</f>
        <v>4</v>
      </c>
      <c r="J1783" t="s">
        <v>163</v>
      </c>
      <c r="K1783" s="3">
        <v>2108.17</v>
      </c>
    </row>
    <row r="1784" spans="1:11" x14ac:dyDescent="0.35">
      <c r="A1784">
        <v>2020</v>
      </c>
      <c r="B1784" s="5" t="s">
        <v>57</v>
      </c>
      <c r="C1784" s="10">
        <v>44075</v>
      </c>
      <c r="D1784" t="s">
        <v>17</v>
      </c>
      <c r="E1784">
        <f>+VLOOKUP(Tabla2[[#This Row],[Punto de venta]],Punto_venta[],2,0)</f>
        <v>2</v>
      </c>
      <c r="F1784" t="s">
        <v>10</v>
      </c>
      <c r="G1784">
        <f>+VLOOKUP(Tabla2[[#This Row],[Cultivo]],Cod_categoría[],2,0)</f>
        <v>100104002</v>
      </c>
      <c r="H1784" t="str">
        <f>+VLOOKUP(F1784,Codigos[],2,0)</f>
        <v>Frutos de pepita</v>
      </c>
      <c r="I1784">
        <f>+VLOOKUP(Tabla2[[#This Row],[Categoría]],Cod_procesamiento10[],2,0)</f>
        <v>3</v>
      </c>
      <c r="J1784" t="s">
        <v>163</v>
      </c>
      <c r="K1784" s="3">
        <v>1681.7</v>
      </c>
    </row>
    <row r="1785" spans="1:11" x14ac:dyDescent="0.35">
      <c r="A1785">
        <v>2020</v>
      </c>
      <c r="B1785" s="5" t="s">
        <v>57</v>
      </c>
      <c r="C1785" s="10">
        <v>44075</v>
      </c>
      <c r="D1785" t="s">
        <v>17</v>
      </c>
      <c r="E1785">
        <f>+VLOOKUP(Tabla2[[#This Row],[Punto de venta]],Punto_venta[],2,0)</f>
        <v>2</v>
      </c>
      <c r="F1785" t="s">
        <v>11</v>
      </c>
      <c r="G1785">
        <f>+VLOOKUP(Tabla2[[#This Row],[Cultivo]],Cod_categoría[],2,0)</f>
        <v>100102005</v>
      </c>
      <c r="H1785" t="str">
        <f>+VLOOKUP(F1785,Codigos[],2,0)</f>
        <v>Cítricos</v>
      </c>
      <c r="I1785">
        <f>+VLOOKUP(Tabla2[[#This Row],[Categoría]],Cod_procesamiento10[],2,0)</f>
        <v>2</v>
      </c>
      <c r="J1785" t="s">
        <v>163</v>
      </c>
      <c r="K1785" s="3">
        <v>1665.9</v>
      </c>
    </row>
    <row r="1786" spans="1:11" x14ac:dyDescent="0.35">
      <c r="A1786">
        <v>2020</v>
      </c>
      <c r="B1786" s="5" t="s">
        <v>57</v>
      </c>
      <c r="C1786" s="10">
        <v>44075</v>
      </c>
      <c r="D1786" t="s">
        <v>17</v>
      </c>
      <c r="E1786">
        <f>+VLOOKUP(Tabla2[[#This Row],[Punto de venta]],Punto_venta[],2,0)</f>
        <v>2</v>
      </c>
      <c r="F1786" t="s">
        <v>13</v>
      </c>
      <c r="G1786">
        <f>+VLOOKUP(Tabla2[[#This Row],[Cultivo]],Cod_categoría[],2,0)</f>
        <v>100106002</v>
      </c>
      <c r="H1786" t="str">
        <f>+VLOOKUP(F1786,Codigos[],2,0)</f>
        <v>Frutos oleaginosos</v>
      </c>
      <c r="I1786">
        <f>+VLOOKUP(Tabla2[[#This Row],[Categoría]],Cod_procesamiento10[],2,0)</f>
        <v>12</v>
      </c>
      <c r="J1786" t="s">
        <v>163</v>
      </c>
      <c r="K1786" s="3">
        <v>4186.05</v>
      </c>
    </row>
    <row r="1787" spans="1:11" x14ac:dyDescent="0.35">
      <c r="A1787">
        <v>2020</v>
      </c>
      <c r="B1787" s="5" t="s">
        <v>57</v>
      </c>
      <c r="C1787" s="10">
        <v>44075</v>
      </c>
      <c r="D1787" t="s">
        <v>17</v>
      </c>
      <c r="E1787">
        <f>+VLOOKUP(Tabla2[[#This Row],[Punto de venta]],Punto_venta[],2,0)</f>
        <v>2</v>
      </c>
      <c r="F1787" t="s">
        <v>14</v>
      </c>
      <c r="G1787">
        <f>+VLOOKUP(Tabla2[[#This Row],[Cultivo]],Cod_categoría[],2,0)</f>
        <v>100104005</v>
      </c>
      <c r="H1787" t="str">
        <f>+VLOOKUP(F1787,Codigos[],2,0)</f>
        <v>Frutos de pepita</v>
      </c>
      <c r="I1787">
        <f>+VLOOKUP(Tabla2[[#This Row],[Categoría]],Cod_procesamiento10[],2,0)</f>
        <v>3</v>
      </c>
      <c r="J1787" t="s">
        <v>163</v>
      </c>
      <c r="K1787" s="3">
        <v>1442.58</v>
      </c>
    </row>
    <row r="1788" spans="1:11" x14ac:dyDescent="0.35">
      <c r="A1788">
        <v>2020</v>
      </c>
      <c r="B1788" s="5" t="s">
        <v>57</v>
      </c>
      <c r="C1788" s="10">
        <v>44075</v>
      </c>
      <c r="D1788" t="s">
        <v>17</v>
      </c>
      <c r="E1788">
        <f>+VLOOKUP(Tabla2[[#This Row],[Punto de venta]],Punto_venta[],2,0)</f>
        <v>2</v>
      </c>
      <c r="F1788" t="s">
        <v>15</v>
      </c>
      <c r="G1788">
        <f>+VLOOKUP(Tabla2[[#This Row],[Cultivo]],Cod_categoría[],2,0)</f>
        <v>100108006</v>
      </c>
      <c r="H1788" t="str">
        <f>+VLOOKUP(F1788,Codigos[],2,0)</f>
        <v>Frutos tropicales y subtropicales</v>
      </c>
      <c r="I1788">
        <f>+VLOOKUP(Tabla2[[#This Row],[Categoría]],Cod_procesamiento10[],2,0)</f>
        <v>4</v>
      </c>
      <c r="J1788" t="s">
        <v>163</v>
      </c>
      <c r="K1788" s="3">
        <v>1084.19</v>
      </c>
    </row>
    <row r="1789" spans="1:11" x14ac:dyDescent="0.35">
      <c r="A1789">
        <v>2020</v>
      </c>
      <c r="B1789" s="5" t="s">
        <v>57</v>
      </c>
      <c r="C1789" s="10">
        <v>44075</v>
      </c>
      <c r="D1789" t="s">
        <v>24</v>
      </c>
      <c r="E1789">
        <f>+VLOOKUP(Tabla2[[#This Row],[Punto de venta]],Punto_venta[],2,0)</f>
        <v>3</v>
      </c>
      <c r="F1789" t="s">
        <v>68</v>
      </c>
      <c r="G1789">
        <f>+VLOOKUP(Tabla2[[#This Row],[Cultivo]],Cod_categoría[],2,0)</f>
        <v>100101001</v>
      </c>
      <c r="H1789" t="str">
        <f>+VLOOKUP(F1789,Codigos[],2,0)</f>
        <v>Berries</v>
      </c>
      <c r="I1789">
        <f>+VLOOKUP(Tabla2[[#This Row],[Categoría]],Cod_procesamiento10[],2,0)</f>
        <v>1</v>
      </c>
      <c r="J1789" t="s">
        <v>163</v>
      </c>
      <c r="K1789" s="3">
        <v>6359.41</v>
      </c>
    </row>
    <row r="1790" spans="1:11" x14ac:dyDescent="0.35">
      <c r="A1790">
        <v>2020</v>
      </c>
      <c r="B1790" s="5" t="s">
        <v>57</v>
      </c>
      <c r="C1790" s="10">
        <v>44075</v>
      </c>
      <c r="D1790" t="s">
        <v>24</v>
      </c>
      <c r="E1790">
        <f>+VLOOKUP(Tabla2[[#This Row],[Punto de venta]],Punto_venta[],2,0)</f>
        <v>3</v>
      </c>
      <c r="F1790" t="s">
        <v>4</v>
      </c>
      <c r="G1790">
        <f>+VLOOKUP(Tabla2[[#This Row],[Cultivo]],Cod_categoría[],2,0)</f>
        <v>100107002</v>
      </c>
      <c r="H1790" t="str">
        <f>+VLOOKUP(F1790,Codigos[],2,0)</f>
        <v>Frutos tropicales y subtropicales</v>
      </c>
      <c r="I1790">
        <f>+VLOOKUP(Tabla2[[#This Row],[Categoría]],Cod_procesamiento10[],2,0)</f>
        <v>4</v>
      </c>
      <c r="J1790" t="s">
        <v>163</v>
      </c>
      <c r="K1790" s="3">
        <v>1961.95</v>
      </c>
    </row>
    <row r="1791" spans="1:11" x14ac:dyDescent="0.35">
      <c r="A1791">
        <v>2020</v>
      </c>
      <c r="B1791" s="5" t="s">
        <v>57</v>
      </c>
      <c r="C1791" s="10">
        <v>44075</v>
      </c>
      <c r="D1791" t="s">
        <v>24</v>
      </c>
      <c r="E1791">
        <f>+VLOOKUP(Tabla2[[#This Row],[Punto de venta]],Punto_venta[],2,0)</f>
        <v>3</v>
      </c>
      <c r="F1791" t="s">
        <v>8</v>
      </c>
      <c r="G1791">
        <f>+VLOOKUP(Tabla2[[#This Row],[Cultivo]],Cod_categoría[],2,0)</f>
        <v>100112025</v>
      </c>
      <c r="H1791" t="str">
        <f>+VLOOKUP(F1791,Codigos[],2,0)</f>
        <v>Berries</v>
      </c>
      <c r="I1791">
        <f>+VLOOKUP(Tabla2[[#This Row],[Categoría]],Cod_procesamiento10[],2,0)</f>
        <v>1</v>
      </c>
      <c r="J1791" t="s">
        <v>163</v>
      </c>
      <c r="K1791" s="3">
        <v>2104.0700000000002</v>
      </c>
    </row>
    <row r="1792" spans="1:11" x14ac:dyDescent="0.35">
      <c r="A1792">
        <v>2020</v>
      </c>
      <c r="B1792" s="5" t="s">
        <v>57</v>
      </c>
      <c r="C1792" s="10">
        <v>44075</v>
      </c>
      <c r="D1792" t="s">
        <v>24</v>
      </c>
      <c r="E1792">
        <f>+VLOOKUP(Tabla2[[#This Row],[Punto de venta]],Punto_venta[],2,0)</f>
        <v>3</v>
      </c>
      <c r="F1792" t="s">
        <v>33</v>
      </c>
      <c r="G1792">
        <f>+VLOOKUP(Tabla2[[#This Row],[Cultivo]],Cod_categoría[],2,0)</f>
        <v>100114040</v>
      </c>
      <c r="H1792" t="str">
        <f>+VLOOKUP(F1792,Codigos[],2,0)</f>
        <v>Frutos tropicales y subtropicales</v>
      </c>
      <c r="I1792">
        <f>+VLOOKUP(Tabla2[[#This Row],[Categoría]],Cod_procesamiento10[],2,0)</f>
        <v>4</v>
      </c>
      <c r="J1792" t="s">
        <v>163</v>
      </c>
      <c r="K1792" s="3">
        <v>1616.67</v>
      </c>
    </row>
    <row r="1793" spans="1:11" x14ac:dyDescent="0.35">
      <c r="A1793">
        <v>2020</v>
      </c>
      <c r="B1793" s="5" t="s">
        <v>57</v>
      </c>
      <c r="C1793" s="10">
        <v>44075</v>
      </c>
      <c r="D1793" t="s">
        <v>24</v>
      </c>
      <c r="E1793">
        <f>+VLOOKUP(Tabla2[[#This Row],[Punto de venta]],Punto_venta[],2,0)</f>
        <v>3</v>
      </c>
      <c r="F1793" t="s">
        <v>19</v>
      </c>
      <c r="G1793">
        <f>+VLOOKUP(Tabla2[[#This Row],[Cultivo]],Cod_categoría[],2,0)</f>
        <v>100101007</v>
      </c>
      <c r="H1793" t="str">
        <f>+VLOOKUP(F1793,Codigos[],2,0)</f>
        <v>Berries</v>
      </c>
      <c r="I1793">
        <f>+VLOOKUP(Tabla2[[#This Row],[Categoría]],Cod_procesamiento10[],2,0)</f>
        <v>1</v>
      </c>
      <c r="J1793" t="s">
        <v>163</v>
      </c>
      <c r="K1793" s="3">
        <v>1046.49</v>
      </c>
    </row>
    <row r="1794" spans="1:11" x14ac:dyDescent="0.35">
      <c r="A1794">
        <v>2020</v>
      </c>
      <c r="B1794" s="5" t="s">
        <v>57</v>
      </c>
      <c r="C1794" s="10">
        <v>44075</v>
      </c>
      <c r="D1794" t="s">
        <v>24</v>
      </c>
      <c r="E1794">
        <f>+VLOOKUP(Tabla2[[#This Row],[Punto de venta]],Punto_venta[],2,0)</f>
        <v>3</v>
      </c>
      <c r="F1794" t="s">
        <v>9</v>
      </c>
      <c r="G1794">
        <f>+VLOOKUP(Tabla2[[#This Row],[Cultivo]],Cod_categoría[],2,0)</f>
        <v>100102003</v>
      </c>
      <c r="H1794" t="str">
        <f>+VLOOKUP(F1794,Codigos[],2,0)</f>
        <v>Cítricos</v>
      </c>
      <c r="I1794">
        <f>+VLOOKUP(Tabla2[[#This Row],[Categoría]],Cod_procesamiento10[],2,0)</f>
        <v>2</v>
      </c>
      <c r="J1794" t="s">
        <v>163</v>
      </c>
      <c r="K1794" s="3">
        <v>290.77</v>
      </c>
    </row>
    <row r="1795" spans="1:11" x14ac:dyDescent="0.35">
      <c r="A1795">
        <v>2020</v>
      </c>
      <c r="B1795" s="5" t="s">
        <v>57</v>
      </c>
      <c r="C1795" s="10">
        <v>44075</v>
      </c>
      <c r="D1795" t="s">
        <v>24</v>
      </c>
      <c r="E1795">
        <f>+VLOOKUP(Tabla2[[#This Row],[Punto de venta]],Punto_venta[],2,0)</f>
        <v>3</v>
      </c>
      <c r="F1795" t="s">
        <v>20</v>
      </c>
      <c r="G1795">
        <f>+VLOOKUP(Tabla2[[#This Row],[Cultivo]],Cod_categoría[],2,0)</f>
        <v>100102004</v>
      </c>
      <c r="H1795" t="str">
        <f>+VLOOKUP(F1795,Codigos[],2,0)</f>
        <v>Cítricos</v>
      </c>
      <c r="I1795">
        <f>+VLOOKUP(Tabla2[[#This Row],[Categoría]],Cod_procesamiento10[],2,0)</f>
        <v>2</v>
      </c>
      <c r="J1795" t="s">
        <v>163</v>
      </c>
      <c r="K1795" s="3">
        <v>588.20000000000005</v>
      </c>
    </row>
    <row r="1796" spans="1:11" x14ac:dyDescent="0.35">
      <c r="A1796">
        <v>2020</v>
      </c>
      <c r="B1796" s="5" t="s">
        <v>57</v>
      </c>
      <c r="C1796" s="10">
        <v>44075</v>
      </c>
      <c r="D1796" t="s">
        <v>24</v>
      </c>
      <c r="E1796">
        <f>+VLOOKUP(Tabla2[[#This Row],[Punto de venta]],Punto_venta[],2,0)</f>
        <v>3</v>
      </c>
      <c r="F1796" t="s">
        <v>21</v>
      </c>
      <c r="G1796">
        <f>+VLOOKUP(Tabla2[[#This Row],[Cultivo]],Cod_categoría[],2,0)</f>
        <v>100108002</v>
      </c>
      <c r="H1796" t="str">
        <f>+VLOOKUP(F1796,Codigos[],2,0)</f>
        <v>Frutos tropicales y subtropicales</v>
      </c>
      <c r="I1796">
        <f>+VLOOKUP(Tabla2[[#This Row],[Categoría]],Cod_procesamiento10[],2,0)</f>
        <v>4</v>
      </c>
      <c r="J1796" t="s">
        <v>163</v>
      </c>
      <c r="K1796" s="3">
        <v>2076.3200000000002</v>
      </c>
    </row>
    <row r="1797" spans="1:11" x14ac:dyDescent="0.35">
      <c r="A1797">
        <v>2020</v>
      </c>
      <c r="B1797" s="5" t="s">
        <v>57</v>
      </c>
      <c r="C1797" s="10">
        <v>44075</v>
      </c>
      <c r="D1797" t="s">
        <v>24</v>
      </c>
      <c r="E1797">
        <f>+VLOOKUP(Tabla2[[#This Row],[Punto de venta]],Punto_venta[],2,0)</f>
        <v>3</v>
      </c>
      <c r="F1797" t="s">
        <v>10</v>
      </c>
      <c r="G1797">
        <f>+VLOOKUP(Tabla2[[#This Row],[Cultivo]],Cod_categoría[],2,0)</f>
        <v>100104002</v>
      </c>
      <c r="H1797" t="str">
        <f>+VLOOKUP(F1797,Codigos[],2,0)</f>
        <v>Frutos de pepita</v>
      </c>
      <c r="I1797">
        <f>+VLOOKUP(Tabla2[[#This Row],[Categoría]],Cod_procesamiento10[],2,0)</f>
        <v>3</v>
      </c>
      <c r="J1797" t="s">
        <v>163</v>
      </c>
      <c r="K1797" s="3">
        <v>614.07000000000005</v>
      </c>
    </row>
    <row r="1798" spans="1:11" x14ac:dyDescent="0.35">
      <c r="A1798">
        <v>2020</v>
      </c>
      <c r="B1798" s="5" t="s">
        <v>57</v>
      </c>
      <c r="C1798" s="10">
        <v>44075</v>
      </c>
      <c r="D1798" t="s">
        <v>24</v>
      </c>
      <c r="E1798">
        <f>+VLOOKUP(Tabla2[[#This Row],[Punto de venta]],Punto_venta[],2,0)</f>
        <v>3</v>
      </c>
      <c r="F1798" t="s">
        <v>22</v>
      </c>
      <c r="G1798">
        <f>+VLOOKUP(Tabla2[[#This Row],[Cultivo]],Cod_categoría[],2,0)</f>
        <v>100114041</v>
      </c>
      <c r="H1798" t="str">
        <f>+VLOOKUP(F1798,Codigos[],2,0)</f>
        <v>Frutos tropicales y subtropicales</v>
      </c>
      <c r="I1798">
        <f>+VLOOKUP(Tabla2[[#This Row],[Categoría]],Cod_procesamiento10[],2,0)</f>
        <v>4</v>
      </c>
      <c r="J1798" t="s">
        <v>163</v>
      </c>
      <c r="K1798" s="3">
        <v>1943.79</v>
      </c>
    </row>
    <row r="1799" spans="1:11" x14ac:dyDescent="0.35">
      <c r="A1799">
        <v>2020</v>
      </c>
      <c r="B1799" s="5" t="s">
        <v>57</v>
      </c>
      <c r="C1799" s="10">
        <v>44075</v>
      </c>
      <c r="D1799" t="s">
        <v>24</v>
      </c>
      <c r="E1799">
        <f>+VLOOKUP(Tabla2[[#This Row],[Punto de venta]],Punto_venta[],2,0)</f>
        <v>3</v>
      </c>
      <c r="F1799" t="s">
        <v>11</v>
      </c>
      <c r="G1799">
        <f>+VLOOKUP(Tabla2[[#This Row],[Cultivo]],Cod_categoría[],2,0)</f>
        <v>100102005</v>
      </c>
      <c r="H1799" t="str">
        <f>+VLOOKUP(F1799,Codigos[],2,0)</f>
        <v>Cítricos</v>
      </c>
      <c r="I1799">
        <f>+VLOOKUP(Tabla2[[#This Row],[Categoría]],Cod_procesamiento10[],2,0)</f>
        <v>2</v>
      </c>
      <c r="J1799" t="s">
        <v>163</v>
      </c>
      <c r="K1799" s="3">
        <v>632.96</v>
      </c>
    </row>
    <row r="1800" spans="1:11" x14ac:dyDescent="0.35">
      <c r="A1800">
        <v>2020</v>
      </c>
      <c r="B1800" s="5" t="s">
        <v>57</v>
      </c>
      <c r="C1800" s="10">
        <v>44075</v>
      </c>
      <c r="D1800" t="s">
        <v>24</v>
      </c>
      <c r="E1800">
        <f>+VLOOKUP(Tabla2[[#This Row],[Punto de venta]],Punto_venta[],2,0)</f>
        <v>3</v>
      </c>
      <c r="F1800" t="s">
        <v>32</v>
      </c>
      <c r="G1800">
        <f>+VLOOKUP(Tabla2[[#This Row],[Cultivo]],Cod_categoría[],2,0)</f>
        <v>100114031</v>
      </c>
      <c r="H1800" t="str">
        <f>+VLOOKUP(F1800,Codigos[],2,0)</f>
        <v>Frutos de pepita</v>
      </c>
      <c r="I1800">
        <f>+VLOOKUP(Tabla2[[#This Row],[Categoría]],Cod_procesamiento10[],2,0)</f>
        <v>3</v>
      </c>
      <c r="J1800" t="s">
        <v>163</v>
      </c>
      <c r="K1800" s="3">
        <v>1200</v>
      </c>
    </row>
    <row r="1801" spans="1:11" x14ac:dyDescent="0.35">
      <c r="A1801">
        <v>2020</v>
      </c>
      <c r="B1801" s="5" t="s">
        <v>57</v>
      </c>
      <c r="C1801" s="10">
        <v>44075</v>
      </c>
      <c r="D1801" t="s">
        <v>24</v>
      </c>
      <c r="E1801">
        <f>+VLOOKUP(Tabla2[[#This Row],[Punto de venta]],Punto_venta[],2,0)</f>
        <v>3</v>
      </c>
      <c r="F1801" t="s">
        <v>13</v>
      </c>
      <c r="G1801">
        <f>+VLOOKUP(Tabla2[[#This Row],[Cultivo]],Cod_categoría[],2,0)</f>
        <v>100106002</v>
      </c>
      <c r="H1801" t="str">
        <f>+VLOOKUP(F1801,Codigos[],2,0)</f>
        <v>Frutos oleaginosos</v>
      </c>
      <c r="I1801">
        <f>+VLOOKUP(Tabla2[[#This Row],[Categoría]],Cod_procesamiento10[],2,0)</f>
        <v>12</v>
      </c>
      <c r="J1801" t="s">
        <v>163</v>
      </c>
      <c r="K1801" s="3">
        <v>2976.18</v>
      </c>
    </row>
    <row r="1802" spans="1:11" x14ac:dyDescent="0.35">
      <c r="A1802">
        <v>2020</v>
      </c>
      <c r="B1802" s="5" t="s">
        <v>57</v>
      </c>
      <c r="C1802" s="10">
        <v>44075</v>
      </c>
      <c r="D1802" t="s">
        <v>24</v>
      </c>
      <c r="E1802">
        <f>+VLOOKUP(Tabla2[[#This Row],[Punto de venta]],Punto_venta[],2,0)</f>
        <v>3</v>
      </c>
      <c r="F1802" t="s">
        <v>14</v>
      </c>
      <c r="G1802">
        <f>+VLOOKUP(Tabla2[[#This Row],[Cultivo]],Cod_categoría[],2,0)</f>
        <v>100104005</v>
      </c>
      <c r="H1802" t="str">
        <f>+VLOOKUP(F1802,Codigos[],2,0)</f>
        <v>Frutos de pepita</v>
      </c>
      <c r="I1802">
        <f>+VLOOKUP(Tabla2[[#This Row],[Categoría]],Cod_procesamiento10[],2,0)</f>
        <v>3</v>
      </c>
      <c r="J1802" t="s">
        <v>163</v>
      </c>
      <c r="K1802" s="3">
        <v>609.97</v>
      </c>
    </row>
    <row r="1803" spans="1:11" x14ac:dyDescent="0.35">
      <c r="A1803">
        <v>2020</v>
      </c>
      <c r="B1803" s="5" t="s">
        <v>57</v>
      </c>
      <c r="C1803" s="10">
        <v>44075</v>
      </c>
      <c r="D1803" t="s">
        <v>24</v>
      </c>
      <c r="E1803">
        <f>+VLOOKUP(Tabla2[[#This Row],[Punto de venta]],Punto_venta[],2,0)</f>
        <v>3</v>
      </c>
      <c r="F1803" t="s">
        <v>15</v>
      </c>
      <c r="G1803">
        <f>+VLOOKUP(Tabla2[[#This Row],[Cultivo]],Cod_categoría[],2,0)</f>
        <v>100108006</v>
      </c>
      <c r="H1803" t="str">
        <f>+VLOOKUP(F1803,Codigos[],2,0)</f>
        <v>Frutos tropicales y subtropicales</v>
      </c>
      <c r="I1803">
        <f>+VLOOKUP(Tabla2[[#This Row],[Categoría]],Cod_procesamiento10[],2,0)</f>
        <v>4</v>
      </c>
      <c r="J1803" t="s">
        <v>163</v>
      </c>
      <c r="K1803" s="3">
        <v>656.49</v>
      </c>
    </row>
    <row r="1804" spans="1:11" x14ac:dyDescent="0.35">
      <c r="A1804">
        <v>2020</v>
      </c>
      <c r="B1804" s="5" t="s">
        <v>57</v>
      </c>
      <c r="C1804" s="10">
        <v>44075</v>
      </c>
      <c r="D1804" t="s">
        <v>24</v>
      </c>
      <c r="E1804">
        <f>+VLOOKUP(Tabla2[[#This Row],[Punto de venta]],Punto_venta[],2,0)</f>
        <v>3</v>
      </c>
      <c r="F1804" t="s">
        <v>27</v>
      </c>
      <c r="G1804">
        <f>+VLOOKUP(Tabla2[[#This Row],[Cultivo]],Cod_categoría[],2,0)</f>
        <v>100102006</v>
      </c>
      <c r="H1804" t="str">
        <f>+VLOOKUP(F1804,Codigos[],2,0)</f>
        <v>Cítricos</v>
      </c>
      <c r="I1804">
        <f>+VLOOKUP(Tabla2[[#This Row],[Categoría]],Cod_procesamiento10[],2,0)</f>
        <v>2</v>
      </c>
      <c r="J1804" t="s">
        <v>163</v>
      </c>
      <c r="K1804" s="3">
        <v>662.33</v>
      </c>
    </row>
    <row r="1805" spans="1:11" x14ac:dyDescent="0.35">
      <c r="A1805">
        <v>2020</v>
      </c>
      <c r="B1805" s="5" t="s">
        <v>57</v>
      </c>
      <c r="C1805" s="10">
        <v>44075</v>
      </c>
      <c r="D1805" t="s">
        <v>24</v>
      </c>
      <c r="E1805">
        <f>+VLOOKUP(Tabla2[[#This Row],[Punto de venta]],Punto_venta[],2,0)</f>
        <v>3</v>
      </c>
      <c r="F1805" t="s">
        <v>18</v>
      </c>
      <c r="G1805">
        <f>+VLOOKUP(Tabla2[[#This Row],[Cultivo]],Cod_categoría[],2,0)</f>
        <v>100114042</v>
      </c>
      <c r="H1805" t="str">
        <f>+VLOOKUP(F1805,Codigos[],2,0)</f>
        <v>Otros</v>
      </c>
      <c r="I1805">
        <f>+VLOOKUP(Tabla2[[#This Row],[Categoría]],Cod_procesamiento10[],2,0)</f>
        <v>13</v>
      </c>
      <c r="J1805" t="s">
        <v>163</v>
      </c>
      <c r="K1805" s="3">
        <v>1246.9100000000001</v>
      </c>
    </row>
    <row r="1806" spans="1:11" x14ac:dyDescent="0.35">
      <c r="A1806">
        <v>2020</v>
      </c>
      <c r="B1806" s="5" t="s">
        <v>57</v>
      </c>
      <c r="C1806" s="10">
        <v>44075</v>
      </c>
      <c r="D1806" t="s">
        <v>24</v>
      </c>
      <c r="E1806">
        <f>+VLOOKUP(Tabla2[[#This Row],[Punto de venta]],Punto_venta[],2,0)</f>
        <v>3</v>
      </c>
      <c r="F1806" t="s">
        <v>16</v>
      </c>
      <c r="G1806">
        <f>+VLOOKUP(Tabla2[[#This Row],[Cultivo]],Cod_categoría[],2,0)</f>
        <v>100109001</v>
      </c>
      <c r="H1806" t="str">
        <f>+VLOOKUP(F1806,Codigos[],2,0)</f>
        <v>Uva</v>
      </c>
      <c r="I1806">
        <f>+VLOOKUP(Tabla2[[#This Row],[Categoría]],Cod_procesamiento10[],2,0)</f>
        <v>11</v>
      </c>
      <c r="J1806" t="s">
        <v>163</v>
      </c>
      <c r="K1806" s="3">
        <v>2085.71</v>
      </c>
    </row>
    <row r="1807" spans="1:11" x14ac:dyDescent="0.35">
      <c r="A1807">
        <v>2020</v>
      </c>
      <c r="B1807" s="5" t="s">
        <v>56</v>
      </c>
      <c r="C1807" s="10">
        <v>44044</v>
      </c>
      <c r="D1807" t="s">
        <v>2</v>
      </c>
      <c r="E1807">
        <f>+VLOOKUP(Tabla2[[#This Row],[Punto de venta]],Punto_venta[],2,0)</f>
        <v>1</v>
      </c>
      <c r="F1807" t="s">
        <v>8</v>
      </c>
      <c r="G1807">
        <f>+VLOOKUP(Tabla2[[#This Row],[Cultivo]],Cod_categoría[],2,0)</f>
        <v>100112025</v>
      </c>
      <c r="H1807" t="str">
        <f>+VLOOKUP(F1807,Codigos[],2,0)</f>
        <v>Berries</v>
      </c>
      <c r="I1807">
        <f>+VLOOKUP(Tabla2[[#This Row],[Categoría]],Cod_procesamiento10[],2,0)</f>
        <v>1</v>
      </c>
      <c r="J1807" t="s">
        <v>163</v>
      </c>
      <c r="K1807" s="3">
        <v>2945</v>
      </c>
    </row>
    <row r="1808" spans="1:11" x14ac:dyDescent="0.35">
      <c r="A1808">
        <v>2020</v>
      </c>
      <c r="B1808" s="5" t="s">
        <v>56</v>
      </c>
      <c r="C1808" s="10">
        <v>44044</v>
      </c>
      <c r="D1808" t="s">
        <v>2</v>
      </c>
      <c r="E1808">
        <f>+VLOOKUP(Tabla2[[#This Row],[Punto de venta]],Punto_venta[],2,0)</f>
        <v>1</v>
      </c>
      <c r="F1808" t="s">
        <v>19</v>
      </c>
      <c r="G1808">
        <f>+VLOOKUP(Tabla2[[#This Row],[Cultivo]],Cod_categoría[],2,0)</f>
        <v>100101007</v>
      </c>
      <c r="H1808" t="str">
        <f>+VLOOKUP(F1808,Codigos[],2,0)</f>
        <v>Berries</v>
      </c>
      <c r="I1808">
        <f>+VLOOKUP(Tabla2[[#This Row],[Categoría]],Cod_procesamiento10[],2,0)</f>
        <v>1</v>
      </c>
      <c r="J1808" t="s">
        <v>163</v>
      </c>
      <c r="K1808" s="3">
        <v>876.46</v>
      </c>
    </row>
    <row r="1809" spans="1:11" x14ac:dyDescent="0.35">
      <c r="A1809">
        <v>2020</v>
      </c>
      <c r="B1809" s="5" t="s">
        <v>56</v>
      </c>
      <c r="C1809" s="10">
        <v>44044</v>
      </c>
      <c r="D1809" t="s">
        <v>2</v>
      </c>
      <c r="E1809">
        <f>+VLOOKUP(Tabla2[[#This Row],[Punto de venta]],Punto_venta[],2,0)</f>
        <v>1</v>
      </c>
      <c r="F1809" t="s">
        <v>9</v>
      </c>
      <c r="G1809">
        <f>+VLOOKUP(Tabla2[[#This Row],[Cultivo]],Cod_categoría[],2,0)</f>
        <v>100102003</v>
      </c>
      <c r="H1809" t="str">
        <f>+VLOOKUP(F1809,Codigos[],2,0)</f>
        <v>Cítricos</v>
      </c>
      <c r="I1809">
        <f>+VLOOKUP(Tabla2[[#This Row],[Categoría]],Cod_procesamiento10[],2,0)</f>
        <v>2</v>
      </c>
      <c r="J1809" t="s">
        <v>163</v>
      </c>
      <c r="K1809" s="3">
        <v>494.72</v>
      </c>
    </row>
    <row r="1810" spans="1:11" x14ac:dyDescent="0.35">
      <c r="A1810">
        <v>2020</v>
      </c>
      <c r="B1810" s="5" t="s">
        <v>56</v>
      </c>
      <c r="C1810" s="10">
        <v>44044</v>
      </c>
      <c r="D1810" t="s">
        <v>2</v>
      </c>
      <c r="E1810">
        <f>+VLOOKUP(Tabla2[[#This Row],[Punto de venta]],Punto_venta[],2,0)</f>
        <v>1</v>
      </c>
      <c r="F1810" t="s">
        <v>20</v>
      </c>
      <c r="G1810">
        <f>+VLOOKUP(Tabla2[[#This Row],[Cultivo]],Cod_categoría[],2,0)</f>
        <v>100102004</v>
      </c>
      <c r="H1810" t="str">
        <f>+VLOOKUP(F1810,Codigos[],2,0)</f>
        <v>Cítricos</v>
      </c>
      <c r="I1810">
        <f>+VLOOKUP(Tabla2[[#This Row],[Categoría]],Cod_procesamiento10[],2,0)</f>
        <v>2</v>
      </c>
      <c r="J1810" t="s">
        <v>163</v>
      </c>
      <c r="K1810" s="3">
        <v>913.7</v>
      </c>
    </row>
    <row r="1811" spans="1:11" x14ac:dyDescent="0.35">
      <c r="A1811">
        <v>2020</v>
      </c>
      <c r="B1811" s="5" t="s">
        <v>56</v>
      </c>
      <c r="C1811" s="10">
        <v>44044</v>
      </c>
      <c r="D1811" t="s">
        <v>2</v>
      </c>
      <c r="E1811">
        <f>+VLOOKUP(Tabla2[[#This Row],[Punto de venta]],Punto_venta[],2,0)</f>
        <v>1</v>
      </c>
      <c r="F1811" t="s">
        <v>21</v>
      </c>
      <c r="G1811">
        <f>+VLOOKUP(Tabla2[[#This Row],[Cultivo]],Cod_categoría[],2,0)</f>
        <v>100108002</v>
      </c>
      <c r="H1811" t="str">
        <f>+VLOOKUP(F1811,Codigos[],2,0)</f>
        <v>Frutos tropicales y subtropicales</v>
      </c>
      <c r="I1811">
        <f>+VLOOKUP(Tabla2[[#This Row],[Categoría]],Cod_procesamiento10[],2,0)</f>
        <v>4</v>
      </c>
      <c r="J1811" t="s">
        <v>163</v>
      </c>
      <c r="K1811" s="3">
        <v>2865.38</v>
      </c>
    </row>
    <row r="1812" spans="1:11" x14ac:dyDescent="0.35">
      <c r="A1812">
        <v>2020</v>
      </c>
      <c r="B1812" s="5" t="s">
        <v>56</v>
      </c>
      <c r="C1812" s="10">
        <v>44044</v>
      </c>
      <c r="D1812" t="s">
        <v>2</v>
      </c>
      <c r="E1812">
        <f>+VLOOKUP(Tabla2[[#This Row],[Punto de venta]],Punto_venta[],2,0)</f>
        <v>1</v>
      </c>
      <c r="F1812" t="s">
        <v>10</v>
      </c>
      <c r="G1812">
        <f>+VLOOKUP(Tabla2[[#This Row],[Cultivo]],Cod_categoría[],2,0)</f>
        <v>100104002</v>
      </c>
      <c r="H1812" t="str">
        <f>+VLOOKUP(F1812,Codigos[],2,0)</f>
        <v>Frutos de pepita</v>
      </c>
      <c r="I1812">
        <f>+VLOOKUP(Tabla2[[#This Row],[Categoría]],Cod_procesamiento10[],2,0)</f>
        <v>3</v>
      </c>
      <c r="J1812" t="s">
        <v>163</v>
      </c>
      <c r="K1812" s="3">
        <v>762.04</v>
      </c>
    </row>
    <row r="1813" spans="1:11" x14ac:dyDescent="0.35">
      <c r="A1813">
        <v>2020</v>
      </c>
      <c r="B1813" s="5" t="s">
        <v>56</v>
      </c>
      <c r="C1813" s="10">
        <v>44044</v>
      </c>
      <c r="D1813" t="s">
        <v>2</v>
      </c>
      <c r="E1813">
        <f>+VLOOKUP(Tabla2[[#This Row],[Punto de venta]],Punto_venta[],2,0)</f>
        <v>1</v>
      </c>
      <c r="F1813" t="s">
        <v>11</v>
      </c>
      <c r="G1813">
        <f>+VLOOKUP(Tabla2[[#This Row],[Cultivo]],Cod_categoría[],2,0)</f>
        <v>100102005</v>
      </c>
      <c r="H1813" t="str">
        <f>+VLOOKUP(F1813,Codigos[],2,0)</f>
        <v>Cítricos</v>
      </c>
      <c r="I1813">
        <f>+VLOOKUP(Tabla2[[#This Row],[Categoría]],Cod_procesamiento10[],2,0)</f>
        <v>2</v>
      </c>
      <c r="J1813" t="s">
        <v>163</v>
      </c>
      <c r="K1813" s="3">
        <v>773.7</v>
      </c>
    </row>
    <row r="1814" spans="1:11" x14ac:dyDescent="0.35">
      <c r="A1814">
        <v>2020</v>
      </c>
      <c r="B1814" s="5" t="s">
        <v>56</v>
      </c>
      <c r="C1814" s="10">
        <v>44044</v>
      </c>
      <c r="D1814" t="s">
        <v>2</v>
      </c>
      <c r="E1814">
        <f>+VLOOKUP(Tabla2[[#This Row],[Punto de venta]],Punto_venta[],2,0)</f>
        <v>1</v>
      </c>
      <c r="F1814" t="s">
        <v>13</v>
      </c>
      <c r="G1814">
        <f>+VLOOKUP(Tabla2[[#This Row],[Cultivo]],Cod_categoría[],2,0)</f>
        <v>100106002</v>
      </c>
      <c r="H1814" t="str">
        <f>+VLOOKUP(F1814,Codigos[],2,0)</f>
        <v>Frutos oleaginosos</v>
      </c>
      <c r="I1814">
        <f>+VLOOKUP(Tabla2[[#This Row],[Categoría]],Cod_procesamiento10[],2,0)</f>
        <v>12</v>
      </c>
      <c r="J1814" t="s">
        <v>163</v>
      </c>
      <c r="K1814" s="3">
        <v>3361.81</v>
      </c>
    </row>
    <row r="1815" spans="1:11" x14ac:dyDescent="0.35">
      <c r="A1815">
        <v>2020</v>
      </c>
      <c r="B1815" s="5" t="s">
        <v>56</v>
      </c>
      <c r="C1815" s="10">
        <v>44044</v>
      </c>
      <c r="D1815" t="s">
        <v>2</v>
      </c>
      <c r="E1815">
        <f>+VLOOKUP(Tabla2[[#This Row],[Punto de venta]],Punto_venta[],2,0)</f>
        <v>1</v>
      </c>
      <c r="F1815" t="s">
        <v>14</v>
      </c>
      <c r="G1815">
        <f>+VLOOKUP(Tabla2[[#This Row],[Cultivo]],Cod_categoría[],2,0)</f>
        <v>100104005</v>
      </c>
      <c r="H1815" t="str">
        <f>+VLOOKUP(F1815,Codigos[],2,0)</f>
        <v>Frutos de pepita</v>
      </c>
      <c r="I1815">
        <f>+VLOOKUP(Tabla2[[#This Row],[Categoría]],Cod_procesamiento10[],2,0)</f>
        <v>3</v>
      </c>
      <c r="J1815" t="s">
        <v>163</v>
      </c>
      <c r="K1815" s="3">
        <v>822.91</v>
      </c>
    </row>
    <row r="1816" spans="1:11" x14ac:dyDescent="0.35">
      <c r="A1816">
        <v>2020</v>
      </c>
      <c r="B1816" s="5" t="s">
        <v>56</v>
      </c>
      <c r="C1816" s="10">
        <v>44044</v>
      </c>
      <c r="D1816" t="s">
        <v>2</v>
      </c>
      <c r="E1816">
        <f>+VLOOKUP(Tabla2[[#This Row],[Punto de venta]],Punto_venta[],2,0)</f>
        <v>1</v>
      </c>
      <c r="F1816" t="s">
        <v>15</v>
      </c>
      <c r="G1816">
        <f>+VLOOKUP(Tabla2[[#This Row],[Cultivo]],Cod_categoría[],2,0)</f>
        <v>100108006</v>
      </c>
      <c r="H1816" t="str">
        <f>+VLOOKUP(F1816,Codigos[],2,0)</f>
        <v>Frutos tropicales y subtropicales</v>
      </c>
      <c r="I1816">
        <f>+VLOOKUP(Tabla2[[#This Row],[Categoría]],Cod_procesamiento10[],2,0)</f>
        <v>4</v>
      </c>
      <c r="J1816" t="s">
        <v>163</v>
      </c>
      <c r="K1816" s="3">
        <v>739.13</v>
      </c>
    </row>
    <row r="1817" spans="1:11" x14ac:dyDescent="0.35">
      <c r="A1817">
        <v>2020</v>
      </c>
      <c r="B1817" s="5" t="s">
        <v>56</v>
      </c>
      <c r="C1817" s="10">
        <v>44044</v>
      </c>
      <c r="D1817" t="s">
        <v>17</v>
      </c>
      <c r="E1817">
        <f>+VLOOKUP(Tabla2[[#This Row],[Punto de venta]],Punto_venta[],2,0)</f>
        <v>2</v>
      </c>
      <c r="F1817" t="s">
        <v>8</v>
      </c>
      <c r="G1817">
        <f>+VLOOKUP(Tabla2[[#This Row],[Cultivo]],Cod_categoría[],2,0)</f>
        <v>100112025</v>
      </c>
      <c r="H1817" t="str">
        <f>+VLOOKUP(F1817,Codigos[],2,0)</f>
        <v>Berries</v>
      </c>
      <c r="I1817">
        <f>+VLOOKUP(Tabla2[[#This Row],[Categoría]],Cod_procesamiento10[],2,0)</f>
        <v>1</v>
      </c>
      <c r="J1817" t="s">
        <v>163</v>
      </c>
      <c r="K1817" s="3">
        <v>7077.67</v>
      </c>
    </row>
    <row r="1818" spans="1:11" x14ac:dyDescent="0.35">
      <c r="A1818">
        <v>2020</v>
      </c>
      <c r="B1818" s="5" t="s">
        <v>56</v>
      </c>
      <c r="C1818" s="10">
        <v>44044</v>
      </c>
      <c r="D1818" t="s">
        <v>17</v>
      </c>
      <c r="E1818">
        <f>+VLOOKUP(Tabla2[[#This Row],[Punto de venta]],Punto_venta[],2,0)</f>
        <v>2</v>
      </c>
      <c r="F1818" t="s">
        <v>19</v>
      </c>
      <c r="G1818">
        <f>+VLOOKUP(Tabla2[[#This Row],[Cultivo]],Cod_categoría[],2,0)</f>
        <v>100101007</v>
      </c>
      <c r="H1818" t="str">
        <f>+VLOOKUP(F1818,Codigos[],2,0)</f>
        <v>Berries</v>
      </c>
      <c r="I1818">
        <f>+VLOOKUP(Tabla2[[#This Row],[Categoría]],Cod_procesamiento10[],2,0)</f>
        <v>1</v>
      </c>
      <c r="J1818" t="s">
        <v>163</v>
      </c>
      <c r="K1818" s="3">
        <v>2248.41</v>
      </c>
    </row>
    <row r="1819" spans="1:11" x14ac:dyDescent="0.35">
      <c r="A1819">
        <v>2020</v>
      </c>
      <c r="B1819" s="5" t="s">
        <v>56</v>
      </c>
      <c r="C1819" s="10">
        <v>44044</v>
      </c>
      <c r="D1819" t="s">
        <v>17</v>
      </c>
      <c r="E1819">
        <f>+VLOOKUP(Tabla2[[#This Row],[Punto de venta]],Punto_venta[],2,0)</f>
        <v>2</v>
      </c>
      <c r="F1819" t="s">
        <v>9</v>
      </c>
      <c r="G1819">
        <f>+VLOOKUP(Tabla2[[#This Row],[Cultivo]],Cod_categoría[],2,0)</f>
        <v>100102003</v>
      </c>
      <c r="H1819" t="str">
        <f>+VLOOKUP(F1819,Codigos[],2,0)</f>
        <v>Cítricos</v>
      </c>
      <c r="I1819">
        <f>+VLOOKUP(Tabla2[[#This Row],[Categoría]],Cod_procesamiento10[],2,0)</f>
        <v>2</v>
      </c>
      <c r="J1819" t="s">
        <v>163</v>
      </c>
      <c r="K1819" s="3">
        <v>1405.66</v>
      </c>
    </row>
    <row r="1820" spans="1:11" x14ac:dyDescent="0.35">
      <c r="A1820">
        <v>2020</v>
      </c>
      <c r="B1820" s="5" t="s">
        <v>56</v>
      </c>
      <c r="C1820" s="10">
        <v>44044</v>
      </c>
      <c r="D1820" t="s">
        <v>17</v>
      </c>
      <c r="E1820">
        <f>+VLOOKUP(Tabla2[[#This Row],[Punto de venta]],Punto_venta[],2,0)</f>
        <v>2</v>
      </c>
      <c r="F1820" t="s">
        <v>20</v>
      </c>
      <c r="G1820">
        <f>+VLOOKUP(Tabla2[[#This Row],[Cultivo]],Cod_categoría[],2,0)</f>
        <v>100102004</v>
      </c>
      <c r="H1820" t="str">
        <f>+VLOOKUP(F1820,Codigos[],2,0)</f>
        <v>Cítricos</v>
      </c>
      <c r="I1820">
        <f>+VLOOKUP(Tabla2[[#This Row],[Categoría]],Cod_procesamiento10[],2,0)</f>
        <v>2</v>
      </c>
      <c r="J1820" t="s">
        <v>163</v>
      </c>
      <c r="K1820" s="3">
        <v>1942.82</v>
      </c>
    </row>
    <row r="1821" spans="1:11" x14ac:dyDescent="0.35">
      <c r="A1821">
        <v>2020</v>
      </c>
      <c r="B1821" s="5" t="s">
        <v>56</v>
      </c>
      <c r="C1821" s="10">
        <v>44044</v>
      </c>
      <c r="D1821" t="s">
        <v>17</v>
      </c>
      <c r="E1821">
        <f>+VLOOKUP(Tabla2[[#This Row],[Punto de venta]],Punto_venta[],2,0)</f>
        <v>2</v>
      </c>
      <c r="F1821" t="s">
        <v>21</v>
      </c>
      <c r="G1821">
        <f>+VLOOKUP(Tabla2[[#This Row],[Cultivo]],Cod_categoría[],2,0)</f>
        <v>100108002</v>
      </c>
      <c r="H1821" t="str">
        <f>+VLOOKUP(F1821,Codigos[],2,0)</f>
        <v>Frutos tropicales y subtropicales</v>
      </c>
      <c r="I1821">
        <f>+VLOOKUP(Tabla2[[#This Row],[Categoría]],Cod_procesamiento10[],2,0)</f>
        <v>4</v>
      </c>
      <c r="J1821" t="s">
        <v>163</v>
      </c>
      <c r="K1821" s="3">
        <v>2184.36</v>
      </c>
    </row>
    <row r="1822" spans="1:11" x14ac:dyDescent="0.35">
      <c r="A1822">
        <v>2020</v>
      </c>
      <c r="B1822" s="5" t="s">
        <v>56</v>
      </c>
      <c r="C1822" s="10">
        <v>44044</v>
      </c>
      <c r="D1822" t="s">
        <v>17</v>
      </c>
      <c r="E1822">
        <f>+VLOOKUP(Tabla2[[#This Row],[Punto de venta]],Punto_venta[],2,0)</f>
        <v>2</v>
      </c>
      <c r="F1822" t="s">
        <v>10</v>
      </c>
      <c r="G1822">
        <f>+VLOOKUP(Tabla2[[#This Row],[Cultivo]],Cod_categoría[],2,0)</f>
        <v>100104002</v>
      </c>
      <c r="H1822" t="str">
        <f>+VLOOKUP(F1822,Codigos[],2,0)</f>
        <v>Frutos de pepita</v>
      </c>
      <c r="I1822">
        <f>+VLOOKUP(Tabla2[[#This Row],[Categoría]],Cod_procesamiento10[],2,0)</f>
        <v>3</v>
      </c>
      <c r="J1822" t="s">
        <v>163</v>
      </c>
      <c r="K1822" s="3">
        <v>1630.67</v>
      </c>
    </row>
    <row r="1823" spans="1:11" x14ac:dyDescent="0.35">
      <c r="A1823">
        <v>2020</v>
      </c>
      <c r="B1823" s="5" t="s">
        <v>56</v>
      </c>
      <c r="C1823" s="10">
        <v>44044</v>
      </c>
      <c r="D1823" t="s">
        <v>17</v>
      </c>
      <c r="E1823">
        <f>+VLOOKUP(Tabla2[[#This Row],[Punto de venta]],Punto_venta[],2,0)</f>
        <v>2</v>
      </c>
      <c r="F1823" t="s">
        <v>11</v>
      </c>
      <c r="G1823">
        <f>+VLOOKUP(Tabla2[[#This Row],[Cultivo]],Cod_categoría[],2,0)</f>
        <v>100102005</v>
      </c>
      <c r="H1823" t="str">
        <f>+VLOOKUP(F1823,Codigos[],2,0)</f>
        <v>Cítricos</v>
      </c>
      <c r="I1823">
        <f>+VLOOKUP(Tabla2[[#This Row],[Categoría]],Cod_procesamiento10[],2,0)</f>
        <v>2</v>
      </c>
      <c r="J1823" t="s">
        <v>163</v>
      </c>
      <c r="K1823" s="3">
        <v>1670.66</v>
      </c>
    </row>
    <row r="1824" spans="1:11" x14ac:dyDescent="0.35">
      <c r="A1824">
        <v>2020</v>
      </c>
      <c r="B1824" s="5" t="s">
        <v>56</v>
      </c>
      <c r="C1824" s="10">
        <v>44044</v>
      </c>
      <c r="D1824" t="s">
        <v>17</v>
      </c>
      <c r="E1824">
        <f>+VLOOKUP(Tabla2[[#This Row],[Punto de venta]],Punto_venta[],2,0)</f>
        <v>2</v>
      </c>
      <c r="F1824" t="s">
        <v>13</v>
      </c>
      <c r="G1824">
        <f>+VLOOKUP(Tabla2[[#This Row],[Cultivo]],Cod_categoría[],2,0)</f>
        <v>100106002</v>
      </c>
      <c r="H1824" t="str">
        <f>+VLOOKUP(F1824,Codigos[],2,0)</f>
        <v>Frutos oleaginosos</v>
      </c>
      <c r="I1824">
        <f>+VLOOKUP(Tabla2[[#This Row],[Categoría]],Cod_procesamiento10[],2,0)</f>
        <v>12</v>
      </c>
      <c r="J1824" t="s">
        <v>163</v>
      </c>
      <c r="K1824" s="3">
        <v>3978.69</v>
      </c>
    </row>
    <row r="1825" spans="1:11" x14ac:dyDescent="0.35">
      <c r="A1825">
        <v>2020</v>
      </c>
      <c r="B1825" s="5" t="s">
        <v>56</v>
      </c>
      <c r="C1825" s="10">
        <v>44044</v>
      </c>
      <c r="D1825" t="s">
        <v>17</v>
      </c>
      <c r="E1825">
        <f>+VLOOKUP(Tabla2[[#This Row],[Punto de venta]],Punto_venta[],2,0)</f>
        <v>2</v>
      </c>
      <c r="F1825" t="s">
        <v>14</v>
      </c>
      <c r="G1825">
        <f>+VLOOKUP(Tabla2[[#This Row],[Cultivo]],Cod_categoría[],2,0)</f>
        <v>100104005</v>
      </c>
      <c r="H1825" t="str">
        <f>+VLOOKUP(F1825,Codigos[],2,0)</f>
        <v>Frutos de pepita</v>
      </c>
      <c r="I1825">
        <f>+VLOOKUP(Tabla2[[#This Row],[Categoría]],Cod_procesamiento10[],2,0)</f>
        <v>3</v>
      </c>
      <c r="J1825" t="s">
        <v>163</v>
      </c>
      <c r="K1825" s="3">
        <v>1373.89</v>
      </c>
    </row>
    <row r="1826" spans="1:11" x14ac:dyDescent="0.35">
      <c r="A1826">
        <v>2020</v>
      </c>
      <c r="B1826" s="5" t="s">
        <v>56</v>
      </c>
      <c r="C1826" s="10">
        <v>44044</v>
      </c>
      <c r="D1826" t="s">
        <v>17</v>
      </c>
      <c r="E1826">
        <f>+VLOOKUP(Tabla2[[#This Row],[Punto de venta]],Punto_venta[],2,0)</f>
        <v>2</v>
      </c>
      <c r="F1826" t="s">
        <v>15</v>
      </c>
      <c r="G1826">
        <f>+VLOOKUP(Tabla2[[#This Row],[Cultivo]],Cod_categoría[],2,0)</f>
        <v>100108006</v>
      </c>
      <c r="H1826" t="str">
        <f>+VLOOKUP(F1826,Codigos[],2,0)</f>
        <v>Frutos tropicales y subtropicales</v>
      </c>
      <c r="I1826">
        <f>+VLOOKUP(Tabla2[[#This Row],[Categoría]],Cod_procesamiento10[],2,0)</f>
        <v>4</v>
      </c>
      <c r="J1826" t="s">
        <v>163</v>
      </c>
      <c r="K1826" s="3">
        <v>1039.58</v>
      </c>
    </row>
    <row r="1827" spans="1:11" x14ac:dyDescent="0.35">
      <c r="A1827">
        <v>2020</v>
      </c>
      <c r="B1827" s="5" t="s">
        <v>56</v>
      </c>
      <c r="C1827" s="10">
        <v>44044</v>
      </c>
      <c r="D1827" t="s">
        <v>2</v>
      </c>
      <c r="E1827">
        <f>+VLOOKUP(Tabla2[[#This Row],[Punto de venta]],Punto_venta[],2,0)</f>
        <v>1</v>
      </c>
      <c r="F1827" t="s">
        <v>8</v>
      </c>
      <c r="G1827">
        <f>+VLOOKUP(Tabla2[[#This Row],[Cultivo]],Cod_categoría[],2,0)</f>
        <v>100112025</v>
      </c>
      <c r="H1827" t="str">
        <f>+VLOOKUP(F1827,Codigos[],2,0)</f>
        <v>Berries</v>
      </c>
      <c r="I1827">
        <f>+VLOOKUP(Tabla2[[#This Row],[Categoría]],Cod_procesamiento10[],2,0)</f>
        <v>1</v>
      </c>
      <c r="J1827" t="s">
        <v>163</v>
      </c>
      <c r="K1827" s="3">
        <v>2841.56</v>
      </c>
    </row>
    <row r="1828" spans="1:11" x14ac:dyDescent="0.35">
      <c r="A1828">
        <v>2020</v>
      </c>
      <c r="B1828" s="5" t="s">
        <v>56</v>
      </c>
      <c r="C1828" s="10">
        <v>44044</v>
      </c>
      <c r="D1828" t="s">
        <v>2</v>
      </c>
      <c r="E1828">
        <f>+VLOOKUP(Tabla2[[#This Row],[Punto de venta]],Punto_venta[],2,0)</f>
        <v>1</v>
      </c>
      <c r="F1828" t="s">
        <v>19</v>
      </c>
      <c r="G1828">
        <f>+VLOOKUP(Tabla2[[#This Row],[Cultivo]],Cod_categoría[],2,0)</f>
        <v>100101007</v>
      </c>
      <c r="H1828" t="str">
        <f>+VLOOKUP(F1828,Codigos[],2,0)</f>
        <v>Berries</v>
      </c>
      <c r="I1828">
        <f>+VLOOKUP(Tabla2[[#This Row],[Categoría]],Cod_procesamiento10[],2,0)</f>
        <v>1</v>
      </c>
      <c r="J1828" t="s">
        <v>163</v>
      </c>
      <c r="K1828" s="3">
        <v>942.34</v>
      </c>
    </row>
    <row r="1829" spans="1:11" x14ac:dyDescent="0.35">
      <c r="A1829">
        <v>2020</v>
      </c>
      <c r="B1829" s="5" t="s">
        <v>56</v>
      </c>
      <c r="C1829" s="10">
        <v>44044</v>
      </c>
      <c r="D1829" t="s">
        <v>2</v>
      </c>
      <c r="E1829">
        <f>+VLOOKUP(Tabla2[[#This Row],[Punto de venta]],Punto_venta[],2,0)</f>
        <v>1</v>
      </c>
      <c r="F1829" t="s">
        <v>9</v>
      </c>
      <c r="G1829">
        <f>+VLOOKUP(Tabla2[[#This Row],[Cultivo]],Cod_categoría[],2,0)</f>
        <v>100102003</v>
      </c>
      <c r="H1829" t="str">
        <f>+VLOOKUP(F1829,Codigos[],2,0)</f>
        <v>Cítricos</v>
      </c>
      <c r="I1829">
        <f>+VLOOKUP(Tabla2[[#This Row],[Categoría]],Cod_procesamiento10[],2,0)</f>
        <v>2</v>
      </c>
      <c r="J1829" t="s">
        <v>163</v>
      </c>
      <c r="K1829" s="3">
        <v>483.41</v>
      </c>
    </row>
    <row r="1830" spans="1:11" x14ac:dyDescent="0.35">
      <c r="A1830">
        <v>2020</v>
      </c>
      <c r="B1830" s="5" t="s">
        <v>56</v>
      </c>
      <c r="C1830" s="10">
        <v>44044</v>
      </c>
      <c r="D1830" t="s">
        <v>2</v>
      </c>
      <c r="E1830">
        <f>+VLOOKUP(Tabla2[[#This Row],[Punto de venta]],Punto_venta[],2,0)</f>
        <v>1</v>
      </c>
      <c r="F1830" t="s">
        <v>20</v>
      </c>
      <c r="G1830">
        <f>+VLOOKUP(Tabla2[[#This Row],[Cultivo]],Cod_categoría[],2,0)</f>
        <v>100102004</v>
      </c>
      <c r="H1830" t="str">
        <f>+VLOOKUP(F1830,Codigos[],2,0)</f>
        <v>Cítricos</v>
      </c>
      <c r="I1830">
        <f>+VLOOKUP(Tabla2[[#This Row],[Categoría]],Cod_procesamiento10[],2,0)</f>
        <v>2</v>
      </c>
      <c r="J1830" t="s">
        <v>163</v>
      </c>
      <c r="K1830" s="3">
        <v>939.39</v>
      </c>
    </row>
    <row r="1831" spans="1:11" x14ac:dyDescent="0.35">
      <c r="A1831">
        <v>2020</v>
      </c>
      <c r="B1831" s="5" t="s">
        <v>56</v>
      </c>
      <c r="C1831" s="10">
        <v>44044</v>
      </c>
      <c r="D1831" t="s">
        <v>2</v>
      </c>
      <c r="E1831">
        <f>+VLOOKUP(Tabla2[[#This Row],[Punto de venta]],Punto_venta[],2,0)</f>
        <v>1</v>
      </c>
      <c r="F1831" t="s">
        <v>21</v>
      </c>
      <c r="G1831">
        <f>+VLOOKUP(Tabla2[[#This Row],[Cultivo]],Cod_categoría[],2,0)</f>
        <v>100108002</v>
      </c>
      <c r="H1831" t="str">
        <f>+VLOOKUP(F1831,Codigos[],2,0)</f>
        <v>Frutos tropicales y subtropicales</v>
      </c>
      <c r="I1831">
        <f>+VLOOKUP(Tabla2[[#This Row],[Categoría]],Cod_procesamiento10[],2,0)</f>
        <v>4</v>
      </c>
      <c r="J1831" t="s">
        <v>163</v>
      </c>
      <c r="K1831" s="3">
        <v>2785.3</v>
      </c>
    </row>
    <row r="1832" spans="1:11" x14ac:dyDescent="0.35">
      <c r="A1832">
        <v>2020</v>
      </c>
      <c r="B1832" s="5" t="s">
        <v>56</v>
      </c>
      <c r="C1832" s="10">
        <v>44044</v>
      </c>
      <c r="D1832" t="s">
        <v>2</v>
      </c>
      <c r="E1832">
        <f>+VLOOKUP(Tabla2[[#This Row],[Punto de venta]],Punto_venta[],2,0)</f>
        <v>1</v>
      </c>
      <c r="F1832" t="s">
        <v>10</v>
      </c>
      <c r="G1832">
        <f>+VLOOKUP(Tabla2[[#This Row],[Cultivo]],Cod_categoría[],2,0)</f>
        <v>100104002</v>
      </c>
      <c r="H1832" t="str">
        <f>+VLOOKUP(F1832,Codigos[],2,0)</f>
        <v>Frutos de pepita</v>
      </c>
      <c r="I1832">
        <f>+VLOOKUP(Tabla2[[#This Row],[Categoría]],Cod_procesamiento10[],2,0)</f>
        <v>3</v>
      </c>
      <c r="J1832" t="s">
        <v>163</v>
      </c>
      <c r="K1832" s="3">
        <v>771.01</v>
      </c>
    </row>
    <row r="1833" spans="1:11" x14ac:dyDescent="0.35">
      <c r="A1833">
        <v>2020</v>
      </c>
      <c r="B1833" s="5" t="s">
        <v>56</v>
      </c>
      <c r="C1833" s="10">
        <v>44044</v>
      </c>
      <c r="D1833" t="s">
        <v>2</v>
      </c>
      <c r="E1833">
        <f>+VLOOKUP(Tabla2[[#This Row],[Punto de venta]],Punto_venta[],2,0)</f>
        <v>1</v>
      </c>
      <c r="F1833" t="s">
        <v>11</v>
      </c>
      <c r="G1833">
        <f>+VLOOKUP(Tabla2[[#This Row],[Cultivo]],Cod_categoría[],2,0)</f>
        <v>100102005</v>
      </c>
      <c r="H1833" t="str">
        <f>+VLOOKUP(F1833,Codigos[],2,0)</f>
        <v>Cítricos</v>
      </c>
      <c r="I1833">
        <f>+VLOOKUP(Tabla2[[#This Row],[Categoría]],Cod_procesamiento10[],2,0)</f>
        <v>2</v>
      </c>
      <c r="J1833" t="s">
        <v>163</v>
      </c>
      <c r="K1833" s="3">
        <v>773.43</v>
      </c>
    </row>
    <row r="1834" spans="1:11" x14ac:dyDescent="0.35">
      <c r="A1834">
        <v>2020</v>
      </c>
      <c r="B1834" s="5" t="s">
        <v>56</v>
      </c>
      <c r="C1834" s="10">
        <v>44044</v>
      </c>
      <c r="D1834" t="s">
        <v>2</v>
      </c>
      <c r="E1834">
        <f>+VLOOKUP(Tabla2[[#This Row],[Punto de venta]],Punto_venta[],2,0)</f>
        <v>1</v>
      </c>
      <c r="F1834" t="s">
        <v>13</v>
      </c>
      <c r="G1834">
        <f>+VLOOKUP(Tabla2[[#This Row],[Cultivo]],Cod_categoría[],2,0)</f>
        <v>100106002</v>
      </c>
      <c r="H1834" t="str">
        <f>+VLOOKUP(F1834,Codigos[],2,0)</f>
        <v>Frutos oleaginosos</v>
      </c>
      <c r="I1834">
        <f>+VLOOKUP(Tabla2[[#This Row],[Categoría]],Cod_procesamiento10[],2,0)</f>
        <v>12</v>
      </c>
      <c r="J1834" t="s">
        <v>163</v>
      </c>
      <c r="K1834" s="3">
        <v>3330.53</v>
      </c>
    </row>
    <row r="1835" spans="1:11" x14ac:dyDescent="0.35">
      <c r="A1835">
        <v>2020</v>
      </c>
      <c r="B1835" s="5" t="s">
        <v>56</v>
      </c>
      <c r="C1835" s="10">
        <v>44044</v>
      </c>
      <c r="D1835" t="s">
        <v>2</v>
      </c>
      <c r="E1835">
        <f>+VLOOKUP(Tabla2[[#This Row],[Punto de venta]],Punto_venta[],2,0)</f>
        <v>1</v>
      </c>
      <c r="F1835" t="s">
        <v>14</v>
      </c>
      <c r="G1835">
        <f>+VLOOKUP(Tabla2[[#This Row],[Cultivo]],Cod_categoría[],2,0)</f>
        <v>100104005</v>
      </c>
      <c r="H1835" t="str">
        <f>+VLOOKUP(F1835,Codigos[],2,0)</f>
        <v>Frutos de pepita</v>
      </c>
      <c r="I1835">
        <f>+VLOOKUP(Tabla2[[#This Row],[Categoría]],Cod_procesamiento10[],2,0)</f>
        <v>3</v>
      </c>
      <c r="J1835" t="s">
        <v>163</v>
      </c>
      <c r="K1835" s="3">
        <v>819.99</v>
      </c>
    </row>
    <row r="1836" spans="1:11" x14ac:dyDescent="0.35">
      <c r="A1836">
        <v>2020</v>
      </c>
      <c r="B1836" s="5" t="s">
        <v>56</v>
      </c>
      <c r="C1836" s="10">
        <v>44044</v>
      </c>
      <c r="D1836" t="s">
        <v>2</v>
      </c>
      <c r="E1836">
        <f>+VLOOKUP(Tabla2[[#This Row],[Punto de venta]],Punto_venta[],2,0)</f>
        <v>1</v>
      </c>
      <c r="F1836" t="s">
        <v>15</v>
      </c>
      <c r="G1836">
        <f>+VLOOKUP(Tabla2[[#This Row],[Cultivo]],Cod_categoría[],2,0)</f>
        <v>100108006</v>
      </c>
      <c r="H1836" t="str">
        <f>+VLOOKUP(F1836,Codigos[],2,0)</f>
        <v>Frutos tropicales y subtropicales</v>
      </c>
      <c r="I1836">
        <f>+VLOOKUP(Tabla2[[#This Row],[Categoría]],Cod_procesamiento10[],2,0)</f>
        <v>4</v>
      </c>
      <c r="J1836" t="s">
        <v>163</v>
      </c>
      <c r="K1836" s="3">
        <v>692.13</v>
      </c>
    </row>
    <row r="1837" spans="1:11" x14ac:dyDescent="0.35">
      <c r="A1837">
        <v>2020</v>
      </c>
      <c r="B1837" s="5" t="s">
        <v>56</v>
      </c>
      <c r="C1837" s="10">
        <v>44044</v>
      </c>
      <c r="D1837" t="s">
        <v>17</v>
      </c>
      <c r="E1837">
        <f>+VLOOKUP(Tabla2[[#This Row],[Punto de venta]],Punto_venta[],2,0)</f>
        <v>2</v>
      </c>
      <c r="F1837" t="s">
        <v>8</v>
      </c>
      <c r="G1837">
        <f>+VLOOKUP(Tabla2[[#This Row],[Cultivo]],Cod_categoría[],2,0)</f>
        <v>100112025</v>
      </c>
      <c r="H1837" t="str">
        <f>+VLOOKUP(F1837,Codigos[],2,0)</f>
        <v>Berries</v>
      </c>
      <c r="I1837">
        <f>+VLOOKUP(Tabla2[[#This Row],[Categoría]],Cod_procesamiento10[],2,0)</f>
        <v>1</v>
      </c>
      <c r="J1837" t="s">
        <v>163</v>
      </c>
      <c r="K1837" s="3">
        <v>6483.42</v>
      </c>
    </row>
    <row r="1838" spans="1:11" x14ac:dyDescent="0.35">
      <c r="A1838">
        <v>2020</v>
      </c>
      <c r="B1838" s="5" t="s">
        <v>56</v>
      </c>
      <c r="C1838" s="10">
        <v>44044</v>
      </c>
      <c r="D1838" t="s">
        <v>17</v>
      </c>
      <c r="E1838">
        <f>+VLOOKUP(Tabla2[[#This Row],[Punto de venta]],Punto_venta[],2,0)</f>
        <v>2</v>
      </c>
      <c r="F1838" t="s">
        <v>19</v>
      </c>
      <c r="G1838">
        <f>+VLOOKUP(Tabla2[[#This Row],[Cultivo]],Cod_categoría[],2,0)</f>
        <v>100101007</v>
      </c>
      <c r="H1838" t="str">
        <f>+VLOOKUP(F1838,Codigos[],2,0)</f>
        <v>Berries</v>
      </c>
      <c r="I1838">
        <f>+VLOOKUP(Tabla2[[#This Row],[Categoría]],Cod_procesamiento10[],2,0)</f>
        <v>1</v>
      </c>
      <c r="J1838" t="s">
        <v>163</v>
      </c>
      <c r="K1838" s="3">
        <v>2203.9299999999998</v>
      </c>
    </row>
    <row r="1839" spans="1:11" x14ac:dyDescent="0.35">
      <c r="A1839">
        <v>2020</v>
      </c>
      <c r="B1839" s="5" t="s">
        <v>56</v>
      </c>
      <c r="C1839" s="10">
        <v>44044</v>
      </c>
      <c r="D1839" t="s">
        <v>17</v>
      </c>
      <c r="E1839">
        <f>+VLOOKUP(Tabla2[[#This Row],[Punto de venta]],Punto_venta[],2,0)</f>
        <v>2</v>
      </c>
      <c r="F1839" t="s">
        <v>9</v>
      </c>
      <c r="G1839">
        <f>+VLOOKUP(Tabla2[[#This Row],[Cultivo]],Cod_categoría[],2,0)</f>
        <v>100102003</v>
      </c>
      <c r="H1839" t="str">
        <f>+VLOOKUP(F1839,Codigos[],2,0)</f>
        <v>Cítricos</v>
      </c>
      <c r="I1839">
        <f>+VLOOKUP(Tabla2[[#This Row],[Categoría]],Cod_procesamiento10[],2,0)</f>
        <v>2</v>
      </c>
      <c r="J1839" t="s">
        <v>163</v>
      </c>
      <c r="K1839" s="3">
        <v>1330.03</v>
      </c>
    </row>
    <row r="1840" spans="1:11" x14ac:dyDescent="0.35">
      <c r="A1840">
        <v>2020</v>
      </c>
      <c r="B1840" s="5" t="s">
        <v>56</v>
      </c>
      <c r="C1840" s="10">
        <v>44044</v>
      </c>
      <c r="D1840" t="s">
        <v>17</v>
      </c>
      <c r="E1840">
        <f>+VLOOKUP(Tabla2[[#This Row],[Punto de venta]],Punto_venta[],2,0)</f>
        <v>2</v>
      </c>
      <c r="F1840" t="s">
        <v>20</v>
      </c>
      <c r="G1840">
        <f>+VLOOKUP(Tabla2[[#This Row],[Cultivo]],Cod_categoría[],2,0)</f>
        <v>100102004</v>
      </c>
      <c r="H1840" t="str">
        <f>+VLOOKUP(F1840,Codigos[],2,0)</f>
        <v>Cítricos</v>
      </c>
      <c r="I1840">
        <f>+VLOOKUP(Tabla2[[#This Row],[Categoría]],Cod_procesamiento10[],2,0)</f>
        <v>2</v>
      </c>
      <c r="J1840" t="s">
        <v>163</v>
      </c>
      <c r="K1840" s="3">
        <v>1999.73</v>
      </c>
    </row>
    <row r="1841" spans="1:11" x14ac:dyDescent="0.35">
      <c r="A1841">
        <v>2020</v>
      </c>
      <c r="B1841" s="5" t="s">
        <v>56</v>
      </c>
      <c r="C1841" s="10">
        <v>44044</v>
      </c>
      <c r="D1841" t="s">
        <v>17</v>
      </c>
      <c r="E1841">
        <f>+VLOOKUP(Tabla2[[#This Row],[Punto de venta]],Punto_venta[],2,0)</f>
        <v>2</v>
      </c>
      <c r="F1841" t="s">
        <v>21</v>
      </c>
      <c r="G1841">
        <f>+VLOOKUP(Tabla2[[#This Row],[Cultivo]],Cod_categoría[],2,0)</f>
        <v>100108002</v>
      </c>
      <c r="H1841" t="str">
        <f>+VLOOKUP(F1841,Codigos[],2,0)</f>
        <v>Frutos tropicales y subtropicales</v>
      </c>
      <c r="I1841">
        <f>+VLOOKUP(Tabla2[[#This Row],[Categoría]],Cod_procesamiento10[],2,0)</f>
        <v>4</v>
      </c>
      <c r="J1841" t="s">
        <v>163</v>
      </c>
      <c r="K1841" s="3">
        <v>2298.3000000000002</v>
      </c>
    </row>
    <row r="1842" spans="1:11" x14ac:dyDescent="0.35">
      <c r="A1842">
        <v>2020</v>
      </c>
      <c r="B1842" s="5" t="s">
        <v>56</v>
      </c>
      <c r="C1842" s="10">
        <v>44044</v>
      </c>
      <c r="D1842" t="s">
        <v>17</v>
      </c>
      <c r="E1842">
        <f>+VLOOKUP(Tabla2[[#This Row],[Punto de venta]],Punto_venta[],2,0)</f>
        <v>2</v>
      </c>
      <c r="F1842" t="s">
        <v>10</v>
      </c>
      <c r="G1842">
        <f>+VLOOKUP(Tabla2[[#This Row],[Cultivo]],Cod_categoría[],2,0)</f>
        <v>100104002</v>
      </c>
      <c r="H1842" t="str">
        <f>+VLOOKUP(F1842,Codigos[],2,0)</f>
        <v>Frutos de pepita</v>
      </c>
      <c r="I1842">
        <f>+VLOOKUP(Tabla2[[#This Row],[Categoría]],Cod_procesamiento10[],2,0)</f>
        <v>3</v>
      </c>
      <c r="J1842" t="s">
        <v>163</v>
      </c>
      <c r="K1842" s="3">
        <v>1670.12</v>
      </c>
    </row>
    <row r="1843" spans="1:11" x14ac:dyDescent="0.35">
      <c r="A1843">
        <v>2020</v>
      </c>
      <c r="B1843" s="5" t="s">
        <v>56</v>
      </c>
      <c r="C1843" s="10">
        <v>44044</v>
      </c>
      <c r="D1843" t="s">
        <v>17</v>
      </c>
      <c r="E1843">
        <f>+VLOOKUP(Tabla2[[#This Row],[Punto de venta]],Punto_venta[],2,0)</f>
        <v>2</v>
      </c>
      <c r="F1843" t="s">
        <v>11</v>
      </c>
      <c r="G1843">
        <f>+VLOOKUP(Tabla2[[#This Row],[Cultivo]],Cod_categoría[],2,0)</f>
        <v>100102005</v>
      </c>
      <c r="H1843" t="str">
        <f>+VLOOKUP(F1843,Codigos[],2,0)</f>
        <v>Cítricos</v>
      </c>
      <c r="I1843">
        <f>+VLOOKUP(Tabla2[[#This Row],[Categoría]],Cod_procesamiento10[],2,0)</f>
        <v>2</v>
      </c>
      <c r="J1843" t="s">
        <v>163</v>
      </c>
      <c r="K1843" s="3">
        <v>1676.61</v>
      </c>
    </row>
    <row r="1844" spans="1:11" x14ac:dyDescent="0.35">
      <c r="A1844">
        <v>2020</v>
      </c>
      <c r="B1844" s="5" t="s">
        <v>56</v>
      </c>
      <c r="C1844" s="10">
        <v>44044</v>
      </c>
      <c r="D1844" t="s">
        <v>17</v>
      </c>
      <c r="E1844">
        <f>+VLOOKUP(Tabla2[[#This Row],[Punto de venta]],Punto_venta[],2,0)</f>
        <v>2</v>
      </c>
      <c r="F1844" t="s">
        <v>13</v>
      </c>
      <c r="G1844">
        <f>+VLOOKUP(Tabla2[[#This Row],[Cultivo]],Cod_categoría[],2,0)</f>
        <v>100106002</v>
      </c>
      <c r="H1844" t="str">
        <f>+VLOOKUP(F1844,Codigos[],2,0)</f>
        <v>Frutos oleaginosos</v>
      </c>
      <c r="I1844">
        <f>+VLOOKUP(Tabla2[[#This Row],[Categoría]],Cod_procesamiento10[],2,0)</f>
        <v>12</v>
      </c>
      <c r="J1844" t="s">
        <v>163</v>
      </c>
      <c r="K1844" s="3">
        <v>3972.87</v>
      </c>
    </row>
    <row r="1845" spans="1:11" x14ac:dyDescent="0.35">
      <c r="A1845">
        <v>2020</v>
      </c>
      <c r="B1845" s="5" t="s">
        <v>56</v>
      </c>
      <c r="C1845" s="10">
        <v>44044</v>
      </c>
      <c r="D1845" t="s">
        <v>17</v>
      </c>
      <c r="E1845">
        <f>+VLOOKUP(Tabla2[[#This Row],[Punto de venta]],Punto_venta[],2,0)</f>
        <v>2</v>
      </c>
      <c r="F1845" t="s">
        <v>14</v>
      </c>
      <c r="G1845">
        <f>+VLOOKUP(Tabla2[[#This Row],[Cultivo]],Cod_categoría[],2,0)</f>
        <v>100104005</v>
      </c>
      <c r="H1845" t="str">
        <f>+VLOOKUP(F1845,Codigos[],2,0)</f>
        <v>Frutos de pepita</v>
      </c>
      <c r="I1845">
        <f>+VLOOKUP(Tabla2[[#This Row],[Categoría]],Cod_procesamiento10[],2,0)</f>
        <v>3</v>
      </c>
      <c r="J1845" t="s">
        <v>163</v>
      </c>
      <c r="K1845" s="3">
        <v>1364.22</v>
      </c>
    </row>
    <row r="1846" spans="1:11" x14ac:dyDescent="0.35">
      <c r="A1846">
        <v>2020</v>
      </c>
      <c r="B1846" s="5" t="s">
        <v>56</v>
      </c>
      <c r="C1846" s="10">
        <v>44044</v>
      </c>
      <c r="D1846" t="s">
        <v>17</v>
      </c>
      <c r="E1846">
        <f>+VLOOKUP(Tabla2[[#This Row],[Punto de venta]],Punto_venta[],2,0)</f>
        <v>2</v>
      </c>
      <c r="F1846" t="s">
        <v>15</v>
      </c>
      <c r="G1846">
        <f>+VLOOKUP(Tabla2[[#This Row],[Cultivo]],Cod_categoría[],2,0)</f>
        <v>100108006</v>
      </c>
      <c r="H1846" t="str">
        <f>+VLOOKUP(F1846,Codigos[],2,0)</f>
        <v>Frutos tropicales y subtropicales</v>
      </c>
      <c r="I1846">
        <f>+VLOOKUP(Tabla2[[#This Row],[Categoría]],Cod_procesamiento10[],2,0)</f>
        <v>4</v>
      </c>
      <c r="J1846" t="s">
        <v>163</v>
      </c>
      <c r="K1846" s="3">
        <v>1002.29</v>
      </c>
    </row>
    <row r="1847" spans="1:11" x14ac:dyDescent="0.35">
      <c r="A1847">
        <v>2020</v>
      </c>
      <c r="B1847" s="5" t="s">
        <v>56</v>
      </c>
      <c r="C1847" s="10">
        <v>44044</v>
      </c>
      <c r="D1847" t="s">
        <v>2</v>
      </c>
      <c r="E1847">
        <f>+VLOOKUP(Tabla2[[#This Row],[Punto de venta]],Punto_venta[],2,0)</f>
        <v>1</v>
      </c>
      <c r="F1847" t="s">
        <v>8</v>
      </c>
      <c r="G1847">
        <f>+VLOOKUP(Tabla2[[#This Row],[Cultivo]],Cod_categoría[],2,0)</f>
        <v>100112025</v>
      </c>
      <c r="H1847" t="str">
        <f>+VLOOKUP(F1847,Codigos[],2,0)</f>
        <v>Berries</v>
      </c>
      <c r="I1847">
        <f>+VLOOKUP(Tabla2[[#This Row],[Categoría]],Cod_procesamiento10[],2,0)</f>
        <v>1</v>
      </c>
      <c r="J1847" t="s">
        <v>163</v>
      </c>
      <c r="K1847" s="3">
        <v>3429.17</v>
      </c>
    </row>
    <row r="1848" spans="1:11" x14ac:dyDescent="0.35">
      <c r="A1848">
        <v>2020</v>
      </c>
      <c r="B1848" s="5" t="s">
        <v>56</v>
      </c>
      <c r="C1848" s="10">
        <v>44044</v>
      </c>
      <c r="D1848" t="s">
        <v>2</v>
      </c>
      <c r="E1848">
        <f>+VLOOKUP(Tabla2[[#This Row],[Punto de venta]],Punto_venta[],2,0)</f>
        <v>1</v>
      </c>
      <c r="F1848" t="s">
        <v>19</v>
      </c>
      <c r="G1848">
        <f>+VLOOKUP(Tabla2[[#This Row],[Cultivo]],Cod_categoría[],2,0)</f>
        <v>100101007</v>
      </c>
      <c r="H1848" t="str">
        <f>+VLOOKUP(F1848,Codigos[],2,0)</f>
        <v>Berries</v>
      </c>
      <c r="I1848">
        <f>+VLOOKUP(Tabla2[[#This Row],[Categoría]],Cod_procesamiento10[],2,0)</f>
        <v>1</v>
      </c>
      <c r="J1848" t="s">
        <v>163</v>
      </c>
      <c r="K1848" s="3">
        <v>994.23</v>
      </c>
    </row>
    <row r="1849" spans="1:11" x14ac:dyDescent="0.35">
      <c r="A1849">
        <v>2020</v>
      </c>
      <c r="B1849" s="5" t="s">
        <v>56</v>
      </c>
      <c r="C1849" s="10">
        <v>44044</v>
      </c>
      <c r="D1849" t="s">
        <v>2</v>
      </c>
      <c r="E1849">
        <f>+VLOOKUP(Tabla2[[#This Row],[Punto de venta]],Punto_venta[],2,0)</f>
        <v>1</v>
      </c>
      <c r="F1849" t="s">
        <v>9</v>
      </c>
      <c r="G1849">
        <f>+VLOOKUP(Tabla2[[#This Row],[Cultivo]],Cod_categoría[],2,0)</f>
        <v>100102003</v>
      </c>
      <c r="H1849" t="str">
        <f>+VLOOKUP(F1849,Codigos[],2,0)</f>
        <v>Cítricos</v>
      </c>
      <c r="I1849">
        <f>+VLOOKUP(Tabla2[[#This Row],[Categoría]],Cod_procesamiento10[],2,0)</f>
        <v>2</v>
      </c>
      <c r="J1849" t="s">
        <v>163</v>
      </c>
      <c r="K1849" s="3">
        <v>423.37</v>
      </c>
    </row>
    <row r="1850" spans="1:11" x14ac:dyDescent="0.35">
      <c r="A1850">
        <v>2020</v>
      </c>
      <c r="B1850" s="5" t="s">
        <v>56</v>
      </c>
      <c r="C1850" s="10">
        <v>44044</v>
      </c>
      <c r="D1850" t="s">
        <v>2</v>
      </c>
      <c r="E1850">
        <f>+VLOOKUP(Tabla2[[#This Row],[Punto de venta]],Punto_venta[],2,0)</f>
        <v>1</v>
      </c>
      <c r="F1850" t="s">
        <v>20</v>
      </c>
      <c r="G1850">
        <f>+VLOOKUP(Tabla2[[#This Row],[Cultivo]],Cod_categoría[],2,0)</f>
        <v>100102004</v>
      </c>
      <c r="H1850" t="str">
        <f>+VLOOKUP(F1850,Codigos[],2,0)</f>
        <v>Cítricos</v>
      </c>
      <c r="I1850">
        <f>+VLOOKUP(Tabla2[[#This Row],[Categoría]],Cod_procesamiento10[],2,0)</f>
        <v>2</v>
      </c>
      <c r="J1850" t="s">
        <v>163</v>
      </c>
      <c r="K1850" s="3">
        <v>922.17</v>
      </c>
    </row>
    <row r="1851" spans="1:11" x14ac:dyDescent="0.35">
      <c r="A1851">
        <v>2020</v>
      </c>
      <c r="B1851" s="5" t="s">
        <v>56</v>
      </c>
      <c r="C1851" s="10">
        <v>44044</v>
      </c>
      <c r="D1851" t="s">
        <v>2</v>
      </c>
      <c r="E1851">
        <f>+VLOOKUP(Tabla2[[#This Row],[Punto de venta]],Punto_venta[],2,0)</f>
        <v>1</v>
      </c>
      <c r="F1851" t="s">
        <v>21</v>
      </c>
      <c r="G1851">
        <f>+VLOOKUP(Tabla2[[#This Row],[Cultivo]],Cod_categoría[],2,0)</f>
        <v>100108002</v>
      </c>
      <c r="H1851" t="str">
        <f>+VLOOKUP(F1851,Codigos[],2,0)</f>
        <v>Frutos tropicales y subtropicales</v>
      </c>
      <c r="I1851">
        <f>+VLOOKUP(Tabla2[[#This Row],[Categoría]],Cod_procesamiento10[],2,0)</f>
        <v>4</v>
      </c>
      <c r="J1851" t="s">
        <v>163</v>
      </c>
      <c r="K1851" s="3">
        <v>2814.2</v>
      </c>
    </row>
    <row r="1852" spans="1:11" x14ac:dyDescent="0.35">
      <c r="A1852">
        <v>2020</v>
      </c>
      <c r="B1852" s="5" t="s">
        <v>56</v>
      </c>
      <c r="C1852" s="10">
        <v>44044</v>
      </c>
      <c r="D1852" t="s">
        <v>2</v>
      </c>
      <c r="E1852">
        <f>+VLOOKUP(Tabla2[[#This Row],[Punto de venta]],Punto_venta[],2,0)</f>
        <v>1</v>
      </c>
      <c r="F1852" t="s">
        <v>10</v>
      </c>
      <c r="G1852">
        <f>+VLOOKUP(Tabla2[[#This Row],[Cultivo]],Cod_categoría[],2,0)</f>
        <v>100104002</v>
      </c>
      <c r="H1852" t="str">
        <f>+VLOOKUP(F1852,Codigos[],2,0)</f>
        <v>Frutos de pepita</v>
      </c>
      <c r="I1852">
        <f>+VLOOKUP(Tabla2[[#This Row],[Categoría]],Cod_procesamiento10[],2,0)</f>
        <v>3</v>
      </c>
      <c r="J1852" t="s">
        <v>163</v>
      </c>
      <c r="K1852" s="3">
        <v>794.06</v>
      </c>
    </row>
    <row r="1853" spans="1:11" x14ac:dyDescent="0.35">
      <c r="A1853">
        <v>2020</v>
      </c>
      <c r="B1853" s="5" t="s">
        <v>56</v>
      </c>
      <c r="C1853" s="10">
        <v>44044</v>
      </c>
      <c r="D1853" t="s">
        <v>2</v>
      </c>
      <c r="E1853">
        <f>+VLOOKUP(Tabla2[[#This Row],[Punto de venta]],Punto_venta[],2,0)</f>
        <v>1</v>
      </c>
      <c r="F1853" t="s">
        <v>11</v>
      </c>
      <c r="G1853">
        <f>+VLOOKUP(Tabla2[[#This Row],[Cultivo]],Cod_categoría[],2,0)</f>
        <v>100102005</v>
      </c>
      <c r="H1853" t="str">
        <f>+VLOOKUP(F1853,Codigos[],2,0)</f>
        <v>Cítricos</v>
      </c>
      <c r="I1853">
        <f>+VLOOKUP(Tabla2[[#This Row],[Categoría]],Cod_procesamiento10[],2,0)</f>
        <v>2</v>
      </c>
      <c r="J1853" t="s">
        <v>163</v>
      </c>
      <c r="K1853" s="3">
        <v>762.13</v>
      </c>
    </row>
    <row r="1854" spans="1:11" x14ac:dyDescent="0.35">
      <c r="A1854">
        <v>2020</v>
      </c>
      <c r="B1854" s="5" t="s">
        <v>56</v>
      </c>
      <c r="C1854" s="10">
        <v>44044</v>
      </c>
      <c r="D1854" t="s">
        <v>2</v>
      </c>
      <c r="E1854">
        <f>+VLOOKUP(Tabla2[[#This Row],[Punto de venta]],Punto_venta[],2,0)</f>
        <v>1</v>
      </c>
      <c r="F1854" t="s">
        <v>13</v>
      </c>
      <c r="G1854">
        <f>+VLOOKUP(Tabla2[[#This Row],[Cultivo]],Cod_categoría[],2,0)</f>
        <v>100106002</v>
      </c>
      <c r="H1854" t="str">
        <f>+VLOOKUP(F1854,Codigos[],2,0)</f>
        <v>Frutos oleaginosos</v>
      </c>
      <c r="I1854">
        <f>+VLOOKUP(Tabla2[[#This Row],[Categoría]],Cod_procesamiento10[],2,0)</f>
        <v>12</v>
      </c>
      <c r="J1854" t="s">
        <v>163</v>
      </c>
      <c r="K1854" s="3">
        <v>3335.24</v>
      </c>
    </row>
    <row r="1855" spans="1:11" x14ac:dyDescent="0.35">
      <c r="A1855">
        <v>2020</v>
      </c>
      <c r="B1855" s="5" t="s">
        <v>56</v>
      </c>
      <c r="C1855" s="10">
        <v>44044</v>
      </c>
      <c r="D1855" t="s">
        <v>2</v>
      </c>
      <c r="E1855">
        <f>+VLOOKUP(Tabla2[[#This Row],[Punto de venta]],Punto_venta[],2,0)</f>
        <v>1</v>
      </c>
      <c r="F1855" t="s">
        <v>14</v>
      </c>
      <c r="G1855">
        <f>+VLOOKUP(Tabla2[[#This Row],[Cultivo]],Cod_categoría[],2,0)</f>
        <v>100104005</v>
      </c>
      <c r="H1855" t="str">
        <f>+VLOOKUP(F1855,Codigos[],2,0)</f>
        <v>Frutos de pepita</v>
      </c>
      <c r="I1855">
        <f>+VLOOKUP(Tabla2[[#This Row],[Categoría]],Cod_procesamiento10[],2,0)</f>
        <v>3</v>
      </c>
      <c r="J1855" t="s">
        <v>163</v>
      </c>
      <c r="K1855" s="3">
        <v>833.84</v>
      </c>
    </row>
    <row r="1856" spans="1:11" x14ac:dyDescent="0.35">
      <c r="A1856">
        <v>2020</v>
      </c>
      <c r="B1856" s="5" t="s">
        <v>56</v>
      </c>
      <c r="C1856" s="10">
        <v>44044</v>
      </c>
      <c r="D1856" t="s">
        <v>2</v>
      </c>
      <c r="E1856">
        <f>+VLOOKUP(Tabla2[[#This Row],[Punto de venta]],Punto_venta[],2,0)</f>
        <v>1</v>
      </c>
      <c r="F1856" t="s">
        <v>15</v>
      </c>
      <c r="G1856">
        <f>+VLOOKUP(Tabla2[[#This Row],[Cultivo]],Cod_categoría[],2,0)</f>
        <v>100108006</v>
      </c>
      <c r="H1856" t="str">
        <f>+VLOOKUP(F1856,Codigos[],2,0)</f>
        <v>Frutos tropicales y subtropicales</v>
      </c>
      <c r="I1856">
        <f>+VLOOKUP(Tabla2[[#This Row],[Categoría]],Cod_procesamiento10[],2,0)</f>
        <v>4</v>
      </c>
      <c r="J1856" t="s">
        <v>163</v>
      </c>
      <c r="K1856" s="3">
        <v>661.47</v>
      </c>
    </row>
    <row r="1857" spans="1:11" x14ac:dyDescent="0.35">
      <c r="A1857">
        <v>2020</v>
      </c>
      <c r="B1857" s="5" t="s">
        <v>56</v>
      </c>
      <c r="C1857" s="10">
        <v>44044</v>
      </c>
      <c r="D1857" t="s">
        <v>17</v>
      </c>
      <c r="E1857">
        <f>+VLOOKUP(Tabla2[[#This Row],[Punto de venta]],Punto_venta[],2,0)</f>
        <v>2</v>
      </c>
      <c r="F1857" t="s">
        <v>8</v>
      </c>
      <c r="G1857">
        <f>+VLOOKUP(Tabla2[[#This Row],[Cultivo]],Cod_categoría[],2,0)</f>
        <v>100112025</v>
      </c>
      <c r="H1857" t="str">
        <f>+VLOOKUP(F1857,Codigos[],2,0)</f>
        <v>Berries</v>
      </c>
      <c r="I1857">
        <f>+VLOOKUP(Tabla2[[#This Row],[Categoría]],Cod_procesamiento10[],2,0)</f>
        <v>1</v>
      </c>
      <c r="J1857" t="s">
        <v>163</v>
      </c>
      <c r="K1857" s="3">
        <v>6291.8</v>
      </c>
    </row>
    <row r="1858" spans="1:11" x14ac:dyDescent="0.35">
      <c r="A1858">
        <v>2020</v>
      </c>
      <c r="B1858" s="5" t="s">
        <v>56</v>
      </c>
      <c r="C1858" s="10">
        <v>44044</v>
      </c>
      <c r="D1858" t="s">
        <v>17</v>
      </c>
      <c r="E1858">
        <f>+VLOOKUP(Tabla2[[#This Row],[Punto de venta]],Punto_venta[],2,0)</f>
        <v>2</v>
      </c>
      <c r="F1858" t="s">
        <v>19</v>
      </c>
      <c r="G1858">
        <f>+VLOOKUP(Tabla2[[#This Row],[Cultivo]],Cod_categoría[],2,0)</f>
        <v>100101007</v>
      </c>
      <c r="H1858" t="str">
        <f>+VLOOKUP(F1858,Codigos[],2,0)</f>
        <v>Berries</v>
      </c>
      <c r="I1858">
        <f>+VLOOKUP(Tabla2[[#This Row],[Categoría]],Cod_procesamiento10[],2,0)</f>
        <v>1</v>
      </c>
      <c r="J1858" t="s">
        <v>163</v>
      </c>
      <c r="K1858" s="3">
        <v>2177.9899999999998</v>
      </c>
    </row>
    <row r="1859" spans="1:11" x14ac:dyDescent="0.35">
      <c r="A1859">
        <v>2020</v>
      </c>
      <c r="B1859" s="5" t="s">
        <v>56</v>
      </c>
      <c r="C1859" s="10">
        <v>44044</v>
      </c>
      <c r="D1859" t="s">
        <v>17</v>
      </c>
      <c r="E1859">
        <f>+VLOOKUP(Tabla2[[#This Row],[Punto de venta]],Punto_venta[],2,0)</f>
        <v>2</v>
      </c>
      <c r="F1859" t="s">
        <v>9</v>
      </c>
      <c r="G1859">
        <f>+VLOOKUP(Tabla2[[#This Row],[Cultivo]],Cod_categoría[],2,0)</f>
        <v>100102003</v>
      </c>
      <c r="H1859" t="str">
        <f>+VLOOKUP(F1859,Codigos[],2,0)</f>
        <v>Cítricos</v>
      </c>
      <c r="I1859">
        <f>+VLOOKUP(Tabla2[[#This Row],[Categoría]],Cod_procesamiento10[],2,0)</f>
        <v>2</v>
      </c>
      <c r="J1859" t="s">
        <v>163</v>
      </c>
      <c r="K1859" s="3">
        <v>1330.47</v>
      </c>
    </row>
    <row r="1860" spans="1:11" x14ac:dyDescent="0.35">
      <c r="A1860">
        <v>2020</v>
      </c>
      <c r="B1860" s="5" t="s">
        <v>56</v>
      </c>
      <c r="C1860" s="10">
        <v>44044</v>
      </c>
      <c r="D1860" t="s">
        <v>17</v>
      </c>
      <c r="E1860">
        <f>+VLOOKUP(Tabla2[[#This Row],[Punto de venta]],Punto_venta[],2,0)</f>
        <v>2</v>
      </c>
      <c r="F1860" t="s">
        <v>20</v>
      </c>
      <c r="G1860">
        <f>+VLOOKUP(Tabla2[[#This Row],[Cultivo]],Cod_categoría[],2,0)</f>
        <v>100102004</v>
      </c>
      <c r="H1860" t="str">
        <f>+VLOOKUP(F1860,Codigos[],2,0)</f>
        <v>Cítricos</v>
      </c>
      <c r="I1860">
        <f>+VLOOKUP(Tabla2[[#This Row],[Categoría]],Cod_procesamiento10[],2,0)</f>
        <v>2</v>
      </c>
      <c r="J1860" t="s">
        <v>163</v>
      </c>
      <c r="K1860" s="3">
        <v>2041.82</v>
      </c>
    </row>
    <row r="1861" spans="1:11" x14ac:dyDescent="0.35">
      <c r="A1861">
        <v>2020</v>
      </c>
      <c r="B1861" s="5" t="s">
        <v>56</v>
      </c>
      <c r="C1861" s="10">
        <v>44044</v>
      </c>
      <c r="D1861" t="s">
        <v>17</v>
      </c>
      <c r="E1861">
        <f>+VLOOKUP(Tabla2[[#This Row],[Punto de venta]],Punto_venta[],2,0)</f>
        <v>2</v>
      </c>
      <c r="F1861" t="s">
        <v>21</v>
      </c>
      <c r="G1861">
        <f>+VLOOKUP(Tabla2[[#This Row],[Cultivo]],Cod_categoría[],2,0)</f>
        <v>100108002</v>
      </c>
      <c r="H1861" t="str">
        <f>+VLOOKUP(F1861,Codigos[],2,0)</f>
        <v>Frutos tropicales y subtropicales</v>
      </c>
      <c r="I1861">
        <f>+VLOOKUP(Tabla2[[#This Row],[Categoría]],Cod_procesamiento10[],2,0)</f>
        <v>4</v>
      </c>
      <c r="J1861" t="s">
        <v>163</v>
      </c>
      <c r="K1861" s="3">
        <v>2173.41</v>
      </c>
    </row>
    <row r="1862" spans="1:11" x14ac:dyDescent="0.35">
      <c r="A1862">
        <v>2020</v>
      </c>
      <c r="B1862" s="5" t="s">
        <v>56</v>
      </c>
      <c r="C1862" s="10">
        <v>44044</v>
      </c>
      <c r="D1862" t="s">
        <v>17</v>
      </c>
      <c r="E1862">
        <f>+VLOOKUP(Tabla2[[#This Row],[Punto de venta]],Punto_venta[],2,0)</f>
        <v>2</v>
      </c>
      <c r="F1862" t="s">
        <v>10</v>
      </c>
      <c r="G1862">
        <f>+VLOOKUP(Tabla2[[#This Row],[Cultivo]],Cod_categoría[],2,0)</f>
        <v>100104002</v>
      </c>
      <c r="H1862" t="str">
        <f>+VLOOKUP(F1862,Codigos[],2,0)</f>
        <v>Frutos de pepita</v>
      </c>
      <c r="I1862">
        <f>+VLOOKUP(Tabla2[[#This Row],[Categoría]],Cod_procesamiento10[],2,0)</f>
        <v>3</v>
      </c>
      <c r="J1862" t="s">
        <v>163</v>
      </c>
      <c r="K1862" s="3">
        <v>1629.84</v>
      </c>
    </row>
    <row r="1863" spans="1:11" x14ac:dyDescent="0.35">
      <c r="A1863">
        <v>2020</v>
      </c>
      <c r="B1863" s="5" t="s">
        <v>56</v>
      </c>
      <c r="C1863" s="10">
        <v>44044</v>
      </c>
      <c r="D1863" t="s">
        <v>17</v>
      </c>
      <c r="E1863">
        <f>+VLOOKUP(Tabla2[[#This Row],[Punto de venta]],Punto_venta[],2,0)</f>
        <v>2</v>
      </c>
      <c r="F1863" t="s">
        <v>11</v>
      </c>
      <c r="G1863">
        <f>+VLOOKUP(Tabla2[[#This Row],[Cultivo]],Cod_categoría[],2,0)</f>
        <v>100102005</v>
      </c>
      <c r="H1863" t="str">
        <f>+VLOOKUP(F1863,Codigos[],2,0)</f>
        <v>Cítricos</v>
      </c>
      <c r="I1863">
        <f>+VLOOKUP(Tabla2[[#This Row],[Categoría]],Cod_procesamiento10[],2,0)</f>
        <v>2</v>
      </c>
      <c r="J1863" t="s">
        <v>163</v>
      </c>
      <c r="K1863" s="3">
        <v>1656.6</v>
      </c>
    </row>
    <row r="1864" spans="1:11" x14ac:dyDescent="0.35">
      <c r="A1864">
        <v>2020</v>
      </c>
      <c r="B1864" s="5" t="s">
        <v>56</v>
      </c>
      <c r="C1864" s="10">
        <v>44044</v>
      </c>
      <c r="D1864" t="s">
        <v>17</v>
      </c>
      <c r="E1864">
        <f>+VLOOKUP(Tabla2[[#This Row],[Punto de venta]],Punto_venta[],2,0)</f>
        <v>2</v>
      </c>
      <c r="F1864" t="s">
        <v>13</v>
      </c>
      <c r="G1864">
        <f>+VLOOKUP(Tabla2[[#This Row],[Cultivo]],Cod_categoría[],2,0)</f>
        <v>100106002</v>
      </c>
      <c r="H1864" t="str">
        <f>+VLOOKUP(F1864,Codigos[],2,0)</f>
        <v>Frutos oleaginosos</v>
      </c>
      <c r="I1864">
        <f>+VLOOKUP(Tabla2[[#This Row],[Categoría]],Cod_procesamiento10[],2,0)</f>
        <v>12</v>
      </c>
      <c r="J1864" t="s">
        <v>163</v>
      </c>
      <c r="K1864" s="3">
        <v>4078.84</v>
      </c>
    </row>
    <row r="1865" spans="1:11" x14ac:dyDescent="0.35">
      <c r="A1865">
        <v>2020</v>
      </c>
      <c r="B1865" s="5" t="s">
        <v>56</v>
      </c>
      <c r="C1865" s="10">
        <v>44044</v>
      </c>
      <c r="D1865" t="s">
        <v>17</v>
      </c>
      <c r="E1865">
        <f>+VLOOKUP(Tabla2[[#This Row],[Punto de venta]],Punto_venta[],2,0)</f>
        <v>2</v>
      </c>
      <c r="F1865" t="s">
        <v>14</v>
      </c>
      <c r="G1865">
        <f>+VLOOKUP(Tabla2[[#This Row],[Cultivo]],Cod_categoría[],2,0)</f>
        <v>100104005</v>
      </c>
      <c r="H1865" t="str">
        <f>+VLOOKUP(F1865,Codigos[],2,0)</f>
        <v>Frutos de pepita</v>
      </c>
      <c r="I1865">
        <f>+VLOOKUP(Tabla2[[#This Row],[Categoría]],Cod_procesamiento10[],2,0)</f>
        <v>3</v>
      </c>
      <c r="J1865" t="s">
        <v>163</v>
      </c>
      <c r="K1865" s="3">
        <v>1376.18</v>
      </c>
    </row>
    <row r="1866" spans="1:11" x14ac:dyDescent="0.35">
      <c r="A1866">
        <v>2020</v>
      </c>
      <c r="B1866" s="5" t="s">
        <v>56</v>
      </c>
      <c r="C1866" s="10">
        <v>44044</v>
      </c>
      <c r="D1866" t="s">
        <v>17</v>
      </c>
      <c r="E1866">
        <f>+VLOOKUP(Tabla2[[#This Row],[Punto de venta]],Punto_venta[],2,0)</f>
        <v>2</v>
      </c>
      <c r="F1866" t="s">
        <v>15</v>
      </c>
      <c r="G1866">
        <f>+VLOOKUP(Tabla2[[#This Row],[Cultivo]],Cod_categoría[],2,0)</f>
        <v>100108006</v>
      </c>
      <c r="H1866" t="str">
        <f>+VLOOKUP(F1866,Codigos[],2,0)</f>
        <v>Frutos tropicales y subtropicales</v>
      </c>
      <c r="I1866">
        <f>+VLOOKUP(Tabla2[[#This Row],[Categoría]],Cod_procesamiento10[],2,0)</f>
        <v>4</v>
      </c>
      <c r="J1866" t="s">
        <v>163</v>
      </c>
      <c r="K1866" s="3">
        <v>1002.05</v>
      </c>
    </row>
    <row r="1867" spans="1:11" x14ac:dyDescent="0.35">
      <c r="A1867">
        <v>2020</v>
      </c>
      <c r="B1867" s="5" t="s">
        <v>56</v>
      </c>
      <c r="C1867" s="10">
        <v>44044</v>
      </c>
      <c r="D1867" t="s">
        <v>2</v>
      </c>
      <c r="E1867">
        <f>+VLOOKUP(Tabla2[[#This Row],[Punto de venta]],Punto_venta[],2,0)</f>
        <v>1</v>
      </c>
      <c r="F1867" t="s">
        <v>8</v>
      </c>
      <c r="G1867">
        <f>+VLOOKUP(Tabla2[[#This Row],[Cultivo]],Cod_categoría[],2,0)</f>
        <v>100112025</v>
      </c>
      <c r="H1867" t="str">
        <f>+VLOOKUP(F1867,Codigos[],2,0)</f>
        <v>Berries</v>
      </c>
      <c r="I1867">
        <f>+VLOOKUP(Tabla2[[#This Row],[Categoría]],Cod_procesamiento10[],2,0)</f>
        <v>1</v>
      </c>
      <c r="J1867" t="s">
        <v>163</v>
      </c>
      <c r="K1867" s="3">
        <v>3855</v>
      </c>
    </row>
    <row r="1868" spans="1:11" x14ac:dyDescent="0.35">
      <c r="A1868">
        <v>2020</v>
      </c>
      <c r="B1868" s="5" t="s">
        <v>56</v>
      </c>
      <c r="C1868" s="10">
        <v>44044</v>
      </c>
      <c r="D1868" t="s">
        <v>2</v>
      </c>
      <c r="E1868">
        <f>+VLOOKUP(Tabla2[[#This Row],[Punto de venta]],Punto_venta[],2,0)</f>
        <v>1</v>
      </c>
      <c r="F1868" t="s">
        <v>19</v>
      </c>
      <c r="G1868">
        <f>+VLOOKUP(Tabla2[[#This Row],[Cultivo]],Cod_categoría[],2,0)</f>
        <v>100101007</v>
      </c>
      <c r="H1868" t="str">
        <f>+VLOOKUP(F1868,Codigos[],2,0)</f>
        <v>Berries</v>
      </c>
      <c r="I1868">
        <f>+VLOOKUP(Tabla2[[#This Row],[Categoría]],Cod_procesamiento10[],2,0)</f>
        <v>1</v>
      </c>
      <c r="J1868" t="s">
        <v>163</v>
      </c>
      <c r="K1868" s="3">
        <v>1119.71</v>
      </c>
    </row>
    <row r="1869" spans="1:11" x14ac:dyDescent="0.35">
      <c r="A1869">
        <v>2020</v>
      </c>
      <c r="B1869" s="5" t="s">
        <v>56</v>
      </c>
      <c r="C1869" s="10">
        <v>44044</v>
      </c>
      <c r="D1869" t="s">
        <v>2</v>
      </c>
      <c r="E1869">
        <f>+VLOOKUP(Tabla2[[#This Row],[Punto de venta]],Punto_venta[],2,0)</f>
        <v>1</v>
      </c>
      <c r="F1869" t="s">
        <v>9</v>
      </c>
      <c r="G1869">
        <f>+VLOOKUP(Tabla2[[#This Row],[Cultivo]],Cod_categoría[],2,0)</f>
        <v>100102003</v>
      </c>
      <c r="H1869" t="str">
        <f>+VLOOKUP(F1869,Codigos[],2,0)</f>
        <v>Cítricos</v>
      </c>
      <c r="I1869">
        <f>+VLOOKUP(Tabla2[[#This Row],[Categoría]],Cod_procesamiento10[],2,0)</f>
        <v>2</v>
      </c>
      <c r="J1869" t="s">
        <v>163</v>
      </c>
      <c r="K1869" s="3">
        <v>430.98</v>
      </c>
    </row>
    <row r="1870" spans="1:11" x14ac:dyDescent="0.35">
      <c r="A1870">
        <v>2020</v>
      </c>
      <c r="B1870" s="5" t="s">
        <v>56</v>
      </c>
      <c r="C1870" s="10">
        <v>44044</v>
      </c>
      <c r="D1870" t="s">
        <v>2</v>
      </c>
      <c r="E1870">
        <f>+VLOOKUP(Tabla2[[#This Row],[Punto de venta]],Punto_venta[],2,0)</f>
        <v>1</v>
      </c>
      <c r="F1870" t="s">
        <v>20</v>
      </c>
      <c r="G1870">
        <f>+VLOOKUP(Tabla2[[#This Row],[Cultivo]],Cod_categoría[],2,0)</f>
        <v>100102004</v>
      </c>
      <c r="H1870" t="str">
        <f>+VLOOKUP(F1870,Codigos[],2,0)</f>
        <v>Cítricos</v>
      </c>
      <c r="I1870">
        <f>+VLOOKUP(Tabla2[[#This Row],[Categoría]],Cod_procesamiento10[],2,0)</f>
        <v>2</v>
      </c>
      <c r="J1870" t="s">
        <v>163</v>
      </c>
      <c r="K1870" s="3">
        <v>926.39</v>
      </c>
    </row>
    <row r="1871" spans="1:11" x14ac:dyDescent="0.35">
      <c r="A1871">
        <v>2020</v>
      </c>
      <c r="B1871" s="5" t="s">
        <v>56</v>
      </c>
      <c r="C1871" s="10">
        <v>44044</v>
      </c>
      <c r="D1871" t="s">
        <v>2</v>
      </c>
      <c r="E1871">
        <f>+VLOOKUP(Tabla2[[#This Row],[Punto de venta]],Punto_venta[],2,0)</f>
        <v>1</v>
      </c>
      <c r="F1871" t="s">
        <v>21</v>
      </c>
      <c r="G1871">
        <f>+VLOOKUP(Tabla2[[#This Row],[Cultivo]],Cod_categoría[],2,0)</f>
        <v>100108002</v>
      </c>
      <c r="H1871" t="str">
        <f>+VLOOKUP(F1871,Codigos[],2,0)</f>
        <v>Frutos tropicales y subtropicales</v>
      </c>
      <c r="I1871">
        <f>+VLOOKUP(Tabla2[[#This Row],[Categoría]],Cod_procesamiento10[],2,0)</f>
        <v>4</v>
      </c>
      <c r="J1871" t="s">
        <v>163</v>
      </c>
      <c r="K1871" s="3">
        <v>2760.09</v>
      </c>
    </row>
    <row r="1872" spans="1:11" x14ac:dyDescent="0.35">
      <c r="A1872">
        <v>2020</v>
      </c>
      <c r="B1872" s="5" t="s">
        <v>56</v>
      </c>
      <c r="C1872" s="10">
        <v>44044</v>
      </c>
      <c r="D1872" t="s">
        <v>2</v>
      </c>
      <c r="E1872">
        <f>+VLOOKUP(Tabla2[[#This Row],[Punto de venta]],Punto_venta[],2,0)</f>
        <v>1</v>
      </c>
      <c r="F1872" t="s">
        <v>10</v>
      </c>
      <c r="G1872">
        <f>+VLOOKUP(Tabla2[[#This Row],[Cultivo]],Cod_categoría[],2,0)</f>
        <v>100104002</v>
      </c>
      <c r="H1872" t="str">
        <f>+VLOOKUP(F1872,Codigos[],2,0)</f>
        <v>Frutos de pepita</v>
      </c>
      <c r="I1872">
        <f>+VLOOKUP(Tabla2[[#This Row],[Categoría]],Cod_procesamiento10[],2,0)</f>
        <v>3</v>
      </c>
      <c r="J1872" t="s">
        <v>163</v>
      </c>
      <c r="K1872" s="3">
        <v>780.35</v>
      </c>
    </row>
    <row r="1873" spans="1:11" x14ac:dyDescent="0.35">
      <c r="A1873">
        <v>2020</v>
      </c>
      <c r="B1873" s="5" t="s">
        <v>56</v>
      </c>
      <c r="C1873" s="10">
        <v>44044</v>
      </c>
      <c r="D1873" t="s">
        <v>2</v>
      </c>
      <c r="E1873">
        <f>+VLOOKUP(Tabla2[[#This Row],[Punto de venta]],Punto_venta[],2,0)</f>
        <v>1</v>
      </c>
      <c r="F1873" t="s">
        <v>11</v>
      </c>
      <c r="G1873">
        <f>+VLOOKUP(Tabla2[[#This Row],[Cultivo]],Cod_categoría[],2,0)</f>
        <v>100102005</v>
      </c>
      <c r="H1873" t="str">
        <f>+VLOOKUP(F1873,Codigos[],2,0)</f>
        <v>Cítricos</v>
      </c>
      <c r="I1873">
        <f>+VLOOKUP(Tabla2[[#This Row],[Categoría]],Cod_procesamiento10[],2,0)</f>
        <v>2</v>
      </c>
      <c r="J1873" t="s">
        <v>163</v>
      </c>
      <c r="K1873" s="3">
        <v>767.75</v>
      </c>
    </row>
    <row r="1874" spans="1:11" x14ac:dyDescent="0.35">
      <c r="A1874">
        <v>2020</v>
      </c>
      <c r="B1874" s="5" t="s">
        <v>56</v>
      </c>
      <c r="C1874" s="10">
        <v>44044</v>
      </c>
      <c r="D1874" t="s">
        <v>2</v>
      </c>
      <c r="E1874">
        <f>+VLOOKUP(Tabla2[[#This Row],[Punto de venta]],Punto_venta[],2,0)</f>
        <v>1</v>
      </c>
      <c r="F1874" t="s">
        <v>13</v>
      </c>
      <c r="G1874">
        <f>+VLOOKUP(Tabla2[[#This Row],[Cultivo]],Cod_categoría[],2,0)</f>
        <v>100106002</v>
      </c>
      <c r="H1874" t="str">
        <f>+VLOOKUP(F1874,Codigos[],2,0)</f>
        <v>Frutos oleaginosos</v>
      </c>
      <c r="I1874">
        <f>+VLOOKUP(Tabla2[[#This Row],[Categoría]],Cod_procesamiento10[],2,0)</f>
        <v>12</v>
      </c>
      <c r="J1874" t="s">
        <v>163</v>
      </c>
      <c r="K1874" s="3">
        <v>3485.2</v>
      </c>
    </row>
    <row r="1875" spans="1:11" x14ac:dyDescent="0.35">
      <c r="A1875">
        <v>2020</v>
      </c>
      <c r="B1875" s="5" t="s">
        <v>56</v>
      </c>
      <c r="C1875" s="10">
        <v>44044</v>
      </c>
      <c r="D1875" t="s">
        <v>2</v>
      </c>
      <c r="E1875">
        <f>+VLOOKUP(Tabla2[[#This Row],[Punto de venta]],Punto_venta[],2,0)</f>
        <v>1</v>
      </c>
      <c r="F1875" t="s">
        <v>14</v>
      </c>
      <c r="G1875">
        <f>+VLOOKUP(Tabla2[[#This Row],[Cultivo]],Cod_categoría[],2,0)</f>
        <v>100104005</v>
      </c>
      <c r="H1875" t="str">
        <f>+VLOOKUP(F1875,Codigos[],2,0)</f>
        <v>Frutos de pepita</v>
      </c>
      <c r="I1875">
        <f>+VLOOKUP(Tabla2[[#This Row],[Categoría]],Cod_procesamiento10[],2,0)</f>
        <v>3</v>
      </c>
      <c r="J1875" t="s">
        <v>163</v>
      </c>
      <c r="K1875" s="3">
        <v>851.04</v>
      </c>
    </row>
    <row r="1876" spans="1:11" x14ac:dyDescent="0.35">
      <c r="A1876">
        <v>2020</v>
      </c>
      <c r="B1876" s="5" t="s">
        <v>56</v>
      </c>
      <c r="C1876" s="10">
        <v>44044</v>
      </c>
      <c r="D1876" t="s">
        <v>2</v>
      </c>
      <c r="E1876">
        <f>+VLOOKUP(Tabla2[[#This Row],[Punto de venta]],Punto_venta[],2,0)</f>
        <v>1</v>
      </c>
      <c r="F1876" t="s">
        <v>15</v>
      </c>
      <c r="G1876">
        <f>+VLOOKUP(Tabla2[[#This Row],[Cultivo]],Cod_categoría[],2,0)</f>
        <v>100108006</v>
      </c>
      <c r="H1876" t="str">
        <f>+VLOOKUP(F1876,Codigos[],2,0)</f>
        <v>Frutos tropicales y subtropicales</v>
      </c>
      <c r="I1876">
        <f>+VLOOKUP(Tabla2[[#This Row],[Categoría]],Cod_procesamiento10[],2,0)</f>
        <v>4</v>
      </c>
      <c r="J1876" t="s">
        <v>163</v>
      </c>
      <c r="K1876" s="3">
        <v>677.97</v>
      </c>
    </row>
    <row r="1877" spans="1:11" x14ac:dyDescent="0.35">
      <c r="A1877">
        <v>2020</v>
      </c>
      <c r="B1877" s="5" t="s">
        <v>56</v>
      </c>
      <c r="C1877" s="10">
        <v>44044</v>
      </c>
      <c r="D1877" t="s">
        <v>17</v>
      </c>
      <c r="E1877">
        <f>+VLOOKUP(Tabla2[[#This Row],[Punto de venta]],Punto_venta[],2,0)</f>
        <v>2</v>
      </c>
      <c r="F1877" t="s">
        <v>8</v>
      </c>
      <c r="G1877">
        <f>+VLOOKUP(Tabla2[[#This Row],[Cultivo]],Cod_categoría[],2,0)</f>
        <v>100112025</v>
      </c>
      <c r="H1877" t="str">
        <f>+VLOOKUP(F1877,Codigos[],2,0)</f>
        <v>Berries</v>
      </c>
      <c r="I1877">
        <f>+VLOOKUP(Tabla2[[#This Row],[Categoría]],Cod_procesamiento10[],2,0)</f>
        <v>1</v>
      </c>
      <c r="J1877" t="s">
        <v>163</v>
      </c>
      <c r="K1877" s="3">
        <v>7176.98</v>
      </c>
    </row>
    <row r="1878" spans="1:11" x14ac:dyDescent="0.35">
      <c r="A1878">
        <v>2020</v>
      </c>
      <c r="B1878" s="5" t="s">
        <v>56</v>
      </c>
      <c r="C1878" s="10">
        <v>44044</v>
      </c>
      <c r="D1878" t="s">
        <v>17</v>
      </c>
      <c r="E1878">
        <f>+VLOOKUP(Tabla2[[#This Row],[Punto de venta]],Punto_venta[],2,0)</f>
        <v>2</v>
      </c>
      <c r="F1878" t="s">
        <v>19</v>
      </c>
      <c r="G1878">
        <f>+VLOOKUP(Tabla2[[#This Row],[Cultivo]],Cod_categoría[],2,0)</f>
        <v>100101007</v>
      </c>
      <c r="H1878" t="str">
        <f>+VLOOKUP(F1878,Codigos[],2,0)</f>
        <v>Berries</v>
      </c>
      <c r="I1878">
        <f>+VLOOKUP(Tabla2[[#This Row],[Categoría]],Cod_procesamiento10[],2,0)</f>
        <v>1</v>
      </c>
      <c r="J1878" t="s">
        <v>163</v>
      </c>
      <c r="K1878" s="3">
        <v>2175.7399999999998</v>
      </c>
    </row>
    <row r="1879" spans="1:11" x14ac:dyDescent="0.35">
      <c r="A1879">
        <v>2020</v>
      </c>
      <c r="B1879" s="5" t="s">
        <v>56</v>
      </c>
      <c r="C1879" s="10">
        <v>44044</v>
      </c>
      <c r="D1879" t="s">
        <v>17</v>
      </c>
      <c r="E1879">
        <f>+VLOOKUP(Tabla2[[#This Row],[Punto de venta]],Punto_venta[],2,0)</f>
        <v>2</v>
      </c>
      <c r="F1879" t="s">
        <v>9</v>
      </c>
      <c r="G1879">
        <f>+VLOOKUP(Tabla2[[#This Row],[Cultivo]],Cod_categoría[],2,0)</f>
        <v>100102003</v>
      </c>
      <c r="H1879" t="str">
        <f>+VLOOKUP(F1879,Codigos[],2,0)</f>
        <v>Cítricos</v>
      </c>
      <c r="I1879">
        <f>+VLOOKUP(Tabla2[[#This Row],[Categoría]],Cod_procesamiento10[],2,0)</f>
        <v>2</v>
      </c>
      <c r="J1879" t="s">
        <v>163</v>
      </c>
      <c r="K1879" s="3">
        <v>1294.73</v>
      </c>
    </row>
    <row r="1880" spans="1:11" x14ac:dyDescent="0.35">
      <c r="A1880">
        <v>2020</v>
      </c>
      <c r="B1880" s="5" t="s">
        <v>56</v>
      </c>
      <c r="C1880" s="10">
        <v>44044</v>
      </c>
      <c r="D1880" t="s">
        <v>17</v>
      </c>
      <c r="E1880">
        <f>+VLOOKUP(Tabla2[[#This Row],[Punto de venta]],Punto_venta[],2,0)</f>
        <v>2</v>
      </c>
      <c r="F1880" t="s">
        <v>20</v>
      </c>
      <c r="G1880">
        <f>+VLOOKUP(Tabla2[[#This Row],[Cultivo]],Cod_categoría[],2,0)</f>
        <v>100102004</v>
      </c>
      <c r="H1880" t="str">
        <f>+VLOOKUP(F1880,Codigos[],2,0)</f>
        <v>Cítricos</v>
      </c>
      <c r="I1880">
        <f>+VLOOKUP(Tabla2[[#This Row],[Categoría]],Cod_procesamiento10[],2,0)</f>
        <v>2</v>
      </c>
      <c r="J1880" t="s">
        <v>163</v>
      </c>
      <c r="K1880" s="3">
        <v>1959.9</v>
      </c>
    </row>
    <row r="1881" spans="1:11" x14ac:dyDescent="0.35">
      <c r="A1881">
        <v>2020</v>
      </c>
      <c r="B1881" s="5" t="s">
        <v>56</v>
      </c>
      <c r="C1881" s="10">
        <v>44044</v>
      </c>
      <c r="D1881" t="s">
        <v>17</v>
      </c>
      <c r="E1881">
        <f>+VLOOKUP(Tabla2[[#This Row],[Punto de venta]],Punto_venta[],2,0)</f>
        <v>2</v>
      </c>
      <c r="F1881" t="s">
        <v>21</v>
      </c>
      <c r="G1881">
        <f>+VLOOKUP(Tabla2[[#This Row],[Cultivo]],Cod_categoría[],2,0)</f>
        <v>100108002</v>
      </c>
      <c r="H1881" t="str">
        <f>+VLOOKUP(F1881,Codigos[],2,0)</f>
        <v>Frutos tropicales y subtropicales</v>
      </c>
      <c r="I1881">
        <f>+VLOOKUP(Tabla2[[#This Row],[Categoría]],Cod_procesamiento10[],2,0)</f>
        <v>4</v>
      </c>
      <c r="J1881" t="s">
        <v>163</v>
      </c>
      <c r="K1881" s="3">
        <v>2179.23</v>
      </c>
    </row>
    <row r="1882" spans="1:11" x14ac:dyDescent="0.35">
      <c r="A1882">
        <v>2020</v>
      </c>
      <c r="B1882" s="5" t="s">
        <v>56</v>
      </c>
      <c r="C1882" s="10">
        <v>44044</v>
      </c>
      <c r="D1882" t="s">
        <v>17</v>
      </c>
      <c r="E1882">
        <f>+VLOOKUP(Tabla2[[#This Row],[Punto de venta]],Punto_venta[],2,0)</f>
        <v>2</v>
      </c>
      <c r="F1882" t="s">
        <v>10</v>
      </c>
      <c r="G1882">
        <f>+VLOOKUP(Tabla2[[#This Row],[Cultivo]],Cod_categoría[],2,0)</f>
        <v>100104002</v>
      </c>
      <c r="H1882" t="str">
        <f>+VLOOKUP(F1882,Codigos[],2,0)</f>
        <v>Frutos de pepita</v>
      </c>
      <c r="I1882">
        <f>+VLOOKUP(Tabla2[[#This Row],[Categoría]],Cod_procesamiento10[],2,0)</f>
        <v>3</v>
      </c>
      <c r="J1882" t="s">
        <v>163</v>
      </c>
      <c r="K1882" s="3">
        <v>1687.8</v>
      </c>
    </row>
    <row r="1883" spans="1:11" x14ac:dyDescent="0.35">
      <c r="A1883">
        <v>2020</v>
      </c>
      <c r="B1883" s="5" t="s">
        <v>56</v>
      </c>
      <c r="C1883" s="10">
        <v>44044</v>
      </c>
      <c r="D1883" t="s">
        <v>17</v>
      </c>
      <c r="E1883">
        <f>+VLOOKUP(Tabla2[[#This Row],[Punto de venta]],Punto_venta[],2,0)</f>
        <v>2</v>
      </c>
      <c r="F1883" t="s">
        <v>11</v>
      </c>
      <c r="G1883">
        <f>+VLOOKUP(Tabla2[[#This Row],[Cultivo]],Cod_categoría[],2,0)</f>
        <v>100102005</v>
      </c>
      <c r="H1883" t="str">
        <f>+VLOOKUP(F1883,Codigos[],2,0)</f>
        <v>Cítricos</v>
      </c>
      <c r="I1883">
        <f>+VLOOKUP(Tabla2[[#This Row],[Categoría]],Cod_procesamiento10[],2,0)</f>
        <v>2</v>
      </c>
      <c r="J1883" t="s">
        <v>163</v>
      </c>
      <c r="K1883" s="3">
        <v>1677.26</v>
      </c>
    </row>
    <row r="1884" spans="1:11" x14ac:dyDescent="0.35">
      <c r="A1884">
        <v>2020</v>
      </c>
      <c r="B1884" s="5" t="s">
        <v>56</v>
      </c>
      <c r="C1884" s="10">
        <v>44044</v>
      </c>
      <c r="D1884" t="s">
        <v>17</v>
      </c>
      <c r="E1884">
        <f>+VLOOKUP(Tabla2[[#This Row],[Punto de venta]],Punto_venta[],2,0)</f>
        <v>2</v>
      </c>
      <c r="F1884" t="s">
        <v>13</v>
      </c>
      <c r="G1884">
        <f>+VLOOKUP(Tabla2[[#This Row],[Cultivo]],Cod_categoría[],2,0)</f>
        <v>100106002</v>
      </c>
      <c r="H1884" t="str">
        <f>+VLOOKUP(F1884,Codigos[],2,0)</f>
        <v>Frutos oleaginosos</v>
      </c>
      <c r="I1884">
        <f>+VLOOKUP(Tabla2[[#This Row],[Categoría]],Cod_procesamiento10[],2,0)</f>
        <v>12</v>
      </c>
      <c r="J1884" t="s">
        <v>163</v>
      </c>
      <c r="K1884" s="3">
        <v>4010.77</v>
      </c>
    </row>
    <row r="1885" spans="1:11" x14ac:dyDescent="0.35">
      <c r="A1885">
        <v>2020</v>
      </c>
      <c r="B1885" s="5" t="s">
        <v>56</v>
      </c>
      <c r="C1885" s="10">
        <v>44044</v>
      </c>
      <c r="D1885" t="s">
        <v>17</v>
      </c>
      <c r="E1885">
        <f>+VLOOKUP(Tabla2[[#This Row],[Punto de venta]],Punto_venta[],2,0)</f>
        <v>2</v>
      </c>
      <c r="F1885" t="s">
        <v>14</v>
      </c>
      <c r="G1885">
        <f>+VLOOKUP(Tabla2[[#This Row],[Cultivo]],Cod_categoría[],2,0)</f>
        <v>100104005</v>
      </c>
      <c r="H1885" t="str">
        <f>+VLOOKUP(F1885,Codigos[],2,0)</f>
        <v>Frutos de pepita</v>
      </c>
      <c r="I1885">
        <f>+VLOOKUP(Tabla2[[#This Row],[Categoría]],Cod_procesamiento10[],2,0)</f>
        <v>3</v>
      </c>
      <c r="J1885" t="s">
        <v>163</v>
      </c>
      <c r="K1885" s="3">
        <v>1373.56</v>
      </c>
    </row>
    <row r="1886" spans="1:11" x14ac:dyDescent="0.35">
      <c r="A1886">
        <v>2020</v>
      </c>
      <c r="B1886" s="5" t="s">
        <v>56</v>
      </c>
      <c r="C1886" s="10">
        <v>44044</v>
      </c>
      <c r="D1886" t="s">
        <v>17</v>
      </c>
      <c r="E1886">
        <f>+VLOOKUP(Tabla2[[#This Row],[Punto de venta]],Punto_venta[],2,0)</f>
        <v>2</v>
      </c>
      <c r="F1886" t="s">
        <v>15</v>
      </c>
      <c r="G1886">
        <f>+VLOOKUP(Tabla2[[#This Row],[Cultivo]],Cod_categoría[],2,0)</f>
        <v>100108006</v>
      </c>
      <c r="H1886" t="str">
        <f>+VLOOKUP(F1886,Codigos[],2,0)</f>
        <v>Frutos tropicales y subtropicales</v>
      </c>
      <c r="I1886">
        <f>+VLOOKUP(Tabla2[[#This Row],[Categoría]],Cod_procesamiento10[],2,0)</f>
        <v>4</v>
      </c>
      <c r="J1886" t="s">
        <v>163</v>
      </c>
      <c r="K1886" s="3">
        <v>1021.15</v>
      </c>
    </row>
    <row r="1887" spans="1:11" x14ac:dyDescent="0.35">
      <c r="A1887">
        <v>2020</v>
      </c>
      <c r="B1887" s="5" t="s">
        <v>56</v>
      </c>
      <c r="C1887" s="10">
        <v>44044</v>
      </c>
      <c r="D1887" t="s">
        <v>24</v>
      </c>
      <c r="E1887">
        <f>+VLOOKUP(Tabla2[[#This Row],[Punto de venta]],Punto_venta[],2,0)</f>
        <v>3</v>
      </c>
      <c r="F1887" t="s">
        <v>68</v>
      </c>
      <c r="G1887">
        <f>+VLOOKUP(Tabla2[[#This Row],[Cultivo]],Cod_categoría[],2,0)</f>
        <v>100101001</v>
      </c>
      <c r="H1887" t="str">
        <f>+VLOOKUP(F1887,Codigos[],2,0)</f>
        <v>Berries</v>
      </c>
      <c r="I1887">
        <f>+VLOOKUP(Tabla2[[#This Row],[Categoría]],Cod_procesamiento10[],2,0)</f>
        <v>1</v>
      </c>
      <c r="J1887" t="s">
        <v>163</v>
      </c>
      <c r="K1887" s="3">
        <v>7136.67</v>
      </c>
    </row>
    <row r="1888" spans="1:11" x14ac:dyDescent="0.35">
      <c r="A1888">
        <v>2020</v>
      </c>
      <c r="B1888" s="5" t="s">
        <v>56</v>
      </c>
      <c r="C1888" s="10">
        <v>44044</v>
      </c>
      <c r="D1888" t="s">
        <v>24</v>
      </c>
      <c r="E1888">
        <f>+VLOOKUP(Tabla2[[#This Row],[Punto de venta]],Punto_venta[],2,0)</f>
        <v>3</v>
      </c>
      <c r="F1888" t="s">
        <v>4</v>
      </c>
      <c r="G1888">
        <f>+VLOOKUP(Tabla2[[#This Row],[Cultivo]],Cod_categoría[],2,0)</f>
        <v>100107002</v>
      </c>
      <c r="H1888" t="str">
        <f>+VLOOKUP(F1888,Codigos[],2,0)</f>
        <v>Frutos tropicales y subtropicales</v>
      </c>
      <c r="I1888">
        <f>+VLOOKUP(Tabla2[[#This Row],[Categoría]],Cod_procesamiento10[],2,0)</f>
        <v>4</v>
      </c>
      <c r="J1888" t="s">
        <v>163</v>
      </c>
      <c r="K1888" s="3">
        <v>2123.48</v>
      </c>
    </row>
    <row r="1889" spans="1:11" x14ac:dyDescent="0.35">
      <c r="A1889">
        <v>2020</v>
      </c>
      <c r="B1889" s="5" t="s">
        <v>56</v>
      </c>
      <c r="C1889" s="10">
        <v>44044</v>
      </c>
      <c r="D1889" t="s">
        <v>24</v>
      </c>
      <c r="E1889">
        <f>+VLOOKUP(Tabla2[[#This Row],[Punto de venta]],Punto_venta[],2,0)</f>
        <v>3</v>
      </c>
      <c r="F1889" t="s">
        <v>8</v>
      </c>
      <c r="G1889">
        <f>+VLOOKUP(Tabla2[[#This Row],[Cultivo]],Cod_categoría[],2,0)</f>
        <v>100112025</v>
      </c>
      <c r="H1889" t="str">
        <f>+VLOOKUP(F1889,Codigos[],2,0)</f>
        <v>Berries</v>
      </c>
      <c r="I1889">
        <f>+VLOOKUP(Tabla2[[#This Row],[Categoría]],Cod_procesamiento10[],2,0)</f>
        <v>1</v>
      </c>
      <c r="J1889" t="s">
        <v>163</v>
      </c>
      <c r="K1889" s="3">
        <v>2624.34</v>
      </c>
    </row>
    <row r="1890" spans="1:11" x14ac:dyDescent="0.35">
      <c r="A1890">
        <v>2020</v>
      </c>
      <c r="B1890" s="5" t="s">
        <v>56</v>
      </c>
      <c r="C1890" s="10">
        <v>44044</v>
      </c>
      <c r="D1890" t="s">
        <v>24</v>
      </c>
      <c r="E1890">
        <f>+VLOOKUP(Tabla2[[#This Row],[Punto de venta]],Punto_venta[],2,0)</f>
        <v>3</v>
      </c>
      <c r="F1890" t="s">
        <v>33</v>
      </c>
      <c r="G1890">
        <f>+VLOOKUP(Tabla2[[#This Row],[Cultivo]],Cod_categoría[],2,0)</f>
        <v>100114040</v>
      </c>
      <c r="H1890" t="str">
        <f>+VLOOKUP(F1890,Codigos[],2,0)</f>
        <v>Frutos tropicales y subtropicales</v>
      </c>
      <c r="I1890">
        <f>+VLOOKUP(Tabla2[[#This Row],[Categoría]],Cod_procesamiento10[],2,0)</f>
        <v>4</v>
      </c>
      <c r="J1890" t="s">
        <v>163</v>
      </c>
      <c r="K1890" s="3">
        <v>1277.27</v>
      </c>
    </row>
    <row r="1891" spans="1:11" x14ac:dyDescent="0.35">
      <c r="A1891">
        <v>2020</v>
      </c>
      <c r="B1891" s="5" t="s">
        <v>56</v>
      </c>
      <c r="C1891" s="10">
        <v>44044</v>
      </c>
      <c r="D1891" t="s">
        <v>24</v>
      </c>
      <c r="E1891">
        <f>+VLOOKUP(Tabla2[[#This Row],[Punto de venta]],Punto_venta[],2,0)</f>
        <v>3</v>
      </c>
      <c r="F1891" t="s">
        <v>19</v>
      </c>
      <c r="G1891">
        <f>+VLOOKUP(Tabla2[[#This Row],[Cultivo]],Cod_categoría[],2,0)</f>
        <v>100101007</v>
      </c>
      <c r="H1891" t="str">
        <f>+VLOOKUP(F1891,Codigos[],2,0)</f>
        <v>Berries</v>
      </c>
      <c r="I1891">
        <f>+VLOOKUP(Tabla2[[#This Row],[Categoría]],Cod_procesamiento10[],2,0)</f>
        <v>1</v>
      </c>
      <c r="J1891" t="s">
        <v>163</v>
      </c>
      <c r="K1891" s="3">
        <v>864.89</v>
      </c>
    </row>
    <row r="1892" spans="1:11" x14ac:dyDescent="0.35">
      <c r="A1892">
        <v>2020</v>
      </c>
      <c r="B1892" s="5" t="s">
        <v>56</v>
      </c>
      <c r="C1892" s="10">
        <v>44044</v>
      </c>
      <c r="D1892" t="s">
        <v>24</v>
      </c>
      <c r="E1892">
        <f>+VLOOKUP(Tabla2[[#This Row],[Punto de venta]],Punto_venta[],2,0)</f>
        <v>3</v>
      </c>
      <c r="F1892" t="s">
        <v>9</v>
      </c>
      <c r="G1892">
        <f>+VLOOKUP(Tabla2[[#This Row],[Cultivo]],Cod_categoría[],2,0)</f>
        <v>100102003</v>
      </c>
      <c r="H1892" t="str">
        <f>+VLOOKUP(F1892,Codigos[],2,0)</f>
        <v>Cítricos</v>
      </c>
      <c r="I1892">
        <f>+VLOOKUP(Tabla2[[#This Row],[Categoría]],Cod_procesamiento10[],2,0)</f>
        <v>2</v>
      </c>
      <c r="J1892" t="s">
        <v>163</v>
      </c>
      <c r="K1892" s="3">
        <v>229.05</v>
      </c>
    </row>
    <row r="1893" spans="1:11" x14ac:dyDescent="0.35">
      <c r="A1893">
        <v>2020</v>
      </c>
      <c r="B1893" s="5" t="s">
        <v>56</v>
      </c>
      <c r="C1893" s="10">
        <v>44044</v>
      </c>
      <c r="D1893" t="s">
        <v>24</v>
      </c>
      <c r="E1893">
        <f>+VLOOKUP(Tabla2[[#This Row],[Punto de venta]],Punto_venta[],2,0)</f>
        <v>3</v>
      </c>
      <c r="F1893" t="s">
        <v>20</v>
      </c>
      <c r="G1893">
        <f>+VLOOKUP(Tabla2[[#This Row],[Cultivo]],Cod_categoría[],2,0)</f>
        <v>100102004</v>
      </c>
      <c r="H1893" t="str">
        <f>+VLOOKUP(F1893,Codigos[],2,0)</f>
        <v>Cítricos</v>
      </c>
      <c r="I1893">
        <f>+VLOOKUP(Tabla2[[#This Row],[Categoría]],Cod_procesamiento10[],2,0)</f>
        <v>2</v>
      </c>
      <c r="J1893" t="s">
        <v>163</v>
      </c>
      <c r="K1893" s="3">
        <v>649.73</v>
      </c>
    </row>
    <row r="1894" spans="1:11" x14ac:dyDescent="0.35">
      <c r="A1894">
        <v>2020</v>
      </c>
      <c r="B1894" s="5" t="s">
        <v>56</v>
      </c>
      <c r="C1894" s="10">
        <v>44044</v>
      </c>
      <c r="D1894" t="s">
        <v>24</v>
      </c>
      <c r="E1894">
        <f>+VLOOKUP(Tabla2[[#This Row],[Punto de venta]],Punto_venta[],2,0)</f>
        <v>3</v>
      </c>
      <c r="F1894" t="s">
        <v>21</v>
      </c>
      <c r="G1894">
        <f>+VLOOKUP(Tabla2[[#This Row],[Cultivo]],Cod_categoría[],2,0)</f>
        <v>100108002</v>
      </c>
      <c r="H1894" t="str">
        <f>+VLOOKUP(F1894,Codigos[],2,0)</f>
        <v>Frutos tropicales y subtropicales</v>
      </c>
      <c r="I1894">
        <f>+VLOOKUP(Tabla2[[#This Row],[Categoría]],Cod_procesamiento10[],2,0)</f>
        <v>4</v>
      </c>
      <c r="J1894" t="s">
        <v>163</v>
      </c>
      <c r="K1894" s="3">
        <v>2055.23</v>
      </c>
    </row>
    <row r="1895" spans="1:11" x14ac:dyDescent="0.35">
      <c r="A1895">
        <v>2020</v>
      </c>
      <c r="B1895" s="5" t="s">
        <v>56</v>
      </c>
      <c r="C1895" s="10">
        <v>44044</v>
      </c>
      <c r="D1895" t="s">
        <v>24</v>
      </c>
      <c r="E1895">
        <f>+VLOOKUP(Tabla2[[#This Row],[Punto de venta]],Punto_venta[],2,0)</f>
        <v>3</v>
      </c>
      <c r="F1895" t="s">
        <v>10</v>
      </c>
      <c r="G1895">
        <f>+VLOOKUP(Tabla2[[#This Row],[Cultivo]],Cod_categoría[],2,0)</f>
        <v>100104002</v>
      </c>
      <c r="H1895" t="str">
        <f>+VLOOKUP(F1895,Codigos[],2,0)</f>
        <v>Frutos de pepita</v>
      </c>
      <c r="I1895">
        <f>+VLOOKUP(Tabla2[[#This Row],[Categoría]],Cod_procesamiento10[],2,0)</f>
        <v>3</v>
      </c>
      <c r="J1895" t="s">
        <v>163</v>
      </c>
      <c r="K1895" s="3">
        <v>574.29</v>
      </c>
    </row>
    <row r="1896" spans="1:11" x14ac:dyDescent="0.35">
      <c r="A1896">
        <v>2020</v>
      </c>
      <c r="B1896" s="5" t="s">
        <v>56</v>
      </c>
      <c r="C1896" s="10">
        <v>44044</v>
      </c>
      <c r="D1896" t="s">
        <v>24</v>
      </c>
      <c r="E1896">
        <f>+VLOOKUP(Tabla2[[#This Row],[Punto de venta]],Punto_venta[],2,0)</f>
        <v>3</v>
      </c>
      <c r="F1896" t="s">
        <v>22</v>
      </c>
      <c r="G1896">
        <f>+VLOOKUP(Tabla2[[#This Row],[Cultivo]],Cod_categoría[],2,0)</f>
        <v>100114041</v>
      </c>
      <c r="H1896" t="str">
        <f>+VLOOKUP(F1896,Codigos[],2,0)</f>
        <v>Frutos tropicales y subtropicales</v>
      </c>
      <c r="I1896">
        <f>+VLOOKUP(Tabla2[[#This Row],[Categoría]],Cod_procesamiento10[],2,0)</f>
        <v>4</v>
      </c>
      <c r="J1896" t="s">
        <v>163</v>
      </c>
      <c r="K1896" s="3">
        <v>1545.91</v>
      </c>
    </row>
    <row r="1897" spans="1:11" x14ac:dyDescent="0.35">
      <c r="A1897">
        <v>2020</v>
      </c>
      <c r="B1897" s="5" t="s">
        <v>56</v>
      </c>
      <c r="C1897" s="10">
        <v>44044</v>
      </c>
      <c r="D1897" t="s">
        <v>24</v>
      </c>
      <c r="E1897">
        <f>+VLOOKUP(Tabla2[[#This Row],[Punto de venta]],Punto_venta[],2,0)</f>
        <v>3</v>
      </c>
      <c r="F1897" t="s">
        <v>28</v>
      </c>
      <c r="G1897">
        <f>+VLOOKUP(Tabla2[[#This Row],[Cultivo]],Cod_categoría[],2,0)</f>
        <v>100104003</v>
      </c>
      <c r="H1897" t="str">
        <f>+VLOOKUP(F1897,Codigos[],2,0)</f>
        <v>Frutos de pepita</v>
      </c>
      <c r="I1897">
        <f>+VLOOKUP(Tabla2[[#This Row],[Categoría]],Cod_procesamiento10[],2,0)</f>
        <v>3</v>
      </c>
      <c r="J1897" t="s">
        <v>163</v>
      </c>
      <c r="K1897" s="3">
        <v>880.25</v>
      </c>
    </row>
    <row r="1898" spans="1:11" x14ac:dyDescent="0.35">
      <c r="A1898">
        <v>2020</v>
      </c>
      <c r="B1898" s="5" t="s">
        <v>56</v>
      </c>
      <c r="C1898" s="10">
        <v>44044</v>
      </c>
      <c r="D1898" t="s">
        <v>24</v>
      </c>
      <c r="E1898">
        <f>+VLOOKUP(Tabla2[[#This Row],[Punto de venta]],Punto_venta[],2,0)</f>
        <v>3</v>
      </c>
      <c r="F1898" t="s">
        <v>11</v>
      </c>
      <c r="G1898">
        <f>+VLOOKUP(Tabla2[[#This Row],[Cultivo]],Cod_categoría[],2,0)</f>
        <v>100102005</v>
      </c>
      <c r="H1898" t="str">
        <f>+VLOOKUP(F1898,Codigos[],2,0)</f>
        <v>Cítricos</v>
      </c>
      <c r="I1898">
        <f>+VLOOKUP(Tabla2[[#This Row],[Categoría]],Cod_procesamiento10[],2,0)</f>
        <v>2</v>
      </c>
      <c r="J1898" t="s">
        <v>163</v>
      </c>
      <c r="K1898" s="3">
        <v>498.65</v>
      </c>
    </row>
    <row r="1899" spans="1:11" x14ac:dyDescent="0.35">
      <c r="A1899">
        <v>2020</v>
      </c>
      <c r="B1899" s="5" t="s">
        <v>56</v>
      </c>
      <c r="C1899" s="10">
        <v>44044</v>
      </c>
      <c r="D1899" t="s">
        <v>24</v>
      </c>
      <c r="E1899">
        <f>+VLOOKUP(Tabla2[[#This Row],[Punto de venta]],Punto_venta[],2,0)</f>
        <v>3</v>
      </c>
      <c r="F1899" t="s">
        <v>13</v>
      </c>
      <c r="G1899">
        <f>+VLOOKUP(Tabla2[[#This Row],[Cultivo]],Cod_categoría[],2,0)</f>
        <v>100106002</v>
      </c>
      <c r="H1899" t="str">
        <f>+VLOOKUP(F1899,Codigos[],2,0)</f>
        <v>Frutos oleaginosos</v>
      </c>
      <c r="I1899">
        <f>+VLOOKUP(Tabla2[[#This Row],[Categoría]],Cod_procesamiento10[],2,0)</f>
        <v>12</v>
      </c>
      <c r="J1899" t="s">
        <v>163</v>
      </c>
      <c r="K1899" s="3">
        <v>2452.9</v>
      </c>
    </row>
    <row r="1900" spans="1:11" x14ac:dyDescent="0.35">
      <c r="A1900">
        <v>2020</v>
      </c>
      <c r="B1900" s="5" t="s">
        <v>56</v>
      </c>
      <c r="C1900" s="10">
        <v>44044</v>
      </c>
      <c r="D1900" t="s">
        <v>24</v>
      </c>
      <c r="E1900">
        <f>+VLOOKUP(Tabla2[[#This Row],[Punto de venta]],Punto_venta[],2,0)</f>
        <v>3</v>
      </c>
      <c r="F1900" t="s">
        <v>14</v>
      </c>
      <c r="G1900">
        <f>+VLOOKUP(Tabla2[[#This Row],[Cultivo]],Cod_categoría[],2,0)</f>
        <v>100104005</v>
      </c>
      <c r="H1900" t="str">
        <f>+VLOOKUP(F1900,Codigos[],2,0)</f>
        <v>Frutos de pepita</v>
      </c>
      <c r="I1900">
        <f>+VLOOKUP(Tabla2[[#This Row],[Categoría]],Cod_procesamiento10[],2,0)</f>
        <v>3</v>
      </c>
      <c r="J1900" t="s">
        <v>163</v>
      </c>
      <c r="K1900" s="3">
        <v>584.07000000000005</v>
      </c>
    </row>
    <row r="1901" spans="1:11" x14ac:dyDescent="0.35">
      <c r="A1901">
        <v>2020</v>
      </c>
      <c r="B1901" s="5" t="s">
        <v>56</v>
      </c>
      <c r="C1901" s="10">
        <v>44044</v>
      </c>
      <c r="D1901" t="s">
        <v>24</v>
      </c>
      <c r="E1901">
        <f>+VLOOKUP(Tabla2[[#This Row],[Punto de venta]],Punto_venta[],2,0)</f>
        <v>3</v>
      </c>
      <c r="F1901" t="s">
        <v>15</v>
      </c>
      <c r="G1901">
        <f>+VLOOKUP(Tabla2[[#This Row],[Cultivo]],Cod_categoría[],2,0)</f>
        <v>100108006</v>
      </c>
      <c r="H1901" t="str">
        <f>+VLOOKUP(F1901,Codigos[],2,0)</f>
        <v>Frutos tropicales y subtropicales</v>
      </c>
      <c r="I1901">
        <f>+VLOOKUP(Tabla2[[#This Row],[Categoría]],Cod_procesamiento10[],2,0)</f>
        <v>4</v>
      </c>
      <c r="J1901" t="s">
        <v>163</v>
      </c>
      <c r="K1901" s="3">
        <v>633.59</v>
      </c>
    </row>
    <row r="1902" spans="1:11" x14ac:dyDescent="0.35">
      <c r="A1902">
        <v>2020</v>
      </c>
      <c r="B1902" s="5" t="s">
        <v>56</v>
      </c>
      <c r="C1902" s="10">
        <v>44044</v>
      </c>
      <c r="D1902" t="s">
        <v>24</v>
      </c>
      <c r="E1902">
        <f>+VLOOKUP(Tabla2[[#This Row],[Punto de venta]],Punto_venta[],2,0)</f>
        <v>3</v>
      </c>
      <c r="F1902" t="s">
        <v>27</v>
      </c>
      <c r="G1902">
        <f>+VLOOKUP(Tabla2[[#This Row],[Cultivo]],Cod_categoría[],2,0)</f>
        <v>100102006</v>
      </c>
      <c r="H1902" t="str">
        <f>+VLOOKUP(F1902,Codigos[],2,0)</f>
        <v>Cítricos</v>
      </c>
      <c r="I1902">
        <f>+VLOOKUP(Tabla2[[#This Row],[Categoría]],Cod_procesamiento10[],2,0)</f>
        <v>2</v>
      </c>
      <c r="J1902" t="s">
        <v>163</v>
      </c>
      <c r="K1902" s="3">
        <v>617.22</v>
      </c>
    </row>
    <row r="1903" spans="1:11" x14ac:dyDescent="0.35">
      <c r="A1903">
        <v>2020</v>
      </c>
      <c r="B1903" s="5" t="s">
        <v>56</v>
      </c>
      <c r="C1903" s="10">
        <v>44044</v>
      </c>
      <c r="D1903" t="s">
        <v>24</v>
      </c>
      <c r="E1903">
        <f>+VLOOKUP(Tabla2[[#This Row],[Punto de venta]],Punto_venta[],2,0)</f>
        <v>3</v>
      </c>
      <c r="F1903" t="s">
        <v>18</v>
      </c>
      <c r="G1903">
        <f>+VLOOKUP(Tabla2[[#This Row],[Cultivo]],Cod_categoría[],2,0)</f>
        <v>100114042</v>
      </c>
      <c r="H1903" t="str">
        <f>+VLOOKUP(F1903,Codigos[],2,0)</f>
        <v>Otros</v>
      </c>
      <c r="I1903">
        <f>+VLOOKUP(Tabla2[[#This Row],[Categoría]],Cod_procesamiento10[],2,0)</f>
        <v>13</v>
      </c>
      <c r="J1903" t="s">
        <v>163</v>
      </c>
      <c r="K1903" s="3">
        <v>1220.24</v>
      </c>
    </row>
    <row r="1904" spans="1:11" x14ac:dyDescent="0.35">
      <c r="A1904">
        <v>2020</v>
      </c>
      <c r="B1904" s="5" t="s">
        <v>56</v>
      </c>
      <c r="C1904" s="10">
        <v>44044</v>
      </c>
      <c r="D1904" t="s">
        <v>24</v>
      </c>
      <c r="E1904">
        <f>+VLOOKUP(Tabla2[[#This Row],[Punto de venta]],Punto_venta[],2,0)</f>
        <v>3</v>
      </c>
      <c r="F1904" t="s">
        <v>16</v>
      </c>
      <c r="G1904">
        <f>+VLOOKUP(Tabla2[[#This Row],[Cultivo]],Cod_categoría[],2,0)</f>
        <v>100109001</v>
      </c>
      <c r="H1904" t="str">
        <f>+VLOOKUP(F1904,Codigos[],2,0)</f>
        <v>Uva</v>
      </c>
      <c r="I1904">
        <f>+VLOOKUP(Tabla2[[#This Row],[Categoría]],Cod_procesamiento10[],2,0)</f>
        <v>11</v>
      </c>
      <c r="J1904" t="s">
        <v>163</v>
      </c>
      <c r="K1904" s="3">
        <v>1449.44</v>
      </c>
    </row>
    <row r="1905" spans="1:11" x14ac:dyDescent="0.35">
      <c r="A1905">
        <v>2020</v>
      </c>
      <c r="B1905" s="5" t="s">
        <v>55</v>
      </c>
      <c r="C1905" s="10">
        <v>44013</v>
      </c>
      <c r="D1905" t="s">
        <v>2</v>
      </c>
      <c r="E1905">
        <f>+VLOOKUP(Tabla2[[#This Row],[Punto de venta]],Punto_venta[],2,0)</f>
        <v>1</v>
      </c>
      <c r="F1905" t="s">
        <v>8</v>
      </c>
      <c r="G1905">
        <f>+VLOOKUP(Tabla2[[#This Row],[Cultivo]],Cod_categoría[],2,0)</f>
        <v>100112025</v>
      </c>
      <c r="H1905" t="str">
        <f>+VLOOKUP(F1905,Codigos[],2,0)</f>
        <v>Berries</v>
      </c>
      <c r="I1905">
        <f>+VLOOKUP(Tabla2[[#This Row],[Categoría]],Cod_procesamiento10[],2,0)</f>
        <v>1</v>
      </c>
      <c r="J1905" t="s">
        <v>163</v>
      </c>
      <c r="K1905" s="3">
        <v>2206.25</v>
      </c>
    </row>
    <row r="1906" spans="1:11" x14ac:dyDescent="0.35">
      <c r="A1906">
        <v>2020</v>
      </c>
      <c r="B1906" s="5" t="s">
        <v>55</v>
      </c>
      <c r="C1906" s="10">
        <v>44013</v>
      </c>
      <c r="D1906" t="s">
        <v>2</v>
      </c>
      <c r="E1906">
        <f>+VLOOKUP(Tabla2[[#This Row],[Punto de venta]],Punto_venta[],2,0)</f>
        <v>1</v>
      </c>
      <c r="F1906" t="s">
        <v>19</v>
      </c>
      <c r="G1906">
        <f>+VLOOKUP(Tabla2[[#This Row],[Cultivo]],Cod_categoría[],2,0)</f>
        <v>100101007</v>
      </c>
      <c r="H1906" t="str">
        <f>+VLOOKUP(F1906,Codigos[],2,0)</f>
        <v>Berries</v>
      </c>
      <c r="I1906">
        <f>+VLOOKUP(Tabla2[[#This Row],[Categoría]],Cod_procesamiento10[],2,0)</f>
        <v>1</v>
      </c>
      <c r="J1906" t="s">
        <v>163</v>
      </c>
      <c r="K1906" s="3">
        <v>762.5</v>
      </c>
    </row>
    <row r="1907" spans="1:11" x14ac:dyDescent="0.35">
      <c r="A1907">
        <v>2020</v>
      </c>
      <c r="B1907" s="5" t="s">
        <v>55</v>
      </c>
      <c r="C1907" s="10">
        <v>44013</v>
      </c>
      <c r="D1907" t="s">
        <v>2</v>
      </c>
      <c r="E1907">
        <f>+VLOOKUP(Tabla2[[#This Row],[Punto de venta]],Punto_venta[],2,0)</f>
        <v>1</v>
      </c>
      <c r="F1907" t="s">
        <v>9</v>
      </c>
      <c r="G1907">
        <f>+VLOOKUP(Tabla2[[#This Row],[Cultivo]],Cod_categoría[],2,0)</f>
        <v>100102003</v>
      </c>
      <c r="H1907" t="str">
        <f>+VLOOKUP(F1907,Codigos[],2,0)</f>
        <v>Cítricos</v>
      </c>
      <c r="I1907">
        <f>+VLOOKUP(Tabla2[[#This Row],[Categoría]],Cod_procesamiento10[],2,0)</f>
        <v>2</v>
      </c>
      <c r="J1907" t="s">
        <v>163</v>
      </c>
      <c r="K1907" s="3">
        <v>548.46</v>
      </c>
    </row>
    <row r="1908" spans="1:11" x14ac:dyDescent="0.35">
      <c r="A1908">
        <v>2020</v>
      </c>
      <c r="B1908" s="5" t="s">
        <v>55</v>
      </c>
      <c r="C1908" s="10">
        <v>44013</v>
      </c>
      <c r="D1908" t="s">
        <v>2</v>
      </c>
      <c r="E1908">
        <f>+VLOOKUP(Tabla2[[#This Row],[Punto de venta]],Punto_venta[],2,0)</f>
        <v>1</v>
      </c>
      <c r="F1908" t="s">
        <v>20</v>
      </c>
      <c r="G1908">
        <f>+VLOOKUP(Tabla2[[#This Row],[Cultivo]],Cod_categoría[],2,0)</f>
        <v>100102004</v>
      </c>
      <c r="H1908" t="str">
        <f>+VLOOKUP(F1908,Codigos[],2,0)</f>
        <v>Cítricos</v>
      </c>
      <c r="I1908">
        <f>+VLOOKUP(Tabla2[[#This Row],[Categoría]],Cod_procesamiento10[],2,0)</f>
        <v>2</v>
      </c>
      <c r="J1908" t="s">
        <v>163</v>
      </c>
      <c r="K1908" s="3">
        <v>837.12</v>
      </c>
    </row>
    <row r="1909" spans="1:11" x14ac:dyDescent="0.35">
      <c r="A1909">
        <v>2020</v>
      </c>
      <c r="B1909" s="5" t="s">
        <v>55</v>
      </c>
      <c r="C1909" s="10">
        <v>44013</v>
      </c>
      <c r="D1909" t="s">
        <v>2</v>
      </c>
      <c r="E1909">
        <f>+VLOOKUP(Tabla2[[#This Row],[Punto de venta]],Punto_venta[],2,0)</f>
        <v>1</v>
      </c>
      <c r="F1909" t="s">
        <v>21</v>
      </c>
      <c r="G1909">
        <f>+VLOOKUP(Tabla2[[#This Row],[Cultivo]],Cod_categoría[],2,0)</f>
        <v>100108002</v>
      </c>
      <c r="H1909" t="str">
        <f>+VLOOKUP(F1909,Codigos[],2,0)</f>
        <v>Frutos tropicales y subtropicales</v>
      </c>
      <c r="I1909">
        <f>+VLOOKUP(Tabla2[[#This Row],[Categoría]],Cod_procesamiento10[],2,0)</f>
        <v>4</v>
      </c>
      <c r="J1909" t="s">
        <v>163</v>
      </c>
      <c r="K1909" s="3">
        <v>2392.59</v>
      </c>
    </row>
    <row r="1910" spans="1:11" x14ac:dyDescent="0.35">
      <c r="A1910">
        <v>2020</v>
      </c>
      <c r="B1910" s="5" t="s">
        <v>55</v>
      </c>
      <c r="C1910" s="10">
        <v>44013</v>
      </c>
      <c r="D1910" t="s">
        <v>2</v>
      </c>
      <c r="E1910">
        <f>+VLOOKUP(Tabla2[[#This Row],[Punto de venta]],Punto_venta[],2,0)</f>
        <v>1</v>
      </c>
      <c r="F1910" t="s">
        <v>10</v>
      </c>
      <c r="G1910">
        <f>+VLOOKUP(Tabla2[[#This Row],[Cultivo]],Cod_categoría[],2,0)</f>
        <v>100104002</v>
      </c>
      <c r="H1910" t="str">
        <f>+VLOOKUP(F1910,Codigos[],2,0)</f>
        <v>Frutos de pepita</v>
      </c>
      <c r="I1910">
        <f>+VLOOKUP(Tabla2[[#This Row],[Categoría]],Cod_procesamiento10[],2,0)</f>
        <v>3</v>
      </c>
      <c r="J1910" t="s">
        <v>163</v>
      </c>
      <c r="K1910" s="3">
        <v>702.21</v>
      </c>
    </row>
    <row r="1911" spans="1:11" x14ac:dyDescent="0.35">
      <c r="A1911">
        <v>2020</v>
      </c>
      <c r="B1911" s="5" t="s">
        <v>55</v>
      </c>
      <c r="C1911" s="10">
        <v>44013</v>
      </c>
      <c r="D1911" t="s">
        <v>2</v>
      </c>
      <c r="E1911">
        <f>+VLOOKUP(Tabla2[[#This Row],[Punto de venta]],Punto_venta[],2,0)</f>
        <v>1</v>
      </c>
      <c r="F1911" t="s">
        <v>11</v>
      </c>
      <c r="G1911">
        <f>+VLOOKUP(Tabla2[[#This Row],[Cultivo]],Cod_categoría[],2,0)</f>
        <v>100102005</v>
      </c>
      <c r="H1911" t="str">
        <f>+VLOOKUP(F1911,Codigos[],2,0)</f>
        <v>Cítricos</v>
      </c>
      <c r="I1911">
        <f>+VLOOKUP(Tabla2[[#This Row],[Categoría]],Cod_procesamiento10[],2,0)</f>
        <v>2</v>
      </c>
      <c r="J1911" t="s">
        <v>163</v>
      </c>
      <c r="K1911" s="3">
        <v>780.32</v>
      </c>
    </row>
    <row r="1912" spans="1:11" x14ac:dyDescent="0.35">
      <c r="A1912">
        <v>2020</v>
      </c>
      <c r="B1912" s="5" t="s">
        <v>55</v>
      </c>
      <c r="C1912" s="10">
        <v>44013</v>
      </c>
      <c r="D1912" t="s">
        <v>2</v>
      </c>
      <c r="E1912">
        <f>+VLOOKUP(Tabla2[[#This Row],[Punto de venta]],Punto_venta[],2,0)</f>
        <v>1</v>
      </c>
      <c r="F1912" t="s">
        <v>13</v>
      </c>
      <c r="G1912">
        <f>+VLOOKUP(Tabla2[[#This Row],[Cultivo]],Cod_categoría[],2,0)</f>
        <v>100106002</v>
      </c>
      <c r="H1912" t="str">
        <f>+VLOOKUP(F1912,Codigos[],2,0)</f>
        <v>Frutos oleaginosos</v>
      </c>
      <c r="I1912">
        <f>+VLOOKUP(Tabla2[[#This Row],[Categoría]],Cod_procesamiento10[],2,0)</f>
        <v>12</v>
      </c>
      <c r="J1912" t="s">
        <v>163</v>
      </c>
      <c r="K1912" s="3">
        <v>4071.75</v>
      </c>
    </row>
    <row r="1913" spans="1:11" x14ac:dyDescent="0.35">
      <c r="A1913">
        <v>2020</v>
      </c>
      <c r="B1913" s="5" t="s">
        <v>55</v>
      </c>
      <c r="C1913" s="10">
        <v>44013</v>
      </c>
      <c r="D1913" t="s">
        <v>2</v>
      </c>
      <c r="E1913">
        <f>+VLOOKUP(Tabla2[[#This Row],[Punto de venta]],Punto_venta[],2,0)</f>
        <v>1</v>
      </c>
      <c r="F1913" t="s">
        <v>14</v>
      </c>
      <c r="G1913">
        <f>+VLOOKUP(Tabla2[[#This Row],[Cultivo]],Cod_categoría[],2,0)</f>
        <v>100104005</v>
      </c>
      <c r="H1913" t="str">
        <f>+VLOOKUP(F1913,Codigos[],2,0)</f>
        <v>Frutos de pepita</v>
      </c>
      <c r="I1913">
        <f>+VLOOKUP(Tabla2[[#This Row],[Categoría]],Cod_procesamiento10[],2,0)</f>
        <v>3</v>
      </c>
      <c r="J1913" t="s">
        <v>163</v>
      </c>
      <c r="K1913" s="3">
        <v>751.03</v>
      </c>
    </row>
    <row r="1914" spans="1:11" x14ac:dyDescent="0.35">
      <c r="A1914">
        <v>2020</v>
      </c>
      <c r="B1914" s="5" t="s">
        <v>55</v>
      </c>
      <c r="C1914" s="10">
        <v>44013</v>
      </c>
      <c r="D1914" t="s">
        <v>2</v>
      </c>
      <c r="E1914">
        <f>+VLOOKUP(Tabla2[[#This Row],[Punto de venta]],Punto_venta[],2,0)</f>
        <v>1</v>
      </c>
      <c r="F1914" t="s">
        <v>15</v>
      </c>
      <c r="G1914">
        <f>+VLOOKUP(Tabla2[[#This Row],[Cultivo]],Cod_categoría[],2,0)</f>
        <v>100108006</v>
      </c>
      <c r="H1914" t="str">
        <f>+VLOOKUP(F1914,Codigos[],2,0)</f>
        <v>Frutos tropicales y subtropicales</v>
      </c>
      <c r="I1914">
        <f>+VLOOKUP(Tabla2[[#This Row],[Categoría]],Cod_procesamiento10[],2,0)</f>
        <v>4</v>
      </c>
      <c r="J1914" t="s">
        <v>163</v>
      </c>
      <c r="K1914" s="3">
        <v>753.47</v>
      </c>
    </row>
    <row r="1915" spans="1:11" x14ac:dyDescent="0.35">
      <c r="A1915">
        <v>2020</v>
      </c>
      <c r="B1915" s="5" t="s">
        <v>55</v>
      </c>
      <c r="C1915" s="10">
        <v>44013</v>
      </c>
      <c r="D1915" t="s">
        <v>17</v>
      </c>
      <c r="E1915">
        <f>+VLOOKUP(Tabla2[[#This Row],[Punto de venta]],Punto_venta[],2,0)</f>
        <v>2</v>
      </c>
      <c r="F1915" t="s">
        <v>8</v>
      </c>
      <c r="G1915">
        <f>+VLOOKUP(Tabla2[[#This Row],[Cultivo]],Cod_categoría[],2,0)</f>
        <v>100112025</v>
      </c>
      <c r="H1915" t="str">
        <f>+VLOOKUP(F1915,Codigos[],2,0)</f>
        <v>Berries</v>
      </c>
      <c r="I1915">
        <f>+VLOOKUP(Tabla2[[#This Row],[Categoría]],Cod_procesamiento10[],2,0)</f>
        <v>1</v>
      </c>
      <c r="J1915" t="s">
        <v>163</v>
      </c>
      <c r="K1915" s="3">
        <v>7049.75</v>
      </c>
    </row>
    <row r="1916" spans="1:11" x14ac:dyDescent="0.35">
      <c r="A1916">
        <v>2020</v>
      </c>
      <c r="B1916" s="5" t="s">
        <v>55</v>
      </c>
      <c r="C1916" s="10">
        <v>44013</v>
      </c>
      <c r="D1916" t="s">
        <v>17</v>
      </c>
      <c r="E1916">
        <f>+VLOOKUP(Tabla2[[#This Row],[Punto de venta]],Punto_venta[],2,0)</f>
        <v>2</v>
      </c>
      <c r="F1916" t="s">
        <v>19</v>
      </c>
      <c r="G1916">
        <f>+VLOOKUP(Tabla2[[#This Row],[Cultivo]],Cod_categoría[],2,0)</f>
        <v>100101007</v>
      </c>
      <c r="H1916" t="str">
        <f>+VLOOKUP(F1916,Codigos[],2,0)</f>
        <v>Berries</v>
      </c>
      <c r="I1916">
        <f>+VLOOKUP(Tabla2[[#This Row],[Categoría]],Cod_procesamiento10[],2,0)</f>
        <v>1</v>
      </c>
      <c r="J1916" t="s">
        <v>163</v>
      </c>
      <c r="K1916" s="3">
        <v>2075.77</v>
      </c>
    </row>
    <row r="1917" spans="1:11" x14ac:dyDescent="0.35">
      <c r="A1917">
        <v>2020</v>
      </c>
      <c r="B1917" s="5" t="s">
        <v>55</v>
      </c>
      <c r="C1917" s="10">
        <v>44013</v>
      </c>
      <c r="D1917" t="s">
        <v>17</v>
      </c>
      <c r="E1917">
        <f>+VLOOKUP(Tabla2[[#This Row],[Punto de venta]],Punto_venta[],2,0)</f>
        <v>2</v>
      </c>
      <c r="F1917" t="s">
        <v>9</v>
      </c>
      <c r="G1917">
        <f>+VLOOKUP(Tabla2[[#This Row],[Cultivo]],Cod_categoría[],2,0)</f>
        <v>100102003</v>
      </c>
      <c r="H1917" t="str">
        <f>+VLOOKUP(F1917,Codigos[],2,0)</f>
        <v>Cítricos</v>
      </c>
      <c r="I1917">
        <f>+VLOOKUP(Tabla2[[#This Row],[Categoría]],Cod_procesamiento10[],2,0)</f>
        <v>2</v>
      </c>
      <c r="J1917" t="s">
        <v>163</v>
      </c>
      <c r="K1917" s="3">
        <v>1732.87</v>
      </c>
    </row>
    <row r="1918" spans="1:11" x14ac:dyDescent="0.35">
      <c r="A1918">
        <v>2020</v>
      </c>
      <c r="B1918" s="5" t="s">
        <v>55</v>
      </c>
      <c r="C1918" s="10">
        <v>44013</v>
      </c>
      <c r="D1918" t="s">
        <v>17</v>
      </c>
      <c r="E1918">
        <f>+VLOOKUP(Tabla2[[#This Row],[Punto de venta]],Punto_venta[],2,0)</f>
        <v>2</v>
      </c>
      <c r="F1918" t="s">
        <v>20</v>
      </c>
      <c r="G1918">
        <f>+VLOOKUP(Tabla2[[#This Row],[Cultivo]],Cod_categoría[],2,0)</f>
        <v>100102004</v>
      </c>
      <c r="H1918" t="str">
        <f>+VLOOKUP(F1918,Codigos[],2,0)</f>
        <v>Cítricos</v>
      </c>
      <c r="I1918">
        <f>+VLOOKUP(Tabla2[[#This Row],[Categoría]],Cod_procesamiento10[],2,0)</f>
        <v>2</v>
      </c>
      <c r="J1918" t="s">
        <v>163</v>
      </c>
      <c r="K1918" s="3">
        <v>2009.3</v>
      </c>
    </row>
    <row r="1919" spans="1:11" x14ac:dyDescent="0.35">
      <c r="A1919">
        <v>2020</v>
      </c>
      <c r="B1919" s="5" t="s">
        <v>55</v>
      </c>
      <c r="C1919" s="10">
        <v>44013</v>
      </c>
      <c r="D1919" t="s">
        <v>17</v>
      </c>
      <c r="E1919">
        <f>+VLOOKUP(Tabla2[[#This Row],[Punto de venta]],Punto_venta[],2,0)</f>
        <v>2</v>
      </c>
      <c r="F1919" t="s">
        <v>21</v>
      </c>
      <c r="G1919">
        <f>+VLOOKUP(Tabla2[[#This Row],[Cultivo]],Cod_categoría[],2,0)</f>
        <v>100108002</v>
      </c>
      <c r="H1919" t="str">
        <f>+VLOOKUP(F1919,Codigos[],2,0)</f>
        <v>Frutos tropicales y subtropicales</v>
      </c>
      <c r="I1919">
        <f>+VLOOKUP(Tabla2[[#This Row],[Categoría]],Cod_procesamiento10[],2,0)</f>
        <v>4</v>
      </c>
      <c r="J1919" t="s">
        <v>163</v>
      </c>
      <c r="K1919" s="3">
        <v>2164.58</v>
      </c>
    </row>
    <row r="1920" spans="1:11" x14ac:dyDescent="0.35">
      <c r="A1920">
        <v>2020</v>
      </c>
      <c r="B1920" s="5" t="s">
        <v>55</v>
      </c>
      <c r="C1920" s="10">
        <v>44013</v>
      </c>
      <c r="D1920" t="s">
        <v>17</v>
      </c>
      <c r="E1920">
        <f>+VLOOKUP(Tabla2[[#This Row],[Punto de venta]],Punto_venta[],2,0)</f>
        <v>2</v>
      </c>
      <c r="F1920" t="s">
        <v>10</v>
      </c>
      <c r="G1920">
        <f>+VLOOKUP(Tabla2[[#This Row],[Cultivo]],Cod_categoría[],2,0)</f>
        <v>100104002</v>
      </c>
      <c r="H1920" t="str">
        <f>+VLOOKUP(F1920,Codigos[],2,0)</f>
        <v>Frutos de pepita</v>
      </c>
      <c r="I1920">
        <f>+VLOOKUP(Tabla2[[#This Row],[Categoría]],Cod_procesamiento10[],2,0)</f>
        <v>3</v>
      </c>
      <c r="J1920" t="s">
        <v>163</v>
      </c>
      <c r="K1920" s="3">
        <v>1762.26</v>
      </c>
    </row>
    <row r="1921" spans="1:11" x14ac:dyDescent="0.35">
      <c r="A1921">
        <v>2020</v>
      </c>
      <c r="B1921" s="5" t="s">
        <v>55</v>
      </c>
      <c r="C1921" s="10">
        <v>44013</v>
      </c>
      <c r="D1921" t="s">
        <v>17</v>
      </c>
      <c r="E1921">
        <f>+VLOOKUP(Tabla2[[#This Row],[Punto de venta]],Punto_venta[],2,0)</f>
        <v>2</v>
      </c>
      <c r="F1921" t="s">
        <v>11</v>
      </c>
      <c r="G1921">
        <f>+VLOOKUP(Tabla2[[#This Row],[Cultivo]],Cod_categoría[],2,0)</f>
        <v>100102005</v>
      </c>
      <c r="H1921" t="str">
        <f>+VLOOKUP(F1921,Codigos[],2,0)</f>
        <v>Cítricos</v>
      </c>
      <c r="I1921">
        <f>+VLOOKUP(Tabla2[[#This Row],[Categoría]],Cod_procesamiento10[],2,0)</f>
        <v>2</v>
      </c>
      <c r="J1921" t="s">
        <v>163</v>
      </c>
      <c r="K1921" s="3">
        <v>1656.68</v>
      </c>
    </row>
    <row r="1922" spans="1:11" x14ac:dyDescent="0.35">
      <c r="A1922">
        <v>2020</v>
      </c>
      <c r="B1922" s="5" t="s">
        <v>55</v>
      </c>
      <c r="C1922" s="10">
        <v>44013</v>
      </c>
      <c r="D1922" t="s">
        <v>17</v>
      </c>
      <c r="E1922">
        <f>+VLOOKUP(Tabla2[[#This Row],[Punto de venta]],Punto_venta[],2,0)</f>
        <v>2</v>
      </c>
      <c r="F1922" t="s">
        <v>13</v>
      </c>
      <c r="G1922">
        <f>+VLOOKUP(Tabla2[[#This Row],[Cultivo]],Cod_categoría[],2,0)</f>
        <v>100106002</v>
      </c>
      <c r="H1922" t="str">
        <f>+VLOOKUP(F1922,Codigos[],2,0)</f>
        <v>Frutos oleaginosos</v>
      </c>
      <c r="I1922">
        <f>+VLOOKUP(Tabla2[[#This Row],[Categoría]],Cod_procesamiento10[],2,0)</f>
        <v>12</v>
      </c>
      <c r="J1922" t="s">
        <v>163</v>
      </c>
      <c r="K1922" s="3">
        <v>4071.97</v>
      </c>
    </row>
    <row r="1923" spans="1:11" x14ac:dyDescent="0.35">
      <c r="A1923">
        <v>2020</v>
      </c>
      <c r="B1923" s="5" t="s">
        <v>55</v>
      </c>
      <c r="C1923" s="10">
        <v>44013</v>
      </c>
      <c r="D1923" t="s">
        <v>17</v>
      </c>
      <c r="E1923">
        <f>+VLOOKUP(Tabla2[[#This Row],[Punto de venta]],Punto_venta[],2,0)</f>
        <v>2</v>
      </c>
      <c r="F1923" t="s">
        <v>14</v>
      </c>
      <c r="G1923">
        <f>+VLOOKUP(Tabla2[[#This Row],[Cultivo]],Cod_categoría[],2,0)</f>
        <v>100104005</v>
      </c>
      <c r="H1923" t="str">
        <f>+VLOOKUP(F1923,Codigos[],2,0)</f>
        <v>Frutos de pepita</v>
      </c>
      <c r="I1923">
        <f>+VLOOKUP(Tabla2[[#This Row],[Categoría]],Cod_procesamiento10[],2,0)</f>
        <v>3</v>
      </c>
      <c r="J1923" t="s">
        <v>163</v>
      </c>
      <c r="K1923" s="3">
        <v>1426.07</v>
      </c>
    </row>
    <row r="1924" spans="1:11" x14ac:dyDescent="0.35">
      <c r="A1924">
        <v>2020</v>
      </c>
      <c r="B1924" s="5" t="s">
        <v>55</v>
      </c>
      <c r="C1924" s="10">
        <v>44013</v>
      </c>
      <c r="D1924" t="s">
        <v>17</v>
      </c>
      <c r="E1924">
        <f>+VLOOKUP(Tabla2[[#This Row],[Punto de venta]],Punto_venta[],2,0)</f>
        <v>2</v>
      </c>
      <c r="F1924" t="s">
        <v>15</v>
      </c>
      <c r="G1924">
        <f>+VLOOKUP(Tabla2[[#This Row],[Cultivo]],Cod_categoría[],2,0)</f>
        <v>100108006</v>
      </c>
      <c r="H1924" t="str">
        <f>+VLOOKUP(F1924,Codigos[],2,0)</f>
        <v>Frutos tropicales y subtropicales</v>
      </c>
      <c r="I1924">
        <f>+VLOOKUP(Tabla2[[#This Row],[Categoría]],Cod_procesamiento10[],2,0)</f>
        <v>4</v>
      </c>
      <c r="J1924" t="s">
        <v>163</v>
      </c>
      <c r="K1924" s="3">
        <v>988.47</v>
      </c>
    </row>
    <row r="1925" spans="1:11" x14ac:dyDescent="0.35">
      <c r="A1925">
        <v>2020</v>
      </c>
      <c r="B1925" s="5" t="s">
        <v>55</v>
      </c>
      <c r="C1925" s="10">
        <v>44013</v>
      </c>
      <c r="D1925" t="s">
        <v>2</v>
      </c>
      <c r="E1925">
        <f>+VLOOKUP(Tabla2[[#This Row],[Punto de venta]],Punto_venta[],2,0)</f>
        <v>1</v>
      </c>
      <c r="F1925" t="s">
        <v>8</v>
      </c>
      <c r="G1925">
        <f>+VLOOKUP(Tabla2[[#This Row],[Cultivo]],Cod_categoría[],2,0)</f>
        <v>100112025</v>
      </c>
      <c r="H1925" t="str">
        <f>+VLOOKUP(F1925,Codigos[],2,0)</f>
        <v>Berries</v>
      </c>
      <c r="I1925">
        <f>+VLOOKUP(Tabla2[[#This Row],[Categoría]],Cod_procesamiento10[],2,0)</f>
        <v>1</v>
      </c>
      <c r="J1925" t="s">
        <v>163</v>
      </c>
      <c r="K1925" s="3">
        <v>2228.13</v>
      </c>
    </row>
    <row r="1926" spans="1:11" x14ac:dyDescent="0.35">
      <c r="A1926">
        <v>2020</v>
      </c>
      <c r="B1926" s="5" t="s">
        <v>55</v>
      </c>
      <c r="C1926" s="10">
        <v>44013</v>
      </c>
      <c r="D1926" t="s">
        <v>2</v>
      </c>
      <c r="E1926">
        <f>+VLOOKUP(Tabla2[[#This Row],[Punto de venta]],Punto_venta[],2,0)</f>
        <v>1</v>
      </c>
      <c r="F1926" t="s">
        <v>19</v>
      </c>
      <c r="G1926">
        <f>+VLOOKUP(Tabla2[[#This Row],[Cultivo]],Cod_categoría[],2,0)</f>
        <v>100101007</v>
      </c>
      <c r="H1926" t="str">
        <f>+VLOOKUP(F1926,Codigos[],2,0)</f>
        <v>Berries</v>
      </c>
      <c r="I1926">
        <f>+VLOOKUP(Tabla2[[#This Row],[Categoría]],Cod_procesamiento10[],2,0)</f>
        <v>1</v>
      </c>
      <c r="J1926" t="s">
        <v>163</v>
      </c>
      <c r="K1926" s="3">
        <v>863.35</v>
      </c>
    </row>
    <row r="1927" spans="1:11" x14ac:dyDescent="0.35">
      <c r="A1927">
        <v>2020</v>
      </c>
      <c r="B1927" s="5" t="s">
        <v>55</v>
      </c>
      <c r="C1927" s="10">
        <v>44013</v>
      </c>
      <c r="D1927" t="s">
        <v>2</v>
      </c>
      <c r="E1927">
        <f>+VLOOKUP(Tabla2[[#This Row],[Punto de venta]],Punto_venta[],2,0)</f>
        <v>1</v>
      </c>
      <c r="F1927" t="s">
        <v>9</v>
      </c>
      <c r="G1927">
        <f>+VLOOKUP(Tabla2[[#This Row],[Cultivo]],Cod_categoría[],2,0)</f>
        <v>100102003</v>
      </c>
      <c r="H1927" t="str">
        <f>+VLOOKUP(F1927,Codigos[],2,0)</f>
        <v>Cítricos</v>
      </c>
      <c r="I1927">
        <f>+VLOOKUP(Tabla2[[#This Row],[Categoría]],Cod_procesamiento10[],2,0)</f>
        <v>2</v>
      </c>
      <c r="J1927" t="s">
        <v>163</v>
      </c>
      <c r="K1927" s="3">
        <v>588.04999999999995</v>
      </c>
    </row>
    <row r="1928" spans="1:11" x14ac:dyDescent="0.35">
      <c r="A1928">
        <v>2020</v>
      </c>
      <c r="B1928" s="5" t="s">
        <v>55</v>
      </c>
      <c r="C1928" s="10">
        <v>44013</v>
      </c>
      <c r="D1928" t="s">
        <v>2</v>
      </c>
      <c r="E1928">
        <f>+VLOOKUP(Tabla2[[#This Row],[Punto de venta]],Punto_venta[],2,0)</f>
        <v>1</v>
      </c>
      <c r="F1928" t="s">
        <v>20</v>
      </c>
      <c r="G1928">
        <f>+VLOOKUP(Tabla2[[#This Row],[Cultivo]],Cod_categoría[],2,0)</f>
        <v>100102004</v>
      </c>
      <c r="H1928" t="str">
        <f>+VLOOKUP(F1928,Codigos[],2,0)</f>
        <v>Cítricos</v>
      </c>
      <c r="I1928">
        <f>+VLOOKUP(Tabla2[[#This Row],[Categoría]],Cod_procesamiento10[],2,0)</f>
        <v>2</v>
      </c>
      <c r="J1928" t="s">
        <v>163</v>
      </c>
      <c r="K1928" s="3">
        <v>886.55</v>
      </c>
    </row>
    <row r="1929" spans="1:11" x14ac:dyDescent="0.35">
      <c r="A1929">
        <v>2020</v>
      </c>
      <c r="B1929" s="5" t="s">
        <v>55</v>
      </c>
      <c r="C1929" s="10">
        <v>44013</v>
      </c>
      <c r="D1929" t="s">
        <v>2</v>
      </c>
      <c r="E1929">
        <f>+VLOOKUP(Tabla2[[#This Row],[Punto de venta]],Punto_venta[],2,0)</f>
        <v>1</v>
      </c>
      <c r="F1929" t="s">
        <v>21</v>
      </c>
      <c r="G1929">
        <f>+VLOOKUP(Tabla2[[#This Row],[Cultivo]],Cod_categoría[],2,0)</f>
        <v>100108002</v>
      </c>
      <c r="H1929" t="str">
        <f>+VLOOKUP(F1929,Codigos[],2,0)</f>
        <v>Frutos tropicales y subtropicales</v>
      </c>
      <c r="I1929">
        <f>+VLOOKUP(Tabla2[[#This Row],[Categoría]],Cod_procesamiento10[],2,0)</f>
        <v>4</v>
      </c>
      <c r="J1929" t="s">
        <v>163</v>
      </c>
      <c r="K1929" s="3">
        <v>2560</v>
      </c>
    </row>
    <row r="1930" spans="1:11" x14ac:dyDescent="0.35">
      <c r="A1930">
        <v>2020</v>
      </c>
      <c r="B1930" s="5" t="s">
        <v>55</v>
      </c>
      <c r="C1930" s="10">
        <v>44013</v>
      </c>
      <c r="D1930" t="s">
        <v>2</v>
      </c>
      <c r="E1930">
        <f>+VLOOKUP(Tabla2[[#This Row],[Punto de venta]],Punto_venta[],2,0)</f>
        <v>1</v>
      </c>
      <c r="F1930" t="s">
        <v>10</v>
      </c>
      <c r="G1930">
        <f>+VLOOKUP(Tabla2[[#This Row],[Cultivo]],Cod_categoría[],2,0)</f>
        <v>100104002</v>
      </c>
      <c r="H1930" t="str">
        <f>+VLOOKUP(F1930,Codigos[],2,0)</f>
        <v>Frutos de pepita</v>
      </c>
      <c r="I1930">
        <f>+VLOOKUP(Tabla2[[#This Row],[Categoría]],Cod_procesamiento10[],2,0)</f>
        <v>3</v>
      </c>
      <c r="J1930" t="s">
        <v>163</v>
      </c>
      <c r="K1930" s="3">
        <v>713.59</v>
      </c>
    </row>
    <row r="1931" spans="1:11" x14ac:dyDescent="0.35">
      <c r="A1931">
        <v>2020</v>
      </c>
      <c r="B1931" s="5" t="s">
        <v>55</v>
      </c>
      <c r="C1931" s="10">
        <v>44013</v>
      </c>
      <c r="D1931" t="s">
        <v>2</v>
      </c>
      <c r="E1931">
        <f>+VLOOKUP(Tabla2[[#This Row],[Punto de venta]],Punto_venta[],2,0)</f>
        <v>1</v>
      </c>
      <c r="F1931" t="s">
        <v>11</v>
      </c>
      <c r="G1931">
        <f>+VLOOKUP(Tabla2[[#This Row],[Cultivo]],Cod_categoría[],2,0)</f>
        <v>100102005</v>
      </c>
      <c r="H1931" t="str">
        <f>+VLOOKUP(F1931,Codigos[],2,0)</f>
        <v>Cítricos</v>
      </c>
      <c r="I1931">
        <f>+VLOOKUP(Tabla2[[#This Row],[Categoría]],Cod_procesamiento10[],2,0)</f>
        <v>2</v>
      </c>
      <c r="J1931" t="s">
        <v>163</v>
      </c>
      <c r="K1931" s="3">
        <v>828.11</v>
      </c>
    </row>
    <row r="1932" spans="1:11" x14ac:dyDescent="0.35">
      <c r="A1932">
        <v>2020</v>
      </c>
      <c r="B1932" s="5" t="s">
        <v>55</v>
      </c>
      <c r="C1932" s="10">
        <v>44013</v>
      </c>
      <c r="D1932" t="s">
        <v>2</v>
      </c>
      <c r="E1932">
        <f>+VLOOKUP(Tabla2[[#This Row],[Punto de venta]],Punto_venta[],2,0)</f>
        <v>1</v>
      </c>
      <c r="F1932" t="s">
        <v>13</v>
      </c>
      <c r="G1932">
        <f>+VLOOKUP(Tabla2[[#This Row],[Cultivo]],Cod_categoría[],2,0)</f>
        <v>100106002</v>
      </c>
      <c r="H1932" t="str">
        <f>+VLOOKUP(F1932,Codigos[],2,0)</f>
        <v>Frutos oleaginosos</v>
      </c>
      <c r="I1932">
        <f>+VLOOKUP(Tabla2[[#This Row],[Categoría]],Cod_procesamiento10[],2,0)</f>
        <v>12</v>
      </c>
      <c r="J1932" t="s">
        <v>163</v>
      </c>
      <c r="K1932" s="3">
        <v>4284.79</v>
      </c>
    </row>
    <row r="1933" spans="1:11" x14ac:dyDescent="0.35">
      <c r="A1933">
        <v>2020</v>
      </c>
      <c r="B1933" s="5" t="s">
        <v>55</v>
      </c>
      <c r="C1933" s="10">
        <v>44013</v>
      </c>
      <c r="D1933" t="s">
        <v>2</v>
      </c>
      <c r="E1933">
        <f>+VLOOKUP(Tabla2[[#This Row],[Punto de venta]],Punto_venta[],2,0)</f>
        <v>1</v>
      </c>
      <c r="F1933" t="s">
        <v>14</v>
      </c>
      <c r="G1933">
        <f>+VLOOKUP(Tabla2[[#This Row],[Cultivo]],Cod_categoría[],2,0)</f>
        <v>100104005</v>
      </c>
      <c r="H1933" t="str">
        <f>+VLOOKUP(F1933,Codigos[],2,0)</f>
        <v>Frutos de pepita</v>
      </c>
      <c r="I1933">
        <f>+VLOOKUP(Tabla2[[#This Row],[Categoría]],Cod_procesamiento10[],2,0)</f>
        <v>3</v>
      </c>
      <c r="J1933" t="s">
        <v>163</v>
      </c>
      <c r="K1933" s="3">
        <v>799.43</v>
      </c>
    </row>
    <row r="1934" spans="1:11" x14ac:dyDescent="0.35">
      <c r="A1934">
        <v>2020</v>
      </c>
      <c r="B1934" s="5" t="s">
        <v>55</v>
      </c>
      <c r="C1934" s="10">
        <v>44013</v>
      </c>
      <c r="D1934" t="s">
        <v>2</v>
      </c>
      <c r="E1934">
        <f>+VLOOKUP(Tabla2[[#This Row],[Punto de venta]],Punto_venta[],2,0)</f>
        <v>1</v>
      </c>
      <c r="F1934" t="s">
        <v>15</v>
      </c>
      <c r="G1934">
        <f>+VLOOKUP(Tabla2[[#This Row],[Cultivo]],Cod_categoría[],2,0)</f>
        <v>100108006</v>
      </c>
      <c r="H1934" t="str">
        <f>+VLOOKUP(F1934,Codigos[],2,0)</f>
        <v>Frutos tropicales y subtropicales</v>
      </c>
      <c r="I1934">
        <f>+VLOOKUP(Tabla2[[#This Row],[Categoría]],Cod_procesamiento10[],2,0)</f>
        <v>4</v>
      </c>
      <c r="J1934" t="s">
        <v>163</v>
      </c>
      <c r="K1934" s="3">
        <v>767.17</v>
      </c>
    </row>
    <row r="1935" spans="1:11" x14ac:dyDescent="0.35">
      <c r="A1935">
        <v>2020</v>
      </c>
      <c r="B1935" s="5" t="s">
        <v>55</v>
      </c>
      <c r="C1935" s="10">
        <v>44013</v>
      </c>
      <c r="D1935" t="s">
        <v>17</v>
      </c>
      <c r="E1935">
        <f>+VLOOKUP(Tabla2[[#This Row],[Punto de venta]],Punto_venta[],2,0)</f>
        <v>2</v>
      </c>
      <c r="F1935" t="s">
        <v>8</v>
      </c>
      <c r="G1935">
        <f>+VLOOKUP(Tabla2[[#This Row],[Cultivo]],Cod_categoría[],2,0)</f>
        <v>100112025</v>
      </c>
      <c r="H1935" t="str">
        <f>+VLOOKUP(F1935,Codigos[],2,0)</f>
        <v>Berries</v>
      </c>
      <c r="I1935">
        <f>+VLOOKUP(Tabla2[[#This Row],[Categoría]],Cod_procesamiento10[],2,0)</f>
        <v>1</v>
      </c>
      <c r="J1935" t="s">
        <v>163</v>
      </c>
      <c r="K1935" s="3">
        <v>7216.63</v>
      </c>
    </row>
    <row r="1936" spans="1:11" x14ac:dyDescent="0.35">
      <c r="A1936">
        <v>2020</v>
      </c>
      <c r="B1936" s="5" t="s">
        <v>55</v>
      </c>
      <c r="C1936" s="10">
        <v>44013</v>
      </c>
      <c r="D1936" t="s">
        <v>17</v>
      </c>
      <c r="E1936">
        <f>+VLOOKUP(Tabla2[[#This Row],[Punto de venta]],Punto_venta[],2,0)</f>
        <v>2</v>
      </c>
      <c r="F1936" t="s">
        <v>19</v>
      </c>
      <c r="G1936">
        <f>+VLOOKUP(Tabla2[[#This Row],[Cultivo]],Cod_categoría[],2,0)</f>
        <v>100101007</v>
      </c>
      <c r="H1936" t="str">
        <f>+VLOOKUP(F1936,Codigos[],2,0)</f>
        <v>Berries</v>
      </c>
      <c r="I1936">
        <f>+VLOOKUP(Tabla2[[#This Row],[Categoría]],Cod_procesamiento10[],2,0)</f>
        <v>1</v>
      </c>
      <c r="J1936" t="s">
        <v>163</v>
      </c>
      <c r="K1936" s="3">
        <v>1991.27</v>
      </c>
    </row>
    <row r="1937" spans="1:11" x14ac:dyDescent="0.35">
      <c r="A1937">
        <v>2020</v>
      </c>
      <c r="B1937" s="5" t="s">
        <v>55</v>
      </c>
      <c r="C1937" s="10">
        <v>44013</v>
      </c>
      <c r="D1937" t="s">
        <v>17</v>
      </c>
      <c r="E1937">
        <f>+VLOOKUP(Tabla2[[#This Row],[Punto de venta]],Punto_venta[],2,0)</f>
        <v>2</v>
      </c>
      <c r="F1937" t="s">
        <v>9</v>
      </c>
      <c r="G1937">
        <f>+VLOOKUP(Tabla2[[#This Row],[Cultivo]],Cod_categoría[],2,0)</f>
        <v>100102003</v>
      </c>
      <c r="H1937" t="str">
        <f>+VLOOKUP(F1937,Codigos[],2,0)</f>
        <v>Cítricos</v>
      </c>
      <c r="I1937">
        <f>+VLOOKUP(Tabla2[[#This Row],[Categoría]],Cod_procesamiento10[],2,0)</f>
        <v>2</v>
      </c>
      <c r="J1937" t="s">
        <v>163</v>
      </c>
      <c r="K1937" s="3">
        <v>1628.67</v>
      </c>
    </row>
    <row r="1938" spans="1:11" x14ac:dyDescent="0.35">
      <c r="A1938">
        <v>2020</v>
      </c>
      <c r="B1938" s="5" t="s">
        <v>55</v>
      </c>
      <c r="C1938" s="10">
        <v>44013</v>
      </c>
      <c r="D1938" t="s">
        <v>17</v>
      </c>
      <c r="E1938">
        <f>+VLOOKUP(Tabla2[[#This Row],[Punto de venta]],Punto_venta[],2,0)</f>
        <v>2</v>
      </c>
      <c r="F1938" t="s">
        <v>20</v>
      </c>
      <c r="G1938">
        <f>+VLOOKUP(Tabla2[[#This Row],[Cultivo]],Cod_categoría[],2,0)</f>
        <v>100102004</v>
      </c>
      <c r="H1938" t="str">
        <f>+VLOOKUP(F1938,Codigos[],2,0)</f>
        <v>Cítricos</v>
      </c>
      <c r="I1938">
        <f>+VLOOKUP(Tabla2[[#This Row],[Categoría]],Cod_procesamiento10[],2,0)</f>
        <v>2</v>
      </c>
      <c r="J1938" t="s">
        <v>163</v>
      </c>
      <c r="K1938" s="3">
        <v>1995.7</v>
      </c>
    </row>
    <row r="1939" spans="1:11" x14ac:dyDescent="0.35">
      <c r="A1939">
        <v>2020</v>
      </c>
      <c r="B1939" s="5" t="s">
        <v>55</v>
      </c>
      <c r="C1939" s="10">
        <v>44013</v>
      </c>
      <c r="D1939" t="s">
        <v>17</v>
      </c>
      <c r="E1939">
        <f>+VLOOKUP(Tabla2[[#This Row],[Punto de venta]],Punto_venta[],2,0)</f>
        <v>2</v>
      </c>
      <c r="F1939" t="s">
        <v>21</v>
      </c>
      <c r="G1939">
        <f>+VLOOKUP(Tabla2[[#This Row],[Cultivo]],Cod_categoría[],2,0)</f>
        <v>100108002</v>
      </c>
      <c r="H1939" t="str">
        <f>+VLOOKUP(F1939,Codigos[],2,0)</f>
        <v>Frutos tropicales y subtropicales</v>
      </c>
      <c r="I1939">
        <f>+VLOOKUP(Tabla2[[#This Row],[Categoría]],Cod_procesamiento10[],2,0)</f>
        <v>4</v>
      </c>
      <c r="J1939" t="s">
        <v>163</v>
      </c>
      <c r="K1939" s="3">
        <v>2382.9499999999998</v>
      </c>
    </row>
    <row r="1940" spans="1:11" x14ac:dyDescent="0.35">
      <c r="A1940">
        <v>2020</v>
      </c>
      <c r="B1940" s="5" t="s">
        <v>55</v>
      </c>
      <c r="C1940" s="10">
        <v>44013</v>
      </c>
      <c r="D1940" t="s">
        <v>17</v>
      </c>
      <c r="E1940">
        <f>+VLOOKUP(Tabla2[[#This Row],[Punto de venta]],Punto_venta[],2,0)</f>
        <v>2</v>
      </c>
      <c r="F1940" t="s">
        <v>10</v>
      </c>
      <c r="G1940">
        <f>+VLOOKUP(Tabla2[[#This Row],[Cultivo]],Cod_categoría[],2,0)</f>
        <v>100104002</v>
      </c>
      <c r="H1940" t="str">
        <f>+VLOOKUP(F1940,Codigos[],2,0)</f>
        <v>Frutos de pepita</v>
      </c>
      <c r="I1940">
        <f>+VLOOKUP(Tabla2[[#This Row],[Categoría]],Cod_procesamiento10[],2,0)</f>
        <v>3</v>
      </c>
      <c r="J1940" t="s">
        <v>163</v>
      </c>
      <c r="K1940" s="3">
        <v>1664.18</v>
      </c>
    </row>
    <row r="1941" spans="1:11" x14ac:dyDescent="0.35">
      <c r="A1941">
        <v>2020</v>
      </c>
      <c r="B1941" s="5" t="s">
        <v>55</v>
      </c>
      <c r="C1941" s="10">
        <v>44013</v>
      </c>
      <c r="D1941" t="s">
        <v>17</v>
      </c>
      <c r="E1941">
        <f>+VLOOKUP(Tabla2[[#This Row],[Punto de venta]],Punto_venta[],2,0)</f>
        <v>2</v>
      </c>
      <c r="F1941" t="s">
        <v>11</v>
      </c>
      <c r="G1941">
        <f>+VLOOKUP(Tabla2[[#This Row],[Cultivo]],Cod_categoría[],2,0)</f>
        <v>100102005</v>
      </c>
      <c r="H1941" t="str">
        <f>+VLOOKUP(F1941,Codigos[],2,0)</f>
        <v>Cítricos</v>
      </c>
      <c r="I1941">
        <f>+VLOOKUP(Tabla2[[#This Row],[Categoría]],Cod_procesamiento10[],2,0)</f>
        <v>2</v>
      </c>
      <c r="J1941" t="s">
        <v>163</v>
      </c>
      <c r="K1941" s="3">
        <v>1584.92</v>
      </c>
    </row>
    <row r="1942" spans="1:11" x14ac:dyDescent="0.35">
      <c r="A1942">
        <v>2020</v>
      </c>
      <c r="B1942" s="5" t="s">
        <v>55</v>
      </c>
      <c r="C1942" s="10">
        <v>44013</v>
      </c>
      <c r="D1942" t="s">
        <v>17</v>
      </c>
      <c r="E1942">
        <f>+VLOOKUP(Tabla2[[#This Row],[Punto de venta]],Punto_venta[],2,0)</f>
        <v>2</v>
      </c>
      <c r="F1942" t="s">
        <v>13</v>
      </c>
      <c r="G1942">
        <f>+VLOOKUP(Tabla2[[#This Row],[Cultivo]],Cod_categoría[],2,0)</f>
        <v>100106002</v>
      </c>
      <c r="H1942" t="str">
        <f>+VLOOKUP(F1942,Codigos[],2,0)</f>
        <v>Frutos oleaginosos</v>
      </c>
      <c r="I1942">
        <f>+VLOOKUP(Tabla2[[#This Row],[Categoría]],Cod_procesamiento10[],2,0)</f>
        <v>12</v>
      </c>
      <c r="J1942" t="s">
        <v>163</v>
      </c>
      <c r="K1942" s="3">
        <v>4043.26</v>
      </c>
    </row>
    <row r="1943" spans="1:11" x14ac:dyDescent="0.35">
      <c r="A1943">
        <v>2020</v>
      </c>
      <c r="B1943" s="5" t="s">
        <v>55</v>
      </c>
      <c r="C1943" s="10">
        <v>44013</v>
      </c>
      <c r="D1943" t="s">
        <v>17</v>
      </c>
      <c r="E1943">
        <f>+VLOOKUP(Tabla2[[#This Row],[Punto de venta]],Punto_venta[],2,0)</f>
        <v>2</v>
      </c>
      <c r="F1943" t="s">
        <v>14</v>
      </c>
      <c r="G1943">
        <f>+VLOOKUP(Tabla2[[#This Row],[Cultivo]],Cod_categoría[],2,0)</f>
        <v>100104005</v>
      </c>
      <c r="H1943" t="str">
        <f>+VLOOKUP(F1943,Codigos[],2,0)</f>
        <v>Frutos de pepita</v>
      </c>
      <c r="I1943">
        <f>+VLOOKUP(Tabla2[[#This Row],[Categoría]],Cod_procesamiento10[],2,0)</f>
        <v>3</v>
      </c>
      <c r="J1943" t="s">
        <v>163</v>
      </c>
      <c r="K1943" s="3">
        <v>1430.21</v>
      </c>
    </row>
    <row r="1944" spans="1:11" x14ac:dyDescent="0.35">
      <c r="A1944">
        <v>2020</v>
      </c>
      <c r="B1944" s="5" t="s">
        <v>55</v>
      </c>
      <c r="C1944" s="10">
        <v>44013</v>
      </c>
      <c r="D1944" t="s">
        <v>17</v>
      </c>
      <c r="E1944">
        <f>+VLOOKUP(Tabla2[[#This Row],[Punto de venta]],Punto_venta[],2,0)</f>
        <v>2</v>
      </c>
      <c r="F1944" t="s">
        <v>15</v>
      </c>
      <c r="G1944">
        <f>+VLOOKUP(Tabla2[[#This Row],[Cultivo]],Cod_categoría[],2,0)</f>
        <v>100108006</v>
      </c>
      <c r="H1944" t="str">
        <f>+VLOOKUP(F1944,Codigos[],2,0)</f>
        <v>Frutos tropicales y subtropicales</v>
      </c>
      <c r="I1944">
        <f>+VLOOKUP(Tabla2[[#This Row],[Categoría]],Cod_procesamiento10[],2,0)</f>
        <v>4</v>
      </c>
      <c r="J1944" t="s">
        <v>163</v>
      </c>
      <c r="K1944" s="3">
        <v>999.39</v>
      </c>
    </row>
    <row r="1945" spans="1:11" x14ac:dyDescent="0.35">
      <c r="A1945">
        <v>2020</v>
      </c>
      <c r="B1945" s="5" t="s">
        <v>55</v>
      </c>
      <c r="C1945" s="10">
        <v>44013</v>
      </c>
      <c r="D1945" t="s">
        <v>2</v>
      </c>
      <c r="E1945">
        <f>+VLOOKUP(Tabla2[[#This Row],[Punto de venta]],Punto_venta[],2,0)</f>
        <v>1</v>
      </c>
      <c r="F1945" t="s">
        <v>8</v>
      </c>
      <c r="G1945">
        <f>+VLOOKUP(Tabla2[[#This Row],[Cultivo]],Cod_categoría[],2,0)</f>
        <v>100112025</v>
      </c>
      <c r="H1945" t="str">
        <f>+VLOOKUP(F1945,Codigos[],2,0)</f>
        <v>Berries</v>
      </c>
      <c r="I1945">
        <f>+VLOOKUP(Tabla2[[#This Row],[Categoría]],Cod_procesamiento10[],2,0)</f>
        <v>1</v>
      </c>
      <c r="J1945" t="s">
        <v>163</v>
      </c>
      <c r="K1945" s="3">
        <v>2420.48</v>
      </c>
    </row>
    <row r="1946" spans="1:11" x14ac:dyDescent="0.35">
      <c r="A1946">
        <v>2020</v>
      </c>
      <c r="B1946" s="5" t="s">
        <v>55</v>
      </c>
      <c r="C1946" s="10">
        <v>44013</v>
      </c>
      <c r="D1946" t="s">
        <v>2</v>
      </c>
      <c r="E1946">
        <f>+VLOOKUP(Tabla2[[#This Row],[Punto de venta]],Punto_venta[],2,0)</f>
        <v>1</v>
      </c>
      <c r="F1946" t="s">
        <v>19</v>
      </c>
      <c r="G1946">
        <f>+VLOOKUP(Tabla2[[#This Row],[Cultivo]],Cod_categoría[],2,0)</f>
        <v>100101007</v>
      </c>
      <c r="H1946" t="str">
        <f>+VLOOKUP(F1946,Codigos[],2,0)</f>
        <v>Berries</v>
      </c>
      <c r="I1946">
        <f>+VLOOKUP(Tabla2[[#This Row],[Categoría]],Cod_procesamiento10[],2,0)</f>
        <v>1</v>
      </c>
      <c r="J1946" t="s">
        <v>163</v>
      </c>
      <c r="K1946" s="3">
        <v>845.08</v>
      </c>
    </row>
    <row r="1947" spans="1:11" x14ac:dyDescent="0.35">
      <c r="A1947">
        <v>2020</v>
      </c>
      <c r="B1947" s="5" t="s">
        <v>55</v>
      </c>
      <c r="C1947" s="10">
        <v>44013</v>
      </c>
      <c r="D1947" t="s">
        <v>2</v>
      </c>
      <c r="E1947">
        <f>+VLOOKUP(Tabla2[[#This Row],[Punto de venta]],Punto_venta[],2,0)</f>
        <v>1</v>
      </c>
      <c r="F1947" t="s">
        <v>9</v>
      </c>
      <c r="G1947">
        <f>+VLOOKUP(Tabla2[[#This Row],[Cultivo]],Cod_categoría[],2,0)</f>
        <v>100102003</v>
      </c>
      <c r="H1947" t="str">
        <f>+VLOOKUP(F1947,Codigos[],2,0)</f>
        <v>Cítricos</v>
      </c>
      <c r="I1947">
        <f>+VLOOKUP(Tabla2[[#This Row],[Categoría]],Cod_procesamiento10[],2,0)</f>
        <v>2</v>
      </c>
      <c r="J1947" t="s">
        <v>163</v>
      </c>
      <c r="K1947" s="3">
        <v>630.35</v>
      </c>
    </row>
    <row r="1948" spans="1:11" x14ac:dyDescent="0.35">
      <c r="A1948">
        <v>2020</v>
      </c>
      <c r="B1948" s="5" t="s">
        <v>55</v>
      </c>
      <c r="C1948" s="10">
        <v>44013</v>
      </c>
      <c r="D1948" t="s">
        <v>2</v>
      </c>
      <c r="E1948">
        <f>+VLOOKUP(Tabla2[[#This Row],[Punto de venta]],Punto_venta[],2,0)</f>
        <v>1</v>
      </c>
      <c r="F1948" t="s">
        <v>20</v>
      </c>
      <c r="G1948">
        <f>+VLOOKUP(Tabla2[[#This Row],[Cultivo]],Cod_categoría[],2,0)</f>
        <v>100102004</v>
      </c>
      <c r="H1948" t="str">
        <f>+VLOOKUP(F1948,Codigos[],2,0)</f>
        <v>Cítricos</v>
      </c>
      <c r="I1948">
        <f>+VLOOKUP(Tabla2[[#This Row],[Categoría]],Cod_procesamiento10[],2,0)</f>
        <v>2</v>
      </c>
      <c r="J1948" t="s">
        <v>163</v>
      </c>
      <c r="K1948" s="3">
        <v>952.36</v>
      </c>
    </row>
    <row r="1949" spans="1:11" x14ac:dyDescent="0.35">
      <c r="A1949">
        <v>2020</v>
      </c>
      <c r="B1949" s="5" t="s">
        <v>55</v>
      </c>
      <c r="C1949" s="10">
        <v>44013</v>
      </c>
      <c r="D1949" t="s">
        <v>2</v>
      </c>
      <c r="E1949">
        <f>+VLOOKUP(Tabla2[[#This Row],[Punto de venta]],Punto_venta[],2,0)</f>
        <v>1</v>
      </c>
      <c r="F1949" t="s">
        <v>21</v>
      </c>
      <c r="G1949">
        <f>+VLOOKUP(Tabla2[[#This Row],[Cultivo]],Cod_categoría[],2,0)</f>
        <v>100108002</v>
      </c>
      <c r="H1949" t="str">
        <f>+VLOOKUP(F1949,Codigos[],2,0)</f>
        <v>Frutos tropicales y subtropicales</v>
      </c>
      <c r="I1949">
        <f>+VLOOKUP(Tabla2[[#This Row],[Categoría]],Cod_procesamiento10[],2,0)</f>
        <v>4</v>
      </c>
      <c r="J1949" t="s">
        <v>163</v>
      </c>
      <c r="K1949" s="3">
        <v>2366.67</v>
      </c>
    </row>
    <row r="1950" spans="1:11" x14ac:dyDescent="0.35">
      <c r="A1950">
        <v>2020</v>
      </c>
      <c r="B1950" s="5" t="s">
        <v>55</v>
      </c>
      <c r="C1950" s="10">
        <v>44013</v>
      </c>
      <c r="D1950" t="s">
        <v>2</v>
      </c>
      <c r="E1950">
        <f>+VLOOKUP(Tabla2[[#This Row],[Punto de venta]],Punto_venta[],2,0)</f>
        <v>1</v>
      </c>
      <c r="F1950" t="s">
        <v>10</v>
      </c>
      <c r="G1950">
        <f>+VLOOKUP(Tabla2[[#This Row],[Cultivo]],Cod_categoría[],2,0)</f>
        <v>100104002</v>
      </c>
      <c r="H1950" t="str">
        <f>+VLOOKUP(F1950,Codigos[],2,0)</f>
        <v>Frutos de pepita</v>
      </c>
      <c r="I1950">
        <f>+VLOOKUP(Tabla2[[#This Row],[Categoría]],Cod_procesamiento10[],2,0)</f>
        <v>3</v>
      </c>
      <c r="J1950" t="s">
        <v>163</v>
      </c>
      <c r="K1950" s="3">
        <v>747.73</v>
      </c>
    </row>
    <row r="1951" spans="1:11" x14ac:dyDescent="0.35">
      <c r="A1951">
        <v>2020</v>
      </c>
      <c r="B1951" s="5" t="s">
        <v>55</v>
      </c>
      <c r="C1951" s="10">
        <v>44013</v>
      </c>
      <c r="D1951" t="s">
        <v>2</v>
      </c>
      <c r="E1951">
        <f>+VLOOKUP(Tabla2[[#This Row],[Punto de venta]],Punto_venta[],2,0)</f>
        <v>1</v>
      </c>
      <c r="F1951" t="s">
        <v>11</v>
      </c>
      <c r="G1951">
        <f>+VLOOKUP(Tabla2[[#This Row],[Cultivo]],Cod_categoría[],2,0)</f>
        <v>100102005</v>
      </c>
      <c r="H1951" t="str">
        <f>+VLOOKUP(F1951,Codigos[],2,0)</f>
        <v>Cítricos</v>
      </c>
      <c r="I1951">
        <f>+VLOOKUP(Tabla2[[#This Row],[Categoría]],Cod_procesamiento10[],2,0)</f>
        <v>2</v>
      </c>
      <c r="J1951" t="s">
        <v>163</v>
      </c>
      <c r="K1951" s="3">
        <v>845.62</v>
      </c>
    </row>
    <row r="1952" spans="1:11" x14ac:dyDescent="0.35">
      <c r="A1952">
        <v>2020</v>
      </c>
      <c r="B1952" s="5" t="s">
        <v>55</v>
      </c>
      <c r="C1952" s="10">
        <v>44013</v>
      </c>
      <c r="D1952" t="s">
        <v>2</v>
      </c>
      <c r="E1952">
        <f>+VLOOKUP(Tabla2[[#This Row],[Punto de venta]],Punto_venta[],2,0)</f>
        <v>1</v>
      </c>
      <c r="F1952" t="s">
        <v>13</v>
      </c>
      <c r="G1952">
        <f>+VLOOKUP(Tabla2[[#This Row],[Cultivo]],Cod_categoría[],2,0)</f>
        <v>100106002</v>
      </c>
      <c r="H1952" t="str">
        <f>+VLOOKUP(F1952,Codigos[],2,0)</f>
        <v>Frutos oleaginosos</v>
      </c>
      <c r="I1952">
        <f>+VLOOKUP(Tabla2[[#This Row],[Categoría]],Cod_procesamiento10[],2,0)</f>
        <v>12</v>
      </c>
      <c r="J1952" t="s">
        <v>163</v>
      </c>
      <c r="K1952" s="3">
        <v>3994.64</v>
      </c>
    </row>
    <row r="1953" spans="1:11" x14ac:dyDescent="0.35">
      <c r="A1953">
        <v>2020</v>
      </c>
      <c r="B1953" s="5" t="s">
        <v>55</v>
      </c>
      <c r="C1953" s="10">
        <v>44013</v>
      </c>
      <c r="D1953" t="s">
        <v>2</v>
      </c>
      <c r="E1953">
        <f>+VLOOKUP(Tabla2[[#This Row],[Punto de venta]],Punto_venta[],2,0)</f>
        <v>1</v>
      </c>
      <c r="F1953" t="s">
        <v>14</v>
      </c>
      <c r="G1953">
        <f>+VLOOKUP(Tabla2[[#This Row],[Cultivo]],Cod_categoría[],2,0)</f>
        <v>100104005</v>
      </c>
      <c r="H1953" t="str">
        <f>+VLOOKUP(F1953,Codigos[],2,0)</f>
        <v>Frutos de pepita</v>
      </c>
      <c r="I1953">
        <f>+VLOOKUP(Tabla2[[#This Row],[Categoría]],Cod_procesamiento10[],2,0)</f>
        <v>3</v>
      </c>
      <c r="J1953" t="s">
        <v>163</v>
      </c>
      <c r="K1953" s="3">
        <v>822.73</v>
      </c>
    </row>
    <row r="1954" spans="1:11" x14ac:dyDescent="0.35">
      <c r="A1954">
        <v>2020</v>
      </c>
      <c r="B1954" s="5" t="s">
        <v>55</v>
      </c>
      <c r="C1954" s="10">
        <v>44013</v>
      </c>
      <c r="D1954" t="s">
        <v>2</v>
      </c>
      <c r="E1954">
        <f>+VLOOKUP(Tabla2[[#This Row],[Punto de venta]],Punto_venta[],2,0)</f>
        <v>1</v>
      </c>
      <c r="F1954" t="s">
        <v>15</v>
      </c>
      <c r="G1954">
        <f>+VLOOKUP(Tabla2[[#This Row],[Cultivo]],Cod_categoría[],2,0)</f>
        <v>100108006</v>
      </c>
      <c r="H1954" t="str">
        <f>+VLOOKUP(F1954,Codigos[],2,0)</f>
        <v>Frutos tropicales y subtropicales</v>
      </c>
      <c r="I1954">
        <f>+VLOOKUP(Tabla2[[#This Row],[Categoría]],Cod_procesamiento10[],2,0)</f>
        <v>4</v>
      </c>
      <c r="J1954" t="s">
        <v>163</v>
      </c>
      <c r="K1954" s="3">
        <v>797.34</v>
      </c>
    </row>
    <row r="1955" spans="1:11" x14ac:dyDescent="0.35">
      <c r="A1955">
        <v>2020</v>
      </c>
      <c r="B1955" s="5" t="s">
        <v>55</v>
      </c>
      <c r="C1955" s="10">
        <v>44013</v>
      </c>
      <c r="D1955" t="s">
        <v>17</v>
      </c>
      <c r="E1955">
        <f>+VLOOKUP(Tabla2[[#This Row],[Punto de venta]],Punto_venta[],2,0)</f>
        <v>2</v>
      </c>
      <c r="F1955" t="s">
        <v>8</v>
      </c>
      <c r="G1955">
        <f>+VLOOKUP(Tabla2[[#This Row],[Cultivo]],Cod_categoría[],2,0)</f>
        <v>100112025</v>
      </c>
      <c r="H1955" t="str">
        <f>+VLOOKUP(F1955,Codigos[],2,0)</f>
        <v>Berries</v>
      </c>
      <c r="I1955">
        <f>+VLOOKUP(Tabla2[[#This Row],[Categoría]],Cod_procesamiento10[],2,0)</f>
        <v>1</v>
      </c>
      <c r="J1955" t="s">
        <v>163</v>
      </c>
      <c r="K1955" s="3">
        <v>7300</v>
      </c>
    </row>
    <row r="1956" spans="1:11" x14ac:dyDescent="0.35">
      <c r="A1956">
        <v>2020</v>
      </c>
      <c r="B1956" s="5" t="s">
        <v>55</v>
      </c>
      <c r="C1956" s="10">
        <v>44013</v>
      </c>
      <c r="D1956" t="s">
        <v>17</v>
      </c>
      <c r="E1956">
        <f>+VLOOKUP(Tabla2[[#This Row],[Punto de venta]],Punto_venta[],2,0)</f>
        <v>2</v>
      </c>
      <c r="F1956" t="s">
        <v>19</v>
      </c>
      <c r="G1956">
        <f>+VLOOKUP(Tabla2[[#This Row],[Cultivo]],Cod_categoría[],2,0)</f>
        <v>100101007</v>
      </c>
      <c r="H1956" t="str">
        <f>+VLOOKUP(F1956,Codigos[],2,0)</f>
        <v>Berries</v>
      </c>
      <c r="I1956">
        <f>+VLOOKUP(Tabla2[[#This Row],[Categoría]],Cod_procesamiento10[],2,0)</f>
        <v>1</v>
      </c>
      <c r="J1956" t="s">
        <v>163</v>
      </c>
      <c r="K1956" s="3">
        <v>1852.5</v>
      </c>
    </row>
    <row r="1957" spans="1:11" x14ac:dyDescent="0.35">
      <c r="A1957">
        <v>2020</v>
      </c>
      <c r="B1957" s="5" t="s">
        <v>55</v>
      </c>
      <c r="C1957" s="10">
        <v>44013</v>
      </c>
      <c r="D1957" t="s">
        <v>17</v>
      </c>
      <c r="E1957">
        <f>+VLOOKUP(Tabla2[[#This Row],[Punto de venta]],Punto_venta[],2,0)</f>
        <v>2</v>
      </c>
      <c r="F1957" t="s">
        <v>9</v>
      </c>
      <c r="G1957">
        <f>+VLOOKUP(Tabla2[[#This Row],[Cultivo]],Cod_categoría[],2,0)</f>
        <v>100102003</v>
      </c>
      <c r="H1957" t="str">
        <f>+VLOOKUP(F1957,Codigos[],2,0)</f>
        <v>Cítricos</v>
      </c>
      <c r="I1957">
        <f>+VLOOKUP(Tabla2[[#This Row],[Categoría]],Cod_procesamiento10[],2,0)</f>
        <v>2</v>
      </c>
      <c r="J1957" t="s">
        <v>163</v>
      </c>
      <c r="K1957" s="3">
        <v>1674.28</v>
      </c>
    </row>
    <row r="1958" spans="1:11" x14ac:dyDescent="0.35">
      <c r="A1958">
        <v>2020</v>
      </c>
      <c r="B1958" s="5" t="s">
        <v>55</v>
      </c>
      <c r="C1958" s="10">
        <v>44013</v>
      </c>
      <c r="D1958" t="s">
        <v>17</v>
      </c>
      <c r="E1958">
        <f>+VLOOKUP(Tabla2[[#This Row],[Punto de venta]],Punto_venta[],2,0)</f>
        <v>2</v>
      </c>
      <c r="F1958" t="s">
        <v>20</v>
      </c>
      <c r="G1958">
        <f>+VLOOKUP(Tabla2[[#This Row],[Cultivo]],Cod_categoría[],2,0)</f>
        <v>100102004</v>
      </c>
      <c r="H1958" t="str">
        <f>+VLOOKUP(F1958,Codigos[],2,0)</f>
        <v>Cítricos</v>
      </c>
      <c r="I1958">
        <f>+VLOOKUP(Tabla2[[#This Row],[Categoría]],Cod_procesamiento10[],2,0)</f>
        <v>2</v>
      </c>
      <c r="J1958" t="s">
        <v>163</v>
      </c>
      <c r="K1958" s="3">
        <v>2001.62</v>
      </c>
    </row>
    <row r="1959" spans="1:11" x14ac:dyDescent="0.35">
      <c r="A1959">
        <v>2020</v>
      </c>
      <c r="B1959" s="5" t="s">
        <v>55</v>
      </c>
      <c r="C1959" s="10">
        <v>44013</v>
      </c>
      <c r="D1959" t="s">
        <v>17</v>
      </c>
      <c r="E1959">
        <f>+VLOOKUP(Tabla2[[#This Row],[Punto de venta]],Punto_venta[],2,0)</f>
        <v>2</v>
      </c>
      <c r="F1959" t="s">
        <v>21</v>
      </c>
      <c r="G1959">
        <f>+VLOOKUP(Tabla2[[#This Row],[Cultivo]],Cod_categoría[],2,0)</f>
        <v>100108002</v>
      </c>
      <c r="H1959" t="str">
        <f>+VLOOKUP(F1959,Codigos[],2,0)</f>
        <v>Frutos tropicales y subtropicales</v>
      </c>
      <c r="I1959">
        <f>+VLOOKUP(Tabla2[[#This Row],[Categoría]],Cod_procesamiento10[],2,0)</f>
        <v>4</v>
      </c>
      <c r="J1959" t="s">
        <v>163</v>
      </c>
      <c r="K1959" s="3">
        <v>2334.2800000000002</v>
      </c>
    </row>
    <row r="1960" spans="1:11" x14ac:dyDescent="0.35">
      <c r="A1960">
        <v>2020</v>
      </c>
      <c r="B1960" s="5" t="s">
        <v>55</v>
      </c>
      <c r="C1960" s="10">
        <v>44013</v>
      </c>
      <c r="D1960" t="s">
        <v>17</v>
      </c>
      <c r="E1960">
        <f>+VLOOKUP(Tabla2[[#This Row],[Punto de venta]],Punto_venta[],2,0)</f>
        <v>2</v>
      </c>
      <c r="F1960" t="s">
        <v>10</v>
      </c>
      <c r="G1960">
        <f>+VLOOKUP(Tabla2[[#This Row],[Cultivo]],Cod_categoría[],2,0)</f>
        <v>100104002</v>
      </c>
      <c r="H1960" t="str">
        <f>+VLOOKUP(F1960,Codigos[],2,0)</f>
        <v>Frutos de pepita</v>
      </c>
      <c r="I1960">
        <f>+VLOOKUP(Tabla2[[#This Row],[Categoría]],Cod_procesamiento10[],2,0)</f>
        <v>3</v>
      </c>
      <c r="J1960" t="s">
        <v>163</v>
      </c>
      <c r="K1960" s="3">
        <v>1703.04</v>
      </c>
    </row>
    <row r="1961" spans="1:11" x14ac:dyDescent="0.35">
      <c r="A1961">
        <v>2020</v>
      </c>
      <c r="B1961" s="5" t="s">
        <v>55</v>
      </c>
      <c r="C1961" s="10">
        <v>44013</v>
      </c>
      <c r="D1961" t="s">
        <v>17</v>
      </c>
      <c r="E1961">
        <f>+VLOOKUP(Tabla2[[#This Row],[Punto de venta]],Punto_venta[],2,0)</f>
        <v>2</v>
      </c>
      <c r="F1961" t="s">
        <v>11</v>
      </c>
      <c r="G1961">
        <f>+VLOOKUP(Tabla2[[#This Row],[Cultivo]],Cod_categoría[],2,0)</f>
        <v>100102005</v>
      </c>
      <c r="H1961" t="str">
        <f>+VLOOKUP(F1961,Codigos[],2,0)</f>
        <v>Cítricos</v>
      </c>
      <c r="I1961">
        <f>+VLOOKUP(Tabla2[[#This Row],[Categoría]],Cod_procesamiento10[],2,0)</f>
        <v>2</v>
      </c>
      <c r="J1961" t="s">
        <v>163</v>
      </c>
      <c r="K1961" s="3">
        <v>1505.07</v>
      </c>
    </row>
    <row r="1962" spans="1:11" x14ac:dyDescent="0.35">
      <c r="A1962">
        <v>2020</v>
      </c>
      <c r="B1962" s="5" t="s">
        <v>55</v>
      </c>
      <c r="C1962" s="10">
        <v>44013</v>
      </c>
      <c r="D1962" t="s">
        <v>17</v>
      </c>
      <c r="E1962">
        <f>+VLOOKUP(Tabla2[[#This Row],[Punto de venta]],Punto_venta[],2,0)</f>
        <v>2</v>
      </c>
      <c r="F1962" t="s">
        <v>13</v>
      </c>
      <c r="G1962">
        <f>+VLOOKUP(Tabla2[[#This Row],[Cultivo]],Cod_categoría[],2,0)</f>
        <v>100106002</v>
      </c>
      <c r="H1962" t="str">
        <f>+VLOOKUP(F1962,Codigos[],2,0)</f>
        <v>Frutos oleaginosos</v>
      </c>
      <c r="I1962">
        <f>+VLOOKUP(Tabla2[[#This Row],[Categoría]],Cod_procesamiento10[],2,0)</f>
        <v>12</v>
      </c>
      <c r="J1962" t="s">
        <v>163</v>
      </c>
      <c r="K1962" s="3">
        <v>4068.9</v>
      </c>
    </row>
    <row r="1963" spans="1:11" x14ac:dyDescent="0.35">
      <c r="A1963">
        <v>2020</v>
      </c>
      <c r="B1963" s="5" t="s">
        <v>55</v>
      </c>
      <c r="C1963" s="10">
        <v>44013</v>
      </c>
      <c r="D1963" t="s">
        <v>17</v>
      </c>
      <c r="E1963">
        <f>+VLOOKUP(Tabla2[[#This Row],[Punto de venta]],Punto_venta[],2,0)</f>
        <v>2</v>
      </c>
      <c r="F1963" t="s">
        <v>14</v>
      </c>
      <c r="G1963">
        <f>+VLOOKUP(Tabla2[[#This Row],[Cultivo]],Cod_categoría[],2,0)</f>
        <v>100104005</v>
      </c>
      <c r="H1963" t="str">
        <f>+VLOOKUP(F1963,Codigos[],2,0)</f>
        <v>Frutos de pepita</v>
      </c>
      <c r="I1963">
        <f>+VLOOKUP(Tabla2[[#This Row],[Categoría]],Cod_procesamiento10[],2,0)</f>
        <v>3</v>
      </c>
      <c r="J1963" t="s">
        <v>163</v>
      </c>
      <c r="K1963" s="3">
        <v>1445.45</v>
      </c>
    </row>
    <row r="1964" spans="1:11" x14ac:dyDescent="0.35">
      <c r="A1964">
        <v>2020</v>
      </c>
      <c r="B1964" s="5" t="s">
        <v>55</v>
      </c>
      <c r="C1964" s="10">
        <v>44013</v>
      </c>
      <c r="D1964" t="s">
        <v>17</v>
      </c>
      <c r="E1964">
        <f>+VLOOKUP(Tabla2[[#This Row],[Punto de venta]],Punto_venta[],2,0)</f>
        <v>2</v>
      </c>
      <c r="F1964" t="s">
        <v>15</v>
      </c>
      <c r="G1964">
        <f>+VLOOKUP(Tabla2[[#This Row],[Cultivo]],Cod_categoría[],2,0)</f>
        <v>100108006</v>
      </c>
      <c r="H1964" t="str">
        <f>+VLOOKUP(F1964,Codigos[],2,0)</f>
        <v>Frutos tropicales y subtropicales</v>
      </c>
      <c r="I1964">
        <f>+VLOOKUP(Tabla2[[#This Row],[Categoría]],Cod_procesamiento10[],2,0)</f>
        <v>4</v>
      </c>
      <c r="J1964" t="s">
        <v>163</v>
      </c>
      <c r="K1964" s="3">
        <v>1008.1</v>
      </c>
    </row>
    <row r="1965" spans="1:11" x14ac:dyDescent="0.35">
      <c r="A1965">
        <v>2020</v>
      </c>
      <c r="B1965" s="5" t="s">
        <v>55</v>
      </c>
      <c r="C1965" s="10">
        <v>44013</v>
      </c>
      <c r="D1965" t="s">
        <v>2</v>
      </c>
      <c r="E1965">
        <f>+VLOOKUP(Tabla2[[#This Row],[Punto de venta]],Punto_venta[],2,0)</f>
        <v>1</v>
      </c>
      <c r="F1965" t="s">
        <v>8</v>
      </c>
      <c r="G1965">
        <f>+VLOOKUP(Tabla2[[#This Row],[Cultivo]],Cod_categoría[],2,0)</f>
        <v>100112025</v>
      </c>
      <c r="H1965" t="str">
        <f>+VLOOKUP(F1965,Codigos[],2,0)</f>
        <v>Berries</v>
      </c>
      <c r="I1965">
        <f>+VLOOKUP(Tabla2[[#This Row],[Categoría]],Cod_procesamiento10[],2,0)</f>
        <v>1</v>
      </c>
      <c r="J1965" t="s">
        <v>163</v>
      </c>
      <c r="K1965" s="3">
        <v>1950</v>
      </c>
    </row>
    <row r="1966" spans="1:11" x14ac:dyDescent="0.35">
      <c r="A1966">
        <v>2020</v>
      </c>
      <c r="B1966" s="5" t="s">
        <v>55</v>
      </c>
      <c r="C1966" s="10">
        <v>44013</v>
      </c>
      <c r="D1966" t="s">
        <v>2</v>
      </c>
      <c r="E1966">
        <f>+VLOOKUP(Tabla2[[#This Row],[Punto de venta]],Punto_venta[],2,0)</f>
        <v>1</v>
      </c>
      <c r="F1966" t="s">
        <v>19</v>
      </c>
      <c r="G1966">
        <f>+VLOOKUP(Tabla2[[#This Row],[Cultivo]],Cod_categoría[],2,0)</f>
        <v>100101007</v>
      </c>
      <c r="H1966" t="str">
        <f>+VLOOKUP(F1966,Codigos[],2,0)</f>
        <v>Berries</v>
      </c>
      <c r="I1966">
        <f>+VLOOKUP(Tabla2[[#This Row],[Categoría]],Cod_procesamiento10[],2,0)</f>
        <v>1</v>
      </c>
      <c r="J1966" t="s">
        <v>163</v>
      </c>
      <c r="K1966" s="3">
        <v>892.76</v>
      </c>
    </row>
    <row r="1967" spans="1:11" x14ac:dyDescent="0.35">
      <c r="A1967">
        <v>2020</v>
      </c>
      <c r="B1967" s="5" t="s">
        <v>55</v>
      </c>
      <c r="C1967" s="10">
        <v>44013</v>
      </c>
      <c r="D1967" t="s">
        <v>2</v>
      </c>
      <c r="E1967">
        <f>+VLOOKUP(Tabla2[[#This Row],[Punto de venta]],Punto_venta[],2,0)</f>
        <v>1</v>
      </c>
      <c r="F1967" t="s">
        <v>9</v>
      </c>
      <c r="G1967">
        <f>+VLOOKUP(Tabla2[[#This Row],[Cultivo]],Cod_categoría[],2,0)</f>
        <v>100102003</v>
      </c>
      <c r="H1967" t="str">
        <f>+VLOOKUP(F1967,Codigos[],2,0)</f>
        <v>Cítricos</v>
      </c>
      <c r="I1967">
        <f>+VLOOKUP(Tabla2[[#This Row],[Categoría]],Cod_procesamiento10[],2,0)</f>
        <v>2</v>
      </c>
      <c r="J1967" t="s">
        <v>163</v>
      </c>
      <c r="K1967" s="3">
        <v>613.75</v>
      </c>
    </row>
    <row r="1968" spans="1:11" x14ac:dyDescent="0.35">
      <c r="A1968">
        <v>2020</v>
      </c>
      <c r="B1968" s="5" t="s">
        <v>55</v>
      </c>
      <c r="C1968" s="10">
        <v>44013</v>
      </c>
      <c r="D1968" t="s">
        <v>2</v>
      </c>
      <c r="E1968">
        <f>+VLOOKUP(Tabla2[[#This Row],[Punto de venta]],Punto_venta[],2,0)</f>
        <v>1</v>
      </c>
      <c r="F1968" t="s">
        <v>20</v>
      </c>
      <c r="G1968">
        <f>+VLOOKUP(Tabla2[[#This Row],[Cultivo]],Cod_categoría[],2,0)</f>
        <v>100102004</v>
      </c>
      <c r="H1968" t="str">
        <f>+VLOOKUP(F1968,Codigos[],2,0)</f>
        <v>Cítricos</v>
      </c>
      <c r="I1968">
        <f>+VLOOKUP(Tabla2[[#This Row],[Categoría]],Cod_procesamiento10[],2,0)</f>
        <v>2</v>
      </c>
      <c r="J1968" t="s">
        <v>163</v>
      </c>
      <c r="K1968" s="3">
        <v>959.84</v>
      </c>
    </row>
    <row r="1969" spans="1:11" x14ac:dyDescent="0.35">
      <c r="A1969">
        <v>2020</v>
      </c>
      <c r="B1969" s="5" t="s">
        <v>55</v>
      </c>
      <c r="C1969" s="10">
        <v>44013</v>
      </c>
      <c r="D1969" t="s">
        <v>2</v>
      </c>
      <c r="E1969">
        <f>+VLOOKUP(Tabla2[[#This Row],[Punto de venta]],Punto_venta[],2,0)</f>
        <v>1</v>
      </c>
      <c r="F1969" t="s">
        <v>21</v>
      </c>
      <c r="G1969">
        <f>+VLOOKUP(Tabla2[[#This Row],[Cultivo]],Cod_categoría[],2,0)</f>
        <v>100108002</v>
      </c>
      <c r="H1969" t="str">
        <f>+VLOOKUP(F1969,Codigos[],2,0)</f>
        <v>Frutos tropicales y subtropicales</v>
      </c>
      <c r="I1969">
        <f>+VLOOKUP(Tabla2[[#This Row],[Categoría]],Cod_procesamiento10[],2,0)</f>
        <v>4</v>
      </c>
      <c r="J1969" t="s">
        <v>163</v>
      </c>
      <c r="K1969" s="3">
        <v>2594.44</v>
      </c>
    </row>
    <row r="1970" spans="1:11" x14ac:dyDescent="0.35">
      <c r="A1970">
        <v>2020</v>
      </c>
      <c r="B1970" s="5" t="s">
        <v>55</v>
      </c>
      <c r="C1970" s="10">
        <v>44013</v>
      </c>
      <c r="D1970" t="s">
        <v>2</v>
      </c>
      <c r="E1970">
        <f>+VLOOKUP(Tabla2[[#This Row],[Punto de venta]],Punto_venta[],2,0)</f>
        <v>1</v>
      </c>
      <c r="F1970" t="s">
        <v>10</v>
      </c>
      <c r="G1970">
        <f>+VLOOKUP(Tabla2[[#This Row],[Cultivo]],Cod_categoría[],2,0)</f>
        <v>100104002</v>
      </c>
      <c r="H1970" t="str">
        <f>+VLOOKUP(F1970,Codigos[],2,0)</f>
        <v>Frutos de pepita</v>
      </c>
      <c r="I1970">
        <f>+VLOOKUP(Tabla2[[#This Row],[Categoría]],Cod_procesamiento10[],2,0)</f>
        <v>3</v>
      </c>
      <c r="J1970" t="s">
        <v>163</v>
      </c>
      <c r="K1970" s="3">
        <v>780.13</v>
      </c>
    </row>
    <row r="1971" spans="1:11" x14ac:dyDescent="0.35">
      <c r="A1971">
        <v>2020</v>
      </c>
      <c r="B1971" s="5" t="s">
        <v>55</v>
      </c>
      <c r="C1971" s="10">
        <v>44013</v>
      </c>
      <c r="D1971" t="s">
        <v>2</v>
      </c>
      <c r="E1971">
        <f>+VLOOKUP(Tabla2[[#This Row],[Punto de venta]],Punto_venta[],2,0)</f>
        <v>1</v>
      </c>
      <c r="F1971" t="s">
        <v>11</v>
      </c>
      <c r="G1971">
        <f>+VLOOKUP(Tabla2[[#This Row],[Cultivo]],Cod_categoría[],2,0)</f>
        <v>100102005</v>
      </c>
      <c r="H1971" t="str">
        <f>+VLOOKUP(F1971,Codigos[],2,0)</f>
        <v>Cítricos</v>
      </c>
      <c r="I1971">
        <f>+VLOOKUP(Tabla2[[#This Row],[Categoría]],Cod_procesamiento10[],2,0)</f>
        <v>2</v>
      </c>
      <c r="J1971" t="s">
        <v>163</v>
      </c>
      <c r="K1971" s="3">
        <v>868.48</v>
      </c>
    </row>
    <row r="1972" spans="1:11" x14ac:dyDescent="0.35">
      <c r="A1972">
        <v>2020</v>
      </c>
      <c r="B1972" s="5" t="s">
        <v>55</v>
      </c>
      <c r="C1972" s="10">
        <v>44013</v>
      </c>
      <c r="D1972" t="s">
        <v>2</v>
      </c>
      <c r="E1972">
        <f>+VLOOKUP(Tabla2[[#This Row],[Punto de venta]],Punto_venta[],2,0)</f>
        <v>1</v>
      </c>
      <c r="F1972" t="s">
        <v>13</v>
      </c>
      <c r="G1972">
        <f>+VLOOKUP(Tabla2[[#This Row],[Cultivo]],Cod_categoría[],2,0)</f>
        <v>100106002</v>
      </c>
      <c r="H1972" t="str">
        <f>+VLOOKUP(F1972,Codigos[],2,0)</f>
        <v>Frutos oleaginosos</v>
      </c>
      <c r="I1972">
        <f>+VLOOKUP(Tabla2[[#This Row],[Categoría]],Cod_procesamiento10[],2,0)</f>
        <v>12</v>
      </c>
      <c r="J1972" t="s">
        <v>163</v>
      </c>
      <c r="K1972" s="3">
        <v>3841.07</v>
      </c>
    </row>
    <row r="1973" spans="1:11" x14ac:dyDescent="0.35">
      <c r="A1973">
        <v>2020</v>
      </c>
      <c r="B1973" s="5" t="s">
        <v>55</v>
      </c>
      <c r="C1973" s="10">
        <v>44013</v>
      </c>
      <c r="D1973" t="s">
        <v>2</v>
      </c>
      <c r="E1973">
        <f>+VLOOKUP(Tabla2[[#This Row],[Punto de venta]],Punto_venta[],2,0)</f>
        <v>1</v>
      </c>
      <c r="F1973" t="s">
        <v>14</v>
      </c>
      <c r="G1973">
        <f>+VLOOKUP(Tabla2[[#This Row],[Cultivo]],Cod_categoría[],2,0)</f>
        <v>100104005</v>
      </c>
      <c r="H1973" t="str">
        <f>+VLOOKUP(F1973,Codigos[],2,0)</f>
        <v>Frutos de pepita</v>
      </c>
      <c r="I1973">
        <f>+VLOOKUP(Tabla2[[#This Row],[Categoría]],Cod_procesamiento10[],2,0)</f>
        <v>3</v>
      </c>
      <c r="J1973" t="s">
        <v>163</v>
      </c>
      <c r="K1973" s="3">
        <v>902.05</v>
      </c>
    </row>
    <row r="1974" spans="1:11" x14ac:dyDescent="0.35">
      <c r="A1974">
        <v>2020</v>
      </c>
      <c r="B1974" s="5" t="s">
        <v>55</v>
      </c>
      <c r="C1974" s="10">
        <v>44013</v>
      </c>
      <c r="D1974" t="s">
        <v>2</v>
      </c>
      <c r="E1974">
        <f>+VLOOKUP(Tabla2[[#This Row],[Punto de venta]],Punto_venta[],2,0)</f>
        <v>1</v>
      </c>
      <c r="F1974" t="s">
        <v>15</v>
      </c>
      <c r="G1974">
        <f>+VLOOKUP(Tabla2[[#This Row],[Cultivo]],Cod_categoría[],2,0)</f>
        <v>100108006</v>
      </c>
      <c r="H1974" t="str">
        <f>+VLOOKUP(F1974,Codigos[],2,0)</f>
        <v>Frutos tropicales y subtropicales</v>
      </c>
      <c r="I1974">
        <f>+VLOOKUP(Tabla2[[#This Row],[Categoría]],Cod_procesamiento10[],2,0)</f>
        <v>4</v>
      </c>
      <c r="J1974" t="s">
        <v>163</v>
      </c>
      <c r="K1974" s="3">
        <v>766.1</v>
      </c>
    </row>
    <row r="1975" spans="1:11" x14ac:dyDescent="0.35">
      <c r="A1975">
        <v>2020</v>
      </c>
      <c r="B1975" s="5" t="s">
        <v>55</v>
      </c>
      <c r="C1975" s="10">
        <v>44013</v>
      </c>
      <c r="D1975" t="s">
        <v>17</v>
      </c>
      <c r="E1975">
        <f>+VLOOKUP(Tabla2[[#This Row],[Punto de venta]],Punto_venta[],2,0)</f>
        <v>2</v>
      </c>
      <c r="F1975" t="s">
        <v>8</v>
      </c>
      <c r="G1975">
        <f>+VLOOKUP(Tabla2[[#This Row],[Cultivo]],Cod_categoría[],2,0)</f>
        <v>100112025</v>
      </c>
      <c r="H1975" t="str">
        <f>+VLOOKUP(F1975,Codigos[],2,0)</f>
        <v>Berries</v>
      </c>
      <c r="I1975">
        <f>+VLOOKUP(Tabla2[[#This Row],[Categoría]],Cod_procesamiento10[],2,0)</f>
        <v>1</v>
      </c>
      <c r="J1975" t="s">
        <v>163</v>
      </c>
      <c r="K1975" s="3">
        <v>7103.07</v>
      </c>
    </row>
    <row r="1976" spans="1:11" x14ac:dyDescent="0.35">
      <c r="A1976">
        <v>2020</v>
      </c>
      <c r="B1976" s="5" t="s">
        <v>55</v>
      </c>
      <c r="C1976" s="10">
        <v>44013</v>
      </c>
      <c r="D1976" t="s">
        <v>17</v>
      </c>
      <c r="E1976">
        <f>+VLOOKUP(Tabla2[[#This Row],[Punto de venta]],Punto_venta[],2,0)</f>
        <v>2</v>
      </c>
      <c r="F1976" t="s">
        <v>19</v>
      </c>
      <c r="G1976">
        <f>+VLOOKUP(Tabla2[[#This Row],[Cultivo]],Cod_categoría[],2,0)</f>
        <v>100101007</v>
      </c>
      <c r="H1976" t="str">
        <f>+VLOOKUP(F1976,Codigos[],2,0)</f>
        <v>Berries</v>
      </c>
      <c r="I1976">
        <f>+VLOOKUP(Tabla2[[#This Row],[Categoría]],Cod_procesamiento10[],2,0)</f>
        <v>1</v>
      </c>
      <c r="J1976" t="s">
        <v>163</v>
      </c>
      <c r="K1976" s="3">
        <v>2133.5700000000002</v>
      </c>
    </row>
    <row r="1977" spans="1:11" x14ac:dyDescent="0.35">
      <c r="A1977">
        <v>2020</v>
      </c>
      <c r="B1977" s="5" t="s">
        <v>55</v>
      </c>
      <c r="C1977" s="10">
        <v>44013</v>
      </c>
      <c r="D1977" t="s">
        <v>17</v>
      </c>
      <c r="E1977">
        <f>+VLOOKUP(Tabla2[[#This Row],[Punto de venta]],Punto_venta[],2,0)</f>
        <v>2</v>
      </c>
      <c r="F1977" t="s">
        <v>9</v>
      </c>
      <c r="G1977">
        <f>+VLOOKUP(Tabla2[[#This Row],[Cultivo]],Cod_categoría[],2,0)</f>
        <v>100102003</v>
      </c>
      <c r="H1977" t="str">
        <f>+VLOOKUP(F1977,Codigos[],2,0)</f>
        <v>Cítricos</v>
      </c>
      <c r="I1977">
        <f>+VLOOKUP(Tabla2[[#This Row],[Categoría]],Cod_procesamiento10[],2,0)</f>
        <v>2</v>
      </c>
      <c r="J1977" t="s">
        <v>163</v>
      </c>
      <c r="K1977" s="3">
        <v>1593.39</v>
      </c>
    </row>
    <row r="1978" spans="1:11" x14ac:dyDescent="0.35">
      <c r="A1978">
        <v>2020</v>
      </c>
      <c r="B1978" s="5" t="s">
        <v>55</v>
      </c>
      <c r="C1978" s="10">
        <v>44013</v>
      </c>
      <c r="D1978" t="s">
        <v>17</v>
      </c>
      <c r="E1978">
        <f>+VLOOKUP(Tabla2[[#This Row],[Punto de venta]],Punto_venta[],2,0)</f>
        <v>2</v>
      </c>
      <c r="F1978" t="s">
        <v>20</v>
      </c>
      <c r="G1978">
        <f>+VLOOKUP(Tabla2[[#This Row],[Cultivo]],Cod_categoría[],2,0)</f>
        <v>100102004</v>
      </c>
      <c r="H1978" t="str">
        <f>+VLOOKUP(F1978,Codigos[],2,0)</f>
        <v>Cítricos</v>
      </c>
      <c r="I1978">
        <f>+VLOOKUP(Tabla2[[#This Row],[Categoría]],Cod_procesamiento10[],2,0)</f>
        <v>2</v>
      </c>
      <c r="J1978" t="s">
        <v>163</v>
      </c>
      <c r="K1978" s="3">
        <v>2029.96</v>
      </c>
    </row>
    <row r="1979" spans="1:11" x14ac:dyDescent="0.35">
      <c r="A1979">
        <v>2020</v>
      </c>
      <c r="B1979" s="5" t="s">
        <v>55</v>
      </c>
      <c r="C1979" s="10">
        <v>44013</v>
      </c>
      <c r="D1979" t="s">
        <v>17</v>
      </c>
      <c r="E1979">
        <f>+VLOOKUP(Tabla2[[#This Row],[Punto de venta]],Punto_venta[],2,0)</f>
        <v>2</v>
      </c>
      <c r="F1979" t="s">
        <v>21</v>
      </c>
      <c r="G1979">
        <f>+VLOOKUP(Tabla2[[#This Row],[Cultivo]],Cod_categoría[],2,0)</f>
        <v>100108002</v>
      </c>
      <c r="H1979" t="str">
        <f>+VLOOKUP(F1979,Codigos[],2,0)</f>
        <v>Frutos tropicales y subtropicales</v>
      </c>
      <c r="I1979">
        <f>+VLOOKUP(Tabla2[[#This Row],[Categoría]],Cod_procesamiento10[],2,0)</f>
        <v>4</v>
      </c>
      <c r="J1979" t="s">
        <v>163</v>
      </c>
      <c r="K1979" s="3">
        <v>2222.8000000000002</v>
      </c>
    </row>
    <row r="1980" spans="1:11" x14ac:dyDescent="0.35">
      <c r="A1980">
        <v>2020</v>
      </c>
      <c r="B1980" s="5" t="s">
        <v>55</v>
      </c>
      <c r="C1980" s="10">
        <v>44013</v>
      </c>
      <c r="D1980" t="s">
        <v>17</v>
      </c>
      <c r="E1980">
        <f>+VLOOKUP(Tabla2[[#This Row],[Punto de venta]],Punto_venta[],2,0)</f>
        <v>2</v>
      </c>
      <c r="F1980" t="s">
        <v>10</v>
      </c>
      <c r="G1980">
        <f>+VLOOKUP(Tabla2[[#This Row],[Cultivo]],Cod_categoría[],2,0)</f>
        <v>100104002</v>
      </c>
      <c r="H1980" t="str">
        <f>+VLOOKUP(F1980,Codigos[],2,0)</f>
        <v>Frutos de pepita</v>
      </c>
      <c r="I1980">
        <f>+VLOOKUP(Tabla2[[#This Row],[Categoría]],Cod_procesamiento10[],2,0)</f>
        <v>3</v>
      </c>
      <c r="J1980" t="s">
        <v>163</v>
      </c>
      <c r="K1980" s="3">
        <v>1663.39</v>
      </c>
    </row>
    <row r="1981" spans="1:11" x14ac:dyDescent="0.35">
      <c r="A1981">
        <v>2020</v>
      </c>
      <c r="B1981" s="5" t="s">
        <v>55</v>
      </c>
      <c r="C1981" s="10">
        <v>44013</v>
      </c>
      <c r="D1981" t="s">
        <v>17</v>
      </c>
      <c r="E1981">
        <f>+VLOOKUP(Tabla2[[#This Row],[Punto de venta]],Punto_venta[],2,0)</f>
        <v>2</v>
      </c>
      <c r="F1981" t="s">
        <v>11</v>
      </c>
      <c r="G1981">
        <f>+VLOOKUP(Tabla2[[#This Row],[Cultivo]],Cod_categoría[],2,0)</f>
        <v>100102005</v>
      </c>
      <c r="H1981" t="str">
        <f>+VLOOKUP(F1981,Codigos[],2,0)</f>
        <v>Cítricos</v>
      </c>
      <c r="I1981">
        <f>+VLOOKUP(Tabla2[[#This Row],[Categoría]],Cod_procesamiento10[],2,0)</f>
        <v>2</v>
      </c>
      <c r="J1981" t="s">
        <v>163</v>
      </c>
      <c r="K1981" s="3">
        <v>1646.32</v>
      </c>
    </row>
    <row r="1982" spans="1:11" x14ac:dyDescent="0.35">
      <c r="A1982">
        <v>2020</v>
      </c>
      <c r="B1982" s="5" t="s">
        <v>55</v>
      </c>
      <c r="C1982" s="10">
        <v>44013</v>
      </c>
      <c r="D1982" t="s">
        <v>17</v>
      </c>
      <c r="E1982">
        <f>+VLOOKUP(Tabla2[[#This Row],[Punto de venta]],Punto_venta[],2,0)</f>
        <v>2</v>
      </c>
      <c r="F1982" t="s">
        <v>13</v>
      </c>
      <c r="G1982">
        <f>+VLOOKUP(Tabla2[[#This Row],[Cultivo]],Cod_categoría[],2,0)</f>
        <v>100106002</v>
      </c>
      <c r="H1982" t="str">
        <f>+VLOOKUP(F1982,Codigos[],2,0)</f>
        <v>Frutos oleaginosos</v>
      </c>
      <c r="I1982">
        <f>+VLOOKUP(Tabla2[[#This Row],[Categoría]],Cod_procesamiento10[],2,0)</f>
        <v>12</v>
      </c>
      <c r="J1982" t="s">
        <v>163</v>
      </c>
      <c r="K1982" s="3">
        <v>4014.76</v>
      </c>
    </row>
    <row r="1983" spans="1:11" x14ac:dyDescent="0.35">
      <c r="A1983">
        <v>2020</v>
      </c>
      <c r="B1983" s="5" t="s">
        <v>55</v>
      </c>
      <c r="C1983" s="10">
        <v>44013</v>
      </c>
      <c r="D1983" t="s">
        <v>17</v>
      </c>
      <c r="E1983">
        <f>+VLOOKUP(Tabla2[[#This Row],[Punto de venta]],Punto_venta[],2,0)</f>
        <v>2</v>
      </c>
      <c r="F1983" t="s">
        <v>14</v>
      </c>
      <c r="G1983">
        <f>+VLOOKUP(Tabla2[[#This Row],[Cultivo]],Cod_categoría[],2,0)</f>
        <v>100104005</v>
      </c>
      <c r="H1983" t="str">
        <f>+VLOOKUP(F1983,Codigos[],2,0)</f>
        <v>Frutos de pepita</v>
      </c>
      <c r="I1983">
        <f>+VLOOKUP(Tabla2[[#This Row],[Categoría]],Cod_procesamiento10[],2,0)</f>
        <v>3</v>
      </c>
      <c r="J1983" t="s">
        <v>163</v>
      </c>
      <c r="K1983" s="3">
        <v>1429.69</v>
      </c>
    </row>
    <row r="1984" spans="1:11" x14ac:dyDescent="0.35">
      <c r="A1984">
        <v>2020</v>
      </c>
      <c r="B1984" s="5" t="s">
        <v>55</v>
      </c>
      <c r="C1984" s="10">
        <v>44013</v>
      </c>
      <c r="D1984" t="s">
        <v>17</v>
      </c>
      <c r="E1984">
        <f>+VLOOKUP(Tabla2[[#This Row],[Punto de venta]],Punto_venta[],2,0)</f>
        <v>2</v>
      </c>
      <c r="F1984" t="s">
        <v>15</v>
      </c>
      <c r="G1984">
        <f>+VLOOKUP(Tabla2[[#This Row],[Cultivo]],Cod_categoría[],2,0)</f>
        <v>100108006</v>
      </c>
      <c r="H1984" t="str">
        <f>+VLOOKUP(F1984,Codigos[],2,0)</f>
        <v>Frutos tropicales y subtropicales</v>
      </c>
      <c r="I1984">
        <f>+VLOOKUP(Tabla2[[#This Row],[Categoría]],Cod_procesamiento10[],2,0)</f>
        <v>4</v>
      </c>
      <c r="J1984" t="s">
        <v>163</v>
      </c>
      <c r="K1984" s="3">
        <v>1035.5</v>
      </c>
    </row>
    <row r="1985" spans="1:11" x14ac:dyDescent="0.35">
      <c r="A1985">
        <v>2020</v>
      </c>
      <c r="B1985" s="5" t="s">
        <v>55</v>
      </c>
      <c r="C1985" s="10">
        <v>44013</v>
      </c>
      <c r="D1985" t="s">
        <v>2</v>
      </c>
      <c r="E1985">
        <f>+VLOOKUP(Tabla2[[#This Row],[Punto de venta]],Punto_venta[],2,0)</f>
        <v>1</v>
      </c>
      <c r="F1985" t="s">
        <v>8</v>
      </c>
      <c r="G1985">
        <f>+VLOOKUP(Tabla2[[#This Row],[Cultivo]],Cod_categoría[],2,0)</f>
        <v>100112025</v>
      </c>
      <c r="H1985" t="str">
        <f>+VLOOKUP(F1985,Codigos[],2,0)</f>
        <v>Berries</v>
      </c>
      <c r="I1985">
        <f>+VLOOKUP(Tabla2[[#This Row],[Categoría]],Cod_procesamiento10[],2,0)</f>
        <v>1</v>
      </c>
      <c r="J1985" t="s">
        <v>163</v>
      </c>
      <c r="K1985" s="3">
        <v>2820</v>
      </c>
    </row>
    <row r="1986" spans="1:11" x14ac:dyDescent="0.35">
      <c r="A1986">
        <v>2020</v>
      </c>
      <c r="B1986" s="5" t="s">
        <v>55</v>
      </c>
      <c r="C1986" s="10">
        <v>44013</v>
      </c>
      <c r="D1986" t="s">
        <v>2</v>
      </c>
      <c r="E1986">
        <f>+VLOOKUP(Tabla2[[#This Row],[Punto de venta]],Punto_venta[],2,0)</f>
        <v>1</v>
      </c>
      <c r="F1986" t="s">
        <v>19</v>
      </c>
      <c r="G1986">
        <f>+VLOOKUP(Tabla2[[#This Row],[Cultivo]],Cod_categoría[],2,0)</f>
        <v>100101007</v>
      </c>
      <c r="H1986" t="str">
        <f>+VLOOKUP(F1986,Codigos[],2,0)</f>
        <v>Berries</v>
      </c>
      <c r="I1986">
        <f>+VLOOKUP(Tabla2[[#This Row],[Categoría]],Cod_procesamiento10[],2,0)</f>
        <v>1</v>
      </c>
      <c r="J1986" t="s">
        <v>163</v>
      </c>
      <c r="K1986" s="3">
        <v>870.29</v>
      </c>
    </row>
    <row r="1987" spans="1:11" x14ac:dyDescent="0.35">
      <c r="A1987">
        <v>2020</v>
      </c>
      <c r="B1987" s="5" t="s">
        <v>55</v>
      </c>
      <c r="C1987" s="10">
        <v>44013</v>
      </c>
      <c r="D1987" t="s">
        <v>2</v>
      </c>
      <c r="E1987">
        <f>+VLOOKUP(Tabla2[[#This Row],[Punto de venta]],Punto_venta[],2,0)</f>
        <v>1</v>
      </c>
      <c r="F1987" t="s">
        <v>9</v>
      </c>
      <c r="G1987">
        <f>+VLOOKUP(Tabla2[[#This Row],[Cultivo]],Cod_categoría[],2,0)</f>
        <v>100102003</v>
      </c>
      <c r="H1987" t="str">
        <f>+VLOOKUP(F1987,Codigos[],2,0)</f>
        <v>Cítricos</v>
      </c>
      <c r="I1987">
        <f>+VLOOKUP(Tabla2[[#This Row],[Categoría]],Cod_procesamiento10[],2,0)</f>
        <v>2</v>
      </c>
      <c r="J1987" t="s">
        <v>163</v>
      </c>
      <c r="K1987" s="3">
        <v>491.38</v>
      </c>
    </row>
    <row r="1988" spans="1:11" x14ac:dyDescent="0.35">
      <c r="A1988">
        <v>2020</v>
      </c>
      <c r="B1988" s="5" t="s">
        <v>55</v>
      </c>
      <c r="C1988" s="10">
        <v>44013</v>
      </c>
      <c r="D1988" t="s">
        <v>2</v>
      </c>
      <c r="E1988">
        <f>+VLOOKUP(Tabla2[[#This Row],[Punto de venta]],Punto_venta[],2,0)</f>
        <v>1</v>
      </c>
      <c r="F1988" t="s">
        <v>20</v>
      </c>
      <c r="G1988">
        <f>+VLOOKUP(Tabla2[[#This Row],[Cultivo]],Cod_categoría[],2,0)</f>
        <v>100102004</v>
      </c>
      <c r="H1988" t="str">
        <f>+VLOOKUP(F1988,Codigos[],2,0)</f>
        <v>Cítricos</v>
      </c>
      <c r="I1988">
        <f>+VLOOKUP(Tabla2[[#This Row],[Categoría]],Cod_procesamiento10[],2,0)</f>
        <v>2</v>
      </c>
      <c r="J1988" t="s">
        <v>163</v>
      </c>
      <c r="K1988" s="3">
        <v>910.87</v>
      </c>
    </row>
    <row r="1989" spans="1:11" x14ac:dyDescent="0.35">
      <c r="A1989">
        <v>2020</v>
      </c>
      <c r="B1989" s="5" t="s">
        <v>55</v>
      </c>
      <c r="C1989" s="10">
        <v>44013</v>
      </c>
      <c r="D1989" t="s">
        <v>2</v>
      </c>
      <c r="E1989">
        <f>+VLOOKUP(Tabla2[[#This Row],[Punto de venta]],Punto_venta[],2,0)</f>
        <v>1</v>
      </c>
      <c r="F1989" t="s">
        <v>21</v>
      </c>
      <c r="G1989">
        <f>+VLOOKUP(Tabla2[[#This Row],[Cultivo]],Cod_categoría[],2,0)</f>
        <v>100108002</v>
      </c>
      <c r="H1989" t="str">
        <f>+VLOOKUP(F1989,Codigos[],2,0)</f>
        <v>Frutos tropicales y subtropicales</v>
      </c>
      <c r="I1989">
        <f>+VLOOKUP(Tabla2[[#This Row],[Categoría]],Cod_procesamiento10[],2,0)</f>
        <v>4</v>
      </c>
      <c r="J1989" t="s">
        <v>163</v>
      </c>
      <c r="K1989" s="3">
        <v>2768.54</v>
      </c>
    </row>
    <row r="1990" spans="1:11" x14ac:dyDescent="0.35">
      <c r="A1990">
        <v>2020</v>
      </c>
      <c r="B1990" s="5" t="s">
        <v>55</v>
      </c>
      <c r="C1990" s="10">
        <v>44013</v>
      </c>
      <c r="D1990" t="s">
        <v>2</v>
      </c>
      <c r="E1990">
        <f>+VLOOKUP(Tabla2[[#This Row],[Punto de venta]],Punto_venta[],2,0)</f>
        <v>1</v>
      </c>
      <c r="F1990" t="s">
        <v>10</v>
      </c>
      <c r="G1990">
        <f>+VLOOKUP(Tabla2[[#This Row],[Cultivo]],Cod_categoría[],2,0)</f>
        <v>100104002</v>
      </c>
      <c r="H1990" t="str">
        <f>+VLOOKUP(F1990,Codigos[],2,0)</f>
        <v>Frutos de pepita</v>
      </c>
      <c r="I1990">
        <f>+VLOOKUP(Tabla2[[#This Row],[Categoría]],Cod_procesamiento10[],2,0)</f>
        <v>3</v>
      </c>
      <c r="J1990" t="s">
        <v>163</v>
      </c>
      <c r="K1990" s="3">
        <v>762.62</v>
      </c>
    </row>
    <row r="1991" spans="1:11" x14ac:dyDescent="0.35">
      <c r="A1991">
        <v>2020</v>
      </c>
      <c r="B1991" s="5" t="s">
        <v>55</v>
      </c>
      <c r="C1991" s="10">
        <v>44013</v>
      </c>
      <c r="D1991" t="s">
        <v>2</v>
      </c>
      <c r="E1991">
        <f>+VLOOKUP(Tabla2[[#This Row],[Punto de venta]],Punto_venta[],2,0)</f>
        <v>1</v>
      </c>
      <c r="F1991" t="s">
        <v>11</v>
      </c>
      <c r="G1991">
        <f>+VLOOKUP(Tabla2[[#This Row],[Cultivo]],Cod_categoría[],2,0)</f>
        <v>100102005</v>
      </c>
      <c r="H1991" t="str">
        <f>+VLOOKUP(F1991,Codigos[],2,0)</f>
        <v>Cítricos</v>
      </c>
      <c r="I1991">
        <f>+VLOOKUP(Tabla2[[#This Row],[Categoría]],Cod_procesamiento10[],2,0)</f>
        <v>2</v>
      </c>
      <c r="J1991" t="s">
        <v>163</v>
      </c>
      <c r="K1991" s="3">
        <v>794.51</v>
      </c>
    </row>
    <row r="1992" spans="1:11" x14ac:dyDescent="0.35">
      <c r="A1992">
        <v>2020</v>
      </c>
      <c r="B1992" s="5" t="s">
        <v>55</v>
      </c>
      <c r="C1992" s="10">
        <v>44013</v>
      </c>
      <c r="D1992" t="s">
        <v>2</v>
      </c>
      <c r="E1992">
        <f>+VLOOKUP(Tabla2[[#This Row],[Punto de venta]],Punto_venta[],2,0)</f>
        <v>1</v>
      </c>
      <c r="F1992" t="s">
        <v>13</v>
      </c>
      <c r="G1992">
        <f>+VLOOKUP(Tabla2[[#This Row],[Cultivo]],Cod_categoría[],2,0)</f>
        <v>100106002</v>
      </c>
      <c r="H1992" t="str">
        <f>+VLOOKUP(F1992,Codigos[],2,0)</f>
        <v>Frutos oleaginosos</v>
      </c>
      <c r="I1992">
        <f>+VLOOKUP(Tabla2[[#This Row],[Categoría]],Cod_procesamiento10[],2,0)</f>
        <v>12</v>
      </c>
      <c r="J1992" t="s">
        <v>163</v>
      </c>
      <c r="K1992" s="3">
        <v>3500.05</v>
      </c>
    </row>
    <row r="1993" spans="1:11" x14ac:dyDescent="0.35">
      <c r="A1993">
        <v>2020</v>
      </c>
      <c r="B1993" s="5" t="s">
        <v>55</v>
      </c>
      <c r="C1993" s="10">
        <v>44013</v>
      </c>
      <c r="D1993" t="s">
        <v>2</v>
      </c>
      <c r="E1993">
        <f>+VLOOKUP(Tabla2[[#This Row],[Punto de venta]],Punto_venta[],2,0)</f>
        <v>1</v>
      </c>
      <c r="F1993" t="s">
        <v>14</v>
      </c>
      <c r="G1993">
        <f>+VLOOKUP(Tabla2[[#This Row],[Cultivo]],Cod_categoría[],2,0)</f>
        <v>100104005</v>
      </c>
      <c r="H1993" t="str">
        <f>+VLOOKUP(F1993,Codigos[],2,0)</f>
        <v>Frutos de pepita</v>
      </c>
      <c r="I1993">
        <f>+VLOOKUP(Tabla2[[#This Row],[Categoría]],Cod_procesamiento10[],2,0)</f>
        <v>3</v>
      </c>
      <c r="J1993" t="s">
        <v>163</v>
      </c>
      <c r="K1993" s="3">
        <v>775.61</v>
      </c>
    </row>
    <row r="1994" spans="1:11" x14ac:dyDescent="0.35">
      <c r="A1994">
        <v>2020</v>
      </c>
      <c r="B1994" s="5" t="s">
        <v>55</v>
      </c>
      <c r="C1994" s="10">
        <v>44013</v>
      </c>
      <c r="D1994" t="s">
        <v>2</v>
      </c>
      <c r="E1994">
        <f>+VLOOKUP(Tabla2[[#This Row],[Punto de venta]],Punto_venta[],2,0)</f>
        <v>1</v>
      </c>
      <c r="F1994" t="s">
        <v>15</v>
      </c>
      <c r="G1994">
        <f>+VLOOKUP(Tabla2[[#This Row],[Cultivo]],Cod_categoría[],2,0)</f>
        <v>100108006</v>
      </c>
      <c r="H1994" t="str">
        <f>+VLOOKUP(F1994,Codigos[],2,0)</f>
        <v>Frutos tropicales y subtropicales</v>
      </c>
      <c r="I1994">
        <f>+VLOOKUP(Tabla2[[#This Row],[Categoría]],Cod_procesamiento10[],2,0)</f>
        <v>4</v>
      </c>
      <c r="J1994" t="s">
        <v>163</v>
      </c>
      <c r="K1994" s="3">
        <v>744.95</v>
      </c>
    </row>
    <row r="1995" spans="1:11" x14ac:dyDescent="0.35">
      <c r="A1995">
        <v>2020</v>
      </c>
      <c r="B1995" s="5" t="s">
        <v>55</v>
      </c>
      <c r="C1995" s="10">
        <v>44013</v>
      </c>
      <c r="D1995" t="s">
        <v>17</v>
      </c>
      <c r="E1995">
        <f>+VLOOKUP(Tabla2[[#This Row],[Punto de venta]],Punto_venta[],2,0)</f>
        <v>2</v>
      </c>
      <c r="F1995" t="s">
        <v>8</v>
      </c>
      <c r="G1995">
        <f>+VLOOKUP(Tabla2[[#This Row],[Cultivo]],Cod_categoría[],2,0)</f>
        <v>100112025</v>
      </c>
      <c r="H1995" t="str">
        <f>+VLOOKUP(F1995,Codigos[],2,0)</f>
        <v>Berries</v>
      </c>
      <c r="I1995">
        <f>+VLOOKUP(Tabla2[[#This Row],[Categoría]],Cod_procesamiento10[],2,0)</f>
        <v>1</v>
      </c>
      <c r="J1995" t="s">
        <v>163</v>
      </c>
      <c r="K1995" s="3">
        <v>6814.42</v>
      </c>
    </row>
    <row r="1996" spans="1:11" x14ac:dyDescent="0.35">
      <c r="A1996">
        <v>2020</v>
      </c>
      <c r="B1996" s="5" t="s">
        <v>55</v>
      </c>
      <c r="C1996" s="10">
        <v>44013</v>
      </c>
      <c r="D1996" t="s">
        <v>17</v>
      </c>
      <c r="E1996">
        <f>+VLOOKUP(Tabla2[[#This Row],[Punto de venta]],Punto_venta[],2,0)</f>
        <v>2</v>
      </c>
      <c r="F1996" t="s">
        <v>19</v>
      </c>
      <c r="G1996">
        <f>+VLOOKUP(Tabla2[[#This Row],[Cultivo]],Cod_categoría[],2,0)</f>
        <v>100101007</v>
      </c>
      <c r="H1996" t="str">
        <f>+VLOOKUP(F1996,Codigos[],2,0)</f>
        <v>Berries</v>
      </c>
      <c r="I1996">
        <f>+VLOOKUP(Tabla2[[#This Row],[Categoría]],Cod_procesamiento10[],2,0)</f>
        <v>1</v>
      </c>
      <c r="J1996" t="s">
        <v>163</v>
      </c>
      <c r="K1996" s="3">
        <v>2058.3000000000002</v>
      </c>
    </row>
    <row r="1997" spans="1:11" x14ac:dyDescent="0.35">
      <c r="A1997">
        <v>2020</v>
      </c>
      <c r="B1997" s="5" t="s">
        <v>55</v>
      </c>
      <c r="C1997" s="10">
        <v>44013</v>
      </c>
      <c r="D1997" t="s">
        <v>17</v>
      </c>
      <c r="E1997">
        <f>+VLOOKUP(Tabla2[[#This Row],[Punto de venta]],Punto_venta[],2,0)</f>
        <v>2</v>
      </c>
      <c r="F1997" t="s">
        <v>9</v>
      </c>
      <c r="G1997">
        <f>+VLOOKUP(Tabla2[[#This Row],[Cultivo]],Cod_categoría[],2,0)</f>
        <v>100102003</v>
      </c>
      <c r="H1997" t="str">
        <f>+VLOOKUP(F1997,Codigos[],2,0)</f>
        <v>Cítricos</v>
      </c>
      <c r="I1997">
        <f>+VLOOKUP(Tabla2[[#This Row],[Categoría]],Cod_procesamiento10[],2,0)</f>
        <v>2</v>
      </c>
      <c r="J1997" t="s">
        <v>163</v>
      </c>
      <c r="K1997" s="3">
        <v>1506.53</v>
      </c>
    </row>
    <row r="1998" spans="1:11" x14ac:dyDescent="0.35">
      <c r="A1998">
        <v>2020</v>
      </c>
      <c r="B1998" s="5" t="s">
        <v>55</v>
      </c>
      <c r="C1998" s="10">
        <v>44013</v>
      </c>
      <c r="D1998" t="s">
        <v>17</v>
      </c>
      <c r="E1998">
        <f>+VLOOKUP(Tabla2[[#This Row],[Punto de venta]],Punto_venta[],2,0)</f>
        <v>2</v>
      </c>
      <c r="F1998" t="s">
        <v>20</v>
      </c>
      <c r="G1998">
        <f>+VLOOKUP(Tabla2[[#This Row],[Cultivo]],Cod_categoría[],2,0)</f>
        <v>100102004</v>
      </c>
      <c r="H1998" t="str">
        <f>+VLOOKUP(F1998,Codigos[],2,0)</f>
        <v>Cítricos</v>
      </c>
      <c r="I1998">
        <f>+VLOOKUP(Tabla2[[#This Row],[Categoría]],Cod_procesamiento10[],2,0)</f>
        <v>2</v>
      </c>
      <c r="J1998" t="s">
        <v>163</v>
      </c>
      <c r="K1998" s="3">
        <v>1975.65</v>
      </c>
    </row>
    <row r="1999" spans="1:11" x14ac:dyDescent="0.35">
      <c r="A1999">
        <v>2020</v>
      </c>
      <c r="B1999" s="5" t="s">
        <v>55</v>
      </c>
      <c r="C1999" s="10">
        <v>44013</v>
      </c>
      <c r="D1999" t="s">
        <v>17</v>
      </c>
      <c r="E1999">
        <f>+VLOOKUP(Tabla2[[#This Row],[Punto de venta]],Punto_venta[],2,0)</f>
        <v>2</v>
      </c>
      <c r="F1999" t="s">
        <v>21</v>
      </c>
      <c r="G1999">
        <f>+VLOOKUP(Tabla2[[#This Row],[Cultivo]],Cod_categoría[],2,0)</f>
        <v>100108002</v>
      </c>
      <c r="H1999" t="str">
        <f>+VLOOKUP(F1999,Codigos[],2,0)</f>
        <v>Frutos tropicales y subtropicales</v>
      </c>
      <c r="I1999">
        <f>+VLOOKUP(Tabla2[[#This Row],[Categoría]],Cod_procesamiento10[],2,0)</f>
        <v>4</v>
      </c>
      <c r="J1999" t="s">
        <v>163</v>
      </c>
      <c r="K1999" s="3">
        <v>2102.6799999999998</v>
      </c>
    </row>
    <row r="2000" spans="1:11" x14ac:dyDescent="0.35">
      <c r="A2000">
        <v>2020</v>
      </c>
      <c r="B2000" s="5" t="s">
        <v>55</v>
      </c>
      <c r="C2000" s="10">
        <v>44013</v>
      </c>
      <c r="D2000" t="s">
        <v>17</v>
      </c>
      <c r="E2000">
        <f>+VLOOKUP(Tabla2[[#This Row],[Punto de venta]],Punto_venta[],2,0)</f>
        <v>2</v>
      </c>
      <c r="F2000" t="s">
        <v>10</v>
      </c>
      <c r="G2000">
        <f>+VLOOKUP(Tabla2[[#This Row],[Cultivo]],Cod_categoría[],2,0)</f>
        <v>100104002</v>
      </c>
      <c r="H2000" t="str">
        <f>+VLOOKUP(F2000,Codigos[],2,0)</f>
        <v>Frutos de pepita</v>
      </c>
      <c r="I2000">
        <f>+VLOOKUP(Tabla2[[#This Row],[Categoría]],Cod_procesamiento10[],2,0)</f>
        <v>3</v>
      </c>
      <c r="J2000" t="s">
        <v>163</v>
      </c>
      <c r="K2000" s="3">
        <v>1662.65</v>
      </c>
    </row>
    <row r="2001" spans="1:11" x14ac:dyDescent="0.35">
      <c r="A2001">
        <v>2020</v>
      </c>
      <c r="B2001" s="5" t="s">
        <v>55</v>
      </c>
      <c r="C2001" s="10">
        <v>44013</v>
      </c>
      <c r="D2001" t="s">
        <v>17</v>
      </c>
      <c r="E2001">
        <f>+VLOOKUP(Tabla2[[#This Row],[Punto de venta]],Punto_venta[],2,0)</f>
        <v>2</v>
      </c>
      <c r="F2001" t="s">
        <v>11</v>
      </c>
      <c r="G2001">
        <f>+VLOOKUP(Tabla2[[#This Row],[Cultivo]],Cod_categoría[],2,0)</f>
        <v>100102005</v>
      </c>
      <c r="H2001" t="str">
        <f>+VLOOKUP(F2001,Codigos[],2,0)</f>
        <v>Cítricos</v>
      </c>
      <c r="I2001">
        <f>+VLOOKUP(Tabla2[[#This Row],[Categoría]],Cod_procesamiento10[],2,0)</f>
        <v>2</v>
      </c>
      <c r="J2001" t="s">
        <v>163</v>
      </c>
      <c r="K2001" s="3">
        <v>1657.38</v>
      </c>
    </row>
    <row r="2002" spans="1:11" x14ac:dyDescent="0.35">
      <c r="A2002">
        <v>2020</v>
      </c>
      <c r="B2002" s="5" t="s">
        <v>55</v>
      </c>
      <c r="C2002" s="10">
        <v>44013</v>
      </c>
      <c r="D2002" t="s">
        <v>17</v>
      </c>
      <c r="E2002">
        <f>+VLOOKUP(Tabla2[[#This Row],[Punto de venta]],Punto_venta[],2,0)</f>
        <v>2</v>
      </c>
      <c r="F2002" t="s">
        <v>13</v>
      </c>
      <c r="G2002">
        <f>+VLOOKUP(Tabla2[[#This Row],[Cultivo]],Cod_categoría[],2,0)</f>
        <v>100106002</v>
      </c>
      <c r="H2002" t="str">
        <f>+VLOOKUP(F2002,Codigos[],2,0)</f>
        <v>Frutos oleaginosos</v>
      </c>
      <c r="I2002">
        <f>+VLOOKUP(Tabla2[[#This Row],[Categoría]],Cod_procesamiento10[],2,0)</f>
        <v>12</v>
      </c>
      <c r="J2002" t="s">
        <v>163</v>
      </c>
      <c r="K2002" s="3">
        <v>3979.88</v>
      </c>
    </row>
    <row r="2003" spans="1:11" x14ac:dyDescent="0.35">
      <c r="A2003">
        <v>2020</v>
      </c>
      <c r="B2003" s="5" t="s">
        <v>55</v>
      </c>
      <c r="C2003" s="10">
        <v>44013</v>
      </c>
      <c r="D2003" t="s">
        <v>17</v>
      </c>
      <c r="E2003">
        <f>+VLOOKUP(Tabla2[[#This Row],[Punto de venta]],Punto_venta[],2,0)</f>
        <v>2</v>
      </c>
      <c r="F2003" t="s">
        <v>14</v>
      </c>
      <c r="G2003">
        <f>+VLOOKUP(Tabla2[[#This Row],[Cultivo]],Cod_categoría[],2,0)</f>
        <v>100104005</v>
      </c>
      <c r="H2003" t="str">
        <f>+VLOOKUP(F2003,Codigos[],2,0)</f>
        <v>Frutos de pepita</v>
      </c>
      <c r="I2003">
        <f>+VLOOKUP(Tabla2[[#This Row],[Categoría]],Cod_procesamiento10[],2,0)</f>
        <v>3</v>
      </c>
      <c r="J2003" t="s">
        <v>163</v>
      </c>
      <c r="K2003" s="3">
        <v>1420.24</v>
      </c>
    </row>
    <row r="2004" spans="1:11" x14ac:dyDescent="0.35">
      <c r="A2004">
        <v>2020</v>
      </c>
      <c r="B2004" s="5" t="s">
        <v>55</v>
      </c>
      <c r="C2004" s="10">
        <v>44013</v>
      </c>
      <c r="D2004" t="s">
        <v>17</v>
      </c>
      <c r="E2004">
        <f>+VLOOKUP(Tabla2[[#This Row],[Punto de venta]],Punto_venta[],2,0)</f>
        <v>2</v>
      </c>
      <c r="F2004" t="s">
        <v>15</v>
      </c>
      <c r="G2004">
        <f>+VLOOKUP(Tabla2[[#This Row],[Cultivo]],Cod_categoría[],2,0)</f>
        <v>100108006</v>
      </c>
      <c r="H2004" t="str">
        <f>+VLOOKUP(F2004,Codigos[],2,0)</f>
        <v>Frutos tropicales y subtropicales</v>
      </c>
      <c r="I2004">
        <f>+VLOOKUP(Tabla2[[#This Row],[Categoría]],Cod_procesamiento10[],2,0)</f>
        <v>4</v>
      </c>
      <c r="J2004" t="s">
        <v>163</v>
      </c>
      <c r="K2004" s="3">
        <v>1045.82</v>
      </c>
    </row>
    <row r="2005" spans="1:11" x14ac:dyDescent="0.35">
      <c r="A2005">
        <v>2020</v>
      </c>
      <c r="B2005" s="5" t="s">
        <v>55</v>
      </c>
      <c r="C2005" s="10">
        <v>44013</v>
      </c>
      <c r="D2005" t="s">
        <v>24</v>
      </c>
      <c r="E2005">
        <f>+VLOOKUP(Tabla2[[#This Row],[Punto de venta]],Punto_venta[],2,0)</f>
        <v>3</v>
      </c>
      <c r="F2005" t="s">
        <v>68</v>
      </c>
      <c r="G2005">
        <f>+VLOOKUP(Tabla2[[#This Row],[Cultivo]],Cod_categoría[],2,0)</f>
        <v>100101001</v>
      </c>
      <c r="H2005" t="str">
        <f>+VLOOKUP(F2005,Codigos[],2,0)</f>
        <v>Berries</v>
      </c>
      <c r="I2005">
        <f>+VLOOKUP(Tabla2[[#This Row],[Categoría]],Cod_procesamiento10[],2,0)</f>
        <v>1</v>
      </c>
      <c r="J2005" t="s">
        <v>163</v>
      </c>
      <c r="K2005" s="3">
        <v>6000</v>
      </c>
    </row>
    <row r="2006" spans="1:11" x14ac:dyDescent="0.35">
      <c r="A2006">
        <v>2020</v>
      </c>
      <c r="B2006" s="5" t="s">
        <v>55</v>
      </c>
      <c r="C2006" s="10">
        <v>44013</v>
      </c>
      <c r="D2006" t="s">
        <v>24</v>
      </c>
      <c r="E2006">
        <f>+VLOOKUP(Tabla2[[#This Row],[Punto de venta]],Punto_venta[],2,0)</f>
        <v>3</v>
      </c>
      <c r="F2006" t="s">
        <v>29</v>
      </c>
      <c r="G2006">
        <f>+VLOOKUP(Tabla2[[#This Row],[Cultivo]],Cod_categoría[],2,0)</f>
        <v>100107001</v>
      </c>
      <c r="H2006" t="str">
        <f>+VLOOKUP(F2006,Codigos[],2,0)</f>
        <v>Berries</v>
      </c>
      <c r="I2006">
        <f>+VLOOKUP(Tabla2[[#This Row],[Categoría]],Cod_procesamiento10[],2,0)</f>
        <v>1</v>
      </c>
      <c r="J2006" t="s">
        <v>163</v>
      </c>
      <c r="K2006" s="3">
        <v>2000</v>
      </c>
    </row>
    <row r="2007" spans="1:11" x14ac:dyDescent="0.35">
      <c r="A2007">
        <v>2020</v>
      </c>
      <c r="B2007" s="5" t="s">
        <v>55</v>
      </c>
      <c r="C2007" s="10">
        <v>44013</v>
      </c>
      <c r="D2007" t="s">
        <v>24</v>
      </c>
      <c r="E2007">
        <f>+VLOOKUP(Tabla2[[#This Row],[Punto de venta]],Punto_venta[],2,0)</f>
        <v>3</v>
      </c>
      <c r="F2007" t="s">
        <v>4</v>
      </c>
      <c r="G2007">
        <f>+VLOOKUP(Tabla2[[#This Row],[Cultivo]],Cod_categoría[],2,0)</f>
        <v>100107002</v>
      </c>
      <c r="H2007" t="str">
        <f>+VLOOKUP(F2007,Codigos[],2,0)</f>
        <v>Frutos tropicales y subtropicales</v>
      </c>
      <c r="I2007">
        <f>+VLOOKUP(Tabla2[[#This Row],[Categoría]],Cod_procesamiento10[],2,0)</f>
        <v>4</v>
      </c>
      <c r="J2007" t="s">
        <v>163</v>
      </c>
      <c r="K2007" s="3">
        <v>2388.04</v>
      </c>
    </row>
    <row r="2008" spans="1:11" x14ac:dyDescent="0.35">
      <c r="A2008">
        <v>2020</v>
      </c>
      <c r="B2008" s="5" t="s">
        <v>55</v>
      </c>
      <c r="C2008" s="10">
        <v>44013</v>
      </c>
      <c r="D2008" t="s">
        <v>24</v>
      </c>
      <c r="E2008">
        <f>+VLOOKUP(Tabla2[[#This Row],[Punto de venta]],Punto_venta[],2,0)</f>
        <v>3</v>
      </c>
      <c r="F2008" t="s">
        <v>5</v>
      </c>
      <c r="G2008">
        <f>+VLOOKUP(Tabla2[[#This Row],[Cultivo]],Cod_categoría[],2,0)</f>
        <v>100103002</v>
      </c>
      <c r="H2008" t="str">
        <f>+VLOOKUP(F2008,Codigos[],2,0)</f>
        <v>Frutos de carozo</v>
      </c>
      <c r="I2008">
        <f>+VLOOKUP(Tabla2[[#This Row],[Categoría]],Cod_procesamiento10[],2,0)</f>
        <v>5</v>
      </c>
      <c r="J2008" t="s">
        <v>163</v>
      </c>
      <c r="K2008" s="3">
        <v>707.41</v>
      </c>
    </row>
    <row r="2009" spans="1:11" x14ac:dyDescent="0.35">
      <c r="A2009">
        <v>2020</v>
      </c>
      <c r="B2009" s="5" t="s">
        <v>55</v>
      </c>
      <c r="C2009" s="10">
        <v>44013</v>
      </c>
      <c r="D2009" t="s">
        <v>24</v>
      </c>
      <c r="E2009">
        <f>+VLOOKUP(Tabla2[[#This Row],[Punto de venta]],Punto_venta[],2,0)</f>
        <v>3</v>
      </c>
      <c r="F2009" t="s">
        <v>8</v>
      </c>
      <c r="G2009">
        <f>+VLOOKUP(Tabla2[[#This Row],[Cultivo]],Cod_categoría[],2,0)</f>
        <v>100112025</v>
      </c>
      <c r="H2009" t="str">
        <f>+VLOOKUP(F2009,Codigos[],2,0)</f>
        <v>Berries</v>
      </c>
      <c r="I2009">
        <f>+VLOOKUP(Tabla2[[#This Row],[Categoría]],Cod_procesamiento10[],2,0)</f>
        <v>1</v>
      </c>
      <c r="J2009" t="s">
        <v>163</v>
      </c>
      <c r="K2009" s="3">
        <v>2024.49</v>
      </c>
    </row>
    <row r="2010" spans="1:11" x14ac:dyDescent="0.35">
      <c r="A2010">
        <v>2020</v>
      </c>
      <c r="B2010" s="5" t="s">
        <v>55</v>
      </c>
      <c r="C2010" s="10">
        <v>44013</v>
      </c>
      <c r="D2010" t="s">
        <v>24</v>
      </c>
      <c r="E2010">
        <f>+VLOOKUP(Tabla2[[#This Row],[Punto de venta]],Punto_venta[],2,0)</f>
        <v>3</v>
      </c>
      <c r="F2010" t="s">
        <v>30</v>
      </c>
      <c r="G2010">
        <f>+VLOOKUP(Tabla2[[#This Row],[Cultivo]],Cod_categoría[],2,0)</f>
        <v>100114043</v>
      </c>
      <c r="H2010" t="str">
        <f>+VLOOKUP(F2010,Codigos[],2,0)</f>
        <v>Frutos tropicales y subtropicales</v>
      </c>
      <c r="I2010">
        <f>+VLOOKUP(Tabla2[[#This Row],[Categoría]],Cod_procesamiento10[],2,0)</f>
        <v>4</v>
      </c>
      <c r="J2010" t="s">
        <v>163</v>
      </c>
      <c r="K2010" s="3">
        <v>1599.88</v>
      </c>
    </row>
    <row r="2011" spans="1:11" x14ac:dyDescent="0.35">
      <c r="A2011">
        <v>2020</v>
      </c>
      <c r="B2011" s="5" t="s">
        <v>55</v>
      </c>
      <c r="C2011" s="10">
        <v>44013</v>
      </c>
      <c r="D2011" t="s">
        <v>24</v>
      </c>
      <c r="E2011">
        <f>+VLOOKUP(Tabla2[[#This Row],[Punto de venta]],Punto_venta[],2,0)</f>
        <v>3</v>
      </c>
      <c r="F2011" t="s">
        <v>33</v>
      </c>
      <c r="G2011">
        <f>+VLOOKUP(Tabla2[[#This Row],[Cultivo]],Cod_categoría[],2,0)</f>
        <v>100114040</v>
      </c>
      <c r="H2011" t="str">
        <f>+VLOOKUP(F2011,Codigos[],2,0)</f>
        <v>Frutos tropicales y subtropicales</v>
      </c>
      <c r="I2011">
        <f>+VLOOKUP(Tabla2[[#This Row],[Categoría]],Cod_procesamiento10[],2,0)</f>
        <v>4</v>
      </c>
      <c r="J2011" t="s">
        <v>163</v>
      </c>
      <c r="K2011" s="3">
        <v>776.67</v>
      </c>
    </row>
    <row r="2012" spans="1:11" x14ac:dyDescent="0.35">
      <c r="A2012">
        <v>2020</v>
      </c>
      <c r="B2012" s="5" t="s">
        <v>55</v>
      </c>
      <c r="C2012" s="10">
        <v>44013</v>
      </c>
      <c r="D2012" t="s">
        <v>24</v>
      </c>
      <c r="E2012">
        <f>+VLOOKUP(Tabla2[[#This Row],[Punto de venta]],Punto_venta[],2,0)</f>
        <v>3</v>
      </c>
      <c r="F2012" t="s">
        <v>19</v>
      </c>
      <c r="G2012">
        <f>+VLOOKUP(Tabla2[[#This Row],[Cultivo]],Cod_categoría[],2,0)</f>
        <v>100101007</v>
      </c>
      <c r="H2012" t="str">
        <f>+VLOOKUP(F2012,Codigos[],2,0)</f>
        <v>Berries</v>
      </c>
      <c r="I2012">
        <f>+VLOOKUP(Tabla2[[#This Row],[Categoría]],Cod_procesamiento10[],2,0)</f>
        <v>1</v>
      </c>
      <c r="J2012" t="s">
        <v>163</v>
      </c>
      <c r="K2012" s="3">
        <v>628.14</v>
      </c>
    </row>
    <row r="2013" spans="1:11" x14ac:dyDescent="0.35">
      <c r="A2013">
        <v>2020</v>
      </c>
      <c r="B2013" s="5" t="s">
        <v>55</v>
      </c>
      <c r="C2013" s="10">
        <v>44013</v>
      </c>
      <c r="D2013" t="s">
        <v>24</v>
      </c>
      <c r="E2013">
        <f>+VLOOKUP(Tabla2[[#This Row],[Punto de venta]],Punto_venta[],2,0)</f>
        <v>3</v>
      </c>
      <c r="F2013" t="s">
        <v>9</v>
      </c>
      <c r="G2013">
        <f>+VLOOKUP(Tabla2[[#This Row],[Cultivo]],Cod_categoría[],2,0)</f>
        <v>100102003</v>
      </c>
      <c r="H2013" t="str">
        <f>+VLOOKUP(F2013,Codigos[],2,0)</f>
        <v>Cítricos</v>
      </c>
      <c r="I2013">
        <f>+VLOOKUP(Tabla2[[#This Row],[Categoría]],Cod_procesamiento10[],2,0)</f>
        <v>2</v>
      </c>
      <c r="J2013" t="s">
        <v>163</v>
      </c>
      <c r="K2013" s="3">
        <v>280.77</v>
      </c>
    </row>
    <row r="2014" spans="1:11" x14ac:dyDescent="0.35">
      <c r="A2014">
        <v>2020</v>
      </c>
      <c r="B2014" s="5" t="s">
        <v>55</v>
      </c>
      <c r="C2014" s="10">
        <v>44013</v>
      </c>
      <c r="D2014" t="s">
        <v>24</v>
      </c>
      <c r="E2014">
        <f>+VLOOKUP(Tabla2[[#This Row],[Punto de venta]],Punto_venta[],2,0)</f>
        <v>3</v>
      </c>
      <c r="F2014" t="s">
        <v>20</v>
      </c>
      <c r="G2014">
        <f>+VLOOKUP(Tabla2[[#This Row],[Cultivo]],Cod_categoría[],2,0)</f>
        <v>100102004</v>
      </c>
      <c r="H2014" t="str">
        <f>+VLOOKUP(F2014,Codigos[],2,0)</f>
        <v>Cítricos</v>
      </c>
      <c r="I2014">
        <f>+VLOOKUP(Tabla2[[#This Row],[Categoría]],Cod_procesamiento10[],2,0)</f>
        <v>2</v>
      </c>
      <c r="J2014" t="s">
        <v>163</v>
      </c>
      <c r="K2014" s="3">
        <v>703.11</v>
      </c>
    </row>
    <row r="2015" spans="1:11" x14ac:dyDescent="0.35">
      <c r="A2015">
        <v>2020</v>
      </c>
      <c r="B2015" s="5" t="s">
        <v>55</v>
      </c>
      <c r="C2015" s="10">
        <v>44013</v>
      </c>
      <c r="D2015" t="s">
        <v>24</v>
      </c>
      <c r="E2015">
        <f>+VLOOKUP(Tabla2[[#This Row],[Punto de venta]],Punto_venta[],2,0)</f>
        <v>3</v>
      </c>
      <c r="F2015" t="s">
        <v>21</v>
      </c>
      <c r="G2015">
        <f>+VLOOKUP(Tabla2[[#This Row],[Cultivo]],Cod_categoría[],2,0)</f>
        <v>100108002</v>
      </c>
      <c r="H2015" t="str">
        <f>+VLOOKUP(F2015,Codigos[],2,0)</f>
        <v>Frutos tropicales y subtropicales</v>
      </c>
      <c r="I2015">
        <f>+VLOOKUP(Tabla2[[#This Row],[Categoría]],Cod_procesamiento10[],2,0)</f>
        <v>4</v>
      </c>
      <c r="J2015" t="s">
        <v>163</v>
      </c>
      <c r="K2015" s="3">
        <v>2019.49</v>
      </c>
    </row>
    <row r="2016" spans="1:11" x14ac:dyDescent="0.35">
      <c r="A2016">
        <v>2020</v>
      </c>
      <c r="B2016" s="5" t="s">
        <v>55</v>
      </c>
      <c r="C2016" s="10">
        <v>44013</v>
      </c>
      <c r="D2016" t="s">
        <v>24</v>
      </c>
      <c r="E2016">
        <f>+VLOOKUP(Tabla2[[#This Row],[Punto de venta]],Punto_venta[],2,0)</f>
        <v>3</v>
      </c>
      <c r="F2016" t="s">
        <v>10</v>
      </c>
      <c r="G2016">
        <f>+VLOOKUP(Tabla2[[#This Row],[Cultivo]],Cod_categoría[],2,0)</f>
        <v>100104002</v>
      </c>
      <c r="H2016" t="str">
        <f>+VLOOKUP(F2016,Codigos[],2,0)</f>
        <v>Frutos de pepita</v>
      </c>
      <c r="I2016">
        <f>+VLOOKUP(Tabla2[[#This Row],[Categoría]],Cod_procesamiento10[],2,0)</f>
        <v>3</v>
      </c>
      <c r="J2016" t="s">
        <v>163</v>
      </c>
      <c r="K2016" s="3">
        <v>525.16</v>
      </c>
    </row>
    <row r="2017" spans="1:11" x14ac:dyDescent="0.35">
      <c r="A2017">
        <v>2020</v>
      </c>
      <c r="B2017" s="5" t="s">
        <v>55</v>
      </c>
      <c r="C2017" s="10">
        <v>44013</v>
      </c>
      <c r="D2017" t="s">
        <v>24</v>
      </c>
      <c r="E2017">
        <f>+VLOOKUP(Tabla2[[#This Row],[Punto de venta]],Punto_venta[],2,0)</f>
        <v>3</v>
      </c>
      <c r="F2017" t="s">
        <v>22</v>
      </c>
      <c r="G2017">
        <f>+VLOOKUP(Tabla2[[#This Row],[Cultivo]],Cod_categoría[],2,0)</f>
        <v>100114041</v>
      </c>
      <c r="H2017" t="str">
        <f>+VLOOKUP(F2017,Codigos[],2,0)</f>
        <v>Frutos tropicales y subtropicales</v>
      </c>
      <c r="I2017">
        <f>+VLOOKUP(Tabla2[[#This Row],[Categoría]],Cod_procesamiento10[],2,0)</f>
        <v>4</v>
      </c>
      <c r="J2017" t="s">
        <v>163</v>
      </c>
      <c r="K2017" s="3">
        <v>1193.94</v>
      </c>
    </row>
    <row r="2018" spans="1:11" x14ac:dyDescent="0.35">
      <c r="A2018">
        <v>2020</v>
      </c>
      <c r="B2018" s="5" t="s">
        <v>55</v>
      </c>
      <c r="C2018" s="10">
        <v>44013</v>
      </c>
      <c r="D2018" t="s">
        <v>24</v>
      </c>
      <c r="E2018">
        <f>+VLOOKUP(Tabla2[[#This Row],[Punto de venta]],Punto_venta[],2,0)</f>
        <v>3</v>
      </c>
      <c r="F2018" t="s">
        <v>28</v>
      </c>
      <c r="G2018">
        <f>+VLOOKUP(Tabla2[[#This Row],[Cultivo]],Cod_categoría[],2,0)</f>
        <v>100104003</v>
      </c>
      <c r="H2018" t="str">
        <f>+VLOOKUP(F2018,Codigos[],2,0)</f>
        <v>Frutos de pepita</v>
      </c>
      <c r="I2018">
        <f>+VLOOKUP(Tabla2[[#This Row],[Categoría]],Cod_procesamiento10[],2,0)</f>
        <v>3</v>
      </c>
      <c r="J2018" t="s">
        <v>163</v>
      </c>
      <c r="K2018" s="3">
        <v>823.29</v>
      </c>
    </row>
    <row r="2019" spans="1:11" x14ac:dyDescent="0.35">
      <c r="A2019">
        <v>2020</v>
      </c>
      <c r="B2019" s="5" t="s">
        <v>55</v>
      </c>
      <c r="C2019" s="10">
        <v>44013</v>
      </c>
      <c r="D2019" t="s">
        <v>24</v>
      </c>
      <c r="E2019">
        <f>+VLOOKUP(Tabla2[[#This Row],[Punto de venta]],Punto_venta[],2,0)</f>
        <v>3</v>
      </c>
      <c r="F2019" t="s">
        <v>11</v>
      </c>
      <c r="G2019">
        <f>+VLOOKUP(Tabla2[[#This Row],[Cultivo]],Cod_categoría[],2,0)</f>
        <v>100102005</v>
      </c>
      <c r="H2019" t="str">
        <f>+VLOOKUP(F2019,Codigos[],2,0)</f>
        <v>Cítricos</v>
      </c>
      <c r="I2019">
        <f>+VLOOKUP(Tabla2[[#This Row],[Categoría]],Cod_procesamiento10[],2,0)</f>
        <v>2</v>
      </c>
      <c r="J2019" t="s">
        <v>163</v>
      </c>
      <c r="K2019" s="3">
        <v>569.08000000000004</v>
      </c>
    </row>
    <row r="2020" spans="1:11" x14ac:dyDescent="0.35">
      <c r="A2020">
        <v>2020</v>
      </c>
      <c r="B2020" s="5" t="s">
        <v>55</v>
      </c>
      <c r="C2020" s="10">
        <v>44013</v>
      </c>
      <c r="D2020" t="s">
        <v>24</v>
      </c>
      <c r="E2020">
        <f>+VLOOKUP(Tabla2[[#This Row],[Punto de venta]],Punto_venta[],2,0)</f>
        <v>3</v>
      </c>
      <c r="F2020" t="s">
        <v>13</v>
      </c>
      <c r="G2020">
        <f>+VLOOKUP(Tabla2[[#This Row],[Cultivo]],Cod_categoría[],2,0)</f>
        <v>100106002</v>
      </c>
      <c r="H2020" t="str">
        <f>+VLOOKUP(F2020,Codigos[],2,0)</f>
        <v>Frutos oleaginosos</v>
      </c>
      <c r="I2020">
        <f>+VLOOKUP(Tabla2[[#This Row],[Categoría]],Cod_procesamiento10[],2,0)</f>
        <v>12</v>
      </c>
      <c r="J2020" t="s">
        <v>163</v>
      </c>
      <c r="K2020" s="3">
        <v>2387.9499999999998</v>
      </c>
    </row>
    <row r="2021" spans="1:11" x14ac:dyDescent="0.35">
      <c r="A2021">
        <v>2020</v>
      </c>
      <c r="B2021" s="5" t="s">
        <v>55</v>
      </c>
      <c r="C2021" s="10">
        <v>44013</v>
      </c>
      <c r="D2021" t="s">
        <v>24</v>
      </c>
      <c r="E2021">
        <f>+VLOOKUP(Tabla2[[#This Row],[Punto de venta]],Punto_venta[],2,0)</f>
        <v>3</v>
      </c>
      <c r="F2021" t="s">
        <v>31</v>
      </c>
      <c r="G2021">
        <f>+VLOOKUP(Tabla2[[#This Row],[Cultivo]],Cod_categoría[],2,0)</f>
        <v>100108004</v>
      </c>
      <c r="H2021" t="str">
        <f>+VLOOKUP(F2021,Codigos[],2,0)</f>
        <v>Frutos tropicales y subtropicales</v>
      </c>
      <c r="I2021">
        <f>+VLOOKUP(Tabla2[[#This Row],[Categoría]],Cod_procesamiento10[],2,0)</f>
        <v>4</v>
      </c>
      <c r="J2021" t="s">
        <v>163</v>
      </c>
      <c r="K2021" s="3">
        <v>1657.58</v>
      </c>
    </row>
    <row r="2022" spans="1:11" x14ac:dyDescent="0.35">
      <c r="A2022">
        <v>2020</v>
      </c>
      <c r="B2022" s="5" t="s">
        <v>55</v>
      </c>
      <c r="C2022" s="10">
        <v>44013</v>
      </c>
      <c r="D2022" t="s">
        <v>24</v>
      </c>
      <c r="E2022">
        <f>+VLOOKUP(Tabla2[[#This Row],[Punto de venta]],Punto_venta[],2,0)</f>
        <v>3</v>
      </c>
      <c r="F2022" t="s">
        <v>14</v>
      </c>
      <c r="G2022">
        <f>+VLOOKUP(Tabla2[[#This Row],[Cultivo]],Cod_categoría[],2,0)</f>
        <v>100104005</v>
      </c>
      <c r="H2022" t="str">
        <f>+VLOOKUP(F2022,Codigos[],2,0)</f>
        <v>Frutos de pepita</v>
      </c>
      <c r="I2022">
        <f>+VLOOKUP(Tabla2[[#This Row],[Categoría]],Cod_procesamiento10[],2,0)</f>
        <v>3</v>
      </c>
      <c r="J2022" t="s">
        <v>163</v>
      </c>
      <c r="K2022" s="3">
        <v>548.98</v>
      </c>
    </row>
    <row r="2023" spans="1:11" x14ac:dyDescent="0.35">
      <c r="A2023">
        <v>2020</v>
      </c>
      <c r="B2023" s="5" t="s">
        <v>55</v>
      </c>
      <c r="C2023" s="10">
        <v>44013</v>
      </c>
      <c r="D2023" t="s">
        <v>24</v>
      </c>
      <c r="E2023">
        <f>+VLOOKUP(Tabla2[[#This Row],[Punto de venta]],Punto_venta[],2,0)</f>
        <v>3</v>
      </c>
      <c r="F2023" t="s">
        <v>15</v>
      </c>
      <c r="G2023">
        <f>+VLOOKUP(Tabla2[[#This Row],[Cultivo]],Cod_categoría[],2,0)</f>
        <v>100108006</v>
      </c>
      <c r="H2023" t="str">
        <f>+VLOOKUP(F2023,Codigos[],2,0)</f>
        <v>Frutos tropicales y subtropicales</v>
      </c>
      <c r="I2023">
        <f>+VLOOKUP(Tabla2[[#This Row],[Categoría]],Cod_procesamiento10[],2,0)</f>
        <v>4</v>
      </c>
      <c r="J2023" t="s">
        <v>163</v>
      </c>
      <c r="K2023" s="3">
        <v>658.09</v>
      </c>
    </row>
    <row r="2024" spans="1:11" x14ac:dyDescent="0.35">
      <c r="A2024">
        <v>2020</v>
      </c>
      <c r="B2024" s="5" t="s">
        <v>55</v>
      </c>
      <c r="C2024" s="10">
        <v>44013</v>
      </c>
      <c r="D2024" t="s">
        <v>24</v>
      </c>
      <c r="E2024">
        <f>+VLOOKUP(Tabla2[[#This Row],[Punto de venta]],Punto_venta[],2,0)</f>
        <v>3</v>
      </c>
      <c r="F2024" t="s">
        <v>27</v>
      </c>
      <c r="G2024">
        <f>+VLOOKUP(Tabla2[[#This Row],[Cultivo]],Cod_categoría[],2,0)</f>
        <v>100102006</v>
      </c>
      <c r="H2024" t="str">
        <f>+VLOOKUP(F2024,Codigos[],2,0)</f>
        <v>Cítricos</v>
      </c>
      <c r="I2024">
        <f>+VLOOKUP(Tabla2[[#This Row],[Categoría]],Cod_procesamiento10[],2,0)</f>
        <v>2</v>
      </c>
      <c r="J2024" t="s">
        <v>163</v>
      </c>
      <c r="K2024" s="3">
        <v>668.4</v>
      </c>
    </row>
    <row r="2025" spans="1:11" x14ac:dyDescent="0.35">
      <c r="A2025">
        <v>2020</v>
      </c>
      <c r="B2025" s="5" t="s">
        <v>55</v>
      </c>
      <c r="C2025" s="10">
        <v>44013</v>
      </c>
      <c r="D2025" t="s">
        <v>24</v>
      </c>
      <c r="E2025">
        <f>+VLOOKUP(Tabla2[[#This Row],[Punto de venta]],Punto_venta[],2,0)</f>
        <v>3</v>
      </c>
      <c r="F2025" t="s">
        <v>18</v>
      </c>
      <c r="G2025">
        <f>+VLOOKUP(Tabla2[[#This Row],[Cultivo]],Cod_categoría[],2,0)</f>
        <v>100114042</v>
      </c>
      <c r="H2025" t="str">
        <f>+VLOOKUP(F2025,Codigos[],2,0)</f>
        <v>Otros</v>
      </c>
      <c r="I2025">
        <f>+VLOOKUP(Tabla2[[#This Row],[Categoría]],Cod_procesamiento10[],2,0)</f>
        <v>13</v>
      </c>
      <c r="J2025" t="s">
        <v>163</v>
      </c>
      <c r="K2025" s="3">
        <v>935.19</v>
      </c>
    </row>
    <row r="2026" spans="1:11" x14ac:dyDescent="0.35">
      <c r="A2026">
        <v>2020</v>
      </c>
      <c r="B2026" s="5" t="s">
        <v>55</v>
      </c>
      <c r="C2026" s="10">
        <v>44013</v>
      </c>
      <c r="D2026" t="s">
        <v>24</v>
      </c>
      <c r="E2026">
        <f>+VLOOKUP(Tabla2[[#This Row],[Punto de venta]],Punto_venta[],2,0)</f>
        <v>3</v>
      </c>
      <c r="F2026" t="s">
        <v>16</v>
      </c>
      <c r="G2026">
        <f>+VLOOKUP(Tabla2[[#This Row],[Cultivo]],Cod_categoría[],2,0)</f>
        <v>100109001</v>
      </c>
      <c r="H2026" t="str">
        <f>+VLOOKUP(F2026,Codigos[],2,0)</f>
        <v>Uva</v>
      </c>
      <c r="I2026">
        <f>+VLOOKUP(Tabla2[[#This Row],[Categoría]],Cod_procesamiento10[],2,0)</f>
        <v>11</v>
      </c>
      <c r="J2026" t="s">
        <v>163</v>
      </c>
      <c r="K2026" s="3">
        <v>1064.75</v>
      </c>
    </row>
    <row r="2027" spans="1:11" x14ac:dyDescent="0.35">
      <c r="A2027">
        <v>2020</v>
      </c>
      <c r="B2027" s="5" t="s">
        <v>54</v>
      </c>
      <c r="C2027" s="10">
        <v>43983</v>
      </c>
      <c r="D2027" t="s">
        <v>2</v>
      </c>
      <c r="E2027">
        <f>+VLOOKUP(Tabla2[[#This Row],[Punto de venta]],Punto_venta[],2,0)</f>
        <v>1</v>
      </c>
      <c r="F2027" t="s">
        <v>5</v>
      </c>
      <c r="G2027">
        <f>+VLOOKUP(Tabla2[[#This Row],[Cultivo]],Cod_categoría[],2,0)</f>
        <v>100103002</v>
      </c>
      <c r="H2027" t="str">
        <f>+VLOOKUP(F2027,Codigos[],2,0)</f>
        <v>Frutos de carozo</v>
      </c>
      <c r="I2027">
        <f>+VLOOKUP(Tabla2[[#This Row],[Categoría]],Cod_procesamiento10[],2,0)</f>
        <v>5</v>
      </c>
      <c r="J2027" t="s">
        <v>163</v>
      </c>
      <c r="K2027" s="3">
        <v>850</v>
      </c>
    </row>
    <row r="2028" spans="1:11" x14ac:dyDescent="0.35">
      <c r="A2028">
        <v>2020</v>
      </c>
      <c r="B2028" s="5" t="s">
        <v>54</v>
      </c>
      <c r="C2028" s="10">
        <v>43983</v>
      </c>
      <c r="D2028" t="s">
        <v>2</v>
      </c>
      <c r="E2028">
        <f>+VLOOKUP(Tabla2[[#This Row],[Punto de venta]],Punto_venta[],2,0)</f>
        <v>1</v>
      </c>
      <c r="F2028" t="s">
        <v>8</v>
      </c>
      <c r="G2028">
        <f>+VLOOKUP(Tabla2[[#This Row],[Cultivo]],Cod_categoría[],2,0)</f>
        <v>100112025</v>
      </c>
      <c r="H2028" t="str">
        <f>+VLOOKUP(F2028,Codigos[],2,0)</f>
        <v>Berries</v>
      </c>
      <c r="I2028">
        <f>+VLOOKUP(Tabla2[[#This Row],[Categoría]],Cod_procesamiento10[],2,0)</f>
        <v>1</v>
      </c>
      <c r="J2028" t="s">
        <v>163</v>
      </c>
      <c r="K2028" s="3">
        <v>1847.83</v>
      </c>
    </row>
    <row r="2029" spans="1:11" x14ac:dyDescent="0.35">
      <c r="A2029">
        <v>2020</v>
      </c>
      <c r="B2029" s="5" t="s">
        <v>54</v>
      </c>
      <c r="C2029" s="10">
        <v>43983</v>
      </c>
      <c r="D2029" t="s">
        <v>2</v>
      </c>
      <c r="E2029">
        <f>+VLOOKUP(Tabla2[[#This Row],[Punto de venta]],Punto_venta[],2,0)</f>
        <v>1</v>
      </c>
      <c r="F2029" t="s">
        <v>19</v>
      </c>
      <c r="G2029">
        <f>+VLOOKUP(Tabla2[[#This Row],[Cultivo]],Cod_categoría[],2,0)</f>
        <v>100101007</v>
      </c>
      <c r="H2029" t="str">
        <f>+VLOOKUP(F2029,Codigos[],2,0)</f>
        <v>Berries</v>
      </c>
      <c r="I2029">
        <f>+VLOOKUP(Tabla2[[#This Row],[Categoría]],Cod_procesamiento10[],2,0)</f>
        <v>1</v>
      </c>
      <c r="J2029" t="s">
        <v>163</v>
      </c>
      <c r="K2029" s="3">
        <v>853.73</v>
      </c>
    </row>
    <row r="2030" spans="1:11" x14ac:dyDescent="0.35">
      <c r="A2030">
        <v>2020</v>
      </c>
      <c r="B2030" s="5" t="s">
        <v>54</v>
      </c>
      <c r="C2030" s="10">
        <v>43983</v>
      </c>
      <c r="D2030" t="s">
        <v>2</v>
      </c>
      <c r="E2030">
        <f>+VLOOKUP(Tabla2[[#This Row],[Punto de venta]],Punto_venta[],2,0)</f>
        <v>1</v>
      </c>
      <c r="F2030" t="s">
        <v>9</v>
      </c>
      <c r="G2030">
        <f>+VLOOKUP(Tabla2[[#This Row],[Cultivo]],Cod_categoría[],2,0)</f>
        <v>100102003</v>
      </c>
      <c r="H2030" t="str">
        <f>+VLOOKUP(F2030,Codigos[],2,0)</f>
        <v>Cítricos</v>
      </c>
      <c r="I2030">
        <f>+VLOOKUP(Tabla2[[#This Row],[Categoría]],Cod_procesamiento10[],2,0)</f>
        <v>2</v>
      </c>
      <c r="J2030" t="s">
        <v>163</v>
      </c>
      <c r="K2030" s="3">
        <v>751.45</v>
      </c>
    </row>
    <row r="2031" spans="1:11" x14ac:dyDescent="0.35">
      <c r="A2031">
        <v>2020</v>
      </c>
      <c r="B2031" s="5" t="s">
        <v>54</v>
      </c>
      <c r="C2031" s="10">
        <v>43983</v>
      </c>
      <c r="D2031" t="s">
        <v>2</v>
      </c>
      <c r="E2031">
        <f>+VLOOKUP(Tabla2[[#This Row],[Punto de venta]],Punto_venta[],2,0)</f>
        <v>1</v>
      </c>
      <c r="F2031" t="s">
        <v>20</v>
      </c>
      <c r="G2031">
        <f>+VLOOKUP(Tabla2[[#This Row],[Cultivo]],Cod_categoría[],2,0)</f>
        <v>100102004</v>
      </c>
      <c r="H2031" t="str">
        <f>+VLOOKUP(F2031,Codigos[],2,0)</f>
        <v>Cítricos</v>
      </c>
      <c r="I2031">
        <f>+VLOOKUP(Tabla2[[#This Row],[Categoría]],Cod_procesamiento10[],2,0)</f>
        <v>2</v>
      </c>
      <c r="J2031" t="s">
        <v>163</v>
      </c>
      <c r="K2031" s="3">
        <v>996.2</v>
      </c>
    </row>
    <row r="2032" spans="1:11" x14ac:dyDescent="0.35">
      <c r="A2032">
        <v>2020</v>
      </c>
      <c r="B2032" s="5" t="s">
        <v>54</v>
      </c>
      <c r="C2032" s="10">
        <v>43983</v>
      </c>
      <c r="D2032" t="s">
        <v>2</v>
      </c>
      <c r="E2032">
        <f>+VLOOKUP(Tabla2[[#This Row],[Punto de venta]],Punto_venta[],2,0)</f>
        <v>1</v>
      </c>
      <c r="F2032" t="s">
        <v>21</v>
      </c>
      <c r="G2032">
        <f>+VLOOKUP(Tabla2[[#This Row],[Cultivo]],Cod_categoría[],2,0)</f>
        <v>100108002</v>
      </c>
      <c r="H2032" t="str">
        <f>+VLOOKUP(F2032,Codigos[],2,0)</f>
        <v>Frutos tropicales y subtropicales</v>
      </c>
      <c r="I2032">
        <f>+VLOOKUP(Tabla2[[#This Row],[Categoría]],Cod_procesamiento10[],2,0)</f>
        <v>4</v>
      </c>
      <c r="J2032" t="s">
        <v>163</v>
      </c>
      <c r="K2032" s="3">
        <v>2443.88</v>
      </c>
    </row>
    <row r="2033" spans="1:11" x14ac:dyDescent="0.35">
      <c r="A2033">
        <v>2020</v>
      </c>
      <c r="B2033" s="5" t="s">
        <v>54</v>
      </c>
      <c r="C2033" s="10">
        <v>43983</v>
      </c>
      <c r="D2033" t="s">
        <v>2</v>
      </c>
      <c r="E2033">
        <f>+VLOOKUP(Tabla2[[#This Row],[Punto de venta]],Punto_venta[],2,0)</f>
        <v>1</v>
      </c>
      <c r="F2033" t="s">
        <v>10</v>
      </c>
      <c r="G2033">
        <f>+VLOOKUP(Tabla2[[#This Row],[Cultivo]],Cod_categoría[],2,0)</f>
        <v>100104002</v>
      </c>
      <c r="H2033" t="str">
        <f>+VLOOKUP(F2033,Codigos[],2,0)</f>
        <v>Frutos de pepita</v>
      </c>
      <c r="I2033">
        <f>+VLOOKUP(Tabla2[[#This Row],[Categoría]],Cod_procesamiento10[],2,0)</f>
        <v>3</v>
      </c>
      <c r="J2033" t="s">
        <v>163</v>
      </c>
      <c r="K2033" s="3">
        <v>714.62</v>
      </c>
    </row>
    <row r="2034" spans="1:11" x14ac:dyDescent="0.35">
      <c r="A2034">
        <v>2020</v>
      </c>
      <c r="B2034" s="5" t="s">
        <v>54</v>
      </c>
      <c r="C2034" s="10">
        <v>43983</v>
      </c>
      <c r="D2034" t="s">
        <v>2</v>
      </c>
      <c r="E2034">
        <f>+VLOOKUP(Tabla2[[#This Row],[Punto de venta]],Punto_venta[],2,0)</f>
        <v>1</v>
      </c>
      <c r="F2034" t="s">
        <v>11</v>
      </c>
      <c r="G2034">
        <f>+VLOOKUP(Tabla2[[#This Row],[Cultivo]],Cod_categoría[],2,0)</f>
        <v>100102005</v>
      </c>
      <c r="H2034" t="str">
        <f>+VLOOKUP(F2034,Codigos[],2,0)</f>
        <v>Cítricos</v>
      </c>
      <c r="I2034">
        <f>+VLOOKUP(Tabla2[[#This Row],[Categoría]],Cod_procesamiento10[],2,0)</f>
        <v>2</v>
      </c>
      <c r="J2034" t="s">
        <v>163</v>
      </c>
      <c r="K2034" s="3">
        <v>848.36</v>
      </c>
    </row>
    <row r="2035" spans="1:11" x14ac:dyDescent="0.35">
      <c r="A2035">
        <v>2020</v>
      </c>
      <c r="B2035" s="5" t="s">
        <v>54</v>
      </c>
      <c r="C2035" s="10">
        <v>43983</v>
      </c>
      <c r="D2035" t="s">
        <v>2</v>
      </c>
      <c r="E2035">
        <f>+VLOOKUP(Tabla2[[#This Row],[Punto de venta]],Punto_venta[],2,0)</f>
        <v>1</v>
      </c>
      <c r="F2035" t="s">
        <v>13</v>
      </c>
      <c r="G2035">
        <f>+VLOOKUP(Tabla2[[#This Row],[Cultivo]],Cod_categoría[],2,0)</f>
        <v>100106002</v>
      </c>
      <c r="H2035" t="str">
        <f>+VLOOKUP(F2035,Codigos[],2,0)</f>
        <v>Frutos oleaginosos</v>
      </c>
      <c r="I2035">
        <f>+VLOOKUP(Tabla2[[#This Row],[Categoría]],Cod_procesamiento10[],2,0)</f>
        <v>12</v>
      </c>
      <c r="J2035" t="s">
        <v>163</v>
      </c>
      <c r="K2035" s="3">
        <v>4236.8500000000004</v>
      </c>
    </row>
    <row r="2036" spans="1:11" x14ac:dyDescent="0.35">
      <c r="A2036">
        <v>2020</v>
      </c>
      <c r="B2036" s="5" t="s">
        <v>54</v>
      </c>
      <c r="C2036" s="10">
        <v>43983</v>
      </c>
      <c r="D2036" t="s">
        <v>2</v>
      </c>
      <c r="E2036">
        <f>+VLOOKUP(Tabla2[[#This Row],[Punto de venta]],Punto_venta[],2,0)</f>
        <v>1</v>
      </c>
      <c r="F2036" t="s">
        <v>14</v>
      </c>
      <c r="G2036">
        <f>+VLOOKUP(Tabla2[[#This Row],[Cultivo]],Cod_categoría[],2,0)</f>
        <v>100104005</v>
      </c>
      <c r="H2036" t="str">
        <f>+VLOOKUP(F2036,Codigos[],2,0)</f>
        <v>Frutos de pepita</v>
      </c>
      <c r="I2036">
        <f>+VLOOKUP(Tabla2[[#This Row],[Categoría]],Cod_procesamiento10[],2,0)</f>
        <v>3</v>
      </c>
      <c r="J2036" t="s">
        <v>163</v>
      </c>
      <c r="K2036" s="3">
        <v>798.3</v>
      </c>
    </row>
    <row r="2037" spans="1:11" x14ac:dyDescent="0.35">
      <c r="A2037">
        <v>2020</v>
      </c>
      <c r="B2037" s="5" t="s">
        <v>54</v>
      </c>
      <c r="C2037" s="10">
        <v>43983</v>
      </c>
      <c r="D2037" t="s">
        <v>2</v>
      </c>
      <c r="E2037">
        <f>+VLOOKUP(Tabla2[[#This Row],[Punto de venta]],Punto_venta[],2,0)</f>
        <v>1</v>
      </c>
      <c r="F2037" t="s">
        <v>15</v>
      </c>
      <c r="G2037">
        <f>+VLOOKUP(Tabla2[[#This Row],[Cultivo]],Cod_categoría[],2,0)</f>
        <v>100108006</v>
      </c>
      <c r="H2037" t="str">
        <f>+VLOOKUP(F2037,Codigos[],2,0)</f>
        <v>Frutos tropicales y subtropicales</v>
      </c>
      <c r="I2037">
        <f>+VLOOKUP(Tabla2[[#This Row],[Categoría]],Cod_procesamiento10[],2,0)</f>
        <v>4</v>
      </c>
      <c r="J2037" t="s">
        <v>163</v>
      </c>
      <c r="K2037" s="3">
        <v>741.39</v>
      </c>
    </row>
    <row r="2038" spans="1:11" x14ac:dyDescent="0.35">
      <c r="A2038">
        <v>2020</v>
      </c>
      <c r="B2038" s="5" t="s">
        <v>54</v>
      </c>
      <c r="C2038" s="10">
        <v>43983</v>
      </c>
      <c r="D2038" t="s">
        <v>2</v>
      </c>
      <c r="E2038">
        <f>+VLOOKUP(Tabla2[[#This Row],[Punto de venta]],Punto_venta[],2,0)</f>
        <v>1</v>
      </c>
      <c r="F2038" t="s">
        <v>16</v>
      </c>
      <c r="G2038">
        <f>+VLOOKUP(Tabla2[[#This Row],[Cultivo]],Cod_categoría[],2,0)</f>
        <v>100109001</v>
      </c>
      <c r="H2038" t="str">
        <f>+VLOOKUP(F2038,Codigos[],2,0)</f>
        <v>Uva</v>
      </c>
      <c r="I2038">
        <f>+VLOOKUP(Tabla2[[#This Row],[Categoría]],Cod_procesamiento10[],2,0)</f>
        <v>11</v>
      </c>
      <c r="J2038" t="s">
        <v>163</v>
      </c>
      <c r="K2038" s="3">
        <v>1067.8800000000001</v>
      </c>
    </row>
    <row r="2039" spans="1:11" x14ac:dyDescent="0.35">
      <c r="A2039">
        <v>2020</v>
      </c>
      <c r="B2039" s="5" t="s">
        <v>54</v>
      </c>
      <c r="C2039" s="10">
        <v>43983</v>
      </c>
      <c r="D2039" t="s">
        <v>17</v>
      </c>
      <c r="E2039">
        <f>+VLOOKUP(Tabla2[[#This Row],[Punto de venta]],Punto_venta[],2,0)</f>
        <v>2</v>
      </c>
      <c r="F2039" t="s">
        <v>8</v>
      </c>
      <c r="G2039">
        <f>+VLOOKUP(Tabla2[[#This Row],[Cultivo]],Cod_categoría[],2,0)</f>
        <v>100112025</v>
      </c>
      <c r="H2039" t="str">
        <f>+VLOOKUP(F2039,Codigos[],2,0)</f>
        <v>Berries</v>
      </c>
      <c r="I2039">
        <f>+VLOOKUP(Tabla2[[#This Row],[Categoría]],Cod_procesamiento10[],2,0)</f>
        <v>1</v>
      </c>
      <c r="J2039" t="s">
        <v>163</v>
      </c>
      <c r="K2039" s="3">
        <v>6453.5</v>
      </c>
    </row>
    <row r="2040" spans="1:11" x14ac:dyDescent="0.35">
      <c r="A2040">
        <v>2020</v>
      </c>
      <c r="B2040" s="5" t="s">
        <v>54</v>
      </c>
      <c r="C2040" s="10">
        <v>43983</v>
      </c>
      <c r="D2040" t="s">
        <v>17</v>
      </c>
      <c r="E2040">
        <f>+VLOOKUP(Tabla2[[#This Row],[Punto de venta]],Punto_venta[],2,0)</f>
        <v>2</v>
      </c>
      <c r="F2040" t="s">
        <v>19</v>
      </c>
      <c r="G2040">
        <f>+VLOOKUP(Tabla2[[#This Row],[Cultivo]],Cod_categoría[],2,0)</f>
        <v>100101007</v>
      </c>
      <c r="H2040" t="str">
        <f>+VLOOKUP(F2040,Codigos[],2,0)</f>
        <v>Berries</v>
      </c>
      <c r="I2040">
        <f>+VLOOKUP(Tabla2[[#This Row],[Categoría]],Cod_procesamiento10[],2,0)</f>
        <v>1</v>
      </c>
      <c r="J2040" t="s">
        <v>163</v>
      </c>
      <c r="K2040" s="3">
        <v>2041.58</v>
      </c>
    </row>
    <row r="2041" spans="1:11" x14ac:dyDescent="0.35">
      <c r="A2041">
        <v>2020</v>
      </c>
      <c r="B2041" s="5" t="s">
        <v>54</v>
      </c>
      <c r="C2041" s="10">
        <v>43983</v>
      </c>
      <c r="D2041" t="s">
        <v>17</v>
      </c>
      <c r="E2041">
        <f>+VLOOKUP(Tabla2[[#This Row],[Punto de venta]],Punto_venta[],2,0)</f>
        <v>2</v>
      </c>
      <c r="F2041" t="s">
        <v>9</v>
      </c>
      <c r="G2041">
        <f>+VLOOKUP(Tabla2[[#This Row],[Cultivo]],Cod_categoría[],2,0)</f>
        <v>100102003</v>
      </c>
      <c r="H2041" t="str">
        <f>+VLOOKUP(F2041,Codigos[],2,0)</f>
        <v>Cítricos</v>
      </c>
      <c r="I2041">
        <f>+VLOOKUP(Tabla2[[#This Row],[Categoría]],Cod_procesamiento10[],2,0)</f>
        <v>2</v>
      </c>
      <c r="J2041" t="s">
        <v>163</v>
      </c>
      <c r="K2041" s="3">
        <v>1850.32</v>
      </c>
    </row>
    <row r="2042" spans="1:11" x14ac:dyDescent="0.35">
      <c r="A2042">
        <v>2020</v>
      </c>
      <c r="B2042" s="5" t="s">
        <v>54</v>
      </c>
      <c r="C2042" s="10">
        <v>43983</v>
      </c>
      <c r="D2042" t="s">
        <v>17</v>
      </c>
      <c r="E2042">
        <f>+VLOOKUP(Tabla2[[#This Row],[Punto de venta]],Punto_venta[],2,0)</f>
        <v>2</v>
      </c>
      <c r="F2042" t="s">
        <v>20</v>
      </c>
      <c r="G2042">
        <f>+VLOOKUP(Tabla2[[#This Row],[Cultivo]],Cod_categoría[],2,0)</f>
        <v>100102004</v>
      </c>
      <c r="H2042" t="str">
        <f>+VLOOKUP(F2042,Codigos[],2,0)</f>
        <v>Cítricos</v>
      </c>
      <c r="I2042">
        <f>+VLOOKUP(Tabla2[[#This Row],[Categoría]],Cod_procesamiento10[],2,0)</f>
        <v>2</v>
      </c>
      <c r="J2042" t="s">
        <v>163</v>
      </c>
      <c r="K2042" s="3">
        <v>2167.54</v>
      </c>
    </row>
    <row r="2043" spans="1:11" x14ac:dyDescent="0.35">
      <c r="A2043">
        <v>2020</v>
      </c>
      <c r="B2043" s="5" t="s">
        <v>54</v>
      </c>
      <c r="C2043" s="10">
        <v>43983</v>
      </c>
      <c r="D2043" t="s">
        <v>17</v>
      </c>
      <c r="E2043">
        <f>+VLOOKUP(Tabla2[[#This Row],[Punto de venta]],Punto_venta[],2,0)</f>
        <v>2</v>
      </c>
      <c r="F2043" t="s">
        <v>21</v>
      </c>
      <c r="G2043">
        <f>+VLOOKUP(Tabla2[[#This Row],[Cultivo]],Cod_categoría[],2,0)</f>
        <v>100108002</v>
      </c>
      <c r="H2043" t="str">
        <f>+VLOOKUP(F2043,Codigos[],2,0)</f>
        <v>Frutos tropicales y subtropicales</v>
      </c>
      <c r="I2043">
        <f>+VLOOKUP(Tabla2[[#This Row],[Categoría]],Cod_procesamiento10[],2,0)</f>
        <v>4</v>
      </c>
      <c r="J2043" t="s">
        <v>163</v>
      </c>
      <c r="K2043" s="3">
        <v>2022.63</v>
      </c>
    </row>
    <row r="2044" spans="1:11" x14ac:dyDescent="0.35">
      <c r="A2044">
        <v>2020</v>
      </c>
      <c r="B2044" s="5" t="s">
        <v>54</v>
      </c>
      <c r="C2044" s="10">
        <v>43983</v>
      </c>
      <c r="D2044" t="s">
        <v>17</v>
      </c>
      <c r="E2044">
        <f>+VLOOKUP(Tabla2[[#This Row],[Punto de venta]],Punto_venta[],2,0)</f>
        <v>2</v>
      </c>
      <c r="F2044" t="s">
        <v>10</v>
      </c>
      <c r="G2044">
        <f>+VLOOKUP(Tabla2[[#This Row],[Cultivo]],Cod_categoría[],2,0)</f>
        <v>100104002</v>
      </c>
      <c r="H2044" t="str">
        <f>+VLOOKUP(F2044,Codigos[],2,0)</f>
        <v>Frutos de pepita</v>
      </c>
      <c r="I2044">
        <f>+VLOOKUP(Tabla2[[#This Row],[Categoría]],Cod_procesamiento10[],2,0)</f>
        <v>3</v>
      </c>
      <c r="J2044" t="s">
        <v>163</v>
      </c>
      <c r="K2044" s="3">
        <v>1717.95</v>
      </c>
    </row>
    <row r="2045" spans="1:11" x14ac:dyDescent="0.35">
      <c r="A2045">
        <v>2020</v>
      </c>
      <c r="B2045" s="5" t="s">
        <v>54</v>
      </c>
      <c r="C2045" s="10">
        <v>43983</v>
      </c>
      <c r="D2045" t="s">
        <v>17</v>
      </c>
      <c r="E2045">
        <f>+VLOOKUP(Tabla2[[#This Row],[Punto de venta]],Punto_venta[],2,0)</f>
        <v>2</v>
      </c>
      <c r="F2045" t="s">
        <v>11</v>
      </c>
      <c r="G2045">
        <f>+VLOOKUP(Tabla2[[#This Row],[Cultivo]],Cod_categoría[],2,0)</f>
        <v>100102005</v>
      </c>
      <c r="H2045" t="str">
        <f>+VLOOKUP(F2045,Codigos[],2,0)</f>
        <v>Cítricos</v>
      </c>
      <c r="I2045">
        <f>+VLOOKUP(Tabla2[[#This Row],[Categoría]],Cod_procesamiento10[],2,0)</f>
        <v>2</v>
      </c>
      <c r="J2045" t="s">
        <v>163</v>
      </c>
      <c r="K2045" s="3">
        <v>1615.15</v>
      </c>
    </row>
    <row r="2046" spans="1:11" x14ac:dyDescent="0.35">
      <c r="A2046">
        <v>2020</v>
      </c>
      <c r="B2046" s="5" t="s">
        <v>54</v>
      </c>
      <c r="C2046" s="10">
        <v>43983</v>
      </c>
      <c r="D2046" t="s">
        <v>17</v>
      </c>
      <c r="E2046">
        <f>+VLOOKUP(Tabla2[[#This Row],[Punto de venta]],Punto_venta[],2,0)</f>
        <v>2</v>
      </c>
      <c r="F2046" t="s">
        <v>13</v>
      </c>
      <c r="G2046">
        <f>+VLOOKUP(Tabla2[[#This Row],[Cultivo]],Cod_categoría[],2,0)</f>
        <v>100106002</v>
      </c>
      <c r="H2046" t="str">
        <f>+VLOOKUP(F2046,Codigos[],2,0)</f>
        <v>Frutos oleaginosos</v>
      </c>
      <c r="I2046">
        <f>+VLOOKUP(Tabla2[[#This Row],[Categoría]],Cod_procesamiento10[],2,0)</f>
        <v>12</v>
      </c>
      <c r="J2046" t="s">
        <v>163</v>
      </c>
      <c r="K2046" s="3">
        <v>4062.61</v>
      </c>
    </row>
    <row r="2047" spans="1:11" x14ac:dyDescent="0.35">
      <c r="A2047">
        <v>2020</v>
      </c>
      <c r="B2047" s="5" t="s">
        <v>54</v>
      </c>
      <c r="C2047" s="10">
        <v>43983</v>
      </c>
      <c r="D2047" t="s">
        <v>17</v>
      </c>
      <c r="E2047">
        <f>+VLOOKUP(Tabla2[[#This Row],[Punto de venta]],Punto_venta[],2,0)</f>
        <v>2</v>
      </c>
      <c r="F2047" t="s">
        <v>14</v>
      </c>
      <c r="G2047">
        <f>+VLOOKUP(Tabla2[[#This Row],[Cultivo]],Cod_categoría[],2,0)</f>
        <v>100104005</v>
      </c>
      <c r="H2047" t="str">
        <f>+VLOOKUP(F2047,Codigos[],2,0)</f>
        <v>Frutos de pepita</v>
      </c>
      <c r="I2047">
        <f>+VLOOKUP(Tabla2[[#This Row],[Categoría]],Cod_procesamiento10[],2,0)</f>
        <v>3</v>
      </c>
      <c r="J2047" t="s">
        <v>163</v>
      </c>
      <c r="K2047" s="3">
        <v>1383.41</v>
      </c>
    </row>
    <row r="2048" spans="1:11" x14ac:dyDescent="0.35">
      <c r="A2048">
        <v>2020</v>
      </c>
      <c r="B2048" s="5" t="s">
        <v>54</v>
      </c>
      <c r="C2048" s="10">
        <v>43983</v>
      </c>
      <c r="D2048" t="s">
        <v>17</v>
      </c>
      <c r="E2048">
        <f>+VLOOKUP(Tabla2[[#This Row],[Punto de venta]],Punto_venta[],2,0)</f>
        <v>2</v>
      </c>
      <c r="F2048" t="s">
        <v>15</v>
      </c>
      <c r="G2048">
        <f>+VLOOKUP(Tabla2[[#This Row],[Cultivo]],Cod_categoría[],2,0)</f>
        <v>100108006</v>
      </c>
      <c r="H2048" t="str">
        <f>+VLOOKUP(F2048,Codigos[],2,0)</f>
        <v>Frutos tropicales y subtropicales</v>
      </c>
      <c r="I2048">
        <f>+VLOOKUP(Tabla2[[#This Row],[Categoría]],Cod_procesamiento10[],2,0)</f>
        <v>4</v>
      </c>
      <c r="J2048" t="s">
        <v>163</v>
      </c>
      <c r="K2048" s="3">
        <v>993.57</v>
      </c>
    </row>
    <row r="2049" spans="1:11" x14ac:dyDescent="0.35">
      <c r="A2049">
        <v>2020</v>
      </c>
      <c r="B2049" s="5" t="s">
        <v>54</v>
      </c>
      <c r="C2049" s="10">
        <v>43983</v>
      </c>
      <c r="D2049" t="s">
        <v>17</v>
      </c>
      <c r="E2049">
        <f>+VLOOKUP(Tabla2[[#This Row],[Punto de venta]],Punto_venta[],2,0)</f>
        <v>2</v>
      </c>
      <c r="F2049" t="s">
        <v>16</v>
      </c>
      <c r="G2049">
        <f>+VLOOKUP(Tabla2[[#This Row],[Cultivo]],Cod_categoría[],2,0)</f>
        <v>100109001</v>
      </c>
      <c r="H2049" t="str">
        <f>+VLOOKUP(F2049,Codigos[],2,0)</f>
        <v>Uva</v>
      </c>
      <c r="I2049">
        <f>+VLOOKUP(Tabla2[[#This Row],[Categoría]],Cod_procesamiento10[],2,0)</f>
        <v>11</v>
      </c>
      <c r="J2049" t="s">
        <v>163</v>
      </c>
      <c r="K2049" s="3">
        <v>2900.41</v>
      </c>
    </row>
    <row r="2050" spans="1:11" x14ac:dyDescent="0.35">
      <c r="A2050">
        <v>2020</v>
      </c>
      <c r="B2050" s="5" t="s">
        <v>54</v>
      </c>
      <c r="C2050" s="10">
        <v>43983</v>
      </c>
      <c r="D2050" t="s">
        <v>2</v>
      </c>
      <c r="E2050">
        <f>+VLOOKUP(Tabla2[[#This Row],[Punto de venta]],Punto_venta[],2,0)</f>
        <v>1</v>
      </c>
      <c r="F2050" t="s">
        <v>8</v>
      </c>
      <c r="G2050">
        <f>+VLOOKUP(Tabla2[[#This Row],[Cultivo]],Cod_categoría[],2,0)</f>
        <v>100112025</v>
      </c>
      <c r="H2050" t="str">
        <f>+VLOOKUP(F2050,Codigos[],2,0)</f>
        <v>Berries</v>
      </c>
      <c r="I2050">
        <f>+VLOOKUP(Tabla2[[#This Row],[Categoría]],Cod_procesamiento10[],2,0)</f>
        <v>1</v>
      </c>
      <c r="J2050" t="s">
        <v>163</v>
      </c>
      <c r="K2050" s="3">
        <v>1896.38</v>
      </c>
    </row>
    <row r="2051" spans="1:11" x14ac:dyDescent="0.35">
      <c r="A2051">
        <v>2020</v>
      </c>
      <c r="B2051" s="5" t="s">
        <v>54</v>
      </c>
      <c r="C2051" s="10">
        <v>43983</v>
      </c>
      <c r="D2051" t="s">
        <v>2</v>
      </c>
      <c r="E2051">
        <f>+VLOOKUP(Tabla2[[#This Row],[Punto de venta]],Punto_venta[],2,0)</f>
        <v>1</v>
      </c>
      <c r="F2051" t="s">
        <v>19</v>
      </c>
      <c r="G2051">
        <f>+VLOOKUP(Tabla2[[#This Row],[Cultivo]],Cod_categoría[],2,0)</f>
        <v>100101007</v>
      </c>
      <c r="H2051" t="str">
        <f>+VLOOKUP(F2051,Codigos[],2,0)</f>
        <v>Berries</v>
      </c>
      <c r="I2051">
        <f>+VLOOKUP(Tabla2[[#This Row],[Categoría]],Cod_procesamiento10[],2,0)</f>
        <v>1</v>
      </c>
      <c r="J2051" t="s">
        <v>163</v>
      </c>
      <c r="K2051" s="3">
        <v>833.06</v>
      </c>
    </row>
    <row r="2052" spans="1:11" x14ac:dyDescent="0.35">
      <c r="A2052">
        <v>2020</v>
      </c>
      <c r="B2052" s="5" t="s">
        <v>54</v>
      </c>
      <c r="C2052" s="10">
        <v>43983</v>
      </c>
      <c r="D2052" t="s">
        <v>2</v>
      </c>
      <c r="E2052">
        <f>+VLOOKUP(Tabla2[[#This Row],[Punto de venta]],Punto_venta[],2,0)</f>
        <v>1</v>
      </c>
      <c r="F2052" t="s">
        <v>9</v>
      </c>
      <c r="G2052">
        <f>+VLOOKUP(Tabla2[[#This Row],[Cultivo]],Cod_categoría[],2,0)</f>
        <v>100102003</v>
      </c>
      <c r="H2052" t="str">
        <f>+VLOOKUP(F2052,Codigos[],2,0)</f>
        <v>Cítricos</v>
      </c>
      <c r="I2052">
        <f>+VLOOKUP(Tabla2[[#This Row],[Categoría]],Cod_procesamiento10[],2,0)</f>
        <v>2</v>
      </c>
      <c r="J2052" t="s">
        <v>163</v>
      </c>
      <c r="K2052" s="3">
        <v>711.67</v>
      </c>
    </row>
    <row r="2053" spans="1:11" x14ac:dyDescent="0.35">
      <c r="A2053">
        <v>2020</v>
      </c>
      <c r="B2053" s="5" t="s">
        <v>54</v>
      </c>
      <c r="C2053" s="10">
        <v>43983</v>
      </c>
      <c r="D2053" t="s">
        <v>2</v>
      </c>
      <c r="E2053">
        <f>+VLOOKUP(Tabla2[[#This Row],[Punto de venta]],Punto_venta[],2,0)</f>
        <v>1</v>
      </c>
      <c r="F2053" t="s">
        <v>20</v>
      </c>
      <c r="G2053">
        <f>+VLOOKUP(Tabla2[[#This Row],[Cultivo]],Cod_categoría[],2,0)</f>
        <v>100102004</v>
      </c>
      <c r="H2053" t="str">
        <f>+VLOOKUP(F2053,Codigos[],2,0)</f>
        <v>Cítricos</v>
      </c>
      <c r="I2053">
        <f>+VLOOKUP(Tabla2[[#This Row],[Categoría]],Cod_procesamiento10[],2,0)</f>
        <v>2</v>
      </c>
      <c r="J2053" t="s">
        <v>163</v>
      </c>
      <c r="K2053" s="3">
        <v>912.6</v>
      </c>
    </row>
    <row r="2054" spans="1:11" x14ac:dyDescent="0.35">
      <c r="A2054">
        <v>2020</v>
      </c>
      <c r="B2054" s="5" t="s">
        <v>54</v>
      </c>
      <c r="C2054" s="10">
        <v>43983</v>
      </c>
      <c r="D2054" t="s">
        <v>2</v>
      </c>
      <c r="E2054">
        <f>+VLOOKUP(Tabla2[[#This Row],[Punto de venta]],Punto_venta[],2,0)</f>
        <v>1</v>
      </c>
      <c r="F2054" t="s">
        <v>21</v>
      </c>
      <c r="G2054">
        <f>+VLOOKUP(Tabla2[[#This Row],[Cultivo]],Cod_categoría[],2,0)</f>
        <v>100108002</v>
      </c>
      <c r="H2054" t="str">
        <f>+VLOOKUP(F2054,Codigos[],2,0)</f>
        <v>Frutos tropicales y subtropicales</v>
      </c>
      <c r="I2054">
        <f>+VLOOKUP(Tabla2[[#This Row],[Categoría]],Cod_procesamiento10[],2,0)</f>
        <v>4</v>
      </c>
      <c r="J2054" t="s">
        <v>163</v>
      </c>
      <c r="K2054" s="3">
        <v>2365.9699999999998</v>
      </c>
    </row>
    <row r="2055" spans="1:11" x14ac:dyDescent="0.35">
      <c r="A2055">
        <v>2020</v>
      </c>
      <c r="B2055" s="5" t="s">
        <v>54</v>
      </c>
      <c r="C2055" s="10">
        <v>43983</v>
      </c>
      <c r="D2055" t="s">
        <v>2</v>
      </c>
      <c r="E2055">
        <f>+VLOOKUP(Tabla2[[#This Row],[Punto de venta]],Punto_venta[],2,0)</f>
        <v>1</v>
      </c>
      <c r="F2055" t="s">
        <v>10</v>
      </c>
      <c r="G2055">
        <f>+VLOOKUP(Tabla2[[#This Row],[Cultivo]],Cod_categoría[],2,0)</f>
        <v>100104002</v>
      </c>
      <c r="H2055" t="str">
        <f>+VLOOKUP(F2055,Codigos[],2,0)</f>
        <v>Frutos de pepita</v>
      </c>
      <c r="I2055">
        <f>+VLOOKUP(Tabla2[[#This Row],[Categoría]],Cod_procesamiento10[],2,0)</f>
        <v>3</v>
      </c>
      <c r="J2055" t="s">
        <v>163</v>
      </c>
      <c r="K2055" s="3">
        <v>704.52</v>
      </c>
    </row>
    <row r="2056" spans="1:11" x14ac:dyDescent="0.35">
      <c r="A2056">
        <v>2020</v>
      </c>
      <c r="B2056" s="5" t="s">
        <v>54</v>
      </c>
      <c r="C2056" s="10">
        <v>43983</v>
      </c>
      <c r="D2056" t="s">
        <v>2</v>
      </c>
      <c r="E2056">
        <f>+VLOOKUP(Tabla2[[#This Row],[Punto de venta]],Punto_venta[],2,0)</f>
        <v>1</v>
      </c>
      <c r="F2056" t="s">
        <v>11</v>
      </c>
      <c r="G2056">
        <f>+VLOOKUP(Tabla2[[#This Row],[Cultivo]],Cod_categoría[],2,0)</f>
        <v>100102005</v>
      </c>
      <c r="H2056" t="str">
        <f>+VLOOKUP(F2056,Codigos[],2,0)</f>
        <v>Cítricos</v>
      </c>
      <c r="I2056">
        <f>+VLOOKUP(Tabla2[[#This Row],[Categoría]],Cod_procesamiento10[],2,0)</f>
        <v>2</v>
      </c>
      <c r="J2056" t="s">
        <v>163</v>
      </c>
      <c r="K2056" s="3">
        <v>849.24</v>
      </c>
    </row>
    <row r="2057" spans="1:11" x14ac:dyDescent="0.35">
      <c r="A2057">
        <v>2020</v>
      </c>
      <c r="B2057" s="5" t="s">
        <v>54</v>
      </c>
      <c r="C2057" s="10">
        <v>43983</v>
      </c>
      <c r="D2057" t="s">
        <v>2</v>
      </c>
      <c r="E2057">
        <f>+VLOOKUP(Tabla2[[#This Row],[Punto de venta]],Punto_venta[],2,0)</f>
        <v>1</v>
      </c>
      <c r="F2057" t="s">
        <v>13</v>
      </c>
      <c r="G2057">
        <f>+VLOOKUP(Tabla2[[#This Row],[Cultivo]],Cod_categoría[],2,0)</f>
        <v>100106002</v>
      </c>
      <c r="H2057" t="str">
        <f>+VLOOKUP(F2057,Codigos[],2,0)</f>
        <v>Frutos oleaginosos</v>
      </c>
      <c r="I2057">
        <f>+VLOOKUP(Tabla2[[#This Row],[Categoría]],Cod_procesamiento10[],2,0)</f>
        <v>12</v>
      </c>
      <c r="J2057" t="s">
        <v>163</v>
      </c>
      <c r="K2057" s="3">
        <v>4274.17</v>
      </c>
    </row>
    <row r="2058" spans="1:11" x14ac:dyDescent="0.35">
      <c r="A2058">
        <v>2020</v>
      </c>
      <c r="B2058" s="5" t="s">
        <v>54</v>
      </c>
      <c r="C2058" s="10">
        <v>43983</v>
      </c>
      <c r="D2058" t="s">
        <v>2</v>
      </c>
      <c r="E2058">
        <f>+VLOOKUP(Tabla2[[#This Row],[Punto de venta]],Punto_venta[],2,0)</f>
        <v>1</v>
      </c>
      <c r="F2058" t="s">
        <v>14</v>
      </c>
      <c r="G2058">
        <f>+VLOOKUP(Tabla2[[#This Row],[Cultivo]],Cod_categoría[],2,0)</f>
        <v>100104005</v>
      </c>
      <c r="H2058" t="str">
        <f>+VLOOKUP(F2058,Codigos[],2,0)</f>
        <v>Frutos de pepita</v>
      </c>
      <c r="I2058">
        <f>+VLOOKUP(Tabla2[[#This Row],[Categoría]],Cod_procesamiento10[],2,0)</f>
        <v>3</v>
      </c>
      <c r="J2058" t="s">
        <v>163</v>
      </c>
      <c r="K2058" s="3">
        <v>741.37</v>
      </c>
    </row>
    <row r="2059" spans="1:11" x14ac:dyDescent="0.35">
      <c r="A2059">
        <v>2020</v>
      </c>
      <c r="B2059" s="5" t="s">
        <v>54</v>
      </c>
      <c r="C2059" s="10">
        <v>43983</v>
      </c>
      <c r="D2059" t="s">
        <v>2</v>
      </c>
      <c r="E2059">
        <f>+VLOOKUP(Tabla2[[#This Row],[Punto de venta]],Punto_venta[],2,0)</f>
        <v>1</v>
      </c>
      <c r="F2059" t="s">
        <v>15</v>
      </c>
      <c r="G2059">
        <f>+VLOOKUP(Tabla2[[#This Row],[Cultivo]],Cod_categoría[],2,0)</f>
        <v>100108006</v>
      </c>
      <c r="H2059" t="str">
        <f>+VLOOKUP(F2059,Codigos[],2,0)</f>
        <v>Frutos tropicales y subtropicales</v>
      </c>
      <c r="I2059">
        <f>+VLOOKUP(Tabla2[[#This Row],[Categoría]],Cod_procesamiento10[],2,0)</f>
        <v>4</v>
      </c>
      <c r="J2059" t="s">
        <v>163</v>
      </c>
      <c r="K2059" s="3">
        <v>658.27</v>
      </c>
    </row>
    <row r="2060" spans="1:11" x14ac:dyDescent="0.35">
      <c r="A2060">
        <v>2020</v>
      </c>
      <c r="B2060" s="5" t="s">
        <v>54</v>
      </c>
      <c r="C2060" s="10">
        <v>43983</v>
      </c>
      <c r="D2060" t="s">
        <v>2</v>
      </c>
      <c r="E2060">
        <f>+VLOOKUP(Tabla2[[#This Row],[Punto de venta]],Punto_venta[],2,0)</f>
        <v>1</v>
      </c>
      <c r="F2060" t="s">
        <v>16</v>
      </c>
      <c r="G2060">
        <f>+VLOOKUP(Tabla2[[#This Row],[Cultivo]],Cod_categoría[],2,0)</f>
        <v>100109001</v>
      </c>
      <c r="H2060" t="str">
        <f>+VLOOKUP(F2060,Codigos[],2,0)</f>
        <v>Uva</v>
      </c>
      <c r="I2060">
        <f>+VLOOKUP(Tabla2[[#This Row],[Categoría]],Cod_procesamiento10[],2,0)</f>
        <v>11</v>
      </c>
      <c r="J2060" t="s">
        <v>163</v>
      </c>
      <c r="K2060" s="3">
        <v>1144.74</v>
      </c>
    </row>
    <row r="2061" spans="1:11" x14ac:dyDescent="0.35">
      <c r="A2061">
        <v>2020</v>
      </c>
      <c r="B2061" s="5" t="s">
        <v>54</v>
      </c>
      <c r="C2061" s="10">
        <v>43983</v>
      </c>
      <c r="D2061" t="s">
        <v>17</v>
      </c>
      <c r="E2061">
        <f>+VLOOKUP(Tabla2[[#This Row],[Punto de venta]],Punto_venta[],2,0)</f>
        <v>2</v>
      </c>
      <c r="F2061" t="s">
        <v>8</v>
      </c>
      <c r="G2061">
        <f>+VLOOKUP(Tabla2[[#This Row],[Cultivo]],Cod_categoría[],2,0)</f>
        <v>100112025</v>
      </c>
      <c r="H2061" t="str">
        <f>+VLOOKUP(F2061,Codigos[],2,0)</f>
        <v>Berries</v>
      </c>
      <c r="I2061">
        <f>+VLOOKUP(Tabla2[[#This Row],[Categoría]],Cod_procesamiento10[],2,0)</f>
        <v>1</v>
      </c>
      <c r="J2061" t="s">
        <v>163</v>
      </c>
      <c r="K2061" s="3">
        <v>5805.25</v>
      </c>
    </row>
    <row r="2062" spans="1:11" x14ac:dyDescent="0.35">
      <c r="A2062">
        <v>2020</v>
      </c>
      <c r="B2062" s="5" t="s">
        <v>54</v>
      </c>
      <c r="C2062" s="10">
        <v>43983</v>
      </c>
      <c r="D2062" t="s">
        <v>17</v>
      </c>
      <c r="E2062">
        <f>+VLOOKUP(Tabla2[[#This Row],[Punto de venta]],Punto_venta[],2,0)</f>
        <v>2</v>
      </c>
      <c r="F2062" t="s">
        <v>19</v>
      </c>
      <c r="G2062">
        <f>+VLOOKUP(Tabla2[[#This Row],[Cultivo]],Cod_categoría[],2,0)</f>
        <v>100101007</v>
      </c>
      <c r="H2062" t="str">
        <f>+VLOOKUP(F2062,Codigos[],2,0)</f>
        <v>Berries</v>
      </c>
      <c r="I2062">
        <f>+VLOOKUP(Tabla2[[#This Row],[Categoría]],Cod_procesamiento10[],2,0)</f>
        <v>1</v>
      </c>
      <c r="J2062" t="s">
        <v>163</v>
      </c>
      <c r="K2062" s="3">
        <v>2254.9899999999998</v>
      </c>
    </row>
    <row r="2063" spans="1:11" x14ac:dyDescent="0.35">
      <c r="A2063">
        <v>2020</v>
      </c>
      <c r="B2063" s="5" t="s">
        <v>54</v>
      </c>
      <c r="C2063" s="10">
        <v>43983</v>
      </c>
      <c r="D2063" t="s">
        <v>17</v>
      </c>
      <c r="E2063">
        <f>+VLOOKUP(Tabla2[[#This Row],[Punto de venta]],Punto_venta[],2,0)</f>
        <v>2</v>
      </c>
      <c r="F2063" t="s">
        <v>9</v>
      </c>
      <c r="G2063">
        <f>+VLOOKUP(Tabla2[[#This Row],[Cultivo]],Cod_categoría[],2,0)</f>
        <v>100102003</v>
      </c>
      <c r="H2063" t="str">
        <f>+VLOOKUP(F2063,Codigos[],2,0)</f>
        <v>Cítricos</v>
      </c>
      <c r="I2063">
        <f>+VLOOKUP(Tabla2[[#This Row],[Categoría]],Cod_procesamiento10[],2,0)</f>
        <v>2</v>
      </c>
      <c r="J2063" t="s">
        <v>163</v>
      </c>
      <c r="K2063" s="3">
        <v>1785.66</v>
      </c>
    </row>
    <row r="2064" spans="1:11" x14ac:dyDescent="0.35">
      <c r="A2064">
        <v>2020</v>
      </c>
      <c r="B2064" s="5" t="s">
        <v>54</v>
      </c>
      <c r="C2064" s="10">
        <v>43983</v>
      </c>
      <c r="D2064" t="s">
        <v>17</v>
      </c>
      <c r="E2064">
        <f>+VLOOKUP(Tabla2[[#This Row],[Punto de venta]],Punto_venta[],2,0)</f>
        <v>2</v>
      </c>
      <c r="F2064" t="s">
        <v>20</v>
      </c>
      <c r="G2064">
        <f>+VLOOKUP(Tabla2[[#This Row],[Cultivo]],Cod_categoría[],2,0)</f>
        <v>100102004</v>
      </c>
      <c r="H2064" t="str">
        <f>+VLOOKUP(F2064,Codigos[],2,0)</f>
        <v>Cítricos</v>
      </c>
      <c r="I2064">
        <f>+VLOOKUP(Tabla2[[#This Row],[Categoría]],Cod_procesamiento10[],2,0)</f>
        <v>2</v>
      </c>
      <c r="J2064" t="s">
        <v>163</v>
      </c>
      <c r="K2064" s="3">
        <v>2224.31</v>
      </c>
    </row>
    <row r="2065" spans="1:11" x14ac:dyDescent="0.35">
      <c r="A2065">
        <v>2020</v>
      </c>
      <c r="B2065" s="5" t="s">
        <v>54</v>
      </c>
      <c r="C2065" s="10">
        <v>43983</v>
      </c>
      <c r="D2065" t="s">
        <v>17</v>
      </c>
      <c r="E2065">
        <f>+VLOOKUP(Tabla2[[#This Row],[Punto de venta]],Punto_venta[],2,0)</f>
        <v>2</v>
      </c>
      <c r="F2065" t="s">
        <v>21</v>
      </c>
      <c r="G2065">
        <f>+VLOOKUP(Tabla2[[#This Row],[Cultivo]],Cod_categoría[],2,0)</f>
        <v>100108002</v>
      </c>
      <c r="H2065" t="str">
        <f>+VLOOKUP(F2065,Codigos[],2,0)</f>
        <v>Frutos tropicales y subtropicales</v>
      </c>
      <c r="I2065">
        <f>+VLOOKUP(Tabla2[[#This Row],[Categoría]],Cod_procesamiento10[],2,0)</f>
        <v>4</v>
      </c>
      <c r="J2065" t="s">
        <v>163</v>
      </c>
      <c r="K2065" s="3">
        <v>2088.1999999999998</v>
      </c>
    </row>
    <row r="2066" spans="1:11" x14ac:dyDescent="0.35">
      <c r="A2066">
        <v>2020</v>
      </c>
      <c r="B2066" s="5" t="s">
        <v>54</v>
      </c>
      <c r="C2066" s="10">
        <v>43983</v>
      </c>
      <c r="D2066" t="s">
        <v>17</v>
      </c>
      <c r="E2066">
        <f>+VLOOKUP(Tabla2[[#This Row],[Punto de venta]],Punto_venta[],2,0)</f>
        <v>2</v>
      </c>
      <c r="F2066" t="s">
        <v>10</v>
      </c>
      <c r="G2066">
        <f>+VLOOKUP(Tabla2[[#This Row],[Cultivo]],Cod_categoría[],2,0)</f>
        <v>100104002</v>
      </c>
      <c r="H2066" t="str">
        <f>+VLOOKUP(F2066,Codigos[],2,0)</f>
        <v>Frutos de pepita</v>
      </c>
      <c r="I2066">
        <f>+VLOOKUP(Tabla2[[#This Row],[Categoría]],Cod_procesamiento10[],2,0)</f>
        <v>3</v>
      </c>
      <c r="J2066" t="s">
        <v>163</v>
      </c>
      <c r="K2066" s="3">
        <v>1758.75</v>
      </c>
    </row>
    <row r="2067" spans="1:11" x14ac:dyDescent="0.35">
      <c r="A2067">
        <v>2020</v>
      </c>
      <c r="B2067" s="5" t="s">
        <v>54</v>
      </c>
      <c r="C2067" s="10">
        <v>43983</v>
      </c>
      <c r="D2067" t="s">
        <v>17</v>
      </c>
      <c r="E2067">
        <f>+VLOOKUP(Tabla2[[#This Row],[Punto de venta]],Punto_venta[],2,0)</f>
        <v>2</v>
      </c>
      <c r="F2067" t="s">
        <v>11</v>
      </c>
      <c r="G2067">
        <f>+VLOOKUP(Tabla2[[#This Row],[Cultivo]],Cod_categoría[],2,0)</f>
        <v>100102005</v>
      </c>
      <c r="H2067" t="str">
        <f>+VLOOKUP(F2067,Codigos[],2,0)</f>
        <v>Cítricos</v>
      </c>
      <c r="I2067">
        <f>+VLOOKUP(Tabla2[[#This Row],[Categoría]],Cod_procesamiento10[],2,0)</f>
        <v>2</v>
      </c>
      <c r="J2067" t="s">
        <v>163</v>
      </c>
      <c r="K2067" s="3">
        <v>1608.49</v>
      </c>
    </row>
    <row r="2068" spans="1:11" x14ac:dyDescent="0.35">
      <c r="A2068">
        <v>2020</v>
      </c>
      <c r="B2068" s="5" t="s">
        <v>54</v>
      </c>
      <c r="C2068" s="10">
        <v>43983</v>
      </c>
      <c r="D2068" t="s">
        <v>17</v>
      </c>
      <c r="E2068">
        <f>+VLOOKUP(Tabla2[[#This Row],[Punto de venta]],Punto_venta[],2,0)</f>
        <v>2</v>
      </c>
      <c r="F2068" t="s">
        <v>13</v>
      </c>
      <c r="G2068">
        <f>+VLOOKUP(Tabla2[[#This Row],[Cultivo]],Cod_categoría[],2,0)</f>
        <v>100106002</v>
      </c>
      <c r="H2068" t="str">
        <f>+VLOOKUP(F2068,Codigos[],2,0)</f>
        <v>Frutos oleaginosos</v>
      </c>
      <c r="I2068">
        <f>+VLOOKUP(Tabla2[[#This Row],[Categoría]],Cod_procesamiento10[],2,0)</f>
        <v>12</v>
      </c>
      <c r="J2068" t="s">
        <v>163</v>
      </c>
      <c r="K2068" s="3">
        <v>4084.44</v>
      </c>
    </row>
    <row r="2069" spans="1:11" x14ac:dyDescent="0.35">
      <c r="A2069">
        <v>2020</v>
      </c>
      <c r="B2069" s="5" t="s">
        <v>54</v>
      </c>
      <c r="C2069" s="10">
        <v>43983</v>
      </c>
      <c r="D2069" t="s">
        <v>17</v>
      </c>
      <c r="E2069">
        <f>+VLOOKUP(Tabla2[[#This Row],[Punto de venta]],Punto_venta[],2,0)</f>
        <v>2</v>
      </c>
      <c r="F2069" t="s">
        <v>14</v>
      </c>
      <c r="G2069">
        <f>+VLOOKUP(Tabla2[[#This Row],[Cultivo]],Cod_categoría[],2,0)</f>
        <v>100104005</v>
      </c>
      <c r="H2069" t="str">
        <f>+VLOOKUP(F2069,Codigos[],2,0)</f>
        <v>Frutos de pepita</v>
      </c>
      <c r="I2069">
        <f>+VLOOKUP(Tabla2[[#This Row],[Categoría]],Cod_procesamiento10[],2,0)</f>
        <v>3</v>
      </c>
      <c r="J2069" t="s">
        <v>163</v>
      </c>
      <c r="K2069" s="3">
        <v>1432.64</v>
      </c>
    </row>
    <row r="2070" spans="1:11" x14ac:dyDescent="0.35">
      <c r="A2070">
        <v>2020</v>
      </c>
      <c r="B2070" s="5" t="s">
        <v>54</v>
      </c>
      <c r="C2070" s="10">
        <v>43983</v>
      </c>
      <c r="D2070" t="s">
        <v>17</v>
      </c>
      <c r="E2070">
        <f>+VLOOKUP(Tabla2[[#This Row],[Punto de venta]],Punto_venta[],2,0)</f>
        <v>2</v>
      </c>
      <c r="F2070" t="s">
        <v>15</v>
      </c>
      <c r="G2070">
        <f>+VLOOKUP(Tabla2[[#This Row],[Cultivo]],Cod_categoría[],2,0)</f>
        <v>100108006</v>
      </c>
      <c r="H2070" t="str">
        <f>+VLOOKUP(F2070,Codigos[],2,0)</f>
        <v>Frutos tropicales y subtropicales</v>
      </c>
      <c r="I2070">
        <f>+VLOOKUP(Tabla2[[#This Row],[Categoría]],Cod_procesamiento10[],2,0)</f>
        <v>4</v>
      </c>
      <c r="J2070" t="s">
        <v>163</v>
      </c>
      <c r="K2070" s="3">
        <v>998.96</v>
      </c>
    </row>
    <row r="2071" spans="1:11" x14ac:dyDescent="0.35">
      <c r="A2071">
        <v>2020</v>
      </c>
      <c r="B2071" s="5" t="s">
        <v>54</v>
      </c>
      <c r="C2071" s="10">
        <v>43983</v>
      </c>
      <c r="D2071" t="s">
        <v>17</v>
      </c>
      <c r="E2071">
        <f>+VLOOKUP(Tabla2[[#This Row],[Punto de venta]],Punto_venta[],2,0)</f>
        <v>2</v>
      </c>
      <c r="F2071" t="s">
        <v>16</v>
      </c>
      <c r="G2071">
        <f>+VLOOKUP(Tabla2[[#This Row],[Cultivo]],Cod_categoría[],2,0)</f>
        <v>100109001</v>
      </c>
      <c r="H2071" t="str">
        <f>+VLOOKUP(F2071,Codigos[],2,0)</f>
        <v>Uva</v>
      </c>
      <c r="I2071">
        <f>+VLOOKUP(Tabla2[[#This Row],[Categoría]],Cod_procesamiento10[],2,0)</f>
        <v>11</v>
      </c>
      <c r="J2071" t="s">
        <v>163</v>
      </c>
      <c r="K2071" s="3">
        <v>3240.21</v>
      </c>
    </row>
    <row r="2072" spans="1:11" x14ac:dyDescent="0.35">
      <c r="A2072">
        <v>2020</v>
      </c>
      <c r="B2072" s="5" t="s">
        <v>54</v>
      </c>
      <c r="C2072" s="10">
        <v>43983</v>
      </c>
      <c r="D2072" t="s">
        <v>2</v>
      </c>
      <c r="E2072">
        <f>+VLOOKUP(Tabla2[[#This Row],[Punto de venta]],Punto_venta[],2,0)</f>
        <v>1</v>
      </c>
      <c r="F2072" t="s">
        <v>8</v>
      </c>
      <c r="G2072">
        <f>+VLOOKUP(Tabla2[[#This Row],[Cultivo]],Cod_categoría[],2,0)</f>
        <v>100112025</v>
      </c>
      <c r="H2072" t="str">
        <f>+VLOOKUP(F2072,Codigos[],2,0)</f>
        <v>Berries</v>
      </c>
      <c r="I2072">
        <f>+VLOOKUP(Tabla2[[#This Row],[Categoría]],Cod_procesamiento10[],2,0)</f>
        <v>1</v>
      </c>
      <c r="J2072" t="s">
        <v>163</v>
      </c>
      <c r="K2072" s="3">
        <v>1721.45</v>
      </c>
    </row>
    <row r="2073" spans="1:11" x14ac:dyDescent="0.35">
      <c r="A2073">
        <v>2020</v>
      </c>
      <c r="B2073" s="5" t="s">
        <v>54</v>
      </c>
      <c r="C2073" s="10">
        <v>43983</v>
      </c>
      <c r="D2073" t="s">
        <v>2</v>
      </c>
      <c r="E2073">
        <f>+VLOOKUP(Tabla2[[#This Row],[Punto de venta]],Punto_venta[],2,0)</f>
        <v>1</v>
      </c>
      <c r="F2073" t="s">
        <v>19</v>
      </c>
      <c r="G2073">
        <f>+VLOOKUP(Tabla2[[#This Row],[Cultivo]],Cod_categoría[],2,0)</f>
        <v>100101007</v>
      </c>
      <c r="H2073" t="str">
        <f>+VLOOKUP(F2073,Codigos[],2,0)</f>
        <v>Berries</v>
      </c>
      <c r="I2073">
        <f>+VLOOKUP(Tabla2[[#This Row],[Categoría]],Cod_procesamiento10[],2,0)</f>
        <v>1</v>
      </c>
      <c r="J2073" t="s">
        <v>163</v>
      </c>
      <c r="K2073" s="3">
        <v>851.46</v>
      </c>
    </row>
    <row r="2074" spans="1:11" x14ac:dyDescent="0.35">
      <c r="A2074">
        <v>2020</v>
      </c>
      <c r="B2074" s="5" t="s">
        <v>54</v>
      </c>
      <c r="C2074" s="10">
        <v>43983</v>
      </c>
      <c r="D2074" t="s">
        <v>2</v>
      </c>
      <c r="E2074">
        <f>+VLOOKUP(Tabla2[[#This Row],[Punto de venta]],Punto_venta[],2,0)</f>
        <v>1</v>
      </c>
      <c r="F2074" t="s">
        <v>9</v>
      </c>
      <c r="G2074">
        <f>+VLOOKUP(Tabla2[[#This Row],[Cultivo]],Cod_categoría[],2,0)</f>
        <v>100102003</v>
      </c>
      <c r="H2074" t="str">
        <f>+VLOOKUP(F2074,Codigos[],2,0)</f>
        <v>Cítricos</v>
      </c>
      <c r="I2074">
        <f>+VLOOKUP(Tabla2[[#This Row],[Categoría]],Cod_procesamiento10[],2,0)</f>
        <v>2</v>
      </c>
      <c r="J2074" t="s">
        <v>163</v>
      </c>
      <c r="K2074" s="3">
        <v>676.77</v>
      </c>
    </row>
    <row r="2075" spans="1:11" x14ac:dyDescent="0.35">
      <c r="A2075">
        <v>2020</v>
      </c>
      <c r="B2075" s="5" t="s">
        <v>54</v>
      </c>
      <c r="C2075" s="10">
        <v>43983</v>
      </c>
      <c r="D2075" t="s">
        <v>2</v>
      </c>
      <c r="E2075">
        <f>+VLOOKUP(Tabla2[[#This Row],[Punto de venta]],Punto_venta[],2,0)</f>
        <v>1</v>
      </c>
      <c r="F2075" t="s">
        <v>20</v>
      </c>
      <c r="G2075">
        <f>+VLOOKUP(Tabla2[[#This Row],[Cultivo]],Cod_categoría[],2,0)</f>
        <v>100102004</v>
      </c>
      <c r="H2075" t="str">
        <f>+VLOOKUP(F2075,Codigos[],2,0)</f>
        <v>Cítricos</v>
      </c>
      <c r="I2075">
        <f>+VLOOKUP(Tabla2[[#This Row],[Categoría]],Cod_procesamiento10[],2,0)</f>
        <v>2</v>
      </c>
      <c r="J2075" t="s">
        <v>163</v>
      </c>
      <c r="K2075" s="3">
        <v>899.87</v>
      </c>
    </row>
    <row r="2076" spans="1:11" x14ac:dyDescent="0.35">
      <c r="A2076">
        <v>2020</v>
      </c>
      <c r="B2076" s="5" t="s">
        <v>54</v>
      </c>
      <c r="C2076" s="10">
        <v>43983</v>
      </c>
      <c r="D2076" t="s">
        <v>2</v>
      </c>
      <c r="E2076">
        <f>+VLOOKUP(Tabla2[[#This Row],[Punto de venta]],Punto_venta[],2,0)</f>
        <v>1</v>
      </c>
      <c r="F2076" t="s">
        <v>21</v>
      </c>
      <c r="G2076">
        <f>+VLOOKUP(Tabla2[[#This Row],[Cultivo]],Cod_categoría[],2,0)</f>
        <v>100108002</v>
      </c>
      <c r="H2076" t="str">
        <f>+VLOOKUP(F2076,Codigos[],2,0)</f>
        <v>Frutos tropicales y subtropicales</v>
      </c>
      <c r="I2076">
        <f>+VLOOKUP(Tabla2[[#This Row],[Categoría]],Cod_procesamiento10[],2,0)</f>
        <v>4</v>
      </c>
      <c r="J2076" t="s">
        <v>163</v>
      </c>
      <c r="K2076" s="3">
        <v>2390.91</v>
      </c>
    </row>
    <row r="2077" spans="1:11" x14ac:dyDescent="0.35">
      <c r="A2077">
        <v>2020</v>
      </c>
      <c r="B2077" s="5" t="s">
        <v>54</v>
      </c>
      <c r="C2077" s="10">
        <v>43983</v>
      </c>
      <c r="D2077" t="s">
        <v>2</v>
      </c>
      <c r="E2077">
        <f>+VLOOKUP(Tabla2[[#This Row],[Punto de venta]],Punto_venta[],2,0)</f>
        <v>1</v>
      </c>
      <c r="F2077" t="s">
        <v>10</v>
      </c>
      <c r="G2077">
        <f>+VLOOKUP(Tabla2[[#This Row],[Cultivo]],Cod_categoría[],2,0)</f>
        <v>100104002</v>
      </c>
      <c r="H2077" t="str">
        <f>+VLOOKUP(F2077,Codigos[],2,0)</f>
        <v>Frutos de pepita</v>
      </c>
      <c r="I2077">
        <f>+VLOOKUP(Tabla2[[#This Row],[Categoría]],Cod_procesamiento10[],2,0)</f>
        <v>3</v>
      </c>
      <c r="J2077" t="s">
        <v>163</v>
      </c>
      <c r="K2077" s="3">
        <v>716.22</v>
      </c>
    </row>
    <row r="2078" spans="1:11" x14ac:dyDescent="0.35">
      <c r="A2078">
        <v>2020</v>
      </c>
      <c r="B2078" s="5" t="s">
        <v>54</v>
      </c>
      <c r="C2078" s="10">
        <v>43983</v>
      </c>
      <c r="D2078" t="s">
        <v>2</v>
      </c>
      <c r="E2078">
        <f>+VLOOKUP(Tabla2[[#This Row],[Punto de venta]],Punto_venta[],2,0)</f>
        <v>1</v>
      </c>
      <c r="F2078" t="s">
        <v>11</v>
      </c>
      <c r="G2078">
        <f>+VLOOKUP(Tabla2[[#This Row],[Cultivo]],Cod_categoría[],2,0)</f>
        <v>100102005</v>
      </c>
      <c r="H2078" t="str">
        <f>+VLOOKUP(F2078,Codigos[],2,0)</f>
        <v>Cítricos</v>
      </c>
      <c r="I2078">
        <f>+VLOOKUP(Tabla2[[#This Row],[Categoría]],Cod_procesamiento10[],2,0)</f>
        <v>2</v>
      </c>
      <c r="J2078" t="s">
        <v>163</v>
      </c>
      <c r="K2078" s="3">
        <v>767.08</v>
      </c>
    </row>
    <row r="2079" spans="1:11" x14ac:dyDescent="0.35">
      <c r="A2079">
        <v>2020</v>
      </c>
      <c r="B2079" s="5" t="s">
        <v>54</v>
      </c>
      <c r="C2079" s="10">
        <v>43983</v>
      </c>
      <c r="D2079" t="s">
        <v>2</v>
      </c>
      <c r="E2079">
        <f>+VLOOKUP(Tabla2[[#This Row],[Punto de venta]],Punto_venta[],2,0)</f>
        <v>1</v>
      </c>
      <c r="F2079" t="s">
        <v>13</v>
      </c>
      <c r="G2079">
        <f>+VLOOKUP(Tabla2[[#This Row],[Cultivo]],Cod_categoría[],2,0)</f>
        <v>100106002</v>
      </c>
      <c r="H2079" t="str">
        <f>+VLOOKUP(F2079,Codigos[],2,0)</f>
        <v>Frutos oleaginosos</v>
      </c>
      <c r="I2079">
        <f>+VLOOKUP(Tabla2[[#This Row],[Categoría]],Cod_procesamiento10[],2,0)</f>
        <v>12</v>
      </c>
      <c r="J2079" t="s">
        <v>163</v>
      </c>
      <c r="K2079" s="3">
        <v>4361.2</v>
      </c>
    </row>
    <row r="2080" spans="1:11" x14ac:dyDescent="0.35">
      <c r="A2080">
        <v>2020</v>
      </c>
      <c r="B2080" s="5" t="s">
        <v>54</v>
      </c>
      <c r="C2080" s="10">
        <v>43983</v>
      </c>
      <c r="D2080" t="s">
        <v>2</v>
      </c>
      <c r="E2080">
        <f>+VLOOKUP(Tabla2[[#This Row],[Punto de venta]],Punto_venta[],2,0)</f>
        <v>1</v>
      </c>
      <c r="F2080" t="s">
        <v>14</v>
      </c>
      <c r="G2080">
        <f>+VLOOKUP(Tabla2[[#This Row],[Cultivo]],Cod_categoría[],2,0)</f>
        <v>100104005</v>
      </c>
      <c r="H2080" t="str">
        <f>+VLOOKUP(F2080,Codigos[],2,0)</f>
        <v>Frutos de pepita</v>
      </c>
      <c r="I2080">
        <f>+VLOOKUP(Tabla2[[#This Row],[Categoría]],Cod_procesamiento10[],2,0)</f>
        <v>3</v>
      </c>
      <c r="J2080" t="s">
        <v>163</v>
      </c>
      <c r="K2080" s="3">
        <v>770.5</v>
      </c>
    </row>
    <row r="2081" spans="1:11" x14ac:dyDescent="0.35">
      <c r="A2081">
        <v>2020</v>
      </c>
      <c r="B2081" s="5" t="s">
        <v>54</v>
      </c>
      <c r="C2081" s="10">
        <v>43983</v>
      </c>
      <c r="D2081" t="s">
        <v>2</v>
      </c>
      <c r="E2081">
        <f>+VLOOKUP(Tabla2[[#This Row],[Punto de venta]],Punto_venta[],2,0)</f>
        <v>1</v>
      </c>
      <c r="F2081" t="s">
        <v>15</v>
      </c>
      <c r="G2081">
        <f>+VLOOKUP(Tabla2[[#This Row],[Cultivo]],Cod_categoría[],2,0)</f>
        <v>100108006</v>
      </c>
      <c r="H2081" t="str">
        <f>+VLOOKUP(F2081,Codigos[],2,0)</f>
        <v>Frutos tropicales y subtropicales</v>
      </c>
      <c r="I2081">
        <f>+VLOOKUP(Tabla2[[#This Row],[Categoría]],Cod_procesamiento10[],2,0)</f>
        <v>4</v>
      </c>
      <c r="J2081" t="s">
        <v>163</v>
      </c>
      <c r="K2081" s="3">
        <v>659.1</v>
      </c>
    </row>
    <row r="2082" spans="1:11" x14ac:dyDescent="0.35">
      <c r="A2082">
        <v>2020</v>
      </c>
      <c r="B2082" s="5" t="s">
        <v>54</v>
      </c>
      <c r="C2082" s="10">
        <v>43983</v>
      </c>
      <c r="D2082" t="s">
        <v>2</v>
      </c>
      <c r="E2082">
        <f>+VLOOKUP(Tabla2[[#This Row],[Punto de venta]],Punto_venta[],2,0)</f>
        <v>1</v>
      </c>
      <c r="F2082" t="s">
        <v>16</v>
      </c>
      <c r="G2082">
        <f>+VLOOKUP(Tabla2[[#This Row],[Cultivo]],Cod_categoría[],2,0)</f>
        <v>100109001</v>
      </c>
      <c r="H2082" t="str">
        <f>+VLOOKUP(F2082,Codigos[],2,0)</f>
        <v>Uva</v>
      </c>
      <c r="I2082">
        <f>+VLOOKUP(Tabla2[[#This Row],[Categoría]],Cod_procesamiento10[],2,0)</f>
        <v>11</v>
      </c>
      <c r="J2082" t="s">
        <v>163</v>
      </c>
      <c r="K2082" s="3">
        <v>1285.04</v>
      </c>
    </row>
    <row r="2083" spans="1:11" x14ac:dyDescent="0.35">
      <c r="A2083">
        <v>2020</v>
      </c>
      <c r="B2083" s="5" t="s">
        <v>54</v>
      </c>
      <c r="C2083" s="10">
        <v>43983</v>
      </c>
      <c r="D2083" t="s">
        <v>17</v>
      </c>
      <c r="E2083">
        <f>+VLOOKUP(Tabla2[[#This Row],[Punto de venta]],Punto_venta[],2,0)</f>
        <v>2</v>
      </c>
      <c r="F2083" t="s">
        <v>8</v>
      </c>
      <c r="G2083">
        <f>+VLOOKUP(Tabla2[[#This Row],[Cultivo]],Cod_categoría[],2,0)</f>
        <v>100112025</v>
      </c>
      <c r="H2083" t="str">
        <f>+VLOOKUP(F2083,Codigos[],2,0)</f>
        <v>Berries</v>
      </c>
      <c r="I2083">
        <f>+VLOOKUP(Tabla2[[#This Row],[Categoría]],Cod_procesamiento10[],2,0)</f>
        <v>1</v>
      </c>
      <c r="J2083" t="s">
        <v>163</v>
      </c>
      <c r="K2083" s="3">
        <v>6313</v>
      </c>
    </row>
    <row r="2084" spans="1:11" x14ac:dyDescent="0.35">
      <c r="A2084">
        <v>2020</v>
      </c>
      <c r="B2084" s="5" t="s">
        <v>54</v>
      </c>
      <c r="C2084" s="10">
        <v>43983</v>
      </c>
      <c r="D2084" t="s">
        <v>17</v>
      </c>
      <c r="E2084">
        <f>+VLOOKUP(Tabla2[[#This Row],[Punto de venta]],Punto_venta[],2,0)</f>
        <v>2</v>
      </c>
      <c r="F2084" t="s">
        <v>19</v>
      </c>
      <c r="G2084">
        <f>+VLOOKUP(Tabla2[[#This Row],[Cultivo]],Cod_categoría[],2,0)</f>
        <v>100101007</v>
      </c>
      <c r="H2084" t="str">
        <f>+VLOOKUP(F2084,Codigos[],2,0)</f>
        <v>Berries</v>
      </c>
      <c r="I2084">
        <f>+VLOOKUP(Tabla2[[#This Row],[Categoría]],Cod_procesamiento10[],2,0)</f>
        <v>1</v>
      </c>
      <c r="J2084" t="s">
        <v>163</v>
      </c>
      <c r="K2084" s="3">
        <v>2160.58</v>
      </c>
    </row>
    <row r="2085" spans="1:11" x14ac:dyDescent="0.35">
      <c r="A2085">
        <v>2020</v>
      </c>
      <c r="B2085" s="5" t="s">
        <v>54</v>
      </c>
      <c r="C2085" s="10">
        <v>43983</v>
      </c>
      <c r="D2085" t="s">
        <v>17</v>
      </c>
      <c r="E2085">
        <f>+VLOOKUP(Tabla2[[#This Row],[Punto de venta]],Punto_venta[],2,0)</f>
        <v>2</v>
      </c>
      <c r="F2085" t="s">
        <v>9</v>
      </c>
      <c r="G2085">
        <f>+VLOOKUP(Tabla2[[#This Row],[Cultivo]],Cod_categoría[],2,0)</f>
        <v>100102003</v>
      </c>
      <c r="H2085" t="str">
        <f>+VLOOKUP(F2085,Codigos[],2,0)</f>
        <v>Cítricos</v>
      </c>
      <c r="I2085">
        <f>+VLOOKUP(Tabla2[[#This Row],[Categoría]],Cod_procesamiento10[],2,0)</f>
        <v>2</v>
      </c>
      <c r="J2085" t="s">
        <v>163</v>
      </c>
      <c r="K2085" s="3">
        <v>1783.64</v>
      </c>
    </row>
    <row r="2086" spans="1:11" x14ac:dyDescent="0.35">
      <c r="A2086">
        <v>2020</v>
      </c>
      <c r="B2086" s="5" t="s">
        <v>54</v>
      </c>
      <c r="C2086" s="10">
        <v>43983</v>
      </c>
      <c r="D2086" t="s">
        <v>17</v>
      </c>
      <c r="E2086">
        <f>+VLOOKUP(Tabla2[[#This Row],[Punto de venta]],Punto_venta[],2,0)</f>
        <v>2</v>
      </c>
      <c r="F2086" t="s">
        <v>20</v>
      </c>
      <c r="G2086">
        <f>+VLOOKUP(Tabla2[[#This Row],[Cultivo]],Cod_categoría[],2,0)</f>
        <v>100102004</v>
      </c>
      <c r="H2086" t="str">
        <f>+VLOOKUP(F2086,Codigos[],2,0)</f>
        <v>Cítricos</v>
      </c>
      <c r="I2086">
        <f>+VLOOKUP(Tabla2[[#This Row],[Categoría]],Cod_procesamiento10[],2,0)</f>
        <v>2</v>
      </c>
      <c r="J2086" t="s">
        <v>163</v>
      </c>
      <c r="K2086" s="3">
        <v>2063.2800000000002</v>
      </c>
    </row>
    <row r="2087" spans="1:11" x14ac:dyDescent="0.35">
      <c r="A2087">
        <v>2020</v>
      </c>
      <c r="B2087" s="5" t="s">
        <v>54</v>
      </c>
      <c r="C2087" s="10">
        <v>43983</v>
      </c>
      <c r="D2087" t="s">
        <v>17</v>
      </c>
      <c r="E2087">
        <f>+VLOOKUP(Tabla2[[#This Row],[Punto de venta]],Punto_venta[],2,0)</f>
        <v>2</v>
      </c>
      <c r="F2087" t="s">
        <v>21</v>
      </c>
      <c r="G2087">
        <f>+VLOOKUP(Tabla2[[#This Row],[Cultivo]],Cod_categoría[],2,0)</f>
        <v>100108002</v>
      </c>
      <c r="H2087" t="str">
        <f>+VLOOKUP(F2087,Codigos[],2,0)</f>
        <v>Frutos tropicales y subtropicales</v>
      </c>
      <c r="I2087">
        <f>+VLOOKUP(Tabla2[[#This Row],[Categoría]],Cod_procesamiento10[],2,0)</f>
        <v>4</v>
      </c>
      <c r="J2087" t="s">
        <v>163</v>
      </c>
      <c r="K2087" s="3">
        <v>2208</v>
      </c>
    </row>
    <row r="2088" spans="1:11" x14ac:dyDescent="0.35">
      <c r="A2088">
        <v>2020</v>
      </c>
      <c r="B2088" s="5" t="s">
        <v>54</v>
      </c>
      <c r="C2088" s="10">
        <v>43983</v>
      </c>
      <c r="D2088" t="s">
        <v>17</v>
      </c>
      <c r="E2088">
        <f>+VLOOKUP(Tabla2[[#This Row],[Punto de venta]],Punto_venta[],2,0)</f>
        <v>2</v>
      </c>
      <c r="F2088" t="s">
        <v>10</v>
      </c>
      <c r="G2088">
        <f>+VLOOKUP(Tabla2[[#This Row],[Cultivo]],Cod_categoría[],2,0)</f>
        <v>100104002</v>
      </c>
      <c r="H2088" t="str">
        <f>+VLOOKUP(F2088,Codigos[],2,0)</f>
        <v>Frutos de pepita</v>
      </c>
      <c r="I2088">
        <f>+VLOOKUP(Tabla2[[#This Row],[Categoría]],Cod_procesamiento10[],2,0)</f>
        <v>3</v>
      </c>
      <c r="J2088" t="s">
        <v>163</v>
      </c>
      <c r="K2088" s="3">
        <v>1643.82</v>
      </c>
    </row>
    <row r="2089" spans="1:11" x14ac:dyDescent="0.35">
      <c r="A2089">
        <v>2020</v>
      </c>
      <c r="B2089" s="5" t="s">
        <v>54</v>
      </c>
      <c r="C2089" s="10">
        <v>43983</v>
      </c>
      <c r="D2089" t="s">
        <v>17</v>
      </c>
      <c r="E2089">
        <f>+VLOOKUP(Tabla2[[#This Row],[Punto de venta]],Punto_venta[],2,0)</f>
        <v>2</v>
      </c>
      <c r="F2089" t="s">
        <v>11</v>
      </c>
      <c r="G2089">
        <f>+VLOOKUP(Tabla2[[#This Row],[Cultivo]],Cod_categoría[],2,0)</f>
        <v>100102005</v>
      </c>
      <c r="H2089" t="str">
        <f>+VLOOKUP(F2089,Codigos[],2,0)</f>
        <v>Cítricos</v>
      </c>
      <c r="I2089">
        <f>+VLOOKUP(Tabla2[[#This Row],[Categoría]],Cod_procesamiento10[],2,0)</f>
        <v>2</v>
      </c>
      <c r="J2089" t="s">
        <v>163</v>
      </c>
      <c r="K2089" s="3">
        <v>1559.82</v>
      </c>
    </row>
    <row r="2090" spans="1:11" x14ac:dyDescent="0.35">
      <c r="A2090">
        <v>2020</v>
      </c>
      <c r="B2090" s="5" t="s">
        <v>54</v>
      </c>
      <c r="C2090" s="10">
        <v>43983</v>
      </c>
      <c r="D2090" t="s">
        <v>17</v>
      </c>
      <c r="E2090">
        <f>+VLOOKUP(Tabla2[[#This Row],[Punto de venta]],Punto_venta[],2,0)</f>
        <v>2</v>
      </c>
      <c r="F2090" t="s">
        <v>13</v>
      </c>
      <c r="G2090">
        <f>+VLOOKUP(Tabla2[[#This Row],[Cultivo]],Cod_categoría[],2,0)</f>
        <v>100106002</v>
      </c>
      <c r="H2090" t="str">
        <f>+VLOOKUP(F2090,Codigos[],2,0)</f>
        <v>Frutos oleaginosos</v>
      </c>
      <c r="I2090">
        <f>+VLOOKUP(Tabla2[[#This Row],[Categoría]],Cod_procesamiento10[],2,0)</f>
        <v>12</v>
      </c>
      <c r="J2090" t="s">
        <v>163</v>
      </c>
      <c r="K2090" s="3">
        <v>4089.85</v>
      </c>
    </row>
    <row r="2091" spans="1:11" x14ac:dyDescent="0.35">
      <c r="A2091">
        <v>2020</v>
      </c>
      <c r="B2091" s="5" t="s">
        <v>54</v>
      </c>
      <c r="C2091" s="10">
        <v>43983</v>
      </c>
      <c r="D2091" t="s">
        <v>17</v>
      </c>
      <c r="E2091">
        <f>+VLOOKUP(Tabla2[[#This Row],[Punto de venta]],Punto_venta[],2,0)</f>
        <v>2</v>
      </c>
      <c r="F2091" t="s">
        <v>14</v>
      </c>
      <c r="G2091">
        <f>+VLOOKUP(Tabla2[[#This Row],[Cultivo]],Cod_categoría[],2,0)</f>
        <v>100104005</v>
      </c>
      <c r="H2091" t="str">
        <f>+VLOOKUP(F2091,Codigos[],2,0)</f>
        <v>Frutos de pepita</v>
      </c>
      <c r="I2091">
        <f>+VLOOKUP(Tabla2[[#This Row],[Categoría]],Cod_procesamiento10[],2,0)</f>
        <v>3</v>
      </c>
      <c r="J2091" t="s">
        <v>163</v>
      </c>
      <c r="K2091" s="3">
        <v>1416.55</v>
      </c>
    </row>
    <row r="2092" spans="1:11" x14ac:dyDescent="0.35">
      <c r="A2092">
        <v>2020</v>
      </c>
      <c r="B2092" s="5" t="s">
        <v>54</v>
      </c>
      <c r="C2092" s="10">
        <v>43983</v>
      </c>
      <c r="D2092" t="s">
        <v>17</v>
      </c>
      <c r="E2092">
        <f>+VLOOKUP(Tabla2[[#This Row],[Punto de venta]],Punto_venta[],2,0)</f>
        <v>2</v>
      </c>
      <c r="F2092" t="s">
        <v>15</v>
      </c>
      <c r="G2092">
        <f>+VLOOKUP(Tabla2[[#This Row],[Cultivo]],Cod_categoría[],2,0)</f>
        <v>100108006</v>
      </c>
      <c r="H2092" t="str">
        <f>+VLOOKUP(F2092,Codigos[],2,0)</f>
        <v>Frutos tropicales y subtropicales</v>
      </c>
      <c r="I2092">
        <f>+VLOOKUP(Tabla2[[#This Row],[Categoría]],Cod_procesamiento10[],2,0)</f>
        <v>4</v>
      </c>
      <c r="J2092" t="s">
        <v>163</v>
      </c>
      <c r="K2092" s="3">
        <v>986.74</v>
      </c>
    </row>
    <row r="2093" spans="1:11" x14ac:dyDescent="0.35">
      <c r="A2093">
        <v>2020</v>
      </c>
      <c r="B2093" s="5" t="s">
        <v>54</v>
      </c>
      <c r="C2093" s="10">
        <v>43983</v>
      </c>
      <c r="D2093" t="s">
        <v>17</v>
      </c>
      <c r="E2093">
        <f>+VLOOKUP(Tabla2[[#This Row],[Punto de venta]],Punto_venta[],2,0)</f>
        <v>2</v>
      </c>
      <c r="F2093" t="s">
        <v>16</v>
      </c>
      <c r="G2093">
        <f>+VLOOKUP(Tabla2[[#This Row],[Cultivo]],Cod_categoría[],2,0)</f>
        <v>100109001</v>
      </c>
      <c r="H2093" t="str">
        <f>+VLOOKUP(F2093,Codigos[],2,0)</f>
        <v>Uva</v>
      </c>
      <c r="I2093">
        <f>+VLOOKUP(Tabla2[[#This Row],[Categoría]],Cod_procesamiento10[],2,0)</f>
        <v>11</v>
      </c>
      <c r="J2093" t="s">
        <v>163</v>
      </c>
      <c r="K2093" s="3">
        <v>3227.04</v>
      </c>
    </row>
    <row r="2094" spans="1:11" x14ac:dyDescent="0.35">
      <c r="A2094">
        <v>2020</v>
      </c>
      <c r="B2094" s="5" t="s">
        <v>54</v>
      </c>
      <c r="C2094" s="10">
        <v>43983</v>
      </c>
      <c r="D2094" t="s">
        <v>2</v>
      </c>
      <c r="E2094">
        <f>+VLOOKUP(Tabla2[[#This Row],[Punto de venta]],Punto_venta[],2,0)</f>
        <v>1</v>
      </c>
      <c r="F2094" t="s">
        <v>8</v>
      </c>
      <c r="G2094">
        <f>+VLOOKUP(Tabla2[[#This Row],[Cultivo]],Cod_categoría[],2,0)</f>
        <v>100112025</v>
      </c>
      <c r="H2094" t="str">
        <f>+VLOOKUP(F2094,Codigos[],2,0)</f>
        <v>Berries</v>
      </c>
      <c r="I2094">
        <f>+VLOOKUP(Tabla2[[#This Row],[Categoría]],Cod_procesamiento10[],2,0)</f>
        <v>1</v>
      </c>
      <c r="J2094" t="s">
        <v>163</v>
      </c>
      <c r="K2094" s="3">
        <v>1984.9</v>
      </c>
    </row>
    <row r="2095" spans="1:11" x14ac:dyDescent="0.35">
      <c r="A2095">
        <v>2020</v>
      </c>
      <c r="B2095" s="5" t="s">
        <v>54</v>
      </c>
      <c r="C2095" s="10">
        <v>43983</v>
      </c>
      <c r="D2095" t="s">
        <v>2</v>
      </c>
      <c r="E2095">
        <f>+VLOOKUP(Tabla2[[#This Row],[Punto de venta]],Punto_venta[],2,0)</f>
        <v>1</v>
      </c>
      <c r="F2095" t="s">
        <v>19</v>
      </c>
      <c r="G2095">
        <f>+VLOOKUP(Tabla2[[#This Row],[Cultivo]],Cod_categoría[],2,0)</f>
        <v>100101007</v>
      </c>
      <c r="H2095" t="str">
        <f>+VLOOKUP(F2095,Codigos[],2,0)</f>
        <v>Berries</v>
      </c>
      <c r="I2095">
        <f>+VLOOKUP(Tabla2[[#This Row],[Categoría]],Cod_procesamiento10[],2,0)</f>
        <v>1</v>
      </c>
      <c r="J2095" t="s">
        <v>163</v>
      </c>
      <c r="K2095" s="3">
        <v>784.7</v>
      </c>
    </row>
    <row r="2096" spans="1:11" x14ac:dyDescent="0.35">
      <c r="A2096">
        <v>2020</v>
      </c>
      <c r="B2096" s="5" t="s">
        <v>54</v>
      </c>
      <c r="C2096" s="10">
        <v>43983</v>
      </c>
      <c r="D2096" t="s">
        <v>2</v>
      </c>
      <c r="E2096">
        <f>+VLOOKUP(Tabla2[[#This Row],[Punto de venta]],Punto_venta[],2,0)</f>
        <v>1</v>
      </c>
      <c r="F2096" t="s">
        <v>9</v>
      </c>
      <c r="G2096">
        <f>+VLOOKUP(Tabla2[[#This Row],[Cultivo]],Cod_categoría[],2,0)</f>
        <v>100102003</v>
      </c>
      <c r="H2096" t="str">
        <f>+VLOOKUP(F2096,Codigos[],2,0)</f>
        <v>Cítricos</v>
      </c>
      <c r="I2096">
        <f>+VLOOKUP(Tabla2[[#This Row],[Categoría]],Cod_procesamiento10[],2,0)</f>
        <v>2</v>
      </c>
      <c r="J2096" t="s">
        <v>163</v>
      </c>
      <c r="K2096" s="3">
        <v>603.77</v>
      </c>
    </row>
    <row r="2097" spans="1:11" x14ac:dyDescent="0.35">
      <c r="A2097">
        <v>2020</v>
      </c>
      <c r="B2097" s="5" t="s">
        <v>54</v>
      </c>
      <c r="C2097" s="10">
        <v>43983</v>
      </c>
      <c r="D2097" t="s">
        <v>2</v>
      </c>
      <c r="E2097">
        <f>+VLOOKUP(Tabla2[[#This Row],[Punto de venta]],Punto_venta[],2,0)</f>
        <v>1</v>
      </c>
      <c r="F2097" t="s">
        <v>20</v>
      </c>
      <c r="G2097">
        <f>+VLOOKUP(Tabla2[[#This Row],[Cultivo]],Cod_categoría[],2,0)</f>
        <v>100102004</v>
      </c>
      <c r="H2097" t="str">
        <f>+VLOOKUP(F2097,Codigos[],2,0)</f>
        <v>Cítricos</v>
      </c>
      <c r="I2097">
        <f>+VLOOKUP(Tabla2[[#This Row],[Categoría]],Cod_procesamiento10[],2,0)</f>
        <v>2</v>
      </c>
      <c r="J2097" t="s">
        <v>163</v>
      </c>
      <c r="K2097" s="3">
        <v>858.52</v>
      </c>
    </row>
    <row r="2098" spans="1:11" x14ac:dyDescent="0.35">
      <c r="A2098">
        <v>2020</v>
      </c>
      <c r="B2098" s="5" t="s">
        <v>54</v>
      </c>
      <c r="C2098" s="10">
        <v>43983</v>
      </c>
      <c r="D2098" t="s">
        <v>2</v>
      </c>
      <c r="E2098">
        <f>+VLOOKUP(Tabla2[[#This Row],[Punto de venta]],Punto_venta[],2,0)</f>
        <v>1</v>
      </c>
      <c r="F2098" t="s">
        <v>21</v>
      </c>
      <c r="G2098">
        <f>+VLOOKUP(Tabla2[[#This Row],[Cultivo]],Cod_categoría[],2,0)</f>
        <v>100108002</v>
      </c>
      <c r="H2098" t="str">
        <f>+VLOOKUP(F2098,Codigos[],2,0)</f>
        <v>Frutos tropicales y subtropicales</v>
      </c>
      <c r="I2098">
        <f>+VLOOKUP(Tabla2[[#This Row],[Categoría]],Cod_procesamiento10[],2,0)</f>
        <v>4</v>
      </c>
      <c r="J2098" t="s">
        <v>163</v>
      </c>
      <c r="K2098" s="3">
        <v>2248.5700000000002</v>
      </c>
    </row>
    <row r="2099" spans="1:11" x14ac:dyDescent="0.35">
      <c r="A2099">
        <v>2020</v>
      </c>
      <c r="B2099" s="5" t="s">
        <v>54</v>
      </c>
      <c r="C2099" s="10">
        <v>43983</v>
      </c>
      <c r="D2099" t="s">
        <v>2</v>
      </c>
      <c r="E2099">
        <f>+VLOOKUP(Tabla2[[#This Row],[Punto de venta]],Punto_venta[],2,0)</f>
        <v>1</v>
      </c>
      <c r="F2099" t="s">
        <v>10</v>
      </c>
      <c r="G2099">
        <f>+VLOOKUP(Tabla2[[#This Row],[Cultivo]],Cod_categoría[],2,0)</f>
        <v>100104002</v>
      </c>
      <c r="H2099" t="str">
        <f>+VLOOKUP(F2099,Codigos[],2,0)</f>
        <v>Frutos de pepita</v>
      </c>
      <c r="I2099">
        <f>+VLOOKUP(Tabla2[[#This Row],[Categoría]],Cod_procesamiento10[],2,0)</f>
        <v>3</v>
      </c>
      <c r="J2099" t="s">
        <v>163</v>
      </c>
      <c r="K2099" s="3">
        <v>701.53</v>
      </c>
    </row>
    <row r="2100" spans="1:11" x14ac:dyDescent="0.35">
      <c r="A2100">
        <v>2020</v>
      </c>
      <c r="B2100" s="5" t="s">
        <v>54</v>
      </c>
      <c r="C2100" s="10">
        <v>43983</v>
      </c>
      <c r="D2100" t="s">
        <v>2</v>
      </c>
      <c r="E2100">
        <f>+VLOOKUP(Tabla2[[#This Row],[Punto de venta]],Punto_venta[],2,0)</f>
        <v>1</v>
      </c>
      <c r="F2100" t="s">
        <v>11</v>
      </c>
      <c r="G2100">
        <f>+VLOOKUP(Tabla2[[#This Row],[Cultivo]],Cod_categoría[],2,0)</f>
        <v>100102005</v>
      </c>
      <c r="H2100" t="str">
        <f>+VLOOKUP(F2100,Codigos[],2,0)</f>
        <v>Cítricos</v>
      </c>
      <c r="I2100">
        <f>+VLOOKUP(Tabla2[[#This Row],[Categoría]],Cod_procesamiento10[],2,0)</f>
        <v>2</v>
      </c>
      <c r="J2100" t="s">
        <v>163</v>
      </c>
      <c r="K2100" s="3">
        <v>769.4</v>
      </c>
    </row>
    <row r="2101" spans="1:11" x14ac:dyDescent="0.35">
      <c r="A2101">
        <v>2020</v>
      </c>
      <c r="B2101" s="5" t="s">
        <v>54</v>
      </c>
      <c r="C2101" s="10">
        <v>43983</v>
      </c>
      <c r="D2101" t="s">
        <v>2</v>
      </c>
      <c r="E2101">
        <f>+VLOOKUP(Tabla2[[#This Row],[Punto de venta]],Punto_venta[],2,0)</f>
        <v>1</v>
      </c>
      <c r="F2101" t="s">
        <v>13</v>
      </c>
      <c r="G2101">
        <f>+VLOOKUP(Tabla2[[#This Row],[Cultivo]],Cod_categoría[],2,0)</f>
        <v>100106002</v>
      </c>
      <c r="H2101" t="str">
        <f>+VLOOKUP(F2101,Codigos[],2,0)</f>
        <v>Frutos oleaginosos</v>
      </c>
      <c r="I2101">
        <f>+VLOOKUP(Tabla2[[#This Row],[Categoría]],Cod_procesamiento10[],2,0)</f>
        <v>12</v>
      </c>
      <c r="J2101" t="s">
        <v>163</v>
      </c>
      <c r="K2101" s="3">
        <v>4140.71</v>
      </c>
    </row>
    <row r="2102" spans="1:11" x14ac:dyDescent="0.35">
      <c r="A2102">
        <v>2020</v>
      </c>
      <c r="B2102" s="5" t="s">
        <v>54</v>
      </c>
      <c r="C2102" s="10">
        <v>43983</v>
      </c>
      <c r="D2102" t="s">
        <v>2</v>
      </c>
      <c r="E2102">
        <f>+VLOOKUP(Tabla2[[#This Row],[Punto de venta]],Punto_venta[],2,0)</f>
        <v>1</v>
      </c>
      <c r="F2102" t="s">
        <v>14</v>
      </c>
      <c r="G2102">
        <f>+VLOOKUP(Tabla2[[#This Row],[Cultivo]],Cod_categoría[],2,0)</f>
        <v>100104005</v>
      </c>
      <c r="H2102" t="str">
        <f>+VLOOKUP(F2102,Codigos[],2,0)</f>
        <v>Frutos de pepita</v>
      </c>
      <c r="I2102">
        <f>+VLOOKUP(Tabla2[[#This Row],[Categoría]],Cod_procesamiento10[],2,0)</f>
        <v>3</v>
      </c>
      <c r="J2102" t="s">
        <v>163</v>
      </c>
      <c r="K2102" s="3">
        <v>757.15</v>
      </c>
    </row>
    <row r="2103" spans="1:11" x14ac:dyDescent="0.35">
      <c r="A2103">
        <v>2020</v>
      </c>
      <c r="B2103" s="5" t="s">
        <v>54</v>
      </c>
      <c r="C2103" s="10">
        <v>43983</v>
      </c>
      <c r="D2103" t="s">
        <v>2</v>
      </c>
      <c r="E2103">
        <f>+VLOOKUP(Tabla2[[#This Row],[Punto de venta]],Punto_venta[],2,0)</f>
        <v>1</v>
      </c>
      <c r="F2103" t="s">
        <v>15</v>
      </c>
      <c r="G2103">
        <f>+VLOOKUP(Tabla2[[#This Row],[Cultivo]],Cod_categoría[],2,0)</f>
        <v>100108006</v>
      </c>
      <c r="H2103" t="str">
        <f>+VLOOKUP(F2103,Codigos[],2,0)</f>
        <v>Frutos tropicales y subtropicales</v>
      </c>
      <c r="I2103">
        <f>+VLOOKUP(Tabla2[[#This Row],[Categoría]],Cod_procesamiento10[],2,0)</f>
        <v>4</v>
      </c>
      <c r="J2103" t="s">
        <v>163</v>
      </c>
      <c r="K2103" s="3">
        <v>649.17999999999995</v>
      </c>
    </row>
    <row r="2104" spans="1:11" x14ac:dyDescent="0.35">
      <c r="A2104">
        <v>2020</v>
      </c>
      <c r="B2104" s="5" t="s">
        <v>54</v>
      </c>
      <c r="C2104" s="10">
        <v>43983</v>
      </c>
      <c r="D2104" t="s">
        <v>2</v>
      </c>
      <c r="E2104">
        <f>+VLOOKUP(Tabla2[[#This Row],[Punto de venta]],Punto_venta[],2,0)</f>
        <v>1</v>
      </c>
      <c r="F2104" t="s">
        <v>16</v>
      </c>
      <c r="G2104">
        <f>+VLOOKUP(Tabla2[[#This Row],[Cultivo]],Cod_categoría[],2,0)</f>
        <v>100109001</v>
      </c>
      <c r="H2104" t="str">
        <f>+VLOOKUP(F2104,Codigos[],2,0)</f>
        <v>Uva</v>
      </c>
      <c r="I2104">
        <f>+VLOOKUP(Tabla2[[#This Row],[Categoría]],Cod_procesamiento10[],2,0)</f>
        <v>11</v>
      </c>
      <c r="J2104" t="s">
        <v>163</v>
      </c>
      <c r="K2104" s="3">
        <v>1297.92</v>
      </c>
    </row>
    <row r="2105" spans="1:11" x14ac:dyDescent="0.35">
      <c r="A2105">
        <v>2020</v>
      </c>
      <c r="B2105" s="5" t="s">
        <v>54</v>
      </c>
      <c r="C2105" s="10">
        <v>43983</v>
      </c>
      <c r="D2105" t="s">
        <v>17</v>
      </c>
      <c r="E2105">
        <f>+VLOOKUP(Tabla2[[#This Row],[Punto de venta]],Punto_venta[],2,0)</f>
        <v>2</v>
      </c>
      <c r="F2105" t="s">
        <v>8</v>
      </c>
      <c r="G2105">
        <f>+VLOOKUP(Tabla2[[#This Row],[Cultivo]],Cod_categoría[],2,0)</f>
        <v>100112025</v>
      </c>
      <c r="H2105" t="str">
        <f>+VLOOKUP(F2105,Codigos[],2,0)</f>
        <v>Berries</v>
      </c>
      <c r="I2105">
        <f>+VLOOKUP(Tabla2[[#This Row],[Categoría]],Cod_procesamiento10[],2,0)</f>
        <v>1</v>
      </c>
      <c r="J2105" t="s">
        <v>163</v>
      </c>
      <c r="K2105" s="3">
        <v>7077.67</v>
      </c>
    </row>
    <row r="2106" spans="1:11" x14ac:dyDescent="0.35">
      <c r="A2106">
        <v>2020</v>
      </c>
      <c r="B2106" s="5" t="s">
        <v>54</v>
      </c>
      <c r="C2106" s="10">
        <v>43983</v>
      </c>
      <c r="D2106" t="s">
        <v>17</v>
      </c>
      <c r="E2106">
        <f>+VLOOKUP(Tabla2[[#This Row],[Punto de venta]],Punto_venta[],2,0)</f>
        <v>2</v>
      </c>
      <c r="F2106" t="s">
        <v>19</v>
      </c>
      <c r="G2106">
        <f>+VLOOKUP(Tabla2[[#This Row],[Cultivo]],Cod_categoría[],2,0)</f>
        <v>100101007</v>
      </c>
      <c r="H2106" t="str">
        <f>+VLOOKUP(F2106,Codigos[],2,0)</f>
        <v>Berries</v>
      </c>
      <c r="I2106">
        <f>+VLOOKUP(Tabla2[[#This Row],[Categoría]],Cod_procesamiento10[],2,0)</f>
        <v>1</v>
      </c>
      <c r="J2106" t="s">
        <v>163</v>
      </c>
      <c r="K2106" s="3">
        <v>1764.61</v>
      </c>
    </row>
    <row r="2107" spans="1:11" x14ac:dyDescent="0.35">
      <c r="A2107">
        <v>2020</v>
      </c>
      <c r="B2107" s="5" t="s">
        <v>54</v>
      </c>
      <c r="C2107" s="10">
        <v>43983</v>
      </c>
      <c r="D2107" t="s">
        <v>17</v>
      </c>
      <c r="E2107">
        <f>+VLOOKUP(Tabla2[[#This Row],[Punto de venta]],Punto_venta[],2,0)</f>
        <v>2</v>
      </c>
      <c r="F2107" t="s">
        <v>9</v>
      </c>
      <c r="G2107">
        <f>+VLOOKUP(Tabla2[[#This Row],[Cultivo]],Cod_categoría[],2,0)</f>
        <v>100102003</v>
      </c>
      <c r="H2107" t="str">
        <f>+VLOOKUP(F2107,Codigos[],2,0)</f>
        <v>Cítricos</v>
      </c>
      <c r="I2107">
        <f>+VLOOKUP(Tabla2[[#This Row],[Categoría]],Cod_procesamiento10[],2,0)</f>
        <v>2</v>
      </c>
      <c r="J2107" t="s">
        <v>163</v>
      </c>
      <c r="K2107" s="3">
        <v>1743.93</v>
      </c>
    </row>
    <row r="2108" spans="1:11" x14ac:dyDescent="0.35">
      <c r="A2108">
        <v>2020</v>
      </c>
      <c r="B2108" s="5" t="s">
        <v>54</v>
      </c>
      <c r="C2108" s="10">
        <v>43983</v>
      </c>
      <c r="D2108" t="s">
        <v>17</v>
      </c>
      <c r="E2108">
        <f>+VLOOKUP(Tabla2[[#This Row],[Punto de venta]],Punto_venta[],2,0)</f>
        <v>2</v>
      </c>
      <c r="F2108" t="s">
        <v>20</v>
      </c>
      <c r="G2108">
        <f>+VLOOKUP(Tabla2[[#This Row],[Cultivo]],Cod_categoría[],2,0)</f>
        <v>100102004</v>
      </c>
      <c r="H2108" t="str">
        <f>+VLOOKUP(F2108,Codigos[],2,0)</f>
        <v>Cítricos</v>
      </c>
      <c r="I2108">
        <f>+VLOOKUP(Tabla2[[#This Row],[Categoría]],Cod_procesamiento10[],2,0)</f>
        <v>2</v>
      </c>
      <c r="J2108" t="s">
        <v>163</v>
      </c>
      <c r="K2108" s="3">
        <v>2083.7800000000002</v>
      </c>
    </row>
    <row r="2109" spans="1:11" x14ac:dyDescent="0.35">
      <c r="A2109">
        <v>2020</v>
      </c>
      <c r="B2109" s="5" t="s">
        <v>54</v>
      </c>
      <c r="C2109" s="10">
        <v>43983</v>
      </c>
      <c r="D2109" t="s">
        <v>17</v>
      </c>
      <c r="E2109">
        <f>+VLOOKUP(Tabla2[[#This Row],[Punto de venta]],Punto_venta[],2,0)</f>
        <v>2</v>
      </c>
      <c r="F2109" t="s">
        <v>21</v>
      </c>
      <c r="G2109">
        <f>+VLOOKUP(Tabla2[[#This Row],[Cultivo]],Cod_categoría[],2,0)</f>
        <v>100108002</v>
      </c>
      <c r="H2109" t="str">
        <f>+VLOOKUP(F2109,Codigos[],2,0)</f>
        <v>Frutos tropicales y subtropicales</v>
      </c>
      <c r="I2109">
        <f>+VLOOKUP(Tabla2[[#This Row],[Categoría]],Cod_procesamiento10[],2,0)</f>
        <v>4</v>
      </c>
      <c r="J2109" t="s">
        <v>163</v>
      </c>
      <c r="K2109" s="3">
        <v>2305.2399999999998</v>
      </c>
    </row>
    <row r="2110" spans="1:11" x14ac:dyDescent="0.35">
      <c r="A2110">
        <v>2020</v>
      </c>
      <c r="B2110" s="5" t="s">
        <v>54</v>
      </c>
      <c r="C2110" s="10">
        <v>43983</v>
      </c>
      <c r="D2110" t="s">
        <v>17</v>
      </c>
      <c r="E2110">
        <f>+VLOOKUP(Tabla2[[#This Row],[Punto de venta]],Punto_venta[],2,0)</f>
        <v>2</v>
      </c>
      <c r="F2110" t="s">
        <v>10</v>
      </c>
      <c r="G2110">
        <f>+VLOOKUP(Tabla2[[#This Row],[Cultivo]],Cod_categoría[],2,0)</f>
        <v>100104002</v>
      </c>
      <c r="H2110" t="str">
        <f>+VLOOKUP(F2110,Codigos[],2,0)</f>
        <v>Frutos de pepita</v>
      </c>
      <c r="I2110">
        <f>+VLOOKUP(Tabla2[[#This Row],[Categoría]],Cod_procesamiento10[],2,0)</f>
        <v>3</v>
      </c>
      <c r="J2110" t="s">
        <v>163</v>
      </c>
      <c r="K2110" s="3">
        <v>1681.78</v>
      </c>
    </row>
    <row r="2111" spans="1:11" x14ac:dyDescent="0.35">
      <c r="A2111">
        <v>2020</v>
      </c>
      <c r="B2111" s="5" t="s">
        <v>54</v>
      </c>
      <c r="C2111" s="10">
        <v>43983</v>
      </c>
      <c r="D2111" t="s">
        <v>17</v>
      </c>
      <c r="E2111">
        <f>+VLOOKUP(Tabla2[[#This Row],[Punto de venta]],Punto_venta[],2,0)</f>
        <v>2</v>
      </c>
      <c r="F2111" t="s">
        <v>11</v>
      </c>
      <c r="G2111">
        <f>+VLOOKUP(Tabla2[[#This Row],[Cultivo]],Cod_categoría[],2,0)</f>
        <v>100102005</v>
      </c>
      <c r="H2111" t="str">
        <f>+VLOOKUP(F2111,Codigos[],2,0)</f>
        <v>Cítricos</v>
      </c>
      <c r="I2111">
        <f>+VLOOKUP(Tabla2[[#This Row],[Categoría]],Cod_procesamiento10[],2,0)</f>
        <v>2</v>
      </c>
      <c r="J2111" t="s">
        <v>163</v>
      </c>
      <c r="K2111" s="3">
        <v>1606.66</v>
      </c>
    </row>
    <row r="2112" spans="1:11" x14ac:dyDescent="0.35">
      <c r="A2112">
        <v>2020</v>
      </c>
      <c r="B2112" s="5" t="s">
        <v>54</v>
      </c>
      <c r="C2112" s="10">
        <v>43983</v>
      </c>
      <c r="D2112" t="s">
        <v>17</v>
      </c>
      <c r="E2112">
        <f>+VLOOKUP(Tabla2[[#This Row],[Punto de venta]],Punto_venta[],2,0)</f>
        <v>2</v>
      </c>
      <c r="F2112" t="s">
        <v>13</v>
      </c>
      <c r="G2112">
        <f>+VLOOKUP(Tabla2[[#This Row],[Cultivo]],Cod_categoría[],2,0)</f>
        <v>100106002</v>
      </c>
      <c r="H2112" t="str">
        <f>+VLOOKUP(F2112,Codigos[],2,0)</f>
        <v>Frutos oleaginosos</v>
      </c>
      <c r="I2112">
        <f>+VLOOKUP(Tabla2[[#This Row],[Categoría]],Cod_procesamiento10[],2,0)</f>
        <v>12</v>
      </c>
      <c r="J2112" t="s">
        <v>163</v>
      </c>
      <c r="K2112" s="3">
        <v>4036.2</v>
      </c>
    </row>
    <row r="2113" spans="1:11" x14ac:dyDescent="0.35">
      <c r="A2113">
        <v>2020</v>
      </c>
      <c r="B2113" s="5" t="s">
        <v>54</v>
      </c>
      <c r="C2113" s="10">
        <v>43983</v>
      </c>
      <c r="D2113" t="s">
        <v>17</v>
      </c>
      <c r="E2113">
        <f>+VLOOKUP(Tabla2[[#This Row],[Punto de venta]],Punto_venta[],2,0)</f>
        <v>2</v>
      </c>
      <c r="F2113" t="s">
        <v>14</v>
      </c>
      <c r="G2113">
        <f>+VLOOKUP(Tabla2[[#This Row],[Cultivo]],Cod_categoría[],2,0)</f>
        <v>100104005</v>
      </c>
      <c r="H2113" t="str">
        <f>+VLOOKUP(F2113,Codigos[],2,0)</f>
        <v>Frutos de pepita</v>
      </c>
      <c r="I2113">
        <f>+VLOOKUP(Tabla2[[#This Row],[Categoría]],Cod_procesamiento10[],2,0)</f>
        <v>3</v>
      </c>
      <c r="J2113" t="s">
        <v>163</v>
      </c>
      <c r="K2113" s="3">
        <v>1434.18</v>
      </c>
    </row>
    <row r="2114" spans="1:11" x14ac:dyDescent="0.35">
      <c r="A2114">
        <v>2020</v>
      </c>
      <c r="B2114" s="5" t="s">
        <v>54</v>
      </c>
      <c r="C2114" s="10">
        <v>43983</v>
      </c>
      <c r="D2114" t="s">
        <v>17</v>
      </c>
      <c r="E2114">
        <f>+VLOOKUP(Tabla2[[#This Row],[Punto de venta]],Punto_venta[],2,0)</f>
        <v>2</v>
      </c>
      <c r="F2114" t="s">
        <v>15</v>
      </c>
      <c r="G2114">
        <f>+VLOOKUP(Tabla2[[#This Row],[Cultivo]],Cod_categoría[],2,0)</f>
        <v>100108006</v>
      </c>
      <c r="H2114" t="str">
        <f>+VLOOKUP(F2114,Codigos[],2,0)</f>
        <v>Frutos tropicales y subtropicales</v>
      </c>
      <c r="I2114">
        <f>+VLOOKUP(Tabla2[[#This Row],[Categoría]],Cod_procesamiento10[],2,0)</f>
        <v>4</v>
      </c>
      <c r="J2114" t="s">
        <v>163</v>
      </c>
      <c r="K2114" s="3">
        <v>997.44</v>
      </c>
    </row>
    <row r="2115" spans="1:11" x14ac:dyDescent="0.35">
      <c r="A2115">
        <v>2020</v>
      </c>
      <c r="B2115" s="5" t="s">
        <v>54</v>
      </c>
      <c r="C2115" s="10">
        <v>43983</v>
      </c>
      <c r="D2115" t="s">
        <v>17</v>
      </c>
      <c r="E2115">
        <f>+VLOOKUP(Tabla2[[#This Row],[Punto de venta]],Punto_venta[],2,0)</f>
        <v>2</v>
      </c>
      <c r="F2115" t="s">
        <v>16</v>
      </c>
      <c r="G2115">
        <f>+VLOOKUP(Tabla2[[#This Row],[Cultivo]],Cod_categoría[],2,0)</f>
        <v>100109001</v>
      </c>
      <c r="H2115" t="str">
        <f>+VLOOKUP(F2115,Codigos[],2,0)</f>
        <v>Uva</v>
      </c>
      <c r="I2115">
        <f>+VLOOKUP(Tabla2[[#This Row],[Categoría]],Cod_procesamiento10[],2,0)</f>
        <v>11</v>
      </c>
      <c r="J2115" t="s">
        <v>163</v>
      </c>
      <c r="K2115" s="3">
        <v>2546.5</v>
      </c>
    </row>
    <row r="2116" spans="1:11" x14ac:dyDescent="0.35">
      <c r="A2116">
        <v>2020</v>
      </c>
      <c r="B2116" s="5" t="s">
        <v>54</v>
      </c>
      <c r="C2116" s="10">
        <v>43983</v>
      </c>
      <c r="D2116" t="s">
        <v>24</v>
      </c>
      <c r="E2116">
        <f>+VLOOKUP(Tabla2[[#This Row],[Punto de venta]],Punto_venta[],2,0)</f>
        <v>3</v>
      </c>
      <c r="F2116" t="s">
        <v>29</v>
      </c>
      <c r="G2116">
        <f>+VLOOKUP(Tabla2[[#This Row],[Cultivo]],Cod_categoría[],2,0)</f>
        <v>100107001</v>
      </c>
      <c r="H2116" t="str">
        <f>+VLOOKUP(F2116,Codigos[],2,0)</f>
        <v>Berries</v>
      </c>
      <c r="I2116">
        <f>+VLOOKUP(Tabla2[[#This Row],[Categoría]],Cod_procesamiento10[],2,0)</f>
        <v>1</v>
      </c>
      <c r="J2116" t="s">
        <v>163</v>
      </c>
      <c r="K2116" s="3">
        <v>704.19</v>
      </c>
    </row>
    <row r="2117" spans="1:11" x14ac:dyDescent="0.35">
      <c r="A2117">
        <v>2020</v>
      </c>
      <c r="B2117" s="5" t="s">
        <v>54</v>
      </c>
      <c r="C2117" s="10">
        <v>43983</v>
      </c>
      <c r="D2117" t="s">
        <v>24</v>
      </c>
      <c r="E2117">
        <f>+VLOOKUP(Tabla2[[#This Row],[Punto de venta]],Punto_venta[],2,0)</f>
        <v>3</v>
      </c>
      <c r="F2117" t="s">
        <v>4</v>
      </c>
      <c r="G2117">
        <f>+VLOOKUP(Tabla2[[#This Row],[Cultivo]],Cod_categoría[],2,0)</f>
        <v>100107002</v>
      </c>
      <c r="H2117" t="str">
        <f>+VLOOKUP(F2117,Codigos[],2,0)</f>
        <v>Frutos tropicales y subtropicales</v>
      </c>
      <c r="I2117">
        <f>+VLOOKUP(Tabla2[[#This Row],[Categoría]],Cod_procesamiento10[],2,0)</f>
        <v>4</v>
      </c>
      <c r="J2117" t="s">
        <v>163</v>
      </c>
      <c r="K2117" s="3">
        <v>1777.27</v>
      </c>
    </row>
    <row r="2118" spans="1:11" x14ac:dyDescent="0.35">
      <c r="A2118">
        <v>2020</v>
      </c>
      <c r="B2118" s="5" t="s">
        <v>54</v>
      </c>
      <c r="C2118" s="10">
        <v>43983</v>
      </c>
      <c r="D2118" t="s">
        <v>24</v>
      </c>
      <c r="E2118">
        <f>+VLOOKUP(Tabla2[[#This Row],[Punto de venta]],Punto_venta[],2,0)</f>
        <v>3</v>
      </c>
      <c r="F2118" t="s">
        <v>5</v>
      </c>
      <c r="G2118">
        <f>+VLOOKUP(Tabla2[[#This Row],[Cultivo]],Cod_categoría[],2,0)</f>
        <v>100103002</v>
      </c>
      <c r="H2118" t="str">
        <f>+VLOOKUP(F2118,Codigos[],2,0)</f>
        <v>Frutos de carozo</v>
      </c>
      <c r="I2118">
        <f>+VLOOKUP(Tabla2[[#This Row],[Categoría]],Cod_procesamiento10[],2,0)</f>
        <v>5</v>
      </c>
      <c r="J2118" t="s">
        <v>163</v>
      </c>
      <c r="K2118" s="3">
        <v>746.95</v>
      </c>
    </row>
    <row r="2119" spans="1:11" x14ac:dyDescent="0.35">
      <c r="A2119">
        <v>2020</v>
      </c>
      <c r="B2119" s="5" t="s">
        <v>54</v>
      </c>
      <c r="C2119" s="10">
        <v>43983</v>
      </c>
      <c r="D2119" t="s">
        <v>24</v>
      </c>
      <c r="E2119">
        <f>+VLOOKUP(Tabla2[[#This Row],[Punto de venta]],Punto_venta[],2,0)</f>
        <v>3</v>
      </c>
      <c r="F2119" t="s">
        <v>23</v>
      </c>
      <c r="G2119">
        <f>+VLOOKUP(Tabla2[[#This Row],[Cultivo]],Cod_categoría[],2,0)</f>
        <v>100101004</v>
      </c>
      <c r="H2119" t="str">
        <f>+VLOOKUP(F2119,Codigos[],2,0)</f>
        <v>Berries</v>
      </c>
      <c r="I2119">
        <f>+VLOOKUP(Tabla2[[#This Row],[Categoría]],Cod_procesamiento10[],2,0)</f>
        <v>1</v>
      </c>
      <c r="J2119" t="s">
        <v>163</v>
      </c>
      <c r="K2119" s="3">
        <v>4741.67</v>
      </c>
    </row>
    <row r="2120" spans="1:11" x14ac:dyDescent="0.35">
      <c r="A2120">
        <v>2020</v>
      </c>
      <c r="B2120" s="5" t="s">
        <v>54</v>
      </c>
      <c r="C2120" s="10">
        <v>43983</v>
      </c>
      <c r="D2120" t="s">
        <v>24</v>
      </c>
      <c r="E2120">
        <f>+VLOOKUP(Tabla2[[#This Row],[Punto de venta]],Punto_venta[],2,0)</f>
        <v>3</v>
      </c>
      <c r="F2120" t="s">
        <v>8</v>
      </c>
      <c r="G2120">
        <f>+VLOOKUP(Tabla2[[#This Row],[Cultivo]],Cod_categoría[],2,0)</f>
        <v>100112025</v>
      </c>
      <c r="H2120" t="str">
        <f>+VLOOKUP(F2120,Codigos[],2,0)</f>
        <v>Berries</v>
      </c>
      <c r="I2120">
        <f>+VLOOKUP(Tabla2[[#This Row],[Categoría]],Cod_procesamiento10[],2,0)</f>
        <v>1</v>
      </c>
      <c r="J2120" t="s">
        <v>163</v>
      </c>
      <c r="K2120" s="3">
        <v>1664.9</v>
      </c>
    </row>
    <row r="2121" spans="1:11" x14ac:dyDescent="0.35">
      <c r="A2121">
        <v>2020</v>
      </c>
      <c r="B2121" s="5" t="s">
        <v>54</v>
      </c>
      <c r="C2121" s="10">
        <v>43983</v>
      </c>
      <c r="D2121" t="s">
        <v>24</v>
      </c>
      <c r="E2121">
        <f>+VLOOKUP(Tabla2[[#This Row],[Punto de venta]],Punto_venta[],2,0)</f>
        <v>3</v>
      </c>
      <c r="F2121" t="s">
        <v>30</v>
      </c>
      <c r="G2121">
        <f>+VLOOKUP(Tabla2[[#This Row],[Cultivo]],Cod_categoría[],2,0)</f>
        <v>100114043</v>
      </c>
      <c r="H2121" t="str">
        <f>+VLOOKUP(F2121,Codigos[],2,0)</f>
        <v>Frutos tropicales y subtropicales</v>
      </c>
      <c r="I2121">
        <f>+VLOOKUP(Tabla2[[#This Row],[Categoría]],Cod_procesamiento10[],2,0)</f>
        <v>4</v>
      </c>
      <c r="J2121" t="s">
        <v>163</v>
      </c>
      <c r="K2121" s="3">
        <v>700.83</v>
      </c>
    </row>
    <row r="2122" spans="1:11" x14ac:dyDescent="0.35">
      <c r="A2122">
        <v>2020</v>
      </c>
      <c r="B2122" s="5" t="s">
        <v>54</v>
      </c>
      <c r="C2122" s="10">
        <v>43983</v>
      </c>
      <c r="D2122" t="s">
        <v>24</v>
      </c>
      <c r="E2122">
        <f>+VLOOKUP(Tabla2[[#This Row],[Punto de venta]],Punto_venta[],2,0)</f>
        <v>3</v>
      </c>
      <c r="F2122" t="s">
        <v>33</v>
      </c>
      <c r="G2122">
        <f>+VLOOKUP(Tabla2[[#This Row],[Cultivo]],Cod_categoría[],2,0)</f>
        <v>100114040</v>
      </c>
      <c r="H2122" t="str">
        <f>+VLOOKUP(F2122,Codigos[],2,0)</f>
        <v>Frutos tropicales y subtropicales</v>
      </c>
      <c r="I2122">
        <f>+VLOOKUP(Tabla2[[#This Row],[Categoría]],Cod_procesamiento10[],2,0)</f>
        <v>4</v>
      </c>
      <c r="J2122" t="s">
        <v>163</v>
      </c>
      <c r="K2122" s="3">
        <v>583.75</v>
      </c>
    </row>
    <row r="2123" spans="1:11" x14ac:dyDescent="0.35">
      <c r="A2123">
        <v>2020</v>
      </c>
      <c r="B2123" s="5" t="s">
        <v>54</v>
      </c>
      <c r="C2123" s="10">
        <v>43983</v>
      </c>
      <c r="D2123" t="s">
        <v>24</v>
      </c>
      <c r="E2123">
        <f>+VLOOKUP(Tabla2[[#This Row],[Punto de venta]],Punto_venta[],2,0)</f>
        <v>3</v>
      </c>
      <c r="F2123" t="s">
        <v>19</v>
      </c>
      <c r="G2123">
        <f>+VLOOKUP(Tabla2[[#This Row],[Cultivo]],Cod_categoría[],2,0)</f>
        <v>100101007</v>
      </c>
      <c r="H2123" t="str">
        <f>+VLOOKUP(F2123,Codigos[],2,0)</f>
        <v>Berries</v>
      </c>
      <c r="I2123">
        <f>+VLOOKUP(Tabla2[[#This Row],[Categoría]],Cod_procesamiento10[],2,0)</f>
        <v>1</v>
      </c>
      <c r="J2123" t="s">
        <v>163</v>
      </c>
      <c r="K2123" s="3">
        <v>576.42999999999995</v>
      </c>
    </row>
    <row r="2124" spans="1:11" x14ac:dyDescent="0.35">
      <c r="A2124">
        <v>2020</v>
      </c>
      <c r="B2124" s="5" t="s">
        <v>54</v>
      </c>
      <c r="C2124" s="10">
        <v>43983</v>
      </c>
      <c r="D2124" t="s">
        <v>24</v>
      </c>
      <c r="E2124">
        <f>+VLOOKUP(Tabla2[[#This Row],[Punto de venta]],Punto_venta[],2,0)</f>
        <v>3</v>
      </c>
      <c r="F2124" t="s">
        <v>9</v>
      </c>
      <c r="G2124">
        <f>+VLOOKUP(Tabla2[[#This Row],[Cultivo]],Cod_categoría[],2,0)</f>
        <v>100102003</v>
      </c>
      <c r="H2124" t="str">
        <f>+VLOOKUP(F2124,Codigos[],2,0)</f>
        <v>Cítricos</v>
      </c>
      <c r="I2124">
        <f>+VLOOKUP(Tabla2[[#This Row],[Categoría]],Cod_procesamiento10[],2,0)</f>
        <v>2</v>
      </c>
      <c r="J2124" t="s">
        <v>163</v>
      </c>
      <c r="K2124" s="3">
        <v>337.53</v>
      </c>
    </row>
    <row r="2125" spans="1:11" x14ac:dyDescent="0.35">
      <c r="A2125">
        <v>2020</v>
      </c>
      <c r="B2125" s="5" t="s">
        <v>54</v>
      </c>
      <c r="C2125" s="10">
        <v>43983</v>
      </c>
      <c r="D2125" t="s">
        <v>24</v>
      </c>
      <c r="E2125">
        <f>+VLOOKUP(Tabla2[[#This Row],[Punto de venta]],Punto_venta[],2,0)</f>
        <v>3</v>
      </c>
      <c r="F2125" t="s">
        <v>20</v>
      </c>
      <c r="G2125">
        <f>+VLOOKUP(Tabla2[[#This Row],[Cultivo]],Cod_categoría[],2,0)</f>
        <v>100102004</v>
      </c>
      <c r="H2125" t="str">
        <f>+VLOOKUP(F2125,Codigos[],2,0)</f>
        <v>Cítricos</v>
      </c>
      <c r="I2125">
        <f>+VLOOKUP(Tabla2[[#This Row],[Categoría]],Cod_procesamiento10[],2,0)</f>
        <v>2</v>
      </c>
      <c r="J2125" t="s">
        <v>163</v>
      </c>
      <c r="K2125" s="3">
        <v>691.51</v>
      </c>
    </row>
    <row r="2126" spans="1:11" x14ac:dyDescent="0.35">
      <c r="A2126">
        <v>2020</v>
      </c>
      <c r="B2126" s="5" t="s">
        <v>54</v>
      </c>
      <c r="C2126" s="10">
        <v>43983</v>
      </c>
      <c r="D2126" t="s">
        <v>24</v>
      </c>
      <c r="E2126">
        <f>+VLOOKUP(Tabla2[[#This Row],[Punto de venta]],Punto_venta[],2,0)</f>
        <v>3</v>
      </c>
      <c r="F2126" t="s">
        <v>21</v>
      </c>
      <c r="G2126">
        <f>+VLOOKUP(Tabla2[[#This Row],[Cultivo]],Cod_categoría[],2,0)</f>
        <v>100108002</v>
      </c>
      <c r="H2126" t="str">
        <f>+VLOOKUP(F2126,Codigos[],2,0)</f>
        <v>Frutos tropicales y subtropicales</v>
      </c>
      <c r="I2126">
        <f>+VLOOKUP(Tabla2[[#This Row],[Categoría]],Cod_procesamiento10[],2,0)</f>
        <v>4</v>
      </c>
      <c r="J2126" t="s">
        <v>163</v>
      </c>
      <c r="K2126" s="3">
        <v>1956.36</v>
      </c>
    </row>
    <row r="2127" spans="1:11" x14ac:dyDescent="0.35">
      <c r="A2127">
        <v>2020</v>
      </c>
      <c r="B2127" s="5" t="s">
        <v>54</v>
      </c>
      <c r="C2127" s="10">
        <v>43983</v>
      </c>
      <c r="D2127" t="s">
        <v>24</v>
      </c>
      <c r="E2127">
        <f>+VLOOKUP(Tabla2[[#This Row],[Punto de venta]],Punto_venta[],2,0)</f>
        <v>3</v>
      </c>
      <c r="F2127" t="s">
        <v>10</v>
      </c>
      <c r="G2127">
        <f>+VLOOKUP(Tabla2[[#This Row],[Cultivo]],Cod_categoría[],2,0)</f>
        <v>100104002</v>
      </c>
      <c r="H2127" t="str">
        <f>+VLOOKUP(F2127,Codigos[],2,0)</f>
        <v>Frutos de pepita</v>
      </c>
      <c r="I2127">
        <f>+VLOOKUP(Tabla2[[#This Row],[Categoría]],Cod_procesamiento10[],2,0)</f>
        <v>3</v>
      </c>
      <c r="J2127" t="s">
        <v>163</v>
      </c>
      <c r="K2127" s="3">
        <v>501.49</v>
      </c>
    </row>
    <row r="2128" spans="1:11" x14ac:dyDescent="0.35">
      <c r="A2128">
        <v>2020</v>
      </c>
      <c r="B2128" s="5" t="s">
        <v>54</v>
      </c>
      <c r="C2128" s="10">
        <v>43983</v>
      </c>
      <c r="D2128" t="s">
        <v>24</v>
      </c>
      <c r="E2128">
        <f>+VLOOKUP(Tabla2[[#This Row],[Punto de venta]],Punto_venta[],2,0)</f>
        <v>3</v>
      </c>
      <c r="F2128" t="s">
        <v>22</v>
      </c>
      <c r="G2128">
        <f>+VLOOKUP(Tabla2[[#This Row],[Cultivo]],Cod_categoría[],2,0)</f>
        <v>100114041</v>
      </c>
      <c r="H2128" t="str">
        <f>+VLOOKUP(F2128,Codigos[],2,0)</f>
        <v>Frutos tropicales y subtropicales</v>
      </c>
      <c r="I2128">
        <f>+VLOOKUP(Tabla2[[#This Row],[Categoría]],Cod_procesamiento10[],2,0)</f>
        <v>4</v>
      </c>
      <c r="J2128" t="s">
        <v>163</v>
      </c>
      <c r="K2128" s="3">
        <v>1115</v>
      </c>
    </row>
    <row r="2129" spans="1:11" x14ac:dyDescent="0.35">
      <c r="A2129">
        <v>2020</v>
      </c>
      <c r="B2129" s="5" t="s">
        <v>54</v>
      </c>
      <c r="C2129" s="10">
        <v>43983</v>
      </c>
      <c r="D2129" t="s">
        <v>24</v>
      </c>
      <c r="E2129">
        <f>+VLOOKUP(Tabla2[[#This Row],[Punto de venta]],Punto_venta[],2,0)</f>
        <v>3</v>
      </c>
      <c r="F2129" t="s">
        <v>28</v>
      </c>
      <c r="G2129">
        <f>+VLOOKUP(Tabla2[[#This Row],[Cultivo]],Cod_categoría[],2,0)</f>
        <v>100104003</v>
      </c>
      <c r="H2129" t="str">
        <f>+VLOOKUP(F2129,Codigos[],2,0)</f>
        <v>Frutos de pepita</v>
      </c>
      <c r="I2129">
        <f>+VLOOKUP(Tabla2[[#This Row],[Categoría]],Cod_procesamiento10[],2,0)</f>
        <v>3</v>
      </c>
      <c r="J2129" t="s">
        <v>163</v>
      </c>
      <c r="K2129" s="3">
        <v>680.39</v>
      </c>
    </row>
    <row r="2130" spans="1:11" x14ac:dyDescent="0.35">
      <c r="A2130">
        <v>2020</v>
      </c>
      <c r="B2130" s="5" t="s">
        <v>54</v>
      </c>
      <c r="C2130" s="10">
        <v>43983</v>
      </c>
      <c r="D2130" t="s">
        <v>24</v>
      </c>
      <c r="E2130">
        <f>+VLOOKUP(Tabla2[[#This Row],[Punto de venta]],Punto_venta[],2,0)</f>
        <v>3</v>
      </c>
      <c r="F2130" t="s">
        <v>11</v>
      </c>
      <c r="G2130">
        <f>+VLOOKUP(Tabla2[[#This Row],[Cultivo]],Cod_categoría[],2,0)</f>
        <v>100102005</v>
      </c>
      <c r="H2130" t="str">
        <f>+VLOOKUP(F2130,Codigos[],2,0)</f>
        <v>Cítricos</v>
      </c>
      <c r="I2130">
        <f>+VLOOKUP(Tabla2[[#This Row],[Categoría]],Cod_procesamiento10[],2,0)</f>
        <v>2</v>
      </c>
      <c r="J2130" t="s">
        <v>163</v>
      </c>
      <c r="K2130" s="3">
        <v>533.15</v>
      </c>
    </row>
    <row r="2131" spans="1:11" x14ac:dyDescent="0.35">
      <c r="A2131">
        <v>2020</v>
      </c>
      <c r="B2131" s="5" t="s">
        <v>54</v>
      </c>
      <c r="C2131" s="10">
        <v>43983</v>
      </c>
      <c r="D2131" t="s">
        <v>24</v>
      </c>
      <c r="E2131">
        <f>+VLOOKUP(Tabla2[[#This Row],[Punto de venta]],Punto_venta[],2,0)</f>
        <v>3</v>
      </c>
      <c r="F2131" t="s">
        <v>13</v>
      </c>
      <c r="G2131">
        <f>+VLOOKUP(Tabla2[[#This Row],[Cultivo]],Cod_categoría[],2,0)</f>
        <v>100106002</v>
      </c>
      <c r="H2131" t="str">
        <f>+VLOOKUP(F2131,Codigos[],2,0)</f>
        <v>Frutos oleaginosos</v>
      </c>
      <c r="I2131">
        <f>+VLOOKUP(Tabla2[[#This Row],[Categoría]],Cod_procesamiento10[],2,0)</f>
        <v>12</v>
      </c>
      <c r="J2131" t="s">
        <v>163</v>
      </c>
      <c r="K2131" s="3">
        <v>2958.95</v>
      </c>
    </row>
    <row r="2132" spans="1:11" x14ac:dyDescent="0.35">
      <c r="A2132">
        <v>2020</v>
      </c>
      <c r="B2132" s="5" t="s">
        <v>54</v>
      </c>
      <c r="C2132" s="10">
        <v>43983</v>
      </c>
      <c r="D2132" t="s">
        <v>24</v>
      </c>
      <c r="E2132">
        <f>+VLOOKUP(Tabla2[[#This Row],[Punto de venta]],Punto_venta[],2,0)</f>
        <v>3</v>
      </c>
      <c r="F2132" t="s">
        <v>31</v>
      </c>
      <c r="G2132">
        <f>+VLOOKUP(Tabla2[[#This Row],[Cultivo]],Cod_categoría[],2,0)</f>
        <v>100108004</v>
      </c>
      <c r="H2132" t="str">
        <f>+VLOOKUP(F2132,Codigos[],2,0)</f>
        <v>Frutos tropicales y subtropicales</v>
      </c>
      <c r="I2132">
        <f>+VLOOKUP(Tabla2[[#This Row],[Categoría]],Cod_procesamiento10[],2,0)</f>
        <v>4</v>
      </c>
      <c r="J2132" t="s">
        <v>163</v>
      </c>
      <c r="K2132" s="3">
        <v>1666.67</v>
      </c>
    </row>
    <row r="2133" spans="1:11" x14ac:dyDescent="0.35">
      <c r="A2133">
        <v>2020</v>
      </c>
      <c r="B2133" s="5" t="s">
        <v>54</v>
      </c>
      <c r="C2133" s="10">
        <v>43983</v>
      </c>
      <c r="D2133" t="s">
        <v>24</v>
      </c>
      <c r="E2133">
        <f>+VLOOKUP(Tabla2[[#This Row],[Punto de venta]],Punto_venta[],2,0)</f>
        <v>3</v>
      </c>
      <c r="F2133" t="s">
        <v>14</v>
      </c>
      <c r="G2133">
        <f>+VLOOKUP(Tabla2[[#This Row],[Cultivo]],Cod_categoría[],2,0)</f>
        <v>100104005</v>
      </c>
      <c r="H2133" t="str">
        <f>+VLOOKUP(F2133,Codigos[],2,0)</f>
        <v>Frutos de pepita</v>
      </c>
      <c r="I2133">
        <f>+VLOOKUP(Tabla2[[#This Row],[Categoría]],Cod_procesamiento10[],2,0)</f>
        <v>3</v>
      </c>
      <c r="J2133" t="s">
        <v>163</v>
      </c>
      <c r="K2133" s="3">
        <v>507.64</v>
      </c>
    </row>
    <row r="2134" spans="1:11" x14ac:dyDescent="0.35">
      <c r="A2134">
        <v>2020</v>
      </c>
      <c r="B2134" s="5" t="s">
        <v>54</v>
      </c>
      <c r="C2134" s="10">
        <v>43983</v>
      </c>
      <c r="D2134" t="s">
        <v>24</v>
      </c>
      <c r="E2134">
        <f>+VLOOKUP(Tabla2[[#This Row],[Punto de venta]],Punto_venta[],2,0)</f>
        <v>3</v>
      </c>
      <c r="F2134" t="s">
        <v>15</v>
      </c>
      <c r="G2134">
        <f>+VLOOKUP(Tabla2[[#This Row],[Cultivo]],Cod_categoría[],2,0)</f>
        <v>100108006</v>
      </c>
      <c r="H2134" t="str">
        <f>+VLOOKUP(F2134,Codigos[],2,0)</f>
        <v>Frutos tropicales y subtropicales</v>
      </c>
      <c r="I2134">
        <f>+VLOOKUP(Tabla2[[#This Row],[Categoría]],Cod_procesamiento10[],2,0)</f>
        <v>4</v>
      </c>
      <c r="J2134" t="s">
        <v>163</v>
      </c>
      <c r="K2134" s="3">
        <v>526.1</v>
      </c>
    </row>
    <row r="2135" spans="1:11" x14ac:dyDescent="0.35">
      <c r="A2135">
        <v>2020</v>
      </c>
      <c r="B2135" s="5" t="s">
        <v>54</v>
      </c>
      <c r="C2135" s="10">
        <v>43983</v>
      </c>
      <c r="D2135" t="s">
        <v>24</v>
      </c>
      <c r="E2135">
        <f>+VLOOKUP(Tabla2[[#This Row],[Punto de venta]],Punto_venta[],2,0)</f>
        <v>3</v>
      </c>
      <c r="F2135" t="s">
        <v>27</v>
      </c>
      <c r="G2135">
        <f>+VLOOKUP(Tabla2[[#This Row],[Cultivo]],Cod_categoría[],2,0)</f>
        <v>100102006</v>
      </c>
      <c r="H2135" t="str">
        <f>+VLOOKUP(F2135,Codigos[],2,0)</f>
        <v>Cítricos</v>
      </c>
      <c r="I2135">
        <f>+VLOOKUP(Tabla2[[#This Row],[Categoría]],Cod_procesamiento10[],2,0)</f>
        <v>2</v>
      </c>
      <c r="J2135" t="s">
        <v>163</v>
      </c>
      <c r="K2135" s="3">
        <v>702.67</v>
      </c>
    </row>
    <row r="2136" spans="1:11" x14ac:dyDescent="0.35">
      <c r="A2136">
        <v>2020</v>
      </c>
      <c r="B2136" s="5" t="s">
        <v>54</v>
      </c>
      <c r="C2136" s="10">
        <v>43983</v>
      </c>
      <c r="D2136" t="s">
        <v>24</v>
      </c>
      <c r="E2136">
        <f>+VLOOKUP(Tabla2[[#This Row],[Punto de venta]],Punto_venta[],2,0)</f>
        <v>3</v>
      </c>
      <c r="F2136" t="s">
        <v>18</v>
      </c>
      <c r="G2136">
        <f>+VLOOKUP(Tabla2[[#This Row],[Cultivo]],Cod_categoría[],2,0)</f>
        <v>100114042</v>
      </c>
      <c r="H2136" t="str">
        <f>+VLOOKUP(F2136,Codigos[],2,0)</f>
        <v>Otros</v>
      </c>
      <c r="I2136">
        <f>+VLOOKUP(Tabla2[[#This Row],[Categoría]],Cod_procesamiento10[],2,0)</f>
        <v>13</v>
      </c>
      <c r="J2136" t="s">
        <v>163</v>
      </c>
      <c r="K2136" s="3">
        <v>948.68</v>
      </c>
    </row>
    <row r="2137" spans="1:11" x14ac:dyDescent="0.35">
      <c r="A2137">
        <v>2020</v>
      </c>
      <c r="B2137" s="5" t="s">
        <v>54</v>
      </c>
      <c r="C2137" s="10">
        <v>43983</v>
      </c>
      <c r="D2137" t="s">
        <v>24</v>
      </c>
      <c r="E2137">
        <f>+VLOOKUP(Tabla2[[#This Row],[Punto de venta]],Punto_venta[],2,0)</f>
        <v>3</v>
      </c>
      <c r="F2137" t="s">
        <v>16</v>
      </c>
      <c r="G2137">
        <f>+VLOOKUP(Tabla2[[#This Row],[Cultivo]],Cod_categoría[],2,0)</f>
        <v>100109001</v>
      </c>
      <c r="H2137" t="str">
        <f>+VLOOKUP(F2137,Codigos[],2,0)</f>
        <v>Uva</v>
      </c>
      <c r="I2137">
        <f>+VLOOKUP(Tabla2[[#This Row],[Categoría]],Cod_procesamiento10[],2,0)</f>
        <v>11</v>
      </c>
      <c r="J2137" t="s">
        <v>163</v>
      </c>
      <c r="K2137" s="3">
        <v>796.99</v>
      </c>
    </row>
    <row r="2138" spans="1:11" x14ac:dyDescent="0.35">
      <c r="A2138">
        <v>2020</v>
      </c>
      <c r="B2138" s="5" t="s">
        <v>53</v>
      </c>
      <c r="C2138" s="10">
        <v>43952</v>
      </c>
      <c r="D2138" t="s">
        <v>2</v>
      </c>
      <c r="E2138">
        <f>+VLOOKUP(Tabla2[[#This Row],[Punto de venta]],Punto_venta[],2,0)</f>
        <v>1</v>
      </c>
      <c r="F2138" t="s">
        <v>68</v>
      </c>
      <c r="G2138">
        <f>+VLOOKUP(Tabla2[[#This Row],[Cultivo]],Cod_categoría[],2,0)</f>
        <v>100101001</v>
      </c>
      <c r="H2138" t="str">
        <f>+VLOOKUP(F2138,Codigos[],2,0)</f>
        <v>Berries</v>
      </c>
      <c r="I2138">
        <f>+VLOOKUP(Tabla2[[#This Row],[Categoría]],Cod_procesamiento10[],2,0)</f>
        <v>1</v>
      </c>
      <c r="J2138" t="s">
        <v>163</v>
      </c>
      <c r="K2138" s="3">
        <v>4012.5</v>
      </c>
    </row>
    <row r="2139" spans="1:11" x14ac:dyDescent="0.35">
      <c r="A2139">
        <v>2020</v>
      </c>
      <c r="B2139" s="5" t="s">
        <v>53</v>
      </c>
      <c r="C2139" s="10">
        <v>43952</v>
      </c>
      <c r="D2139" t="s">
        <v>2</v>
      </c>
      <c r="E2139">
        <f>+VLOOKUP(Tabla2[[#This Row],[Punto de venta]],Punto_venta[],2,0)</f>
        <v>1</v>
      </c>
      <c r="F2139" t="s">
        <v>23</v>
      </c>
      <c r="G2139">
        <f>+VLOOKUP(Tabla2[[#This Row],[Cultivo]],Cod_categoría[],2,0)</f>
        <v>100101004</v>
      </c>
      <c r="H2139" t="str">
        <f>+VLOOKUP(F2139,Codigos[],2,0)</f>
        <v>Berries</v>
      </c>
      <c r="I2139">
        <f>+VLOOKUP(Tabla2[[#This Row],[Categoría]],Cod_procesamiento10[],2,0)</f>
        <v>1</v>
      </c>
      <c r="J2139" t="s">
        <v>163</v>
      </c>
      <c r="K2139" s="3">
        <v>3509.05</v>
      </c>
    </row>
    <row r="2140" spans="1:11" x14ac:dyDescent="0.35">
      <c r="A2140">
        <v>2020</v>
      </c>
      <c r="B2140" s="5" t="s">
        <v>53</v>
      </c>
      <c r="C2140" s="10">
        <v>43952</v>
      </c>
      <c r="D2140" t="s">
        <v>2</v>
      </c>
      <c r="E2140">
        <f>+VLOOKUP(Tabla2[[#This Row],[Punto de venta]],Punto_venta[],2,0)</f>
        <v>1</v>
      </c>
      <c r="F2140" t="s">
        <v>8</v>
      </c>
      <c r="G2140">
        <f>+VLOOKUP(Tabla2[[#This Row],[Cultivo]],Cod_categoría[],2,0)</f>
        <v>100112025</v>
      </c>
      <c r="H2140" t="str">
        <f>+VLOOKUP(F2140,Codigos[],2,0)</f>
        <v>Berries</v>
      </c>
      <c r="I2140">
        <f>+VLOOKUP(Tabla2[[#This Row],[Categoría]],Cod_procesamiento10[],2,0)</f>
        <v>1</v>
      </c>
      <c r="J2140" t="s">
        <v>163</v>
      </c>
      <c r="K2140" s="3">
        <v>1772.57</v>
      </c>
    </row>
    <row r="2141" spans="1:11" x14ac:dyDescent="0.35">
      <c r="A2141">
        <v>2020</v>
      </c>
      <c r="B2141" s="5" t="s">
        <v>53</v>
      </c>
      <c r="C2141" s="10">
        <v>43952</v>
      </c>
      <c r="D2141" t="s">
        <v>2</v>
      </c>
      <c r="E2141">
        <f>+VLOOKUP(Tabla2[[#This Row],[Punto de venta]],Punto_venta[],2,0)</f>
        <v>1</v>
      </c>
      <c r="F2141" t="s">
        <v>19</v>
      </c>
      <c r="G2141">
        <f>+VLOOKUP(Tabla2[[#This Row],[Cultivo]],Cod_categoría[],2,0)</f>
        <v>100101007</v>
      </c>
      <c r="H2141" t="str">
        <f>+VLOOKUP(F2141,Codigos[],2,0)</f>
        <v>Berries</v>
      </c>
      <c r="I2141">
        <f>+VLOOKUP(Tabla2[[#This Row],[Categoría]],Cod_procesamiento10[],2,0)</f>
        <v>1</v>
      </c>
      <c r="J2141" t="s">
        <v>163</v>
      </c>
      <c r="K2141" s="3">
        <v>810.61</v>
      </c>
    </row>
    <row r="2142" spans="1:11" x14ac:dyDescent="0.35">
      <c r="A2142">
        <v>2020</v>
      </c>
      <c r="B2142" s="5" t="s">
        <v>53</v>
      </c>
      <c r="C2142" s="10">
        <v>43952</v>
      </c>
      <c r="D2142" t="s">
        <v>2</v>
      </c>
      <c r="E2142">
        <f>+VLOOKUP(Tabla2[[#This Row],[Punto de venta]],Punto_venta[],2,0)</f>
        <v>1</v>
      </c>
      <c r="F2142" t="s">
        <v>9</v>
      </c>
      <c r="G2142">
        <f>+VLOOKUP(Tabla2[[#This Row],[Cultivo]],Cod_categoría[],2,0)</f>
        <v>100102003</v>
      </c>
      <c r="H2142" t="str">
        <f>+VLOOKUP(F2142,Codigos[],2,0)</f>
        <v>Cítricos</v>
      </c>
      <c r="I2142">
        <f>+VLOOKUP(Tabla2[[#This Row],[Categoría]],Cod_procesamiento10[],2,0)</f>
        <v>2</v>
      </c>
      <c r="J2142" t="s">
        <v>163</v>
      </c>
      <c r="K2142" s="3">
        <v>1151.44</v>
      </c>
    </row>
    <row r="2143" spans="1:11" x14ac:dyDescent="0.35">
      <c r="A2143">
        <v>2020</v>
      </c>
      <c r="B2143" s="5" t="s">
        <v>53</v>
      </c>
      <c r="C2143" s="10">
        <v>43952</v>
      </c>
      <c r="D2143" t="s">
        <v>2</v>
      </c>
      <c r="E2143">
        <f>+VLOOKUP(Tabla2[[#This Row],[Punto de venta]],Punto_venta[],2,0)</f>
        <v>1</v>
      </c>
      <c r="F2143" t="s">
        <v>21</v>
      </c>
      <c r="G2143">
        <f>+VLOOKUP(Tabla2[[#This Row],[Cultivo]],Cod_categoría[],2,0)</f>
        <v>100108002</v>
      </c>
      <c r="H2143" t="str">
        <f>+VLOOKUP(F2143,Codigos[],2,0)</f>
        <v>Frutos tropicales y subtropicales</v>
      </c>
      <c r="I2143">
        <f>+VLOOKUP(Tabla2[[#This Row],[Categoría]],Cod_procesamiento10[],2,0)</f>
        <v>4</v>
      </c>
      <c r="J2143" t="s">
        <v>163</v>
      </c>
      <c r="K2143" s="3">
        <v>2146.15</v>
      </c>
    </row>
    <row r="2144" spans="1:11" x14ac:dyDescent="0.35">
      <c r="A2144">
        <v>2020</v>
      </c>
      <c r="B2144" s="5" t="s">
        <v>53</v>
      </c>
      <c r="C2144" s="10">
        <v>43952</v>
      </c>
      <c r="D2144" t="s">
        <v>2</v>
      </c>
      <c r="E2144">
        <f>+VLOOKUP(Tabla2[[#This Row],[Punto de venta]],Punto_venta[],2,0)</f>
        <v>1</v>
      </c>
      <c r="F2144" t="s">
        <v>10</v>
      </c>
      <c r="G2144">
        <f>+VLOOKUP(Tabla2[[#This Row],[Cultivo]],Cod_categoría[],2,0)</f>
        <v>100104002</v>
      </c>
      <c r="H2144" t="str">
        <f>+VLOOKUP(F2144,Codigos[],2,0)</f>
        <v>Frutos de pepita</v>
      </c>
      <c r="I2144">
        <f>+VLOOKUP(Tabla2[[#This Row],[Categoría]],Cod_procesamiento10[],2,0)</f>
        <v>3</v>
      </c>
      <c r="J2144" t="s">
        <v>163</v>
      </c>
      <c r="K2144" s="3">
        <v>735.44</v>
      </c>
    </row>
    <row r="2145" spans="1:11" x14ac:dyDescent="0.35">
      <c r="A2145">
        <v>2020</v>
      </c>
      <c r="B2145" s="5" t="s">
        <v>53</v>
      </c>
      <c r="C2145" s="10">
        <v>43952</v>
      </c>
      <c r="D2145" t="s">
        <v>2</v>
      </c>
      <c r="E2145">
        <f>+VLOOKUP(Tabla2[[#This Row],[Punto de venta]],Punto_venta[],2,0)</f>
        <v>1</v>
      </c>
      <c r="F2145" t="s">
        <v>11</v>
      </c>
      <c r="G2145">
        <f>+VLOOKUP(Tabla2[[#This Row],[Cultivo]],Cod_categoría[],2,0)</f>
        <v>100102005</v>
      </c>
      <c r="H2145" t="str">
        <f>+VLOOKUP(F2145,Codigos[],2,0)</f>
        <v>Cítricos</v>
      </c>
      <c r="I2145">
        <f>+VLOOKUP(Tabla2[[#This Row],[Categoría]],Cod_procesamiento10[],2,0)</f>
        <v>2</v>
      </c>
      <c r="J2145" t="s">
        <v>163</v>
      </c>
      <c r="K2145" s="3">
        <v>1169.3499999999999</v>
      </c>
    </row>
    <row r="2146" spans="1:11" x14ac:dyDescent="0.35">
      <c r="A2146">
        <v>2020</v>
      </c>
      <c r="B2146" s="5" t="s">
        <v>53</v>
      </c>
      <c r="C2146" s="10">
        <v>43952</v>
      </c>
      <c r="D2146" t="s">
        <v>2</v>
      </c>
      <c r="E2146">
        <f>+VLOOKUP(Tabla2[[#This Row],[Punto de venta]],Punto_venta[],2,0)</f>
        <v>1</v>
      </c>
      <c r="F2146" t="s">
        <v>13</v>
      </c>
      <c r="G2146">
        <f>+VLOOKUP(Tabla2[[#This Row],[Cultivo]],Cod_categoría[],2,0)</f>
        <v>100106002</v>
      </c>
      <c r="H2146" t="str">
        <f>+VLOOKUP(F2146,Codigos[],2,0)</f>
        <v>Frutos oleaginosos</v>
      </c>
      <c r="I2146">
        <f>+VLOOKUP(Tabla2[[#This Row],[Categoría]],Cod_procesamiento10[],2,0)</f>
        <v>12</v>
      </c>
      <c r="J2146" t="s">
        <v>163</v>
      </c>
      <c r="K2146" s="3">
        <v>3865.15</v>
      </c>
    </row>
    <row r="2147" spans="1:11" x14ac:dyDescent="0.35">
      <c r="A2147">
        <v>2020</v>
      </c>
      <c r="B2147" s="5" t="s">
        <v>53</v>
      </c>
      <c r="C2147" s="10">
        <v>43952</v>
      </c>
      <c r="D2147" t="s">
        <v>2</v>
      </c>
      <c r="E2147">
        <f>+VLOOKUP(Tabla2[[#This Row],[Punto de venta]],Punto_venta[],2,0)</f>
        <v>1</v>
      </c>
      <c r="F2147" t="s">
        <v>14</v>
      </c>
      <c r="G2147">
        <f>+VLOOKUP(Tabla2[[#This Row],[Cultivo]],Cod_categoría[],2,0)</f>
        <v>100104005</v>
      </c>
      <c r="H2147" t="str">
        <f>+VLOOKUP(F2147,Codigos[],2,0)</f>
        <v>Frutos de pepita</v>
      </c>
      <c r="I2147">
        <f>+VLOOKUP(Tabla2[[#This Row],[Categoría]],Cod_procesamiento10[],2,0)</f>
        <v>3</v>
      </c>
      <c r="J2147" t="s">
        <v>163</v>
      </c>
      <c r="K2147" s="3">
        <v>769.43</v>
      </c>
    </row>
    <row r="2148" spans="1:11" x14ac:dyDescent="0.35">
      <c r="A2148">
        <v>2020</v>
      </c>
      <c r="B2148" s="5" t="s">
        <v>53</v>
      </c>
      <c r="C2148" s="10">
        <v>43952</v>
      </c>
      <c r="D2148" t="s">
        <v>2</v>
      </c>
      <c r="E2148">
        <f>+VLOOKUP(Tabla2[[#This Row],[Punto de venta]],Punto_venta[],2,0)</f>
        <v>1</v>
      </c>
      <c r="F2148" t="s">
        <v>15</v>
      </c>
      <c r="G2148">
        <f>+VLOOKUP(Tabla2[[#This Row],[Cultivo]],Cod_categoría[],2,0)</f>
        <v>100108006</v>
      </c>
      <c r="H2148" t="str">
        <f>+VLOOKUP(F2148,Codigos[],2,0)</f>
        <v>Frutos tropicales y subtropicales</v>
      </c>
      <c r="I2148">
        <f>+VLOOKUP(Tabla2[[#This Row],[Categoría]],Cod_procesamiento10[],2,0)</f>
        <v>4</v>
      </c>
      <c r="J2148" t="s">
        <v>163</v>
      </c>
      <c r="K2148" s="3">
        <v>861.91</v>
      </c>
    </row>
    <row r="2149" spans="1:11" x14ac:dyDescent="0.35">
      <c r="A2149">
        <v>2020</v>
      </c>
      <c r="B2149" s="5" t="s">
        <v>53</v>
      </c>
      <c r="C2149" s="10">
        <v>43952</v>
      </c>
      <c r="D2149" t="s">
        <v>2</v>
      </c>
      <c r="E2149">
        <f>+VLOOKUP(Tabla2[[#This Row],[Punto de venta]],Punto_venta[],2,0)</f>
        <v>1</v>
      </c>
      <c r="F2149" t="s">
        <v>16</v>
      </c>
      <c r="G2149">
        <f>+VLOOKUP(Tabla2[[#This Row],[Cultivo]],Cod_categoría[],2,0)</f>
        <v>100109001</v>
      </c>
      <c r="H2149" t="str">
        <f>+VLOOKUP(F2149,Codigos[],2,0)</f>
        <v>Uva</v>
      </c>
      <c r="I2149">
        <f>+VLOOKUP(Tabla2[[#This Row],[Categoría]],Cod_procesamiento10[],2,0)</f>
        <v>11</v>
      </c>
      <c r="J2149" t="s">
        <v>163</v>
      </c>
      <c r="K2149" s="3">
        <v>957.11</v>
      </c>
    </row>
    <row r="2150" spans="1:11" x14ac:dyDescent="0.35">
      <c r="A2150">
        <v>2020</v>
      </c>
      <c r="B2150" s="5" t="s">
        <v>53</v>
      </c>
      <c r="C2150" s="10">
        <v>43952</v>
      </c>
      <c r="D2150" t="s">
        <v>17</v>
      </c>
      <c r="E2150">
        <f>+VLOOKUP(Tabla2[[#This Row],[Punto de venta]],Punto_venta[],2,0)</f>
        <v>2</v>
      </c>
      <c r="F2150" t="s">
        <v>8</v>
      </c>
      <c r="G2150">
        <f>+VLOOKUP(Tabla2[[#This Row],[Cultivo]],Cod_categoría[],2,0)</f>
        <v>100112025</v>
      </c>
      <c r="H2150" t="str">
        <f>+VLOOKUP(F2150,Codigos[],2,0)</f>
        <v>Berries</v>
      </c>
      <c r="I2150">
        <f>+VLOOKUP(Tabla2[[#This Row],[Categoría]],Cod_procesamiento10[],2,0)</f>
        <v>1</v>
      </c>
      <c r="J2150" t="s">
        <v>163</v>
      </c>
      <c r="K2150" s="3">
        <v>5518</v>
      </c>
    </row>
    <row r="2151" spans="1:11" x14ac:dyDescent="0.35">
      <c r="A2151">
        <v>2020</v>
      </c>
      <c r="B2151" s="5" t="s">
        <v>53</v>
      </c>
      <c r="C2151" s="10">
        <v>43952</v>
      </c>
      <c r="D2151" t="s">
        <v>17</v>
      </c>
      <c r="E2151">
        <f>+VLOOKUP(Tabla2[[#This Row],[Punto de venta]],Punto_venta[],2,0)</f>
        <v>2</v>
      </c>
      <c r="F2151" t="s">
        <v>19</v>
      </c>
      <c r="G2151">
        <f>+VLOOKUP(Tabla2[[#This Row],[Cultivo]],Cod_categoría[],2,0)</f>
        <v>100101007</v>
      </c>
      <c r="H2151" t="str">
        <f>+VLOOKUP(F2151,Codigos[],2,0)</f>
        <v>Berries</v>
      </c>
      <c r="I2151">
        <f>+VLOOKUP(Tabla2[[#This Row],[Categoría]],Cod_procesamiento10[],2,0)</f>
        <v>1</v>
      </c>
      <c r="J2151" t="s">
        <v>163</v>
      </c>
      <c r="K2151" s="3">
        <v>2087.4499999999998</v>
      </c>
    </row>
    <row r="2152" spans="1:11" x14ac:dyDescent="0.35">
      <c r="A2152">
        <v>2020</v>
      </c>
      <c r="B2152" s="5" t="s">
        <v>53</v>
      </c>
      <c r="C2152" s="10">
        <v>43952</v>
      </c>
      <c r="D2152" t="s">
        <v>17</v>
      </c>
      <c r="E2152">
        <f>+VLOOKUP(Tabla2[[#This Row],[Punto de venta]],Punto_venta[],2,0)</f>
        <v>2</v>
      </c>
      <c r="F2152" t="s">
        <v>9</v>
      </c>
      <c r="G2152">
        <f>+VLOOKUP(Tabla2[[#This Row],[Cultivo]],Cod_categoría[],2,0)</f>
        <v>100102003</v>
      </c>
      <c r="H2152" t="str">
        <f>+VLOOKUP(F2152,Codigos[],2,0)</f>
        <v>Cítricos</v>
      </c>
      <c r="I2152">
        <f>+VLOOKUP(Tabla2[[#This Row],[Categoría]],Cod_procesamiento10[],2,0)</f>
        <v>2</v>
      </c>
      <c r="J2152" t="s">
        <v>163</v>
      </c>
      <c r="K2152" s="3">
        <v>1923.2</v>
      </c>
    </row>
    <row r="2153" spans="1:11" x14ac:dyDescent="0.35">
      <c r="A2153">
        <v>2020</v>
      </c>
      <c r="B2153" s="5" t="s">
        <v>53</v>
      </c>
      <c r="C2153" s="10">
        <v>43952</v>
      </c>
      <c r="D2153" t="s">
        <v>17</v>
      </c>
      <c r="E2153">
        <f>+VLOOKUP(Tabla2[[#This Row],[Punto de venta]],Punto_venta[],2,0)</f>
        <v>2</v>
      </c>
      <c r="F2153" t="s">
        <v>21</v>
      </c>
      <c r="G2153">
        <f>+VLOOKUP(Tabla2[[#This Row],[Cultivo]],Cod_categoría[],2,0)</f>
        <v>100108002</v>
      </c>
      <c r="H2153" t="str">
        <f>+VLOOKUP(F2153,Codigos[],2,0)</f>
        <v>Frutos tropicales y subtropicales</v>
      </c>
      <c r="I2153">
        <f>+VLOOKUP(Tabla2[[#This Row],[Categoría]],Cod_procesamiento10[],2,0)</f>
        <v>4</v>
      </c>
      <c r="J2153" t="s">
        <v>163</v>
      </c>
      <c r="K2153" s="3">
        <v>2002.12</v>
      </c>
    </row>
    <row r="2154" spans="1:11" x14ac:dyDescent="0.35">
      <c r="A2154">
        <v>2020</v>
      </c>
      <c r="B2154" s="5" t="s">
        <v>53</v>
      </c>
      <c r="C2154" s="10">
        <v>43952</v>
      </c>
      <c r="D2154" t="s">
        <v>17</v>
      </c>
      <c r="E2154">
        <f>+VLOOKUP(Tabla2[[#This Row],[Punto de venta]],Punto_venta[],2,0)</f>
        <v>2</v>
      </c>
      <c r="F2154" t="s">
        <v>10</v>
      </c>
      <c r="G2154">
        <f>+VLOOKUP(Tabla2[[#This Row],[Cultivo]],Cod_categoría[],2,0)</f>
        <v>100104002</v>
      </c>
      <c r="H2154" t="str">
        <f>+VLOOKUP(F2154,Codigos[],2,0)</f>
        <v>Frutos de pepita</v>
      </c>
      <c r="I2154">
        <f>+VLOOKUP(Tabla2[[#This Row],[Categoría]],Cod_procesamiento10[],2,0)</f>
        <v>3</v>
      </c>
      <c r="J2154" t="s">
        <v>163</v>
      </c>
      <c r="K2154" s="3">
        <v>1655.83</v>
      </c>
    </row>
    <row r="2155" spans="1:11" x14ac:dyDescent="0.35">
      <c r="A2155">
        <v>2020</v>
      </c>
      <c r="B2155" s="5" t="s">
        <v>53</v>
      </c>
      <c r="C2155" s="10">
        <v>43952</v>
      </c>
      <c r="D2155" t="s">
        <v>17</v>
      </c>
      <c r="E2155">
        <f>+VLOOKUP(Tabla2[[#This Row],[Punto de venta]],Punto_venta[],2,0)</f>
        <v>2</v>
      </c>
      <c r="F2155" t="s">
        <v>11</v>
      </c>
      <c r="G2155">
        <f>+VLOOKUP(Tabla2[[#This Row],[Cultivo]],Cod_categoría[],2,0)</f>
        <v>100102005</v>
      </c>
      <c r="H2155" t="str">
        <f>+VLOOKUP(F2155,Codigos[],2,0)</f>
        <v>Cítricos</v>
      </c>
      <c r="I2155">
        <f>+VLOOKUP(Tabla2[[#This Row],[Categoría]],Cod_procesamiento10[],2,0)</f>
        <v>2</v>
      </c>
      <c r="J2155" t="s">
        <v>163</v>
      </c>
      <c r="K2155" s="3">
        <v>1632.03</v>
      </c>
    </row>
    <row r="2156" spans="1:11" x14ac:dyDescent="0.35">
      <c r="A2156">
        <v>2020</v>
      </c>
      <c r="B2156" s="5" t="s">
        <v>53</v>
      </c>
      <c r="C2156" s="10">
        <v>43952</v>
      </c>
      <c r="D2156" t="s">
        <v>17</v>
      </c>
      <c r="E2156">
        <f>+VLOOKUP(Tabla2[[#This Row],[Punto de venta]],Punto_venta[],2,0)</f>
        <v>2</v>
      </c>
      <c r="F2156" t="s">
        <v>13</v>
      </c>
      <c r="G2156">
        <f>+VLOOKUP(Tabla2[[#This Row],[Cultivo]],Cod_categoría[],2,0)</f>
        <v>100106002</v>
      </c>
      <c r="H2156" t="str">
        <f>+VLOOKUP(F2156,Codigos[],2,0)</f>
        <v>Frutos oleaginosos</v>
      </c>
      <c r="I2156">
        <f>+VLOOKUP(Tabla2[[#This Row],[Categoría]],Cod_procesamiento10[],2,0)</f>
        <v>12</v>
      </c>
      <c r="J2156" t="s">
        <v>163</v>
      </c>
      <c r="K2156" s="3">
        <v>4103.58</v>
      </c>
    </row>
    <row r="2157" spans="1:11" x14ac:dyDescent="0.35">
      <c r="A2157">
        <v>2020</v>
      </c>
      <c r="B2157" s="5" t="s">
        <v>53</v>
      </c>
      <c r="C2157" s="10">
        <v>43952</v>
      </c>
      <c r="D2157" t="s">
        <v>17</v>
      </c>
      <c r="E2157">
        <f>+VLOOKUP(Tabla2[[#This Row],[Punto de venta]],Punto_venta[],2,0)</f>
        <v>2</v>
      </c>
      <c r="F2157" t="s">
        <v>14</v>
      </c>
      <c r="G2157">
        <f>+VLOOKUP(Tabla2[[#This Row],[Cultivo]],Cod_categoría[],2,0)</f>
        <v>100104005</v>
      </c>
      <c r="H2157" t="str">
        <f>+VLOOKUP(F2157,Codigos[],2,0)</f>
        <v>Frutos de pepita</v>
      </c>
      <c r="I2157">
        <f>+VLOOKUP(Tabla2[[#This Row],[Categoría]],Cod_procesamiento10[],2,0)</f>
        <v>3</v>
      </c>
      <c r="J2157" t="s">
        <v>163</v>
      </c>
      <c r="K2157" s="3">
        <v>1438.51</v>
      </c>
    </row>
    <row r="2158" spans="1:11" x14ac:dyDescent="0.35">
      <c r="A2158">
        <v>2020</v>
      </c>
      <c r="B2158" s="5" t="s">
        <v>53</v>
      </c>
      <c r="C2158" s="10">
        <v>43952</v>
      </c>
      <c r="D2158" t="s">
        <v>17</v>
      </c>
      <c r="E2158">
        <f>+VLOOKUP(Tabla2[[#This Row],[Punto de venta]],Punto_venta[],2,0)</f>
        <v>2</v>
      </c>
      <c r="F2158" t="s">
        <v>15</v>
      </c>
      <c r="G2158">
        <f>+VLOOKUP(Tabla2[[#This Row],[Cultivo]],Cod_categoría[],2,0)</f>
        <v>100108006</v>
      </c>
      <c r="H2158" t="str">
        <f>+VLOOKUP(F2158,Codigos[],2,0)</f>
        <v>Frutos tropicales y subtropicales</v>
      </c>
      <c r="I2158">
        <f>+VLOOKUP(Tabla2[[#This Row],[Categoría]],Cod_procesamiento10[],2,0)</f>
        <v>4</v>
      </c>
      <c r="J2158" t="s">
        <v>163</v>
      </c>
      <c r="K2158" s="3">
        <v>1039.6500000000001</v>
      </c>
    </row>
    <row r="2159" spans="1:11" x14ac:dyDescent="0.35">
      <c r="A2159">
        <v>2020</v>
      </c>
      <c r="B2159" s="5" t="s">
        <v>53</v>
      </c>
      <c r="C2159" s="10">
        <v>43952</v>
      </c>
      <c r="D2159" t="s">
        <v>17</v>
      </c>
      <c r="E2159">
        <f>+VLOOKUP(Tabla2[[#This Row],[Punto de venta]],Punto_venta[],2,0)</f>
        <v>2</v>
      </c>
      <c r="F2159" t="s">
        <v>16</v>
      </c>
      <c r="G2159">
        <f>+VLOOKUP(Tabla2[[#This Row],[Cultivo]],Cod_categoría[],2,0)</f>
        <v>100109001</v>
      </c>
      <c r="H2159" t="str">
        <f>+VLOOKUP(F2159,Codigos[],2,0)</f>
        <v>Uva</v>
      </c>
      <c r="I2159">
        <f>+VLOOKUP(Tabla2[[#This Row],[Categoría]],Cod_procesamiento10[],2,0)</f>
        <v>11</v>
      </c>
      <c r="J2159" t="s">
        <v>163</v>
      </c>
      <c r="K2159" s="3">
        <v>2749.71</v>
      </c>
    </row>
    <row r="2160" spans="1:11" x14ac:dyDescent="0.35">
      <c r="A2160">
        <v>2020</v>
      </c>
      <c r="B2160" s="5" t="s">
        <v>53</v>
      </c>
      <c r="C2160" s="10">
        <v>43952</v>
      </c>
      <c r="D2160" t="s">
        <v>2</v>
      </c>
      <c r="E2160">
        <f>+VLOOKUP(Tabla2[[#This Row],[Punto de venta]],Punto_venta[],2,0)</f>
        <v>1</v>
      </c>
      <c r="F2160" t="s">
        <v>68</v>
      </c>
      <c r="G2160">
        <f>+VLOOKUP(Tabla2[[#This Row],[Cultivo]],Cod_categoría[],2,0)</f>
        <v>100101001</v>
      </c>
      <c r="H2160" t="str">
        <f>+VLOOKUP(F2160,Codigos[],2,0)</f>
        <v>Berries</v>
      </c>
      <c r="I2160">
        <f>+VLOOKUP(Tabla2[[#This Row],[Categoría]],Cod_procesamiento10[],2,0)</f>
        <v>1</v>
      </c>
      <c r="J2160" t="s">
        <v>163</v>
      </c>
      <c r="K2160" s="3">
        <v>3300</v>
      </c>
    </row>
    <row r="2161" spans="1:11" x14ac:dyDescent="0.35">
      <c r="A2161">
        <v>2020</v>
      </c>
      <c r="B2161" s="5" t="s">
        <v>53</v>
      </c>
      <c r="C2161" s="10">
        <v>43952</v>
      </c>
      <c r="D2161" t="s">
        <v>2</v>
      </c>
      <c r="E2161">
        <f>+VLOOKUP(Tabla2[[#This Row],[Punto de venta]],Punto_venta[],2,0)</f>
        <v>1</v>
      </c>
      <c r="F2161" t="s">
        <v>23</v>
      </c>
      <c r="G2161">
        <f>+VLOOKUP(Tabla2[[#This Row],[Cultivo]],Cod_categoría[],2,0)</f>
        <v>100101004</v>
      </c>
      <c r="H2161" t="str">
        <f>+VLOOKUP(F2161,Codigos[],2,0)</f>
        <v>Berries</v>
      </c>
      <c r="I2161">
        <f>+VLOOKUP(Tabla2[[#This Row],[Categoría]],Cod_procesamiento10[],2,0)</f>
        <v>1</v>
      </c>
      <c r="J2161" t="s">
        <v>163</v>
      </c>
      <c r="K2161" s="3">
        <v>3508.33</v>
      </c>
    </row>
    <row r="2162" spans="1:11" x14ac:dyDescent="0.35">
      <c r="A2162">
        <v>2020</v>
      </c>
      <c r="B2162" s="5" t="s">
        <v>53</v>
      </c>
      <c r="C2162" s="10">
        <v>43952</v>
      </c>
      <c r="D2162" t="s">
        <v>2</v>
      </c>
      <c r="E2162">
        <f>+VLOOKUP(Tabla2[[#This Row],[Punto de venta]],Punto_venta[],2,0)</f>
        <v>1</v>
      </c>
      <c r="F2162" t="s">
        <v>8</v>
      </c>
      <c r="G2162">
        <f>+VLOOKUP(Tabla2[[#This Row],[Cultivo]],Cod_categoría[],2,0)</f>
        <v>100112025</v>
      </c>
      <c r="H2162" t="str">
        <f>+VLOOKUP(F2162,Codigos[],2,0)</f>
        <v>Berries</v>
      </c>
      <c r="I2162">
        <f>+VLOOKUP(Tabla2[[#This Row],[Categoría]],Cod_procesamiento10[],2,0)</f>
        <v>1</v>
      </c>
      <c r="J2162" t="s">
        <v>163</v>
      </c>
      <c r="K2162" s="3">
        <v>1775.13</v>
      </c>
    </row>
    <row r="2163" spans="1:11" x14ac:dyDescent="0.35">
      <c r="A2163">
        <v>2020</v>
      </c>
      <c r="B2163" s="5" t="s">
        <v>53</v>
      </c>
      <c r="C2163" s="10">
        <v>43952</v>
      </c>
      <c r="D2163" t="s">
        <v>2</v>
      </c>
      <c r="E2163">
        <f>+VLOOKUP(Tabla2[[#This Row],[Punto de venta]],Punto_venta[],2,0)</f>
        <v>1</v>
      </c>
      <c r="F2163" t="s">
        <v>19</v>
      </c>
      <c r="G2163">
        <f>+VLOOKUP(Tabla2[[#This Row],[Cultivo]],Cod_categoría[],2,0)</f>
        <v>100101007</v>
      </c>
      <c r="H2163" t="str">
        <f>+VLOOKUP(F2163,Codigos[],2,0)</f>
        <v>Berries</v>
      </c>
      <c r="I2163">
        <f>+VLOOKUP(Tabla2[[#This Row],[Categoría]],Cod_procesamiento10[],2,0)</f>
        <v>1</v>
      </c>
      <c r="J2163" t="s">
        <v>163</v>
      </c>
      <c r="K2163" s="3">
        <v>873.59</v>
      </c>
    </row>
    <row r="2164" spans="1:11" x14ac:dyDescent="0.35">
      <c r="A2164">
        <v>2020</v>
      </c>
      <c r="B2164" s="5" t="s">
        <v>53</v>
      </c>
      <c r="C2164" s="10">
        <v>43952</v>
      </c>
      <c r="D2164" t="s">
        <v>2</v>
      </c>
      <c r="E2164">
        <f>+VLOOKUP(Tabla2[[#This Row],[Punto de venta]],Punto_venta[],2,0)</f>
        <v>1</v>
      </c>
      <c r="F2164" t="s">
        <v>9</v>
      </c>
      <c r="G2164">
        <f>+VLOOKUP(Tabla2[[#This Row],[Cultivo]],Cod_categoría[],2,0)</f>
        <v>100102003</v>
      </c>
      <c r="H2164" t="str">
        <f>+VLOOKUP(F2164,Codigos[],2,0)</f>
        <v>Cítricos</v>
      </c>
      <c r="I2164">
        <f>+VLOOKUP(Tabla2[[#This Row],[Categoría]],Cod_procesamiento10[],2,0)</f>
        <v>2</v>
      </c>
      <c r="J2164" t="s">
        <v>163</v>
      </c>
      <c r="K2164" s="3">
        <v>1023.63</v>
      </c>
    </row>
    <row r="2165" spans="1:11" x14ac:dyDescent="0.35">
      <c r="A2165">
        <v>2020</v>
      </c>
      <c r="B2165" s="5" t="s">
        <v>53</v>
      </c>
      <c r="C2165" s="10">
        <v>43952</v>
      </c>
      <c r="D2165" t="s">
        <v>2</v>
      </c>
      <c r="E2165">
        <f>+VLOOKUP(Tabla2[[#This Row],[Punto de venta]],Punto_venta[],2,0)</f>
        <v>1</v>
      </c>
      <c r="F2165" t="s">
        <v>21</v>
      </c>
      <c r="G2165">
        <f>+VLOOKUP(Tabla2[[#This Row],[Cultivo]],Cod_categoría[],2,0)</f>
        <v>100108002</v>
      </c>
      <c r="H2165" t="str">
        <f>+VLOOKUP(F2165,Codigos[],2,0)</f>
        <v>Frutos tropicales y subtropicales</v>
      </c>
      <c r="I2165">
        <f>+VLOOKUP(Tabla2[[#This Row],[Categoría]],Cod_procesamiento10[],2,0)</f>
        <v>4</v>
      </c>
      <c r="J2165" t="s">
        <v>163</v>
      </c>
      <c r="K2165" s="3">
        <v>2369.56</v>
      </c>
    </row>
    <row r="2166" spans="1:11" x14ac:dyDescent="0.35">
      <c r="A2166">
        <v>2020</v>
      </c>
      <c r="B2166" s="5" t="s">
        <v>53</v>
      </c>
      <c r="C2166" s="10">
        <v>43952</v>
      </c>
      <c r="D2166" t="s">
        <v>2</v>
      </c>
      <c r="E2166">
        <f>+VLOOKUP(Tabla2[[#This Row],[Punto de venta]],Punto_venta[],2,0)</f>
        <v>1</v>
      </c>
      <c r="F2166" t="s">
        <v>10</v>
      </c>
      <c r="G2166">
        <f>+VLOOKUP(Tabla2[[#This Row],[Cultivo]],Cod_categoría[],2,0)</f>
        <v>100104002</v>
      </c>
      <c r="H2166" t="str">
        <f>+VLOOKUP(F2166,Codigos[],2,0)</f>
        <v>Frutos de pepita</v>
      </c>
      <c r="I2166">
        <f>+VLOOKUP(Tabla2[[#This Row],[Categoría]],Cod_procesamiento10[],2,0)</f>
        <v>3</v>
      </c>
      <c r="J2166" t="s">
        <v>163</v>
      </c>
      <c r="K2166" s="3">
        <v>692.78</v>
      </c>
    </row>
    <row r="2167" spans="1:11" x14ac:dyDescent="0.35">
      <c r="A2167">
        <v>2020</v>
      </c>
      <c r="B2167" s="5" t="s">
        <v>53</v>
      </c>
      <c r="C2167" s="10">
        <v>43952</v>
      </c>
      <c r="D2167" t="s">
        <v>2</v>
      </c>
      <c r="E2167">
        <f>+VLOOKUP(Tabla2[[#This Row],[Punto de venta]],Punto_venta[],2,0)</f>
        <v>1</v>
      </c>
      <c r="F2167" t="s">
        <v>11</v>
      </c>
      <c r="G2167">
        <f>+VLOOKUP(Tabla2[[#This Row],[Cultivo]],Cod_categoría[],2,0)</f>
        <v>100102005</v>
      </c>
      <c r="H2167" t="str">
        <f>+VLOOKUP(F2167,Codigos[],2,0)</f>
        <v>Cítricos</v>
      </c>
      <c r="I2167">
        <f>+VLOOKUP(Tabla2[[#This Row],[Categoría]],Cod_procesamiento10[],2,0)</f>
        <v>2</v>
      </c>
      <c r="J2167" t="s">
        <v>163</v>
      </c>
      <c r="K2167" s="3">
        <v>1071.95</v>
      </c>
    </row>
    <row r="2168" spans="1:11" x14ac:dyDescent="0.35">
      <c r="A2168">
        <v>2020</v>
      </c>
      <c r="B2168" s="5" t="s">
        <v>53</v>
      </c>
      <c r="C2168" s="10">
        <v>43952</v>
      </c>
      <c r="D2168" t="s">
        <v>2</v>
      </c>
      <c r="E2168">
        <f>+VLOOKUP(Tabla2[[#This Row],[Punto de venta]],Punto_venta[],2,0)</f>
        <v>1</v>
      </c>
      <c r="F2168" t="s">
        <v>13</v>
      </c>
      <c r="G2168">
        <f>+VLOOKUP(Tabla2[[#This Row],[Cultivo]],Cod_categoría[],2,0)</f>
        <v>100106002</v>
      </c>
      <c r="H2168" t="str">
        <f>+VLOOKUP(F2168,Codigos[],2,0)</f>
        <v>Frutos oleaginosos</v>
      </c>
      <c r="I2168">
        <f>+VLOOKUP(Tabla2[[#This Row],[Categoría]],Cod_procesamiento10[],2,0)</f>
        <v>12</v>
      </c>
      <c r="J2168" t="s">
        <v>163</v>
      </c>
      <c r="K2168" s="3">
        <v>3888.7</v>
      </c>
    </row>
    <row r="2169" spans="1:11" x14ac:dyDescent="0.35">
      <c r="A2169">
        <v>2020</v>
      </c>
      <c r="B2169" s="5" t="s">
        <v>53</v>
      </c>
      <c r="C2169" s="10">
        <v>43952</v>
      </c>
      <c r="D2169" t="s">
        <v>2</v>
      </c>
      <c r="E2169">
        <f>+VLOOKUP(Tabla2[[#This Row],[Punto de venta]],Punto_venta[],2,0)</f>
        <v>1</v>
      </c>
      <c r="F2169" t="s">
        <v>14</v>
      </c>
      <c r="G2169">
        <f>+VLOOKUP(Tabla2[[#This Row],[Cultivo]],Cod_categoría[],2,0)</f>
        <v>100104005</v>
      </c>
      <c r="H2169" t="str">
        <f>+VLOOKUP(F2169,Codigos[],2,0)</f>
        <v>Frutos de pepita</v>
      </c>
      <c r="I2169">
        <f>+VLOOKUP(Tabla2[[#This Row],[Categoría]],Cod_procesamiento10[],2,0)</f>
        <v>3</v>
      </c>
      <c r="J2169" t="s">
        <v>163</v>
      </c>
      <c r="K2169" s="3">
        <v>743.53</v>
      </c>
    </row>
    <row r="2170" spans="1:11" x14ac:dyDescent="0.35">
      <c r="A2170">
        <v>2020</v>
      </c>
      <c r="B2170" s="5" t="s">
        <v>53</v>
      </c>
      <c r="C2170" s="10">
        <v>43952</v>
      </c>
      <c r="D2170" t="s">
        <v>2</v>
      </c>
      <c r="E2170">
        <f>+VLOOKUP(Tabla2[[#This Row],[Punto de venta]],Punto_venta[],2,0)</f>
        <v>1</v>
      </c>
      <c r="F2170" t="s">
        <v>15</v>
      </c>
      <c r="G2170">
        <f>+VLOOKUP(Tabla2[[#This Row],[Cultivo]],Cod_categoría[],2,0)</f>
        <v>100108006</v>
      </c>
      <c r="H2170" t="str">
        <f>+VLOOKUP(F2170,Codigos[],2,0)</f>
        <v>Frutos tropicales y subtropicales</v>
      </c>
      <c r="I2170">
        <f>+VLOOKUP(Tabla2[[#This Row],[Categoría]],Cod_procesamiento10[],2,0)</f>
        <v>4</v>
      </c>
      <c r="J2170" t="s">
        <v>163</v>
      </c>
      <c r="K2170" s="3">
        <v>829.43</v>
      </c>
    </row>
    <row r="2171" spans="1:11" x14ac:dyDescent="0.35">
      <c r="A2171">
        <v>2020</v>
      </c>
      <c r="B2171" s="5" t="s">
        <v>53</v>
      </c>
      <c r="C2171" s="10">
        <v>43952</v>
      </c>
      <c r="D2171" t="s">
        <v>2</v>
      </c>
      <c r="E2171">
        <f>+VLOOKUP(Tabla2[[#This Row],[Punto de venta]],Punto_venta[],2,0)</f>
        <v>1</v>
      </c>
      <c r="F2171" t="s">
        <v>16</v>
      </c>
      <c r="G2171">
        <f>+VLOOKUP(Tabla2[[#This Row],[Cultivo]],Cod_categoría[],2,0)</f>
        <v>100109001</v>
      </c>
      <c r="H2171" t="str">
        <f>+VLOOKUP(F2171,Codigos[],2,0)</f>
        <v>Uva</v>
      </c>
      <c r="I2171">
        <f>+VLOOKUP(Tabla2[[#This Row],[Categoría]],Cod_procesamiento10[],2,0)</f>
        <v>11</v>
      </c>
      <c r="J2171" t="s">
        <v>163</v>
      </c>
      <c r="K2171" s="3">
        <v>986.39</v>
      </c>
    </row>
    <row r="2172" spans="1:11" x14ac:dyDescent="0.35">
      <c r="A2172">
        <v>2020</v>
      </c>
      <c r="B2172" s="5" t="s">
        <v>53</v>
      </c>
      <c r="C2172" s="10">
        <v>43952</v>
      </c>
      <c r="D2172" t="s">
        <v>17</v>
      </c>
      <c r="E2172">
        <f>+VLOOKUP(Tabla2[[#This Row],[Punto de venta]],Punto_venta[],2,0)</f>
        <v>2</v>
      </c>
      <c r="F2172" t="s">
        <v>68</v>
      </c>
      <c r="G2172">
        <f>+VLOOKUP(Tabla2[[#This Row],[Cultivo]],Cod_categoría[],2,0)</f>
        <v>100101001</v>
      </c>
      <c r="H2172" t="str">
        <f>+VLOOKUP(F2172,Codigos[],2,0)</f>
        <v>Berries</v>
      </c>
      <c r="I2172">
        <f>+VLOOKUP(Tabla2[[#This Row],[Categoría]],Cod_procesamiento10[],2,0)</f>
        <v>1</v>
      </c>
      <c r="J2172" t="s">
        <v>163</v>
      </c>
      <c r="K2172" s="3">
        <v>13520</v>
      </c>
    </row>
    <row r="2173" spans="1:11" x14ac:dyDescent="0.35">
      <c r="A2173">
        <v>2020</v>
      </c>
      <c r="B2173" s="5" t="s">
        <v>53</v>
      </c>
      <c r="C2173" s="10">
        <v>43952</v>
      </c>
      <c r="D2173" t="s">
        <v>17</v>
      </c>
      <c r="E2173">
        <f>+VLOOKUP(Tabla2[[#This Row],[Punto de venta]],Punto_venta[],2,0)</f>
        <v>2</v>
      </c>
      <c r="F2173" t="s">
        <v>23</v>
      </c>
      <c r="G2173">
        <f>+VLOOKUP(Tabla2[[#This Row],[Cultivo]],Cod_categoría[],2,0)</f>
        <v>100101004</v>
      </c>
      <c r="H2173" t="str">
        <f>+VLOOKUP(F2173,Codigos[],2,0)</f>
        <v>Berries</v>
      </c>
      <c r="I2173">
        <f>+VLOOKUP(Tabla2[[#This Row],[Categoría]],Cod_procesamiento10[],2,0)</f>
        <v>1</v>
      </c>
      <c r="J2173" t="s">
        <v>163</v>
      </c>
      <c r="K2173" s="3">
        <v>16453.330000000002</v>
      </c>
    </row>
    <row r="2174" spans="1:11" x14ac:dyDescent="0.35">
      <c r="A2174">
        <v>2020</v>
      </c>
      <c r="B2174" s="5" t="s">
        <v>53</v>
      </c>
      <c r="C2174" s="10">
        <v>43952</v>
      </c>
      <c r="D2174" t="s">
        <v>17</v>
      </c>
      <c r="E2174">
        <f>+VLOOKUP(Tabla2[[#This Row],[Punto de venta]],Punto_venta[],2,0)</f>
        <v>2</v>
      </c>
      <c r="F2174" t="s">
        <v>8</v>
      </c>
      <c r="G2174">
        <f>+VLOOKUP(Tabla2[[#This Row],[Cultivo]],Cod_categoría[],2,0)</f>
        <v>100112025</v>
      </c>
      <c r="H2174" t="str">
        <f>+VLOOKUP(F2174,Codigos[],2,0)</f>
        <v>Berries</v>
      </c>
      <c r="I2174">
        <f>+VLOOKUP(Tabla2[[#This Row],[Categoría]],Cod_procesamiento10[],2,0)</f>
        <v>1</v>
      </c>
      <c r="J2174" t="s">
        <v>163</v>
      </c>
      <c r="K2174" s="3">
        <v>5261.22</v>
      </c>
    </row>
    <row r="2175" spans="1:11" x14ac:dyDescent="0.35">
      <c r="A2175">
        <v>2020</v>
      </c>
      <c r="B2175" s="5" t="s">
        <v>53</v>
      </c>
      <c r="C2175" s="10">
        <v>43952</v>
      </c>
      <c r="D2175" t="s">
        <v>17</v>
      </c>
      <c r="E2175">
        <f>+VLOOKUP(Tabla2[[#This Row],[Punto de venta]],Punto_venta[],2,0)</f>
        <v>2</v>
      </c>
      <c r="F2175" t="s">
        <v>19</v>
      </c>
      <c r="G2175">
        <f>+VLOOKUP(Tabla2[[#This Row],[Cultivo]],Cod_categoría[],2,0)</f>
        <v>100101007</v>
      </c>
      <c r="H2175" t="str">
        <f>+VLOOKUP(F2175,Codigos[],2,0)</f>
        <v>Berries</v>
      </c>
      <c r="I2175">
        <f>+VLOOKUP(Tabla2[[#This Row],[Categoría]],Cod_procesamiento10[],2,0)</f>
        <v>1</v>
      </c>
      <c r="J2175" t="s">
        <v>163</v>
      </c>
      <c r="K2175" s="3">
        <v>2241</v>
      </c>
    </row>
    <row r="2176" spans="1:11" x14ac:dyDescent="0.35">
      <c r="A2176">
        <v>2020</v>
      </c>
      <c r="B2176" s="5" t="s">
        <v>53</v>
      </c>
      <c r="C2176" s="10">
        <v>43952</v>
      </c>
      <c r="D2176" t="s">
        <v>17</v>
      </c>
      <c r="E2176">
        <f>+VLOOKUP(Tabla2[[#This Row],[Punto de venta]],Punto_venta[],2,0)</f>
        <v>2</v>
      </c>
      <c r="F2176" t="s">
        <v>9</v>
      </c>
      <c r="G2176">
        <f>+VLOOKUP(Tabla2[[#This Row],[Cultivo]],Cod_categoría[],2,0)</f>
        <v>100102003</v>
      </c>
      <c r="H2176" t="str">
        <f>+VLOOKUP(F2176,Codigos[],2,0)</f>
        <v>Cítricos</v>
      </c>
      <c r="I2176">
        <f>+VLOOKUP(Tabla2[[#This Row],[Categoría]],Cod_procesamiento10[],2,0)</f>
        <v>2</v>
      </c>
      <c r="J2176" t="s">
        <v>163</v>
      </c>
      <c r="K2176" s="3">
        <v>1851.35</v>
      </c>
    </row>
    <row r="2177" spans="1:11" x14ac:dyDescent="0.35">
      <c r="A2177">
        <v>2020</v>
      </c>
      <c r="B2177" s="5" t="s">
        <v>53</v>
      </c>
      <c r="C2177" s="10">
        <v>43952</v>
      </c>
      <c r="D2177" t="s">
        <v>17</v>
      </c>
      <c r="E2177">
        <f>+VLOOKUP(Tabla2[[#This Row],[Punto de venta]],Punto_venta[],2,0)</f>
        <v>2</v>
      </c>
      <c r="F2177" t="s">
        <v>21</v>
      </c>
      <c r="G2177">
        <f>+VLOOKUP(Tabla2[[#This Row],[Cultivo]],Cod_categoría[],2,0)</f>
        <v>100108002</v>
      </c>
      <c r="H2177" t="str">
        <f>+VLOOKUP(F2177,Codigos[],2,0)</f>
        <v>Frutos tropicales y subtropicales</v>
      </c>
      <c r="I2177">
        <f>+VLOOKUP(Tabla2[[#This Row],[Categoría]],Cod_procesamiento10[],2,0)</f>
        <v>4</v>
      </c>
      <c r="J2177" t="s">
        <v>163</v>
      </c>
      <c r="K2177" s="3">
        <v>2023.44</v>
      </c>
    </row>
    <row r="2178" spans="1:11" x14ac:dyDescent="0.35">
      <c r="A2178">
        <v>2020</v>
      </c>
      <c r="B2178" s="5" t="s">
        <v>53</v>
      </c>
      <c r="C2178" s="10">
        <v>43952</v>
      </c>
      <c r="D2178" t="s">
        <v>17</v>
      </c>
      <c r="E2178">
        <f>+VLOOKUP(Tabla2[[#This Row],[Punto de venta]],Punto_venta[],2,0)</f>
        <v>2</v>
      </c>
      <c r="F2178" t="s">
        <v>10</v>
      </c>
      <c r="G2178">
        <f>+VLOOKUP(Tabla2[[#This Row],[Cultivo]],Cod_categoría[],2,0)</f>
        <v>100104002</v>
      </c>
      <c r="H2178" t="str">
        <f>+VLOOKUP(F2178,Codigos[],2,0)</f>
        <v>Frutos de pepita</v>
      </c>
      <c r="I2178">
        <f>+VLOOKUP(Tabla2[[#This Row],[Categoría]],Cod_procesamiento10[],2,0)</f>
        <v>3</v>
      </c>
      <c r="J2178" t="s">
        <v>163</v>
      </c>
      <c r="K2178" s="3">
        <v>1739.49</v>
      </c>
    </row>
    <row r="2179" spans="1:11" x14ac:dyDescent="0.35">
      <c r="A2179">
        <v>2020</v>
      </c>
      <c r="B2179" s="5" t="s">
        <v>53</v>
      </c>
      <c r="C2179" s="10">
        <v>43952</v>
      </c>
      <c r="D2179" t="s">
        <v>17</v>
      </c>
      <c r="E2179">
        <f>+VLOOKUP(Tabla2[[#This Row],[Punto de venta]],Punto_venta[],2,0)</f>
        <v>2</v>
      </c>
      <c r="F2179" t="s">
        <v>11</v>
      </c>
      <c r="G2179">
        <f>+VLOOKUP(Tabla2[[#This Row],[Cultivo]],Cod_categoría[],2,0)</f>
        <v>100102005</v>
      </c>
      <c r="H2179" t="str">
        <f>+VLOOKUP(F2179,Codigos[],2,0)</f>
        <v>Cítricos</v>
      </c>
      <c r="I2179">
        <f>+VLOOKUP(Tabla2[[#This Row],[Categoría]],Cod_procesamiento10[],2,0)</f>
        <v>2</v>
      </c>
      <c r="J2179" t="s">
        <v>163</v>
      </c>
      <c r="K2179" s="3">
        <v>1667.94</v>
      </c>
    </row>
    <row r="2180" spans="1:11" x14ac:dyDescent="0.35">
      <c r="A2180">
        <v>2020</v>
      </c>
      <c r="B2180" s="5" t="s">
        <v>53</v>
      </c>
      <c r="C2180" s="10">
        <v>43952</v>
      </c>
      <c r="D2180" t="s">
        <v>17</v>
      </c>
      <c r="E2180">
        <f>+VLOOKUP(Tabla2[[#This Row],[Punto de venta]],Punto_venta[],2,0)</f>
        <v>2</v>
      </c>
      <c r="F2180" t="s">
        <v>13</v>
      </c>
      <c r="G2180">
        <f>+VLOOKUP(Tabla2[[#This Row],[Cultivo]],Cod_categoría[],2,0)</f>
        <v>100106002</v>
      </c>
      <c r="H2180" t="str">
        <f>+VLOOKUP(F2180,Codigos[],2,0)</f>
        <v>Frutos oleaginosos</v>
      </c>
      <c r="I2180">
        <f>+VLOOKUP(Tabla2[[#This Row],[Categoría]],Cod_procesamiento10[],2,0)</f>
        <v>12</v>
      </c>
      <c r="J2180" t="s">
        <v>163</v>
      </c>
      <c r="K2180" s="3">
        <v>4095.58</v>
      </c>
    </row>
    <row r="2181" spans="1:11" x14ac:dyDescent="0.35">
      <c r="A2181">
        <v>2020</v>
      </c>
      <c r="B2181" s="5" t="s">
        <v>53</v>
      </c>
      <c r="C2181" s="10">
        <v>43952</v>
      </c>
      <c r="D2181" t="s">
        <v>17</v>
      </c>
      <c r="E2181">
        <f>+VLOOKUP(Tabla2[[#This Row],[Punto de venta]],Punto_venta[],2,0)</f>
        <v>2</v>
      </c>
      <c r="F2181" t="s">
        <v>14</v>
      </c>
      <c r="G2181">
        <f>+VLOOKUP(Tabla2[[#This Row],[Cultivo]],Cod_categoría[],2,0)</f>
        <v>100104005</v>
      </c>
      <c r="H2181" t="str">
        <f>+VLOOKUP(F2181,Codigos[],2,0)</f>
        <v>Frutos de pepita</v>
      </c>
      <c r="I2181">
        <f>+VLOOKUP(Tabla2[[#This Row],[Categoría]],Cod_procesamiento10[],2,0)</f>
        <v>3</v>
      </c>
      <c r="J2181" t="s">
        <v>163</v>
      </c>
      <c r="K2181" s="3">
        <v>1414.6</v>
      </c>
    </row>
    <row r="2182" spans="1:11" x14ac:dyDescent="0.35">
      <c r="A2182">
        <v>2020</v>
      </c>
      <c r="B2182" s="5" t="s">
        <v>53</v>
      </c>
      <c r="C2182" s="10">
        <v>43952</v>
      </c>
      <c r="D2182" t="s">
        <v>17</v>
      </c>
      <c r="E2182">
        <f>+VLOOKUP(Tabla2[[#This Row],[Punto de venta]],Punto_venta[],2,0)</f>
        <v>2</v>
      </c>
      <c r="F2182" t="s">
        <v>15</v>
      </c>
      <c r="G2182">
        <f>+VLOOKUP(Tabla2[[#This Row],[Cultivo]],Cod_categoría[],2,0)</f>
        <v>100108006</v>
      </c>
      <c r="H2182" t="str">
        <f>+VLOOKUP(F2182,Codigos[],2,0)</f>
        <v>Frutos tropicales y subtropicales</v>
      </c>
      <c r="I2182">
        <f>+VLOOKUP(Tabla2[[#This Row],[Categoría]],Cod_procesamiento10[],2,0)</f>
        <v>4</v>
      </c>
      <c r="J2182" t="s">
        <v>163</v>
      </c>
      <c r="K2182" s="3">
        <v>1041.29</v>
      </c>
    </row>
    <row r="2183" spans="1:11" x14ac:dyDescent="0.35">
      <c r="A2183">
        <v>2020</v>
      </c>
      <c r="B2183" s="5" t="s">
        <v>53</v>
      </c>
      <c r="C2183" s="10">
        <v>43952</v>
      </c>
      <c r="D2183" t="s">
        <v>17</v>
      </c>
      <c r="E2183">
        <f>+VLOOKUP(Tabla2[[#This Row],[Punto de venta]],Punto_venta[],2,0)</f>
        <v>2</v>
      </c>
      <c r="F2183" t="s">
        <v>16</v>
      </c>
      <c r="G2183">
        <f>+VLOOKUP(Tabla2[[#This Row],[Cultivo]],Cod_categoría[],2,0)</f>
        <v>100109001</v>
      </c>
      <c r="H2183" t="str">
        <f>+VLOOKUP(F2183,Codigos[],2,0)</f>
        <v>Uva</v>
      </c>
      <c r="I2183">
        <f>+VLOOKUP(Tabla2[[#This Row],[Categoría]],Cod_procesamiento10[],2,0)</f>
        <v>11</v>
      </c>
      <c r="J2183" t="s">
        <v>163</v>
      </c>
      <c r="K2183" s="3">
        <v>2831.88</v>
      </c>
    </row>
    <row r="2184" spans="1:11" x14ac:dyDescent="0.35">
      <c r="A2184">
        <v>2020</v>
      </c>
      <c r="B2184" s="5" t="s">
        <v>53</v>
      </c>
      <c r="C2184" s="10">
        <v>43952</v>
      </c>
      <c r="D2184" t="s">
        <v>2</v>
      </c>
      <c r="E2184">
        <f>+VLOOKUP(Tabla2[[#This Row],[Punto de venta]],Punto_venta[],2,0)</f>
        <v>1</v>
      </c>
      <c r="F2184" t="s">
        <v>8</v>
      </c>
      <c r="G2184">
        <f>+VLOOKUP(Tabla2[[#This Row],[Cultivo]],Cod_categoría[],2,0)</f>
        <v>100112025</v>
      </c>
      <c r="H2184" t="str">
        <f>+VLOOKUP(F2184,Codigos[],2,0)</f>
        <v>Berries</v>
      </c>
      <c r="I2184">
        <f>+VLOOKUP(Tabla2[[#This Row],[Categoría]],Cod_procesamiento10[],2,0)</f>
        <v>1</v>
      </c>
      <c r="J2184" t="s">
        <v>163</v>
      </c>
      <c r="K2184" s="3">
        <v>1395.97</v>
      </c>
    </row>
    <row r="2185" spans="1:11" x14ac:dyDescent="0.35">
      <c r="A2185">
        <v>2020</v>
      </c>
      <c r="B2185" s="5" t="s">
        <v>53</v>
      </c>
      <c r="C2185" s="10">
        <v>43952</v>
      </c>
      <c r="D2185" t="s">
        <v>2</v>
      </c>
      <c r="E2185">
        <f>+VLOOKUP(Tabla2[[#This Row],[Punto de venta]],Punto_venta[],2,0)</f>
        <v>1</v>
      </c>
      <c r="F2185" t="s">
        <v>19</v>
      </c>
      <c r="G2185">
        <f>+VLOOKUP(Tabla2[[#This Row],[Cultivo]],Cod_categoría[],2,0)</f>
        <v>100101007</v>
      </c>
      <c r="H2185" t="str">
        <f>+VLOOKUP(F2185,Codigos[],2,0)</f>
        <v>Berries</v>
      </c>
      <c r="I2185">
        <f>+VLOOKUP(Tabla2[[#This Row],[Categoría]],Cod_procesamiento10[],2,0)</f>
        <v>1</v>
      </c>
      <c r="J2185" t="s">
        <v>163</v>
      </c>
      <c r="K2185" s="3">
        <v>829.53</v>
      </c>
    </row>
    <row r="2186" spans="1:11" x14ac:dyDescent="0.35">
      <c r="A2186">
        <v>2020</v>
      </c>
      <c r="B2186" s="5" t="s">
        <v>53</v>
      </c>
      <c r="C2186" s="10">
        <v>43952</v>
      </c>
      <c r="D2186" t="s">
        <v>2</v>
      </c>
      <c r="E2186">
        <f>+VLOOKUP(Tabla2[[#This Row],[Punto de venta]],Punto_venta[],2,0)</f>
        <v>1</v>
      </c>
      <c r="F2186" t="s">
        <v>9</v>
      </c>
      <c r="G2186">
        <f>+VLOOKUP(Tabla2[[#This Row],[Cultivo]],Cod_categoría[],2,0)</f>
        <v>100102003</v>
      </c>
      <c r="H2186" t="str">
        <f>+VLOOKUP(F2186,Codigos[],2,0)</f>
        <v>Cítricos</v>
      </c>
      <c r="I2186">
        <f>+VLOOKUP(Tabla2[[#This Row],[Categoría]],Cod_procesamiento10[],2,0)</f>
        <v>2</v>
      </c>
      <c r="J2186" t="s">
        <v>163</v>
      </c>
      <c r="K2186" s="3">
        <v>1007.36</v>
      </c>
    </row>
    <row r="2187" spans="1:11" x14ac:dyDescent="0.35">
      <c r="A2187">
        <v>2020</v>
      </c>
      <c r="B2187" s="5" t="s">
        <v>53</v>
      </c>
      <c r="C2187" s="10">
        <v>43952</v>
      </c>
      <c r="D2187" t="s">
        <v>2</v>
      </c>
      <c r="E2187">
        <f>+VLOOKUP(Tabla2[[#This Row],[Punto de venta]],Punto_venta[],2,0)</f>
        <v>1</v>
      </c>
      <c r="F2187" t="s">
        <v>20</v>
      </c>
      <c r="G2187">
        <f>+VLOOKUP(Tabla2[[#This Row],[Cultivo]],Cod_categoría[],2,0)</f>
        <v>100102004</v>
      </c>
      <c r="H2187" t="str">
        <f>+VLOOKUP(F2187,Codigos[],2,0)</f>
        <v>Cítricos</v>
      </c>
      <c r="I2187">
        <f>+VLOOKUP(Tabla2[[#This Row],[Categoría]],Cod_procesamiento10[],2,0)</f>
        <v>2</v>
      </c>
      <c r="J2187" t="s">
        <v>163</v>
      </c>
      <c r="K2187" s="3">
        <v>1105.32</v>
      </c>
    </row>
    <row r="2188" spans="1:11" x14ac:dyDescent="0.35">
      <c r="A2188">
        <v>2020</v>
      </c>
      <c r="B2188" s="5" t="s">
        <v>53</v>
      </c>
      <c r="C2188" s="10">
        <v>43952</v>
      </c>
      <c r="D2188" t="s">
        <v>2</v>
      </c>
      <c r="E2188">
        <f>+VLOOKUP(Tabla2[[#This Row],[Punto de venta]],Punto_venta[],2,0)</f>
        <v>1</v>
      </c>
      <c r="F2188" t="s">
        <v>21</v>
      </c>
      <c r="G2188">
        <f>+VLOOKUP(Tabla2[[#This Row],[Cultivo]],Cod_categoría[],2,0)</f>
        <v>100108002</v>
      </c>
      <c r="H2188" t="str">
        <f>+VLOOKUP(F2188,Codigos[],2,0)</f>
        <v>Frutos tropicales y subtropicales</v>
      </c>
      <c r="I2188">
        <f>+VLOOKUP(Tabla2[[#This Row],[Categoría]],Cod_procesamiento10[],2,0)</f>
        <v>4</v>
      </c>
      <c r="J2188" t="s">
        <v>163</v>
      </c>
      <c r="K2188" s="3">
        <v>2383.33</v>
      </c>
    </row>
    <row r="2189" spans="1:11" x14ac:dyDescent="0.35">
      <c r="A2189">
        <v>2020</v>
      </c>
      <c r="B2189" s="5" t="s">
        <v>53</v>
      </c>
      <c r="C2189" s="10">
        <v>43952</v>
      </c>
      <c r="D2189" t="s">
        <v>2</v>
      </c>
      <c r="E2189">
        <f>+VLOOKUP(Tabla2[[#This Row],[Punto de venta]],Punto_venta[],2,0)</f>
        <v>1</v>
      </c>
      <c r="F2189" t="s">
        <v>10</v>
      </c>
      <c r="G2189">
        <f>+VLOOKUP(Tabla2[[#This Row],[Cultivo]],Cod_categoría[],2,0)</f>
        <v>100104002</v>
      </c>
      <c r="H2189" t="str">
        <f>+VLOOKUP(F2189,Codigos[],2,0)</f>
        <v>Frutos de pepita</v>
      </c>
      <c r="I2189">
        <f>+VLOOKUP(Tabla2[[#This Row],[Categoría]],Cod_procesamiento10[],2,0)</f>
        <v>3</v>
      </c>
      <c r="J2189" t="s">
        <v>163</v>
      </c>
      <c r="K2189" s="3">
        <v>714.58</v>
      </c>
    </row>
    <row r="2190" spans="1:11" x14ac:dyDescent="0.35">
      <c r="A2190">
        <v>2020</v>
      </c>
      <c r="B2190" s="5" t="s">
        <v>53</v>
      </c>
      <c r="C2190" s="10">
        <v>43952</v>
      </c>
      <c r="D2190" t="s">
        <v>2</v>
      </c>
      <c r="E2190">
        <f>+VLOOKUP(Tabla2[[#This Row],[Punto de venta]],Punto_venta[],2,0)</f>
        <v>1</v>
      </c>
      <c r="F2190" t="s">
        <v>11</v>
      </c>
      <c r="G2190">
        <f>+VLOOKUP(Tabla2[[#This Row],[Cultivo]],Cod_categoría[],2,0)</f>
        <v>100102005</v>
      </c>
      <c r="H2190" t="str">
        <f>+VLOOKUP(F2190,Codigos[],2,0)</f>
        <v>Cítricos</v>
      </c>
      <c r="I2190">
        <f>+VLOOKUP(Tabla2[[#This Row],[Categoría]],Cod_procesamiento10[],2,0)</f>
        <v>2</v>
      </c>
      <c r="J2190" t="s">
        <v>163</v>
      </c>
      <c r="K2190" s="3">
        <v>973.61</v>
      </c>
    </row>
    <row r="2191" spans="1:11" x14ac:dyDescent="0.35">
      <c r="A2191">
        <v>2020</v>
      </c>
      <c r="B2191" s="5" t="s">
        <v>53</v>
      </c>
      <c r="C2191" s="10">
        <v>43952</v>
      </c>
      <c r="D2191" t="s">
        <v>2</v>
      </c>
      <c r="E2191">
        <f>+VLOOKUP(Tabla2[[#This Row],[Punto de venta]],Punto_venta[],2,0)</f>
        <v>1</v>
      </c>
      <c r="F2191" t="s">
        <v>13</v>
      </c>
      <c r="G2191">
        <f>+VLOOKUP(Tabla2[[#This Row],[Cultivo]],Cod_categoría[],2,0)</f>
        <v>100106002</v>
      </c>
      <c r="H2191" t="str">
        <f>+VLOOKUP(F2191,Codigos[],2,0)</f>
        <v>Frutos oleaginosos</v>
      </c>
      <c r="I2191">
        <f>+VLOOKUP(Tabla2[[#This Row],[Categoría]],Cod_procesamiento10[],2,0)</f>
        <v>12</v>
      </c>
      <c r="J2191" t="s">
        <v>163</v>
      </c>
      <c r="K2191" s="3">
        <v>4136.1099999999997</v>
      </c>
    </row>
    <row r="2192" spans="1:11" x14ac:dyDescent="0.35">
      <c r="A2192">
        <v>2020</v>
      </c>
      <c r="B2192" s="5" t="s">
        <v>53</v>
      </c>
      <c r="C2192" s="10">
        <v>43952</v>
      </c>
      <c r="D2192" t="s">
        <v>2</v>
      </c>
      <c r="E2192">
        <f>+VLOOKUP(Tabla2[[#This Row],[Punto de venta]],Punto_venta[],2,0)</f>
        <v>1</v>
      </c>
      <c r="F2192" t="s">
        <v>14</v>
      </c>
      <c r="G2192">
        <f>+VLOOKUP(Tabla2[[#This Row],[Cultivo]],Cod_categoría[],2,0)</f>
        <v>100104005</v>
      </c>
      <c r="H2192" t="str">
        <f>+VLOOKUP(F2192,Codigos[],2,0)</f>
        <v>Frutos de pepita</v>
      </c>
      <c r="I2192">
        <f>+VLOOKUP(Tabla2[[#This Row],[Categoría]],Cod_procesamiento10[],2,0)</f>
        <v>3</v>
      </c>
      <c r="J2192" t="s">
        <v>163</v>
      </c>
      <c r="K2192" s="3">
        <v>767.54</v>
      </c>
    </row>
    <row r="2193" spans="1:11" x14ac:dyDescent="0.35">
      <c r="A2193">
        <v>2020</v>
      </c>
      <c r="B2193" s="5" t="s">
        <v>53</v>
      </c>
      <c r="C2193" s="10">
        <v>43952</v>
      </c>
      <c r="D2193" t="s">
        <v>2</v>
      </c>
      <c r="E2193">
        <f>+VLOOKUP(Tabla2[[#This Row],[Punto de venta]],Punto_venta[],2,0)</f>
        <v>1</v>
      </c>
      <c r="F2193" t="s">
        <v>15</v>
      </c>
      <c r="G2193">
        <f>+VLOOKUP(Tabla2[[#This Row],[Cultivo]],Cod_categoría[],2,0)</f>
        <v>100108006</v>
      </c>
      <c r="H2193" t="str">
        <f>+VLOOKUP(F2193,Codigos[],2,0)</f>
        <v>Frutos tropicales y subtropicales</v>
      </c>
      <c r="I2193">
        <f>+VLOOKUP(Tabla2[[#This Row],[Categoría]],Cod_procesamiento10[],2,0)</f>
        <v>4</v>
      </c>
      <c r="J2193" t="s">
        <v>163</v>
      </c>
      <c r="K2193" s="3">
        <v>789.84</v>
      </c>
    </row>
    <row r="2194" spans="1:11" x14ac:dyDescent="0.35">
      <c r="A2194">
        <v>2020</v>
      </c>
      <c r="B2194" s="5" t="s">
        <v>53</v>
      </c>
      <c r="C2194" s="10">
        <v>43952</v>
      </c>
      <c r="D2194" t="s">
        <v>2</v>
      </c>
      <c r="E2194">
        <f>+VLOOKUP(Tabla2[[#This Row],[Punto de venta]],Punto_venta[],2,0)</f>
        <v>1</v>
      </c>
      <c r="F2194" t="s">
        <v>16</v>
      </c>
      <c r="G2194">
        <f>+VLOOKUP(Tabla2[[#This Row],[Cultivo]],Cod_categoría[],2,0)</f>
        <v>100109001</v>
      </c>
      <c r="H2194" t="str">
        <f>+VLOOKUP(F2194,Codigos[],2,0)</f>
        <v>Uva</v>
      </c>
      <c r="I2194">
        <f>+VLOOKUP(Tabla2[[#This Row],[Categoría]],Cod_procesamiento10[],2,0)</f>
        <v>11</v>
      </c>
      <c r="J2194" t="s">
        <v>163</v>
      </c>
      <c r="K2194" s="3">
        <v>1007.51</v>
      </c>
    </row>
    <row r="2195" spans="1:11" x14ac:dyDescent="0.35">
      <c r="A2195">
        <v>2020</v>
      </c>
      <c r="B2195" s="5" t="s">
        <v>53</v>
      </c>
      <c r="C2195" s="10">
        <v>43952</v>
      </c>
      <c r="D2195" t="s">
        <v>17</v>
      </c>
      <c r="E2195">
        <f>+VLOOKUP(Tabla2[[#This Row],[Punto de venta]],Punto_venta[],2,0)</f>
        <v>2</v>
      </c>
      <c r="F2195" t="s">
        <v>8</v>
      </c>
      <c r="G2195">
        <f>+VLOOKUP(Tabla2[[#This Row],[Cultivo]],Cod_categoría[],2,0)</f>
        <v>100112025</v>
      </c>
      <c r="H2195" t="str">
        <f>+VLOOKUP(F2195,Codigos[],2,0)</f>
        <v>Berries</v>
      </c>
      <c r="I2195">
        <f>+VLOOKUP(Tabla2[[#This Row],[Categoría]],Cod_procesamiento10[],2,0)</f>
        <v>1</v>
      </c>
      <c r="J2195" t="s">
        <v>163</v>
      </c>
      <c r="K2195" s="3">
        <v>6260</v>
      </c>
    </row>
    <row r="2196" spans="1:11" x14ac:dyDescent="0.35">
      <c r="A2196">
        <v>2020</v>
      </c>
      <c r="B2196" s="5" t="s">
        <v>53</v>
      </c>
      <c r="C2196" s="10">
        <v>43952</v>
      </c>
      <c r="D2196" t="s">
        <v>17</v>
      </c>
      <c r="E2196">
        <f>+VLOOKUP(Tabla2[[#This Row],[Punto de venta]],Punto_venta[],2,0)</f>
        <v>2</v>
      </c>
      <c r="F2196" t="s">
        <v>19</v>
      </c>
      <c r="G2196">
        <f>+VLOOKUP(Tabla2[[#This Row],[Cultivo]],Cod_categoría[],2,0)</f>
        <v>100101007</v>
      </c>
      <c r="H2196" t="str">
        <f>+VLOOKUP(F2196,Codigos[],2,0)</f>
        <v>Berries</v>
      </c>
      <c r="I2196">
        <f>+VLOOKUP(Tabla2[[#This Row],[Categoría]],Cod_procesamiento10[],2,0)</f>
        <v>1</v>
      </c>
      <c r="J2196" t="s">
        <v>163</v>
      </c>
      <c r="K2196" s="3">
        <v>2160</v>
      </c>
    </row>
    <row r="2197" spans="1:11" x14ac:dyDescent="0.35">
      <c r="A2197">
        <v>2020</v>
      </c>
      <c r="B2197" s="5" t="s">
        <v>53</v>
      </c>
      <c r="C2197" s="10">
        <v>43952</v>
      </c>
      <c r="D2197" t="s">
        <v>17</v>
      </c>
      <c r="E2197">
        <f>+VLOOKUP(Tabla2[[#This Row],[Punto de venta]],Punto_venta[],2,0)</f>
        <v>2</v>
      </c>
      <c r="F2197" t="s">
        <v>9</v>
      </c>
      <c r="G2197">
        <f>+VLOOKUP(Tabla2[[#This Row],[Cultivo]],Cod_categoría[],2,0)</f>
        <v>100102003</v>
      </c>
      <c r="H2197" t="str">
        <f>+VLOOKUP(F2197,Codigos[],2,0)</f>
        <v>Cítricos</v>
      </c>
      <c r="I2197">
        <f>+VLOOKUP(Tabla2[[#This Row],[Categoría]],Cod_procesamiento10[],2,0)</f>
        <v>2</v>
      </c>
      <c r="J2197" t="s">
        <v>163</v>
      </c>
      <c r="K2197" s="3">
        <v>1878.17</v>
      </c>
    </row>
    <row r="2198" spans="1:11" x14ac:dyDescent="0.35">
      <c r="A2198">
        <v>2020</v>
      </c>
      <c r="B2198" s="5" t="s">
        <v>53</v>
      </c>
      <c r="C2198" s="10">
        <v>43952</v>
      </c>
      <c r="D2198" t="s">
        <v>17</v>
      </c>
      <c r="E2198">
        <f>+VLOOKUP(Tabla2[[#This Row],[Punto de venta]],Punto_venta[],2,0)</f>
        <v>2</v>
      </c>
      <c r="F2198" t="s">
        <v>20</v>
      </c>
      <c r="G2198">
        <f>+VLOOKUP(Tabla2[[#This Row],[Cultivo]],Cod_categoría[],2,0)</f>
        <v>100102004</v>
      </c>
      <c r="H2198" t="str">
        <f>+VLOOKUP(F2198,Codigos[],2,0)</f>
        <v>Cítricos</v>
      </c>
      <c r="I2198">
        <f>+VLOOKUP(Tabla2[[#This Row],[Categoría]],Cod_procesamiento10[],2,0)</f>
        <v>2</v>
      </c>
      <c r="J2198" t="s">
        <v>163</v>
      </c>
      <c r="K2198" s="3">
        <v>2205.69</v>
      </c>
    </row>
    <row r="2199" spans="1:11" x14ac:dyDescent="0.35">
      <c r="A2199">
        <v>2020</v>
      </c>
      <c r="B2199" s="5" t="s">
        <v>53</v>
      </c>
      <c r="C2199" s="10">
        <v>43952</v>
      </c>
      <c r="D2199" t="s">
        <v>17</v>
      </c>
      <c r="E2199">
        <f>+VLOOKUP(Tabla2[[#This Row],[Punto de venta]],Punto_venta[],2,0)</f>
        <v>2</v>
      </c>
      <c r="F2199" t="s">
        <v>21</v>
      </c>
      <c r="G2199">
        <f>+VLOOKUP(Tabla2[[#This Row],[Cultivo]],Cod_categoría[],2,0)</f>
        <v>100108002</v>
      </c>
      <c r="H2199" t="str">
        <f>+VLOOKUP(F2199,Codigos[],2,0)</f>
        <v>Frutos tropicales y subtropicales</v>
      </c>
      <c r="I2199">
        <f>+VLOOKUP(Tabla2[[#This Row],[Categoría]],Cod_procesamiento10[],2,0)</f>
        <v>4</v>
      </c>
      <c r="J2199" t="s">
        <v>163</v>
      </c>
      <c r="K2199" s="3">
        <v>2025.91</v>
      </c>
    </row>
    <row r="2200" spans="1:11" x14ac:dyDescent="0.35">
      <c r="A2200">
        <v>2020</v>
      </c>
      <c r="B2200" s="5" t="s">
        <v>53</v>
      </c>
      <c r="C2200" s="10">
        <v>43952</v>
      </c>
      <c r="D2200" t="s">
        <v>17</v>
      </c>
      <c r="E2200">
        <f>+VLOOKUP(Tabla2[[#This Row],[Punto de venta]],Punto_venta[],2,0)</f>
        <v>2</v>
      </c>
      <c r="F2200" t="s">
        <v>10</v>
      </c>
      <c r="G2200">
        <f>+VLOOKUP(Tabla2[[#This Row],[Cultivo]],Cod_categoría[],2,0)</f>
        <v>100104002</v>
      </c>
      <c r="H2200" t="str">
        <f>+VLOOKUP(F2200,Codigos[],2,0)</f>
        <v>Frutos de pepita</v>
      </c>
      <c r="I2200">
        <f>+VLOOKUP(Tabla2[[#This Row],[Categoría]],Cod_procesamiento10[],2,0)</f>
        <v>3</v>
      </c>
      <c r="J2200" t="s">
        <v>163</v>
      </c>
      <c r="K2200" s="3">
        <v>1686.66</v>
      </c>
    </row>
    <row r="2201" spans="1:11" x14ac:dyDescent="0.35">
      <c r="A2201">
        <v>2020</v>
      </c>
      <c r="B2201" s="5" t="s">
        <v>53</v>
      </c>
      <c r="C2201" s="10">
        <v>43952</v>
      </c>
      <c r="D2201" t="s">
        <v>17</v>
      </c>
      <c r="E2201">
        <f>+VLOOKUP(Tabla2[[#This Row],[Punto de venta]],Punto_venta[],2,0)</f>
        <v>2</v>
      </c>
      <c r="F2201" t="s">
        <v>11</v>
      </c>
      <c r="G2201">
        <f>+VLOOKUP(Tabla2[[#This Row],[Cultivo]],Cod_categoría[],2,0)</f>
        <v>100102005</v>
      </c>
      <c r="H2201" t="str">
        <f>+VLOOKUP(F2201,Codigos[],2,0)</f>
        <v>Cítricos</v>
      </c>
      <c r="I2201">
        <f>+VLOOKUP(Tabla2[[#This Row],[Categoría]],Cod_procesamiento10[],2,0)</f>
        <v>2</v>
      </c>
      <c r="J2201" t="s">
        <v>163</v>
      </c>
      <c r="K2201" s="3">
        <v>1710.57</v>
      </c>
    </row>
    <row r="2202" spans="1:11" x14ac:dyDescent="0.35">
      <c r="A2202">
        <v>2020</v>
      </c>
      <c r="B2202" s="5" t="s">
        <v>53</v>
      </c>
      <c r="C2202" s="10">
        <v>43952</v>
      </c>
      <c r="D2202" t="s">
        <v>17</v>
      </c>
      <c r="E2202">
        <f>+VLOOKUP(Tabla2[[#This Row],[Punto de venta]],Punto_venta[],2,0)</f>
        <v>2</v>
      </c>
      <c r="F2202" t="s">
        <v>13</v>
      </c>
      <c r="G2202">
        <f>+VLOOKUP(Tabla2[[#This Row],[Cultivo]],Cod_categoría[],2,0)</f>
        <v>100106002</v>
      </c>
      <c r="H2202" t="str">
        <f>+VLOOKUP(F2202,Codigos[],2,0)</f>
        <v>Frutos oleaginosos</v>
      </c>
      <c r="I2202">
        <f>+VLOOKUP(Tabla2[[#This Row],[Categoría]],Cod_procesamiento10[],2,0)</f>
        <v>12</v>
      </c>
      <c r="J2202" t="s">
        <v>163</v>
      </c>
      <c r="K2202" s="3">
        <v>4031.77</v>
      </c>
    </row>
    <row r="2203" spans="1:11" x14ac:dyDescent="0.35">
      <c r="A2203">
        <v>2020</v>
      </c>
      <c r="B2203" s="5" t="s">
        <v>53</v>
      </c>
      <c r="C2203" s="10">
        <v>43952</v>
      </c>
      <c r="D2203" t="s">
        <v>17</v>
      </c>
      <c r="E2203">
        <f>+VLOOKUP(Tabla2[[#This Row],[Punto de venta]],Punto_venta[],2,0)</f>
        <v>2</v>
      </c>
      <c r="F2203" t="s">
        <v>14</v>
      </c>
      <c r="G2203">
        <f>+VLOOKUP(Tabla2[[#This Row],[Cultivo]],Cod_categoría[],2,0)</f>
        <v>100104005</v>
      </c>
      <c r="H2203" t="str">
        <f>+VLOOKUP(F2203,Codigos[],2,0)</f>
        <v>Frutos de pepita</v>
      </c>
      <c r="I2203">
        <f>+VLOOKUP(Tabla2[[#This Row],[Categoría]],Cod_procesamiento10[],2,0)</f>
        <v>3</v>
      </c>
      <c r="J2203" t="s">
        <v>163</v>
      </c>
      <c r="K2203" s="3">
        <v>1431.88</v>
      </c>
    </row>
    <row r="2204" spans="1:11" x14ac:dyDescent="0.35">
      <c r="A2204">
        <v>2020</v>
      </c>
      <c r="B2204" s="5" t="s">
        <v>53</v>
      </c>
      <c r="C2204" s="10">
        <v>43952</v>
      </c>
      <c r="D2204" t="s">
        <v>17</v>
      </c>
      <c r="E2204">
        <f>+VLOOKUP(Tabla2[[#This Row],[Punto de venta]],Punto_venta[],2,0)</f>
        <v>2</v>
      </c>
      <c r="F2204" t="s">
        <v>15</v>
      </c>
      <c r="G2204">
        <f>+VLOOKUP(Tabla2[[#This Row],[Cultivo]],Cod_categoría[],2,0)</f>
        <v>100108006</v>
      </c>
      <c r="H2204" t="str">
        <f>+VLOOKUP(F2204,Codigos[],2,0)</f>
        <v>Frutos tropicales y subtropicales</v>
      </c>
      <c r="I2204">
        <f>+VLOOKUP(Tabla2[[#This Row],[Categoría]],Cod_procesamiento10[],2,0)</f>
        <v>4</v>
      </c>
      <c r="J2204" t="s">
        <v>163</v>
      </c>
      <c r="K2204" s="3">
        <v>1037.06</v>
      </c>
    </row>
    <row r="2205" spans="1:11" x14ac:dyDescent="0.35">
      <c r="A2205">
        <v>2020</v>
      </c>
      <c r="B2205" s="5" t="s">
        <v>53</v>
      </c>
      <c r="C2205" s="10">
        <v>43952</v>
      </c>
      <c r="D2205" t="s">
        <v>17</v>
      </c>
      <c r="E2205">
        <f>+VLOOKUP(Tabla2[[#This Row],[Punto de venta]],Punto_venta[],2,0)</f>
        <v>2</v>
      </c>
      <c r="F2205" t="s">
        <v>16</v>
      </c>
      <c r="G2205">
        <f>+VLOOKUP(Tabla2[[#This Row],[Cultivo]],Cod_categoría[],2,0)</f>
        <v>100109001</v>
      </c>
      <c r="H2205" t="str">
        <f>+VLOOKUP(F2205,Codigos[],2,0)</f>
        <v>Uva</v>
      </c>
      <c r="I2205">
        <f>+VLOOKUP(Tabla2[[#This Row],[Categoría]],Cod_procesamiento10[],2,0)</f>
        <v>11</v>
      </c>
      <c r="J2205" t="s">
        <v>163</v>
      </c>
      <c r="K2205" s="3">
        <v>2860.08</v>
      </c>
    </row>
    <row r="2206" spans="1:11" x14ac:dyDescent="0.35">
      <c r="A2206">
        <v>2020</v>
      </c>
      <c r="B2206" s="5" t="s">
        <v>53</v>
      </c>
      <c r="C2206" s="10">
        <v>43952</v>
      </c>
      <c r="D2206" t="s">
        <v>2</v>
      </c>
      <c r="E2206">
        <f>+VLOOKUP(Tabla2[[#This Row],[Punto de venta]],Punto_venta[],2,0)</f>
        <v>1</v>
      </c>
      <c r="F2206" t="s">
        <v>5</v>
      </c>
      <c r="G2206">
        <f>+VLOOKUP(Tabla2[[#This Row],[Cultivo]],Cod_categoría[],2,0)</f>
        <v>100103002</v>
      </c>
      <c r="H2206" t="str">
        <f>+VLOOKUP(F2206,Codigos[],2,0)</f>
        <v>Frutos de carozo</v>
      </c>
      <c r="I2206">
        <f>+VLOOKUP(Tabla2[[#This Row],[Categoría]],Cod_procesamiento10[],2,0)</f>
        <v>5</v>
      </c>
      <c r="J2206" t="s">
        <v>163</v>
      </c>
      <c r="K2206" s="3">
        <v>800</v>
      </c>
    </row>
    <row r="2207" spans="1:11" x14ac:dyDescent="0.35">
      <c r="A2207">
        <v>2020</v>
      </c>
      <c r="B2207" s="5" t="s">
        <v>53</v>
      </c>
      <c r="C2207" s="10">
        <v>43952</v>
      </c>
      <c r="D2207" t="s">
        <v>2</v>
      </c>
      <c r="E2207">
        <f>+VLOOKUP(Tabla2[[#This Row],[Punto de venta]],Punto_venta[],2,0)</f>
        <v>1</v>
      </c>
      <c r="F2207" t="s">
        <v>8</v>
      </c>
      <c r="G2207">
        <f>+VLOOKUP(Tabla2[[#This Row],[Cultivo]],Cod_categoría[],2,0)</f>
        <v>100112025</v>
      </c>
      <c r="H2207" t="str">
        <f>+VLOOKUP(F2207,Codigos[],2,0)</f>
        <v>Berries</v>
      </c>
      <c r="I2207">
        <f>+VLOOKUP(Tabla2[[#This Row],[Categoría]],Cod_procesamiento10[],2,0)</f>
        <v>1</v>
      </c>
      <c r="J2207" t="s">
        <v>163</v>
      </c>
      <c r="K2207" s="3">
        <v>1738.97</v>
      </c>
    </row>
    <row r="2208" spans="1:11" x14ac:dyDescent="0.35">
      <c r="A2208">
        <v>2020</v>
      </c>
      <c r="B2208" s="5" t="s">
        <v>53</v>
      </c>
      <c r="C2208" s="10">
        <v>43952</v>
      </c>
      <c r="D2208" t="s">
        <v>2</v>
      </c>
      <c r="E2208">
        <f>+VLOOKUP(Tabla2[[#This Row],[Punto de venta]],Punto_venta[],2,0)</f>
        <v>1</v>
      </c>
      <c r="F2208" t="s">
        <v>19</v>
      </c>
      <c r="G2208">
        <f>+VLOOKUP(Tabla2[[#This Row],[Cultivo]],Cod_categoría[],2,0)</f>
        <v>100101007</v>
      </c>
      <c r="H2208" t="str">
        <f>+VLOOKUP(F2208,Codigos[],2,0)</f>
        <v>Berries</v>
      </c>
      <c r="I2208">
        <f>+VLOOKUP(Tabla2[[#This Row],[Categoría]],Cod_procesamiento10[],2,0)</f>
        <v>1</v>
      </c>
      <c r="J2208" t="s">
        <v>163</v>
      </c>
      <c r="K2208" s="3">
        <v>752.36</v>
      </c>
    </row>
    <row r="2209" spans="1:11" x14ac:dyDescent="0.35">
      <c r="A2209">
        <v>2020</v>
      </c>
      <c r="B2209" s="5" t="s">
        <v>53</v>
      </c>
      <c r="C2209" s="10">
        <v>43952</v>
      </c>
      <c r="D2209" t="s">
        <v>2</v>
      </c>
      <c r="E2209">
        <f>+VLOOKUP(Tabla2[[#This Row],[Punto de venta]],Punto_venta[],2,0)</f>
        <v>1</v>
      </c>
      <c r="F2209" t="s">
        <v>9</v>
      </c>
      <c r="G2209">
        <f>+VLOOKUP(Tabla2[[#This Row],[Cultivo]],Cod_categoría[],2,0)</f>
        <v>100102003</v>
      </c>
      <c r="H2209" t="str">
        <f>+VLOOKUP(F2209,Codigos[],2,0)</f>
        <v>Cítricos</v>
      </c>
      <c r="I2209">
        <f>+VLOOKUP(Tabla2[[#This Row],[Categoría]],Cod_procesamiento10[],2,0)</f>
        <v>2</v>
      </c>
      <c r="J2209" t="s">
        <v>163</v>
      </c>
      <c r="K2209" s="3">
        <v>805.44</v>
      </c>
    </row>
    <row r="2210" spans="1:11" x14ac:dyDescent="0.35">
      <c r="A2210">
        <v>2020</v>
      </c>
      <c r="B2210" s="5" t="s">
        <v>53</v>
      </c>
      <c r="C2210" s="10">
        <v>43952</v>
      </c>
      <c r="D2210" t="s">
        <v>2</v>
      </c>
      <c r="E2210">
        <f>+VLOOKUP(Tabla2[[#This Row],[Punto de venta]],Punto_venta[],2,0)</f>
        <v>1</v>
      </c>
      <c r="F2210" t="s">
        <v>20</v>
      </c>
      <c r="G2210">
        <f>+VLOOKUP(Tabla2[[#This Row],[Cultivo]],Cod_categoría[],2,0)</f>
        <v>100102004</v>
      </c>
      <c r="H2210" t="str">
        <f>+VLOOKUP(F2210,Codigos[],2,0)</f>
        <v>Cítricos</v>
      </c>
      <c r="I2210">
        <f>+VLOOKUP(Tabla2[[#This Row],[Categoría]],Cod_procesamiento10[],2,0)</f>
        <v>2</v>
      </c>
      <c r="J2210" t="s">
        <v>163</v>
      </c>
      <c r="K2210" s="3">
        <v>954.9</v>
      </c>
    </row>
    <row r="2211" spans="1:11" x14ac:dyDescent="0.35">
      <c r="A2211">
        <v>2020</v>
      </c>
      <c r="B2211" s="5" t="s">
        <v>53</v>
      </c>
      <c r="C2211" s="10">
        <v>43952</v>
      </c>
      <c r="D2211" t="s">
        <v>2</v>
      </c>
      <c r="E2211">
        <f>+VLOOKUP(Tabla2[[#This Row],[Punto de venta]],Punto_venta[],2,0)</f>
        <v>1</v>
      </c>
      <c r="F2211" t="s">
        <v>21</v>
      </c>
      <c r="G2211">
        <f>+VLOOKUP(Tabla2[[#This Row],[Cultivo]],Cod_categoría[],2,0)</f>
        <v>100108002</v>
      </c>
      <c r="H2211" t="str">
        <f>+VLOOKUP(F2211,Codigos[],2,0)</f>
        <v>Frutos tropicales y subtropicales</v>
      </c>
      <c r="I2211">
        <f>+VLOOKUP(Tabla2[[#This Row],[Categoría]],Cod_procesamiento10[],2,0)</f>
        <v>4</v>
      </c>
      <c r="J2211" t="s">
        <v>163</v>
      </c>
      <c r="K2211" s="3">
        <v>2200</v>
      </c>
    </row>
    <row r="2212" spans="1:11" x14ac:dyDescent="0.35">
      <c r="A2212">
        <v>2020</v>
      </c>
      <c r="B2212" s="5" t="s">
        <v>53</v>
      </c>
      <c r="C2212" s="10">
        <v>43952</v>
      </c>
      <c r="D2212" t="s">
        <v>2</v>
      </c>
      <c r="E2212">
        <f>+VLOOKUP(Tabla2[[#This Row],[Punto de venta]],Punto_venta[],2,0)</f>
        <v>1</v>
      </c>
      <c r="F2212" t="s">
        <v>10</v>
      </c>
      <c r="G2212">
        <f>+VLOOKUP(Tabla2[[#This Row],[Cultivo]],Cod_categoría[],2,0)</f>
        <v>100104002</v>
      </c>
      <c r="H2212" t="str">
        <f>+VLOOKUP(F2212,Codigos[],2,0)</f>
        <v>Frutos de pepita</v>
      </c>
      <c r="I2212">
        <f>+VLOOKUP(Tabla2[[#This Row],[Categoría]],Cod_procesamiento10[],2,0)</f>
        <v>3</v>
      </c>
      <c r="J2212" t="s">
        <v>163</v>
      </c>
      <c r="K2212" s="3">
        <v>706.3</v>
      </c>
    </row>
    <row r="2213" spans="1:11" x14ac:dyDescent="0.35">
      <c r="A2213">
        <v>2020</v>
      </c>
      <c r="B2213" s="5" t="s">
        <v>53</v>
      </c>
      <c r="C2213" s="10">
        <v>43952</v>
      </c>
      <c r="D2213" t="s">
        <v>2</v>
      </c>
      <c r="E2213">
        <f>+VLOOKUP(Tabla2[[#This Row],[Punto de venta]],Punto_venta[],2,0)</f>
        <v>1</v>
      </c>
      <c r="F2213" t="s">
        <v>11</v>
      </c>
      <c r="G2213">
        <f>+VLOOKUP(Tabla2[[#This Row],[Cultivo]],Cod_categoría[],2,0)</f>
        <v>100102005</v>
      </c>
      <c r="H2213" t="str">
        <f>+VLOOKUP(F2213,Codigos[],2,0)</f>
        <v>Cítricos</v>
      </c>
      <c r="I2213">
        <f>+VLOOKUP(Tabla2[[#This Row],[Categoría]],Cod_procesamiento10[],2,0)</f>
        <v>2</v>
      </c>
      <c r="J2213" t="s">
        <v>163</v>
      </c>
      <c r="K2213" s="3">
        <v>847.39</v>
      </c>
    </row>
    <row r="2214" spans="1:11" x14ac:dyDescent="0.35">
      <c r="A2214">
        <v>2020</v>
      </c>
      <c r="B2214" s="5" t="s">
        <v>53</v>
      </c>
      <c r="C2214" s="10">
        <v>43952</v>
      </c>
      <c r="D2214" t="s">
        <v>2</v>
      </c>
      <c r="E2214">
        <f>+VLOOKUP(Tabla2[[#This Row],[Punto de venta]],Punto_venta[],2,0)</f>
        <v>1</v>
      </c>
      <c r="F2214" t="s">
        <v>13</v>
      </c>
      <c r="G2214">
        <f>+VLOOKUP(Tabla2[[#This Row],[Cultivo]],Cod_categoría[],2,0)</f>
        <v>100106002</v>
      </c>
      <c r="H2214" t="str">
        <f>+VLOOKUP(F2214,Codigos[],2,0)</f>
        <v>Frutos oleaginosos</v>
      </c>
      <c r="I2214">
        <f>+VLOOKUP(Tabla2[[#This Row],[Categoría]],Cod_procesamiento10[],2,0)</f>
        <v>12</v>
      </c>
      <c r="J2214" t="s">
        <v>163</v>
      </c>
      <c r="K2214" s="3">
        <v>4049.34</v>
      </c>
    </row>
    <row r="2215" spans="1:11" x14ac:dyDescent="0.35">
      <c r="A2215">
        <v>2020</v>
      </c>
      <c r="B2215" s="5" t="s">
        <v>53</v>
      </c>
      <c r="C2215" s="10">
        <v>43952</v>
      </c>
      <c r="D2215" t="s">
        <v>2</v>
      </c>
      <c r="E2215">
        <f>+VLOOKUP(Tabla2[[#This Row],[Punto de venta]],Punto_venta[],2,0)</f>
        <v>1</v>
      </c>
      <c r="F2215" t="s">
        <v>14</v>
      </c>
      <c r="G2215">
        <f>+VLOOKUP(Tabla2[[#This Row],[Cultivo]],Cod_categoría[],2,0)</f>
        <v>100104005</v>
      </c>
      <c r="H2215" t="str">
        <f>+VLOOKUP(F2215,Codigos[],2,0)</f>
        <v>Frutos de pepita</v>
      </c>
      <c r="I2215">
        <f>+VLOOKUP(Tabla2[[#This Row],[Categoría]],Cod_procesamiento10[],2,0)</f>
        <v>3</v>
      </c>
      <c r="J2215" t="s">
        <v>163</v>
      </c>
      <c r="K2215" s="3">
        <v>734.27</v>
      </c>
    </row>
    <row r="2216" spans="1:11" x14ac:dyDescent="0.35">
      <c r="A2216">
        <v>2020</v>
      </c>
      <c r="B2216" s="5" t="s">
        <v>53</v>
      </c>
      <c r="C2216" s="10">
        <v>43952</v>
      </c>
      <c r="D2216" t="s">
        <v>2</v>
      </c>
      <c r="E2216">
        <f>+VLOOKUP(Tabla2[[#This Row],[Punto de venta]],Punto_venta[],2,0)</f>
        <v>1</v>
      </c>
      <c r="F2216" t="s">
        <v>15</v>
      </c>
      <c r="G2216">
        <f>+VLOOKUP(Tabla2[[#This Row],[Cultivo]],Cod_categoría[],2,0)</f>
        <v>100108006</v>
      </c>
      <c r="H2216" t="str">
        <f>+VLOOKUP(F2216,Codigos[],2,0)</f>
        <v>Frutos tropicales y subtropicales</v>
      </c>
      <c r="I2216">
        <f>+VLOOKUP(Tabla2[[#This Row],[Categoría]],Cod_procesamiento10[],2,0)</f>
        <v>4</v>
      </c>
      <c r="J2216" t="s">
        <v>163</v>
      </c>
      <c r="K2216" s="3">
        <v>740.87</v>
      </c>
    </row>
    <row r="2217" spans="1:11" x14ac:dyDescent="0.35">
      <c r="A2217">
        <v>2020</v>
      </c>
      <c r="B2217" s="5" t="s">
        <v>53</v>
      </c>
      <c r="C2217" s="10">
        <v>43952</v>
      </c>
      <c r="D2217" t="s">
        <v>2</v>
      </c>
      <c r="E2217">
        <f>+VLOOKUP(Tabla2[[#This Row],[Punto de venta]],Punto_venta[],2,0)</f>
        <v>1</v>
      </c>
      <c r="F2217" t="s">
        <v>16</v>
      </c>
      <c r="G2217">
        <f>+VLOOKUP(Tabla2[[#This Row],[Cultivo]],Cod_categoría[],2,0)</f>
        <v>100109001</v>
      </c>
      <c r="H2217" t="str">
        <f>+VLOOKUP(F2217,Codigos[],2,0)</f>
        <v>Uva</v>
      </c>
      <c r="I2217">
        <f>+VLOOKUP(Tabla2[[#This Row],[Categoría]],Cod_procesamiento10[],2,0)</f>
        <v>11</v>
      </c>
      <c r="J2217" t="s">
        <v>163</v>
      </c>
      <c r="K2217" s="3">
        <v>982.07</v>
      </c>
    </row>
    <row r="2218" spans="1:11" x14ac:dyDescent="0.35">
      <c r="A2218">
        <v>2020</v>
      </c>
      <c r="B2218" s="5" t="s">
        <v>53</v>
      </c>
      <c r="C2218" s="10">
        <v>43952</v>
      </c>
      <c r="D2218" t="s">
        <v>17</v>
      </c>
      <c r="E2218">
        <f>+VLOOKUP(Tabla2[[#This Row],[Punto de venta]],Punto_venta[],2,0)</f>
        <v>2</v>
      </c>
      <c r="F2218" t="s">
        <v>8</v>
      </c>
      <c r="G2218">
        <f>+VLOOKUP(Tabla2[[#This Row],[Cultivo]],Cod_categoría[],2,0)</f>
        <v>100112025</v>
      </c>
      <c r="H2218" t="str">
        <f>+VLOOKUP(F2218,Codigos[],2,0)</f>
        <v>Berries</v>
      </c>
      <c r="I2218">
        <f>+VLOOKUP(Tabla2[[#This Row],[Categoría]],Cod_procesamiento10[],2,0)</f>
        <v>1</v>
      </c>
      <c r="J2218" t="s">
        <v>163</v>
      </c>
      <c r="K2218" s="3">
        <v>5841</v>
      </c>
    </row>
    <row r="2219" spans="1:11" x14ac:dyDescent="0.35">
      <c r="A2219">
        <v>2020</v>
      </c>
      <c r="B2219" s="5" t="s">
        <v>53</v>
      </c>
      <c r="C2219" s="10">
        <v>43952</v>
      </c>
      <c r="D2219" t="s">
        <v>17</v>
      </c>
      <c r="E2219">
        <f>+VLOOKUP(Tabla2[[#This Row],[Punto de venta]],Punto_venta[],2,0)</f>
        <v>2</v>
      </c>
      <c r="F2219" t="s">
        <v>19</v>
      </c>
      <c r="G2219">
        <f>+VLOOKUP(Tabla2[[#This Row],[Cultivo]],Cod_categoría[],2,0)</f>
        <v>100101007</v>
      </c>
      <c r="H2219" t="str">
        <f>+VLOOKUP(F2219,Codigos[],2,0)</f>
        <v>Berries</v>
      </c>
      <c r="I2219">
        <f>+VLOOKUP(Tabla2[[#This Row],[Categoría]],Cod_procesamiento10[],2,0)</f>
        <v>1</v>
      </c>
      <c r="J2219" t="s">
        <v>163</v>
      </c>
      <c r="K2219" s="3">
        <v>2086.96</v>
      </c>
    </row>
    <row r="2220" spans="1:11" x14ac:dyDescent="0.35">
      <c r="A2220">
        <v>2020</v>
      </c>
      <c r="B2220" s="5" t="s">
        <v>53</v>
      </c>
      <c r="C2220" s="10">
        <v>43952</v>
      </c>
      <c r="D2220" t="s">
        <v>17</v>
      </c>
      <c r="E2220">
        <f>+VLOOKUP(Tabla2[[#This Row],[Punto de venta]],Punto_venta[],2,0)</f>
        <v>2</v>
      </c>
      <c r="F2220" t="s">
        <v>9</v>
      </c>
      <c r="G2220">
        <f>+VLOOKUP(Tabla2[[#This Row],[Cultivo]],Cod_categoría[],2,0)</f>
        <v>100102003</v>
      </c>
      <c r="H2220" t="str">
        <f>+VLOOKUP(F2220,Codigos[],2,0)</f>
        <v>Cítricos</v>
      </c>
      <c r="I2220">
        <f>+VLOOKUP(Tabla2[[#This Row],[Categoría]],Cod_procesamiento10[],2,0)</f>
        <v>2</v>
      </c>
      <c r="J2220" t="s">
        <v>163</v>
      </c>
      <c r="K2220" s="3">
        <v>1862.22</v>
      </c>
    </row>
    <row r="2221" spans="1:11" x14ac:dyDescent="0.35">
      <c r="A2221">
        <v>2020</v>
      </c>
      <c r="B2221" s="5" t="s">
        <v>53</v>
      </c>
      <c r="C2221" s="10">
        <v>43952</v>
      </c>
      <c r="D2221" t="s">
        <v>17</v>
      </c>
      <c r="E2221">
        <f>+VLOOKUP(Tabla2[[#This Row],[Punto de venta]],Punto_venta[],2,0)</f>
        <v>2</v>
      </c>
      <c r="F2221" t="s">
        <v>20</v>
      </c>
      <c r="G2221">
        <f>+VLOOKUP(Tabla2[[#This Row],[Cultivo]],Cod_categoría[],2,0)</f>
        <v>100102004</v>
      </c>
      <c r="H2221" t="str">
        <f>+VLOOKUP(F2221,Codigos[],2,0)</f>
        <v>Cítricos</v>
      </c>
      <c r="I2221">
        <f>+VLOOKUP(Tabla2[[#This Row],[Categoría]],Cod_procesamiento10[],2,0)</f>
        <v>2</v>
      </c>
      <c r="J2221" t="s">
        <v>163</v>
      </c>
      <c r="K2221" s="3">
        <v>2117.77</v>
      </c>
    </row>
    <row r="2222" spans="1:11" x14ac:dyDescent="0.35">
      <c r="A2222">
        <v>2020</v>
      </c>
      <c r="B2222" s="5" t="s">
        <v>53</v>
      </c>
      <c r="C2222" s="10">
        <v>43952</v>
      </c>
      <c r="D2222" t="s">
        <v>17</v>
      </c>
      <c r="E2222">
        <f>+VLOOKUP(Tabla2[[#This Row],[Punto de venta]],Punto_venta[],2,0)</f>
        <v>2</v>
      </c>
      <c r="F2222" t="s">
        <v>21</v>
      </c>
      <c r="G2222">
        <f>+VLOOKUP(Tabla2[[#This Row],[Cultivo]],Cod_categoría[],2,0)</f>
        <v>100108002</v>
      </c>
      <c r="H2222" t="str">
        <f>+VLOOKUP(F2222,Codigos[],2,0)</f>
        <v>Frutos tropicales y subtropicales</v>
      </c>
      <c r="I2222">
        <f>+VLOOKUP(Tabla2[[#This Row],[Categoría]],Cod_procesamiento10[],2,0)</f>
        <v>4</v>
      </c>
      <c r="J2222" t="s">
        <v>163</v>
      </c>
      <c r="K2222" s="3">
        <v>2037.69</v>
      </c>
    </row>
    <row r="2223" spans="1:11" x14ac:dyDescent="0.35">
      <c r="A2223">
        <v>2020</v>
      </c>
      <c r="B2223" s="5" t="s">
        <v>53</v>
      </c>
      <c r="C2223" s="10">
        <v>43952</v>
      </c>
      <c r="D2223" t="s">
        <v>17</v>
      </c>
      <c r="E2223">
        <f>+VLOOKUP(Tabla2[[#This Row],[Punto de venta]],Punto_venta[],2,0)</f>
        <v>2</v>
      </c>
      <c r="F2223" t="s">
        <v>10</v>
      </c>
      <c r="G2223">
        <f>+VLOOKUP(Tabla2[[#This Row],[Cultivo]],Cod_categoría[],2,0)</f>
        <v>100104002</v>
      </c>
      <c r="H2223" t="str">
        <f>+VLOOKUP(F2223,Codigos[],2,0)</f>
        <v>Frutos de pepita</v>
      </c>
      <c r="I2223">
        <f>+VLOOKUP(Tabla2[[#This Row],[Categoría]],Cod_procesamiento10[],2,0)</f>
        <v>3</v>
      </c>
      <c r="J2223" t="s">
        <v>163</v>
      </c>
      <c r="K2223" s="3">
        <v>1763.76</v>
      </c>
    </row>
    <row r="2224" spans="1:11" x14ac:dyDescent="0.35">
      <c r="A2224">
        <v>2020</v>
      </c>
      <c r="B2224" s="5" t="s">
        <v>53</v>
      </c>
      <c r="C2224" s="10">
        <v>43952</v>
      </c>
      <c r="D2224" t="s">
        <v>17</v>
      </c>
      <c r="E2224">
        <f>+VLOOKUP(Tabla2[[#This Row],[Punto de venta]],Punto_venta[],2,0)</f>
        <v>2</v>
      </c>
      <c r="F2224" t="s">
        <v>11</v>
      </c>
      <c r="G2224">
        <f>+VLOOKUP(Tabla2[[#This Row],[Cultivo]],Cod_categoría[],2,0)</f>
        <v>100102005</v>
      </c>
      <c r="H2224" t="str">
        <f>+VLOOKUP(F2224,Codigos[],2,0)</f>
        <v>Cítricos</v>
      </c>
      <c r="I2224">
        <f>+VLOOKUP(Tabla2[[#This Row],[Categoría]],Cod_procesamiento10[],2,0)</f>
        <v>2</v>
      </c>
      <c r="J2224" t="s">
        <v>163</v>
      </c>
      <c r="K2224" s="3">
        <v>1653.06</v>
      </c>
    </row>
    <row r="2225" spans="1:11" x14ac:dyDescent="0.35">
      <c r="A2225">
        <v>2020</v>
      </c>
      <c r="B2225" s="5" t="s">
        <v>53</v>
      </c>
      <c r="C2225" s="10">
        <v>43952</v>
      </c>
      <c r="D2225" t="s">
        <v>17</v>
      </c>
      <c r="E2225">
        <f>+VLOOKUP(Tabla2[[#This Row],[Punto de venta]],Punto_venta[],2,0)</f>
        <v>2</v>
      </c>
      <c r="F2225" t="s">
        <v>13</v>
      </c>
      <c r="G2225">
        <f>+VLOOKUP(Tabla2[[#This Row],[Cultivo]],Cod_categoría[],2,0)</f>
        <v>100106002</v>
      </c>
      <c r="H2225" t="str">
        <f>+VLOOKUP(F2225,Codigos[],2,0)</f>
        <v>Frutos oleaginosos</v>
      </c>
      <c r="I2225">
        <f>+VLOOKUP(Tabla2[[#This Row],[Categoría]],Cod_procesamiento10[],2,0)</f>
        <v>12</v>
      </c>
      <c r="J2225" t="s">
        <v>163</v>
      </c>
      <c r="K2225" s="3">
        <v>4080.3</v>
      </c>
    </row>
    <row r="2226" spans="1:11" x14ac:dyDescent="0.35">
      <c r="A2226">
        <v>2020</v>
      </c>
      <c r="B2226" s="5" t="s">
        <v>53</v>
      </c>
      <c r="C2226" s="10">
        <v>43952</v>
      </c>
      <c r="D2226" t="s">
        <v>17</v>
      </c>
      <c r="E2226">
        <f>+VLOOKUP(Tabla2[[#This Row],[Punto de venta]],Punto_venta[],2,0)</f>
        <v>2</v>
      </c>
      <c r="F2226" t="s">
        <v>14</v>
      </c>
      <c r="G2226">
        <f>+VLOOKUP(Tabla2[[#This Row],[Cultivo]],Cod_categoría[],2,0)</f>
        <v>100104005</v>
      </c>
      <c r="H2226" t="str">
        <f>+VLOOKUP(F2226,Codigos[],2,0)</f>
        <v>Frutos de pepita</v>
      </c>
      <c r="I2226">
        <f>+VLOOKUP(Tabla2[[#This Row],[Categoría]],Cod_procesamiento10[],2,0)</f>
        <v>3</v>
      </c>
      <c r="J2226" t="s">
        <v>163</v>
      </c>
      <c r="K2226" s="3">
        <v>1427.09</v>
      </c>
    </row>
    <row r="2227" spans="1:11" x14ac:dyDescent="0.35">
      <c r="A2227">
        <v>2020</v>
      </c>
      <c r="B2227" s="5" t="s">
        <v>53</v>
      </c>
      <c r="C2227" s="10">
        <v>43952</v>
      </c>
      <c r="D2227" t="s">
        <v>17</v>
      </c>
      <c r="E2227">
        <f>+VLOOKUP(Tabla2[[#This Row],[Punto de venta]],Punto_venta[],2,0)</f>
        <v>2</v>
      </c>
      <c r="F2227" t="s">
        <v>15</v>
      </c>
      <c r="G2227">
        <f>+VLOOKUP(Tabla2[[#This Row],[Cultivo]],Cod_categoría[],2,0)</f>
        <v>100108006</v>
      </c>
      <c r="H2227" t="str">
        <f>+VLOOKUP(F2227,Codigos[],2,0)</f>
        <v>Frutos tropicales y subtropicales</v>
      </c>
      <c r="I2227">
        <f>+VLOOKUP(Tabla2[[#This Row],[Categoría]],Cod_procesamiento10[],2,0)</f>
        <v>4</v>
      </c>
      <c r="J2227" t="s">
        <v>163</v>
      </c>
      <c r="K2227" s="3">
        <v>970.95</v>
      </c>
    </row>
    <row r="2228" spans="1:11" x14ac:dyDescent="0.35">
      <c r="A2228">
        <v>2020</v>
      </c>
      <c r="B2228" s="5" t="s">
        <v>53</v>
      </c>
      <c r="C2228" s="10">
        <v>43952</v>
      </c>
      <c r="D2228" t="s">
        <v>17</v>
      </c>
      <c r="E2228">
        <f>+VLOOKUP(Tabla2[[#This Row],[Punto de venta]],Punto_venta[],2,0)</f>
        <v>2</v>
      </c>
      <c r="F2228" t="s">
        <v>16</v>
      </c>
      <c r="G2228">
        <f>+VLOOKUP(Tabla2[[#This Row],[Cultivo]],Cod_categoría[],2,0)</f>
        <v>100109001</v>
      </c>
      <c r="H2228" t="str">
        <f>+VLOOKUP(F2228,Codigos[],2,0)</f>
        <v>Uva</v>
      </c>
      <c r="I2228">
        <f>+VLOOKUP(Tabla2[[#This Row],[Categoría]],Cod_procesamiento10[],2,0)</f>
        <v>11</v>
      </c>
      <c r="J2228" t="s">
        <v>163</v>
      </c>
      <c r="K2228" s="3">
        <v>2760.87</v>
      </c>
    </row>
    <row r="2229" spans="1:11" x14ac:dyDescent="0.35">
      <c r="A2229">
        <v>2020</v>
      </c>
      <c r="B2229" s="5" t="s">
        <v>53</v>
      </c>
      <c r="C2229" s="10">
        <v>43952</v>
      </c>
      <c r="D2229" t="s">
        <v>24</v>
      </c>
      <c r="E2229">
        <f>+VLOOKUP(Tabla2[[#This Row],[Punto de venta]],Punto_venta[],2,0)</f>
        <v>3</v>
      </c>
      <c r="F2229" t="s">
        <v>29</v>
      </c>
      <c r="G2229">
        <f>+VLOOKUP(Tabla2[[#This Row],[Cultivo]],Cod_categoría[],2,0)</f>
        <v>100107001</v>
      </c>
      <c r="H2229" t="str">
        <f>+VLOOKUP(F2229,Codigos[],2,0)</f>
        <v>Berries</v>
      </c>
      <c r="I2229">
        <f>+VLOOKUP(Tabla2[[#This Row],[Categoría]],Cod_procesamiento10[],2,0)</f>
        <v>1</v>
      </c>
      <c r="J2229" t="s">
        <v>163</v>
      </c>
      <c r="K2229" s="3">
        <v>656.49</v>
      </c>
    </row>
    <row r="2230" spans="1:11" x14ac:dyDescent="0.35">
      <c r="A2230">
        <v>2020</v>
      </c>
      <c r="B2230" s="5" t="s">
        <v>53</v>
      </c>
      <c r="C2230" s="10">
        <v>43952</v>
      </c>
      <c r="D2230" t="s">
        <v>24</v>
      </c>
      <c r="E2230">
        <f>+VLOOKUP(Tabla2[[#This Row],[Punto de venta]],Punto_venta[],2,0)</f>
        <v>3</v>
      </c>
      <c r="F2230" t="s">
        <v>5</v>
      </c>
      <c r="G2230">
        <f>+VLOOKUP(Tabla2[[#This Row],[Cultivo]],Cod_categoría[],2,0)</f>
        <v>100103002</v>
      </c>
      <c r="H2230" t="str">
        <f>+VLOOKUP(F2230,Codigos[],2,0)</f>
        <v>Frutos de carozo</v>
      </c>
      <c r="I2230">
        <f>+VLOOKUP(Tabla2[[#This Row],[Categoría]],Cod_procesamiento10[],2,0)</f>
        <v>5</v>
      </c>
      <c r="J2230" t="s">
        <v>163</v>
      </c>
      <c r="K2230" s="3">
        <v>618.05999999999995</v>
      </c>
    </row>
    <row r="2231" spans="1:11" x14ac:dyDescent="0.35">
      <c r="A2231">
        <v>2020</v>
      </c>
      <c r="B2231" s="5" t="s">
        <v>53</v>
      </c>
      <c r="C2231" s="10">
        <v>43952</v>
      </c>
      <c r="D2231" t="s">
        <v>24</v>
      </c>
      <c r="E2231">
        <f>+VLOOKUP(Tabla2[[#This Row],[Punto de venta]],Punto_venta[],2,0)</f>
        <v>3</v>
      </c>
      <c r="F2231" t="s">
        <v>7</v>
      </c>
      <c r="G2231">
        <f>+VLOOKUP(Tabla2[[#This Row],[Cultivo]],Cod_categoría[],2,0)</f>
        <v>100103004</v>
      </c>
      <c r="H2231" t="str">
        <f>+VLOOKUP(F2231,Codigos[],2,0)</f>
        <v>Frutos de carozo</v>
      </c>
      <c r="I2231">
        <f>+VLOOKUP(Tabla2[[#This Row],[Categoría]],Cod_procesamiento10[],2,0)</f>
        <v>5</v>
      </c>
      <c r="J2231" t="s">
        <v>163</v>
      </c>
      <c r="K2231" s="3">
        <v>555.55999999999995</v>
      </c>
    </row>
    <row r="2232" spans="1:11" x14ac:dyDescent="0.35">
      <c r="A2232">
        <v>2020</v>
      </c>
      <c r="B2232" s="5" t="s">
        <v>53</v>
      </c>
      <c r="C2232" s="10">
        <v>43952</v>
      </c>
      <c r="D2232" t="s">
        <v>24</v>
      </c>
      <c r="E2232">
        <f>+VLOOKUP(Tabla2[[#This Row],[Punto de venta]],Punto_venta[],2,0)</f>
        <v>3</v>
      </c>
      <c r="F2232" t="s">
        <v>23</v>
      </c>
      <c r="G2232">
        <f>+VLOOKUP(Tabla2[[#This Row],[Cultivo]],Cod_categoría[],2,0)</f>
        <v>100101004</v>
      </c>
      <c r="H2232" t="str">
        <f>+VLOOKUP(F2232,Codigos[],2,0)</f>
        <v>Berries</v>
      </c>
      <c r="I2232">
        <f>+VLOOKUP(Tabla2[[#This Row],[Categoría]],Cod_procesamiento10[],2,0)</f>
        <v>1</v>
      </c>
      <c r="J2232" t="s">
        <v>163</v>
      </c>
      <c r="K2232" s="3">
        <v>4333.33</v>
      </c>
    </row>
    <row r="2233" spans="1:11" x14ac:dyDescent="0.35">
      <c r="A2233">
        <v>2020</v>
      </c>
      <c r="B2233" s="5" t="s">
        <v>53</v>
      </c>
      <c r="C2233" s="10">
        <v>43952</v>
      </c>
      <c r="D2233" t="s">
        <v>24</v>
      </c>
      <c r="E2233">
        <f>+VLOOKUP(Tabla2[[#This Row],[Punto de venta]],Punto_venta[],2,0)</f>
        <v>3</v>
      </c>
      <c r="F2233" t="s">
        <v>8</v>
      </c>
      <c r="G2233">
        <f>+VLOOKUP(Tabla2[[#This Row],[Cultivo]],Cod_categoría[],2,0)</f>
        <v>100112025</v>
      </c>
      <c r="H2233" t="str">
        <f>+VLOOKUP(F2233,Codigos[],2,0)</f>
        <v>Berries</v>
      </c>
      <c r="I2233">
        <f>+VLOOKUP(Tabla2[[#This Row],[Categoría]],Cod_procesamiento10[],2,0)</f>
        <v>1</v>
      </c>
      <c r="J2233" t="s">
        <v>163</v>
      </c>
      <c r="K2233" s="3">
        <v>1467.9</v>
      </c>
    </row>
    <row r="2234" spans="1:11" x14ac:dyDescent="0.35">
      <c r="A2234">
        <v>2020</v>
      </c>
      <c r="B2234" s="5" t="s">
        <v>53</v>
      </c>
      <c r="C2234" s="10">
        <v>43952</v>
      </c>
      <c r="D2234" t="s">
        <v>24</v>
      </c>
      <c r="E2234">
        <f>+VLOOKUP(Tabla2[[#This Row],[Punto de venta]],Punto_venta[],2,0)</f>
        <v>3</v>
      </c>
      <c r="F2234" t="s">
        <v>30</v>
      </c>
      <c r="G2234">
        <f>+VLOOKUP(Tabla2[[#This Row],[Cultivo]],Cod_categoría[],2,0)</f>
        <v>100114043</v>
      </c>
      <c r="H2234" t="str">
        <f>+VLOOKUP(F2234,Codigos[],2,0)</f>
        <v>Frutos tropicales y subtropicales</v>
      </c>
      <c r="I2234">
        <f>+VLOOKUP(Tabla2[[#This Row],[Categoría]],Cod_procesamiento10[],2,0)</f>
        <v>4</v>
      </c>
      <c r="J2234" t="s">
        <v>163</v>
      </c>
      <c r="K2234" s="3">
        <v>777.84</v>
      </c>
    </row>
    <row r="2235" spans="1:11" x14ac:dyDescent="0.35">
      <c r="A2235">
        <v>2020</v>
      </c>
      <c r="B2235" s="5" t="s">
        <v>53</v>
      </c>
      <c r="C2235" s="10">
        <v>43952</v>
      </c>
      <c r="D2235" t="s">
        <v>24</v>
      </c>
      <c r="E2235">
        <f>+VLOOKUP(Tabla2[[#This Row],[Punto de venta]],Punto_venta[],2,0)</f>
        <v>3</v>
      </c>
      <c r="F2235" t="s">
        <v>33</v>
      </c>
      <c r="G2235">
        <f>+VLOOKUP(Tabla2[[#This Row],[Cultivo]],Cod_categoría[],2,0)</f>
        <v>100114040</v>
      </c>
      <c r="H2235" t="str">
        <f>+VLOOKUP(F2235,Codigos[],2,0)</f>
        <v>Frutos tropicales y subtropicales</v>
      </c>
      <c r="I2235">
        <f>+VLOOKUP(Tabla2[[#This Row],[Categoría]],Cod_procesamiento10[],2,0)</f>
        <v>4</v>
      </c>
      <c r="J2235" t="s">
        <v>163</v>
      </c>
      <c r="K2235" s="3">
        <v>648.44000000000005</v>
      </c>
    </row>
    <row r="2236" spans="1:11" x14ac:dyDescent="0.35">
      <c r="A2236">
        <v>2020</v>
      </c>
      <c r="B2236" s="5" t="s">
        <v>53</v>
      </c>
      <c r="C2236" s="10">
        <v>43952</v>
      </c>
      <c r="D2236" t="s">
        <v>24</v>
      </c>
      <c r="E2236">
        <f>+VLOOKUP(Tabla2[[#This Row],[Punto de venta]],Punto_venta[],2,0)</f>
        <v>3</v>
      </c>
      <c r="F2236" t="s">
        <v>36</v>
      </c>
      <c r="G2236">
        <f>+VLOOKUP(Tabla2[[#This Row],[Cultivo]],Cod_categoría[],2,0)</f>
        <v>100101006</v>
      </c>
      <c r="H2236" t="str">
        <f>+VLOOKUP(F2236,Codigos[],2,0)</f>
        <v>Berries</v>
      </c>
      <c r="I2236">
        <f>+VLOOKUP(Tabla2[[#This Row],[Categoría]],Cod_procesamiento10[],2,0)</f>
        <v>1</v>
      </c>
      <c r="J2236" t="s">
        <v>163</v>
      </c>
      <c r="K2236" s="3">
        <v>1619.05</v>
      </c>
    </row>
    <row r="2237" spans="1:11" x14ac:dyDescent="0.35">
      <c r="A2237">
        <v>2020</v>
      </c>
      <c r="B2237" s="5" t="s">
        <v>53</v>
      </c>
      <c r="C2237" s="10">
        <v>43952</v>
      </c>
      <c r="D2237" t="s">
        <v>24</v>
      </c>
      <c r="E2237">
        <f>+VLOOKUP(Tabla2[[#This Row],[Punto de venta]],Punto_venta[],2,0)</f>
        <v>3</v>
      </c>
      <c r="F2237" t="s">
        <v>19</v>
      </c>
      <c r="G2237">
        <f>+VLOOKUP(Tabla2[[#This Row],[Cultivo]],Cod_categoría[],2,0)</f>
        <v>100101007</v>
      </c>
      <c r="H2237" t="str">
        <f>+VLOOKUP(F2237,Codigos[],2,0)</f>
        <v>Berries</v>
      </c>
      <c r="I2237">
        <f>+VLOOKUP(Tabla2[[#This Row],[Categoría]],Cod_procesamiento10[],2,0)</f>
        <v>1</v>
      </c>
      <c r="J2237" t="s">
        <v>163</v>
      </c>
      <c r="K2237" s="3">
        <v>589.57000000000005</v>
      </c>
    </row>
    <row r="2238" spans="1:11" x14ac:dyDescent="0.35">
      <c r="A2238">
        <v>2020</v>
      </c>
      <c r="B2238" s="5" t="s">
        <v>53</v>
      </c>
      <c r="C2238" s="10">
        <v>43952</v>
      </c>
      <c r="D2238" t="s">
        <v>24</v>
      </c>
      <c r="E2238">
        <f>+VLOOKUP(Tabla2[[#This Row],[Punto de venta]],Punto_venta[],2,0)</f>
        <v>3</v>
      </c>
      <c r="F2238" t="s">
        <v>9</v>
      </c>
      <c r="G2238">
        <f>+VLOOKUP(Tabla2[[#This Row],[Cultivo]],Cod_categoría[],2,0)</f>
        <v>100102003</v>
      </c>
      <c r="H2238" t="str">
        <f>+VLOOKUP(F2238,Codigos[],2,0)</f>
        <v>Cítricos</v>
      </c>
      <c r="I2238">
        <f>+VLOOKUP(Tabla2[[#This Row],[Categoría]],Cod_procesamiento10[],2,0)</f>
        <v>2</v>
      </c>
      <c r="J2238" t="s">
        <v>163</v>
      </c>
      <c r="K2238" s="3">
        <v>546.49</v>
      </c>
    </row>
    <row r="2239" spans="1:11" x14ac:dyDescent="0.35">
      <c r="A2239">
        <v>2020</v>
      </c>
      <c r="B2239" s="5" t="s">
        <v>53</v>
      </c>
      <c r="C2239" s="10">
        <v>43952</v>
      </c>
      <c r="D2239" t="s">
        <v>24</v>
      </c>
      <c r="E2239">
        <f>+VLOOKUP(Tabla2[[#This Row],[Punto de venta]],Punto_venta[],2,0)</f>
        <v>3</v>
      </c>
      <c r="F2239" t="s">
        <v>20</v>
      </c>
      <c r="G2239">
        <f>+VLOOKUP(Tabla2[[#This Row],[Cultivo]],Cod_categoría[],2,0)</f>
        <v>100102004</v>
      </c>
      <c r="H2239" t="str">
        <f>+VLOOKUP(F2239,Codigos[],2,0)</f>
        <v>Cítricos</v>
      </c>
      <c r="I2239">
        <f>+VLOOKUP(Tabla2[[#This Row],[Categoría]],Cod_procesamiento10[],2,0)</f>
        <v>2</v>
      </c>
      <c r="J2239" t="s">
        <v>163</v>
      </c>
      <c r="K2239" s="3">
        <v>870.2</v>
      </c>
    </row>
    <row r="2240" spans="1:11" x14ac:dyDescent="0.35">
      <c r="A2240">
        <v>2020</v>
      </c>
      <c r="B2240" s="5" t="s">
        <v>53</v>
      </c>
      <c r="C2240" s="10">
        <v>43952</v>
      </c>
      <c r="D2240" t="s">
        <v>24</v>
      </c>
      <c r="E2240">
        <f>+VLOOKUP(Tabla2[[#This Row],[Punto de venta]],Punto_venta[],2,0)</f>
        <v>3</v>
      </c>
      <c r="F2240" t="s">
        <v>21</v>
      </c>
      <c r="G2240">
        <f>+VLOOKUP(Tabla2[[#This Row],[Cultivo]],Cod_categoría[],2,0)</f>
        <v>100108002</v>
      </c>
      <c r="H2240" t="str">
        <f>+VLOOKUP(F2240,Codigos[],2,0)</f>
        <v>Frutos tropicales y subtropicales</v>
      </c>
      <c r="I2240">
        <f>+VLOOKUP(Tabla2[[#This Row],[Categoría]],Cod_procesamiento10[],2,0)</f>
        <v>4</v>
      </c>
      <c r="J2240" t="s">
        <v>163</v>
      </c>
      <c r="K2240" s="3">
        <v>1834.38</v>
      </c>
    </row>
    <row r="2241" spans="1:11" x14ac:dyDescent="0.35">
      <c r="A2241">
        <v>2020</v>
      </c>
      <c r="B2241" s="5" t="s">
        <v>53</v>
      </c>
      <c r="C2241" s="10">
        <v>43952</v>
      </c>
      <c r="D2241" t="s">
        <v>24</v>
      </c>
      <c r="E2241">
        <f>+VLOOKUP(Tabla2[[#This Row],[Punto de venta]],Punto_venta[],2,0)</f>
        <v>3</v>
      </c>
      <c r="F2241" t="s">
        <v>10</v>
      </c>
      <c r="G2241">
        <f>+VLOOKUP(Tabla2[[#This Row],[Cultivo]],Cod_categoría[],2,0)</f>
        <v>100104002</v>
      </c>
      <c r="H2241" t="str">
        <f>+VLOOKUP(F2241,Codigos[],2,0)</f>
        <v>Frutos de pepita</v>
      </c>
      <c r="I2241">
        <f>+VLOOKUP(Tabla2[[#This Row],[Categoría]],Cod_procesamiento10[],2,0)</f>
        <v>3</v>
      </c>
      <c r="J2241" t="s">
        <v>163</v>
      </c>
      <c r="K2241" s="3">
        <v>484.66</v>
      </c>
    </row>
    <row r="2242" spans="1:11" x14ac:dyDescent="0.35">
      <c r="A2242">
        <v>2020</v>
      </c>
      <c r="B2242" s="5" t="s">
        <v>53</v>
      </c>
      <c r="C2242" s="10">
        <v>43952</v>
      </c>
      <c r="D2242" t="s">
        <v>24</v>
      </c>
      <c r="E2242">
        <f>+VLOOKUP(Tabla2[[#This Row],[Punto de venta]],Punto_venta[],2,0)</f>
        <v>3</v>
      </c>
      <c r="F2242" t="s">
        <v>22</v>
      </c>
      <c r="G2242">
        <f>+VLOOKUP(Tabla2[[#This Row],[Cultivo]],Cod_categoría[],2,0)</f>
        <v>100114041</v>
      </c>
      <c r="H2242" t="str">
        <f>+VLOOKUP(F2242,Codigos[],2,0)</f>
        <v>Frutos tropicales y subtropicales</v>
      </c>
      <c r="I2242">
        <f>+VLOOKUP(Tabla2[[#This Row],[Categoría]],Cod_procesamiento10[],2,0)</f>
        <v>4</v>
      </c>
      <c r="J2242" t="s">
        <v>163</v>
      </c>
      <c r="K2242" s="3">
        <v>980.95</v>
      </c>
    </row>
    <row r="2243" spans="1:11" x14ac:dyDescent="0.35">
      <c r="A2243">
        <v>2020</v>
      </c>
      <c r="B2243" s="5" t="s">
        <v>53</v>
      </c>
      <c r="C2243" s="10">
        <v>43952</v>
      </c>
      <c r="D2243" t="s">
        <v>24</v>
      </c>
      <c r="E2243">
        <f>+VLOOKUP(Tabla2[[#This Row],[Punto de venta]],Punto_venta[],2,0)</f>
        <v>3</v>
      </c>
      <c r="F2243" t="s">
        <v>28</v>
      </c>
      <c r="G2243">
        <f>+VLOOKUP(Tabla2[[#This Row],[Cultivo]],Cod_categoría[],2,0)</f>
        <v>100104003</v>
      </c>
      <c r="H2243" t="str">
        <f>+VLOOKUP(F2243,Codigos[],2,0)</f>
        <v>Frutos de pepita</v>
      </c>
      <c r="I2243">
        <f>+VLOOKUP(Tabla2[[#This Row],[Categoría]],Cod_procesamiento10[],2,0)</f>
        <v>3</v>
      </c>
      <c r="J2243" t="s">
        <v>163</v>
      </c>
      <c r="K2243" s="3">
        <v>590.41999999999996</v>
      </c>
    </row>
    <row r="2244" spans="1:11" x14ac:dyDescent="0.35">
      <c r="A2244">
        <v>2020</v>
      </c>
      <c r="B2244" s="5" t="s">
        <v>53</v>
      </c>
      <c r="C2244" s="10">
        <v>43952</v>
      </c>
      <c r="D2244" t="s">
        <v>24</v>
      </c>
      <c r="E2244">
        <f>+VLOOKUP(Tabla2[[#This Row],[Punto de venta]],Punto_venta[],2,0)</f>
        <v>3</v>
      </c>
      <c r="F2244" t="s">
        <v>11</v>
      </c>
      <c r="G2244">
        <f>+VLOOKUP(Tabla2[[#This Row],[Cultivo]],Cod_categoría[],2,0)</f>
        <v>100102005</v>
      </c>
      <c r="H2244" t="str">
        <f>+VLOOKUP(F2244,Codigos[],2,0)</f>
        <v>Cítricos</v>
      </c>
      <c r="I2244">
        <f>+VLOOKUP(Tabla2[[#This Row],[Categoría]],Cod_procesamiento10[],2,0)</f>
        <v>2</v>
      </c>
      <c r="J2244" t="s">
        <v>163</v>
      </c>
      <c r="K2244" s="3">
        <v>673.19</v>
      </c>
    </row>
    <row r="2245" spans="1:11" x14ac:dyDescent="0.35">
      <c r="A2245">
        <v>2020</v>
      </c>
      <c r="B2245" s="5" t="s">
        <v>53</v>
      </c>
      <c r="C2245" s="10">
        <v>43952</v>
      </c>
      <c r="D2245" t="s">
        <v>24</v>
      </c>
      <c r="E2245">
        <f>+VLOOKUP(Tabla2[[#This Row],[Punto de venta]],Punto_venta[],2,0)</f>
        <v>3</v>
      </c>
      <c r="F2245" t="s">
        <v>13</v>
      </c>
      <c r="G2245">
        <f>+VLOOKUP(Tabla2[[#This Row],[Cultivo]],Cod_categoría[],2,0)</f>
        <v>100106002</v>
      </c>
      <c r="H2245" t="str">
        <f>+VLOOKUP(F2245,Codigos[],2,0)</f>
        <v>Frutos oleaginosos</v>
      </c>
      <c r="I2245">
        <f>+VLOOKUP(Tabla2[[#This Row],[Categoría]],Cod_procesamiento10[],2,0)</f>
        <v>12</v>
      </c>
      <c r="J2245" t="s">
        <v>163</v>
      </c>
      <c r="K2245" s="3">
        <v>3117.53</v>
      </c>
    </row>
    <row r="2246" spans="1:11" x14ac:dyDescent="0.35">
      <c r="A2246">
        <v>2020</v>
      </c>
      <c r="B2246" s="5" t="s">
        <v>53</v>
      </c>
      <c r="C2246" s="10">
        <v>43952</v>
      </c>
      <c r="D2246" t="s">
        <v>24</v>
      </c>
      <c r="E2246">
        <f>+VLOOKUP(Tabla2[[#This Row],[Punto de venta]],Punto_venta[],2,0)</f>
        <v>3</v>
      </c>
      <c r="F2246" t="s">
        <v>31</v>
      </c>
      <c r="G2246">
        <f>+VLOOKUP(Tabla2[[#This Row],[Cultivo]],Cod_categoría[],2,0)</f>
        <v>100108004</v>
      </c>
      <c r="H2246" t="str">
        <f>+VLOOKUP(F2246,Codigos[],2,0)</f>
        <v>Frutos tropicales y subtropicales</v>
      </c>
      <c r="I2246">
        <f>+VLOOKUP(Tabla2[[#This Row],[Categoría]],Cod_procesamiento10[],2,0)</f>
        <v>4</v>
      </c>
      <c r="J2246" t="s">
        <v>163</v>
      </c>
      <c r="K2246" s="3">
        <v>1428.57</v>
      </c>
    </row>
    <row r="2247" spans="1:11" x14ac:dyDescent="0.35">
      <c r="A2247">
        <v>2020</v>
      </c>
      <c r="B2247" s="5" t="s">
        <v>53</v>
      </c>
      <c r="C2247" s="10">
        <v>43952</v>
      </c>
      <c r="D2247" t="s">
        <v>24</v>
      </c>
      <c r="E2247">
        <f>+VLOOKUP(Tabla2[[#This Row],[Punto de venta]],Punto_venta[],2,0)</f>
        <v>3</v>
      </c>
      <c r="F2247" t="s">
        <v>14</v>
      </c>
      <c r="G2247">
        <f>+VLOOKUP(Tabla2[[#This Row],[Cultivo]],Cod_categoría[],2,0)</f>
        <v>100104005</v>
      </c>
      <c r="H2247" t="str">
        <f>+VLOOKUP(F2247,Codigos[],2,0)</f>
        <v>Frutos de pepita</v>
      </c>
      <c r="I2247">
        <f>+VLOOKUP(Tabla2[[#This Row],[Categoría]],Cod_procesamiento10[],2,0)</f>
        <v>3</v>
      </c>
      <c r="J2247" t="s">
        <v>163</v>
      </c>
      <c r="K2247" s="3">
        <v>550.79</v>
      </c>
    </row>
    <row r="2248" spans="1:11" x14ac:dyDescent="0.35">
      <c r="A2248">
        <v>2020</v>
      </c>
      <c r="B2248" s="5" t="s">
        <v>53</v>
      </c>
      <c r="C2248" s="10">
        <v>43952</v>
      </c>
      <c r="D2248" t="s">
        <v>24</v>
      </c>
      <c r="E2248">
        <f>+VLOOKUP(Tabla2[[#This Row],[Punto de venta]],Punto_venta[],2,0)</f>
        <v>3</v>
      </c>
      <c r="F2248" t="s">
        <v>15</v>
      </c>
      <c r="G2248">
        <f>+VLOOKUP(Tabla2[[#This Row],[Cultivo]],Cod_categoría[],2,0)</f>
        <v>100108006</v>
      </c>
      <c r="H2248" t="str">
        <f>+VLOOKUP(F2248,Codigos[],2,0)</f>
        <v>Frutos tropicales y subtropicales</v>
      </c>
      <c r="I2248">
        <f>+VLOOKUP(Tabla2[[#This Row],[Categoría]],Cod_procesamiento10[],2,0)</f>
        <v>4</v>
      </c>
      <c r="J2248" t="s">
        <v>163</v>
      </c>
      <c r="K2248" s="3">
        <v>647.13</v>
      </c>
    </row>
    <row r="2249" spans="1:11" x14ac:dyDescent="0.35">
      <c r="A2249">
        <v>2020</v>
      </c>
      <c r="B2249" s="5" t="s">
        <v>53</v>
      </c>
      <c r="C2249" s="10">
        <v>43952</v>
      </c>
      <c r="D2249" t="s">
        <v>24</v>
      </c>
      <c r="E2249">
        <f>+VLOOKUP(Tabla2[[#This Row],[Punto de venta]],Punto_venta[],2,0)</f>
        <v>3</v>
      </c>
      <c r="F2249" t="s">
        <v>27</v>
      </c>
      <c r="G2249">
        <f>+VLOOKUP(Tabla2[[#This Row],[Cultivo]],Cod_categoría[],2,0)</f>
        <v>100102006</v>
      </c>
      <c r="H2249" t="str">
        <f>+VLOOKUP(F2249,Codigos[],2,0)</f>
        <v>Cítricos</v>
      </c>
      <c r="I2249">
        <f>+VLOOKUP(Tabla2[[#This Row],[Categoría]],Cod_procesamiento10[],2,0)</f>
        <v>2</v>
      </c>
      <c r="J2249" t="s">
        <v>163</v>
      </c>
      <c r="K2249" s="3">
        <v>709.55</v>
      </c>
    </row>
    <row r="2250" spans="1:11" x14ac:dyDescent="0.35">
      <c r="A2250">
        <v>2020</v>
      </c>
      <c r="B2250" s="5" t="s">
        <v>53</v>
      </c>
      <c r="C2250" s="10">
        <v>43952</v>
      </c>
      <c r="D2250" t="s">
        <v>24</v>
      </c>
      <c r="E2250">
        <f>+VLOOKUP(Tabla2[[#This Row],[Punto de venta]],Punto_venta[],2,0)</f>
        <v>3</v>
      </c>
      <c r="F2250" t="s">
        <v>18</v>
      </c>
      <c r="G2250">
        <f>+VLOOKUP(Tabla2[[#This Row],[Cultivo]],Cod_categoría[],2,0)</f>
        <v>100114042</v>
      </c>
      <c r="H2250" t="str">
        <f>+VLOOKUP(F2250,Codigos[],2,0)</f>
        <v>Otros</v>
      </c>
      <c r="I2250">
        <f>+VLOOKUP(Tabla2[[#This Row],[Categoría]],Cod_procesamiento10[],2,0)</f>
        <v>13</v>
      </c>
      <c r="J2250" t="s">
        <v>163</v>
      </c>
      <c r="K2250" s="3">
        <v>721.78</v>
      </c>
    </row>
    <row r="2251" spans="1:11" x14ac:dyDescent="0.35">
      <c r="A2251">
        <v>2020</v>
      </c>
      <c r="B2251" s="5" t="s">
        <v>53</v>
      </c>
      <c r="C2251" s="10">
        <v>43952</v>
      </c>
      <c r="D2251" t="s">
        <v>24</v>
      </c>
      <c r="E2251">
        <f>+VLOOKUP(Tabla2[[#This Row],[Punto de venta]],Punto_venta[],2,0)</f>
        <v>3</v>
      </c>
      <c r="F2251" t="s">
        <v>16</v>
      </c>
      <c r="G2251">
        <f>+VLOOKUP(Tabla2[[#This Row],[Cultivo]],Cod_categoría[],2,0)</f>
        <v>100109001</v>
      </c>
      <c r="H2251" t="str">
        <f>+VLOOKUP(F2251,Codigos[],2,0)</f>
        <v>Uva</v>
      </c>
      <c r="I2251">
        <f>+VLOOKUP(Tabla2[[#This Row],[Categoría]],Cod_procesamiento10[],2,0)</f>
        <v>11</v>
      </c>
      <c r="J2251" t="s">
        <v>163</v>
      </c>
      <c r="K2251" s="3">
        <v>587.71</v>
      </c>
    </row>
    <row r="2252" spans="1:11" x14ac:dyDescent="0.35">
      <c r="A2252">
        <v>2020</v>
      </c>
      <c r="B2252" s="5" t="s">
        <v>52</v>
      </c>
      <c r="C2252" s="10">
        <v>43922</v>
      </c>
      <c r="D2252" t="s">
        <v>2</v>
      </c>
      <c r="E2252">
        <f>+VLOOKUP(Tabla2[[#This Row],[Punto de venta]],Punto_venta[],2,0)</f>
        <v>1</v>
      </c>
      <c r="F2252" t="s">
        <v>68</v>
      </c>
      <c r="G2252">
        <f>+VLOOKUP(Tabla2[[#This Row],[Cultivo]],Cod_categoría[],2,0)</f>
        <v>100101001</v>
      </c>
      <c r="H2252" t="str">
        <f>+VLOOKUP(F2252,Codigos[],2,0)</f>
        <v>Berries</v>
      </c>
      <c r="I2252">
        <f>+VLOOKUP(Tabla2[[#This Row],[Categoría]],Cod_procesamiento10[],2,0)</f>
        <v>1</v>
      </c>
      <c r="J2252" t="s">
        <v>163</v>
      </c>
      <c r="K2252" s="3">
        <v>2064.38</v>
      </c>
    </row>
    <row r="2253" spans="1:11" x14ac:dyDescent="0.35">
      <c r="A2253">
        <v>2020</v>
      </c>
      <c r="B2253" s="5" t="s">
        <v>52</v>
      </c>
      <c r="C2253" s="10">
        <v>43922</v>
      </c>
      <c r="D2253" t="s">
        <v>2</v>
      </c>
      <c r="E2253">
        <f>+VLOOKUP(Tabla2[[#This Row],[Punto de venta]],Punto_venta[],2,0)</f>
        <v>1</v>
      </c>
      <c r="F2253" t="s">
        <v>5</v>
      </c>
      <c r="G2253">
        <f>+VLOOKUP(Tabla2[[#This Row],[Cultivo]],Cod_categoría[],2,0)</f>
        <v>100103002</v>
      </c>
      <c r="H2253" t="str">
        <f>+VLOOKUP(F2253,Codigos[],2,0)</f>
        <v>Frutos de carozo</v>
      </c>
      <c r="I2253">
        <f>+VLOOKUP(Tabla2[[#This Row],[Categoría]],Cod_procesamiento10[],2,0)</f>
        <v>5</v>
      </c>
      <c r="J2253" t="s">
        <v>163</v>
      </c>
      <c r="K2253" s="3">
        <v>801.35</v>
      </c>
    </row>
    <row r="2254" spans="1:11" x14ac:dyDescent="0.35">
      <c r="A2254">
        <v>2020</v>
      </c>
      <c r="B2254" s="5" t="s">
        <v>52</v>
      </c>
      <c r="C2254" s="10">
        <v>43922</v>
      </c>
      <c r="D2254" t="s">
        <v>2</v>
      </c>
      <c r="E2254">
        <f>+VLOOKUP(Tabla2[[#This Row],[Punto de venta]],Punto_venta[],2,0)</f>
        <v>1</v>
      </c>
      <c r="F2254" t="s">
        <v>7</v>
      </c>
      <c r="G2254">
        <f>+VLOOKUP(Tabla2[[#This Row],[Cultivo]],Cod_categoría[],2,0)</f>
        <v>100103004</v>
      </c>
      <c r="H2254" t="str">
        <f>+VLOOKUP(F2254,Codigos[],2,0)</f>
        <v>Frutos de carozo</v>
      </c>
      <c r="I2254">
        <f>+VLOOKUP(Tabla2[[#This Row],[Categoría]],Cod_procesamiento10[],2,0)</f>
        <v>5</v>
      </c>
      <c r="J2254" t="s">
        <v>163</v>
      </c>
      <c r="K2254" s="3">
        <v>1262.8800000000001</v>
      </c>
    </row>
    <row r="2255" spans="1:11" x14ac:dyDescent="0.35">
      <c r="A2255">
        <v>2020</v>
      </c>
      <c r="B2255" s="5" t="s">
        <v>52</v>
      </c>
      <c r="C2255" s="10">
        <v>43922</v>
      </c>
      <c r="D2255" t="s">
        <v>2</v>
      </c>
      <c r="E2255">
        <f>+VLOOKUP(Tabla2[[#This Row],[Punto de venta]],Punto_venta[],2,0)</f>
        <v>1</v>
      </c>
      <c r="F2255" t="s">
        <v>23</v>
      </c>
      <c r="G2255">
        <f>+VLOOKUP(Tabla2[[#This Row],[Cultivo]],Cod_categoría[],2,0)</f>
        <v>100101004</v>
      </c>
      <c r="H2255" t="str">
        <f>+VLOOKUP(F2255,Codigos[],2,0)</f>
        <v>Berries</v>
      </c>
      <c r="I2255">
        <f>+VLOOKUP(Tabla2[[#This Row],[Categoría]],Cod_procesamiento10[],2,0)</f>
        <v>1</v>
      </c>
      <c r="J2255" t="s">
        <v>163</v>
      </c>
      <c r="K2255" s="3">
        <v>2483.33</v>
      </c>
    </row>
    <row r="2256" spans="1:11" x14ac:dyDescent="0.35">
      <c r="A2256">
        <v>2020</v>
      </c>
      <c r="B2256" s="5" t="s">
        <v>52</v>
      </c>
      <c r="C2256" s="10">
        <v>43922</v>
      </c>
      <c r="D2256" t="s">
        <v>2</v>
      </c>
      <c r="E2256">
        <f>+VLOOKUP(Tabla2[[#This Row],[Punto de venta]],Punto_venta[],2,0)</f>
        <v>1</v>
      </c>
      <c r="F2256" t="s">
        <v>8</v>
      </c>
      <c r="G2256">
        <f>+VLOOKUP(Tabla2[[#This Row],[Cultivo]],Cod_categoría[],2,0)</f>
        <v>100112025</v>
      </c>
      <c r="H2256" t="str">
        <f>+VLOOKUP(F2256,Codigos[],2,0)</f>
        <v>Berries</v>
      </c>
      <c r="I2256">
        <f>+VLOOKUP(Tabla2[[#This Row],[Categoría]],Cod_procesamiento10[],2,0)</f>
        <v>1</v>
      </c>
      <c r="J2256" t="s">
        <v>163</v>
      </c>
      <c r="K2256" s="3">
        <v>2208.31</v>
      </c>
    </row>
    <row r="2257" spans="1:11" x14ac:dyDescent="0.35">
      <c r="A2257">
        <v>2020</v>
      </c>
      <c r="B2257" s="5" t="s">
        <v>52</v>
      </c>
      <c r="C2257" s="10">
        <v>43922</v>
      </c>
      <c r="D2257" t="s">
        <v>2</v>
      </c>
      <c r="E2257">
        <f>+VLOOKUP(Tabla2[[#This Row],[Punto de venta]],Punto_venta[],2,0)</f>
        <v>1</v>
      </c>
      <c r="F2257" t="s">
        <v>9</v>
      </c>
      <c r="G2257">
        <f>+VLOOKUP(Tabla2[[#This Row],[Cultivo]],Cod_categoría[],2,0)</f>
        <v>100102003</v>
      </c>
      <c r="H2257" t="str">
        <f>+VLOOKUP(F2257,Codigos[],2,0)</f>
        <v>Cítricos</v>
      </c>
      <c r="I2257">
        <f>+VLOOKUP(Tabla2[[#This Row],[Categoría]],Cod_procesamiento10[],2,0)</f>
        <v>2</v>
      </c>
      <c r="J2257" t="s">
        <v>163</v>
      </c>
      <c r="K2257" s="3">
        <v>1646.8</v>
      </c>
    </row>
    <row r="2258" spans="1:11" x14ac:dyDescent="0.35">
      <c r="A2258">
        <v>2020</v>
      </c>
      <c r="B2258" s="5" t="s">
        <v>52</v>
      </c>
      <c r="C2258" s="10">
        <v>43922</v>
      </c>
      <c r="D2258" t="s">
        <v>2</v>
      </c>
      <c r="E2258">
        <f>+VLOOKUP(Tabla2[[#This Row],[Punto de venta]],Punto_venta[],2,0)</f>
        <v>1</v>
      </c>
      <c r="F2258" t="s">
        <v>21</v>
      </c>
      <c r="G2258">
        <f>+VLOOKUP(Tabla2[[#This Row],[Cultivo]],Cod_categoría[],2,0)</f>
        <v>100108002</v>
      </c>
      <c r="H2258" t="str">
        <f>+VLOOKUP(F2258,Codigos[],2,0)</f>
        <v>Frutos tropicales y subtropicales</v>
      </c>
      <c r="I2258">
        <f>+VLOOKUP(Tabla2[[#This Row],[Categoría]],Cod_procesamiento10[],2,0)</f>
        <v>4</v>
      </c>
      <c r="J2258" t="s">
        <v>163</v>
      </c>
      <c r="K2258" s="3">
        <v>1880.17</v>
      </c>
    </row>
    <row r="2259" spans="1:11" x14ac:dyDescent="0.35">
      <c r="A2259">
        <v>2020</v>
      </c>
      <c r="B2259" s="5" t="s">
        <v>52</v>
      </c>
      <c r="C2259" s="10">
        <v>43922</v>
      </c>
      <c r="D2259" t="s">
        <v>2</v>
      </c>
      <c r="E2259">
        <f>+VLOOKUP(Tabla2[[#This Row],[Punto de venta]],Punto_venta[],2,0)</f>
        <v>1</v>
      </c>
      <c r="F2259" t="s">
        <v>10</v>
      </c>
      <c r="G2259">
        <f>+VLOOKUP(Tabla2[[#This Row],[Cultivo]],Cod_categoría[],2,0)</f>
        <v>100104002</v>
      </c>
      <c r="H2259" t="str">
        <f>+VLOOKUP(F2259,Codigos[],2,0)</f>
        <v>Frutos de pepita</v>
      </c>
      <c r="I2259">
        <f>+VLOOKUP(Tabla2[[#This Row],[Categoría]],Cod_procesamiento10[],2,0)</f>
        <v>3</v>
      </c>
      <c r="J2259" t="s">
        <v>163</v>
      </c>
      <c r="K2259" s="3">
        <v>797.84</v>
      </c>
    </row>
    <row r="2260" spans="1:11" x14ac:dyDescent="0.35">
      <c r="A2260">
        <v>2020</v>
      </c>
      <c r="B2260" s="5" t="s">
        <v>52</v>
      </c>
      <c r="C2260" s="10">
        <v>43922</v>
      </c>
      <c r="D2260" t="s">
        <v>2</v>
      </c>
      <c r="E2260">
        <f>+VLOOKUP(Tabla2[[#This Row],[Punto de venta]],Punto_venta[],2,0)</f>
        <v>1</v>
      </c>
      <c r="F2260" t="s">
        <v>11</v>
      </c>
      <c r="G2260">
        <f>+VLOOKUP(Tabla2[[#This Row],[Cultivo]],Cod_categoría[],2,0)</f>
        <v>100102005</v>
      </c>
      <c r="H2260" t="str">
        <f>+VLOOKUP(F2260,Codigos[],2,0)</f>
        <v>Cítricos</v>
      </c>
      <c r="I2260">
        <f>+VLOOKUP(Tabla2[[#This Row],[Categoría]],Cod_procesamiento10[],2,0)</f>
        <v>2</v>
      </c>
      <c r="J2260" t="s">
        <v>163</v>
      </c>
      <c r="K2260" s="3">
        <v>1430.42</v>
      </c>
    </row>
    <row r="2261" spans="1:11" x14ac:dyDescent="0.35">
      <c r="A2261">
        <v>2020</v>
      </c>
      <c r="B2261" s="5" t="s">
        <v>52</v>
      </c>
      <c r="C2261" s="10">
        <v>43922</v>
      </c>
      <c r="D2261" t="s">
        <v>2</v>
      </c>
      <c r="E2261">
        <f>+VLOOKUP(Tabla2[[#This Row],[Punto de venta]],Punto_venta[],2,0)</f>
        <v>1</v>
      </c>
      <c r="F2261" t="s">
        <v>12</v>
      </c>
      <c r="G2261">
        <f>+VLOOKUP(Tabla2[[#This Row],[Cultivo]],Cod_categoría[],2,0)</f>
        <v>100103006</v>
      </c>
      <c r="H2261" t="str">
        <f>+VLOOKUP(F2261,Codigos[],2,0)</f>
        <v>Frutos de carozo</v>
      </c>
      <c r="I2261">
        <f>+VLOOKUP(Tabla2[[#This Row],[Categoría]],Cod_procesamiento10[],2,0)</f>
        <v>5</v>
      </c>
      <c r="J2261" t="s">
        <v>163</v>
      </c>
      <c r="K2261" s="3">
        <v>1264.8699999999999</v>
      </c>
    </row>
    <row r="2262" spans="1:11" x14ac:dyDescent="0.35">
      <c r="A2262">
        <v>2020</v>
      </c>
      <c r="B2262" s="5" t="s">
        <v>52</v>
      </c>
      <c r="C2262" s="10">
        <v>43922</v>
      </c>
      <c r="D2262" t="s">
        <v>2</v>
      </c>
      <c r="E2262">
        <f>+VLOOKUP(Tabla2[[#This Row],[Punto de venta]],Punto_venta[],2,0)</f>
        <v>1</v>
      </c>
      <c r="F2262" t="s">
        <v>13</v>
      </c>
      <c r="G2262">
        <f>+VLOOKUP(Tabla2[[#This Row],[Cultivo]],Cod_categoría[],2,0)</f>
        <v>100106002</v>
      </c>
      <c r="H2262" t="str">
        <f>+VLOOKUP(F2262,Codigos[],2,0)</f>
        <v>Frutos oleaginosos</v>
      </c>
      <c r="I2262">
        <f>+VLOOKUP(Tabla2[[#This Row],[Categoría]],Cod_procesamiento10[],2,0)</f>
        <v>12</v>
      </c>
      <c r="J2262" t="s">
        <v>163</v>
      </c>
      <c r="K2262" s="3">
        <v>3862.07</v>
      </c>
    </row>
    <row r="2263" spans="1:11" x14ac:dyDescent="0.35">
      <c r="A2263">
        <v>2020</v>
      </c>
      <c r="B2263" s="5" t="s">
        <v>52</v>
      </c>
      <c r="C2263" s="10">
        <v>43922</v>
      </c>
      <c r="D2263" t="s">
        <v>2</v>
      </c>
      <c r="E2263">
        <f>+VLOOKUP(Tabla2[[#This Row],[Punto de venta]],Punto_venta[],2,0)</f>
        <v>1</v>
      </c>
      <c r="F2263" t="s">
        <v>14</v>
      </c>
      <c r="G2263">
        <f>+VLOOKUP(Tabla2[[#This Row],[Cultivo]],Cod_categoría[],2,0)</f>
        <v>100104005</v>
      </c>
      <c r="H2263" t="str">
        <f>+VLOOKUP(F2263,Codigos[],2,0)</f>
        <v>Frutos de pepita</v>
      </c>
      <c r="I2263">
        <f>+VLOOKUP(Tabla2[[#This Row],[Categoría]],Cod_procesamiento10[],2,0)</f>
        <v>3</v>
      </c>
      <c r="J2263" t="s">
        <v>163</v>
      </c>
      <c r="K2263" s="3">
        <v>882.74</v>
      </c>
    </row>
    <row r="2264" spans="1:11" x14ac:dyDescent="0.35">
      <c r="A2264">
        <v>2020</v>
      </c>
      <c r="B2264" s="5" t="s">
        <v>52</v>
      </c>
      <c r="C2264" s="10">
        <v>43922</v>
      </c>
      <c r="D2264" t="s">
        <v>2</v>
      </c>
      <c r="E2264">
        <f>+VLOOKUP(Tabla2[[#This Row],[Punto de venta]],Punto_venta[],2,0)</f>
        <v>1</v>
      </c>
      <c r="F2264" t="s">
        <v>15</v>
      </c>
      <c r="G2264">
        <f>+VLOOKUP(Tabla2[[#This Row],[Cultivo]],Cod_categoría[],2,0)</f>
        <v>100108006</v>
      </c>
      <c r="H2264" t="str">
        <f>+VLOOKUP(F2264,Codigos[],2,0)</f>
        <v>Frutos tropicales y subtropicales</v>
      </c>
      <c r="I2264">
        <f>+VLOOKUP(Tabla2[[#This Row],[Categoría]],Cod_procesamiento10[],2,0)</f>
        <v>4</v>
      </c>
      <c r="J2264" t="s">
        <v>163</v>
      </c>
      <c r="K2264" s="3">
        <v>916.33</v>
      </c>
    </row>
    <row r="2265" spans="1:11" x14ac:dyDescent="0.35">
      <c r="A2265">
        <v>2020</v>
      </c>
      <c r="B2265" s="5" t="s">
        <v>52</v>
      </c>
      <c r="C2265" s="10">
        <v>43922</v>
      </c>
      <c r="D2265" t="s">
        <v>2</v>
      </c>
      <c r="E2265">
        <f>+VLOOKUP(Tabla2[[#This Row],[Punto de venta]],Punto_venta[],2,0)</f>
        <v>1</v>
      </c>
      <c r="F2265" t="s">
        <v>16</v>
      </c>
      <c r="G2265">
        <f>+VLOOKUP(Tabla2[[#This Row],[Cultivo]],Cod_categoría[],2,0)</f>
        <v>100109001</v>
      </c>
      <c r="H2265" t="str">
        <f>+VLOOKUP(F2265,Codigos[],2,0)</f>
        <v>Uva</v>
      </c>
      <c r="I2265">
        <f>+VLOOKUP(Tabla2[[#This Row],[Categoría]],Cod_procesamiento10[],2,0)</f>
        <v>11</v>
      </c>
      <c r="J2265" t="s">
        <v>163</v>
      </c>
      <c r="K2265" s="3">
        <v>1010.03</v>
      </c>
    </row>
    <row r="2266" spans="1:11" x14ac:dyDescent="0.35">
      <c r="A2266">
        <v>2020</v>
      </c>
      <c r="B2266" s="5" t="s">
        <v>52</v>
      </c>
      <c r="C2266" s="10">
        <v>43922</v>
      </c>
      <c r="D2266" t="s">
        <v>17</v>
      </c>
      <c r="E2266">
        <f>+VLOOKUP(Tabla2[[#This Row],[Punto de venta]],Punto_venta[],2,0)</f>
        <v>2</v>
      </c>
      <c r="F2266" t="s">
        <v>68</v>
      </c>
      <c r="G2266">
        <f>+VLOOKUP(Tabla2[[#This Row],[Cultivo]],Cod_categoría[],2,0)</f>
        <v>100101001</v>
      </c>
      <c r="H2266" t="str">
        <f>+VLOOKUP(F2266,Codigos[],2,0)</f>
        <v>Berries</v>
      </c>
      <c r="I2266">
        <f>+VLOOKUP(Tabla2[[#This Row],[Categoría]],Cod_procesamiento10[],2,0)</f>
        <v>1</v>
      </c>
      <c r="J2266" t="s">
        <v>163</v>
      </c>
      <c r="K2266" s="3">
        <v>7966</v>
      </c>
    </row>
    <row r="2267" spans="1:11" x14ac:dyDescent="0.35">
      <c r="A2267">
        <v>2020</v>
      </c>
      <c r="B2267" s="5" t="s">
        <v>52</v>
      </c>
      <c r="C2267" s="10">
        <v>43922</v>
      </c>
      <c r="D2267" t="s">
        <v>17</v>
      </c>
      <c r="E2267">
        <f>+VLOOKUP(Tabla2[[#This Row],[Punto de venta]],Punto_venta[],2,0)</f>
        <v>2</v>
      </c>
      <c r="F2267" t="s">
        <v>5</v>
      </c>
      <c r="G2267">
        <f>+VLOOKUP(Tabla2[[#This Row],[Cultivo]],Cod_categoría[],2,0)</f>
        <v>100103002</v>
      </c>
      <c r="H2267" t="str">
        <f>+VLOOKUP(F2267,Codigos[],2,0)</f>
        <v>Frutos de carozo</v>
      </c>
      <c r="I2267">
        <f>+VLOOKUP(Tabla2[[#This Row],[Categoría]],Cod_procesamiento10[],2,0)</f>
        <v>5</v>
      </c>
      <c r="J2267" t="s">
        <v>163</v>
      </c>
      <c r="K2267" s="3">
        <v>1656.5</v>
      </c>
    </row>
    <row r="2268" spans="1:11" x14ac:dyDescent="0.35">
      <c r="A2268">
        <v>2020</v>
      </c>
      <c r="B2268" s="5" t="s">
        <v>52</v>
      </c>
      <c r="C2268" s="10">
        <v>43922</v>
      </c>
      <c r="D2268" t="s">
        <v>17</v>
      </c>
      <c r="E2268">
        <f>+VLOOKUP(Tabla2[[#This Row],[Punto de venta]],Punto_venta[],2,0)</f>
        <v>2</v>
      </c>
      <c r="F2268" t="s">
        <v>7</v>
      </c>
      <c r="G2268">
        <f>+VLOOKUP(Tabla2[[#This Row],[Cultivo]],Cod_categoría[],2,0)</f>
        <v>100103004</v>
      </c>
      <c r="H2268" t="str">
        <f>+VLOOKUP(F2268,Codigos[],2,0)</f>
        <v>Frutos de carozo</v>
      </c>
      <c r="I2268">
        <f>+VLOOKUP(Tabla2[[#This Row],[Categoría]],Cod_procesamiento10[],2,0)</f>
        <v>5</v>
      </c>
      <c r="J2268" t="s">
        <v>163</v>
      </c>
      <c r="K2268" s="3">
        <v>1888.52</v>
      </c>
    </row>
    <row r="2269" spans="1:11" x14ac:dyDescent="0.35">
      <c r="A2269">
        <v>2020</v>
      </c>
      <c r="B2269" s="5" t="s">
        <v>52</v>
      </c>
      <c r="C2269" s="10">
        <v>43922</v>
      </c>
      <c r="D2269" t="s">
        <v>17</v>
      </c>
      <c r="E2269">
        <f>+VLOOKUP(Tabla2[[#This Row],[Punto de venta]],Punto_venta[],2,0)</f>
        <v>2</v>
      </c>
      <c r="F2269" t="s">
        <v>8</v>
      </c>
      <c r="G2269">
        <f>+VLOOKUP(Tabla2[[#This Row],[Cultivo]],Cod_categoría[],2,0)</f>
        <v>100112025</v>
      </c>
      <c r="H2269" t="str">
        <f>+VLOOKUP(F2269,Codigos[],2,0)</f>
        <v>Berries</v>
      </c>
      <c r="I2269">
        <f>+VLOOKUP(Tabla2[[#This Row],[Categoría]],Cod_procesamiento10[],2,0)</f>
        <v>1</v>
      </c>
      <c r="J2269" t="s">
        <v>163</v>
      </c>
      <c r="K2269" s="3">
        <v>4946.5</v>
      </c>
    </row>
    <row r="2270" spans="1:11" x14ac:dyDescent="0.35">
      <c r="A2270">
        <v>2020</v>
      </c>
      <c r="B2270" s="5" t="s">
        <v>52</v>
      </c>
      <c r="C2270" s="10">
        <v>43922</v>
      </c>
      <c r="D2270" t="s">
        <v>17</v>
      </c>
      <c r="E2270">
        <f>+VLOOKUP(Tabla2[[#This Row],[Punto de venta]],Punto_venta[],2,0)</f>
        <v>2</v>
      </c>
      <c r="F2270" t="s">
        <v>9</v>
      </c>
      <c r="G2270">
        <f>+VLOOKUP(Tabla2[[#This Row],[Cultivo]],Cod_categoría[],2,0)</f>
        <v>100102003</v>
      </c>
      <c r="H2270" t="str">
        <f>+VLOOKUP(F2270,Codigos[],2,0)</f>
        <v>Cítricos</v>
      </c>
      <c r="I2270">
        <f>+VLOOKUP(Tabla2[[#This Row],[Categoría]],Cod_procesamiento10[],2,0)</f>
        <v>2</v>
      </c>
      <c r="J2270" t="s">
        <v>163</v>
      </c>
      <c r="K2270" s="3">
        <v>1951.2</v>
      </c>
    </row>
    <row r="2271" spans="1:11" x14ac:dyDescent="0.35">
      <c r="A2271">
        <v>2020</v>
      </c>
      <c r="B2271" s="5" t="s">
        <v>52</v>
      </c>
      <c r="C2271" s="10">
        <v>43922</v>
      </c>
      <c r="D2271" t="s">
        <v>17</v>
      </c>
      <c r="E2271">
        <f>+VLOOKUP(Tabla2[[#This Row],[Punto de venta]],Punto_venta[],2,0)</f>
        <v>2</v>
      </c>
      <c r="F2271" t="s">
        <v>21</v>
      </c>
      <c r="G2271">
        <f>+VLOOKUP(Tabla2[[#This Row],[Cultivo]],Cod_categoría[],2,0)</f>
        <v>100108002</v>
      </c>
      <c r="H2271" t="str">
        <f>+VLOOKUP(F2271,Codigos[],2,0)</f>
        <v>Frutos tropicales y subtropicales</v>
      </c>
      <c r="I2271">
        <f>+VLOOKUP(Tabla2[[#This Row],[Categoría]],Cod_procesamiento10[],2,0)</f>
        <v>4</v>
      </c>
      <c r="J2271" t="s">
        <v>163</v>
      </c>
      <c r="K2271" s="3">
        <v>1995.04</v>
      </c>
    </row>
    <row r="2272" spans="1:11" x14ac:dyDescent="0.35">
      <c r="A2272">
        <v>2020</v>
      </c>
      <c r="B2272" s="5" t="s">
        <v>52</v>
      </c>
      <c r="C2272" s="10">
        <v>43922</v>
      </c>
      <c r="D2272" t="s">
        <v>17</v>
      </c>
      <c r="E2272">
        <f>+VLOOKUP(Tabla2[[#This Row],[Punto de venta]],Punto_venta[],2,0)</f>
        <v>2</v>
      </c>
      <c r="F2272" t="s">
        <v>10</v>
      </c>
      <c r="G2272">
        <f>+VLOOKUP(Tabla2[[#This Row],[Cultivo]],Cod_categoría[],2,0)</f>
        <v>100104002</v>
      </c>
      <c r="H2272" t="str">
        <f>+VLOOKUP(F2272,Codigos[],2,0)</f>
        <v>Frutos de pepita</v>
      </c>
      <c r="I2272">
        <f>+VLOOKUP(Tabla2[[#This Row],[Categoría]],Cod_procesamiento10[],2,0)</f>
        <v>3</v>
      </c>
      <c r="J2272" t="s">
        <v>163</v>
      </c>
      <c r="K2272" s="3">
        <v>1752.85</v>
      </c>
    </row>
    <row r="2273" spans="1:11" x14ac:dyDescent="0.35">
      <c r="A2273">
        <v>2020</v>
      </c>
      <c r="B2273" s="5" t="s">
        <v>52</v>
      </c>
      <c r="C2273" s="10">
        <v>43922</v>
      </c>
      <c r="D2273" t="s">
        <v>17</v>
      </c>
      <c r="E2273">
        <f>+VLOOKUP(Tabla2[[#This Row],[Punto de venta]],Punto_venta[],2,0)</f>
        <v>2</v>
      </c>
      <c r="F2273" t="s">
        <v>11</v>
      </c>
      <c r="G2273">
        <f>+VLOOKUP(Tabla2[[#This Row],[Cultivo]],Cod_categoría[],2,0)</f>
        <v>100102005</v>
      </c>
      <c r="H2273" t="str">
        <f>+VLOOKUP(F2273,Codigos[],2,0)</f>
        <v>Cítricos</v>
      </c>
      <c r="I2273">
        <f>+VLOOKUP(Tabla2[[#This Row],[Categoría]],Cod_procesamiento10[],2,0)</f>
        <v>2</v>
      </c>
      <c r="J2273" t="s">
        <v>163</v>
      </c>
      <c r="K2273" s="3">
        <v>1652.76</v>
      </c>
    </row>
    <row r="2274" spans="1:11" x14ac:dyDescent="0.35">
      <c r="A2274">
        <v>2020</v>
      </c>
      <c r="B2274" s="5" t="s">
        <v>52</v>
      </c>
      <c r="C2274" s="10">
        <v>43922</v>
      </c>
      <c r="D2274" t="s">
        <v>17</v>
      </c>
      <c r="E2274">
        <f>+VLOOKUP(Tabla2[[#This Row],[Punto de venta]],Punto_venta[],2,0)</f>
        <v>2</v>
      </c>
      <c r="F2274" t="s">
        <v>12</v>
      </c>
      <c r="G2274">
        <f>+VLOOKUP(Tabla2[[#This Row],[Cultivo]],Cod_categoría[],2,0)</f>
        <v>100103006</v>
      </c>
      <c r="H2274" t="str">
        <f>+VLOOKUP(F2274,Codigos[],2,0)</f>
        <v>Frutos de carozo</v>
      </c>
      <c r="I2274">
        <f>+VLOOKUP(Tabla2[[#This Row],[Categoría]],Cod_procesamiento10[],2,0)</f>
        <v>5</v>
      </c>
      <c r="J2274" t="s">
        <v>163</v>
      </c>
      <c r="K2274" s="3">
        <v>1938.52</v>
      </c>
    </row>
    <row r="2275" spans="1:11" x14ac:dyDescent="0.35">
      <c r="A2275">
        <v>2020</v>
      </c>
      <c r="B2275" s="5" t="s">
        <v>52</v>
      </c>
      <c r="C2275" s="10">
        <v>43922</v>
      </c>
      <c r="D2275" t="s">
        <v>17</v>
      </c>
      <c r="E2275">
        <f>+VLOOKUP(Tabla2[[#This Row],[Punto de venta]],Punto_venta[],2,0)</f>
        <v>2</v>
      </c>
      <c r="F2275" t="s">
        <v>13</v>
      </c>
      <c r="G2275">
        <f>+VLOOKUP(Tabla2[[#This Row],[Cultivo]],Cod_categoría[],2,0)</f>
        <v>100106002</v>
      </c>
      <c r="H2275" t="str">
        <f>+VLOOKUP(F2275,Codigos[],2,0)</f>
        <v>Frutos oleaginosos</v>
      </c>
      <c r="I2275">
        <f>+VLOOKUP(Tabla2[[#This Row],[Categoría]],Cod_procesamiento10[],2,0)</f>
        <v>12</v>
      </c>
      <c r="J2275" t="s">
        <v>163</v>
      </c>
      <c r="K2275" s="3">
        <v>4033.7</v>
      </c>
    </row>
    <row r="2276" spans="1:11" x14ac:dyDescent="0.35">
      <c r="A2276">
        <v>2020</v>
      </c>
      <c r="B2276" s="5" t="s">
        <v>52</v>
      </c>
      <c r="C2276" s="10">
        <v>43922</v>
      </c>
      <c r="D2276" t="s">
        <v>17</v>
      </c>
      <c r="E2276">
        <f>+VLOOKUP(Tabla2[[#This Row],[Punto de venta]],Punto_venta[],2,0)</f>
        <v>2</v>
      </c>
      <c r="F2276" t="s">
        <v>14</v>
      </c>
      <c r="G2276">
        <f>+VLOOKUP(Tabla2[[#This Row],[Cultivo]],Cod_categoría[],2,0)</f>
        <v>100104005</v>
      </c>
      <c r="H2276" t="str">
        <f>+VLOOKUP(F2276,Codigos[],2,0)</f>
        <v>Frutos de pepita</v>
      </c>
      <c r="I2276">
        <f>+VLOOKUP(Tabla2[[#This Row],[Categoría]],Cod_procesamiento10[],2,0)</f>
        <v>3</v>
      </c>
      <c r="J2276" t="s">
        <v>163</v>
      </c>
      <c r="K2276" s="3">
        <v>1381.25</v>
      </c>
    </row>
    <row r="2277" spans="1:11" x14ac:dyDescent="0.35">
      <c r="A2277">
        <v>2020</v>
      </c>
      <c r="B2277" s="5" t="s">
        <v>52</v>
      </c>
      <c r="C2277" s="10">
        <v>43922</v>
      </c>
      <c r="D2277" t="s">
        <v>17</v>
      </c>
      <c r="E2277">
        <f>+VLOOKUP(Tabla2[[#This Row],[Punto de venta]],Punto_venta[],2,0)</f>
        <v>2</v>
      </c>
      <c r="F2277" t="s">
        <v>15</v>
      </c>
      <c r="G2277">
        <f>+VLOOKUP(Tabla2[[#This Row],[Cultivo]],Cod_categoría[],2,0)</f>
        <v>100108006</v>
      </c>
      <c r="H2277" t="str">
        <f>+VLOOKUP(F2277,Codigos[],2,0)</f>
        <v>Frutos tropicales y subtropicales</v>
      </c>
      <c r="I2277">
        <f>+VLOOKUP(Tabla2[[#This Row],[Categoría]],Cod_procesamiento10[],2,0)</f>
        <v>4</v>
      </c>
      <c r="J2277" t="s">
        <v>163</v>
      </c>
      <c r="K2277" s="3">
        <v>1018.62</v>
      </c>
    </row>
    <row r="2278" spans="1:11" x14ac:dyDescent="0.35">
      <c r="A2278">
        <v>2020</v>
      </c>
      <c r="B2278" s="5" t="s">
        <v>52</v>
      </c>
      <c r="C2278" s="10">
        <v>43922</v>
      </c>
      <c r="D2278" t="s">
        <v>17</v>
      </c>
      <c r="E2278">
        <f>+VLOOKUP(Tabla2[[#This Row],[Punto de venta]],Punto_venta[],2,0)</f>
        <v>2</v>
      </c>
      <c r="F2278" t="s">
        <v>16</v>
      </c>
      <c r="G2278">
        <f>+VLOOKUP(Tabla2[[#This Row],[Cultivo]],Cod_categoría[],2,0)</f>
        <v>100109001</v>
      </c>
      <c r="H2278" t="str">
        <f>+VLOOKUP(F2278,Codigos[],2,0)</f>
        <v>Uva</v>
      </c>
      <c r="I2278">
        <f>+VLOOKUP(Tabla2[[#This Row],[Categoría]],Cod_procesamiento10[],2,0)</f>
        <v>11</v>
      </c>
      <c r="J2278" t="s">
        <v>163</v>
      </c>
      <c r="K2278" s="3">
        <v>2913.61</v>
      </c>
    </row>
    <row r="2279" spans="1:11" x14ac:dyDescent="0.35">
      <c r="A2279">
        <v>2020</v>
      </c>
      <c r="B2279" s="5" t="s">
        <v>52</v>
      </c>
      <c r="C2279" s="10">
        <v>43922</v>
      </c>
      <c r="D2279" t="s">
        <v>2</v>
      </c>
      <c r="E2279">
        <f>+VLOOKUP(Tabla2[[#This Row],[Punto de venta]],Punto_venta[],2,0)</f>
        <v>1</v>
      </c>
      <c r="F2279" t="s">
        <v>68</v>
      </c>
      <c r="G2279">
        <f>+VLOOKUP(Tabla2[[#This Row],[Cultivo]],Cod_categoría[],2,0)</f>
        <v>100101001</v>
      </c>
      <c r="H2279" t="str">
        <f>+VLOOKUP(F2279,Codigos[],2,0)</f>
        <v>Berries</v>
      </c>
      <c r="I2279">
        <f>+VLOOKUP(Tabla2[[#This Row],[Categoría]],Cod_procesamiento10[],2,0)</f>
        <v>1</v>
      </c>
      <c r="J2279" t="s">
        <v>163</v>
      </c>
      <c r="K2279" s="3">
        <v>2414.58</v>
      </c>
    </row>
    <row r="2280" spans="1:11" x14ac:dyDescent="0.35">
      <c r="A2280">
        <v>2020</v>
      </c>
      <c r="B2280" s="5" t="s">
        <v>52</v>
      </c>
      <c r="C2280" s="10">
        <v>43922</v>
      </c>
      <c r="D2280" t="s">
        <v>2</v>
      </c>
      <c r="E2280">
        <f>+VLOOKUP(Tabla2[[#This Row],[Punto de venta]],Punto_venta[],2,0)</f>
        <v>1</v>
      </c>
      <c r="F2280" t="s">
        <v>5</v>
      </c>
      <c r="G2280">
        <f>+VLOOKUP(Tabla2[[#This Row],[Cultivo]],Cod_categoría[],2,0)</f>
        <v>100103002</v>
      </c>
      <c r="H2280" t="str">
        <f>+VLOOKUP(F2280,Codigos[],2,0)</f>
        <v>Frutos de carozo</v>
      </c>
      <c r="I2280">
        <f>+VLOOKUP(Tabla2[[#This Row],[Categoría]],Cod_procesamiento10[],2,0)</f>
        <v>5</v>
      </c>
      <c r="J2280" t="s">
        <v>163</v>
      </c>
      <c r="K2280" s="3">
        <v>789.56</v>
      </c>
    </row>
    <row r="2281" spans="1:11" x14ac:dyDescent="0.35">
      <c r="A2281">
        <v>2020</v>
      </c>
      <c r="B2281" s="5" t="s">
        <v>52</v>
      </c>
      <c r="C2281" s="10">
        <v>43922</v>
      </c>
      <c r="D2281" t="s">
        <v>2</v>
      </c>
      <c r="E2281">
        <f>+VLOOKUP(Tabla2[[#This Row],[Punto de venta]],Punto_venta[],2,0)</f>
        <v>1</v>
      </c>
      <c r="F2281" t="s">
        <v>7</v>
      </c>
      <c r="G2281">
        <f>+VLOOKUP(Tabla2[[#This Row],[Cultivo]],Cod_categoría[],2,0)</f>
        <v>100103004</v>
      </c>
      <c r="H2281" t="str">
        <f>+VLOOKUP(F2281,Codigos[],2,0)</f>
        <v>Frutos de carozo</v>
      </c>
      <c r="I2281">
        <f>+VLOOKUP(Tabla2[[#This Row],[Categoría]],Cod_procesamiento10[],2,0)</f>
        <v>5</v>
      </c>
      <c r="J2281" t="s">
        <v>163</v>
      </c>
      <c r="K2281" s="3">
        <v>1359.09</v>
      </c>
    </row>
    <row r="2282" spans="1:11" x14ac:dyDescent="0.35">
      <c r="A2282">
        <v>2020</v>
      </c>
      <c r="B2282" s="5" t="s">
        <v>52</v>
      </c>
      <c r="C2282" s="10">
        <v>43922</v>
      </c>
      <c r="D2282" t="s">
        <v>2</v>
      </c>
      <c r="E2282">
        <f>+VLOOKUP(Tabla2[[#This Row],[Punto de venta]],Punto_venta[],2,0)</f>
        <v>1</v>
      </c>
      <c r="F2282" t="s">
        <v>23</v>
      </c>
      <c r="G2282">
        <f>+VLOOKUP(Tabla2[[#This Row],[Cultivo]],Cod_categoría[],2,0)</f>
        <v>100101004</v>
      </c>
      <c r="H2282" t="str">
        <f>+VLOOKUP(F2282,Codigos[],2,0)</f>
        <v>Berries</v>
      </c>
      <c r="I2282">
        <f>+VLOOKUP(Tabla2[[#This Row],[Categoría]],Cod_procesamiento10[],2,0)</f>
        <v>1</v>
      </c>
      <c r="J2282" t="s">
        <v>163</v>
      </c>
      <c r="K2282" s="3">
        <v>2750</v>
      </c>
    </row>
    <row r="2283" spans="1:11" x14ac:dyDescent="0.35">
      <c r="A2283">
        <v>2020</v>
      </c>
      <c r="B2283" s="5" t="s">
        <v>52</v>
      </c>
      <c r="C2283" s="10">
        <v>43922</v>
      </c>
      <c r="D2283" t="s">
        <v>2</v>
      </c>
      <c r="E2283">
        <f>+VLOOKUP(Tabla2[[#This Row],[Punto de venta]],Punto_venta[],2,0)</f>
        <v>1</v>
      </c>
      <c r="F2283" t="s">
        <v>8</v>
      </c>
      <c r="G2283">
        <f>+VLOOKUP(Tabla2[[#This Row],[Cultivo]],Cod_categoría[],2,0)</f>
        <v>100112025</v>
      </c>
      <c r="H2283" t="str">
        <f>+VLOOKUP(F2283,Codigos[],2,0)</f>
        <v>Berries</v>
      </c>
      <c r="I2283">
        <f>+VLOOKUP(Tabla2[[#This Row],[Categoría]],Cod_procesamiento10[],2,0)</f>
        <v>1</v>
      </c>
      <c r="J2283" t="s">
        <v>163</v>
      </c>
      <c r="K2283" s="3">
        <v>1898.79</v>
      </c>
    </row>
    <row r="2284" spans="1:11" x14ac:dyDescent="0.35">
      <c r="A2284">
        <v>2020</v>
      </c>
      <c r="B2284" s="5" t="s">
        <v>52</v>
      </c>
      <c r="C2284" s="10">
        <v>43922</v>
      </c>
      <c r="D2284" t="s">
        <v>2</v>
      </c>
      <c r="E2284">
        <f>+VLOOKUP(Tabla2[[#This Row],[Punto de venta]],Punto_venta[],2,0)</f>
        <v>1</v>
      </c>
      <c r="F2284" t="s">
        <v>9</v>
      </c>
      <c r="G2284">
        <f>+VLOOKUP(Tabla2[[#This Row],[Cultivo]],Cod_categoría[],2,0)</f>
        <v>100102003</v>
      </c>
      <c r="H2284" t="str">
        <f>+VLOOKUP(F2284,Codigos[],2,0)</f>
        <v>Cítricos</v>
      </c>
      <c r="I2284">
        <f>+VLOOKUP(Tabla2[[#This Row],[Categoría]],Cod_procesamiento10[],2,0)</f>
        <v>2</v>
      </c>
      <c r="J2284" t="s">
        <v>163</v>
      </c>
      <c r="K2284" s="3">
        <v>1573.58</v>
      </c>
    </row>
    <row r="2285" spans="1:11" x14ac:dyDescent="0.35">
      <c r="A2285">
        <v>2020</v>
      </c>
      <c r="B2285" s="5" t="s">
        <v>52</v>
      </c>
      <c r="C2285" s="10">
        <v>43922</v>
      </c>
      <c r="D2285" t="s">
        <v>2</v>
      </c>
      <c r="E2285">
        <f>+VLOOKUP(Tabla2[[#This Row],[Punto de venta]],Punto_venta[],2,0)</f>
        <v>1</v>
      </c>
      <c r="F2285" t="s">
        <v>21</v>
      </c>
      <c r="G2285">
        <f>+VLOOKUP(Tabla2[[#This Row],[Cultivo]],Cod_categoría[],2,0)</f>
        <v>100108002</v>
      </c>
      <c r="H2285" t="str">
        <f>+VLOOKUP(F2285,Codigos[],2,0)</f>
        <v>Frutos tropicales y subtropicales</v>
      </c>
      <c r="I2285">
        <f>+VLOOKUP(Tabla2[[#This Row],[Categoría]],Cod_procesamiento10[],2,0)</f>
        <v>4</v>
      </c>
      <c r="J2285" t="s">
        <v>163</v>
      </c>
      <c r="K2285" s="3">
        <v>1994.93</v>
      </c>
    </row>
    <row r="2286" spans="1:11" x14ac:dyDescent="0.35">
      <c r="A2286">
        <v>2020</v>
      </c>
      <c r="B2286" s="5" t="s">
        <v>52</v>
      </c>
      <c r="C2286" s="10">
        <v>43922</v>
      </c>
      <c r="D2286" t="s">
        <v>2</v>
      </c>
      <c r="E2286">
        <f>+VLOOKUP(Tabla2[[#This Row],[Punto de venta]],Punto_venta[],2,0)</f>
        <v>1</v>
      </c>
      <c r="F2286" t="s">
        <v>10</v>
      </c>
      <c r="G2286">
        <f>+VLOOKUP(Tabla2[[#This Row],[Cultivo]],Cod_categoría[],2,0)</f>
        <v>100104002</v>
      </c>
      <c r="H2286" t="str">
        <f>+VLOOKUP(F2286,Codigos[],2,0)</f>
        <v>Frutos de pepita</v>
      </c>
      <c r="I2286">
        <f>+VLOOKUP(Tabla2[[#This Row],[Categoría]],Cod_procesamiento10[],2,0)</f>
        <v>3</v>
      </c>
      <c r="J2286" t="s">
        <v>163</v>
      </c>
      <c r="K2286" s="3">
        <v>800.82</v>
      </c>
    </row>
    <row r="2287" spans="1:11" x14ac:dyDescent="0.35">
      <c r="A2287">
        <v>2020</v>
      </c>
      <c r="B2287" s="5" t="s">
        <v>52</v>
      </c>
      <c r="C2287" s="10">
        <v>43922</v>
      </c>
      <c r="D2287" t="s">
        <v>2</v>
      </c>
      <c r="E2287">
        <f>+VLOOKUP(Tabla2[[#This Row],[Punto de venta]],Punto_venta[],2,0)</f>
        <v>1</v>
      </c>
      <c r="F2287" t="s">
        <v>11</v>
      </c>
      <c r="G2287">
        <f>+VLOOKUP(Tabla2[[#This Row],[Cultivo]],Cod_categoría[],2,0)</f>
        <v>100102005</v>
      </c>
      <c r="H2287" t="str">
        <f>+VLOOKUP(F2287,Codigos[],2,0)</f>
        <v>Cítricos</v>
      </c>
      <c r="I2287">
        <f>+VLOOKUP(Tabla2[[#This Row],[Categoría]],Cod_procesamiento10[],2,0)</f>
        <v>2</v>
      </c>
      <c r="J2287" t="s">
        <v>163</v>
      </c>
      <c r="K2287" s="3">
        <v>1548.37</v>
      </c>
    </row>
    <row r="2288" spans="1:11" x14ac:dyDescent="0.35">
      <c r="A2288">
        <v>2020</v>
      </c>
      <c r="B2288" s="5" t="s">
        <v>52</v>
      </c>
      <c r="C2288" s="10">
        <v>43922</v>
      </c>
      <c r="D2288" t="s">
        <v>2</v>
      </c>
      <c r="E2288">
        <f>+VLOOKUP(Tabla2[[#This Row],[Punto de venta]],Punto_venta[],2,0)</f>
        <v>1</v>
      </c>
      <c r="F2288" t="s">
        <v>12</v>
      </c>
      <c r="G2288">
        <f>+VLOOKUP(Tabla2[[#This Row],[Cultivo]],Cod_categoría[],2,0)</f>
        <v>100103006</v>
      </c>
      <c r="H2288" t="str">
        <f>+VLOOKUP(F2288,Codigos[],2,0)</f>
        <v>Frutos de carozo</v>
      </c>
      <c r="I2288">
        <f>+VLOOKUP(Tabla2[[#This Row],[Categoría]],Cod_procesamiento10[],2,0)</f>
        <v>5</v>
      </c>
      <c r="J2288" t="s">
        <v>163</v>
      </c>
      <c r="K2288" s="3">
        <v>1321.05</v>
      </c>
    </row>
    <row r="2289" spans="1:11" x14ac:dyDescent="0.35">
      <c r="A2289">
        <v>2020</v>
      </c>
      <c r="B2289" s="5" t="s">
        <v>52</v>
      </c>
      <c r="C2289" s="10">
        <v>43922</v>
      </c>
      <c r="D2289" t="s">
        <v>2</v>
      </c>
      <c r="E2289">
        <f>+VLOOKUP(Tabla2[[#This Row],[Punto de venta]],Punto_venta[],2,0)</f>
        <v>1</v>
      </c>
      <c r="F2289" t="s">
        <v>13</v>
      </c>
      <c r="G2289">
        <f>+VLOOKUP(Tabla2[[#This Row],[Cultivo]],Cod_categoría[],2,0)</f>
        <v>100106002</v>
      </c>
      <c r="H2289" t="str">
        <f>+VLOOKUP(F2289,Codigos[],2,0)</f>
        <v>Frutos oleaginosos</v>
      </c>
      <c r="I2289">
        <f>+VLOOKUP(Tabla2[[#This Row],[Categoría]],Cod_procesamiento10[],2,0)</f>
        <v>12</v>
      </c>
      <c r="J2289" t="s">
        <v>163</v>
      </c>
      <c r="K2289" s="3">
        <v>3795.85</v>
      </c>
    </row>
    <row r="2290" spans="1:11" x14ac:dyDescent="0.35">
      <c r="A2290">
        <v>2020</v>
      </c>
      <c r="B2290" s="5" t="s">
        <v>52</v>
      </c>
      <c r="C2290" s="10">
        <v>43922</v>
      </c>
      <c r="D2290" t="s">
        <v>2</v>
      </c>
      <c r="E2290">
        <f>+VLOOKUP(Tabla2[[#This Row],[Punto de venta]],Punto_venta[],2,0)</f>
        <v>1</v>
      </c>
      <c r="F2290" t="s">
        <v>14</v>
      </c>
      <c r="G2290">
        <f>+VLOOKUP(Tabla2[[#This Row],[Cultivo]],Cod_categoría[],2,0)</f>
        <v>100104005</v>
      </c>
      <c r="H2290" t="str">
        <f>+VLOOKUP(F2290,Codigos[],2,0)</f>
        <v>Frutos de pepita</v>
      </c>
      <c r="I2290">
        <f>+VLOOKUP(Tabla2[[#This Row],[Categoría]],Cod_procesamiento10[],2,0)</f>
        <v>3</v>
      </c>
      <c r="J2290" t="s">
        <v>163</v>
      </c>
      <c r="K2290" s="3">
        <v>868.87</v>
      </c>
    </row>
    <row r="2291" spans="1:11" x14ac:dyDescent="0.35">
      <c r="A2291">
        <v>2020</v>
      </c>
      <c r="B2291" s="5" t="s">
        <v>52</v>
      </c>
      <c r="C2291" s="10">
        <v>43922</v>
      </c>
      <c r="D2291" t="s">
        <v>2</v>
      </c>
      <c r="E2291">
        <f>+VLOOKUP(Tabla2[[#This Row],[Punto de venta]],Punto_venta[],2,0)</f>
        <v>1</v>
      </c>
      <c r="F2291" t="s">
        <v>15</v>
      </c>
      <c r="G2291">
        <f>+VLOOKUP(Tabla2[[#This Row],[Cultivo]],Cod_categoría[],2,0)</f>
        <v>100108006</v>
      </c>
      <c r="H2291" t="str">
        <f>+VLOOKUP(F2291,Codigos[],2,0)</f>
        <v>Frutos tropicales y subtropicales</v>
      </c>
      <c r="I2291">
        <f>+VLOOKUP(Tabla2[[#This Row],[Categoría]],Cod_procesamiento10[],2,0)</f>
        <v>4</v>
      </c>
      <c r="J2291" t="s">
        <v>163</v>
      </c>
      <c r="K2291" s="3">
        <v>1007.1</v>
      </c>
    </row>
    <row r="2292" spans="1:11" x14ac:dyDescent="0.35">
      <c r="A2292">
        <v>2020</v>
      </c>
      <c r="B2292" s="5" t="s">
        <v>52</v>
      </c>
      <c r="C2292" s="10">
        <v>43922</v>
      </c>
      <c r="D2292" t="s">
        <v>2</v>
      </c>
      <c r="E2292">
        <f>+VLOOKUP(Tabla2[[#This Row],[Punto de venta]],Punto_venta[],2,0)</f>
        <v>1</v>
      </c>
      <c r="F2292" t="s">
        <v>16</v>
      </c>
      <c r="G2292">
        <f>+VLOOKUP(Tabla2[[#This Row],[Cultivo]],Cod_categoría[],2,0)</f>
        <v>100109001</v>
      </c>
      <c r="H2292" t="str">
        <f>+VLOOKUP(F2292,Codigos[],2,0)</f>
        <v>Uva</v>
      </c>
      <c r="I2292">
        <f>+VLOOKUP(Tabla2[[#This Row],[Categoría]],Cod_procesamiento10[],2,0)</f>
        <v>11</v>
      </c>
      <c r="J2292" t="s">
        <v>163</v>
      </c>
      <c r="K2292" s="3">
        <v>909.46</v>
      </c>
    </row>
    <row r="2293" spans="1:11" x14ac:dyDescent="0.35">
      <c r="A2293">
        <v>2020</v>
      </c>
      <c r="B2293" s="5" t="s">
        <v>52</v>
      </c>
      <c r="C2293" s="10">
        <v>43922</v>
      </c>
      <c r="D2293" t="s">
        <v>17</v>
      </c>
      <c r="E2293">
        <f>+VLOOKUP(Tabla2[[#This Row],[Punto de venta]],Punto_venta[],2,0)</f>
        <v>2</v>
      </c>
      <c r="F2293" t="s">
        <v>68</v>
      </c>
      <c r="G2293">
        <f>+VLOOKUP(Tabla2[[#This Row],[Cultivo]],Cod_categoría[],2,0)</f>
        <v>100101001</v>
      </c>
      <c r="H2293" t="str">
        <f>+VLOOKUP(F2293,Codigos[],2,0)</f>
        <v>Berries</v>
      </c>
      <c r="I2293">
        <f>+VLOOKUP(Tabla2[[#This Row],[Categoría]],Cod_procesamiento10[],2,0)</f>
        <v>1</v>
      </c>
      <c r="J2293" t="s">
        <v>163</v>
      </c>
      <c r="K2293" s="3">
        <v>10320</v>
      </c>
    </row>
    <row r="2294" spans="1:11" x14ac:dyDescent="0.35">
      <c r="A2294">
        <v>2020</v>
      </c>
      <c r="B2294" s="5" t="s">
        <v>52</v>
      </c>
      <c r="C2294" s="10">
        <v>43922</v>
      </c>
      <c r="D2294" t="s">
        <v>17</v>
      </c>
      <c r="E2294">
        <f>+VLOOKUP(Tabla2[[#This Row],[Punto de venta]],Punto_venta[],2,0)</f>
        <v>2</v>
      </c>
      <c r="F2294" t="s">
        <v>5</v>
      </c>
      <c r="G2294">
        <f>+VLOOKUP(Tabla2[[#This Row],[Cultivo]],Cod_categoría[],2,0)</f>
        <v>100103002</v>
      </c>
      <c r="H2294" t="str">
        <f>+VLOOKUP(F2294,Codigos[],2,0)</f>
        <v>Frutos de carozo</v>
      </c>
      <c r="I2294">
        <f>+VLOOKUP(Tabla2[[#This Row],[Categoría]],Cod_procesamiento10[],2,0)</f>
        <v>5</v>
      </c>
      <c r="J2294" t="s">
        <v>163</v>
      </c>
      <c r="K2294" s="3">
        <v>1687.6</v>
      </c>
    </row>
    <row r="2295" spans="1:11" x14ac:dyDescent="0.35">
      <c r="A2295">
        <v>2020</v>
      </c>
      <c r="B2295" s="5" t="s">
        <v>52</v>
      </c>
      <c r="C2295" s="10">
        <v>43922</v>
      </c>
      <c r="D2295" t="s">
        <v>17</v>
      </c>
      <c r="E2295">
        <f>+VLOOKUP(Tabla2[[#This Row],[Punto de venta]],Punto_venta[],2,0)</f>
        <v>2</v>
      </c>
      <c r="F2295" t="s">
        <v>7</v>
      </c>
      <c r="G2295">
        <f>+VLOOKUP(Tabla2[[#This Row],[Cultivo]],Cod_categoría[],2,0)</f>
        <v>100103004</v>
      </c>
      <c r="H2295" t="str">
        <f>+VLOOKUP(F2295,Codigos[],2,0)</f>
        <v>Frutos de carozo</v>
      </c>
      <c r="I2295">
        <f>+VLOOKUP(Tabla2[[#This Row],[Categoría]],Cod_procesamiento10[],2,0)</f>
        <v>5</v>
      </c>
      <c r="J2295" t="s">
        <v>163</v>
      </c>
      <c r="K2295" s="3">
        <v>1933.33</v>
      </c>
    </row>
    <row r="2296" spans="1:11" x14ac:dyDescent="0.35">
      <c r="A2296">
        <v>2020</v>
      </c>
      <c r="B2296" s="5" t="s">
        <v>52</v>
      </c>
      <c r="C2296" s="10">
        <v>43922</v>
      </c>
      <c r="D2296" t="s">
        <v>17</v>
      </c>
      <c r="E2296">
        <f>+VLOOKUP(Tabla2[[#This Row],[Punto de venta]],Punto_venta[],2,0)</f>
        <v>2</v>
      </c>
      <c r="F2296" t="s">
        <v>8</v>
      </c>
      <c r="G2296">
        <f>+VLOOKUP(Tabla2[[#This Row],[Cultivo]],Cod_categoría[],2,0)</f>
        <v>100112025</v>
      </c>
      <c r="H2296" t="str">
        <f>+VLOOKUP(F2296,Codigos[],2,0)</f>
        <v>Berries</v>
      </c>
      <c r="I2296">
        <f>+VLOOKUP(Tabla2[[#This Row],[Categoría]],Cod_procesamiento10[],2,0)</f>
        <v>1</v>
      </c>
      <c r="J2296" t="s">
        <v>163</v>
      </c>
      <c r="K2296" s="3">
        <v>5168.75</v>
      </c>
    </row>
    <row r="2297" spans="1:11" x14ac:dyDescent="0.35">
      <c r="A2297">
        <v>2020</v>
      </c>
      <c r="B2297" s="5" t="s">
        <v>52</v>
      </c>
      <c r="C2297" s="10">
        <v>43922</v>
      </c>
      <c r="D2297" t="s">
        <v>17</v>
      </c>
      <c r="E2297">
        <f>+VLOOKUP(Tabla2[[#This Row],[Punto de venta]],Punto_venta[],2,0)</f>
        <v>2</v>
      </c>
      <c r="F2297" t="s">
        <v>9</v>
      </c>
      <c r="G2297">
        <f>+VLOOKUP(Tabla2[[#This Row],[Cultivo]],Cod_categoría[],2,0)</f>
        <v>100102003</v>
      </c>
      <c r="H2297" t="str">
        <f>+VLOOKUP(F2297,Codigos[],2,0)</f>
        <v>Cítricos</v>
      </c>
      <c r="I2297">
        <f>+VLOOKUP(Tabla2[[#This Row],[Categoría]],Cod_procesamiento10[],2,0)</f>
        <v>2</v>
      </c>
      <c r="J2297" t="s">
        <v>163</v>
      </c>
      <c r="K2297" s="3">
        <v>1972.37</v>
      </c>
    </row>
    <row r="2298" spans="1:11" x14ac:dyDescent="0.35">
      <c r="A2298">
        <v>2020</v>
      </c>
      <c r="B2298" s="5" t="s">
        <v>52</v>
      </c>
      <c r="C2298" s="10">
        <v>43922</v>
      </c>
      <c r="D2298" t="s">
        <v>17</v>
      </c>
      <c r="E2298">
        <f>+VLOOKUP(Tabla2[[#This Row],[Punto de venta]],Punto_venta[],2,0)</f>
        <v>2</v>
      </c>
      <c r="F2298" t="s">
        <v>21</v>
      </c>
      <c r="G2298">
        <f>+VLOOKUP(Tabla2[[#This Row],[Cultivo]],Cod_categoría[],2,0)</f>
        <v>100108002</v>
      </c>
      <c r="H2298" t="str">
        <f>+VLOOKUP(F2298,Codigos[],2,0)</f>
        <v>Frutos tropicales y subtropicales</v>
      </c>
      <c r="I2298">
        <f>+VLOOKUP(Tabla2[[#This Row],[Categoría]],Cod_procesamiento10[],2,0)</f>
        <v>4</v>
      </c>
      <c r="J2298" t="s">
        <v>163</v>
      </c>
      <c r="K2298" s="3">
        <v>2026.35</v>
      </c>
    </row>
    <row r="2299" spans="1:11" x14ac:dyDescent="0.35">
      <c r="A2299">
        <v>2020</v>
      </c>
      <c r="B2299" s="5" t="s">
        <v>52</v>
      </c>
      <c r="C2299" s="10">
        <v>43922</v>
      </c>
      <c r="D2299" t="s">
        <v>17</v>
      </c>
      <c r="E2299">
        <f>+VLOOKUP(Tabla2[[#This Row],[Punto de venta]],Punto_venta[],2,0)</f>
        <v>2</v>
      </c>
      <c r="F2299" t="s">
        <v>10</v>
      </c>
      <c r="G2299">
        <f>+VLOOKUP(Tabla2[[#This Row],[Cultivo]],Cod_categoría[],2,0)</f>
        <v>100104002</v>
      </c>
      <c r="H2299" t="str">
        <f>+VLOOKUP(F2299,Codigos[],2,0)</f>
        <v>Frutos de pepita</v>
      </c>
      <c r="I2299">
        <f>+VLOOKUP(Tabla2[[#This Row],[Categoría]],Cod_procesamiento10[],2,0)</f>
        <v>3</v>
      </c>
      <c r="J2299" t="s">
        <v>163</v>
      </c>
      <c r="K2299" s="3">
        <v>1776.56</v>
      </c>
    </row>
    <row r="2300" spans="1:11" x14ac:dyDescent="0.35">
      <c r="A2300">
        <v>2020</v>
      </c>
      <c r="B2300" s="5" t="s">
        <v>52</v>
      </c>
      <c r="C2300" s="10">
        <v>43922</v>
      </c>
      <c r="D2300" t="s">
        <v>17</v>
      </c>
      <c r="E2300">
        <f>+VLOOKUP(Tabla2[[#This Row],[Punto de venta]],Punto_venta[],2,0)</f>
        <v>2</v>
      </c>
      <c r="F2300" t="s">
        <v>11</v>
      </c>
      <c r="G2300">
        <f>+VLOOKUP(Tabla2[[#This Row],[Cultivo]],Cod_categoría[],2,0)</f>
        <v>100102005</v>
      </c>
      <c r="H2300" t="str">
        <f>+VLOOKUP(F2300,Codigos[],2,0)</f>
        <v>Cítricos</v>
      </c>
      <c r="I2300">
        <f>+VLOOKUP(Tabla2[[#This Row],[Categoría]],Cod_procesamiento10[],2,0)</f>
        <v>2</v>
      </c>
      <c r="J2300" t="s">
        <v>163</v>
      </c>
      <c r="K2300" s="3">
        <v>1704.53</v>
      </c>
    </row>
    <row r="2301" spans="1:11" x14ac:dyDescent="0.35">
      <c r="A2301">
        <v>2020</v>
      </c>
      <c r="B2301" s="5" t="s">
        <v>52</v>
      </c>
      <c r="C2301" s="10">
        <v>43922</v>
      </c>
      <c r="D2301" t="s">
        <v>17</v>
      </c>
      <c r="E2301">
        <f>+VLOOKUP(Tabla2[[#This Row],[Punto de venta]],Punto_venta[],2,0)</f>
        <v>2</v>
      </c>
      <c r="F2301" t="s">
        <v>12</v>
      </c>
      <c r="G2301">
        <f>+VLOOKUP(Tabla2[[#This Row],[Cultivo]],Cod_categoría[],2,0)</f>
        <v>100103006</v>
      </c>
      <c r="H2301" t="str">
        <f>+VLOOKUP(F2301,Codigos[],2,0)</f>
        <v>Frutos de carozo</v>
      </c>
      <c r="I2301">
        <f>+VLOOKUP(Tabla2[[#This Row],[Categoría]],Cod_procesamiento10[],2,0)</f>
        <v>5</v>
      </c>
      <c r="J2301" t="s">
        <v>163</v>
      </c>
      <c r="K2301" s="3">
        <v>1917.78</v>
      </c>
    </row>
    <row r="2302" spans="1:11" x14ac:dyDescent="0.35">
      <c r="A2302">
        <v>2020</v>
      </c>
      <c r="B2302" s="5" t="s">
        <v>52</v>
      </c>
      <c r="C2302" s="10">
        <v>43922</v>
      </c>
      <c r="D2302" t="s">
        <v>17</v>
      </c>
      <c r="E2302">
        <f>+VLOOKUP(Tabla2[[#This Row],[Punto de venta]],Punto_venta[],2,0)</f>
        <v>2</v>
      </c>
      <c r="F2302" t="s">
        <v>13</v>
      </c>
      <c r="G2302">
        <f>+VLOOKUP(Tabla2[[#This Row],[Cultivo]],Cod_categoría[],2,0)</f>
        <v>100106002</v>
      </c>
      <c r="H2302" t="str">
        <f>+VLOOKUP(F2302,Codigos[],2,0)</f>
        <v>Frutos oleaginosos</v>
      </c>
      <c r="I2302">
        <f>+VLOOKUP(Tabla2[[#This Row],[Categoría]],Cod_procesamiento10[],2,0)</f>
        <v>12</v>
      </c>
      <c r="J2302" t="s">
        <v>163</v>
      </c>
      <c r="K2302" s="3">
        <v>4064.36</v>
      </c>
    </row>
    <row r="2303" spans="1:11" x14ac:dyDescent="0.35">
      <c r="A2303">
        <v>2020</v>
      </c>
      <c r="B2303" s="5" t="s">
        <v>52</v>
      </c>
      <c r="C2303" s="10">
        <v>43922</v>
      </c>
      <c r="D2303" t="s">
        <v>17</v>
      </c>
      <c r="E2303">
        <f>+VLOOKUP(Tabla2[[#This Row],[Punto de venta]],Punto_venta[],2,0)</f>
        <v>2</v>
      </c>
      <c r="F2303" t="s">
        <v>14</v>
      </c>
      <c r="G2303">
        <f>+VLOOKUP(Tabla2[[#This Row],[Cultivo]],Cod_categoría[],2,0)</f>
        <v>100104005</v>
      </c>
      <c r="H2303" t="str">
        <f>+VLOOKUP(F2303,Codigos[],2,0)</f>
        <v>Frutos de pepita</v>
      </c>
      <c r="I2303">
        <f>+VLOOKUP(Tabla2[[#This Row],[Categoría]],Cod_procesamiento10[],2,0)</f>
        <v>3</v>
      </c>
      <c r="J2303" t="s">
        <v>163</v>
      </c>
      <c r="K2303" s="3">
        <v>1418.83</v>
      </c>
    </row>
    <row r="2304" spans="1:11" x14ac:dyDescent="0.35">
      <c r="A2304">
        <v>2020</v>
      </c>
      <c r="B2304" s="5" t="s">
        <v>52</v>
      </c>
      <c r="C2304" s="10">
        <v>43922</v>
      </c>
      <c r="D2304" t="s">
        <v>17</v>
      </c>
      <c r="E2304">
        <f>+VLOOKUP(Tabla2[[#This Row],[Punto de venta]],Punto_venta[],2,0)</f>
        <v>2</v>
      </c>
      <c r="F2304" t="s">
        <v>15</v>
      </c>
      <c r="G2304">
        <f>+VLOOKUP(Tabla2[[#This Row],[Cultivo]],Cod_categoría[],2,0)</f>
        <v>100108006</v>
      </c>
      <c r="H2304" t="str">
        <f>+VLOOKUP(F2304,Codigos[],2,0)</f>
        <v>Frutos tropicales y subtropicales</v>
      </c>
      <c r="I2304">
        <f>+VLOOKUP(Tabla2[[#This Row],[Categoría]],Cod_procesamiento10[],2,0)</f>
        <v>4</v>
      </c>
      <c r="J2304" t="s">
        <v>163</v>
      </c>
      <c r="K2304" s="3">
        <v>1034.77</v>
      </c>
    </row>
    <row r="2305" spans="1:11" x14ac:dyDescent="0.35">
      <c r="A2305">
        <v>2020</v>
      </c>
      <c r="B2305" s="5" t="s">
        <v>52</v>
      </c>
      <c r="C2305" s="10">
        <v>43922</v>
      </c>
      <c r="D2305" t="s">
        <v>17</v>
      </c>
      <c r="E2305">
        <f>+VLOOKUP(Tabla2[[#This Row],[Punto de venta]],Punto_venta[],2,0)</f>
        <v>2</v>
      </c>
      <c r="F2305" t="s">
        <v>16</v>
      </c>
      <c r="G2305">
        <f>+VLOOKUP(Tabla2[[#This Row],[Cultivo]],Cod_categoría[],2,0)</f>
        <v>100109001</v>
      </c>
      <c r="H2305" t="str">
        <f>+VLOOKUP(F2305,Codigos[],2,0)</f>
        <v>Uva</v>
      </c>
      <c r="I2305">
        <f>+VLOOKUP(Tabla2[[#This Row],[Categoría]],Cod_procesamiento10[],2,0)</f>
        <v>11</v>
      </c>
      <c r="J2305" t="s">
        <v>163</v>
      </c>
      <c r="K2305" s="3">
        <v>2935</v>
      </c>
    </row>
    <row r="2306" spans="1:11" x14ac:dyDescent="0.35">
      <c r="A2306">
        <v>2020</v>
      </c>
      <c r="B2306" s="5" t="s">
        <v>52</v>
      </c>
      <c r="C2306" s="10">
        <v>43922</v>
      </c>
      <c r="D2306" t="s">
        <v>2</v>
      </c>
      <c r="E2306">
        <f>+VLOOKUP(Tabla2[[#This Row],[Punto de venta]],Punto_venta[],2,0)</f>
        <v>1</v>
      </c>
      <c r="F2306" t="s">
        <v>68</v>
      </c>
      <c r="G2306">
        <f>+VLOOKUP(Tabla2[[#This Row],[Cultivo]],Cod_categoría[],2,0)</f>
        <v>100101001</v>
      </c>
      <c r="H2306" t="str">
        <f>+VLOOKUP(F2306,Codigos[],2,0)</f>
        <v>Berries</v>
      </c>
      <c r="I2306">
        <f>+VLOOKUP(Tabla2[[#This Row],[Categoría]],Cod_procesamiento10[],2,0)</f>
        <v>1</v>
      </c>
      <c r="J2306" t="s">
        <v>163</v>
      </c>
      <c r="K2306" s="3">
        <v>1955.21</v>
      </c>
    </row>
    <row r="2307" spans="1:11" x14ac:dyDescent="0.35">
      <c r="A2307">
        <v>2020</v>
      </c>
      <c r="B2307" s="5" t="s">
        <v>52</v>
      </c>
      <c r="C2307" s="10">
        <v>43922</v>
      </c>
      <c r="D2307" t="s">
        <v>2</v>
      </c>
      <c r="E2307">
        <f>+VLOOKUP(Tabla2[[#This Row],[Punto de venta]],Punto_venta[],2,0)</f>
        <v>1</v>
      </c>
      <c r="F2307" t="s">
        <v>5</v>
      </c>
      <c r="G2307">
        <f>+VLOOKUP(Tabla2[[#This Row],[Cultivo]],Cod_categoría[],2,0)</f>
        <v>100103002</v>
      </c>
      <c r="H2307" t="str">
        <f>+VLOOKUP(F2307,Codigos[],2,0)</f>
        <v>Frutos de carozo</v>
      </c>
      <c r="I2307">
        <f>+VLOOKUP(Tabla2[[#This Row],[Categoría]],Cod_procesamiento10[],2,0)</f>
        <v>5</v>
      </c>
      <c r="J2307" t="s">
        <v>163</v>
      </c>
      <c r="K2307" s="3">
        <v>950</v>
      </c>
    </row>
    <row r="2308" spans="1:11" x14ac:dyDescent="0.35">
      <c r="A2308">
        <v>2020</v>
      </c>
      <c r="B2308" s="5" t="s">
        <v>52</v>
      </c>
      <c r="C2308" s="10">
        <v>43922</v>
      </c>
      <c r="D2308" t="s">
        <v>2</v>
      </c>
      <c r="E2308">
        <f>+VLOOKUP(Tabla2[[#This Row],[Punto de venta]],Punto_venta[],2,0)</f>
        <v>1</v>
      </c>
      <c r="F2308" t="s">
        <v>23</v>
      </c>
      <c r="G2308">
        <f>+VLOOKUP(Tabla2[[#This Row],[Cultivo]],Cod_categoría[],2,0)</f>
        <v>100101004</v>
      </c>
      <c r="H2308" t="str">
        <f>+VLOOKUP(F2308,Codigos[],2,0)</f>
        <v>Berries</v>
      </c>
      <c r="I2308">
        <f>+VLOOKUP(Tabla2[[#This Row],[Categoría]],Cod_procesamiento10[],2,0)</f>
        <v>1</v>
      </c>
      <c r="J2308" t="s">
        <v>163</v>
      </c>
      <c r="K2308" s="3">
        <v>2183.33</v>
      </c>
    </row>
    <row r="2309" spans="1:11" x14ac:dyDescent="0.35">
      <c r="A2309">
        <v>2020</v>
      </c>
      <c r="B2309" s="5" t="s">
        <v>52</v>
      </c>
      <c r="C2309" s="10">
        <v>43922</v>
      </c>
      <c r="D2309" t="s">
        <v>2</v>
      </c>
      <c r="E2309">
        <f>+VLOOKUP(Tabla2[[#This Row],[Punto de venta]],Punto_venta[],2,0)</f>
        <v>1</v>
      </c>
      <c r="F2309" t="s">
        <v>8</v>
      </c>
      <c r="G2309">
        <f>+VLOOKUP(Tabla2[[#This Row],[Cultivo]],Cod_categoría[],2,0)</f>
        <v>100112025</v>
      </c>
      <c r="H2309" t="str">
        <f>+VLOOKUP(F2309,Codigos[],2,0)</f>
        <v>Berries</v>
      </c>
      <c r="I2309">
        <f>+VLOOKUP(Tabla2[[#This Row],[Categoría]],Cod_procesamiento10[],2,0)</f>
        <v>1</v>
      </c>
      <c r="J2309" t="s">
        <v>163</v>
      </c>
      <c r="K2309" s="3">
        <v>1827.21</v>
      </c>
    </row>
    <row r="2310" spans="1:11" x14ac:dyDescent="0.35">
      <c r="A2310">
        <v>2020</v>
      </c>
      <c r="B2310" s="5" t="s">
        <v>52</v>
      </c>
      <c r="C2310" s="10">
        <v>43922</v>
      </c>
      <c r="D2310" t="s">
        <v>2</v>
      </c>
      <c r="E2310">
        <f>+VLOOKUP(Tabla2[[#This Row],[Punto de venta]],Punto_venta[],2,0)</f>
        <v>1</v>
      </c>
      <c r="F2310" t="s">
        <v>19</v>
      </c>
      <c r="G2310">
        <f>+VLOOKUP(Tabla2[[#This Row],[Cultivo]],Cod_categoría[],2,0)</f>
        <v>100101007</v>
      </c>
      <c r="H2310" t="str">
        <f>+VLOOKUP(F2310,Codigos[],2,0)</f>
        <v>Berries</v>
      </c>
      <c r="I2310">
        <f>+VLOOKUP(Tabla2[[#This Row],[Categoría]],Cod_procesamiento10[],2,0)</f>
        <v>1</v>
      </c>
      <c r="J2310" t="s">
        <v>163</v>
      </c>
      <c r="K2310" s="3">
        <v>943.98</v>
      </c>
    </row>
    <row r="2311" spans="1:11" x14ac:dyDescent="0.35">
      <c r="A2311">
        <v>2020</v>
      </c>
      <c r="B2311" s="5" t="s">
        <v>52</v>
      </c>
      <c r="C2311" s="10">
        <v>43922</v>
      </c>
      <c r="D2311" t="s">
        <v>2</v>
      </c>
      <c r="E2311">
        <f>+VLOOKUP(Tabla2[[#This Row],[Punto de venta]],Punto_venta[],2,0)</f>
        <v>1</v>
      </c>
      <c r="F2311" t="s">
        <v>9</v>
      </c>
      <c r="G2311">
        <f>+VLOOKUP(Tabla2[[#This Row],[Cultivo]],Cod_categoría[],2,0)</f>
        <v>100102003</v>
      </c>
      <c r="H2311" t="str">
        <f>+VLOOKUP(F2311,Codigos[],2,0)</f>
        <v>Cítricos</v>
      </c>
      <c r="I2311">
        <f>+VLOOKUP(Tabla2[[#This Row],[Categoría]],Cod_procesamiento10[],2,0)</f>
        <v>2</v>
      </c>
      <c r="J2311" t="s">
        <v>163</v>
      </c>
      <c r="K2311" s="3">
        <v>1516.92</v>
      </c>
    </row>
    <row r="2312" spans="1:11" x14ac:dyDescent="0.35">
      <c r="A2312">
        <v>2020</v>
      </c>
      <c r="B2312" s="5" t="s">
        <v>52</v>
      </c>
      <c r="C2312" s="10">
        <v>43922</v>
      </c>
      <c r="D2312" t="s">
        <v>2</v>
      </c>
      <c r="E2312">
        <f>+VLOOKUP(Tabla2[[#This Row],[Punto de venta]],Punto_venta[],2,0)</f>
        <v>1</v>
      </c>
      <c r="F2312" t="s">
        <v>21</v>
      </c>
      <c r="G2312">
        <f>+VLOOKUP(Tabla2[[#This Row],[Cultivo]],Cod_categoría[],2,0)</f>
        <v>100108002</v>
      </c>
      <c r="H2312" t="str">
        <f>+VLOOKUP(F2312,Codigos[],2,0)</f>
        <v>Frutos tropicales y subtropicales</v>
      </c>
      <c r="I2312">
        <f>+VLOOKUP(Tabla2[[#This Row],[Categoría]],Cod_procesamiento10[],2,0)</f>
        <v>4</v>
      </c>
      <c r="J2312" t="s">
        <v>163</v>
      </c>
      <c r="K2312" s="3">
        <v>2071.42</v>
      </c>
    </row>
    <row r="2313" spans="1:11" x14ac:dyDescent="0.35">
      <c r="A2313">
        <v>2020</v>
      </c>
      <c r="B2313" s="5" t="s">
        <v>52</v>
      </c>
      <c r="C2313" s="10">
        <v>43922</v>
      </c>
      <c r="D2313" t="s">
        <v>2</v>
      </c>
      <c r="E2313">
        <f>+VLOOKUP(Tabla2[[#This Row],[Punto de venta]],Punto_venta[],2,0)</f>
        <v>1</v>
      </c>
      <c r="F2313" t="s">
        <v>10</v>
      </c>
      <c r="G2313">
        <f>+VLOOKUP(Tabla2[[#This Row],[Cultivo]],Cod_categoría[],2,0)</f>
        <v>100104002</v>
      </c>
      <c r="H2313" t="str">
        <f>+VLOOKUP(F2313,Codigos[],2,0)</f>
        <v>Frutos de pepita</v>
      </c>
      <c r="I2313">
        <f>+VLOOKUP(Tabla2[[#This Row],[Categoría]],Cod_procesamiento10[],2,0)</f>
        <v>3</v>
      </c>
      <c r="J2313" t="s">
        <v>163</v>
      </c>
      <c r="K2313" s="3">
        <v>769.91</v>
      </c>
    </row>
    <row r="2314" spans="1:11" x14ac:dyDescent="0.35">
      <c r="A2314">
        <v>2020</v>
      </c>
      <c r="B2314" s="5" t="s">
        <v>52</v>
      </c>
      <c r="C2314" s="10">
        <v>43922</v>
      </c>
      <c r="D2314" t="s">
        <v>2</v>
      </c>
      <c r="E2314">
        <f>+VLOOKUP(Tabla2[[#This Row],[Punto de venta]],Punto_venta[],2,0)</f>
        <v>1</v>
      </c>
      <c r="F2314" t="s">
        <v>11</v>
      </c>
      <c r="G2314">
        <f>+VLOOKUP(Tabla2[[#This Row],[Cultivo]],Cod_categoría[],2,0)</f>
        <v>100102005</v>
      </c>
      <c r="H2314" t="str">
        <f>+VLOOKUP(F2314,Codigos[],2,0)</f>
        <v>Cítricos</v>
      </c>
      <c r="I2314">
        <f>+VLOOKUP(Tabla2[[#This Row],[Categoría]],Cod_procesamiento10[],2,0)</f>
        <v>2</v>
      </c>
      <c r="J2314" t="s">
        <v>163</v>
      </c>
      <c r="K2314" s="3">
        <v>1452.93</v>
      </c>
    </row>
    <row r="2315" spans="1:11" x14ac:dyDescent="0.35">
      <c r="A2315">
        <v>2020</v>
      </c>
      <c r="B2315" s="5" t="s">
        <v>52</v>
      </c>
      <c r="C2315" s="10">
        <v>43922</v>
      </c>
      <c r="D2315" t="s">
        <v>2</v>
      </c>
      <c r="E2315">
        <f>+VLOOKUP(Tabla2[[#This Row],[Punto de venta]],Punto_venta[],2,0)</f>
        <v>1</v>
      </c>
      <c r="F2315" t="s">
        <v>13</v>
      </c>
      <c r="G2315">
        <f>+VLOOKUP(Tabla2[[#This Row],[Cultivo]],Cod_categoría[],2,0)</f>
        <v>100106002</v>
      </c>
      <c r="H2315" t="str">
        <f>+VLOOKUP(F2315,Codigos[],2,0)</f>
        <v>Frutos oleaginosos</v>
      </c>
      <c r="I2315">
        <f>+VLOOKUP(Tabla2[[#This Row],[Categoría]],Cod_procesamiento10[],2,0)</f>
        <v>12</v>
      </c>
      <c r="J2315" t="s">
        <v>163</v>
      </c>
      <c r="K2315" s="3">
        <v>3937.21</v>
      </c>
    </row>
    <row r="2316" spans="1:11" x14ac:dyDescent="0.35">
      <c r="A2316">
        <v>2020</v>
      </c>
      <c r="B2316" s="5" t="s">
        <v>52</v>
      </c>
      <c r="C2316" s="10">
        <v>43922</v>
      </c>
      <c r="D2316" t="s">
        <v>2</v>
      </c>
      <c r="E2316">
        <f>+VLOOKUP(Tabla2[[#This Row],[Punto de venta]],Punto_venta[],2,0)</f>
        <v>1</v>
      </c>
      <c r="F2316" t="s">
        <v>14</v>
      </c>
      <c r="G2316">
        <f>+VLOOKUP(Tabla2[[#This Row],[Cultivo]],Cod_categoría[],2,0)</f>
        <v>100104005</v>
      </c>
      <c r="H2316" t="str">
        <f>+VLOOKUP(F2316,Codigos[],2,0)</f>
        <v>Frutos de pepita</v>
      </c>
      <c r="I2316">
        <f>+VLOOKUP(Tabla2[[#This Row],[Categoría]],Cod_procesamiento10[],2,0)</f>
        <v>3</v>
      </c>
      <c r="J2316" t="s">
        <v>163</v>
      </c>
      <c r="K2316" s="3">
        <v>846.91</v>
      </c>
    </row>
    <row r="2317" spans="1:11" x14ac:dyDescent="0.35">
      <c r="A2317">
        <v>2020</v>
      </c>
      <c r="B2317" s="5" t="s">
        <v>52</v>
      </c>
      <c r="C2317" s="10">
        <v>43922</v>
      </c>
      <c r="D2317" t="s">
        <v>2</v>
      </c>
      <c r="E2317">
        <f>+VLOOKUP(Tabla2[[#This Row],[Punto de venta]],Punto_venta[],2,0)</f>
        <v>1</v>
      </c>
      <c r="F2317" t="s">
        <v>15</v>
      </c>
      <c r="G2317">
        <f>+VLOOKUP(Tabla2[[#This Row],[Cultivo]],Cod_categoría[],2,0)</f>
        <v>100108006</v>
      </c>
      <c r="H2317" t="str">
        <f>+VLOOKUP(F2317,Codigos[],2,0)</f>
        <v>Frutos tropicales y subtropicales</v>
      </c>
      <c r="I2317">
        <f>+VLOOKUP(Tabla2[[#This Row],[Categoría]],Cod_procesamiento10[],2,0)</f>
        <v>4</v>
      </c>
      <c r="J2317" t="s">
        <v>163</v>
      </c>
      <c r="K2317" s="3">
        <v>948.59</v>
      </c>
    </row>
    <row r="2318" spans="1:11" x14ac:dyDescent="0.35">
      <c r="A2318">
        <v>2020</v>
      </c>
      <c r="B2318" s="5" t="s">
        <v>52</v>
      </c>
      <c r="C2318" s="10">
        <v>43922</v>
      </c>
      <c r="D2318" t="s">
        <v>2</v>
      </c>
      <c r="E2318">
        <f>+VLOOKUP(Tabla2[[#This Row],[Punto de venta]],Punto_venta[],2,0)</f>
        <v>1</v>
      </c>
      <c r="F2318" t="s">
        <v>16</v>
      </c>
      <c r="G2318">
        <f>+VLOOKUP(Tabla2[[#This Row],[Cultivo]],Cod_categoría[],2,0)</f>
        <v>100109001</v>
      </c>
      <c r="H2318" t="str">
        <f>+VLOOKUP(F2318,Codigos[],2,0)</f>
        <v>Uva</v>
      </c>
      <c r="I2318">
        <f>+VLOOKUP(Tabla2[[#This Row],[Categoría]],Cod_procesamiento10[],2,0)</f>
        <v>11</v>
      </c>
      <c r="J2318" t="s">
        <v>163</v>
      </c>
      <c r="K2318" s="3">
        <v>994.93</v>
      </c>
    </row>
    <row r="2319" spans="1:11" x14ac:dyDescent="0.35">
      <c r="A2319">
        <v>2020</v>
      </c>
      <c r="B2319" s="5" t="s">
        <v>52</v>
      </c>
      <c r="C2319" s="10">
        <v>43922</v>
      </c>
      <c r="D2319" t="s">
        <v>17</v>
      </c>
      <c r="E2319">
        <f>+VLOOKUP(Tabla2[[#This Row],[Punto de venta]],Punto_venta[],2,0)</f>
        <v>2</v>
      </c>
      <c r="F2319" t="s">
        <v>8</v>
      </c>
      <c r="G2319">
        <f>+VLOOKUP(Tabla2[[#This Row],[Cultivo]],Cod_categoría[],2,0)</f>
        <v>100112025</v>
      </c>
      <c r="H2319" t="str">
        <f>+VLOOKUP(F2319,Codigos[],2,0)</f>
        <v>Berries</v>
      </c>
      <c r="I2319">
        <f>+VLOOKUP(Tabla2[[#This Row],[Categoría]],Cod_procesamiento10[],2,0)</f>
        <v>1</v>
      </c>
      <c r="J2319" t="s">
        <v>163</v>
      </c>
      <c r="K2319" s="3">
        <v>7233.2</v>
      </c>
    </row>
    <row r="2320" spans="1:11" x14ac:dyDescent="0.35">
      <c r="A2320">
        <v>2020</v>
      </c>
      <c r="B2320" s="5" t="s">
        <v>52</v>
      </c>
      <c r="C2320" s="10">
        <v>43922</v>
      </c>
      <c r="D2320" t="s">
        <v>17</v>
      </c>
      <c r="E2320">
        <f>+VLOOKUP(Tabla2[[#This Row],[Punto de venta]],Punto_venta[],2,0)</f>
        <v>2</v>
      </c>
      <c r="F2320" t="s">
        <v>19</v>
      </c>
      <c r="G2320">
        <f>+VLOOKUP(Tabla2[[#This Row],[Cultivo]],Cod_categoría[],2,0)</f>
        <v>100101007</v>
      </c>
      <c r="H2320" t="str">
        <f>+VLOOKUP(F2320,Codigos[],2,0)</f>
        <v>Berries</v>
      </c>
      <c r="I2320">
        <f>+VLOOKUP(Tabla2[[#This Row],[Categoría]],Cod_procesamiento10[],2,0)</f>
        <v>1</v>
      </c>
      <c r="J2320" t="s">
        <v>163</v>
      </c>
      <c r="K2320" s="3">
        <v>2702.15</v>
      </c>
    </row>
    <row r="2321" spans="1:11" x14ac:dyDescent="0.35">
      <c r="A2321">
        <v>2020</v>
      </c>
      <c r="B2321" s="5" t="s">
        <v>52</v>
      </c>
      <c r="C2321" s="10">
        <v>43922</v>
      </c>
      <c r="D2321" t="s">
        <v>17</v>
      </c>
      <c r="E2321">
        <f>+VLOOKUP(Tabla2[[#This Row],[Punto de venta]],Punto_venta[],2,0)</f>
        <v>2</v>
      </c>
      <c r="F2321" t="s">
        <v>9</v>
      </c>
      <c r="G2321">
        <f>+VLOOKUP(Tabla2[[#This Row],[Cultivo]],Cod_categoría[],2,0)</f>
        <v>100102003</v>
      </c>
      <c r="H2321" t="str">
        <f>+VLOOKUP(F2321,Codigos[],2,0)</f>
        <v>Cítricos</v>
      </c>
      <c r="I2321">
        <f>+VLOOKUP(Tabla2[[#This Row],[Categoría]],Cod_procesamiento10[],2,0)</f>
        <v>2</v>
      </c>
      <c r="J2321" t="s">
        <v>163</v>
      </c>
      <c r="K2321" s="3">
        <v>1954.75</v>
      </c>
    </row>
    <row r="2322" spans="1:11" x14ac:dyDescent="0.35">
      <c r="A2322">
        <v>2020</v>
      </c>
      <c r="B2322" s="5" t="s">
        <v>52</v>
      </c>
      <c r="C2322" s="10">
        <v>43922</v>
      </c>
      <c r="D2322" t="s">
        <v>17</v>
      </c>
      <c r="E2322">
        <f>+VLOOKUP(Tabla2[[#This Row],[Punto de venta]],Punto_venta[],2,0)</f>
        <v>2</v>
      </c>
      <c r="F2322" t="s">
        <v>21</v>
      </c>
      <c r="G2322">
        <f>+VLOOKUP(Tabla2[[#This Row],[Cultivo]],Cod_categoría[],2,0)</f>
        <v>100108002</v>
      </c>
      <c r="H2322" t="str">
        <f>+VLOOKUP(F2322,Codigos[],2,0)</f>
        <v>Frutos tropicales y subtropicales</v>
      </c>
      <c r="I2322">
        <f>+VLOOKUP(Tabla2[[#This Row],[Categoría]],Cod_procesamiento10[],2,0)</f>
        <v>4</v>
      </c>
      <c r="J2322" t="s">
        <v>163</v>
      </c>
      <c r="K2322" s="3">
        <v>1984.79</v>
      </c>
    </row>
    <row r="2323" spans="1:11" x14ac:dyDescent="0.35">
      <c r="A2323">
        <v>2020</v>
      </c>
      <c r="B2323" s="5" t="s">
        <v>52</v>
      </c>
      <c r="C2323" s="10">
        <v>43922</v>
      </c>
      <c r="D2323" t="s">
        <v>17</v>
      </c>
      <c r="E2323">
        <f>+VLOOKUP(Tabla2[[#This Row],[Punto de venta]],Punto_venta[],2,0)</f>
        <v>2</v>
      </c>
      <c r="F2323" t="s">
        <v>10</v>
      </c>
      <c r="G2323">
        <f>+VLOOKUP(Tabla2[[#This Row],[Cultivo]],Cod_categoría[],2,0)</f>
        <v>100104002</v>
      </c>
      <c r="H2323" t="str">
        <f>+VLOOKUP(F2323,Codigos[],2,0)</f>
        <v>Frutos de pepita</v>
      </c>
      <c r="I2323">
        <f>+VLOOKUP(Tabla2[[#This Row],[Categoría]],Cod_procesamiento10[],2,0)</f>
        <v>3</v>
      </c>
      <c r="J2323" t="s">
        <v>163</v>
      </c>
      <c r="K2323" s="3">
        <v>1644.55</v>
      </c>
    </row>
    <row r="2324" spans="1:11" x14ac:dyDescent="0.35">
      <c r="A2324">
        <v>2020</v>
      </c>
      <c r="B2324" s="5" t="s">
        <v>52</v>
      </c>
      <c r="C2324" s="10">
        <v>43922</v>
      </c>
      <c r="D2324" t="s">
        <v>17</v>
      </c>
      <c r="E2324">
        <f>+VLOOKUP(Tabla2[[#This Row],[Punto de venta]],Punto_venta[],2,0)</f>
        <v>2</v>
      </c>
      <c r="F2324" t="s">
        <v>11</v>
      </c>
      <c r="G2324">
        <f>+VLOOKUP(Tabla2[[#This Row],[Cultivo]],Cod_categoría[],2,0)</f>
        <v>100102005</v>
      </c>
      <c r="H2324" t="str">
        <f>+VLOOKUP(F2324,Codigos[],2,0)</f>
        <v>Cítricos</v>
      </c>
      <c r="I2324">
        <f>+VLOOKUP(Tabla2[[#This Row],[Categoría]],Cod_procesamiento10[],2,0)</f>
        <v>2</v>
      </c>
      <c r="J2324" t="s">
        <v>163</v>
      </c>
      <c r="K2324" s="3">
        <v>1589.77</v>
      </c>
    </row>
    <row r="2325" spans="1:11" x14ac:dyDescent="0.35">
      <c r="A2325">
        <v>2020</v>
      </c>
      <c r="B2325" s="5" t="s">
        <v>52</v>
      </c>
      <c r="C2325" s="10">
        <v>43922</v>
      </c>
      <c r="D2325" t="s">
        <v>17</v>
      </c>
      <c r="E2325">
        <f>+VLOOKUP(Tabla2[[#This Row],[Punto de venta]],Punto_venta[],2,0)</f>
        <v>2</v>
      </c>
      <c r="F2325" t="s">
        <v>13</v>
      </c>
      <c r="G2325">
        <f>+VLOOKUP(Tabla2[[#This Row],[Cultivo]],Cod_categoría[],2,0)</f>
        <v>100106002</v>
      </c>
      <c r="H2325" t="str">
        <f>+VLOOKUP(F2325,Codigos[],2,0)</f>
        <v>Frutos oleaginosos</v>
      </c>
      <c r="I2325">
        <f>+VLOOKUP(Tabla2[[#This Row],[Categoría]],Cod_procesamiento10[],2,0)</f>
        <v>12</v>
      </c>
      <c r="J2325" t="s">
        <v>163</v>
      </c>
      <c r="K2325" s="3">
        <v>4097.42</v>
      </c>
    </row>
    <row r="2326" spans="1:11" x14ac:dyDescent="0.35">
      <c r="A2326">
        <v>2020</v>
      </c>
      <c r="B2326" s="5" t="s">
        <v>52</v>
      </c>
      <c r="C2326" s="10">
        <v>43922</v>
      </c>
      <c r="D2326" t="s">
        <v>17</v>
      </c>
      <c r="E2326">
        <f>+VLOOKUP(Tabla2[[#This Row],[Punto de venta]],Punto_venta[],2,0)</f>
        <v>2</v>
      </c>
      <c r="F2326" t="s">
        <v>14</v>
      </c>
      <c r="G2326">
        <f>+VLOOKUP(Tabla2[[#This Row],[Cultivo]],Cod_categoría[],2,0)</f>
        <v>100104005</v>
      </c>
      <c r="H2326" t="str">
        <f>+VLOOKUP(F2326,Codigos[],2,0)</f>
        <v>Frutos de pepita</v>
      </c>
      <c r="I2326">
        <f>+VLOOKUP(Tabla2[[#This Row],[Categoría]],Cod_procesamiento10[],2,0)</f>
        <v>3</v>
      </c>
      <c r="J2326" t="s">
        <v>163</v>
      </c>
      <c r="K2326" s="3">
        <v>1428.4</v>
      </c>
    </row>
    <row r="2327" spans="1:11" x14ac:dyDescent="0.35">
      <c r="A2327">
        <v>2020</v>
      </c>
      <c r="B2327" s="5" t="s">
        <v>52</v>
      </c>
      <c r="C2327" s="10">
        <v>43922</v>
      </c>
      <c r="D2327" t="s">
        <v>17</v>
      </c>
      <c r="E2327">
        <f>+VLOOKUP(Tabla2[[#This Row],[Punto de venta]],Punto_venta[],2,0)</f>
        <v>2</v>
      </c>
      <c r="F2327" t="s">
        <v>15</v>
      </c>
      <c r="G2327">
        <f>+VLOOKUP(Tabla2[[#This Row],[Cultivo]],Cod_categoría[],2,0)</f>
        <v>100108006</v>
      </c>
      <c r="H2327" t="str">
        <f>+VLOOKUP(F2327,Codigos[],2,0)</f>
        <v>Frutos tropicales y subtropicales</v>
      </c>
      <c r="I2327">
        <f>+VLOOKUP(Tabla2[[#This Row],[Categoría]],Cod_procesamiento10[],2,0)</f>
        <v>4</v>
      </c>
      <c r="J2327" t="s">
        <v>163</v>
      </c>
      <c r="K2327" s="3">
        <v>1027.6199999999999</v>
      </c>
    </row>
    <row r="2328" spans="1:11" x14ac:dyDescent="0.35">
      <c r="A2328">
        <v>2020</v>
      </c>
      <c r="B2328" s="5" t="s">
        <v>52</v>
      </c>
      <c r="C2328" s="10">
        <v>43922</v>
      </c>
      <c r="D2328" t="s">
        <v>17</v>
      </c>
      <c r="E2328">
        <f>+VLOOKUP(Tabla2[[#This Row],[Punto de venta]],Punto_venta[],2,0)</f>
        <v>2</v>
      </c>
      <c r="F2328" t="s">
        <v>16</v>
      </c>
      <c r="G2328">
        <f>+VLOOKUP(Tabla2[[#This Row],[Cultivo]],Cod_categoría[],2,0)</f>
        <v>100109001</v>
      </c>
      <c r="H2328" t="str">
        <f>+VLOOKUP(F2328,Codigos[],2,0)</f>
        <v>Uva</v>
      </c>
      <c r="I2328">
        <f>+VLOOKUP(Tabla2[[#This Row],[Categoría]],Cod_procesamiento10[],2,0)</f>
        <v>11</v>
      </c>
      <c r="J2328" t="s">
        <v>163</v>
      </c>
      <c r="K2328" s="3">
        <v>2963.48</v>
      </c>
    </row>
    <row r="2329" spans="1:11" x14ac:dyDescent="0.35">
      <c r="A2329">
        <v>2020</v>
      </c>
      <c r="B2329" s="5" t="s">
        <v>52</v>
      </c>
      <c r="C2329" s="10">
        <v>43922</v>
      </c>
      <c r="D2329" t="s">
        <v>2</v>
      </c>
      <c r="E2329">
        <f>+VLOOKUP(Tabla2[[#This Row],[Punto de venta]],Punto_venta[],2,0)</f>
        <v>1</v>
      </c>
      <c r="F2329" t="s">
        <v>68</v>
      </c>
      <c r="G2329">
        <f>+VLOOKUP(Tabla2[[#This Row],[Cultivo]],Cod_categoría[],2,0)</f>
        <v>100101001</v>
      </c>
      <c r="H2329" t="str">
        <f>+VLOOKUP(F2329,Codigos[],2,0)</f>
        <v>Berries</v>
      </c>
      <c r="I2329">
        <f>+VLOOKUP(Tabla2[[#This Row],[Categoría]],Cod_procesamiento10[],2,0)</f>
        <v>1</v>
      </c>
      <c r="J2329" t="s">
        <v>163</v>
      </c>
      <c r="K2329" s="3">
        <v>2689.29</v>
      </c>
    </row>
    <row r="2330" spans="1:11" x14ac:dyDescent="0.35">
      <c r="A2330">
        <v>2020</v>
      </c>
      <c r="B2330" s="5" t="s">
        <v>52</v>
      </c>
      <c r="C2330" s="10">
        <v>43922</v>
      </c>
      <c r="D2330" t="s">
        <v>2</v>
      </c>
      <c r="E2330">
        <f>+VLOOKUP(Tabla2[[#This Row],[Punto de venta]],Punto_venta[],2,0)</f>
        <v>1</v>
      </c>
      <c r="F2330" t="s">
        <v>23</v>
      </c>
      <c r="G2330">
        <f>+VLOOKUP(Tabla2[[#This Row],[Cultivo]],Cod_categoría[],2,0)</f>
        <v>100101004</v>
      </c>
      <c r="H2330" t="str">
        <f>+VLOOKUP(F2330,Codigos[],2,0)</f>
        <v>Berries</v>
      </c>
      <c r="I2330">
        <f>+VLOOKUP(Tabla2[[#This Row],[Categoría]],Cod_procesamiento10[],2,0)</f>
        <v>1</v>
      </c>
      <c r="J2330" t="s">
        <v>163</v>
      </c>
      <c r="K2330" s="3">
        <v>3233.33</v>
      </c>
    </row>
    <row r="2331" spans="1:11" x14ac:dyDescent="0.35">
      <c r="A2331">
        <v>2020</v>
      </c>
      <c r="B2331" s="5" t="s">
        <v>52</v>
      </c>
      <c r="C2331" s="10">
        <v>43922</v>
      </c>
      <c r="D2331" t="s">
        <v>2</v>
      </c>
      <c r="E2331">
        <f>+VLOOKUP(Tabla2[[#This Row],[Punto de venta]],Punto_venta[],2,0)</f>
        <v>1</v>
      </c>
      <c r="F2331" t="s">
        <v>8</v>
      </c>
      <c r="G2331">
        <f>+VLOOKUP(Tabla2[[#This Row],[Cultivo]],Cod_categoría[],2,0)</f>
        <v>100112025</v>
      </c>
      <c r="H2331" t="str">
        <f>+VLOOKUP(F2331,Codigos[],2,0)</f>
        <v>Berries</v>
      </c>
      <c r="I2331">
        <f>+VLOOKUP(Tabla2[[#This Row],[Categoría]],Cod_procesamiento10[],2,0)</f>
        <v>1</v>
      </c>
      <c r="J2331" t="s">
        <v>163</v>
      </c>
      <c r="K2331" s="3">
        <v>1896.13</v>
      </c>
    </row>
    <row r="2332" spans="1:11" x14ac:dyDescent="0.35">
      <c r="A2332">
        <v>2020</v>
      </c>
      <c r="B2332" s="5" t="s">
        <v>52</v>
      </c>
      <c r="C2332" s="10">
        <v>43922</v>
      </c>
      <c r="D2332" t="s">
        <v>2</v>
      </c>
      <c r="E2332">
        <f>+VLOOKUP(Tabla2[[#This Row],[Punto de venta]],Punto_venta[],2,0)</f>
        <v>1</v>
      </c>
      <c r="F2332" t="s">
        <v>19</v>
      </c>
      <c r="G2332">
        <f>+VLOOKUP(Tabla2[[#This Row],[Cultivo]],Cod_categoría[],2,0)</f>
        <v>100101007</v>
      </c>
      <c r="H2332" t="str">
        <f>+VLOOKUP(F2332,Codigos[],2,0)</f>
        <v>Berries</v>
      </c>
      <c r="I2332">
        <f>+VLOOKUP(Tabla2[[#This Row],[Categoría]],Cod_procesamiento10[],2,0)</f>
        <v>1</v>
      </c>
      <c r="J2332" t="s">
        <v>163</v>
      </c>
      <c r="K2332" s="3">
        <v>840.98</v>
      </c>
    </row>
    <row r="2333" spans="1:11" x14ac:dyDescent="0.35">
      <c r="A2333">
        <v>2020</v>
      </c>
      <c r="B2333" s="5" t="s">
        <v>52</v>
      </c>
      <c r="C2333" s="10">
        <v>43922</v>
      </c>
      <c r="D2333" t="s">
        <v>2</v>
      </c>
      <c r="E2333">
        <f>+VLOOKUP(Tabla2[[#This Row],[Punto de venta]],Punto_venta[],2,0)</f>
        <v>1</v>
      </c>
      <c r="F2333" t="s">
        <v>9</v>
      </c>
      <c r="G2333">
        <f>+VLOOKUP(Tabla2[[#This Row],[Cultivo]],Cod_categoría[],2,0)</f>
        <v>100102003</v>
      </c>
      <c r="H2333" t="str">
        <f>+VLOOKUP(F2333,Codigos[],2,0)</f>
        <v>Cítricos</v>
      </c>
      <c r="I2333">
        <f>+VLOOKUP(Tabla2[[#This Row],[Categoría]],Cod_procesamiento10[],2,0)</f>
        <v>2</v>
      </c>
      <c r="J2333" t="s">
        <v>163</v>
      </c>
      <c r="K2333" s="3">
        <v>1276.52</v>
      </c>
    </row>
    <row r="2334" spans="1:11" x14ac:dyDescent="0.35">
      <c r="A2334">
        <v>2020</v>
      </c>
      <c r="B2334" s="5" t="s">
        <v>52</v>
      </c>
      <c r="C2334" s="10">
        <v>43922</v>
      </c>
      <c r="D2334" t="s">
        <v>2</v>
      </c>
      <c r="E2334">
        <f>+VLOOKUP(Tabla2[[#This Row],[Punto de venta]],Punto_venta[],2,0)</f>
        <v>1</v>
      </c>
      <c r="F2334" t="s">
        <v>21</v>
      </c>
      <c r="G2334">
        <f>+VLOOKUP(Tabla2[[#This Row],[Cultivo]],Cod_categoría[],2,0)</f>
        <v>100108002</v>
      </c>
      <c r="H2334" t="str">
        <f>+VLOOKUP(F2334,Codigos[],2,0)</f>
        <v>Frutos tropicales y subtropicales</v>
      </c>
      <c r="I2334">
        <f>+VLOOKUP(Tabla2[[#This Row],[Categoría]],Cod_procesamiento10[],2,0)</f>
        <v>4</v>
      </c>
      <c r="J2334" t="s">
        <v>163</v>
      </c>
      <c r="K2334" s="3">
        <v>2001.63</v>
      </c>
    </row>
    <row r="2335" spans="1:11" x14ac:dyDescent="0.35">
      <c r="A2335">
        <v>2020</v>
      </c>
      <c r="B2335" s="5" t="s">
        <v>52</v>
      </c>
      <c r="C2335" s="10">
        <v>43922</v>
      </c>
      <c r="D2335" t="s">
        <v>2</v>
      </c>
      <c r="E2335">
        <f>+VLOOKUP(Tabla2[[#This Row],[Punto de venta]],Punto_venta[],2,0)</f>
        <v>1</v>
      </c>
      <c r="F2335" t="s">
        <v>10</v>
      </c>
      <c r="G2335">
        <f>+VLOOKUP(Tabla2[[#This Row],[Cultivo]],Cod_categoría[],2,0)</f>
        <v>100104002</v>
      </c>
      <c r="H2335" t="str">
        <f>+VLOOKUP(F2335,Codigos[],2,0)</f>
        <v>Frutos de pepita</v>
      </c>
      <c r="I2335">
        <f>+VLOOKUP(Tabla2[[#This Row],[Categoría]],Cod_procesamiento10[],2,0)</f>
        <v>3</v>
      </c>
      <c r="J2335" t="s">
        <v>163</v>
      </c>
      <c r="K2335" s="3">
        <v>729.39</v>
      </c>
    </row>
    <row r="2336" spans="1:11" x14ac:dyDescent="0.35">
      <c r="A2336">
        <v>2020</v>
      </c>
      <c r="B2336" s="5" t="s">
        <v>52</v>
      </c>
      <c r="C2336" s="10">
        <v>43922</v>
      </c>
      <c r="D2336" t="s">
        <v>2</v>
      </c>
      <c r="E2336">
        <f>+VLOOKUP(Tabla2[[#This Row],[Punto de venta]],Punto_venta[],2,0)</f>
        <v>1</v>
      </c>
      <c r="F2336" t="s">
        <v>11</v>
      </c>
      <c r="G2336">
        <f>+VLOOKUP(Tabla2[[#This Row],[Cultivo]],Cod_categoría[],2,0)</f>
        <v>100102005</v>
      </c>
      <c r="H2336" t="str">
        <f>+VLOOKUP(F2336,Codigos[],2,0)</f>
        <v>Cítricos</v>
      </c>
      <c r="I2336">
        <f>+VLOOKUP(Tabla2[[#This Row],[Categoría]],Cod_procesamiento10[],2,0)</f>
        <v>2</v>
      </c>
      <c r="J2336" t="s">
        <v>163</v>
      </c>
      <c r="K2336" s="3">
        <v>1384.95</v>
      </c>
    </row>
    <row r="2337" spans="1:11" x14ac:dyDescent="0.35">
      <c r="A2337">
        <v>2020</v>
      </c>
      <c r="B2337" s="5" t="s">
        <v>52</v>
      </c>
      <c r="C2337" s="10">
        <v>43922</v>
      </c>
      <c r="D2337" t="s">
        <v>2</v>
      </c>
      <c r="E2337">
        <f>+VLOOKUP(Tabla2[[#This Row],[Punto de venta]],Punto_venta[],2,0)</f>
        <v>1</v>
      </c>
      <c r="F2337" t="s">
        <v>13</v>
      </c>
      <c r="G2337">
        <f>+VLOOKUP(Tabla2[[#This Row],[Cultivo]],Cod_categoría[],2,0)</f>
        <v>100106002</v>
      </c>
      <c r="H2337" t="str">
        <f>+VLOOKUP(F2337,Codigos[],2,0)</f>
        <v>Frutos oleaginosos</v>
      </c>
      <c r="I2337">
        <f>+VLOOKUP(Tabla2[[#This Row],[Categoría]],Cod_procesamiento10[],2,0)</f>
        <v>12</v>
      </c>
      <c r="J2337" t="s">
        <v>163</v>
      </c>
      <c r="K2337" s="3">
        <v>3854.34</v>
      </c>
    </row>
    <row r="2338" spans="1:11" x14ac:dyDescent="0.35">
      <c r="A2338">
        <v>2020</v>
      </c>
      <c r="B2338" s="5" t="s">
        <v>52</v>
      </c>
      <c r="C2338" s="10">
        <v>43922</v>
      </c>
      <c r="D2338" t="s">
        <v>2</v>
      </c>
      <c r="E2338">
        <f>+VLOOKUP(Tabla2[[#This Row],[Punto de venta]],Punto_venta[],2,0)</f>
        <v>1</v>
      </c>
      <c r="F2338" t="s">
        <v>14</v>
      </c>
      <c r="G2338">
        <f>+VLOOKUP(Tabla2[[#This Row],[Cultivo]],Cod_categoría[],2,0)</f>
        <v>100104005</v>
      </c>
      <c r="H2338" t="str">
        <f>+VLOOKUP(F2338,Codigos[],2,0)</f>
        <v>Frutos de pepita</v>
      </c>
      <c r="I2338">
        <f>+VLOOKUP(Tabla2[[#This Row],[Categoría]],Cod_procesamiento10[],2,0)</f>
        <v>3</v>
      </c>
      <c r="J2338" t="s">
        <v>163</v>
      </c>
      <c r="K2338" s="3">
        <v>778.69</v>
      </c>
    </row>
    <row r="2339" spans="1:11" x14ac:dyDescent="0.35">
      <c r="A2339">
        <v>2020</v>
      </c>
      <c r="B2339" s="5" t="s">
        <v>52</v>
      </c>
      <c r="C2339" s="10">
        <v>43922</v>
      </c>
      <c r="D2339" t="s">
        <v>2</v>
      </c>
      <c r="E2339">
        <f>+VLOOKUP(Tabla2[[#This Row],[Punto de venta]],Punto_venta[],2,0)</f>
        <v>1</v>
      </c>
      <c r="F2339" t="s">
        <v>15</v>
      </c>
      <c r="G2339">
        <f>+VLOOKUP(Tabla2[[#This Row],[Cultivo]],Cod_categoría[],2,0)</f>
        <v>100108006</v>
      </c>
      <c r="H2339" t="str">
        <f>+VLOOKUP(F2339,Codigos[],2,0)</f>
        <v>Frutos tropicales y subtropicales</v>
      </c>
      <c r="I2339">
        <f>+VLOOKUP(Tabla2[[#This Row],[Categoría]],Cod_procesamiento10[],2,0)</f>
        <v>4</v>
      </c>
      <c r="J2339" t="s">
        <v>163</v>
      </c>
      <c r="K2339" s="3">
        <v>943.8</v>
      </c>
    </row>
    <row r="2340" spans="1:11" x14ac:dyDescent="0.35">
      <c r="A2340">
        <v>2020</v>
      </c>
      <c r="B2340" s="5" t="s">
        <v>52</v>
      </c>
      <c r="C2340" s="10">
        <v>43922</v>
      </c>
      <c r="D2340" t="s">
        <v>2</v>
      </c>
      <c r="E2340">
        <f>+VLOOKUP(Tabla2[[#This Row],[Punto de venta]],Punto_venta[],2,0)</f>
        <v>1</v>
      </c>
      <c r="F2340" t="s">
        <v>16</v>
      </c>
      <c r="G2340">
        <f>+VLOOKUP(Tabla2[[#This Row],[Cultivo]],Cod_categoría[],2,0)</f>
        <v>100109001</v>
      </c>
      <c r="H2340" t="str">
        <f>+VLOOKUP(F2340,Codigos[],2,0)</f>
        <v>Uva</v>
      </c>
      <c r="I2340">
        <f>+VLOOKUP(Tabla2[[#This Row],[Categoría]],Cod_procesamiento10[],2,0)</f>
        <v>11</v>
      </c>
      <c r="J2340" t="s">
        <v>163</v>
      </c>
      <c r="K2340" s="3">
        <v>947.83</v>
      </c>
    </row>
    <row r="2341" spans="1:11" x14ac:dyDescent="0.35">
      <c r="A2341">
        <v>2020</v>
      </c>
      <c r="B2341" s="5" t="s">
        <v>52</v>
      </c>
      <c r="C2341" s="10">
        <v>43922</v>
      </c>
      <c r="D2341" t="s">
        <v>17</v>
      </c>
      <c r="E2341">
        <f>+VLOOKUP(Tabla2[[#This Row],[Punto de venta]],Punto_venta[],2,0)</f>
        <v>2</v>
      </c>
      <c r="F2341" t="s">
        <v>23</v>
      </c>
      <c r="G2341">
        <f>+VLOOKUP(Tabla2[[#This Row],[Cultivo]],Cod_categoría[],2,0)</f>
        <v>100101004</v>
      </c>
      <c r="H2341" t="str">
        <f>+VLOOKUP(F2341,Codigos[],2,0)</f>
        <v>Berries</v>
      </c>
      <c r="I2341">
        <f>+VLOOKUP(Tabla2[[#This Row],[Categoría]],Cod_procesamiento10[],2,0)</f>
        <v>1</v>
      </c>
      <c r="J2341" t="s">
        <v>163</v>
      </c>
      <c r="K2341" s="3">
        <v>16720</v>
      </c>
    </row>
    <row r="2342" spans="1:11" x14ac:dyDescent="0.35">
      <c r="A2342">
        <v>2020</v>
      </c>
      <c r="B2342" s="5" t="s">
        <v>52</v>
      </c>
      <c r="C2342" s="10">
        <v>43922</v>
      </c>
      <c r="D2342" t="s">
        <v>17</v>
      </c>
      <c r="E2342">
        <f>+VLOOKUP(Tabla2[[#This Row],[Punto de venta]],Punto_venta[],2,0)</f>
        <v>2</v>
      </c>
      <c r="F2342" t="s">
        <v>8</v>
      </c>
      <c r="G2342">
        <f>+VLOOKUP(Tabla2[[#This Row],[Cultivo]],Cod_categoría[],2,0)</f>
        <v>100112025</v>
      </c>
      <c r="H2342" t="str">
        <f>+VLOOKUP(F2342,Codigos[],2,0)</f>
        <v>Berries</v>
      </c>
      <c r="I2342">
        <f>+VLOOKUP(Tabla2[[#This Row],[Categoría]],Cod_procesamiento10[],2,0)</f>
        <v>1</v>
      </c>
      <c r="J2342" t="s">
        <v>163</v>
      </c>
      <c r="K2342" s="3">
        <v>6522</v>
      </c>
    </row>
    <row r="2343" spans="1:11" x14ac:dyDescent="0.35">
      <c r="A2343">
        <v>2020</v>
      </c>
      <c r="B2343" s="5" t="s">
        <v>52</v>
      </c>
      <c r="C2343" s="10">
        <v>43922</v>
      </c>
      <c r="D2343" t="s">
        <v>17</v>
      </c>
      <c r="E2343">
        <f>+VLOOKUP(Tabla2[[#This Row],[Punto de venta]],Punto_venta[],2,0)</f>
        <v>2</v>
      </c>
      <c r="F2343" t="s">
        <v>19</v>
      </c>
      <c r="G2343">
        <f>+VLOOKUP(Tabla2[[#This Row],[Cultivo]],Cod_categoría[],2,0)</f>
        <v>100101007</v>
      </c>
      <c r="H2343" t="str">
        <f>+VLOOKUP(F2343,Codigos[],2,0)</f>
        <v>Berries</v>
      </c>
      <c r="I2343">
        <f>+VLOOKUP(Tabla2[[#This Row],[Categoría]],Cod_procesamiento10[],2,0)</f>
        <v>1</v>
      </c>
      <c r="J2343" t="s">
        <v>163</v>
      </c>
      <c r="K2343" s="3">
        <v>2344.5500000000002</v>
      </c>
    </row>
    <row r="2344" spans="1:11" x14ac:dyDescent="0.35">
      <c r="A2344">
        <v>2020</v>
      </c>
      <c r="B2344" s="5" t="s">
        <v>52</v>
      </c>
      <c r="C2344" s="10">
        <v>43922</v>
      </c>
      <c r="D2344" t="s">
        <v>17</v>
      </c>
      <c r="E2344">
        <f>+VLOOKUP(Tabla2[[#This Row],[Punto de venta]],Punto_venta[],2,0)</f>
        <v>2</v>
      </c>
      <c r="F2344" t="s">
        <v>9</v>
      </c>
      <c r="G2344">
        <f>+VLOOKUP(Tabla2[[#This Row],[Cultivo]],Cod_categoría[],2,0)</f>
        <v>100102003</v>
      </c>
      <c r="H2344" t="str">
        <f>+VLOOKUP(F2344,Codigos[],2,0)</f>
        <v>Cítricos</v>
      </c>
      <c r="I2344">
        <f>+VLOOKUP(Tabla2[[#This Row],[Categoría]],Cod_procesamiento10[],2,0)</f>
        <v>2</v>
      </c>
      <c r="J2344" t="s">
        <v>163</v>
      </c>
      <c r="K2344" s="3">
        <v>1930.69</v>
      </c>
    </row>
    <row r="2345" spans="1:11" x14ac:dyDescent="0.35">
      <c r="A2345">
        <v>2020</v>
      </c>
      <c r="B2345" s="5" t="s">
        <v>52</v>
      </c>
      <c r="C2345" s="10">
        <v>43922</v>
      </c>
      <c r="D2345" t="s">
        <v>17</v>
      </c>
      <c r="E2345">
        <f>+VLOOKUP(Tabla2[[#This Row],[Punto de venta]],Punto_venta[],2,0)</f>
        <v>2</v>
      </c>
      <c r="F2345" t="s">
        <v>21</v>
      </c>
      <c r="G2345">
        <f>+VLOOKUP(Tabla2[[#This Row],[Cultivo]],Cod_categoría[],2,0)</f>
        <v>100108002</v>
      </c>
      <c r="H2345" t="str">
        <f>+VLOOKUP(F2345,Codigos[],2,0)</f>
        <v>Frutos tropicales y subtropicales</v>
      </c>
      <c r="I2345">
        <f>+VLOOKUP(Tabla2[[#This Row],[Categoría]],Cod_procesamiento10[],2,0)</f>
        <v>4</v>
      </c>
      <c r="J2345" t="s">
        <v>163</v>
      </c>
      <c r="K2345" s="3">
        <v>2031.5</v>
      </c>
    </row>
    <row r="2346" spans="1:11" x14ac:dyDescent="0.35">
      <c r="A2346">
        <v>2020</v>
      </c>
      <c r="B2346" s="5" t="s">
        <v>52</v>
      </c>
      <c r="C2346" s="10">
        <v>43922</v>
      </c>
      <c r="D2346" t="s">
        <v>17</v>
      </c>
      <c r="E2346">
        <f>+VLOOKUP(Tabla2[[#This Row],[Punto de venta]],Punto_venta[],2,0)</f>
        <v>2</v>
      </c>
      <c r="F2346" t="s">
        <v>10</v>
      </c>
      <c r="G2346">
        <f>+VLOOKUP(Tabla2[[#This Row],[Cultivo]],Cod_categoría[],2,0)</f>
        <v>100104002</v>
      </c>
      <c r="H2346" t="str">
        <f>+VLOOKUP(F2346,Codigos[],2,0)</f>
        <v>Frutos de pepita</v>
      </c>
      <c r="I2346">
        <f>+VLOOKUP(Tabla2[[#This Row],[Categoría]],Cod_procesamiento10[],2,0)</f>
        <v>3</v>
      </c>
      <c r="J2346" t="s">
        <v>163</v>
      </c>
      <c r="K2346" s="3">
        <v>1740.9</v>
      </c>
    </row>
    <row r="2347" spans="1:11" x14ac:dyDescent="0.35">
      <c r="A2347">
        <v>2020</v>
      </c>
      <c r="B2347" s="5" t="s">
        <v>52</v>
      </c>
      <c r="C2347" s="10">
        <v>43922</v>
      </c>
      <c r="D2347" t="s">
        <v>17</v>
      </c>
      <c r="E2347">
        <f>+VLOOKUP(Tabla2[[#This Row],[Punto de venta]],Punto_venta[],2,0)</f>
        <v>2</v>
      </c>
      <c r="F2347" t="s">
        <v>11</v>
      </c>
      <c r="G2347">
        <f>+VLOOKUP(Tabla2[[#This Row],[Cultivo]],Cod_categoría[],2,0)</f>
        <v>100102005</v>
      </c>
      <c r="H2347" t="str">
        <f>+VLOOKUP(F2347,Codigos[],2,0)</f>
        <v>Cítricos</v>
      </c>
      <c r="I2347">
        <f>+VLOOKUP(Tabla2[[#This Row],[Categoría]],Cod_procesamiento10[],2,0)</f>
        <v>2</v>
      </c>
      <c r="J2347" t="s">
        <v>163</v>
      </c>
      <c r="K2347" s="3">
        <v>1709.91</v>
      </c>
    </row>
    <row r="2348" spans="1:11" x14ac:dyDescent="0.35">
      <c r="A2348">
        <v>2020</v>
      </c>
      <c r="B2348" s="5" t="s">
        <v>52</v>
      </c>
      <c r="C2348" s="10">
        <v>43922</v>
      </c>
      <c r="D2348" t="s">
        <v>17</v>
      </c>
      <c r="E2348">
        <f>+VLOOKUP(Tabla2[[#This Row],[Punto de venta]],Punto_venta[],2,0)</f>
        <v>2</v>
      </c>
      <c r="F2348" t="s">
        <v>13</v>
      </c>
      <c r="G2348">
        <f>+VLOOKUP(Tabla2[[#This Row],[Cultivo]],Cod_categoría[],2,0)</f>
        <v>100106002</v>
      </c>
      <c r="H2348" t="str">
        <f>+VLOOKUP(F2348,Codigos[],2,0)</f>
        <v>Frutos oleaginosos</v>
      </c>
      <c r="I2348">
        <f>+VLOOKUP(Tabla2[[#This Row],[Categoría]],Cod_procesamiento10[],2,0)</f>
        <v>12</v>
      </c>
      <c r="J2348" t="s">
        <v>163</v>
      </c>
      <c r="K2348" s="3">
        <v>4059.64</v>
      </c>
    </row>
    <row r="2349" spans="1:11" x14ac:dyDescent="0.35">
      <c r="A2349">
        <v>2020</v>
      </c>
      <c r="B2349" s="5" t="s">
        <v>52</v>
      </c>
      <c r="C2349" s="10">
        <v>43922</v>
      </c>
      <c r="D2349" t="s">
        <v>17</v>
      </c>
      <c r="E2349">
        <f>+VLOOKUP(Tabla2[[#This Row],[Punto de venta]],Punto_venta[],2,0)</f>
        <v>2</v>
      </c>
      <c r="F2349" t="s">
        <v>14</v>
      </c>
      <c r="G2349">
        <f>+VLOOKUP(Tabla2[[#This Row],[Cultivo]],Cod_categoría[],2,0)</f>
        <v>100104005</v>
      </c>
      <c r="H2349" t="str">
        <f>+VLOOKUP(F2349,Codigos[],2,0)</f>
        <v>Frutos de pepita</v>
      </c>
      <c r="I2349">
        <f>+VLOOKUP(Tabla2[[#This Row],[Categoría]],Cod_procesamiento10[],2,0)</f>
        <v>3</v>
      </c>
      <c r="J2349" t="s">
        <v>163</v>
      </c>
      <c r="K2349" s="3">
        <v>1401.98</v>
      </c>
    </row>
    <row r="2350" spans="1:11" x14ac:dyDescent="0.35">
      <c r="A2350">
        <v>2020</v>
      </c>
      <c r="B2350" s="5" t="s">
        <v>52</v>
      </c>
      <c r="C2350" s="10">
        <v>43922</v>
      </c>
      <c r="D2350" t="s">
        <v>17</v>
      </c>
      <c r="E2350">
        <f>+VLOOKUP(Tabla2[[#This Row],[Punto de venta]],Punto_venta[],2,0)</f>
        <v>2</v>
      </c>
      <c r="F2350" t="s">
        <v>15</v>
      </c>
      <c r="G2350">
        <f>+VLOOKUP(Tabla2[[#This Row],[Cultivo]],Cod_categoría[],2,0)</f>
        <v>100108006</v>
      </c>
      <c r="H2350" t="str">
        <f>+VLOOKUP(F2350,Codigos[],2,0)</f>
        <v>Frutos tropicales y subtropicales</v>
      </c>
      <c r="I2350">
        <f>+VLOOKUP(Tabla2[[#This Row],[Categoría]],Cod_procesamiento10[],2,0)</f>
        <v>4</v>
      </c>
      <c r="J2350" t="s">
        <v>163</v>
      </c>
      <c r="K2350" s="3">
        <v>1037.73</v>
      </c>
    </row>
    <row r="2351" spans="1:11" x14ac:dyDescent="0.35">
      <c r="A2351">
        <v>2020</v>
      </c>
      <c r="B2351" s="5" t="s">
        <v>52</v>
      </c>
      <c r="C2351" s="10">
        <v>43922</v>
      </c>
      <c r="D2351" t="s">
        <v>17</v>
      </c>
      <c r="E2351">
        <f>+VLOOKUP(Tabla2[[#This Row],[Punto de venta]],Punto_venta[],2,0)</f>
        <v>2</v>
      </c>
      <c r="F2351" t="s">
        <v>16</v>
      </c>
      <c r="G2351">
        <f>+VLOOKUP(Tabla2[[#This Row],[Cultivo]],Cod_categoría[],2,0)</f>
        <v>100109001</v>
      </c>
      <c r="H2351" t="str">
        <f>+VLOOKUP(F2351,Codigos[],2,0)</f>
        <v>Uva</v>
      </c>
      <c r="I2351">
        <f>+VLOOKUP(Tabla2[[#This Row],[Categoría]],Cod_procesamiento10[],2,0)</f>
        <v>11</v>
      </c>
      <c r="J2351" t="s">
        <v>163</v>
      </c>
      <c r="K2351" s="3">
        <v>3079.85</v>
      </c>
    </row>
    <row r="2352" spans="1:11" x14ac:dyDescent="0.35">
      <c r="A2352">
        <v>2020</v>
      </c>
      <c r="B2352" s="5" t="s">
        <v>52</v>
      </c>
      <c r="C2352" s="10">
        <v>43922</v>
      </c>
      <c r="D2352" t="s">
        <v>2</v>
      </c>
      <c r="E2352">
        <f>+VLOOKUP(Tabla2[[#This Row],[Punto de venta]],Punto_venta[],2,0)</f>
        <v>1</v>
      </c>
      <c r="F2352" t="s">
        <v>68</v>
      </c>
      <c r="G2352">
        <f>+VLOOKUP(Tabla2[[#This Row],[Cultivo]],Cod_categoría[],2,0)</f>
        <v>100101001</v>
      </c>
      <c r="H2352" t="str">
        <f>+VLOOKUP(F2352,Codigos[],2,0)</f>
        <v>Berries</v>
      </c>
      <c r="I2352">
        <f>+VLOOKUP(Tabla2[[#This Row],[Categoría]],Cod_procesamiento10[],2,0)</f>
        <v>1</v>
      </c>
      <c r="J2352" t="s">
        <v>163</v>
      </c>
      <c r="K2352" s="3">
        <v>3131.48</v>
      </c>
    </row>
    <row r="2353" spans="1:11" x14ac:dyDescent="0.35">
      <c r="A2353">
        <v>2020</v>
      </c>
      <c r="B2353" s="5" t="s">
        <v>52</v>
      </c>
      <c r="C2353" s="10">
        <v>43922</v>
      </c>
      <c r="D2353" t="s">
        <v>2</v>
      </c>
      <c r="E2353">
        <f>+VLOOKUP(Tabla2[[#This Row],[Punto de venta]],Punto_venta[],2,0)</f>
        <v>1</v>
      </c>
      <c r="F2353" t="s">
        <v>23</v>
      </c>
      <c r="G2353">
        <f>+VLOOKUP(Tabla2[[#This Row],[Cultivo]],Cod_categoría[],2,0)</f>
        <v>100101004</v>
      </c>
      <c r="H2353" t="str">
        <f>+VLOOKUP(F2353,Codigos[],2,0)</f>
        <v>Berries</v>
      </c>
      <c r="I2353">
        <f>+VLOOKUP(Tabla2[[#This Row],[Categoría]],Cod_procesamiento10[],2,0)</f>
        <v>1</v>
      </c>
      <c r="J2353" t="s">
        <v>163</v>
      </c>
      <c r="K2353" s="3">
        <v>3312.5</v>
      </c>
    </row>
    <row r="2354" spans="1:11" x14ac:dyDescent="0.35">
      <c r="A2354">
        <v>2020</v>
      </c>
      <c r="B2354" s="5" t="s">
        <v>52</v>
      </c>
      <c r="C2354" s="10">
        <v>43922</v>
      </c>
      <c r="D2354" t="s">
        <v>2</v>
      </c>
      <c r="E2354">
        <f>+VLOOKUP(Tabla2[[#This Row],[Punto de venta]],Punto_venta[],2,0)</f>
        <v>1</v>
      </c>
      <c r="F2354" t="s">
        <v>8</v>
      </c>
      <c r="G2354">
        <f>+VLOOKUP(Tabla2[[#This Row],[Cultivo]],Cod_categoría[],2,0)</f>
        <v>100112025</v>
      </c>
      <c r="H2354" t="str">
        <f>+VLOOKUP(F2354,Codigos[],2,0)</f>
        <v>Berries</v>
      </c>
      <c r="I2354">
        <f>+VLOOKUP(Tabla2[[#This Row],[Categoría]],Cod_procesamiento10[],2,0)</f>
        <v>1</v>
      </c>
      <c r="J2354" t="s">
        <v>163</v>
      </c>
      <c r="K2354" s="3">
        <v>1702.15</v>
      </c>
    </row>
    <row r="2355" spans="1:11" x14ac:dyDescent="0.35">
      <c r="A2355">
        <v>2020</v>
      </c>
      <c r="B2355" s="5" t="s">
        <v>52</v>
      </c>
      <c r="C2355" s="10">
        <v>43922</v>
      </c>
      <c r="D2355" t="s">
        <v>2</v>
      </c>
      <c r="E2355">
        <f>+VLOOKUP(Tabla2[[#This Row],[Punto de venta]],Punto_venta[],2,0)</f>
        <v>1</v>
      </c>
      <c r="F2355" t="s">
        <v>19</v>
      </c>
      <c r="G2355">
        <f>+VLOOKUP(Tabla2[[#This Row],[Cultivo]],Cod_categoría[],2,0)</f>
        <v>100101007</v>
      </c>
      <c r="H2355" t="str">
        <f>+VLOOKUP(F2355,Codigos[],2,0)</f>
        <v>Berries</v>
      </c>
      <c r="I2355">
        <f>+VLOOKUP(Tabla2[[#This Row],[Categoría]],Cod_procesamiento10[],2,0)</f>
        <v>1</v>
      </c>
      <c r="J2355" t="s">
        <v>163</v>
      </c>
      <c r="K2355" s="3">
        <v>890.51</v>
      </c>
    </row>
    <row r="2356" spans="1:11" x14ac:dyDescent="0.35">
      <c r="A2356">
        <v>2020</v>
      </c>
      <c r="B2356" s="5" t="s">
        <v>52</v>
      </c>
      <c r="C2356" s="10">
        <v>43922</v>
      </c>
      <c r="D2356" t="s">
        <v>2</v>
      </c>
      <c r="E2356">
        <f>+VLOOKUP(Tabla2[[#This Row],[Punto de venta]],Punto_venta[],2,0)</f>
        <v>1</v>
      </c>
      <c r="F2356" t="s">
        <v>9</v>
      </c>
      <c r="G2356">
        <f>+VLOOKUP(Tabla2[[#This Row],[Cultivo]],Cod_categoría[],2,0)</f>
        <v>100102003</v>
      </c>
      <c r="H2356" t="str">
        <f>+VLOOKUP(F2356,Codigos[],2,0)</f>
        <v>Cítricos</v>
      </c>
      <c r="I2356">
        <f>+VLOOKUP(Tabla2[[#This Row],[Categoría]],Cod_procesamiento10[],2,0)</f>
        <v>2</v>
      </c>
      <c r="J2356" t="s">
        <v>163</v>
      </c>
      <c r="K2356" s="3">
        <v>1277.74</v>
      </c>
    </row>
    <row r="2357" spans="1:11" x14ac:dyDescent="0.35">
      <c r="A2357">
        <v>2020</v>
      </c>
      <c r="B2357" s="5" t="s">
        <v>52</v>
      </c>
      <c r="C2357" s="10">
        <v>43922</v>
      </c>
      <c r="D2357" t="s">
        <v>2</v>
      </c>
      <c r="E2357">
        <f>+VLOOKUP(Tabla2[[#This Row],[Punto de venta]],Punto_venta[],2,0)</f>
        <v>1</v>
      </c>
      <c r="F2357" t="s">
        <v>21</v>
      </c>
      <c r="G2357">
        <f>+VLOOKUP(Tabla2[[#This Row],[Cultivo]],Cod_categoría[],2,0)</f>
        <v>100108002</v>
      </c>
      <c r="H2357" t="str">
        <f>+VLOOKUP(F2357,Codigos[],2,0)</f>
        <v>Frutos tropicales y subtropicales</v>
      </c>
      <c r="I2357">
        <f>+VLOOKUP(Tabla2[[#This Row],[Categoría]],Cod_procesamiento10[],2,0)</f>
        <v>4</v>
      </c>
      <c r="J2357" t="s">
        <v>163</v>
      </c>
      <c r="K2357" s="3">
        <v>2177.25</v>
      </c>
    </row>
    <row r="2358" spans="1:11" x14ac:dyDescent="0.35">
      <c r="A2358">
        <v>2020</v>
      </c>
      <c r="B2358" s="5" t="s">
        <v>52</v>
      </c>
      <c r="C2358" s="10">
        <v>43922</v>
      </c>
      <c r="D2358" t="s">
        <v>2</v>
      </c>
      <c r="E2358">
        <f>+VLOOKUP(Tabla2[[#This Row],[Punto de venta]],Punto_venta[],2,0)</f>
        <v>1</v>
      </c>
      <c r="F2358" t="s">
        <v>10</v>
      </c>
      <c r="G2358">
        <f>+VLOOKUP(Tabla2[[#This Row],[Cultivo]],Cod_categoría[],2,0)</f>
        <v>100104002</v>
      </c>
      <c r="H2358" t="str">
        <f>+VLOOKUP(F2358,Codigos[],2,0)</f>
        <v>Frutos de pepita</v>
      </c>
      <c r="I2358">
        <f>+VLOOKUP(Tabla2[[#This Row],[Categoría]],Cod_procesamiento10[],2,0)</f>
        <v>3</v>
      </c>
      <c r="J2358" t="s">
        <v>163</v>
      </c>
      <c r="K2358" s="3">
        <v>738.1</v>
      </c>
    </row>
    <row r="2359" spans="1:11" x14ac:dyDescent="0.35">
      <c r="A2359">
        <v>2020</v>
      </c>
      <c r="B2359" s="5" t="s">
        <v>52</v>
      </c>
      <c r="C2359" s="10">
        <v>43922</v>
      </c>
      <c r="D2359" t="s">
        <v>2</v>
      </c>
      <c r="E2359">
        <f>+VLOOKUP(Tabla2[[#This Row],[Punto de venta]],Punto_venta[],2,0)</f>
        <v>1</v>
      </c>
      <c r="F2359" t="s">
        <v>11</v>
      </c>
      <c r="G2359">
        <f>+VLOOKUP(Tabla2[[#This Row],[Cultivo]],Cod_categoría[],2,0)</f>
        <v>100102005</v>
      </c>
      <c r="H2359" t="str">
        <f>+VLOOKUP(F2359,Codigos[],2,0)</f>
        <v>Cítricos</v>
      </c>
      <c r="I2359">
        <f>+VLOOKUP(Tabla2[[#This Row],[Categoría]],Cod_procesamiento10[],2,0)</f>
        <v>2</v>
      </c>
      <c r="J2359" t="s">
        <v>163</v>
      </c>
      <c r="K2359" s="3">
        <v>1316.67</v>
      </c>
    </row>
    <row r="2360" spans="1:11" x14ac:dyDescent="0.35">
      <c r="A2360">
        <v>2020</v>
      </c>
      <c r="B2360" s="5" t="s">
        <v>52</v>
      </c>
      <c r="C2360" s="10">
        <v>43922</v>
      </c>
      <c r="D2360" t="s">
        <v>2</v>
      </c>
      <c r="E2360">
        <f>+VLOOKUP(Tabla2[[#This Row],[Punto de venta]],Punto_venta[],2,0)</f>
        <v>1</v>
      </c>
      <c r="F2360" t="s">
        <v>13</v>
      </c>
      <c r="G2360">
        <f>+VLOOKUP(Tabla2[[#This Row],[Cultivo]],Cod_categoría[],2,0)</f>
        <v>100106002</v>
      </c>
      <c r="H2360" t="str">
        <f>+VLOOKUP(F2360,Codigos[],2,0)</f>
        <v>Frutos oleaginosos</v>
      </c>
      <c r="I2360">
        <f>+VLOOKUP(Tabla2[[#This Row],[Categoría]],Cod_procesamiento10[],2,0)</f>
        <v>12</v>
      </c>
      <c r="J2360" t="s">
        <v>163</v>
      </c>
      <c r="K2360" s="3">
        <v>3926.35</v>
      </c>
    </row>
    <row r="2361" spans="1:11" x14ac:dyDescent="0.35">
      <c r="A2361">
        <v>2020</v>
      </c>
      <c r="B2361" s="5" t="s">
        <v>52</v>
      </c>
      <c r="C2361" s="10">
        <v>43922</v>
      </c>
      <c r="D2361" t="s">
        <v>2</v>
      </c>
      <c r="E2361">
        <f>+VLOOKUP(Tabla2[[#This Row],[Punto de venta]],Punto_venta[],2,0)</f>
        <v>1</v>
      </c>
      <c r="F2361" t="s">
        <v>14</v>
      </c>
      <c r="G2361">
        <f>+VLOOKUP(Tabla2[[#This Row],[Cultivo]],Cod_categoría[],2,0)</f>
        <v>100104005</v>
      </c>
      <c r="H2361" t="str">
        <f>+VLOOKUP(F2361,Codigos[],2,0)</f>
        <v>Frutos de pepita</v>
      </c>
      <c r="I2361">
        <f>+VLOOKUP(Tabla2[[#This Row],[Categoría]],Cod_procesamiento10[],2,0)</f>
        <v>3</v>
      </c>
      <c r="J2361" t="s">
        <v>163</v>
      </c>
      <c r="K2361" s="3">
        <v>809.68</v>
      </c>
    </row>
    <row r="2362" spans="1:11" x14ac:dyDescent="0.35">
      <c r="A2362">
        <v>2020</v>
      </c>
      <c r="B2362" s="5" t="s">
        <v>52</v>
      </c>
      <c r="C2362" s="10">
        <v>43922</v>
      </c>
      <c r="D2362" t="s">
        <v>2</v>
      </c>
      <c r="E2362">
        <f>+VLOOKUP(Tabla2[[#This Row],[Punto de venta]],Punto_venta[],2,0)</f>
        <v>1</v>
      </c>
      <c r="F2362" t="s">
        <v>15</v>
      </c>
      <c r="G2362">
        <f>+VLOOKUP(Tabla2[[#This Row],[Cultivo]],Cod_categoría[],2,0)</f>
        <v>100108006</v>
      </c>
      <c r="H2362" t="str">
        <f>+VLOOKUP(F2362,Codigos[],2,0)</f>
        <v>Frutos tropicales y subtropicales</v>
      </c>
      <c r="I2362">
        <f>+VLOOKUP(Tabla2[[#This Row],[Categoría]],Cod_procesamiento10[],2,0)</f>
        <v>4</v>
      </c>
      <c r="J2362" t="s">
        <v>163</v>
      </c>
      <c r="K2362" s="3">
        <v>883.9</v>
      </c>
    </row>
    <row r="2363" spans="1:11" x14ac:dyDescent="0.35">
      <c r="A2363">
        <v>2020</v>
      </c>
      <c r="B2363" s="5" t="s">
        <v>52</v>
      </c>
      <c r="C2363" s="10">
        <v>43922</v>
      </c>
      <c r="D2363" t="s">
        <v>2</v>
      </c>
      <c r="E2363">
        <f>+VLOOKUP(Tabla2[[#This Row],[Punto de venta]],Punto_venta[],2,0)</f>
        <v>1</v>
      </c>
      <c r="F2363" t="s">
        <v>16</v>
      </c>
      <c r="G2363">
        <f>+VLOOKUP(Tabla2[[#This Row],[Cultivo]],Cod_categoría[],2,0)</f>
        <v>100109001</v>
      </c>
      <c r="H2363" t="str">
        <f>+VLOOKUP(F2363,Codigos[],2,0)</f>
        <v>Uva</v>
      </c>
      <c r="I2363">
        <f>+VLOOKUP(Tabla2[[#This Row],[Categoría]],Cod_procesamiento10[],2,0)</f>
        <v>11</v>
      </c>
      <c r="J2363" t="s">
        <v>163</v>
      </c>
      <c r="K2363" s="3">
        <v>962.53</v>
      </c>
    </row>
    <row r="2364" spans="1:11" x14ac:dyDescent="0.35">
      <c r="A2364">
        <v>2020</v>
      </c>
      <c r="B2364" s="5" t="s">
        <v>52</v>
      </c>
      <c r="C2364" s="10">
        <v>43922</v>
      </c>
      <c r="D2364" t="s">
        <v>17</v>
      </c>
      <c r="E2364">
        <f>+VLOOKUP(Tabla2[[#This Row],[Punto de venta]],Punto_venta[],2,0)</f>
        <v>2</v>
      </c>
      <c r="F2364" t="s">
        <v>68</v>
      </c>
      <c r="G2364">
        <f>+VLOOKUP(Tabla2[[#This Row],[Cultivo]],Cod_categoría[],2,0)</f>
        <v>100101001</v>
      </c>
      <c r="H2364" t="str">
        <f>+VLOOKUP(F2364,Codigos[],2,0)</f>
        <v>Berries</v>
      </c>
      <c r="I2364">
        <f>+VLOOKUP(Tabla2[[#This Row],[Categoría]],Cod_procesamiento10[],2,0)</f>
        <v>1</v>
      </c>
      <c r="J2364" t="s">
        <v>163</v>
      </c>
      <c r="K2364" s="3">
        <v>11920</v>
      </c>
    </row>
    <row r="2365" spans="1:11" x14ac:dyDescent="0.35">
      <c r="A2365">
        <v>2020</v>
      </c>
      <c r="B2365" s="5" t="s">
        <v>52</v>
      </c>
      <c r="C2365" s="10">
        <v>43922</v>
      </c>
      <c r="D2365" t="s">
        <v>17</v>
      </c>
      <c r="E2365">
        <f>+VLOOKUP(Tabla2[[#This Row],[Punto de venta]],Punto_venta[],2,0)</f>
        <v>2</v>
      </c>
      <c r="F2365" t="s">
        <v>23</v>
      </c>
      <c r="G2365">
        <f>+VLOOKUP(Tabla2[[#This Row],[Cultivo]],Cod_categoría[],2,0)</f>
        <v>100101004</v>
      </c>
      <c r="H2365" t="str">
        <f>+VLOOKUP(F2365,Codigos[],2,0)</f>
        <v>Berries</v>
      </c>
      <c r="I2365">
        <f>+VLOOKUP(Tabla2[[#This Row],[Categoría]],Cod_procesamiento10[],2,0)</f>
        <v>1</v>
      </c>
      <c r="J2365" t="s">
        <v>163</v>
      </c>
      <c r="K2365" s="3">
        <v>15120</v>
      </c>
    </row>
    <row r="2366" spans="1:11" x14ac:dyDescent="0.35">
      <c r="A2366">
        <v>2020</v>
      </c>
      <c r="B2366" s="5" t="s">
        <v>52</v>
      </c>
      <c r="C2366" s="10">
        <v>43922</v>
      </c>
      <c r="D2366" t="s">
        <v>17</v>
      </c>
      <c r="E2366">
        <f>+VLOOKUP(Tabla2[[#This Row],[Punto de venta]],Punto_venta[],2,0)</f>
        <v>2</v>
      </c>
      <c r="F2366" t="s">
        <v>8</v>
      </c>
      <c r="G2366">
        <f>+VLOOKUP(Tabla2[[#This Row],[Cultivo]],Cod_categoría[],2,0)</f>
        <v>100112025</v>
      </c>
      <c r="H2366" t="str">
        <f>+VLOOKUP(F2366,Codigos[],2,0)</f>
        <v>Berries</v>
      </c>
      <c r="I2366">
        <f>+VLOOKUP(Tabla2[[#This Row],[Categoría]],Cod_procesamiento10[],2,0)</f>
        <v>1</v>
      </c>
      <c r="J2366" t="s">
        <v>163</v>
      </c>
      <c r="K2366" s="3">
        <v>6628.5</v>
      </c>
    </row>
    <row r="2367" spans="1:11" x14ac:dyDescent="0.35">
      <c r="A2367">
        <v>2020</v>
      </c>
      <c r="B2367" s="5" t="s">
        <v>52</v>
      </c>
      <c r="C2367" s="10">
        <v>43922</v>
      </c>
      <c r="D2367" t="s">
        <v>17</v>
      </c>
      <c r="E2367">
        <f>+VLOOKUP(Tabla2[[#This Row],[Punto de venta]],Punto_venta[],2,0)</f>
        <v>2</v>
      </c>
      <c r="F2367" t="s">
        <v>19</v>
      </c>
      <c r="G2367">
        <f>+VLOOKUP(Tabla2[[#This Row],[Cultivo]],Cod_categoría[],2,0)</f>
        <v>100101007</v>
      </c>
      <c r="H2367" t="str">
        <f>+VLOOKUP(F2367,Codigos[],2,0)</f>
        <v>Berries</v>
      </c>
      <c r="I2367">
        <f>+VLOOKUP(Tabla2[[#This Row],[Categoría]],Cod_procesamiento10[],2,0)</f>
        <v>1</v>
      </c>
      <c r="J2367" t="s">
        <v>163</v>
      </c>
      <c r="K2367" s="3">
        <v>2126.14</v>
      </c>
    </row>
    <row r="2368" spans="1:11" x14ac:dyDescent="0.35">
      <c r="A2368">
        <v>2020</v>
      </c>
      <c r="B2368" s="5" t="s">
        <v>52</v>
      </c>
      <c r="C2368" s="10">
        <v>43922</v>
      </c>
      <c r="D2368" t="s">
        <v>17</v>
      </c>
      <c r="E2368">
        <f>+VLOOKUP(Tabla2[[#This Row],[Punto de venta]],Punto_venta[],2,0)</f>
        <v>2</v>
      </c>
      <c r="F2368" t="s">
        <v>9</v>
      </c>
      <c r="G2368">
        <f>+VLOOKUP(Tabla2[[#This Row],[Cultivo]],Cod_categoría[],2,0)</f>
        <v>100102003</v>
      </c>
      <c r="H2368" t="str">
        <f>+VLOOKUP(F2368,Codigos[],2,0)</f>
        <v>Cítricos</v>
      </c>
      <c r="I2368">
        <f>+VLOOKUP(Tabla2[[#This Row],[Categoría]],Cod_procesamiento10[],2,0)</f>
        <v>2</v>
      </c>
      <c r="J2368" t="s">
        <v>163</v>
      </c>
      <c r="K2368" s="3">
        <v>1959.57</v>
      </c>
    </row>
    <row r="2369" spans="1:11" x14ac:dyDescent="0.35">
      <c r="A2369">
        <v>2020</v>
      </c>
      <c r="B2369" s="5" t="s">
        <v>52</v>
      </c>
      <c r="C2369" s="10">
        <v>43922</v>
      </c>
      <c r="D2369" t="s">
        <v>17</v>
      </c>
      <c r="E2369">
        <f>+VLOOKUP(Tabla2[[#This Row],[Punto de venta]],Punto_venta[],2,0)</f>
        <v>2</v>
      </c>
      <c r="F2369" t="s">
        <v>21</v>
      </c>
      <c r="G2369">
        <f>+VLOOKUP(Tabla2[[#This Row],[Cultivo]],Cod_categoría[],2,0)</f>
        <v>100108002</v>
      </c>
      <c r="H2369" t="str">
        <f>+VLOOKUP(F2369,Codigos[],2,0)</f>
        <v>Frutos tropicales y subtropicales</v>
      </c>
      <c r="I2369">
        <f>+VLOOKUP(Tabla2[[#This Row],[Categoría]],Cod_procesamiento10[],2,0)</f>
        <v>4</v>
      </c>
      <c r="J2369" t="s">
        <v>163</v>
      </c>
      <c r="K2369" s="3">
        <v>2077.84</v>
      </c>
    </row>
    <row r="2370" spans="1:11" x14ac:dyDescent="0.35">
      <c r="A2370">
        <v>2020</v>
      </c>
      <c r="B2370" s="5" t="s">
        <v>52</v>
      </c>
      <c r="C2370" s="10">
        <v>43922</v>
      </c>
      <c r="D2370" t="s">
        <v>17</v>
      </c>
      <c r="E2370">
        <f>+VLOOKUP(Tabla2[[#This Row],[Punto de venta]],Punto_venta[],2,0)</f>
        <v>2</v>
      </c>
      <c r="F2370" t="s">
        <v>10</v>
      </c>
      <c r="G2370">
        <f>+VLOOKUP(Tabla2[[#This Row],[Cultivo]],Cod_categoría[],2,0)</f>
        <v>100104002</v>
      </c>
      <c r="H2370" t="str">
        <f>+VLOOKUP(F2370,Codigos[],2,0)</f>
        <v>Frutos de pepita</v>
      </c>
      <c r="I2370">
        <f>+VLOOKUP(Tabla2[[#This Row],[Categoría]],Cod_procesamiento10[],2,0)</f>
        <v>3</v>
      </c>
      <c r="J2370" t="s">
        <v>163</v>
      </c>
      <c r="K2370" s="3">
        <v>1696.8</v>
      </c>
    </row>
    <row r="2371" spans="1:11" x14ac:dyDescent="0.35">
      <c r="A2371">
        <v>2020</v>
      </c>
      <c r="B2371" s="5" t="s">
        <v>52</v>
      </c>
      <c r="C2371" s="10">
        <v>43922</v>
      </c>
      <c r="D2371" t="s">
        <v>17</v>
      </c>
      <c r="E2371">
        <f>+VLOOKUP(Tabla2[[#This Row],[Punto de venta]],Punto_venta[],2,0)</f>
        <v>2</v>
      </c>
      <c r="F2371" t="s">
        <v>11</v>
      </c>
      <c r="G2371">
        <f>+VLOOKUP(Tabla2[[#This Row],[Cultivo]],Cod_categoría[],2,0)</f>
        <v>100102005</v>
      </c>
      <c r="H2371" t="str">
        <f>+VLOOKUP(F2371,Codigos[],2,0)</f>
        <v>Cítricos</v>
      </c>
      <c r="I2371">
        <f>+VLOOKUP(Tabla2[[#This Row],[Categoría]],Cod_procesamiento10[],2,0)</f>
        <v>2</v>
      </c>
      <c r="J2371" t="s">
        <v>163</v>
      </c>
      <c r="K2371" s="3">
        <v>1741.67</v>
      </c>
    </row>
    <row r="2372" spans="1:11" x14ac:dyDescent="0.35">
      <c r="A2372">
        <v>2020</v>
      </c>
      <c r="B2372" s="5" t="s">
        <v>52</v>
      </c>
      <c r="C2372" s="10">
        <v>43922</v>
      </c>
      <c r="D2372" t="s">
        <v>17</v>
      </c>
      <c r="E2372">
        <f>+VLOOKUP(Tabla2[[#This Row],[Punto de venta]],Punto_venta[],2,0)</f>
        <v>2</v>
      </c>
      <c r="F2372" t="s">
        <v>13</v>
      </c>
      <c r="G2372">
        <f>+VLOOKUP(Tabla2[[#This Row],[Cultivo]],Cod_categoría[],2,0)</f>
        <v>100106002</v>
      </c>
      <c r="H2372" t="str">
        <f>+VLOOKUP(F2372,Codigos[],2,0)</f>
        <v>Frutos oleaginosos</v>
      </c>
      <c r="I2372">
        <f>+VLOOKUP(Tabla2[[#This Row],[Categoría]],Cod_procesamiento10[],2,0)</f>
        <v>12</v>
      </c>
      <c r="J2372" t="s">
        <v>163</v>
      </c>
      <c r="K2372" s="3">
        <v>4013.64</v>
      </c>
    </row>
    <row r="2373" spans="1:11" x14ac:dyDescent="0.35">
      <c r="A2373">
        <v>2020</v>
      </c>
      <c r="B2373" s="5" t="s">
        <v>52</v>
      </c>
      <c r="C2373" s="10">
        <v>43922</v>
      </c>
      <c r="D2373" t="s">
        <v>17</v>
      </c>
      <c r="E2373">
        <f>+VLOOKUP(Tabla2[[#This Row],[Punto de venta]],Punto_venta[],2,0)</f>
        <v>2</v>
      </c>
      <c r="F2373" t="s">
        <v>14</v>
      </c>
      <c r="G2373">
        <f>+VLOOKUP(Tabla2[[#This Row],[Cultivo]],Cod_categoría[],2,0)</f>
        <v>100104005</v>
      </c>
      <c r="H2373" t="str">
        <f>+VLOOKUP(F2373,Codigos[],2,0)</f>
        <v>Frutos de pepita</v>
      </c>
      <c r="I2373">
        <f>+VLOOKUP(Tabla2[[#This Row],[Categoría]],Cod_procesamiento10[],2,0)</f>
        <v>3</v>
      </c>
      <c r="J2373" t="s">
        <v>163</v>
      </c>
      <c r="K2373" s="3">
        <v>1381.53</v>
      </c>
    </row>
    <row r="2374" spans="1:11" x14ac:dyDescent="0.35">
      <c r="A2374">
        <v>2020</v>
      </c>
      <c r="B2374" s="5" t="s">
        <v>52</v>
      </c>
      <c r="C2374" s="10">
        <v>43922</v>
      </c>
      <c r="D2374" t="s">
        <v>17</v>
      </c>
      <c r="E2374">
        <f>+VLOOKUP(Tabla2[[#This Row],[Punto de venta]],Punto_venta[],2,0)</f>
        <v>2</v>
      </c>
      <c r="F2374" t="s">
        <v>15</v>
      </c>
      <c r="G2374">
        <f>+VLOOKUP(Tabla2[[#This Row],[Cultivo]],Cod_categoría[],2,0)</f>
        <v>100108006</v>
      </c>
      <c r="H2374" t="str">
        <f>+VLOOKUP(F2374,Codigos[],2,0)</f>
        <v>Frutos tropicales y subtropicales</v>
      </c>
      <c r="I2374">
        <f>+VLOOKUP(Tabla2[[#This Row],[Categoría]],Cod_procesamiento10[],2,0)</f>
        <v>4</v>
      </c>
      <c r="J2374" t="s">
        <v>163</v>
      </c>
      <c r="K2374" s="3">
        <v>1041.71</v>
      </c>
    </row>
    <row r="2375" spans="1:11" x14ac:dyDescent="0.35">
      <c r="A2375">
        <v>2020</v>
      </c>
      <c r="B2375" s="5" t="s">
        <v>52</v>
      </c>
      <c r="C2375" s="10">
        <v>43922</v>
      </c>
      <c r="D2375" t="s">
        <v>17</v>
      </c>
      <c r="E2375">
        <f>+VLOOKUP(Tabla2[[#This Row],[Punto de venta]],Punto_venta[],2,0)</f>
        <v>2</v>
      </c>
      <c r="F2375" t="s">
        <v>16</v>
      </c>
      <c r="G2375">
        <f>+VLOOKUP(Tabla2[[#This Row],[Cultivo]],Cod_categoría[],2,0)</f>
        <v>100109001</v>
      </c>
      <c r="H2375" t="str">
        <f>+VLOOKUP(F2375,Codigos[],2,0)</f>
        <v>Uva</v>
      </c>
      <c r="I2375">
        <f>+VLOOKUP(Tabla2[[#This Row],[Categoría]],Cod_procesamiento10[],2,0)</f>
        <v>11</v>
      </c>
      <c r="J2375" t="s">
        <v>163</v>
      </c>
      <c r="K2375" s="3">
        <v>3112.31</v>
      </c>
    </row>
    <row r="2376" spans="1:11" x14ac:dyDescent="0.35">
      <c r="A2376">
        <v>2020</v>
      </c>
      <c r="B2376" s="5" t="s">
        <v>52</v>
      </c>
      <c r="C2376" s="10">
        <v>43922</v>
      </c>
      <c r="D2376" t="s">
        <v>24</v>
      </c>
      <c r="E2376">
        <f>+VLOOKUP(Tabla2[[#This Row],[Punto de venta]],Punto_venta[],2,0)</f>
        <v>3</v>
      </c>
      <c r="F2376" t="s">
        <v>68</v>
      </c>
      <c r="G2376">
        <f>+VLOOKUP(Tabla2[[#This Row],[Cultivo]],Cod_categoría[],2,0)</f>
        <v>100101001</v>
      </c>
      <c r="H2376" t="str">
        <f>+VLOOKUP(F2376,Codigos[],2,0)</f>
        <v>Berries</v>
      </c>
      <c r="I2376">
        <f>+VLOOKUP(Tabla2[[#This Row],[Categoría]],Cod_procesamiento10[],2,0)</f>
        <v>1</v>
      </c>
      <c r="J2376" t="s">
        <v>163</v>
      </c>
      <c r="K2376" s="3">
        <v>2566.27</v>
      </c>
    </row>
    <row r="2377" spans="1:11" x14ac:dyDescent="0.35">
      <c r="A2377">
        <v>2020</v>
      </c>
      <c r="B2377" s="5" t="s">
        <v>52</v>
      </c>
      <c r="C2377" s="10">
        <v>43922</v>
      </c>
      <c r="D2377" t="s">
        <v>24</v>
      </c>
      <c r="E2377">
        <f>+VLOOKUP(Tabla2[[#This Row],[Punto de venta]],Punto_venta[],2,0)</f>
        <v>3</v>
      </c>
      <c r="F2377" t="s">
        <v>29</v>
      </c>
      <c r="G2377">
        <f>+VLOOKUP(Tabla2[[#This Row],[Cultivo]],Cod_categoría[],2,0)</f>
        <v>100107001</v>
      </c>
      <c r="H2377" t="str">
        <f>+VLOOKUP(F2377,Codigos[],2,0)</f>
        <v>Berries</v>
      </c>
      <c r="I2377">
        <f>+VLOOKUP(Tabla2[[#This Row],[Categoría]],Cod_procesamiento10[],2,0)</f>
        <v>1</v>
      </c>
      <c r="J2377" t="s">
        <v>163</v>
      </c>
      <c r="K2377" s="3">
        <v>819.26</v>
      </c>
    </row>
    <row r="2378" spans="1:11" x14ac:dyDescent="0.35">
      <c r="A2378">
        <v>2020</v>
      </c>
      <c r="B2378" s="5" t="s">
        <v>52</v>
      </c>
      <c r="C2378" s="10">
        <v>43922</v>
      </c>
      <c r="D2378" t="s">
        <v>24</v>
      </c>
      <c r="E2378">
        <f>+VLOOKUP(Tabla2[[#This Row],[Punto de venta]],Punto_venta[],2,0)</f>
        <v>3</v>
      </c>
      <c r="F2378" t="s">
        <v>5</v>
      </c>
      <c r="G2378">
        <f>+VLOOKUP(Tabla2[[#This Row],[Cultivo]],Cod_categoría[],2,0)</f>
        <v>100103002</v>
      </c>
      <c r="H2378" t="str">
        <f>+VLOOKUP(F2378,Codigos[],2,0)</f>
        <v>Frutos de carozo</v>
      </c>
      <c r="I2378">
        <f>+VLOOKUP(Tabla2[[#This Row],[Categoría]],Cod_procesamiento10[],2,0)</f>
        <v>5</v>
      </c>
      <c r="J2378" t="s">
        <v>163</v>
      </c>
      <c r="K2378" s="3">
        <v>605.04</v>
      </c>
    </row>
    <row r="2379" spans="1:11" x14ac:dyDescent="0.35">
      <c r="A2379">
        <v>2020</v>
      </c>
      <c r="B2379" s="5" t="s">
        <v>52</v>
      </c>
      <c r="C2379" s="10">
        <v>43922</v>
      </c>
      <c r="D2379" t="s">
        <v>24</v>
      </c>
      <c r="E2379">
        <f>+VLOOKUP(Tabla2[[#This Row],[Punto de venta]],Punto_venta[],2,0)</f>
        <v>3</v>
      </c>
      <c r="F2379" t="s">
        <v>7</v>
      </c>
      <c r="G2379">
        <f>+VLOOKUP(Tabla2[[#This Row],[Cultivo]],Cod_categoría[],2,0)</f>
        <v>100103004</v>
      </c>
      <c r="H2379" t="str">
        <f>+VLOOKUP(F2379,Codigos[],2,0)</f>
        <v>Frutos de carozo</v>
      </c>
      <c r="I2379">
        <f>+VLOOKUP(Tabla2[[#This Row],[Categoría]],Cod_procesamiento10[],2,0)</f>
        <v>5</v>
      </c>
      <c r="J2379" t="s">
        <v>163</v>
      </c>
      <c r="K2379" s="3">
        <v>767.6</v>
      </c>
    </row>
    <row r="2380" spans="1:11" x14ac:dyDescent="0.35">
      <c r="A2380">
        <v>2020</v>
      </c>
      <c r="B2380" s="5" t="s">
        <v>52</v>
      </c>
      <c r="C2380" s="10">
        <v>43922</v>
      </c>
      <c r="D2380" t="s">
        <v>24</v>
      </c>
      <c r="E2380">
        <f>+VLOOKUP(Tabla2[[#This Row],[Punto de venta]],Punto_venta[],2,0)</f>
        <v>3</v>
      </c>
      <c r="F2380" t="s">
        <v>23</v>
      </c>
      <c r="G2380">
        <f>+VLOOKUP(Tabla2[[#This Row],[Cultivo]],Cod_categoría[],2,0)</f>
        <v>100101004</v>
      </c>
      <c r="H2380" t="str">
        <f>+VLOOKUP(F2380,Codigos[],2,0)</f>
        <v>Berries</v>
      </c>
      <c r="I2380">
        <f>+VLOOKUP(Tabla2[[#This Row],[Categoría]],Cod_procesamiento10[],2,0)</f>
        <v>1</v>
      </c>
      <c r="J2380" t="s">
        <v>163</v>
      </c>
      <c r="K2380" s="3">
        <v>3375.22</v>
      </c>
    </row>
    <row r="2381" spans="1:11" x14ac:dyDescent="0.35">
      <c r="A2381">
        <v>2020</v>
      </c>
      <c r="B2381" s="5" t="s">
        <v>52</v>
      </c>
      <c r="C2381" s="10">
        <v>43922</v>
      </c>
      <c r="D2381" t="s">
        <v>24</v>
      </c>
      <c r="E2381">
        <f>+VLOOKUP(Tabla2[[#This Row],[Punto de venta]],Punto_venta[],2,0)</f>
        <v>3</v>
      </c>
      <c r="F2381" t="s">
        <v>8</v>
      </c>
      <c r="G2381">
        <f>+VLOOKUP(Tabla2[[#This Row],[Cultivo]],Cod_categoría[],2,0)</f>
        <v>100112025</v>
      </c>
      <c r="H2381" t="str">
        <f>+VLOOKUP(F2381,Codigos[],2,0)</f>
        <v>Berries</v>
      </c>
      <c r="I2381">
        <f>+VLOOKUP(Tabla2[[#This Row],[Categoría]],Cod_procesamiento10[],2,0)</f>
        <v>1</v>
      </c>
      <c r="J2381" t="s">
        <v>163</v>
      </c>
      <c r="K2381" s="3">
        <v>1299.51</v>
      </c>
    </row>
    <row r="2382" spans="1:11" x14ac:dyDescent="0.35">
      <c r="A2382">
        <v>2020</v>
      </c>
      <c r="B2382" s="5" t="s">
        <v>52</v>
      </c>
      <c r="C2382" s="10">
        <v>43922</v>
      </c>
      <c r="D2382" t="s">
        <v>24</v>
      </c>
      <c r="E2382">
        <f>+VLOOKUP(Tabla2[[#This Row],[Punto de venta]],Punto_venta[],2,0)</f>
        <v>3</v>
      </c>
      <c r="F2382" t="s">
        <v>30</v>
      </c>
      <c r="G2382">
        <f>+VLOOKUP(Tabla2[[#This Row],[Cultivo]],Cod_categoría[],2,0)</f>
        <v>100114043</v>
      </c>
      <c r="H2382" t="str">
        <f>+VLOOKUP(F2382,Codigos[],2,0)</f>
        <v>Frutos tropicales y subtropicales</v>
      </c>
      <c r="I2382">
        <f>+VLOOKUP(Tabla2[[#This Row],[Categoría]],Cod_procesamiento10[],2,0)</f>
        <v>4</v>
      </c>
      <c r="J2382" t="s">
        <v>163</v>
      </c>
      <c r="K2382" s="3">
        <v>793.94</v>
      </c>
    </row>
    <row r="2383" spans="1:11" x14ac:dyDescent="0.35">
      <c r="A2383">
        <v>2020</v>
      </c>
      <c r="B2383" s="5" t="s">
        <v>52</v>
      </c>
      <c r="C2383" s="10">
        <v>43922</v>
      </c>
      <c r="D2383" t="s">
        <v>24</v>
      </c>
      <c r="E2383">
        <f>+VLOOKUP(Tabla2[[#This Row],[Punto de venta]],Punto_venta[],2,0)</f>
        <v>3</v>
      </c>
      <c r="F2383" t="s">
        <v>33</v>
      </c>
      <c r="G2383">
        <f>+VLOOKUP(Tabla2[[#This Row],[Cultivo]],Cod_categoría[],2,0)</f>
        <v>100114040</v>
      </c>
      <c r="H2383" t="str">
        <f>+VLOOKUP(F2383,Codigos[],2,0)</f>
        <v>Frutos tropicales y subtropicales</v>
      </c>
      <c r="I2383">
        <f>+VLOOKUP(Tabla2[[#This Row],[Categoría]],Cod_procesamiento10[],2,0)</f>
        <v>4</v>
      </c>
      <c r="J2383" t="s">
        <v>163</v>
      </c>
      <c r="K2383" s="3">
        <v>877.62</v>
      </c>
    </row>
    <row r="2384" spans="1:11" x14ac:dyDescent="0.35">
      <c r="A2384">
        <v>2020</v>
      </c>
      <c r="B2384" s="5" t="s">
        <v>52</v>
      </c>
      <c r="C2384" s="10">
        <v>43922</v>
      </c>
      <c r="D2384" t="s">
        <v>24</v>
      </c>
      <c r="E2384">
        <f>+VLOOKUP(Tabla2[[#This Row],[Punto de venta]],Punto_venta[],2,0)</f>
        <v>3</v>
      </c>
      <c r="F2384" t="s">
        <v>36</v>
      </c>
      <c r="G2384">
        <f>+VLOOKUP(Tabla2[[#This Row],[Cultivo]],Cod_categoría[],2,0)</f>
        <v>100101006</v>
      </c>
      <c r="H2384" t="str">
        <f>+VLOOKUP(F2384,Codigos[],2,0)</f>
        <v>Berries</v>
      </c>
      <c r="I2384">
        <f>+VLOOKUP(Tabla2[[#This Row],[Categoría]],Cod_procesamiento10[],2,0)</f>
        <v>1</v>
      </c>
      <c r="J2384" t="s">
        <v>163</v>
      </c>
      <c r="K2384" s="3">
        <v>1500</v>
      </c>
    </row>
    <row r="2385" spans="1:11" x14ac:dyDescent="0.35">
      <c r="A2385">
        <v>2020</v>
      </c>
      <c r="B2385" s="5" t="s">
        <v>52</v>
      </c>
      <c r="C2385" s="10">
        <v>43922</v>
      </c>
      <c r="D2385" t="s">
        <v>24</v>
      </c>
      <c r="E2385">
        <f>+VLOOKUP(Tabla2[[#This Row],[Punto de venta]],Punto_venta[],2,0)</f>
        <v>3</v>
      </c>
      <c r="F2385" t="s">
        <v>19</v>
      </c>
      <c r="G2385">
        <f>+VLOOKUP(Tabla2[[#This Row],[Cultivo]],Cod_categoría[],2,0)</f>
        <v>100101007</v>
      </c>
      <c r="H2385" t="str">
        <f>+VLOOKUP(F2385,Codigos[],2,0)</f>
        <v>Berries</v>
      </c>
      <c r="I2385">
        <f>+VLOOKUP(Tabla2[[#This Row],[Categoría]],Cod_procesamiento10[],2,0)</f>
        <v>1</v>
      </c>
      <c r="J2385" t="s">
        <v>163</v>
      </c>
      <c r="K2385" s="3">
        <v>603.71</v>
      </c>
    </row>
    <row r="2386" spans="1:11" x14ac:dyDescent="0.35">
      <c r="A2386">
        <v>2020</v>
      </c>
      <c r="B2386" s="5" t="s">
        <v>52</v>
      </c>
      <c r="C2386" s="10">
        <v>43922</v>
      </c>
      <c r="D2386" t="s">
        <v>24</v>
      </c>
      <c r="E2386">
        <f>+VLOOKUP(Tabla2[[#This Row],[Punto de venta]],Punto_venta[],2,0)</f>
        <v>3</v>
      </c>
      <c r="F2386" t="s">
        <v>9</v>
      </c>
      <c r="G2386">
        <f>+VLOOKUP(Tabla2[[#This Row],[Cultivo]],Cod_categoría[],2,0)</f>
        <v>100102003</v>
      </c>
      <c r="H2386" t="str">
        <f>+VLOOKUP(F2386,Codigos[],2,0)</f>
        <v>Cítricos</v>
      </c>
      <c r="I2386">
        <f>+VLOOKUP(Tabla2[[#This Row],[Categoría]],Cod_procesamiento10[],2,0)</f>
        <v>2</v>
      </c>
      <c r="J2386" t="s">
        <v>163</v>
      </c>
      <c r="K2386" s="3">
        <v>885.74</v>
      </c>
    </row>
    <row r="2387" spans="1:11" x14ac:dyDescent="0.35">
      <c r="A2387">
        <v>2020</v>
      </c>
      <c r="B2387" s="5" t="s">
        <v>52</v>
      </c>
      <c r="C2387" s="10">
        <v>43922</v>
      </c>
      <c r="D2387" t="s">
        <v>24</v>
      </c>
      <c r="E2387">
        <f>+VLOOKUP(Tabla2[[#This Row],[Punto de venta]],Punto_venta[],2,0)</f>
        <v>3</v>
      </c>
      <c r="F2387" t="s">
        <v>20</v>
      </c>
      <c r="G2387">
        <f>+VLOOKUP(Tabla2[[#This Row],[Cultivo]],Cod_categoría[],2,0)</f>
        <v>100102004</v>
      </c>
      <c r="H2387" t="str">
        <f>+VLOOKUP(F2387,Codigos[],2,0)</f>
        <v>Cítricos</v>
      </c>
      <c r="I2387">
        <f>+VLOOKUP(Tabla2[[#This Row],[Categoría]],Cod_procesamiento10[],2,0)</f>
        <v>2</v>
      </c>
      <c r="J2387" t="s">
        <v>163</v>
      </c>
      <c r="K2387" s="3">
        <v>1005.27</v>
      </c>
    </row>
    <row r="2388" spans="1:11" x14ac:dyDescent="0.35">
      <c r="A2388">
        <v>2020</v>
      </c>
      <c r="B2388" s="5" t="s">
        <v>52</v>
      </c>
      <c r="C2388" s="10">
        <v>43922</v>
      </c>
      <c r="D2388" t="s">
        <v>24</v>
      </c>
      <c r="E2388">
        <f>+VLOOKUP(Tabla2[[#This Row],[Punto de venta]],Punto_venta[],2,0)</f>
        <v>3</v>
      </c>
      <c r="F2388" t="s">
        <v>21</v>
      </c>
      <c r="G2388">
        <f>+VLOOKUP(Tabla2[[#This Row],[Cultivo]],Cod_categoría[],2,0)</f>
        <v>100108002</v>
      </c>
      <c r="H2388" t="str">
        <f>+VLOOKUP(F2388,Codigos[],2,0)</f>
        <v>Frutos tropicales y subtropicales</v>
      </c>
      <c r="I2388">
        <f>+VLOOKUP(Tabla2[[#This Row],[Categoría]],Cod_procesamiento10[],2,0)</f>
        <v>4</v>
      </c>
      <c r="J2388" t="s">
        <v>163</v>
      </c>
      <c r="K2388" s="3">
        <v>1362.39</v>
      </c>
    </row>
    <row r="2389" spans="1:11" x14ac:dyDescent="0.35">
      <c r="A2389">
        <v>2020</v>
      </c>
      <c r="B2389" s="5" t="s">
        <v>52</v>
      </c>
      <c r="C2389" s="10">
        <v>43922</v>
      </c>
      <c r="D2389" t="s">
        <v>24</v>
      </c>
      <c r="E2389">
        <f>+VLOOKUP(Tabla2[[#This Row],[Punto de venta]],Punto_venta[],2,0)</f>
        <v>3</v>
      </c>
      <c r="F2389" t="s">
        <v>10</v>
      </c>
      <c r="G2389">
        <f>+VLOOKUP(Tabla2[[#This Row],[Cultivo]],Cod_categoría[],2,0)</f>
        <v>100104002</v>
      </c>
      <c r="H2389" t="str">
        <f>+VLOOKUP(F2389,Codigos[],2,0)</f>
        <v>Frutos de pepita</v>
      </c>
      <c r="I2389">
        <f>+VLOOKUP(Tabla2[[#This Row],[Categoría]],Cod_procesamiento10[],2,0)</f>
        <v>3</v>
      </c>
      <c r="J2389" t="s">
        <v>163</v>
      </c>
      <c r="K2389" s="3">
        <v>511.82</v>
      </c>
    </row>
    <row r="2390" spans="1:11" x14ac:dyDescent="0.35">
      <c r="A2390">
        <v>2020</v>
      </c>
      <c r="B2390" s="5" t="s">
        <v>52</v>
      </c>
      <c r="C2390" s="10">
        <v>43922</v>
      </c>
      <c r="D2390" t="s">
        <v>24</v>
      </c>
      <c r="E2390">
        <f>+VLOOKUP(Tabla2[[#This Row],[Punto de venta]],Punto_venta[],2,0)</f>
        <v>3</v>
      </c>
      <c r="F2390" t="s">
        <v>22</v>
      </c>
      <c r="G2390">
        <f>+VLOOKUP(Tabla2[[#This Row],[Cultivo]],Cod_categoría[],2,0)</f>
        <v>100114041</v>
      </c>
      <c r="H2390" t="str">
        <f>+VLOOKUP(F2390,Codigos[],2,0)</f>
        <v>Frutos tropicales y subtropicales</v>
      </c>
      <c r="I2390">
        <f>+VLOOKUP(Tabla2[[#This Row],[Categoría]],Cod_procesamiento10[],2,0)</f>
        <v>4</v>
      </c>
      <c r="J2390" t="s">
        <v>163</v>
      </c>
      <c r="K2390" s="3">
        <v>942.21</v>
      </c>
    </row>
    <row r="2391" spans="1:11" x14ac:dyDescent="0.35">
      <c r="A2391">
        <v>2020</v>
      </c>
      <c r="B2391" s="5" t="s">
        <v>52</v>
      </c>
      <c r="C2391" s="10">
        <v>43922</v>
      </c>
      <c r="D2391" t="s">
        <v>24</v>
      </c>
      <c r="E2391">
        <f>+VLOOKUP(Tabla2[[#This Row],[Punto de venta]],Punto_venta[],2,0)</f>
        <v>3</v>
      </c>
      <c r="F2391" t="s">
        <v>28</v>
      </c>
      <c r="G2391">
        <f>+VLOOKUP(Tabla2[[#This Row],[Cultivo]],Cod_categoría[],2,0)</f>
        <v>100104003</v>
      </c>
      <c r="H2391" t="str">
        <f>+VLOOKUP(F2391,Codigos[],2,0)</f>
        <v>Frutos de pepita</v>
      </c>
      <c r="I2391">
        <f>+VLOOKUP(Tabla2[[#This Row],[Categoría]],Cod_procesamiento10[],2,0)</f>
        <v>3</v>
      </c>
      <c r="J2391" t="s">
        <v>163</v>
      </c>
      <c r="K2391" s="3">
        <v>575.11</v>
      </c>
    </row>
    <row r="2392" spans="1:11" x14ac:dyDescent="0.35">
      <c r="A2392">
        <v>2020</v>
      </c>
      <c r="B2392" s="5" t="s">
        <v>52</v>
      </c>
      <c r="C2392" s="10">
        <v>43922</v>
      </c>
      <c r="D2392" t="s">
        <v>24</v>
      </c>
      <c r="E2392">
        <f>+VLOOKUP(Tabla2[[#This Row],[Punto de venta]],Punto_venta[],2,0)</f>
        <v>3</v>
      </c>
      <c r="F2392" t="s">
        <v>11</v>
      </c>
      <c r="G2392">
        <f>+VLOOKUP(Tabla2[[#This Row],[Cultivo]],Cod_categoría[],2,0)</f>
        <v>100102005</v>
      </c>
      <c r="H2392" t="str">
        <f>+VLOOKUP(F2392,Codigos[],2,0)</f>
        <v>Cítricos</v>
      </c>
      <c r="I2392">
        <f>+VLOOKUP(Tabla2[[#This Row],[Categoría]],Cod_procesamiento10[],2,0)</f>
        <v>2</v>
      </c>
      <c r="J2392" t="s">
        <v>163</v>
      </c>
      <c r="K2392" s="3">
        <v>988.91</v>
      </c>
    </row>
    <row r="2393" spans="1:11" x14ac:dyDescent="0.35">
      <c r="A2393">
        <v>2020</v>
      </c>
      <c r="B2393" s="5" t="s">
        <v>52</v>
      </c>
      <c r="C2393" s="10">
        <v>43922</v>
      </c>
      <c r="D2393" t="s">
        <v>24</v>
      </c>
      <c r="E2393">
        <f>+VLOOKUP(Tabla2[[#This Row],[Punto de venta]],Punto_venta[],2,0)</f>
        <v>3</v>
      </c>
      <c r="F2393" t="s">
        <v>12</v>
      </c>
      <c r="G2393">
        <f>+VLOOKUP(Tabla2[[#This Row],[Cultivo]],Cod_categoría[],2,0)</f>
        <v>100103006</v>
      </c>
      <c r="H2393" t="str">
        <f>+VLOOKUP(F2393,Codigos[],2,0)</f>
        <v>Frutos de carozo</v>
      </c>
      <c r="I2393">
        <f>+VLOOKUP(Tabla2[[#This Row],[Categoría]],Cod_procesamiento10[],2,0)</f>
        <v>5</v>
      </c>
      <c r="J2393" t="s">
        <v>163</v>
      </c>
      <c r="K2393" s="3">
        <v>989.96</v>
      </c>
    </row>
    <row r="2394" spans="1:11" x14ac:dyDescent="0.35">
      <c r="A2394">
        <v>2020</v>
      </c>
      <c r="B2394" s="5" t="s">
        <v>52</v>
      </c>
      <c r="C2394" s="10">
        <v>43922</v>
      </c>
      <c r="D2394" t="s">
        <v>24</v>
      </c>
      <c r="E2394">
        <f>+VLOOKUP(Tabla2[[#This Row],[Punto de venta]],Punto_venta[],2,0)</f>
        <v>3</v>
      </c>
      <c r="F2394" t="s">
        <v>13</v>
      </c>
      <c r="G2394">
        <f>+VLOOKUP(Tabla2[[#This Row],[Cultivo]],Cod_categoría[],2,0)</f>
        <v>100106002</v>
      </c>
      <c r="H2394" t="str">
        <f>+VLOOKUP(F2394,Codigos[],2,0)</f>
        <v>Frutos oleaginosos</v>
      </c>
      <c r="I2394">
        <f>+VLOOKUP(Tabla2[[#This Row],[Categoría]],Cod_procesamiento10[],2,0)</f>
        <v>12</v>
      </c>
      <c r="J2394" t="s">
        <v>163</v>
      </c>
      <c r="K2394" s="3">
        <v>3023.71</v>
      </c>
    </row>
    <row r="2395" spans="1:11" x14ac:dyDescent="0.35">
      <c r="A2395">
        <v>2020</v>
      </c>
      <c r="B2395" s="5" t="s">
        <v>52</v>
      </c>
      <c r="C2395" s="10">
        <v>43922</v>
      </c>
      <c r="D2395" t="s">
        <v>24</v>
      </c>
      <c r="E2395">
        <f>+VLOOKUP(Tabla2[[#This Row],[Punto de venta]],Punto_venta[],2,0)</f>
        <v>3</v>
      </c>
      <c r="F2395" t="s">
        <v>31</v>
      </c>
      <c r="G2395">
        <f>+VLOOKUP(Tabla2[[#This Row],[Cultivo]],Cod_categoría[],2,0)</f>
        <v>100108004</v>
      </c>
      <c r="H2395" t="str">
        <f>+VLOOKUP(F2395,Codigos[],2,0)</f>
        <v>Frutos tropicales y subtropicales</v>
      </c>
      <c r="I2395">
        <f>+VLOOKUP(Tabla2[[#This Row],[Categoría]],Cod_procesamiento10[],2,0)</f>
        <v>4</v>
      </c>
      <c r="J2395" t="s">
        <v>163</v>
      </c>
      <c r="K2395" s="3">
        <v>1485.71</v>
      </c>
    </row>
    <row r="2396" spans="1:11" x14ac:dyDescent="0.35">
      <c r="A2396">
        <v>2020</v>
      </c>
      <c r="B2396" s="5" t="s">
        <v>52</v>
      </c>
      <c r="C2396" s="10">
        <v>43922</v>
      </c>
      <c r="D2396" t="s">
        <v>24</v>
      </c>
      <c r="E2396">
        <f>+VLOOKUP(Tabla2[[#This Row],[Punto de venta]],Punto_venta[],2,0)</f>
        <v>3</v>
      </c>
      <c r="F2396" t="s">
        <v>14</v>
      </c>
      <c r="G2396">
        <f>+VLOOKUP(Tabla2[[#This Row],[Cultivo]],Cod_categoría[],2,0)</f>
        <v>100104005</v>
      </c>
      <c r="H2396" t="str">
        <f>+VLOOKUP(F2396,Codigos[],2,0)</f>
        <v>Frutos de pepita</v>
      </c>
      <c r="I2396">
        <f>+VLOOKUP(Tabla2[[#This Row],[Categoría]],Cod_procesamiento10[],2,0)</f>
        <v>3</v>
      </c>
      <c r="J2396" t="s">
        <v>163</v>
      </c>
      <c r="K2396" s="3">
        <v>594.79999999999995</v>
      </c>
    </row>
    <row r="2397" spans="1:11" x14ac:dyDescent="0.35">
      <c r="A2397">
        <v>2020</v>
      </c>
      <c r="B2397" s="5" t="s">
        <v>52</v>
      </c>
      <c r="C2397" s="10">
        <v>43922</v>
      </c>
      <c r="D2397" t="s">
        <v>24</v>
      </c>
      <c r="E2397">
        <f>+VLOOKUP(Tabla2[[#This Row],[Punto de venta]],Punto_venta[],2,0)</f>
        <v>3</v>
      </c>
      <c r="F2397" t="s">
        <v>15</v>
      </c>
      <c r="G2397">
        <f>+VLOOKUP(Tabla2[[#This Row],[Cultivo]],Cod_categoría[],2,0)</f>
        <v>100108006</v>
      </c>
      <c r="H2397" t="str">
        <f>+VLOOKUP(F2397,Codigos[],2,0)</f>
        <v>Frutos tropicales y subtropicales</v>
      </c>
      <c r="I2397">
        <f>+VLOOKUP(Tabla2[[#This Row],[Categoría]],Cod_procesamiento10[],2,0)</f>
        <v>4</v>
      </c>
      <c r="J2397" t="s">
        <v>163</v>
      </c>
      <c r="K2397" s="3">
        <v>811.72</v>
      </c>
    </row>
    <row r="2398" spans="1:11" x14ac:dyDescent="0.35">
      <c r="A2398">
        <v>2020</v>
      </c>
      <c r="B2398" s="5" t="s">
        <v>52</v>
      </c>
      <c r="C2398" s="10">
        <v>43922</v>
      </c>
      <c r="D2398" t="s">
        <v>24</v>
      </c>
      <c r="E2398">
        <f>+VLOOKUP(Tabla2[[#This Row],[Punto de venta]],Punto_venta[],2,0)</f>
        <v>3</v>
      </c>
      <c r="F2398" t="s">
        <v>27</v>
      </c>
      <c r="G2398">
        <f>+VLOOKUP(Tabla2[[#This Row],[Cultivo]],Cod_categoría[],2,0)</f>
        <v>100102006</v>
      </c>
      <c r="H2398" t="str">
        <f>+VLOOKUP(F2398,Codigos[],2,0)</f>
        <v>Cítricos</v>
      </c>
      <c r="I2398">
        <f>+VLOOKUP(Tabla2[[#This Row],[Categoría]],Cod_procesamiento10[],2,0)</f>
        <v>2</v>
      </c>
      <c r="J2398" t="s">
        <v>163</v>
      </c>
      <c r="K2398" s="3">
        <v>678.3</v>
      </c>
    </row>
    <row r="2399" spans="1:11" x14ac:dyDescent="0.35">
      <c r="A2399">
        <v>2020</v>
      </c>
      <c r="B2399" s="5" t="s">
        <v>52</v>
      </c>
      <c r="C2399" s="10">
        <v>43922</v>
      </c>
      <c r="D2399" t="s">
        <v>24</v>
      </c>
      <c r="E2399">
        <f>+VLOOKUP(Tabla2[[#This Row],[Punto de venta]],Punto_venta[],2,0)</f>
        <v>3</v>
      </c>
      <c r="F2399" t="s">
        <v>18</v>
      </c>
      <c r="G2399">
        <f>+VLOOKUP(Tabla2[[#This Row],[Cultivo]],Cod_categoría[],2,0)</f>
        <v>100114042</v>
      </c>
      <c r="H2399" t="str">
        <f>+VLOOKUP(F2399,Codigos[],2,0)</f>
        <v>Otros</v>
      </c>
      <c r="I2399">
        <f>+VLOOKUP(Tabla2[[#This Row],[Categoría]],Cod_procesamiento10[],2,0)</f>
        <v>13</v>
      </c>
      <c r="J2399" t="s">
        <v>163</v>
      </c>
      <c r="K2399" s="3">
        <v>619.94000000000005</v>
      </c>
    </row>
    <row r="2400" spans="1:11" x14ac:dyDescent="0.35">
      <c r="A2400">
        <v>2020</v>
      </c>
      <c r="B2400" s="5" t="s">
        <v>52</v>
      </c>
      <c r="C2400" s="10">
        <v>43922</v>
      </c>
      <c r="D2400" t="s">
        <v>24</v>
      </c>
      <c r="E2400">
        <f>+VLOOKUP(Tabla2[[#This Row],[Punto de venta]],Punto_venta[],2,0)</f>
        <v>3</v>
      </c>
      <c r="F2400" t="s">
        <v>16</v>
      </c>
      <c r="G2400">
        <f>+VLOOKUP(Tabla2[[#This Row],[Cultivo]],Cod_categoría[],2,0)</f>
        <v>100109001</v>
      </c>
      <c r="H2400" t="str">
        <f>+VLOOKUP(F2400,Codigos[],2,0)</f>
        <v>Uva</v>
      </c>
      <c r="I2400">
        <f>+VLOOKUP(Tabla2[[#This Row],[Categoría]],Cod_procesamiento10[],2,0)</f>
        <v>11</v>
      </c>
      <c r="J2400" t="s">
        <v>163</v>
      </c>
      <c r="K2400" s="3">
        <v>598.33000000000004</v>
      </c>
    </row>
    <row r="2401" spans="1:11" x14ac:dyDescent="0.35">
      <c r="A2401">
        <v>2020</v>
      </c>
      <c r="B2401" s="5" t="s">
        <v>51</v>
      </c>
      <c r="C2401" s="10">
        <v>43891</v>
      </c>
      <c r="D2401" t="s">
        <v>2</v>
      </c>
      <c r="E2401">
        <f>+VLOOKUP(Tabla2[[#This Row],[Punto de venta]],Punto_venta[],2,0)</f>
        <v>1</v>
      </c>
      <c r="F2401" t="s">
        <v>68</v>
      </c>
      <c r="G2401">
        <f>+VLOOKUP(Tabla2[[#This Row],[Cultivo]],Cod_categoría[],2,0)</f>
        <v>100101001</v>
      </c>
      <c r="H2401" t="str">
        <f>+VLOOKUP(F2401,Codigos[],2,0)</f>
        <v>Berries</v>
      </c>
      <c r="I2401">
        <f>+VLOOKUP(Tabla2[[#This Row],[Categoría]],Cod_procesamiento10[],2,0)</f>
        <v>1</v>
      </c>
      <c r="J2401" t="s">
        <v>163</v>
      </c>
      <c r="K2401" s="3">
        <v>1930.32</v>
      </c>
    </row>
    <row r="2402" spans="1:11" x14ac:dyDescent="0.35">
      <c r="A2402">
        <v>2020</v>
      </c>
      <c r="B2402" s="5" t="s">
        <v>51</v>
      </c>
      <c r="C2402" s="10">
        <v>43891</v>
      </c>
      <c r="D2402" t="s">
        <v>2</v>
      </c>
      <c r="E2402">
        <f>+VLOOKUP(Tabla2[[#This Row],[Punto de venta]],Punto_venta[],2,0)</f>
        <v>1</v>
      </c>
      <c r="F2402" t="s">
        <v>5</v>
      </c>
      <c r="G2402">
        <f>+VLOOKUP(Tabla2[[#This Row],[Cultivo]],Cod_categoría[],2,0)</f>
        <v>100103002</v>
      </c>
      <c r="H2402" t="str">
        <f>+VLOOKUP(F2402,Codigos[],2,0)</f>
        <v>Frutos de carozo</v>
      </c>
      <c r="I2402">
        <f>+VLOOKUP(Tabla2[[#This Row],[Categoría]],Cod_procesamiento10[],2,0)</f>
        <v>5</v>
      </c>
      <c r="J2402" t="s">
        <v>163</v>
      </c>
      <c r="K2402" s="3">
        <v>735.03</v>
      </c>
    </row>
    <row r="2403" spans="1:11" x14ac:dyDescent="0.35">
      <c r="A2403">
        <v>2020</v>
      </c>
      <c r="B2403" s="5" t="s">
        <v>51</v>
      </c>
      <c r="C2403" s="10">
        <v>43891</v>
      </c>
      <c r="D2403" t="s">
        <v>2</v>
      </c>
      <c r="E2403">
        <f>+VLOOKUP(Tabla2[[#This Row],[Punto de venta]],Punto_venta[],2,0)</f>
        <v>1</v>
      </c>
      <c r="F2403" t="s">
        <v>7</v>
      </c>
      <c r="G2403">
        <f>+VLOOKUP(Tabla2[[#This Row],[Cultivo]],Cod_categoría[],2,0)</f>
        <v>100103004</v>
      </c>
      <c r="H2403" t="str">
        <f>+VLOOKUP(F2403,Codigos[],2,0)</f>
        <v>Frutos de carozo</v>
      </c>
      <c r="I2403">
        <f>+VLOOKUP(Tabla2[[#This Row],[Categoría]],Cod_procesamiento10[],2,0)</f>
        <v>5</v>
      </c>
      <c r="J2403" t="s">
        <v>163</v>
      </c>
      <c r="K2403" s="3">
        <v>983.92</v>
      </c>
    </row>
    <row r="2404" spans="1:11" x14ac:dyDescent="0.35">
      <c r="A2404">
        <v>2020</v>
      </c>
      <c r="B2404" s="5" t="s">
        <v>51</v>
      </c>
      <c r="C2404" s="10">
        <v>43891</v>
      </c>
      <c r="D2404" t="s">
        <v>2</v>
      </c>
      <c r="E2404">
        <f>+VLOOKUP(Tabla2[[#This Row],[Punto de venta]],Punto_venta[],2,0)</f>
        <v>1</v>
      </c>
      <c r="F2404" t="s">
        <v>23</v>
      </c>
      <c r="G2404">
        <f>+VLOOKUP(Tabla2[[#This Row],[Cultivo]],Cod_categoría[],2,0)</f>
        <v>100101004</v>
      </c>
      <c r="H2404" t="str">
        <f>+VLOOKUP(F2404,Codigos[],2,0)</f>
        <v>Berries</v>
      </c>
      <c r="I2404">
        <f>+VLOOKUP(Tabla2[[#This Row],[Categoría]],Cod_procesamiento10[],2,0)</f>
        <v>1</v>
      </c>
      <c r="J2404" t="s">
        <v>163</v>
      </c>
      <c r="K2404" s="3">
        <v>2466.84</v>
      </c>
    </row>
    <row r="2405" spans="1:11" x14ac:dyDescent="0.35">
      <c r="A2405">
        <v>2020</v>
      </c>
      <c r="B2405" s="5" t="s">
        <v>51</v>
      </c>
      <c r="C2405" s="10">
        <v>43891</v>
      </c>
      <c r="D2405" t="s">
        <v>2</v>
      </c>
      <c r="E2405">
        <f>+VLOOKUP(Tabla2[[#This Row],[Punto de venta]],Punto_venta[],2,0)</f>
        <v>1</v>
      </c>
      <c r="F2405" t="s">
        <v>8</v>
      </c>
      <c r="G2405">
        <f>+VLOOKUP(Tabla2[[#This Row],[Cultivo]],Cod_categoría[],2,0)</f>
        <v>100112025</v>
      </c>
      <c r="H2405" t="str">
        <f>+VLOOKUP(F2405,Codigos[],2,0)</f>
        <v>Berries</v>
      </c>
      <c r="I2405">
        <f>+VLOOKUP(Tabla2[[#This Row],[Categoría]],Cod_procesamiento10[],2,0)</f>
        <v>1</v>
      </c>
      <c r="J2405" t="s">
        <v>163</v>
      </c>
      <c r="K2405" s="3">
        <v>1516.32</v>
      </c>
    </row>
    <row r="2406" spans="1:11" x14ac:dyDescent="0.35">
      <c r="A2406">
        <v>2020</v>
      </c>
      <c r="B2406" s="5" t="s">
        <v>51</v>
      </c>
      <c r="C2406" s="10">
        <v>43891</v>
      </c>
      <c r="D2406" t="s">
        <v>2</v>
      </c>
      <c r="E2406">
        <f>+VLOOKUP(Tabla2[[#This Row],[Punto de venta]],Punto_venta[],2,0)</f>
        <v>1</v>
      </c>
      <c r="F2406" t="s">
        <v>9</v>
      </c>
      <c r="G2406">
        <f>+VLOOKUP(Tabla2[[#This Row],[Cultivo]],Cod_categoría[],2,0)</f>
        <v>100102003</v>
      </c>
      <c r="H2406" t="str">
        <f>+VLOOKUP(F2406,Codigos[],2,0)</f>
        <v>Cítricos</v>
      </c>
      <c r="I2406">
        <f>+VLOOKUP(Tabla2[[#This Row],[Categoría]],Cod_procesamiento10[],2,0)</f>
        <v>2</v>
      </c>
      <c r="J2406" t="s">
        <v>163</v>
      </c>
      <c r="K2406" s="3">
        <v>1413.23</v>
      </c>
    </row>
    <row r="2407" spans="1:11" x14ac:dyDescent="0.35">
      <c r="A2407">
        <v>2020</v>
      </c>
      <c r="B2407" s="5" t="s">
        <v>51</v>
      </c>
      <c r="C2407" s="10">
        <v>43891</v>
      </c>
      <c r="D2407" t="s">
        <v>2</v>
      </c>
      <c r="E2407">
        <f>+VLOOKUP(Tabla2[[#This Row],[Punto de venta]],Punto_venta[],2,0)</f>
        <v>1</v>
      </c>
      <c r="F2407" t="s">
        <v>21</v>
      </c>
      <c r="G2407">
        <f>+VLOOKUP(Tabla2[[#This Row],[Cultivo]],Cod_categoría[],2,0)</f>
        <v>100108002</v>
      </c>
      <c r="H2407" t="str">
        <f>+VLOOKUP(F2407,Codigos[],2,0)</f>
        <v>Frutos tropicales y subtropicales</v>
      </c>
      <c r="I2407">
        <f>+VLOOKUP(Tabla2[[#This Row],[Categoría]],Cod_procesamiento10[],2,0)</f>
        <v>4</v>
      </c>
      <c r="J2407" t="s">
        <v>163</v>
      </c>
      <c r="K2407" s="3">
        <v>1926.13</v>
      </c>
    </row>
    <row r="2408" spans="1:11" x14ac:dyDescent="0.35">
      <c r="A2408">
        <v>2020</v>
      </c>
      <c r="B2408" s="5" t="s">
        <v>51</v>
      </c>
      <c r="C2408" s="10">
        <v>43891</v>
      </c>
      <c r="D2408" t="s">
        <v>2</v>
      </c>
      <c r="E2408">
        <f>+VLOOKUP(Tabla2[[#This Row],[Punto de venta]],Punto_venta[],2,0)</f>
        <v>1</v>
      </c>
      <c r="F2408" t="s">
        <v>10</v>
      </c>
      <c r="G2408">
        <f>+VLOOKUP(Tabla2[[#This Row],[Cultivo]],Cod_categoría[],2,0)</f>
        <v>100104002</v>
      </c>
      <c r="H2408" t="str">
        <f>+VLOOKUP(F2408,Codigos[],2,0)</f>
        <v>Frutos de pepita</v>
      </c>
      <c r="I2408">
        <f>+VLOOKUP(Tabla2[[#This Row],[Categoría]],Cod_procesamiento10[],2,0)</f>
        <v>3</v>
      </c>
      <c r="J2408" t="s">
        <v>163</v>
      </c>
      <c r="K2408" s="3">
        <v>813.55</v>
      </c>
    </row>
    <row r="2409" spans="1:11" x14ac:dyDescent="0.35">
      <c r="A2409">
        <v>2020</v>
      </c>
      <c r="B2409" s="5" t="s">
        <v>51</v>
      </c>
      <c r="C2409" s="10">
        <v>43891</v>
      </c>
      <c r="D2409" t="s">
        <v>2</v>
      </c>
      <c r="E2409">
        <f>+VLOOKUP(Tabla2[[#This Row],[Punto de venta]],Punto_venta[],2,0)</f>
        <v>1</v>
      </c>
      <c r="F2409" t="s">
        <v>11</v>
      </c>
      <c r="G2409">
        <f>+VLOOKUP(Tabla2[[#This Row],[Cultivo]],Cod_categoría[],2,0)</f>
        <v>100102005</v>
      </c>
      <c r="H2409" t="str">
        <f>+VLOOKUP(F2409,Codigos[],2,0)</f>
        <v>Cítricos</v>
      </c>
      <c r="I2409">
        <f>+VLOOKUP(Tabla2[[#This Row],[Categoría]],Cod_procesamiento10[],2,0)</f>
        <v>2</v>
      </c>
      <c r="J2409" t="s">
        <v>163</v>
      </c>
      <c r="K2409" s="3">
        <v>1020.42</v>
      </c>
    </row>
    <row r="2410" spans="1:11" x14ac:dyDescent="0.35">
      <c r="A2410">
        <v>2020</v>
      </c>
      <c r="B2410" s="5" t="s">
        <v>51</v>
      </c>
      <c r="C2410" s="10">
        <v>43891</v>
      </c>
      <c r="D2410" t="s">
        <v>2</v>
      </c>
      <c r="E2410">
        <f>+VLOOKUP(Tabla2[[#This Row],[Punto de venta]],Punto_venta[],2,0)</f>
        <v>1</v>
      </c>
      <c r="F2410" t="s">
        <v>12</v>
      </c>
      <c r="G2410">
        <f>+VLOOKUP(Tabla2[[#This Row],[Cultivo]],Cod_categoría[],2,0)</f>
        <v>100103006</v>
      </c>
      <c r="H2410" t="str">
        <f>+VLOOKUP(F2410,Codigos[],2,0)</f>
        <v>Frutos de carozo</v>
      </c>
      <c r="I2410">
        <f>+VLOOKUP(Tabla2[[#This Row],[Categoría]],Cod_procesamiento10[],2,0)</f>
        <v>5</v>
      </c>
      <c r="J2410" t="s">
        <v>163</v>
      </c>
      <c r="K2410" s="3">
        <v>970.42</v>
      </c>
    </row>
    <row r="2411" spans="1:11" x14ac:dyDescent="0.35">
      <c r="A2411">
        <v>2020</v>
      </c>
      <c r="B2411" s="5" t="s">
        <v>51</v>
      </c>
      <c r="C2411" s="10">
        <v>43891</v>
      </c>
      <c r="D2411" t="s">
        <v>2</v>
      </c>
      <c r="E2411">
        <f>+VLOOKUP(Tabla2[[#This Row],[Punto de venta]],Punto_venta[],2,0)</f>
        <v>1</v>
      </c>
      <c r="F2411" t="s">
        <v>13</v>
      </c>
      <c r="G2411">
        <f>+VLOOKUP(Tabla2[[#This Row],[Cultivo]],Cod_categoría[],2,0)</f>
        <v>100106002</v>
      </c>
      <c r="H2411" t="str">
        <f>+VLOOKUP(F2411,Codigos[],2,0)</f>
        <v>Frutos oleaginosos</v>
      </c>
      <c r="I2411">
        <f>+VLOOKUP(Tabla2[[#This Row],[Categoría]],Cod_procesamiento10[],2,0)</f>
        <v>12</v>
      </c>
      <c r="J2411" t="s">
        <v>163</v>
      </c>
      <c r="K2411" s="3">
        <v>3249.65</v>
      </c>
    </row>
    <row r="2412" spans="1:11" x14ac:dyDescent="0.35">
      <c r="A2412">
        <v>2020</v>
      </c>
      <c r="B2412" s="5" t="s">
        <v>51</v>
      </c>
      <c r="C2412" s="10">
        <v>43891</v>
      </c>
      <c r="D2412" t="s">
        <v>2</v>
      </c>
      <c r="E2412">
        <f>+VLOOKUP(Tabla2[[#This Row],[Punto de venta]],Punto_venta[],2,0)</f>
        <v>1</v>
      </c>
      <c r="F2412" t="s">
        <v>14</v>
      </c>
      <c r="G2412">
        <f>+VLOOKUP(Tabla2[[#This Row],[Cultivo]],Cod_categoría[],2,0)</f>
        <v>100104005</v>
      </c>
      <c r="H2412" t="str">
        <f>+VLOOKUP(F2412,Codigos[],2,0)</f>
        <v>Frutos de pepita</v>
      </c>
      <c r="I2412">
        <f>+VLOOKUP(Tabla2[[#This Row],[Categoría]],Cod_procesamiento10[],2,0)</f>
        <v>3</v>
      </c>
      <c r="J2412" t="s">
        <v>163</v>
      </c>
      <c r="K2412" s="3">
        <v>802.6</v>
      </c>
    </row>
    <row r="2413" spans="1:11" x14ac:dyDescent="0.35">
      <c r="A2413">
        <v>2020</v>
      </c>
      <c r="B2413" s="5" t="s">
        <v>51</v>
      </c>
      <c r="C2413" s="10">
        <v>43891</v>
      </c>
      <c r="D2413" t="s">
        <v>2</v>
      </c>
      <c r="E2413">
        <f>+VLOOKUP(Tabla2[[#This Row],[Punto de venta]],Punto_venta[],2,0)</f>
        <v>1</v>
      </c>
      <c r="F2413" t="s">
        <v>15</v>
      </c>
      <c r="G2413">
        <f>+VLOOKUP(Tabla2[[#This Row],[Cultivo]],Cod_categoría[],2,0)</f>
        <v>100108006</v>
      </c>
      <c r="H2413" t="str">
        <f>+VLOOKUP(F2413,Codigos[],2,0)</f>
        <v>Frutos tropicales y subtropicales</v>
      </c>
      <c r="I2413">
        <f>+VLOOKUP(Tabla2[[#This Row],[Categoría]],Cod_procesamiento10[],2,0)</f>
        <v>4</v>
      </c>
      <c r="J2413" t="s">
        <v>163</v>
      </c>
      <c r="K2413" s="3">
        <v>832.53</v>
      </c>
    </row>
    <row r="2414" spans="1:11" x14ac:dyDescent="0.35">
      <c r="A2414">
        <v>2020</v>
      </c>
      <c r="B2414" s="5" t="s">
        <v>51</v>
      </c>
      <c r="C2414" s="10">
        <v>43891</v>
      </c>
      <c r="D2414" t="s">
        <v>2</v>
      </c>
      <c r="E2414">
        <f>+VLOOKUP(Tabla2[[#This Row],[Punto de venta]],Punto_venta[],2,0)</f>
        <v>1</v>
      </c>
      <c r="F2414" t="s">
        <v>16</v>
      </c>
      <c r="G2414">
        <f>+VLOOKUP(Tabla2[[#This Row],[Cultivo]],Cod_categoría[],2,0)</f>
        <v>100109001</v>
      </c>
      <c r="H2414" t="str">
        <f>+VLOOKUP(F2414,Codigos[],2,0)</f>
        <v>Uva</v>
      </c>
      <c r="I2414">
        <f>+VLOOKUP(Tabla2[[#This Row],[Categoría]],Cod_procesamiento10[],2,0)</f>
        <v>11</v>
      </c>
      <c r="J2414" t="s">
        <v>163</v>
      </c>
      <c r="K2414" s="3">
        <v>914.72</v>
      </c>
    </row>
    <row r="2415" spans="1:11" x14ac:dyDescent="0.35">
      <c r="A2415">
        <v>2020</v>
      </c>
      <c r="B2415" s="5" t="s">
        <v>51</v>
      </c>
      <c r="C2415" s="10">
        <v>43891</v>
      </c>
      <c r="D2415" t="s">
        <v>17</v>
      </c>
      <c r="E2415">
        <f>+VLOOKUP(Tabla2[[#This Row],[Punto de venta]],Punto_venta[],2,0)</f>
        <v>2</v>
      </c>
      <c r="F2415" t="s">
        <v>68</v>
      </c>
      <c r="G2415">
        <f>+VLOOKUP(Tabla2[[#This Row],[Cultivo]],Cod_categoría[],2,0)</f>
        <v>100101001</v>
      </c>
      <c r="H2415" t="str">
        <f>+VLOOKUP(F2415,Codigos[],2,0)</f>
        <v>Berries</v>
      </c>
      <c r="I2415">
        <f>+VLOOKUP(Tabla2[[#This Row],[Categoría]],Cod_procesamiento10[],2,0)</f>
        <v>1</v>
      </c>
      <c r="J2415" t="s">
        <v>163</v>
      </c>
      <c r="K2415" s="3">
        <v>7666.91</v>
      </c>
    </row>
    <row r="2416" spans="1:11" x14ac:dyDescent="0.35">
      <c r="A2416">
        <v>2020</v>
      </c>
      <c r="B2416" s="5" t="s">
        <v>51</v>
      </c>
      <c r="C2416" s="10">
        <v>43891</v>
      </c>
      <c r="D2416" t="s">
        <v>17</v>
      </c>
      <c r="E2416">
        <f>+VLOOKUP(Tabla2[[#This Row],[Punto de venta]],Punto_venta[],2,0)</f>
        <v>2</v>
      </c>
      <c r="F2416" t="s">
        <v>5</v>
      </c>
      <c r="G2416">
        <f>+VLOOKUP(Tabla2[[#This Row],[Cultivo]],Cod_categoría[],2,0)</f>
        <v>100103002</v>
      </c>
      <c r="H2416" t="str">
        <f>+VLOOKUP(F2416,Codigos[],2,0)</f>
        <v>Frutos de carozo</v>
      </c>
      <c r="I2416">
        <f>+VLOOKUP(Tabla2[[#This Row],[Categoría]],Cod_procesamiento10[],2,0)</f>
        <v>5</v>
      </c>
      <c r="J2416" t="s">
        <v>163</v>
      </c>
      <c r="K2416" s="3">
        <v>1709.2</v>
      </c>
    </row>
    <row r="2417" spans="1:11" x14ac:dyDescent="0.35">
      <c r="A2417">
        <v>2020</v>
      </c>
      <c r="B2417" s="5" t="s">
        <v>51</v>
      </c>
      <c r="C2417" s="10">
        <v>43891</v>
      </c>
      <c r="D2417" t="s">
        <v>17</v>
      </c>
      <c r="E2417">
        <f>+VLOOKUP(Tabla2[[#This Row],[Punto de venta]],Punto_venta[],2,0)</f>
        <v>2</v>
      </c>
      <c r="F2417" t="s">
        <v>7</v>
      </c>
      <c r="G2417">
        <f>+VLOOKUP(Tabla2[[#This Row],[Cultivo]],Cod_categoría[],2,0)</f>
        <v>100103004</v>
      </c>
      <c r="H2417" t="str">
        <f>+VLOOKUP(F2417,Codigos[],2,0)</f>
        <v>Frutos de carozo</v>
      </c>
      <c r="I2417">
        <f>+VLOOKUP(Tabla2[[#This Row],[Categoría]],Cod_procesamiento10[],2,0)</f>
        <v>5</v>
      </c>
      <c r="J2417" t="s">
        <v>163</v>
      </c>
      <c r="K2417" s="3">
        <v>1958.97</v>
      </c>
    </row>
    <row r="2418" spans="1:11" x14ac:dyDescent="0.35">
      <c r="A2418">
        <v>2020</v>
      </c>
      <c r="B2418" s="5" t="s">
        <v>51</v>
      </c>
      <c r="C2418" s="10">
        <v>43891</v>
      </c>
      <c r="D2418" t="s">
        <v>17</v>
      </c>
      <c r="E2418">
        <f>+VLOOKUP(Tabla2[[#This Row],[Punto de venta]],Punto_venta[],2,0)</f>
        <v>2</v>
      </c>
      <c r="F2418" t="s">
        <v>23</v>
      </c>
      <c r="G2418">
        <f>+VLOOKUP(Tabla2[[#This Row],[Cultivo]],Cod_categoría[],2,0)</f>
        <v>100101004</v>
      </c>
      <c r="H2418" t="str">
        <f>+VLOOKUP(F2418,Codigos[],2,0)</f>
        <v>Berries</v>
      </c>
      <c r="I2418">
        <f>+VLOOKUP(Tabla2[[#This Row],[Categoría]],Cod_procesamiento10[],2,0)</f>
        <v>1</v>
      </c>
      <c r="J2418" t="s">
        <v>163</v>
      </c>
      <c r="K2418" s="3">
        <v>16986.669999999998</v>
      </c>
    </row>
    <row r="2419" spans="1:11" x14ac:dyDescent="0.35">
      <c r="A2419">
        <v>2020</v>
      </c>
      <c r="B2419" s="5" t="s">
        <v>51</v>
      </c>
      <c r="C2419" s="10">
        <v>43891</v>
      </c>
      <c r="D2419" t="s">
        <v>17</v>
      </c>
      <c r="E2419">
        <f>+VLOOKUP(Tabla2[[#This Row],[Punto de venta]],Punto_venta[],2,0)</f>
        <v>2</v>
      </c>
      <c r="F2419" t="s">
        <v>8</v>
      </c>
      <c r="G2419">
        <f>+VLOOKUP(Tabla2[[#This Row],[Cultivo]],Cod_categoría[],2,0)</f>
        <v>100112025</v>
      </c>
      <c r="H2419" t="str">
        <f>+VLOOKUP(F2419,Codigos[],2,0)</f>
        <v>Berries</v>
      </c>
      <c r="I2419">
        <f>+VLOOKUP(Tabla2[[#This Row],[Categoría]],Cod_procesamiento10[],2,0)</f>
        <v>1</v>
      </c>
      <c r="J2419" t="s">
        <v>163</v>
      </c>
      <c r="K2419" s="3">
        <v>5361.47</v>
      </c>
    </row>
    <row r="2420" spans="1:11" x14ac:dyDescent="0.35">
      <c r="A2420">
        <v>2020</v>
      </c>
      <c r="B2420" s="5" t="s">
        <v>51</v>
      </c>
      <c r="C2420" s="10">
        <v>43891</v>
      </c>
      <c r="D2420" t="s">
        <v>17</v>
      </c>
      <c r="E2420">
        <f>+VLOOKUP(Tabla2[[#This Row],[Punto de venta]],Punto_venta[],2,0)</f>
        <v>2</v>
      </c>
      <c r="F2420" t="s">
        <v>9</v>
      </c>
      <c r="G2420">
        <f>+VLOOKUP(Tabla2[[#This Row],[Cultivo]],Cod_categoría[],2,0)</f>
        <v>100102003</v>
      </c>
      <c r="H2420" t="str">
        <f>+VLOOKUP(F2420,Codigos[],2,0)</f>
        <v>Cítricos</v>
      </c>
      <c r="I2420">
        <f>+VLOOKUP(Tabla2[[#This Row],[Categoría]],Cod_procesamiento10[],2,0)</f>
        <v>2</v>
      </c>
      <c r="J2420" t="s">
        <v>163</v>
      </c>
      <c r="K2420" s="3">
        <v>1898.83</v>
      </c>
    </row>
    <row r="2421" spans="1:11" x14ac:dyDescent="0.35">
      <c r="A2421">
        <v>2020</v>
      </c>
      <c r="B2421" s="5" t="s">
        <v>51</v>
      </c>
      <c r="C2421" s="10">
        <v>43891</v>
      </c>
      <c r="D2421" t="s">
        <v>17</v>
      </c>
      <c r="E2421">
        <f>+VLOOKUP(Tabla2[[#This Row],[Punto de venta]],Punto_venta[],2,0)</f>
        <v>2</v>
      </c>
      <c r="F2421" t="s">
        <v>21</v>
      </c>
      <c r="G2421">
        <f>+VLOOKUP(Tabla2[[#This Row],[Cultivo]],Cod_categoría[],2,0)</f>
        <v>100108002</v>
      </c>
      <c r="H2421" t="str">
        <f>+VLOOKUP(F2421,Codigos[],2,0)</f>
        <v>Frutos tropicales y subtropicales</v>
      </c>
      <c r="I2421">
        <f>+VLOOKUP(Tabla2[[#This Row],[Categoría]],Cod_procesamiento10[],2,0)</f>
        <v>4</v>
      </c>
      <c r="J2421" t="s">
        <v>163</v>
      </c>
      <c r="K2421" s="3">
        <v>1970.77</v>
      </c>
    </row>
    <row r="2422" spans="1:11" x14ac:dyDescent="0.35">
      <c r="A2422">
        <v>2020</v>
      </c>
      <c r="B2422" s="5" t="s">
        <v>51</v>
      </c>
      <c r="C2422" s="10">
        <v>43891</v>
      </c>
      <c r="D2422" t="s">
        <v>17</v>
      </c>
      <c r="E2422">
        <f>+VLOOKUP(Tabla2[[#This Row],[Punto de venta]],Punto_venta[],2,0)</f>
        <v>2</v>
      </c>
      <c r="F2422" t="s">
        <v>10</v>
      </c>
      <c r="G2422">
        <f>+VLOOKUP(Tabla2[[#This Row],[Cultivo]],Cod_categoría[],2,0)</f>
        <v>100104002</v>
      </c>
      <c r="H2422" t="str">
        <f>+VLOOKUP(F2422,Codigos[],2,0)</f>
        <v>Frutos de pepita</v>
      </c>
      <c r="I2422">
        <f>+VLOOKUP(Tabla2[[#This Row],[Categoría]],Cod_procesamiento10[],2,0)</f>
        <v>3</v>
      </c>
      <c r="J2422" t="s">
        <v>163</v>
      </c>
      <c r="K2422" s="3">
        <v>1753.09</v>
      </c>
    </row>
    <row r="2423" spans="1:11" x14ac:dyDescent="0.35">
      <c r="A2423">
        <v>2020</v>
      </c>
      <c r="B2423" s="5" t="s">
        <v>51</v>
      </c>
      <c r="C2423" s="10">
        <v>43891</v>
      </c>
      <c r="D2423" t="s">
        <v>17</v>
      </c>
      <c r="E2423">
        <f>+VLOOKUP(Tabla2[[#This Row],[Punto de venta]],Punto_venta[],2,0)</f>
        <v>2</v>
      </c>
      <c r="F2423" t="s">
        <v>11</v>
      </c>
      <c r="G2423">
        <f>+VLOOKUP(Tabla2[[#This Row],[Cultivo]],Cod_categoría[],2,0)</f>
        <v>100102005</v>
      </c>
      <c r="H2423" t="str">
        <f>+VLOOKUP(F2423,Codigos[],2,0)</f>
        <v>Cítricos</v>
      </c>
      <c r="I2423">
        <f>+VLOOKUP(Tabla2[[#This Row],[Categoría]],Cod_procesamiento10[],2,0)</f>
        <v>2</v>
      </c>
      <c r="J2423" t="s">
        <v>163</v>
      </c>
      <c r="K2423" s="3">
        <v>1526.85</v>
      </c>
    </row>
    <row r="2424" spans="1:11" x14ac:dyDescent="0.35">
      <c r="A2424">
        <v>2020</v>
      </c>
      <c r="B2424" s="5" t="s">
        <v>51</v>
      </c>
      <c r="C2424" s="10">
        <v>43891</v>
      </c>
      <c r="D2424" t="s">
        <v>17</v>
      </c>
      <c r="E2424">
        <f>+VLOOKUP(Tabla2[[#This Row],[Punto de venta]],Punto_venta[],2,0)</f>
        <v>2</v>
      </c>
      <c r="F2424" t="s">
        <v>12</v>
      </c>
      <c r="G2424">
        <f>+VLOOKUP(Tabla2[[#This Row],[Cultivo]],Cod_categoría[],2,0)</f>
        <v>100103006</v>
      </c>
      <c r="H2424" t="str">
        <f>+VLOOKUP(F2424,Codigos[],2,0)</f>
        <v>Frutos de carozo</v>
      </c>
      <c r="I2424">
        <f>+VLOOKUP(Tabla2[[#This Row],[Categoría]],Cod_procesamiento10[],2,0)</f>
        <v>5</v>
      </c>
      <c r="J2424" t="s">
        <v>163</v>
      </c>
      <c r="K2424" s="3">
        <v>1914.7</v>
      </c>
    </row>
    <row r="2425" spans="1:11" x14ac:dyDescent="0.35">
      <c r="A2425">
        <v>2020</v>
      </c>
      <c r="B2425" s="5" t="s">
        <v>51</v>
      </c>
      <c r="C2425" s="10">
        <v>43891</v>
      </c>
      <c r="D2425" t="s">
        <v>17</v>
      </c>
      <c r="E2425">
        <f>+VLOOKUP(Tabla2[[#This Row],[Punto de venta]],Punto_venta[],2,0)</f>
        <v>2</v>
      </c>
      <c r="F2425" t="s">
        <v>13</v>
      </c>
      <c r="G2425">
        <f>+VLOOKUP(Tabla2[[#This Row],[Cultivo]],Cod_categoría[],2,0)</f>
        <v>100106002</v>
      </c>
      <c r="H2425" t="str">
        <f>+VLOOKUP(F2425,Codigos[],2,0)</f>
        <v>Frutos oleaginosos</v>
      </c>
      <c r="I2425">
        <f>+VLOOKUP(Tabla2[[#This Row],[Categoría]],Cod_procesamiento10[],2,0)</f>
        <v>12</v>
      </c>
      <c r="J2425" t="s">
        <v>163</v>
      </c>
      <c r="K2425" s="3">
        <v>3832.75</v>
      </c>
    </row>
    <row r="2426" spans="1:11" x14ac:dyDescent="0.35">
      <c r="A2426">
        <v>2020</v>
      </c>
      <c r="B2426" s="5" t="s">
        <v>51</v>
      </c>
      <c r="C2426" s="10">
        <v>43891</v>
      </c>
      <c r="D2426" t="s">
        <v>17</v>
      </c>
      <c r="E2426">
        <f>+VLOOKUP(Tabla2[[#This Row],[Punto de venta]],Punto_venta[],2,0)</f>
        <v>2</v>
      </c>
      <c r="F2426" t="s">
        <v>14</v>
      </c>
      <c r="G2426">
        <f>+VLOOKUP(Tabla2[[#This Row],[Cultivo]],Cod_categoría[],2,0)</f>
        <v>100104005</v>
      </c>
      <c r="H2426" t="str">
        <f>+VLOOKUP(F2426,Codigos[],2,0)</f>
        <v>Frutos de pepita</v>
      </c>
      <c r="I2426">
        <f>+VLOOKUP(Tabla2[[#This Row],[Categoría]],Cod_procesamiento10[],2,0)</f>
        <v>3</v>
      </c>
      <c r="J2426" t="s">
        <v>163</v>
      </c>
      <c r="K2426" s="3">
        <v>1393.72</v>
      </c>
    </row>
    <row r="2427" spans="1:11" x14ac:dyDescent="0.35">
      <c r="A2427">
        <v>2020</v>
      </c>
      <c r="B2427" s="5" t="s">
        <v>51</v>
      </c>
      <c r="C2427" s="10">
        <v>43891</v>
      </c>
      <c r="D2427" t="s">
        <v>17</v>
      </c>
      <c r="E2427">
        <f>+VLOOKUP(Tabla2[[#This Row],[Punto de venta]],Punto_venta[],2,0)</f>
        <v>2</v>
      </c>
      <c r="F2427" t="s">
        <v>15</v>
      </c>
      <c r="G2427">
        <f>+VLOOKUP(Tabla2[[#This Row],[Cultivo]],Cod_categoría[],2,0)</f>
        <v>100108006</v>
      </c>
      <c r="H2427" t="str">
        <f>+VLOOKUP(F2427,Codigos[],2,0)</f>
        <v>Frutos tropicales y subtropicales</v>
      </c>
      <c r="I2427">
        <f>+VLOOKUP(Tabla2[[#This Row],[Categoría]],Cod_procesamiento10[],2,0)</f>
        <v>4</v>
      </c>
      <c r="J2427" t="s">
        <v>163</v>
      </c>
      <c r="K2427" s="3">
        <v>930.14</v>
      </c>
    </row>
    <row r="2428" spans="1:11" x14ac:dyDescent="0.35">
      <c r="A2428">
        <v>2020</v>
      </c>
      <c r="B2428" s="5" t="s">
        <v>51</v>
      </c>
      <c r="C2428" s="10">
        <v>43891</v>
      </c>
      <c r="D2428" t="s">
        <v>17</v>
      </c>
      <c r="E2428">
        <f>+VLOOKUP(Tabla2[[#This Row],[Punto de venta]],Punto_venta[],2,0)</f>
        <v>2</v>
      </c>
      <c r="F2428" t="s">
        <v>16</v>
      </c>
      <c r="G2428">
        <f>+VLOOKUP(Tabla2[[#This Row],[Cultivo]],Cod_categoría[],2,0)</f>
        <v>100109001</v>
      </c>
      <c r="H2428" t="str">
        <f>+VLOOKUP(F2428,Codigos[],2,0)</f>
        <v>Uva</v>
      </c>
      <c r="I2428">
        <f>+VLOOKUP(Tabla2[[#This Row],[Categoría]],Cod_procesamiento10[],2,0)</f>
        <v>11</v>
      </c>
      <c r="J2428" t="s">
        <v>163</v>
      </c>
      <c r="K2428" s="3">
        <v>3035.01</v>
      </c>
    </row>
    <row r="2429" spans="1:11" x14ac:dyDescent="0.35">
      <c r="A2429">
        <v>2020</v>
      </c>
      <c r="B2429" s="5" t="s">
        <v>51</v>
      </c>
      <c r="C2429" s="10">
        <v>43891</v>
      </c>
      <c r="D2429" t="s">
        <v>2</v>
      </c>
      <c r="E2429">
        <f>+VLOOKUP(Tabla2[[#This Row],[Punto de venta]],Punto_venta[],2,0)</f>
        <v>1</v>
      </c>
      <c r="F2429" t="s">
        <v>68</v>
      </c>
      <c r="G2429">
        <f>+VLOOKUP(Tabla2[[#This Row],[Cultivo]],Cod_categoría[],2,0)</f>
        <v>100101001</v>
      </c>
      <c r="H2429" t="str">
        <f>+VLOOKUP(F2429,Codigos[],2,0)</f>
        <v>Berries</v>
      </c>
      <c r="I2429">
        <f>+VLOOKUP(Tabla2[[#This Row],[Categoría]],Cod_procesamiento10[],2,0)</f>
        <v>1</v>
      </c>
      <c r="J2429" t="s">
        <v>163</v>
      </c>
      <c r="K2429" s="3">
        <v>1754.38</v>
      </c>
    </row>
    <row r="2430" spans="1:11" x14ac:dyDescent="0.35">
      <c r="A2430">
        <v>2020</v>
      </c>
      <c r="B2430" s="5" t="s">
        <v>51</v>
      </c>
      <c r="C2430" s="10">
        <v>43891</v>
      </c>
      <c r="D2430" t="s">
        <v>2</v>
      </c>
      <c r="E2430">
        <f>+VLOOKUP(Tabla2[[#This Row],[Punto de venta]],Punto_venta[],2,0)</f>
        <v>1</v>
      </c>
      <c r="F2430" t="s">
        <v>5</v>
      </c>
      <c r="G2430">
        <f>+VLOOKUP(Tabla2[[#This Row],[Cultivo]],Cod_categoría[],2,0)</f>
        <v>100103002</v>
      </c>
      <c r="H2430" t="str">
        <f>+VLOOKUP(F2430,Codigos[],2,0)</f>
        <v>Frutos de carozo</v>
      </c>
      <c r="I2430">
        <f>+VLOOKUP(Tabla2[[#This Row],[Categoría]],Cod_procesamiento10[],2,0)</f>
        <v>5</v>
      </c>
      <c r="J2430" t="s">
        <v>163</v>
      </c>
      <c r="K2430" s="3">
        <v>762.6</v>
      </c>
    </row>
    <row r="2431" spans="1:11" x14ac:dyDescent="0.35">
      <c r="A2431">
        <v>2020</v>
      </c>
      <c r="B2431" s="5" t="s">
        <v>51</v>
      </c>
      <c r="C2431" s="10">
        <v>43891</v>
      </c>
      <c r="D2431" t="s">
        <v>2</v>
      </c>
      <c r="E2431">
        <f>+VLOOKUP(Tabla2[[#This Row],[Punto de venta]],Punto_venta[],2,0)</f>
        <v>1</v>
      </c>
      <c r="F2431" t="s">
        <v>7</v>
      </c>
      <c r="G2431">
        <f>+VLOOKUP(Tabla2[[#This Row],[Cultivo]],Cod_categoría[],2,0)</f>
        <v>100103004</v>
      </c>
      <c r="H2431" t="str">
        <f>+VLOOKUP(F2431,Codigos[],2,0)</f>
        <v>Frutos de carozo</v>
      </c>
      <c r="I2431">
        <f>+VLOOKUP(Tabla2[[#This Row],[Categoría]],Cod_procesamiento10[],2,0)</f>
        <v>5</v>
      </c>
      <c r="J2431" t="s">
        <v>163</v>
      </c>
      <c r="K2431" s="3">
        <v>1049.51</v>
      </c>
    </row>
    <row r="2432" spans="1:11" x14ac:dyDescent="0.35">
      <c r="A2432">
        <v>2020</v>
      </c>
      <c r="B2432" s="5" t="s">
        <v>51</v>
      </c>
      <c r="C2432" s="10">
        <v>43891</v>
      </c>
      <c r="D2432" t="s">
        <v>2</v>
      </c>
      <c r="E2432">
        <f>+VLOOKUP(Tabla2[[#This Row],[Punto de venta]],Punto_venta[],2,0)</f>
        <v>1</v>
      </c>
      <c r="F2432" t="s">
        <v>23</v>
      </c>
      <c r="G2432">
        <f>+VLOOKUP(Tabla2[[#This Row],[Cultivo]],Cod_categoría[],2,0)</f>
        <v>100101004</v>
      </c>
      <c r="H2432" t="str">
        <f>+VLOOKUP(F2432,Codigos[],2,0)</f>
        <v>Berries</v>
      </c>
      <c r="I2432">
        <f>+VLOOKUP(Tabla2[[#This Row],[Categoría]],Cod_procesamiento10[],2,0)</f>
        <v>1</v>
      </c>
      <c r="J2432" t="s">
        <v>163</v>
      </c>
      <c r="K2432" s="3">
        <v>2446.5</v>
      </c>
    </row>
    <row r="2433" spans="1:11" x14ac:dyDescent="0.35">
      <c r="A2433">
        <v>2020</v>
      </c>
      <c r="B2433" s="5" t="s">
        <v>51</v>
      </c>
      <c r="C2433" s="10">
        <v>43891</v>
      </c>
      <c r="D2433" t="s">
        <v>2</v>
      </c>
      <c r="E2433">
        <f>+VLOOKUP(Tabla2[[#This Row],[Punto de venta]],Punto_venta[],2,0)</f>
        <v>1</v>
      </c>
      <c r="F2433" t="s">
        <v>8</v>
      </c>
      <c r="G2433">
        <f>+VLOOKUP(Tabla2[[#This Row],[Cultivo]],Cod_categoría[],2,0)</f>
        <v>100112025</v>
      </c>
      <c r="H2433" t="str">
        <f>+VLOOKUP(F2433,Codigos[],2,0)</f>
        <v>Berries</v>
      </c>
      <c r="I2433">
        <f>+VLOOKUP(Tabla2[[#This Row],[Categoría]],Cod_procesamiento10[],2,0)</f>
        <v>1</v>
      </c>
      <c r="J2433" t="s">
        <v>163</v>
      </c>
      <c r="K2433" s="3">
        <v>1581.67</v>
      </c>
    </row>
    <row r="2434" spans="1:11" x14ac:dyDescent="0.35">
      <c r="A2434">
        <v>2020</v>
      </c>
      <c r="B2434" s="5" t="s">
        <v>51</v>
      </c>
      <c r="C2434" s="10">
        <v>43891</v>
      </c>
      <c r="D2434" t="s">
        <v>2</v>
      </c>
      <c r="E2434">
        <f>+VLOOKUP(Tabla2[[#This Row],[Punto de venta]],Punto_venta[],2,0)</f>
        <v>1</v>
      </c>
      <c r="F2434" t="s">
        <v>9</v>
      </c>
      <c r="G2434">
        <f>+VLOOKUP(Tabla2[[#This Row],[Cultivo]],Cod_categoría[],2,0)</f>
        <v>100102003</v>
      </c>
      <c r="H2434" t="str">
        <f>+VLOOKUP(F2434,Codigos[],2,0)</f>
        <v>Cítricos</v>
      </c>
      <c r="I2434">
        <f>+VLOOKUP(Tabla2[[#This Row],[Categoría]],Cod_procesamiento10[],2,0)</f>
        <v>2</v>
      </c>
      <c r="J2434" t="s">
        <v>163</v>
      </c>
      <c r="K2434" s="3">
        <v>1536.76</v>
      </c>
    </row>
    <row r="2435" spans="1:11" x14ac:dyDescent="0.35">
      <c r="A2435">
        <v>2020</v>
      </c>
      <c r="B2435" s="5" t="s">
        <v>51</v>
      </c>
      <c r="C2435" s="10">
        <v>43891</v>
      </c>
      <c r="D2435" t="s">
        <v>2</v>
      </c>
      <c r="E2435">
        <f>+VLOOKUP(Tabla2[[#This Row],[Punto de venta]],Punto_venta[],2,0)</f>
        <v>1</v>
      </c>
      <c r="F2435" t="s">
        <v>21</v>
      </c>
      <c r="G2435">
        <f>+VLOOKUP(Tabla2[[#This Row],[Cultivo]],Cod_categoría[],2,0)</f>
        <v>100108002</v>
      </c>
      <c r="H2435" t="str">
        <f>+VLOOKUP(F2435,Codigos[],2,0)</f>
        <v>Frutos tropicales y subtropicales</v>
      </c>
      <c r="I2435">
        <f>+VLOOKUP(Tabla2[[#This Row],[Categoría]],Cod_procesamiento10[],2,0)</f>
        <v>4</v>
      </c>
      <c r="J2435" t="s">
        <v>163</v>
      </c>
      <c r="K2435" s="3">
        <v>2013.73</v>
      </c>
    </row>
    <row r="2436" spans="1:11" x14ac:dyDescent="0.35">
      <c r="A2436">
        <v>2020</v>
      </c>
      <c r="B2436" s="5" t="s">
        <v>51</v>
      </c>
      <c r="C2436" s="10">
        <v>43891</v>
      </c>
      <c r="D2436" t="s">
        <v>2</v>
      </c>
      <c r="E2436">
        <f>+VLOOKUP(Tabla2[[#This Row],[Punto de venta]],Punto_venta[],2,0)</f>
        <v>1</v>
      </c>
      <c r="F2436" t="s">
        <v>10</v>
      </c>
      <c r="G2436">
        <f>+VLOOKUP(Tabla2[[#This Row],[Cultivo]],Cod_categoría[],2,0)</f>
        <v>100104002</v>
      </c>
      <c r="H2436" t="str">
        <f>+VLOOKUP(F2436,Codigos[],2,0)</f>
        <v>Frutos de pepita</v>
      </c>
      <c r="I2436">
        <f>+VLOOKUP(Tabla2[[#This Row],[Categoría]],Cod_procesamiento10[],2,0)</f>
        <v>3</v>
      </c>
      <c r="J2436" t="s">
        <v>163</v>
      </c>
      <c r="K2436" s="3">
        <v>816.88</v>
      </c>
    </row>
    <row r="2437" spans="1:11" x14ac:dyDescent="0.35">
      <c r="A2437">
        <v>2020</v>
      </c>
      <c r="B2437" s="5" t="s">
        <v>51</v>
      </c>
      <c r="C2437" s="10">
        <v>43891</v>
      </c>
      <c r="D2437" t="s">
        <v>2</v>
      </c>
      <c r="E2437">
        <f>+VLOOKUP(Tabla2[[#This Row],[Punto de venta]],Punto_venta[],2,0)</f>
        <v>1</v>
      </c>
      <c r="F2437" t="s">
        <v>11</v>
      </c>
      <c r="G2437">
        <f>+VLOOKUP(Tabla2[[#This Row],[Cultivo]],Cod_categoría[],2,0)</f>
        <v>100102005</v>
      </c>
      <c r="H2437" t="str">
        <f>+VLOOKUP(F2437,Codigos[],2,0)</f>
        <v>Cítricos</v>
      </c>
      <c r="I2437">
        <f>+VLOOKUP(Tabla2[[#This Row],[Categoría]],Cod_procesamiento10[],2,0)</f>
        <v>2</v>
      </c>
      <c r="J2437" t="s">
        <v>163</v>
      </c>
      <c r="K2437" s="3">
        <v>1143.26</v>
      </c>
    </row>
    <row r="2438" spans="1:11" x14ac:dyDescent="0.35">
      <c r="A2438">
        <v>2020</v>
      </c>
      <c r="B2438" s="5" t="s">
        <v>51</v>
      </c>
      <c r="C2438" s="10">
        <v>43891</v>
      </c>
      <c r="D2438" t="s">
        <v>2</v>
      </c>
      <c r="E2438">
        <f>+VLOOKUP(Tabla2[[#This Row],[Punto de venta]],Punto_venta[],2,0)</f>
        <v>1</v>
      </c>
      <c r="F2438" t="s">
        <v>12</v>
      </c>
      <c r="G2438">
        <f>+VLOOKUP(Tabla2[[#This Row],[Cultivo]],Cod_categoría[],2,0)</f>
        <v>100103006</v>
      </c>
      <c r="H2438" t="str">
        <f>+VLOOKUP(F2438,Codigos[],2,0)</f>
        <v>Frutos de carozo</v>
      </c>
      <c r="I2438">
        <f>+VLOOKUP(Tabla2[[#This Row],[Categoría]],Cod_procesamiento10[],2,0)</f>
        <v>5</v>
      </c>
      <c r="J2438" t="s">
        <v>163</v>
      </c>
      <c r="K2438" s="3">
        <v>1090.49</v>
      </c>
    </row>
    <row r="2439" spans="1:11" x14ac:dyDescent="0.35">
      <c r="A2439">
        <v>2020</v>
      </c>
      <c r="B2439" s="5" t="s">
        <v>51</v>
      </c>
      <c r="C2439" s="10">
        <v>43891</v>
      </c>
      <c r="D2439" t="s">
        <v>2</v>
      </c>
      <c r="E2439">
        <f>+VLOOKUP(Tabla2[[#This Row],[Punto de venta]],Punto_venta[],2,0)</f>
        <v>1</v>
      </c>
      <c r="F2439" t="s">
        <v>13</v>
      </c>
      <c r="G2439">
        <f>+VLOOKUP(Tabla2[[#This Row],[Cultivo]],Cod_categoría[],2,0)</f>
        <v>100106002</v>
      </c>
      <c r="H2439" t="str">
        <f>+VLOOKUP(F2439,Codigos[],2,0)</f>
        <v>Frutos oleaginosos</v>
      </c>
      <c r="I2439">
        <f>+VLOOKUP(Tabla2[[#This Row],[Categoría]],Cod_procesamiento10[],2,0)</f>
        <v>12</v>
      </c>
      <c r="J2439" t="s">
        <v>163</v>
      </c>
      <c r="K2439" s="3">
        <v>3505.83</v>
      </c>
    </row>
    <row r="2440" spans="1:11" x14ac:dyDescent="0.35">
      <c r="A2440">
        <v>2020</v>
      </c>
      <c r="B2440" s="5" t="s">
        <v>51</v>
      </c>
      <c r="C2440" s="10">
        <v>43891</v>
      </c>
      <c r="D2440" t="s">
        <v>2</v>
      </c>
      <c r="E2440">
        <f>+VLOOKUP(Tabla2[[#This Row],[Punto de venta]],Punto_venta[],2,0)</f>
        <v>1</v>
      </c>
      <c r="F2440" t="s">
        <v>14</v>
      </c>
      <c r="G2440">
        <f>+VLOOKUP(Tabla2[[#This Row],[Cultivo]],Cod_categoría[],2,0)</f>
        <v>100104005</v>
      </c>
      <c r="H2440" t="str">
        <f>+VLOOKUP(F2440,Codigos[],2,0)</f>
        <v>Frutos de pepita</v>
      </c>
      <c r="I2440">
        <f>+VLOOKUP(Tabla2[[#This Row],[Categoría]],Cod_procesamiento10[],2,0)</f>
        <v>3</v>
      </c>
      <c r="J2440" t="s">
        <v>163</v>
      </c>
      <c r="K2440" s="3">
        <v>877.67</v>
      </c>
    </row>
    <row r="2441" spans="1:11" x14ac:dyDescent="0.35">
      <c r="A2441">
        <v>2020</v>
      </c>
      <c r="B2441" s="5" t="s">
        <v>51</v>
      </c>
      <c r="C2441" s="10">
        <v>43891</v>
      </c>
      <c r="D2441" t="s">
        <v>2</v>
      </c>
      <c r="E2441">
        <f>+VLOOKUP(Tabla2[[#This Row],[Punto de venta]],Punto_venta[],2,0)</f>
        <v>1</v>
      </c>
      <c r="F2441" t="s">
        <v>15</v>
      </c>
      <c r="G2441">
        <f>+VLOOKUP(Tabla2[[#This Row],[Cultivo]],Cod_categoría[],2,0)</f>
        <v>100108006</v>
      </c>
      <c r="H2441" t="str">
        <f>+VLOOKUP(F2441,Codigos[],2,0)</f>
        <v>Frutos tropicales y subtropicales</v>
      </c>
      <c r="I2441">
        <f>+VLOOKUP(Tabla2[[#This Row],[Categoría]],Cod_procesamiento10[],2,0)</f>
        <v>4</v>
      </c>
      <c r="J2441" t="s">
        <v>163</v>
      </c>
      <c r="K2441" s="3">
        <v>878.27</v>
      </c>
    </row>
    <row r="2442" spans="1:11" x14ac:dyDescent="0.35">
      <c r="A2442">
        <v>2020</v>
      </c>
      <c r="B2442" s="5" t="s">
        <v>51</v>
      </c>
      <c r="C2442" s="10">
        <v>43891</v>
      </c>
      <c r="D2442" t="s">
        <v>2</v>
      </c>
      <c r="E2442">
        <f>+VLOOKUP(Tabla2[[#This Row],[Punto de venta]],Punto_venta[],2,0)</f>
        <v>1</v>
      </c>
      <c r="F2442" t="s">
        <v>16</v>
      </c>
      <c r="G2442">
        <f>+VLOOKUP(Tabla2[[#This Row],[Cultivo]],Cod_categoría[],2,0)</f>
        <v>100109001</v>
      </c>
      <c r="H2442" t="str">
        <f>+VLOOKUP(F2442,Codigos[],2,0)</f>
        <v>Uva</v>
      </c>
      <c r="I2442">
        <f>+VLOOKUP(Tabla2[[#This Row],[Categoría]],Cod_procesamiento10[],2,0)</f>
        <v>11</v>
      </c>
      <c r="J2442" t="s">
        <v>163</v>
      </c>
      <c r="K2442" s="3">
        <v>933.73</v>
      </c>
    </row>
    <row r="2443" spans="1:11" x14ac:dyDescent="0.35">
      <c r="A2443">
        <v>2020</v>
      </c>
      <c r="B2443" s="5" t="s">
        <v>51</v>
      </c>
      <c r="C2443" s="10">
        <v>43891</v>
      </c>
      <c r="D2443" t="s">
        <v>17</v>
      </c>
      <c r="E2443">
        <f>+VLOOKUP(Tabla2[[#This Row],[Punto de venta]],Punto_venta[],2,0)</f>
        <v>2</v>
      </c>
      <c r="F2443" t="s">
        <v>68</v>
      </c>
      <c r="G2443">
        <f>+VLOOKUP(Tabla2[[#This Row],[Cultivo]],Cod_categoría[],2,0)</f>
        <v>100101001</v>
      </c>
      <c r="H2443" t="str">
        <f>+VLOOKUP(F2443,Codigos[],2,0)</f>
        <v>Berries</v>
      </c>
      <c r="I2443">
        <f>+VLOOKUP(Tabla2[[#This Row],[Categoría]],Cod_procesamiento10[],2,0)</f>
        <v>1</v>
      </c>
      <c r="J2443" t="s">
        <v>163</v>
      </c>
      <c r="K2443" s="3">
        <v>8399.7800000000007</v>
      </c>
    </row>
    <row r="2444" spans="1:11" x14ac:dyDescent="0.35">
      <c r="A2444">
        <v>2020</v>
      </c>
      <c r="B2444" s="5" t="s">
        <v>51</v>
      </c>
      <c r="C2444" s="10">
        <v>43891</v>
      </c>
      <c r="D2444" t="s">
        <v>17</v>
      </c>
      <c r="E2444">
        <f>+VLOOKUP(Tabla2[[#This Row],[Punto de venta]],Punto_venta[],2,0)</f>
        <v>2</v>
      </c>
      <c r="F2444" t="s">
        <v>5</v>
      </c>
      <c r="G2444">
        <f>+VLOOKUP(Tabla2[[#This Row],[Cultivo]],Cod_categoría[],2,0)</f>
        <v>100103002</v>
      </c>
      <c r="H2444" t="str">
        <f>+VLOOKUP(F2444,Codigos[],2,0)</f>
        <v>Frutos de carozo</v>
      </c>
      <c r="I2444">
        <f>+VLOOKUP(Tabla2[[#This Row],[Categoría]],Cod_procesamiento10[],2,0)</f>
        <v>5</v>
      </c>
      <c r="J2444" t="s">
        <v>163</v>
      </c>
      <c r="K2444" s="3">
        <v>1580.27</v>
      </c>
    </row>
    <row r="2445" spans="1:11" x14ac:dyDescent="0.35">
      <c r="A2445">
        <v>2020</v>
      </c>
      <c r="B2445" s="5" t="s">
        <v>51</v>
      </c>
      <c r="C2445" s="10">
        <v>43891</v>
      </c>
      <c r="D2445" t="s">
        <v>17</v>
      </c>
      <c r="E2445">
        <f>+VLOOKUP(Tabla2[[#This Row],[Punto de venta]],Punto_venta[],2,0)</f>
        <v>2</v>
      </c>
      <c r="F2445" t="s">
        <v>7</v>
      </c>
      <c r="G2445">
        <f>+VLOOKUP(Tabla2[[#This Row],[Cultivo]],Cod_categoría[],2,0)</f>
        <v>100103004</v>
      </c>
      <c r="H2445" t="str">
        <f>+VLOOKUP(F2445,Codigos[],2,0)</f>
        <v>Frutos de carozo</v>
      </c>
      <c r="I2445">
        <f>+VLOOKUP(Tabla2[[#This Row],[Categoría]],Cod_procesamiento10[],2,0)</f>
        <v>5</v>
      </c>
      <c r="J2445" t="s">
        <v>163</v>
      </c>
      <c r="K2445" s="3">
        <v>1907.21</v>
      </c>
    </row>
    <row r="2446" spans="1:11" x14ac:dyDescent="0.35">
      <c r="A2446">
        <v>2020</v>
      </c>
      <c r="B2446" s="5" t="s">
        <v>51</v>
      </c>
      <c r="C2446" s="10">
        <v>43891</v>
      </c>
      <c r="D2446" t="s">
        <v>17</v>
      </c>
      <c r="E2446">
        <f>+VLOOKUP(Tabla2[[#This Row],[Punto de venta]],Punto_venta[],2,0)</f>
        <v>2</v>
      </c>
      <c r="F2446" t="s">
        <v>23</v>
      </c>
      <c r="G2446">
        <f>+VLOOKUP(Tabla2[[#This Row],[Cultivo]],Cod_categoría[],2,0)</f>
        <v>100101004</v>
      </c>
      <c r="H2446" t="str">
        <f>+VLOOKUP(F2446,Codigos[],2,0)</f>
        <v>Berries</v>
      </c>
      <c r="I2446">
        <f>+VLOOKUP(Tabla2[[#This Row],[Categoría]],Cod_procesamiento10[],2,0)</f>
        <v>1</v>
      </c>
      <c r="J2446" t="s">
        <v>163</v>
      </c>
      <c r="K2446" s="3">
        <v>13588.33</v>
      </c>
    </row>
    <row r="2447" spans="1:11" x14ac:dyDescent="0.35">
      <c r="A2447">
        <v>2020</v>
      </c>
      <c r="B2447" s="5" t="s">
        <v>51</v>
      </c>
      <c r="C2447" s="10">
        <v>43891</v>
      </c>
      <c r="D2447" t="s">
        <v>17</v>
      </c>
      <c r="E2447">
        <f>+VLOOKUP(Tabla2[[#This Row],[Punto de venta]],Punto_venta[],2,0)</f>
        <v>2</v>
      </c>
      <c r="F2447" t="s">
        <v>8</v>
      </c>
      <c r="G2447">
        <f>+VLOOKUP(Tabla2[[#This Row],[Cultivo]],Cod_categoría[],2,0)</f>
        <v>100112025</v>
      </c>
      <c r="H2447" t="str">
        <f>+VLOOKUP(F2447,Codigos[],2,0)</f>
        <v>Berries</v>
      </c>
      <c r="I2447">
        <f>+VLOOKUP(Tabla2[[#This Row],[Categoría]],Cod_procesamiento10[],2,0)</f>
        <v>1</v>
      </c>
      <c r="J2447" t="s">
        <v>163</v>
      </c>
      <c r="K2447" s="3">
        <v>5996.42</v>
      </c>
    </row>
    <row r="2448" spans="1:11" x14ac:dyDescent="0.35">
      <c r="A2448">
        <v>2020</v>
      </c>
      <c r="B2448" s="5" t="s">
        <v>51</v>
      </c>
      <c r="C2448" s="10">
        <v>43891</v>
      </c>
      <c r="D2448" t="s">
        <v>17</v>
      </c>
      <c r="E2448">
        <f>+VLOOKUP(Tabla2[[#This Row],[Punto de venta]],Punto_venta[],2,0)</f>
        <v>2</v>
      </c>
      <c r="F2448" t="s">
        <v>9</v>
      </c>
      <c r="G2448">
        <f>+VLOOKUP(Tabla2[[#This Row],[Cultivo]],Cod_categoría[],2,0)</f>
        <v>100102003</v>
      </c>
      <c r="H2448" t="str">
        <f>+VLOOKUP(F2448,Codigos[],2,0)</f>
        <v>Cítricos</v>
      </c>
      <c r="I2448">
        <f>+VLOOKUP(Tabla2[[#This Row],[Categoría]],Cod_procesamiento10[],2,0)</f>
        <v>2</v>
      </c>
      <c r="J2448" t="s">
        <v>163</v>
      </c>
      <c r="K2448" s="3">
        <v>1930.01</v>
      </c>
    </row>
    <row r="2449" spans="1:11" x14ac:dyDescent="0.35">
      <c r="A2449">
        <v>2020</v>
      </c>
      <c r="B2449" s="5" t="s">
        <v>51</v>
      </c>
      <c r="C2449" s="10">
        <v>43891</v>
      </c>
      <c r="D2449" t="s">
        <v>17</v>
      </c>
      <c r="E2449">
        <f>+VLOOKUP(Tabla2[[#This Row],[Punto de venta]],Punto_venta[],2,0)</f>
        <v>2</v>
      </c>
      <c r="F2449" t="s">
        <v>21</v>
      </c>
      <c r="G2449">
        <f>+VLOOKUP(Tabla2[[#This Row],[Cultivo]],Cod_categoría[],2,0)</f>
        <v>100108002</v>
      </c>
      <c r="H2449" t="str">
        <f>+VLOOKUP(F2449,Codigos[],2,0)</f>
        <v>Frutos tropicales y subtropicales</v>
      </c>
      <c r="I2449">
        <f>+VLOOKUP(Tabla2[[#This Row],[Categoría]],Cod_procesamiento10[],2,0)</f>
        <v>4</v>
      </c>
      <c r="J2449" t="s">
        <v>163</v>
      </c>
      <c r="K2449" s="3">
        <v>2000.25</v>
      </c>
    </row>
    <row r="2450" spans="1:11" x14ac:dyDescent="0.35">
      <c r="A2450">
        <v>2020</v>
      </c>
      <c r="B2450" s="5" t="s">
        <v>51</v>
      </c>
      <c r="C2450" s="10">
        <v>43891</v>
      </c>
      <c r="D2450" t="s">
        <v>17</v>
      </c>
      <c r="E2450">
        <f>+VLOOKUP(Tabla2[[#This Row],[Punto de venta]],Punto_venta[],2,0)</f>
        <v>2</v>
      </c>
      <c r="F2450" t="s">
        <v>10</v>
      </c>
      <c r="G2450">
        <f>+VLOOKUP(Tabla2[[#This Row],[Cultivo]],Cod_categoría[],2,0)</f>
        <v>100104002</v>
      </c>
      <c r="H2450" t="str">
        <f>+VLOOKUP(F2450,Codigos[],2,0)</f>
        <v>Frutos de pepita</v>
      </c>
      <c r="I2450">
        <f>+VLOOKUP(Tabla2[[#This Row],[Categoría]],Cod_procesamiento10[],2,0)</f>
        <v>3</v>
      </c>
      <c r="J2450" t="s">
        <v>163</v>
      </c>
      <c r="K2450" s="3">
        <v>1683.23</v>
      </c>
    </row>
    <row r="2451" spans="1:11" x14ac:dyDescent="0.35">
      <c r="A2451">
        <v>2020</v>
      </c>
      <c r="B2451" s="5" t="s">
        <v>51</v>
      </c>
      <c r="C2451" s="10">
        <v>43891</v>
      </c>
      <c r="D2451" t="s">
        <v>17</v>
      </c>
      <c r="E2451">
        <f>+VLOOKUP(Tabla2[[#This Row],[Punto de venta]],Punto_venta[],2,0)</f>
        <v>2</v>
      </c>
      <c r="F2451" t="s">
        <v>11</v>
      </c>
      <c r="G2451">
        <f>+VLOOKUP(Tabla2[[#This Row],[Cultivo]],Cod_categoría[],2,0)</f>
        <v>100102005</v>
      </c>
      <c r="H2451" t="str">
        <f>+VLOOKUP(F2451,Codigos[],2,0)</f>
        <v>Cítricos</v>
      </c>
      <c r="I2451">
        <f>+VLOOKUP(Tabla2[[#This Row],[Categoría]],Cod_procesamiento10[],2,0)</f>
        <v>2</v>
      </c>
      <c r="J2451" t="s">
        <v>163</v>
      </c>
      <c r="K2451" s="3">
        <v>1526.56</v>
      </c>
    </row>
    <row r="2452" spans="1:11" x14ac:dyDescent="0.35">
      <c r="A2452">
        <v>2020</v>
      </c>
      <c r="B2452" s="5" t="s">
        <v>51</v>
      </c>
      <c r="C2452" s="10">
        <v>43891</v>
      </c>
      <c r="D2452" t="s">
        <v>17</v>
      </c>
      <c r="E2452">
        <f>+VLOOKUP(Tabla2[[#This Row],[Punto de venta]],Punto_venta[],2,0)</f>
        <v>2</v>
      </c>
      <c r="F2452" t="s">
        <v>12</v>
      </c>
      <c r="G2452">
        <f>+VLOOKUP(Tabla2[[#This Row],[Cultivo]],Cod_categoría[],2,0)</f>
        <v>100103006</v>
      </c>
      <c r="H2452" t="str">
        <f>+VLOOKUP(F2452,Codigos[],2,0)</f>
        <v>Frutos de carozo</v>
      </c>
      <c r="I2452">
        <f>+VLOOKUP(Tabla2[[#This Row],[Categoría]],Cod_procesamiento10[],2,0)</f>
        <v>5</v>
      </c>
      <c r="J2452" t="s">
        <v>163</v>
      </c>
      <c r="K2452" s="3">
        <v>1903.42</v>
      </c>
    </row>
    <row r="2453" spans="1:11" x14ac:dyDescent="0.35">
      <c r="A2453">
        <v>2020</v>
      </c>
      <c r="B2453" s="5" t="s">
        <v>51</v>
      </c>
      <c r="C2453" s="10">
        <v>43891</v>
      </c>
      <c r="D2453" t="s">
        <v>17</v>
      </c>
      <c r="E2453">
        <f>+VLOOKUP(Tabla2[[#This Row],[Punto de venta]],Punto_venta[],2,0)</f>
        <v>2</v>
      </c>
      <c r="F2453" t="s">
        <v>13</v>
      </c>
      <c r="G2453">
        <f>+VLOOKUP(Tabla2[[#This Row],[Cultivo]],Cod_categoría[],2,0)</f>
        <v>100106002</v>
      </c>
      <c r="H2453" t="str">
        <f>+VLOOKUP(F2453,Codigos[],2,0)</f>
        <v>Frutos oleaginosos</v>
      </c>
      <c r="I2453">
        <f>+VLOOKUP(Tabla2[[#This Row],[Categoría]],Cod_procesamiento10[],2,0)</f>
        <v>12</v>
      </c>
      <c r="J2453" t="s">
        <v>163</v>
      </c>
      <c r="K2453" s="3">
        <v>3878.91</v>
      </c>
    </row>
    <row r="2454" spans="1:11" x14ac:dyDescent="0.35">
      <c r="A2454">
        <v>2020</v>
      </c>
      <c r="B2454" s="5" t="s">
        <v>51</v>
      </c>
      <c r="C2454" s="10">
        <v>43891</v>
      </c>
      <c r="D2454" t="s">
        <v>17</v>
      </c>
      <c r="E2454">
        <f>+VLOOKUP(Tabla2[[#This Row],[Punto de venta]],Punto_venta[],2,0)</f>
        <v>2</v>
      </c>
      <c r="F2454" t="s">
        <v>14</v>
      </c>
      <c r="G2454">
        <f>+VLOOKUP(Tabla2[[#This Row],[Cultivo]],Cod_categoría[],2,0)</f>
        <v>100104005</v>
      </c>
      <c r="H2454" t="str">
        <f>+VLOOKUP(F2454,Codigos[],2,0)</f>
        <v>Frutos de pepita</v>
      </c>
      <c r="I2454">
        <f>+VLOOKUP(Tabla2[[#This Row],[Categoría]],Cod_procesamiento10[],2,0)</f>
        <v>3</v>
      </c>
      <c r="J2454" t="s">
        <v>163</v>
      </c>
      <c r="K2454" s="3">
        <v>1330.78</v>
      </c>
    </row>
    <row r="2455" spans="1:11" x14ac:dyDescent="0.35">
      <c r="A2455">
        <v>2020</v>
      </c>
      <c r="B2455" s="5" t="s">
        <v>51</v>
      </c>
      <c r="C2455" s="10">
        <v>43891</v>
      </c>
      <c r="D2455" t="s">
        <v>17</v>
      </c>
      <c r="E2455">
        <f>+VLOOKUP(Tabla2[[#This Row],[Punto de venta]],Punto_venta[],2,0)</f>
        <v>2</v>
      </c>
      <c r="F2455" t="s">
        <v>15</v>
      </c>
      <c r="G2455">
        <f>+VLOOKUP(Tabla2[[#This Row],[Cultivo]],Cod_categoría[],2,0)</f>
        <v>100108006</v>
      </c>
      <c r="H2455" t="str">
        <f>+VLOOKUP(F2455,Codigos[],2,0)</f>
        <v>Frutos tropicales y subtropicales</v>
      </c>
      <c r="I2455">
        <f>+VLOOKUP(Tabla2[[#This Row],[Categoría]],Cod_procesamiento10[],2,0)</f>
        <v>4</v>
      </c>
      <c r="J2455" t="s">
        <v>163</v>
      </c>
      <c r="K2455" s="3">
        <v>985.76</v>
      </c>
    </row>
    <row r="2456" spans="1:11" x14ac:dyDescent="0.35">
      <c r="A2456">
        <v>2020</v>
      </c>
      <c r="B2456" s="5" t="s">
        <v>51</v>
      </c>
      <c r="C2456" s="10">
        <v>43891</v>
      </c>
      <c r="D2456" t="s">
        <v>17</v>
      </c>
      <c r="E2456">
        <f>+VLOOKUP(Tabla2[[#This Row],[Punto de venta]],Punto_venta[],2,0)</f>
        <v>2</v>
      </c>
      <c r="F2456" t="s">
        <v>16</v>
      </c>
      <c r="G2456">
        <f>+VLOOKUP(Tabla2[[#This Row],[Cultivo]],Cod_categoría[],2,0)</f>
        <v>100109001</v>
      </c>
      <c r="H2456" t="str">
        <f>+VLOOKUP(F2456,Codigos[],2,0)</f>
        <v>Uva</v>
      </c>
      <c r="I2456">
        <f>+VLOOKUP(Tabla2[[#This Row],[Categoría]],Cod_procesamiento10[],2,0)</f>
        <v>11</v>
      </c>
      <c r="J2456" t="s">
        <v>163</v>
      </c>
      <c r="K2456" s="3">
        <v>3028.81</v>
      </c>
    </row>
    <row r="2457" spans="1:11" x14ac:dyDescent="0.35">
      <c r="A2457">
        <v>2020</v>
      </c>
      <c r="B2457" s="5" t="s">
        <v>51</v>
      </c>
      <c r="C2457" s="10">
        <v>43891</v>
      </c>
      <c r="D2457" t="s">
        <v>2</v>
      </c>
      <c r="E2457">
        <f>+VLOOKUP(Tabla2[[#This Row],[Punto de venta]],Punto_venta[],2,0)</f>
        <v>1</v>
      </c>
      <c r="F2457" t="s">
        <v>68</v>
      </c>
      <c r="G2457">
        <f>+VLOOKUP(Tabla2[[#This Row],[Cultivo]],Cod_categoría[],2,0)</f>
        <v>100101001</v>
      </c>
      <c r="H2457" t="str">
        <f>+VLOOKUP(F2457,Codigos[],2,0)</f>
        <v>Berries</v>
      </c>
      <c r="I2457">
        <f>+VLOOKUP(Tabla2[[#This Row],[Categoría]],Cod_procesamiento10[],2,0)</f>
        <v>1</v>
      </c>
      <c r="J2457" t="s">
        <v>163</v>
      </c>
      <c r="K2457" s="3">
        <v>2217.13</v>
      </c>
    </row>
    <row r="2458" spans="1:11" x14ac:dyDescent="0.35">
      <c r="A2458">
        <v>2020</v>
      </c>
      <c r="B2458" s="5" t="s">
        <v>51</v>
      </c>
      <c r="C2458" s="10">
        <v>43891</v>
      </c>
      <c r="D2458" t="s">
        <v>2</v>
      </c>
      <c r="E2458">
        <f>+VLOOKUP(Tabla2[[#This Row],[Punto de venta]],Punto_venta[],2,0)</f>
        <v>1</v>
      </c>
      <c r="F2458" t="s">
        <v>5</v>
      </c>
      <c r="G2458">
        <f>+VLOOKUP(Tabla2[[#This Row],[Cultivo]],Cod_categoría[],2,0)</f>
        <v>100103002</v>
      </c>
      <c r="H2458" t="str">
        <f>+VLOOKUP(F2458,Codigos[],2,0)</f>
        <v>Frutos de carozo</v>
      </c>
      <c r="I2458">
        <f>+VLOOKUP(Tabla2[[#This Row],[Categoría]],Cod_procesamiento10[],2,0)</f>
        <v>5</v>
      </c>
      <c r="J2458" t="s">
        <v>163</v>
      </c>
      <c r="K2458" s="3">
        <v>741.81</v>
      </c>
    </row>
    <row r="2459" spans="1:11" x14ac:dyDescent="0.35">
      <c r="A2459">
        <v>2020</v>
      </c>
      <c r="B2459" s="5" t="s">
        <v>51</v>
      </c>
      <c r="C2459" s="10">
        <v>43891</v>
      </c>
      <c r="D2459" t="s">
        <v>2</v>
      </c>
      <c r="E2459">
        <f>+VLOOKUP(Tabla2[[#This Row],[Punto de venta]],Punto_venta[],2,0)</f>
        <v>1</v>
      </c>
      <c r="F2459" t="s">
        <v>7</v>
      </c>
      <c r="G2459">
        <f>+VLOOKUP(Tabla2[[#This Row],[Cultivo]],Cod_categoría[],2,0)</f>
        <v>100103004</v>
      </c>
      <c r="H2459" t="str">
        <f>+VLOOKUP(F2459,Codigos[],2,0)</f>
        <v>Frutos de carozo</v>
      </c>
      <c r="I2459">
        <f>+VLOOKUP(Tabla2[[#This Row],[Categoría]],Cod_procesamiento10[],2,0)</f>
        <v>5</v>
      </c>
      <c r="J2459" t="s">
        <v>163</v>
      </c>
      <c r="K2459" s="3">
        <v>1059.0899999999999</v>
      </c>
    </row>
    <row r="2460" spans="1:11" x14ac:dyDescent="0.35">
      <c r="A2460">
        <v>2020</v>
      </c>
      <c r="B2460" s="5" t="s">
        <v>51</v>
      </c>
      <c r="C2460" s="10">
        <v>43891</v>
      </c>
      <c r="D2460" t="s">
        <v>2</v>
      </c>
      <c r="E2460">
        <f>+VLOOKUP(Tabla2[[#This Row],[Punto de venta]],Punto_venta[],2,0)</f>
        <v>1</v>
      </c>
      <c r="F2460" t="s">
        <v>23</v>
      </c>
      <c r="G2460">
        <f>+VLOOKUP(Tabla2[[#This Row],[Cultivo]],Cod_categoría[],2,0)</f>
        <v>100101004</v>
      </c>
      <c r="H2460" t="str">
        <f>+VLOOKUP(F2460,Codigos[],2,0)</f>
        <v>Berries</v>
      </c>
      <c r="I2460">
        <f>+VLOOKUP(Tabla2[[#This Row],[Categoría]],Cod_procesamiento10[],2,0)</f>
        <v>1</v>
      </c>
      <c r="J2460" t="s">
        <v>163</v>
      </c>
      <c r="K2460" s="3">
        <v>3041.67</v>
      </c>
    </row>
    <row r="2461" spans="1:11" x14ac:dyDescent="0.35">
      <c r="A2461">
        <v>2020</v>
      </c>
      <c r="B2461" s="5" t="s">
        <v>51</v>
      </c>
      <c r="C2461" s="10">
        <v>43891</v>
      </c>
      <c r="D2461" t="s">
        <v>2</v>
      </c>
      <c r="E2461">
        <f>+VLOOKUP(Tabla2[[#This Row],[Punto de venta]],Punto_venta[],2,0)</f>
        <v>1</v>
      </c>
      <c r="F2461" t="s">
        <v>8</v>
      </c>
      <c r="G2461">
        <f>+VLOOKUP(Tabla2[[#This Row],[Cultivo]],Cod_categoría[],2,0)</f>
        <v>100112025</v>
      </c>
      <c r="H2461" t="str">
        <f>+VLOOKUP(F2461,Codigos[],2,0)</f>
        <v>Berries</v>
      </c>
      <c r="I2461">
        <f>+VLOOKUP(Tabla2[[#This Row],[Categoría]],Cod_procesamiento10[],2,0)</f>
        <v>1</v>
      </c>
      <c r="J2461" t="s">
        <v>163</v>
      </c>
      <c r="K2461" s="3">
        <v>1710.65</v>
      </c>
    </row>
    <row r="2462" spans="1:11" x14ac:dyDescent="0.35">
      <c r="A2462">
        <v>2020</v>
      </c>
      <c r="B2462" s="5" t="s">
        <v>51</v>
      </c>
      <c r="C2462" s="10">
        <v>43891</v>
      </c>
      <c r="D2462" t="s">
        <v>2</v>
      </c>
      <c r="E2462">
        <f>+VLOOKUP(Tabla2[[#This Row],[Punto de venta]],Punto_venta[],2,0)</f>
        <v>1</v>
      </c>
      <c r="F2462" t="s">
        <v>9</v>
      </c>
      <c r="G2462">
        <f>+VLOOKUP(Tabla2[[#This Row],[Cultivo]],Cod_categoría[],2,0)</f>
        <v>100102003</v>
      </c>
      <c r="H2462" t="str">
        <f>+VLOOKUP(F2462,Codigos[],2,0)</f>
        <v>Cítricos</v>
      </c>
      <c r="I2462">
        <f>+VLOOKUP(Tabla2[[#This Row],[Categoría]],Cod_procesamiento10[],2,0)</f>
        <v>2</v>
      </c>
      <c r="J2462" t="s">
        <v>163</v>
      </c>
      <c r="K2462" s="3">
        <v>1484.79</v>
      </c>
    </row>
    <row r="2463" spans="1:11" x14ac:dyDescent="0.35">
      <c r="A2463">
        <v>2020</v>
      </c>
      <c r="B2463" s="5" t="s">
        <v>51</v>
      </c>
      <c r="C2463" s="10">
        <v>43891</v>
      </c>
      <c r="D2463" t="s">
        <v>2</v>
      </c>
      <c r="E2463">
        <f>+VLOOKUP(Tabla2[[#This Row],[Punto de venta]],Punto_venta[],2,0)</f>
        <v>1</v>
      </c>
      <c r="F2463" t="s">
        <v>21</v>
      </c>
      <c r="G2463">
        <f>+VLOOKUP(Tabla2[[#This Row],[Cultivo]],Cod_categoría[],2,0)</f>
        <v>100108002</v>
      </c>
      <c r="H2463" t="str">
        <f>+VLOOKUP(F2463,Codigos[],2,0)</f>
        <v>Frutos tropicales y subtropicales</v>
      </c>
      <c r="I2463">
        <f>+VLOOKUP(Tabla2[[#This Row],[Categoría]],Cod_procesamiento10[],2,0)</f>
        <v>4</v>
      </c>
      <c r="J2463" t="s">
        <v>163</v>
      </c>
      <c r="K2463" s="3">
        <v>2038.15</v>
      </c>
    </row>
    <row r="2464" spans="1:11" x14ac:dyDescent="0.35">
      <c r="A2464">
        <v>2020</v>
      </c>
      <c r="B2464" s="5" t="s">
        <v>51</v>
      </c>
      <c r="C2464" s="10">
        <v>43891</v>
      </c>
      <c r="D2464" t="s">
        <v>2</v>
      </c>
      <c r="E2464">
        <f>+VLOOKUP(Tabla2[[#This Row],[Punto de venta]],Punto_venta[],2,0)</f>
        <v>1</v>
      </c>
      <c r="F2464" t="s">
        <v>10</v>
      </c>
      <c r="G2464">
        <f>+VLOOKUP(Tabla2[[#This Row],[Cultivo]],Cod_categoría[],2,0)</f>
        <v>100104002</v>
      </c>
      <c r="H2464" t="str">
        <f>+VLOOKUP(F2464,Codigos[],2,0)</f>
        <v>Frutos de pepita</v>
      </c>
      <c r="I2464">
        <f>+VLOOKUP(Tabla2[[#This Row],[Categoría]],Cod_procesamiento10[],2,0)</f>
        <v>3</v>
      </c>
      <c r="J2464" t="s">
        <v>163</v>
      </c>
      <c r="K2464" s="3">
        <v>849.27</v>
      </c>
    </row>
    <row r="2465" spans="1:11" x14ac:dyDescent="0.35">
      <c r="A2465">
        <v>2020</v>
      </c>
      <c r="B2465" s="5" t="s">
        <v>51</v>
      </c>
      <c r="C2465" s="10">
        <v>43891</v>
      </c>
      <c r="D2465" t="s">
        <v>2</v>
      </c>
      <c r="E2465">
        <f>+VLOOKUP(Tabla2[[#This Row],[Punto de venta]],Punto_venta[],2,0)</f>
        <v>1</v>
      </c>
      <c r="F2465" t="s">
        <v>11</v>
      </c>
      <c r="G2465">
        <f>+VLOOKUP(Tabla2[[#This Row],[Cultivo]],Cod_categoría[],2,0)</f>
        <v>100102005</v>
      </c>
      <c r="H2465" t="str">
        <f>+VLOOKUP(F2465,Codigos[],2,0)</f>
        <v>Cítricos</v>
      </c>
      <c r="I2465">
        <f>+VLOOKUP(Tabla2[[#This Row],[Categoría]],Cod_procesamiento10[],2,0)</f>
        <v>2</v>
      </c>
      <c r="J2465" t="s">
        <v>163</v>
      </c>
      <c r="K2465" s="3">
        <v>1098.02</v>
      </c>
    </row>
    <row r="2466" spans="1:11" x14ac:dyDescent="0.35">
      <c r="A2466">
        <v>2020</v>
      </c>
      <c r="B2466" s="5" t="s">
        <v>51</v>
      </c>
      <c r="C2466" s="10">
        <v>43891</v>
      </c>
      <c r="D2466" t="s">
        <v>2</v>
      </c>
      <c r="E2466">
        <f>+VLOOKUP(Tabla2[[#This Row],[Punto de venta]],Punto_venta[],2,0)</f>
        <v>1</v>
      </c>
      <c r="F2466" t="s">
        <v>12</v>
      </c>
      <c r="G2466">
        <f>+VLOOKUP(Tabla2[[#This Row],[Cultivo]],Cod_categoría[],2,0)</f>
        <v>100103006</v>
      </c>
      <c r="H2466" t="str">
        <f>+VLOOKUP(F2466,Codigos[],2,0)</f>
        <v>Frutos de carozo</v>
      </c>
      <c r="I2466">
        <f>+VLOOKUP(Tabla2[[#This Row],[Categoría]],Cod_procesamiento10[],2,0)</f>
        <v>5</v>
      </c>
      <c r="J2466" t="s">
        <v>163</v>
      </c>
      <c r="K2466" s="3">
        <v>1109.4000000000001</v>
      </c>
    </row>
    <row r="2467" spans="1:11" x14ac:dyDescent="0.35">
      <c r="A2467">
        <v>2020</v>
      </c>
      <c r="B2467" s="5" t="s">
        <v>51</v>
      </c>
      <c r="C2467" s="10">
        <v>43891</v>
      </c>
      <c r="D2467" t="s">
        <v>2</v>
      </c>
      <c r="E2467">
        <f>+VLOOKUP(Tabla2[[#This Row],[Punto de venta]],Punto_venta[],2,0)</f>
        <v>1</v>
      </c>
      <c r="F2467" t="s">
        <v>13</v>
      </c>
      <c r="G2467">
        <f>+VLOOKUP(Tabla2[[#This Row],[Cultivo]],Cod_categoría[],2,0)</f>
        <v>100106002</v>
      </c>
      <c r="H2467" t="str">
        <f>+VLOOKUP(F2467,Codigos[],2,0)</f>
        <v>Frutos oleaginosos</v>
      </c>
      <c r="I2467">
        <f>+VLOOKUP(Tabla2[[#This Row],[Categoría]],Cod_procesamiento10[],2,0)</f>
        <v>12</v>
      </c>
      <c r="J2467" t="s">
        <v>163</v>
      </c>
      <c r="K2467" s="3">
        <v>3633.9</v>
      </c>
    </row>
    <row r="2468" spans="1:11" x14ac:dyDescent="0.35">
      <c r="A2468">
        <v>2020</v>
      </c>
      <c r="B2468" s="5" t="s">
        <v>51</v>
      </c>
      <c r="C2468" s="10">
        <v>43891</v>
      </c>
      <c r="D2468" t="s">
        <v>2</v>
      </c>
      <c r="E2468">
        <f>+VLOOKUP(Tabla2[[#This Row],[Punto de venta]],Punto_venta[],2,0)</f>
        <v>1</v>
      </c>
      <c r="F2468" t="s">
        <v>14</v>
      </c>
      <c r="G2468">
        <f>+VLOOKUP(Tabla2[[#This Row],[Cultivo]],Cod_categoría[],2,0)</f>
        <v>100104005</v>
      </c>
      <c r="H2468" t="str">
        <f>+VLOOKUP(F2468,Codigos[],2,0)</f>
        <v>Frutos de pepita</v>
      </c>
      <c r="I2468">
        <f>+VLOOKUP(Tabla2[[#This Row],[Categoría]],Cod_procesamiento10[],2,0)</f>
        <v>3</v>
      </c>
      <c r="J2468" t="s">
        <v>163</v>
      </c>
      <c r="K2468" s="3">
        <v>898.33</v>
      </c>
    </row>
    <row r="2469" spans="1:11" x14ac:dyDescent="0.35">
      <c r="A2469">
        <v>2020</v>
      </c>
      <c r="B2469" s="5" t="s">
        <v>51</v>
      </c>
      <c r="C2469" s="10">
        <v>43891</v>
      </c>
      <c r="D2469" t="s">
        <v>2</v>
      </c>
      <c r="E2469">
        <f>+VLOOKUP(Tabla2[[#This Row],[Punto de venta]],Punto_venta[],2,0)</f>
        <v>1</v>
      </c>
      <c r="F2469" t="s">
        <v>15</v>
      </c>
      <c r="G2469">
        <f>+VLOOKUP(Tabla2[[#This Row],[Cultivo]],Cod_categoría[],2,0)</f>
        <v>100108006</v>
      </c>
      <c r="H2469" t="str">
        <f>+VLOOKUP(F2469,Codigos[],2,0)</f>
        <v>Frutos tropicales y subtropicales</v>
      </c>
      <c r="I2469">
        <f>+VLOOKUP(Tabla2[[#This Row],[Categoría]],Cod_procesamiento10[],2,0)</f>
        <v>4</v>
      </c>
      <c r="J2469" t="s">
        <v>163</v>
      </c>
      <c r="K2469" s="3">
        <v>818.33</v>
      </c>
    </row>
    <row r="2470" spans="1:11" x14ac:dyDescent="0.35">
      <c r="A2470">
        <v>2020</v>
      </c>
      <c r="B2470" s="5" t="s">
        <v>51</v>
      </c>
      <c r="C2470" s="10">
        <v>43891</v>
      </c>
      <c r="D2470" t="s">
        <v>2</v>
      </c>
      <c r="E2470">
        <f>+VLOOKUP(Tabla2[[#This Row],[Punto de venta]],Punto_venta[],2,0)</f>
        <v>1</v>
      </c>
      <c r="F2470" t="s">
        <v>16</v>
      </c>
      <c r="G2470">
        <f>+VLOOKUP(Tabla2[[#This Row],[Cultivo]],Cod_categoría[],2,0)</f>
        <v>100109001</v>
      </c>
      <c r="H2470" t="str">
        <f>+VLOOKUP(F2470,Codigos[],2,0)</f>
        <v>Uva</v>
      </c>
      <c r="I2470">
        <f>+VLOOKUP(Tabla2[[#This Row],[Categoría]],Cod_procesamiento10[],2,0)</f>
        <v>11</v>
      </c>
      <c r="J2470" t="s">
        <v>163</v>
      </c>
      <c r="K2470" s="3">
        <v>939.54</v>
      </c>
    </row>
    <row r="2471" spans="1:11" x14ac:dyDescent="0.35">
      <c r="A2471">
        <v>2020</v>
      </c>
      <c r="B2471" s="5" t="s">
        <v>51</v>
      </c>
      <c r="C2471" s="10">
        <v>43891</v>
      </c>
      <c r="D2471" t="s">
        <v>17</v>
      </c>
      <c r="E2471">
        <f>+VLOOKUP(Tabla2[[#This Row],[Punto de venta]],Punto_venta[],2,0)</f>
        <v>2</v>
      </c>
      <c r="F2471" t="s">
        <v>68</v>
      </c>
      <c r="G2471">
        <f>+VLOOKUP(Tabla2[[#This Row],[Cultivo]],Cod_categoría[],2,0)</f>
        <v>100101001</v>
      </c>
      <c r="H2471" t="str">
        <f>+VLOOKUP(F2471,Codigos[],2,0)</f>
        <v>Berries</v>
      </c>
      <c r="I2471">
        <f>+VLOOKUP(Tabla2[[#This Row],[Categoría]],Cod_procesamiento10[],2,0)</f>
        <v>1</v>
      </c>
      <c r="J2471" t="s">
        <v>163</v>
      </c>
      <c r="K2471" s="3">
        <v>8363.36</v>
      </c>
    </row>
    <row r="2472" spans="1:11" x14ac:dyDescent="0.35">
      <c r="A2472">
        <v>2020</v>
      </c>
      <c r="B2472" s="5" t="s">
        <v>51</v>
      </c>
      <c r="C2472" s="10">
        <v>43891</v>
      </c>
      <c r="D2472" t="s">
        <v>17</v>
      </c>
      <c r="E2472">
        <f>+VLOOKUP(Tabla2[[#This Row],[Punto de venta]],Punto_venta[],2,0)</f>
        <v>2</v>
      </c>
      <c r="F2472" t="s">
        <v>5</v>
      </c>
      <c r="G2472">
        <f>+VLOOKUP(Tabla2[[#This Row],[Cultivo]],Cod_categoría[],2,0)</f>
        <v>100103002</v>
      </c>
      <c r="H2472" t="str">
        <f>+VLOOKUP(F2472,Codigos[],2,0)</f>
        <v>Frutos de carozo</v>
      </c>
      <c r="I2472">
        <f>+VLOOKUP(Tabla2[[#This Row],[Categoría]],Cod_procesamiento10[],2,0)</f>
        <v>5</v>
      </c>
      <c r="J2472" t="s">
        <v>163</v>
      </c>
      <c r="K2472" s="3">
        <v>1701.59</v>
      </c>
    </row>
    <row r="2473" spans="1:11" x14ac:dyDescent="0.35">
      <c r="A2473">
        <v>2020</v>
      </c>
      <c r="B2473" s="5" t="s">
        <v>51</v>
      </c>
      <c r="C2473" s="10">
        <v>43891</v>
      </c>
      <c r="D2473" t="s">
        <v>17</v>
      </c>
      <c r="E2473">
        <f>+VLOOKUP(Tabla2[[#This Row],[Punto de venta]],Punto_venta[],2,0)</f>
        <v>2</v>
      </c>
      <c r="F2473" t="s">
        <v>7</v>
      </c>
      <c r="G2473">
        <f>+VLOOKUP(Tabla2[[#This Row],[Cultivo]],Cod_categoría[],2,0)</f>
        <v>100103004</v>
      </c>
      <c r="H2473" t="str">
        <f>+VLOOKUP(F2473,Codigos[],2,0)</f>
        <v>Frutos de carozo</v>
      </c>
      <c r="I2473">
        <f>+VLOOKUP(Tabla2[[#This Row],[Categoría]],Cod_procesamiento10[],2,0)</f>
        <v>5</v>
      </c>
      <c r="J2473" t="s">
        <v>163</v>
      </c>
      <c r="K2473" s="3">
        <v>1995.21</v>
      </c>
    </row>
    <row r="2474" spans="1:11" x14ac:dyDescent="0.35">
      <c r="A2474">
        <v>2020</v>
      </c>
      <c r="B2474" s="5" t="s">
        <v>51</v>
      </c>
      <c r="C2474" s="10">
        <v>43891</v>
      </c>
      <c r="D2474" t="s">
        <v>17</v>
      </c>
      <c r="E2474">
        <f>+VLOOKUP(Tabla2[[#This Row],[Punto de venta]],Punto_venta[],2,0)</f>
        <v>2</v>
      </c>
      <c r="F2474" t="s">
        <v>23</v>
      </c>
      <c r="G2474">
        <f>+VLOOKUP(Tabla2[[#This Row],[Cultivo]],Cod_categoría[],2,0)</f>
        <v>100101004</v>
      </c>
      <c r="H2474" t="str">
        <f>+VLOOKUP(F2474,Codigos[],2,0)</f>
        <v>Berries</v>
      </c>
      <c r="I2474">
        <f>+VLOOKUP(Tabla2[[#This Row],[Categoría]],Cod_procesamiento10[],2,0)</f>
        <v>1</v>
      </c>
      <c r="J2474" t="s">
        <v>163</v>
      </c>
      <c r="K2474" s="3">
        <v>12355</v>
      </c>
    </row>
    <row r="2475" spans="1:11" x14ac:dyDescent="0.35">
      <c r="A2475">
        <v>2020</v>
      </c>
      <c r="B2475" s="5" t="s">
        <v>51</v>
      </c>
      <c r="C2475" s="10">
        <v>43891</v>
      </c>
      <c r="D2475" t="s">
        <v>17</v>
      </c>
      <c r="E2475">
        <f>+VLOOKUP(Tabla2[[#This Row],[Punto de venta]],Punto_venta[],2,0)</f>
        <v>2</v>
      </c>
      <c r="F2475" t="s">
        <v>8</v>
      </c>
      <c r="G2475">
        <f>+VLOOKUP(Tabla2[[#This Row],[Cultivo]],Cod_categoría[],2,0)</f>
        <v>100112025</v>
      </c>
      <c r="H2475" t="str">
        <f>+VLOOKUP(F2475,Codigos[],2,0)</f>
        <v>Berries</v>
      </c>
      <c r="I2475">
        <f>+VLOOKUP(Tabla2[[#This Row],[Categoría]],Cod_procesamiento10[],2,0)</f>
        <v>1</v>
      </c>
      <c r="J2475" t="s">
        <v>163</v>
      </c>
      <c r="K2475" s="3">
        <v>4938.4799999999996</v>
      </c>
    </row>
    <row r="2476" spans="1:11" x14ac:dyDescent="0.35">
      <c r="A2476">
        <v>2020</v>
      </c>
      <c r="B2476" s="5" t="s">
        <v>51</v>
      </c>
      <c r="C2476" s="10">
        <v>43891</v>
      </c>
      <c r="D2476" t="s">
        <v>17</v>
      </c>
      <c r="E2476">
        <f>+VLOOKUP(Tabla2[[#This Row],[Punto de venta]],Punto_venta[],2,0)</f>
        <v>2</v>
      </c>
      <c r="F2476" t="s">
        <v>9</v>
      </c>
      <c r="G2476">
        <f>+VLOOKUP(Tabla2[[#This Row],[Cultivo]],Cod_categoría[],2,0)</f>
        <v>100102003</v>
      </c>
      <c r="H2476" t="str">
        <f>+VLOOKUP(F2476,Codigos[],2,0)</f>
        <v>Cítricos</v>
      </c>
      <c r="I2476">
        <f>+VLOOKUP(Tabla2[[#This Row],[Categoría]],Cod_procesamiento10[],2,0)</f>
        <v>2</v>
      </c>
      <c r="J2476" t="s">
        <v>163</v>
      </c>
      <c r="K2476" s="3">
        <v>1955.35</v>
      </c>
    </row>
    <row r="2477" spans="1:11" x14ac:dyDescent="0.35">
      <c r="A2477">
        <v>2020</v>
      </c>
      <c r="B2477" s="5" t="s">
        <v>51</v>
      </c>
      <c r="C2477" s="10">
        <v>43891</v>
      </c>
      <c r="D2477" t="s">
        <v>17</v>
      </c>
      <c r="E2477">
        <f>+VLOOKUP(Tabla2[[#This Row],[Punto de venta]],Punto_venta[],2,0)</f>
        <v>2</v>
      </c>
      <c r="F2477" t="s">
        <v>21</v>
      </c>
      <c r="G2477">
        <f>+VLOOKUP(Tabla2[[#This Row],[Cultivo]],Cod_categoría[],2,0)</f>
        <v>100108002</v>
      </c>
      <c r="H2477" t="str">
        <f>+VLOOKUP(F2477,Codigos[],2,0)</f>
        <v>Frutos tropicales y subtropicales</v>
      </c>
      <c r="I2477">
        <f>+VLOOKUP(Tabla2[[#This Row],[Categoría]],Cod_procesamiento10[],2,0)</f>
        <v>4</v>
      </c>
      <c r="J2477" t="s">
        <v>163</v>
      </c>
      <c r="K2477" s="3">
        <v>1950.13</v>
      </c>
    </row>
    <row r="2478" spans="1:11" x14ac:dyDescent="0.35">
      <c r="A2478">
        <v>2020</v>
      </c>
      <c r="B2478" s="5" t="s">
        <v>51</v>
      </c>
      <c r="C2478" s="10">
        <v>43891</v>
      </c>
      <c r="D2478" t="s">
        <v>17</v>
      </c>
      <c r="E2478">
        <f>+VLOOKUP(Tabla2[[#This Row],[Punto de venta]],Punto_venta[],2,0)</f>
        <v>2</v>
      </c>
      <c r="F2478" t="s">
        <v>10</v>
      </c>
      <c r="G2478">
        <f>+VLOOKUP(Tabla2[[#This Row],[Cultivo]],Cod_categoría[],2,0)</f>
        <v>100104002</v>
      </c>
      <c r="H2478" t="str">
        <f>+VLOOKUP(F2478,Codigos[],2,0)</f>
        <v>Frutos de pepita</v>
      </c>
      <c r="I2478">
        <f>+VLOOKUP(Tabla2[[#This Row],[Categoría]],Cod_procesamiento10[],2,0)</f>
        <v>3</v>
      </c>
      <c r="J2478" t="s">
        <v>163</v>
      </c>
      <c r="K2478" s="3">
        <v>1698.73</v>
      </c>
    </row>
    <row r="2479" spans="1:11" x14ac:dyDescent="0.35">
      <c r="A2479">
        <v>2020</v>
      </c>
      <c r="B2479" s="5" t="s">
        <v>51</v>
      </c>
      <c r="C2479" s="10">
        <v>43891</v>
      </c>
      <c r="D2479" t="s">
        <v>17</v>
      </c>
      <c r="E2479">
        <f>+VLOOKUP(Tabla2[[#This Row],[Punto de venta]],Punto_venta[],2,0)</f>
        <v>2</v>
      </c>
      <c r="F2479" t="s">
        <v>11</v>
      </c>
      <c r="G2479">
        <f>+VLOOKUP(Tabla2[[#This Row],[Cultivo]],Cod_categoría[],2,0)</f>
        <v>100102005</v>
      </c>
      <c r="H2479" t="str">
        <f>+VLOOKUP(F2479,Codigos[],2,0)</f>
        <v>Cítricos</v>
      </c>
      <c r="I2479">
        <f>+VLOOKUP(Tabla2[[#This Row],[Categoría]],Cod_procesamiento10[],2,0)</f>
        <v>2</v>
      </c>
      <c r="J2479" t="s">
        <v>163</v>
      </c>
      <c r="K2479" s="3">
        <v>1567.05</v>
      </c>
    </row>
    <row r="2480" spans="1:11" x14ac:dyDescent="0.35">
      <c r="A2480">
        <v>2020</v>
      </c>
      <c r="B2480" s="5" t="s">
        <v>51</v>
      </c>
      <c r="C2480" s="10">
        <v>43891</v>
      </c>
      <c r="D2480" t="s">
        <v>17</v>
      </c>
      <c r="E2480">
        <f>+VLOOKUP(Tabla2[[#This Row],[Punto de venta]],Punto_venta[],2,0)</f>
        <v>2</v>
      </c>
      <c r="F2480" t="s">
        <v>12</v>
      </c>
      <c r="G2480">
        <f>+VLOOKUP(Tabla2[[#This Row],[Cultivo]],Cod_categoría[],2,0)</f>
        <v>100103006</v>
      </c>
      <c r="H2480" t="str">
        <f>+VLOOKUP(F2480,Codigos[],2,0)</f>
        <v>Frutos de carozo</v>
      </c>
      <c r="I2480">
        <f>+VLOOKUP(Tabla2[[#This Row],[Categoría]],Cod_procesamiento10[],2,0)</f>
        <v>5</v>
      </c>
      <c r="J2480" t="s">
        <v>163</v>
      </c>
      <c r="K2480" s="3">
        <v>1907.12</v>
      </c>
    </row>
    <row r="2481" spans="1:11" x14ac:dyDescent="0.35">
      <c r="A2481">
        <v>2020</v>
      </c>
      <c r="B2481" s="5" t="s">
        <v>51</v>
      </c>
      <c r="C2481" s="10">
        <v>43891</v>
      </c>
      <c r="D2481" t="s">
        <v>17</v>
      </c>
      <c r="E2481">
        <f>+VLOOKUP(Tabla2[[#This Row],[Punto de venta]],Punto_venta[],2,0)</f>
        <v>2</v>
      </c>
      <c r="F2481" t="s">
        <v>13</v>
      </c>
      <c r="G2481">
        <f>+VLOOKUP(Tabla2[[#This Row],[Cultivo]],Cod_categoría[],2,0)</f>
        <v>100106002</v>
      </c>
      <c r="H2481" t="str">
        <f>+VLOOKUP(F2481,Codigos[],2,0)</f>
        <v>Frutos oleaginosos</v>
      </c>
      <c r="I2481">
        <f>+VLOOKUP(Tabla2[[#This Row],[Categoría]],Cod_procesamiento10[],2,0)</f>
        <v>12</v>
      </c>
      <c r="J2481" t="s">
        <v>163</v>
      </c>
      <c r="K2481" s="3">
        <v>3996.46</v>
      </c>
    </row>
    <row r="2482" spans="1:11" x14ac:dyDescent="0.35">
      <c r="A2482">
        <v>2020</v>
      </c>
      <c r="B2482" s="5" t="s">
        <v>51</v>
      </c>
      <c r="C2482" s="10">
        <v>43891</v>
      </c>
      <c r="D2482" t="s">
        <v>17</v>
      </c>
      <c r="E2482">
        <f>+VLOOKUP(Tabla2[[#This Row],[Punto de venta]],Punto_venta[],2,0)</f>
        <v>2</v>
      </c>
      <c r="F2482" t="s">
        <v>14</v>
      </c>
      <c r="G2482">
        <f>+VLOOKUP(Tabla2[[#This Row],[Cultivo]],Cod_categoría[],2,0)</f>
        <v>100104005</v>
      </c>
      <c r="H2482" t="str">
        <f>+VLOOKUP(F2482,Codigos[],2,0)</f>
        <v>Frutos de pepita</v>
      </c>
      <c r="I2482">
        <f>+VLOOKUP(Tabla2[[#This Row],[Categoría]],Cod_procesamiento10[],2,0)</f>
        <v>3</v>
      </c>
      <c r="J2482" t="s">
        <v>163</v>
      </c>
      <c r="K2482" s="3">
        <v>1386.42</v>
      </c>
    </row>
    <row r="2483" spans="1:11" x14ac:dyDescent="0.35">
      <c r="A2483">
        <v>2020</v>
      </c>
      <c r="B2483" s="5" t="s">
        <v>51</v>
      </c>
      <c r="C2483" s="10">
        <v>43891</v>
      </c>
      <c r="D2483" t="s">
        <v>17</v>
      </c>
      <c r="E2483">
        <f>+VLOOKUP(Tabla2[[#This Row],[Punto de venta]],Punto_venta[],2,0)</f>
        <v>2</v>
      </c>
      <c r="F2483" t="s">
        <v>15</v>
      </c>
      <c r="G2483">
        <f>+VLOOKUP(Tabla2[[#This Row],[Cultivo]],Cod_categoría[],2,0)</f>
        <v>100108006</v>
      </c>
      <c r="H2483" t="str">
        <f>+VLOOKUP(F2483,Codigos[],2,0)</f>
        <v>Frutos tropicales y subtropicales</v>
      </c>
      <c r="I2483">
        <f>+VLOOKUP(Tabla2[[#This Row],[Categoría]],Cod_procesamiento10[],2,0)</f>
        <v>4</v>
      </c>
      <c r="J2483" t="s">
        <v>163</v>
      </c>
      <c r="K2483" s="3">
        <v>1077.96</v>
      </c>
    </row>
    <row r="2484" spans="1:11" x14ac:dyDescent="0.35">
      <c r="A2484">
        <v>2020</v>
      </c>
      <c r="B2484" s="5" t="s">
        <v>51</v>
      </c>
      <c r="C2484" s="10">
        <v>43891</v>
      </c>
      <c r="D2484" t="s">
        <v>17</v>
      </c>
      <c r="E2484">
        <f>+VLOOKUP(Tabla2[[#This Row],[Punto de venta]],Punto_venta[],2,0)</f>
        <v>2</v>
      </c>
      <c r="F2484" t="s">
        <v>16</v>
      </c>
      <c r="G2484">
        <f>+VLOOKUP(Tabla2[[#This Row],[Cultivo]],Cod_categoría[],2,0)</f>
        <v>100109001</v>
      </c>
      <c r="H2484" t="str">
        <f>+VLOOKUP(F2484,Codigos[],2,0)</f>
        <v>Uva</v>
      </c>
      <c r="I2484">
        <f>+VLOOKUP(Tabla2[[#This Row],[Categoría]],Cod_procesamiento10[],2,0)</f>
        <v>11</v>
      </c>
      <c r="J2484" t="s">
        <v>163</v>
      </c>
      <c r="K2484" s="3">
        <v>3117.07</v>
      </c>
    </row>
    <row r="2485" spans="1:11" x14ac:dyDescent="0.35">
      <c r="A2485">
        <v>2020</v>
      </c>
      <c r="B2485" s="5" t="s">
        <v>51</v>
      </c>
      <c r="C2485" s="10">
        <v>43891</v>
      </c>
      <c r="D2485" t="s">
        <v>2</v>
      </c>
      <c r="E2485">
        <f>+VLOOKUP(Tabla2[[#This Row],[Punto de venta]],Punto_venta[],2,0)</f>
        <v>1</v>
      </c>
      <c r="F2485" t="s">
        <v>68</v>
      </c>
      <c r="G2485">
        <f>+VLOOKUP(Tabla2[[#This Row],[Cultivo]],Cod_categoría[],2,0)</f>
        <v>100101001</v>
      </c>
      <c r="H2485" t="str">
        <f>+VLOOKUP(F2485,Codigos[],2,0)</f>
        <v>Berries</v>
      </c>
      <c r="I2485">
        <f>+VLOOKUP(Tabla2[[#This Row],[Categoría]],Cod_procesamiento10[],2,0)</f>
        <v>1</v>
      </c>
      <c r="J2485" t="s">
        <v>163</v>
      </c>
      <c r="K2485" s="3">
        <v>2212.63</v>
      </c>
    </row>
    <row r="2486" spans="1:11" x14ac:dyDescent="0.35">
      <c r="A2486">
        <v>2020</v>
      </c>
      <c r="B2486" s="5" t="s">
        <v>51</v>
      </c>
      <c r="C2486" s="10">
        <v>43891</v>
      </c>
      <c r="D2486" t="s">
        <v>2</v>
      </c>
      <c r="E2486">
        <f>+VLOOKUP(Tabla2[[#This Row],[Punto de venta]],Punto_venta[],2,0)</f>
        <v>1</v>
      </c>
      <c r="F2486" t="s">
        <v>5</v>
      </c>
      <c r="G2486">
        <f>+VLOOKUP(Tabla2[[#This Row],[Cultivo]],Cod_categoría[],2,0)</f>
        <v>100103002</v>
      </c>
      <c r="H2486" t="str">
        <f>+VLOOKUP(F2486,Codigos[],2,0)</f>
        <v>Frutos de carozo</v>
      </c>
      <c r="I2486">
        <f>+VLOOKUP(Tabla2[[#This Row],[Categoría]],Cod_procesamiento10[],2,0)</f>
        <v>5</v>
      </c>
      <c r="J2486" t="s">
        <v>163</v>
      </c>
      <c r="K2486" s="3">
        <v>716.38</v>
      </c>
    </row>
    <row r="2487" spans="1:11" x14ac:dyDescent="0.35">
      <c r="A2487">
        <v>2020</v>
      </c>
      <c r="B2487" s="5" t="s">
        <v>51</v>
      </c>
      <c r="C2487" s="10">
        <v>43891</v>
      </c>
      <c r="D2487" t="s">
        <v>2</v>
      </c>
      <c r="E2487">
        <f>+VLOOKUP(Tabla2[[#This Row],[Punto de venta]],Punto_venta[],2,0)</f>
        <v>1</v>
      </c>
      <c r="F2487" t="s">
        <v>7</v>
      </c>
      <c r="G2487">
        <f>+VLOOKUP(Tabla2[[#This Row],[Cultivo]],Cod_categoría[],2,0)</f>
        <v>100103004</v>
      </c>
      <c r="H2487" t="str">
        <f>+VLOOKUP(F2487,Codigos[],2,0)</f>
        <v>Frutos de carozo</v>
      </c>
      <c r="I2487">
        <f>+VLOOKUP(Tabla2[[#This Row],[Categoría]],Cod_procesamiento10[],2,0)</f>
        <v>5</v>
      </c>
      <c r="J2487" t="s">
        <v>163</v>
      </c>
      <c r="K2487" s="3">
        <v>1165.49</v>
      </c>
    </row>
    <row r="2488" spans="1:11" x14ac:dyDescent="0.35">
      <c r="A2488">
        <v>2020</v>
      </c>
      <c r="B2488" s="5" t="s">
        <v>51</v>
      </c>
      <c r="C2488" s="10">
        <v>43891</v>
      </c>
      <c r="D2488" t="s">
        <v>2</v>
      </c>
      <c r="E2488">
        <f>+VLOOKUP(Tabla2[[#This Row],[Punto de venta]],Punto_venta[],2,0)</f>
        <v>1</v>
      </c>
      <c r="F2488" t="s">
        <v>23</v>
      </c>
      <c r="G2488">
        <f>+VLOOKUP(Tabla2[[#This Row],[Cultivo]],Cod_categoría[],2,0)</f>
        <v>100101004</v>
      </c>
      <c r="H2488" t="str">
        <f>+VLOOKUP(F2488,Codigos[],2,0)</f>
        <v>Berries</v>
      </c>
      <c r="I2488">
        <f>+VLOOKUP(Tabla2[[#This Row],[Categoría]],Cod_procesamiento10[],2,0)</f>
        <v>1</v>
      </c>
      <c r="J2488" t="s">
        <v>163</v>
      </c>
      <c r="K2488" s="3">
        <v>2996.67</v>
      </c>
    </row>
    <row r="2489" spans="1:11" x14ac:dyDescent="0.35">
      <c r="A2489">
        <v>2020</v>
      </c>
      <c r="B2489" s="5" t="s">
        <v>51</v>
      </c>
      <c r="C2489" s="10">
        <v>43891</v>
      </c>
      <c r="D2489" t="s">
        <v>2</v>
      </c>
      <c r="E2489">
        <f>+VLOOKUP(Tabla2[[#This Row],[Punto de venta]],Punto_venta[],2,0)</f>
        <v>1</v>
      </c>
      <c r="F2489" t="s">
        <v>8</v>
      </c>
      <c r="G2489">
        <f>+VLOOKUP(Tabla2[[#This Row],[Cultivo]],Cod_categoría[],2,0)</f>
        <v>100112025</v>
      </c>
      <c r="H2489" t="str">
        <f>+VLOOKUP(F2489,Codigos[],2,0)</f>
        <v>Berries</v>
      </c>
      <c r="I2489">
        <f>+VLOOKUP(Tabla2[[#This Row],[Categoría]],Cod_procesamiento10[],2,0)</f>
        <v>1</v>
      </c>
      <c r="J2489" t="s">
        <v>163</v>
      </c>
      <c r="K2489" s="3">
        <v>1705.65</v>
      </c>
    </row>
    <row r="2490" spans="1:11" x14ac:dyDescent="0.35">
      <c r="A2490">
        <v>2020</v>
      </c>
      <c r="B2490" s="5" t="s">
        <v>51</v>
      </c>
      <c r="C2490" s="10">
        <v>43891</v>
      </c>
      <c r="D2490" t="s">
        <v>2</v>
      </c>
      <c r="E2490">
        <f>+VLOOKUP(Tabla2[[#This Row],[Punto de venta]],Punto_venta[],2,0)</f>
        <v>1</v>
      </c>
      <c r="F2490" t="s">
        <v>9</v>
      </c>
      <c r="G2490">
        <f>+VLOOKUP(Tabla2[[#This Row],[Cultivo]],Cod_categoría[],2,0)</f>
        <v>100102003</v>
      </c>
      <c r="H2490" t="str">
        <f>+VLOOKUP(F2490,Codigos[],2,0)</f>
        <v>Cítricos</v>
      </c>
      <c r="I2490">
        <f>+VLOOKUP(Tabla2[[#This Row],[Categoría]],Cod_procesamiento10[],2,0)</f>
        <v>2</v>
      </c>
      <c r="J2490" t="s">
        <v>163</v>
      </c>
      <c r="K2490" s="3">
        <v>1569.7</v>
      </c>
    </row>
    <row r="2491" spans="1:11" x14ac:dyDescent="0.35">
      <c r="A2491">
        <v>2020</v>
      </c>
      <c r="B2491" s="5" t="s">
        <v>51</v>
      </c>
      <c r="C2491" s="10">
        <v>43891</v>
      </c>
      <c r="D2491" t="s">
        <v>2</v>
      </c>
      <c r="E2491">
        <f>+VLOOKUP(Tabla2[[#This Row],[Punto de venta]],Punto_venta[],2,0)</f>
        <v>1</v>
      </c>
      <c r="F2491" t="s">
        <v>21</v>
      </c>
      <c r="G2491">
        <f>+VLOOKUP(Tabla2[[#This Row],[Cultivo]],Cod_categoría[],2,0)</f>
        <v>100108002</v>
      </c>
      <c r="H2491" t="str">
        <f>+VLOOKUP(F2491,Codigos[],2,0)</f>
        <v>Frutos tropicales y subtropicales</v>
      </c>
      <c r="I2491">
        <f>+VLOOKUP(Tabla2[[#This Row],[Categoría]],Cod_procesamiento10[],2,0)</f>
        <v>4</v>
      </c>
      <c r="J2491" t="s">
        <v>163</v>
      </c>
      <c r="K2491" s="3">
        <v>2290.71</v>
      </c>
    </row>
    <row r="2492" spans="1:11" x14ac:dyDescent="0.35">
      <c r="A2492">
        <v>2020</v>
      </c>
      <c r="B2492" s="5" t="s">
        <v>51</v>
      </c>
      <c r="C2492" s="10">
        <v>43891</v>
      </c>
      <c r="D2492" t="s">
        <v>2</v>
      </c>
      <c r="E2492">
        <f>+VLOOKUP(Tabla2[[#This Row],[Punto de venta]],Punto_venta[],2,0)</f>
        <v>1</v>
      </c>
      <c r="F2492" t="s">
        <v>10</v>
      </c>
      <c r="G2492">
        <f>+VLOOKUP(Tabla2[[#This Row],[Cultivo]],Cod_categoría[],2,0)</f>
        <v>100104002</v>
      </c>
      <c r="H2492" t="str">
        <f>+VLOOKUP(F2492,Codigos[],2,0)</f>
        <v>Frutos de pepita</v>
      </c>
      <c r="I2492">
        <f>+VLOOKUP(Tabla2[[#This Row],[Categoría]],Cod_procesamiento10[],2,0)</f>
        <v>3</v>
      </c>
      <c r="J2492" t="s">
        <v>163</v>
      </c>
      <c r="K2492" s="3">
        <v>778.41</v>
      </c>
    </row>
    <row r="2493" spans="1:11" x14ac:dyDescent="0.35">
      <c r="A2493">
        <v>2020</v>
      </c>
      <c r="B2493" s="5" t="s">
        <v>51</v>
      </c>
      <c r="C2493" s="10">
        <v>43891</v>
      </c>
      <c r="D2493" t="s">
        <v>2</v>
      </c>
      <c r="E2493">
        <f>+VLOOKUP(Tabla2[[#This Row],[Punto de venta]],Punto_venta[],2,0)</f>
        <v>1</v>
      </c>
      <c r="F2493" t="s">
        <v>11</v>
      </c>
      <c r="G2493">
        <f>+VLOOKUP(Tabla2[[#This Row],[Cultivo]],Cod_categoría[],2,0)</f>
        <v>100102005</v>
      </c>
      <c r="H2493" t="str">
        <f>+VLOOKUP(F2493,Codigos[],2,0)</f>
        <v>Cítricos</v>
      </c>
      <c r="I2493">
        <f>+VLOOKUP(Tabla2[[#This Row],[Categoría]],Cod_procesamiento10[],2,0)</f>
        <v>2</v>
      </c>
      <c r="J2493" t="s">
        <v>163</v>
      </c>
      <c r="K2493" s="3">
        <v>1358.48</v>
      </c>
    </row>
    <row r="2494" spans="1:11" x14ac:dyDescent="0.35">
      <c r="A2494">
        <v>2020</v>
      </c>
      <c r="B2494" s="5" t="s">
        <v>51</v>
      </c>
      <c r="C2494" s="10">
        <v>43891</v>
      </c>
      <c r="D2494" t="s">
        <v>2</v>
      </c>
      <c r="E2494">
        <f>+VLOOKUP(Tabla2[[#This Row],[Punto de venta]],Punto_venta[],2,0)</f>
        <v>1</v>
      </c>
      <c r="F2494" t="s">
        <v>12</v>
      </c>
      <c r="G2494">
        <f>+VLOOKUP(Tabla2[[#This Row],[Cultivo]],Cod_categoría[],2,0)</f>
        <v>100103006</v>
      </c>
      <c r="H2494" t="str">
        <f>+VLOOKUP(F2494,Codigos[],2,0)</f>
        <v>Frutos de carozo</v>
      </c>
      <c r="I2494">
        <f>+VLOOKUP(Tabla2[[#This Row],[Categoría]],Cod_procesamiento10[],2,0)</f>
        <v>5</v>
      </c>
      <c r="J2494" t="s">
        <v>163</v>
      </c>
      <c r="K2494" s="3">
        <v>1206.6400000000001</v>
      </c>
    </row>
    <row r="2495" spans="1:11" x14ac:dyDescent="0.35">
      <c r="A2495">
        <v>2020</v>
      </c>
      <c r="B2495" s="5" t="s">
        <v>51</v>
      </c>
      <c r="C2495" s="10">
        <v>43891</v>
      </c>
      <c r="D2495" t="s">
        <v>2</v>
      </c>
      <c r="E2495">
        <f>+VLOOKUP(Tabla2[[#This Row],[Punto de venta]],Punto_venta[],2,0)</f>
        <v>1</v>
      </c>
      <c r="F2495" t="s">
        <v>13</v>
      </c>
      <c r="G2495">
        <f>+VLOOKUP(Tabla2[[#This Row],[Cultivo]],Cod_categoría[],2,0)</f>
        <v>100106002</v>
      </c>
      <c r="H2495" t="str">
        <f>+VLOOKUP(F2495,Codigos[],2,0)</f>
        <v>Frutos oleaginosos</v>
      </c>
      <c r="I2495">
        <f>+VLOOKUP(Tabla2[[#This Row],[Categoría]],Cod_procesamiento10[],2,0)</f>
        <v>12</v>
      </c>
      <c r="J2495" t="s">
        <v>163</v>
      </c>
      <c r="K2495" s="3">
        <v>3635.73</v>
      </c>
    </row>
    <row r="2496" spans="1:11" x14ac:dyDescent="0.35">
      <c r="A2496">
        <v>2020</v>
      </c>
      <c r="B2496" s="5" t="s">
        <v>51</v>
      </c>
      <c r="C2496" s="10">
        <v>43891</v>
      </c>
      <c r="D2496" t="s">
        <v>2</v>
      </c>
      <c r="E2496">
        <f>+VLOOKUP(Tabla2[[#This Row],[Punto de venta]],Punto_venta[],2,0)</f>
        <v>1</v>
      </c>
      <c r="F2496" t="s">
        <v>14</v>
      </c>
      <c r="G2496">
        <f>+VLOOKUP(Tabla2[[#This Row],[Cultivo]],Cod_categoría[],2,0)</f>
        <v>100104005</v>
      </c>
      <c r="H2496" t="str">
        <f>+VLOOKUP(F2496,Codigos[],2,0)</f>
        <v>Frutos de pepita</v>
      </c>
      <c r="I2496">
        <f>+VLOOKUP(Tabla2[[#This Row],[Categoría]],Cod_procesamiento10[],2,0)</f>
        <v>3</v>
      </c>
      <c r="J2496" t="s">
        <v>163</v>
      </c>
      <c r="K2496" s="3">
        <v>817.93</v>
      </c>
    </row>
    <row r="2497" spans="1:11" x14ac:dyDescent="0.35">
      <c r="A2497">
        <v>2020</v>
      </c>
      <c r="B2497" s="5" t="s">
        <v>51</v>
      </c>
      <c r="C2497" s="10">
        <v>43891</v>
      </c>
      <c r="D2497" t="s">
        <v>2</v>
      </c>
      <c r="E2497">
        <f>+VLOOKUP(Tabla2[[#This Row],[Punto de venta]],Punto_venta[],2,0)</f>
        <v>1</v>
      </c>
      <c r="F2497" t="s">
        <v>15</v>
      </c>
      <c r="G2497">
        <f>+VLOOKUP(Tabla2[[#This Row],[Cultivo]],Cod_categoría[],2,0)</f>
        <v>100108006</v>
      </c>
      <c r="H2497" t="str">
        <f>+VLOOKUP(F2497,Codigos[],2,0)</f>
        <v>Frutos tropicales y subtropicales</v>
      </c>
      <c r="I2497">
        <f>+VLOOKUP(Tabla2[[#This Row],[Categoría]],Cod_procesamiento10[],2,0)</f>
        <v>4</v>
      </c>
      <c r="J2497" t="s">
        <v>163</v>
      </c>
      <c r="K2497" s="3">
        <v>949.66</v>
      </c>
    </row>
    <row r="2498" spans="1:11" x14ac:dyDescent="0.35">
      <c r="A2498">
        <v>2020</v>
      </c>
      <c r="B2498" s="5" t="s">
        <v>51</v>
      </c>
      <c r="C2498" s="10">
        <v>43891</v>
      </c>
      <c r="D2498" t="s">
        <v>2</v>
      </c>
      <c r="E2498">
        <f>+VLOOKUP(Tabla2[[#This Row],[Punto de venta]],Punto_venta[],2,0)</f>
        <v>1</v>
      </c>
      <c r="F2498" t="s">
        <v>16</v>
      </c>
      <c r="G2498">
        <f>+VLOOKUP(Tabla2[[#This Row],[Cultivo]],Cod_categoría[],2,0)</f>
        <v>100109001</v>
      </c>
      <c r="H2498" t="str">
        <f>+VLOOKUP(F2498,Codigos[],2,0)</f>
        <v>Uva</v>
      </c>
      <c r="I2498">
        <f>+VLOOKUP(Tabla2[[#This Row],[Categoría]],Cod_procesamiento10[],2,0)</f>
        <v>11</v>
      </c>
      <c r="J2498" t="s">
        <v>163</v>
      </c>
      <c r="K2498" s="3">
        <v>938.3</v>
      </c>
    </row>
    <row r="2499" spans="1:11" x14ac:dyDescent="0.35">
      <c r="A2499">
        <v>2020</v>
      </c>
      <c r="B2499" s="5" t="s">
        <v>51</v>
      </c>
      <c r="C2499" s="10">
        <v>43891</v>
      </c>
      <c r="D2499" t="s">
        <v>17</v>
      </c>
      <c r="E2499">
        <f>+VLOOKUP(Tabla2[[#This Row],[Punto de venta]],Punto_venta[],2,0)</f>
        <v>2</v>
      </c>
      <c r="F2499" t="s">
        <v>68</v>
      </c>
      <c r="G2499">
        <f>+VLOOKUP(Tabla2[[#This Row],[Cultivo]],Cod_categoría[],2,0)</f>
        <v>100101001</v>
      </c>
      <c r="H2499" t="str">
        <f>+VLOOKUP(F2499,Codigos[],2,0)</f>
        <v>Berries</v>
      </c>
      <c r="I2499">
        <f>+VLOOKUP(Tabla2[[#This Row],[Categoría]],Cod_procesamiento10[],2,0)</f>
        <v>1</v>
      </c>
      <c r="J2499" t="s">
        <v>163</v>
      </c>
      <c r="K2499" s="3">
        <v>8597.4500000000007</v>
      </c>
    </row>
    <row r="2500" spans="1:11" x14ac:dyDescent="0.35">
      <c r="A2500">
        <v>2020</v>
      </c>
      <c r="B2500" s="5" t="s">
        <v>51</v>
      </c>
      <c r="C2500" s="10">
        <v>43891</v>
      </c>
      <c r="D2500" t="s">
        <v>17</v>
      </c>
      <c r="E2500">
        <f>+VLOOKUP(Tabla2[[#This Row],[Punto de venta]],Punto_venta[],2,0)</f>
        <v>2</v>
      </c>
      <c r="F2500" t="s">
        <v>5</v>
      </c>
      <c r="G2500">
        <f>+VLOOKUP(Tabla2[[#This Row],[Cultivo]],Cod_categoría[],2,0)</f>
        <v>100103002</v>
      </c>
      <c r="H2500" t="str">
        <f>+VLOOKUP(F2500,Codigos[],2,0)</f>
        <v>Frutos de carozo</v>
      </c>
      <c r="I2500">
        <f>+VLOOKUP(Tabla2[[#This Row],[Categoría]],Cod_procesamiento10[],2,0)</f>
        <v>5</v>
      </c>
      <c r="J2500" t="s">
        <v>163</v>
      </c>
      <c r="K2500" s="3">
        <v>1673.26</v>
      </c>
    </row>
    <row r="2501" spans="1:11" x14ac:dyDescent="0.35">
      <c r="A2501">
        <v>2020</v>
      </c>
      <c r="B2501" s="5" t="s">
        <v>51</v>
      </c>
      <c r="C2501" s="10">
        <v>43891</v>
      </c>
      <c r="D2501" t="s">
        <v>17</v>
      </c>
      <c r="E2501">
        <f>+VLOOKUP(Tabla2[[#This Row],[Punto de venta]],Punto_venta[],2,0)</f>
        <v>2</v>
      </c>
      <c r="F2501" t="s">
        <v>7</v>
      </c>
      <c r="G2501">
        <f>+VLOOKUP(Tabla2[[#This Row],[Cultivo]],Cod_categoría[],2,0)</f>
        <v>100103004</v>
      </c>
      <c r="H2501" t="str">
        <f>+VLOOKUP(F2501,Codigos[],2,0)</f>
        <v>Frutos de carozo</v>
      </c>
      <c r="I2501">
        <f>+VLOOKUP(Tabla2[[#This Row],[Categoría]],Cod_procesamiento10[],2,0)</f>
        <v>5</v>
      </c>
      <c r="J2501" t="s">
        <v>163</v>
      </c>
      <c r="K2501" s="3">
        <v>1906.67</v>
      </c>
    </row>
    <row r="2502" spans="1:11" x14ac:dyDescent="0.35">
      <c r="A2502">
        <v>2020</v>
      </c>
      <c r="B2502" s="5" t="s">
        <v>51</v>
      </c>
      <c r="C2502" s="10">
        <v>43891</v>
      </c>
      <c r="D2502" t="s">
        <v>17</v>
      </c>
      <c r="E2502">
        <f>+VLOOKUP(Tabla2[[#This Row],[Punto de venta]],Punto_venta[],2,0)</f>
        <v>2</v>
      </c>
      <c r="F2502" t="s">
        <v>23</v>
      </c>
      <c r="G2502">
        <f>+VLOOKUP(Tabla2[[#This Row],[Cultivo]],Cod_categoría[],2,0)</f>
        <v>100101004</v>
      </c>
      <c r="H2502" t="str">
        <f>+VLOOKUP(F2502,Codigos[],2,0)</f>
        <v>Berries</v>
      </c>
      <c r="I2502">
        <f>+VLOOKUP(Tabla2[[#This Row],[Categoría]],Cod_procesamiento10[],2,0)</f>
        <v>1</v>
      </c>
      <c r="J2502" t="s">
        <v>163</v>
      </c>
      <c r="K2502" s="3">
        <v>6990</v>
      </c>
    </row>
    <row r="2503" spans="1:11" x14ac:dyDescent="0.35">
      <c r="A2503">
        <v>2020</v>
      </c>
      <c r="B2503" s="5" t="s">
        <v>51</v>
      </c>
      <c r="C2503" s="10">
        <v>43891</v>
      </c>
      <c r="D2503" t="s">
        <v>17</v>
      </c>
      <c r="E2503">
        <f>+VLOOKUP(Tabla2[[#This Row],[Punto de venta]],Punto_venta[],2,0)</f>
        <v>2</v>
      </c>
      <c r="F2503" t="s">
        <v>8</v>
      </c>
      <c r="G2503">
        <f>+VLOOKUP(Tabla2[[#This Row],[Cultivo]],Cod_categoría[],2,0)</f>
        <v>100112025</v>
      </c>
      <c r="H2503" t="str">
        <f>+VLOOKUP(F2503,Codigos[],2,0)</f>
        <v>Berries</v>
      </c>
      <c r="I2503">
        <f>+VLOOKUP(Tabla2[[#This Row],[Categoría]],Cod_procesamiento10[],2,0)</f>
        <v>1</v>
      </c>
      <c r="J2503" t="s">
        <v>163</v>
      </c>
      <c r="K2503" s="3">
        <v>6079.31</v>
      </c>
    </row>
    <row r="2504" spans="1:11" x14ac:dyDescent="0.35">
      <c r="A2504">
        <v>2020</v>
      </c>
      <c r="B2504" s="5" t="s">
        <v>51</v>
      </c>
      <c r="C2504" s="10">
        <v>43891</v>
      </c>
      <c r="D2504" t="s">
        <v>17</v>
      </c>
      <c r="E2504">
        <f>+VLOOKUP(Tabla2[[#This Row],[Punto de venta]],Punto_venta[],2,0)</f>
        <v>2</v>
      </c>
      <c r="F2504" t="s">
        <v>9</v>
      </c>
      <c r="G2504">
        <f>+VLOOKUP(Tabla2[[#This Row],[Cultivo]],Cod_categoría[],2,0)</f>
        <v>100102003</v>
      </c>
      <c r="H2504" t="str">
        <f>+VLOOKUP(F2504,Codigos[],2,0)</f>
        <v>Cítricos</v>
      </c>
      <c r="I2504">
        <f>+VLOOKUP(Tabla2[[#This Row],[Categoría]],Cod_procesamiento10[],2,0)</f>
        <v>2</v>
      </c>
      <c r="J2504" t="s">
        <v>163</v>
      </c>
      <c r="K2504" s="3">
        <v>1992</v>
      </c>
    </row>
    <row r="2505" spans="1:11" x14ac:dyDescent="0.35">
      <c r="A2505">
        <v>2020</v>
      </c>
      <c r="B2505" s="5" t="s">
        <v>51</v>
      </c>
      <c r="C2505" s="10">
        <v>43891</v>
      </c>
      <c r="D2505" t="s">
        <v>17</v>
      </c>
      <c r="E2505">
        <f>+VLOOKUP(Tabla2[[#This Row],[Punto de venta]],Punto_venta[],2,0)</f>
        <v>2</v>
      </c>
      <c r="F2505" t="s">
        <v>21</v>
      </c>
      <c r="G2505">
        <f>+VLOOKUP(Tabla2[[#This Row],[Cultivo]],Cod_categoría[],2,0)</f>
        <v>100108002</v>
      </c>
      <c r="H2505" t="str">
        <f>+VLOOKUP(F2505,Codigos[],2,0)</f>
        <v>Frutos tropicales y subtropicales</v>
      </c>
      <c r="I2505">
        <f>+VLOOKUP(Tabla2[[#This Row],[Categoría]],Cod_procesamiento10[],2,0)</f>
        <v>4</v>
      </c>
      <c r="J2505" t="s">
        <v>163</v>
      </c>
      <c r="K2505" s="3">
        <v>1998.88</v>
      </c>
    </row>
    <row r="2506" spans="1:11" x14ac:dyDescent="0.35">
      <c r="A2506">
        <v>2020</v>
      </c>
      <c r="B2506" s="5" t="s">
        <v>51</v>
      </c>
      <c r="C2506" s="10">
        <v>43891</v>
      </c>
      <c r="D2506" t="s">
        <v>17</v>
      </c>
      <c r="E2506">
        <f>+VLOOKUP(Tabla2[[#This Row],[Punto de venta]],Punto_venta[],2,0)</f>
        <v>2</v>
      </c>
      <c r="F2506" t="s">
        <v>10</v>
      </c>
      <c r="G2506">
        <f>+VLOOKUP(Tabla2[[#This Row],[Cultivo]],Cod_categoría[],2,0)</f>
        <v>100104002</v>
      </c>
      <c r="H2506" t="str">
        <f>+VLOOKUP(F2506,Codigos[],2,0)</f>
        <v>Frutos de pepita</v>
      </c>
      <c r="I2506">
        <f>+VLOOKUP(Tabla2[[#This Row],[Categoría]],Cod_procesamiento10[],2,0)</f>
        <v>3</v>
      </c>
      <c r="J2506" t="s">
        <v>163</v>
      </c>
      <c r="K2506" s="3">
        <v>1748.59</v>
      </c>
    </row>
    <row r="2507" spans="1:11" x14ac:dyDescent="0.35">
      <c r="A2507">
        <v>2020</v>
      </c>
      <c r="B2507" s="5" t="s">
        <v>51</v>
      </c>
      <c r="C2507" s="10">
        <v>43891</v>
      </c>
      <c r="D2507" t="s">
        <v>17</v>
      </c>
      <c r="E2507">
        <f>+VLOOKUP(Tabla2[[#This Row],[Punto de venta]],Punto_venta[],2,0)</f>
        <v>2</v>
      </c>
      <c r="F2507" t="s">
        <v>11</v>
      </c>
      <c r="G2507">
        <f>+VLOOKUP(Tabla2[[#This Row],[Cultivo]],Cod_categoría[],2,0)</f>
        <v>100102005</v>
      </c>
      <c r="H2507" t="str">
        <f>+VLOOKUP(F2507,Codigos[],2,0)</f>
        <v>Cítricos</v>
      </c>
      <c r="I2507">
        <f>+VLOOKUP(Tabla2[[#This Row],[Categoría]],Cod_procesamiento10[],2,0)</f>
        <v>2</v>
      </c>
      <c r="J2507" t="s">
        <v>163</v>
      </c>
      <c r="K2507" s="3">
        <v>1570.98</v>
      </c>
    </row>
    <row r="2508" spans="1:11" x14ac:dyDescent="0.35">
      <c r="A2508">
        <v>2020</v>
      </c>
      <c r="B2508" s="5" t="s">
        <v>51</v>
      </c>
      <c r="C2508" s="10">
        <v>43891</v>
      </c>
      <c r="D2508" t="s">
        <v>17</v>
      </c>
      <c r="E2508">
        <f>+VLOOKUP(Tabla2[[#This Row],[Punto de venta]],Punto_venta[],2,0)</f>
        <v>2</v>
      </c>
      <c r="F2508" t="s">
        <v>12</v>
      </c>
      <c r="G2508">
        <f>+VLOOKUP(Tabla2[[#This Row],[Cultivo]],Cod_categoría[],2,0)</f>
        <v>100103006</v>
      </c>
      <c r="H2508" t="str">
        <f>+VLOOKUP(F2508,Codigos[],2,0)</f>
        <v>Frutos de carozo</v>
      </c>
      <c r="I2508">
        <f>+VLOOKUP(Tabla2[[#This Row],[Categoría]],Cod_procesamiento10[],2,0)</f>
        <v>5</v>
      </c>
      <c r="J2508" t="s">
        <v>163</v>
      </c>
      <c r="K2508" s="3">
        <v>1981.89</v>
      </c>
    </row>
    <row r="2509" spans="1:11" x14ac:dyDescent="0.35">
      <c r="A2509">
        <v>2020</v>
      </c>
      <c r="B2509" s="5" t="s">
        <v>51</v>
      </c>
      <c r="C2509" s="10">
        <v>43891</v>
      </c>
      <c r="D2509" t="s">
        <v>17</v>
      </c>
      <c r="E2509">
        <f>+VLOOKUP(Tabla2[[#This Row],[Punto de venta]],Punto_venta[],2,0)</f>
        <v>2</v>
      </c>
      <c r="F2509" t="s">
        <v>13</v>
      </c>
      <c r="G2509">
        <f>+VLOOKUP(Tabla2[[#This Row],[Cultivo]],Cod_categoría[],2,0)</f>
        <v>100106002</v>
      </c>
      <c r="H2509" t="str">
        <f>+VLOOKUP(F2509,Codigos[],2,0)</f>
        <v>Frutos oleaginosos</v>
      </c>
      <c r="I2509">
        <f>+VLOOKUP(Tabla2[[#This Row],[Categoría]],Cod_procesamiento10[],2,0)</f>
        <v>12</v>
      </c>
      <c r="J2509" t="s">
        <v>163</v>
      </c>
      <c r="K2509" s="3">
        <v>4017.22</v>
      </c>
    </row>
    <row r="2510" spans="1:11" x14ac:dyDescent="0.35">
      <c r="A2510">
        <v>2020</v>
      </c>
      <c r="B2510" s="5" t="s">
        <v>51</v>
      </c>
      <c r="C2510" s="10">
        <v>43891</v>
      </c>
      <c r="D2510" t="s">
        <v>17</v>
      </c>
      <c r="E2510">
        <f>+VLOOKUP(Tabla2[[#This Row],[Punto de venta]],Punto_venta[],2,0)</f>
        <v>2</v>
      </c>
      <c r="F2510" t="s">
        <v>14</v>
      </c>
      <c r="G2510">
        <f>+VLOOKUP(Tabla2[[#This Row],[Cultivo]],Cod_categoría[],2,0)</f>
        <v>100104005</v>
      </c>
      <c r="H2510" t="str">
        <f>+VLOOKUP(F2510,Codigos[],2,0)</f>
        <v>Frutos de pepita</v>
      </c>
      <c r="I2510">
        <f>+VLOOKUP(Tabla2[[#This Row],[Categoría]],Cod_procesamiento10[],2,0)</f>
        <v>3</v>
      </c>
      <c r="J2510" t="s">
        <v>163</v>
      </c>
      <c r="K2510" s="3">
        <v>1430.63</v>
      </c>
    </row>
    <row r="2511" spans="1:11" x14ac:dyDescent="0.35">
      <c r="A2511">
        <v>2020</v>
      </c>
      <c r="B2511" s="5" t="s">
        <v>51</v>
      </c>
      <c r="C2511" s="10">
        <v>43891</v>
      </c>
      <c r="D2511" t="s">
        <v>17</v>
      </c>
      <c r="E2511">
        <f>+VLOOKUP(Tabla2[[#This Row],[Punto de venta]],Punto_venta[],2,0)</f>
        <v>2</v>
      </c>
      <c r="F2511" t="s">
        <v>15</v>
      </c>
      <c r="G2511">
        <f>+VLOOKUP(Tabla2[[#This Row],[Cultivo]],Cod_categoría[],2,0)</f>
        <v>100108006</v>
      </c>
      <c r="H2511" t="str">
        <f>+VLOOKUP(F2511,Codigos[],2,0)</f>
        <v>Frutos tropicales y subtropicales</v>
      </c>
      <c r="I2511">
        <f>+VLOOKUP(Tabla2[[#This Row],[Categoría]],Cod_procesamiento10[],2,0)</f>
        <v>4</v>
      </c>
      <c r="J2511" t="s">
        <v>163</v>
      </c>
      <c r="K2511" s="3">
        <v>992.94</v>
      </c>
    </row>
    <row r="2512" spans="1:11" x14ac:dyDescent="0.35">
      <c r="A2512">
        <v>2020</v>
      </c>
      <c r="B2512" s="5" t="s">
        <v>51</v>
      </c>
      <c r="C2512" s="10">
        <v>43891</v>
      </c>
      <c r="D2512" t="s">
        <v>17</v>
      </c>
      <c r="E2512">
        <f>+VLOOKUP(Tabla2[[#This Row],[Punto de venta]],Punto_venta[],2,0)</f>
        <v>2</v>
      </c>
      <c r="F2512" t="s">
        <v>16</v>
      </c>
      <c r="G2512">
        <f>+VLOOKUP(Tabla2[[#This Row],[Cultivo]],Cod_categoría[],2,0)</f>
        <v>100109001</v>
      </c>
      <c r="H2512" t="str">
        <f>+VLOOKUP(F2512,Codigos[],2,0)</f>
        <v>Uva</v>
      </c>
      <c r="I2512">
        <f>+VLOOKUP(Tabla2[[#This Row],[Categoría]],Cod_procesamiento10[],2,0)</f>
        <v>11</v>
      </c>
      <c r="J2512" t="s">
        <v>163</v>
      </c>
      <c r="K2512" s="3">
        <v>3233.05</v>
      </c>
    </row>
    <row r="2513" spans="1:11" x14ac:dyDescent="0.35">
      <c r="A2513">
        <v>2020</v>
      </c>
      <c r="B2513" s="5" t="s">
        <v>51</v>
      </c>
      <c r="C2513" s="10">
        <v>43891</v>
      </c>
      <c r="D2513" t="s">
        <v>24</v>
      </c>
      <c r="E2513">
        <f>+VLOOKUP(Tabla2[[#This Row],[Punto de venta]],Punto_venta[],2,0)</f>
        <v>3</v>
      </c>
      <c r="F2513" t="s">
        <v>68</v>
      </c>
      <c r="G2513">
        <f>+VLOOKUP(Tabla2[[#This Row],[Cultivo]],Cod_categoría[],2,0)</f>
        <v>100101001</v>
      </c>
      <c r="H2513" t="str">
        <f>+VLOOKUP(F2513,Codigos[],2,0)</f>
        <v>Berries</v>
      </c>
      <c r="I2513">
        <f>+VLOOKUP(Tabla2[[#This Row],[Categoría]],Cod_procesamiento10[],2,0)</f>
        <v>1</v>
      </c>
      <c r="J2513" t="s">
        <v>163</v>
      </c>
      <c r="K2513" s="3">
        <v>1500.98</v>
      </c>
    </row>
    <row r="2514" spans="1:11" x14ac:dyDescent="0.35">
      <c r="A2514">
        <v>2020</v>
      </c>
      <c r="B2514" s="5" t="s">
        <v>51</v>
      </c>
      <c r="C2514" s="10">
        <v>43891</v>
      </c>
      <c r="D2514" t="s">
        <v>24</v>
      </c>
      <c r="E2514">
        <f>+VLOOKUP(Tabla2[[#This Row],[Punto de venta]],Punto_venta[],2,0)</f>
        <v>3</v>
      </c>
      <c r="F2514" t="s">
        <v>25</v>
      </c>
      <c r="G2514">
        <f>+VLOOKUP(Tabla2[[#This Row],[Cultivo]],Cod_categoría[],2,0)</f>
        <v>100114046</v>
      </c>
      <c r="H2514" t="str">
        <f>+VLOOKUP(F2514,Codigos[],2,0)</f>
        <v>Berries</v>
      </c>
      <c r="I2514">
        <f>+VLOOKUP(Tabla2[[#This Row],[Categoría]],Cod_procesamiento10[],2,0)</f>
        <v>1</v>
      </c>
      <c r="J2514" t="s">
        <v>163</v>
      </c>
      <c r="K2514" s="3">
        <v>2000</v>
      </c>
    </row>
    <row r="2515" spans="1:11" x14ac:dyDescent="0.35">
      <c r="A2515">
        <v>2020</v>
      </c>
      <c r="B2515" s="5" t="s">
        <v>51</v>
      </c>
      <c r="C2515" s="10">
        <v>43891</v>
      </c>
      <c r="D2515" t="s">
        <v>24</v>
      </c>
      <c r="E2515">
        <f>+VLOOKUP(Tabla2[[#This Row],[Punto de venta]],Punto_venta[],2,0)</f>
        <v>3</v>
      </c>
      <c r="F2515" t="s">
        <v>5</v>
      </c>
      <c r="G2515">
        <f>+VLOOKUP(Tabla2[[#This Row],[Cultivo]],Cod_categoría[],2,0)</f>
        <v>100103002</v>
      </c>
      <c r="H2515" t="str">
        <f>+VLOOKUP(F2515,Codigos[],2,0)</f>
        <v>Frutos de carozo</v>
      </c>
      <c r="I2515">
        <f>+VLOOKUP(Tabla2[[#This Row],[Categoría]],Cod_procesamiento10[],2,0)</f>
        <v>5</v>
      </c>
      <c r="J2515" t="s">
        <v>163</v>
      </c>
      <c r="K2515" s="3">
        <v>523.45000000000005</v>
      </c>
    </row>
    <row r="2516" spans="1:11" x14ac:dyDescent="0.35">
      <c r="A2516">
        <v>2020</v>
      </c>
      <c r="B2516" s="5" t="s">
        <v>51</v>
      </c>
      <c r="C2516" s="10">
        <v>43891</v>
      </c>
      <c r="D2516" t="s">
        <v>24</v>
      </c>
      <c r="E2516">
        <f>+VLOOKUP(Tabla2[[#This Row],[Punto de venta]],Punto_venta[],2,0)</f>
        <v>3</v>
      </c>
      <c r="F2516" t="s">
        <v>7</v>
      </c>
      <c r="G2516">
        <f>+VLOOKUP(Tabla2[[#This Row],[Cultivo]],Cod_categoría[],2,0)</f>
        <v>100103004</v>
      </c>
      <c r="H2516" t="str">
        <f>+VLOOKUP(F2516,Codigos[],2,0)</f>
        <v>Frutos de carozo</v>
      </c>
      <c r="I2516">
        <f>+VLOOKUP(Tabla2[[#This Row],[Categoría]],Cod_procesamiento10[],2,0)</f>
        <v>5</v>
      </c>
      <c r="J2516" t="s">
        <v>163</v>
      </c>
      <c r="K2516" s="3">
        <v>783.71</v>
      </c>
    </row>
    <row r="2517" spans="1:11" x14ac:dyDescent="0.35">
      <c r="A2517">
        <v>2020</v>
      </c>
      <c r="B2517" s="5" t="s">
        <v>51</v>
      </c>
      <c r="C2517" s="10">
        <v>43891</v>
      </c>
      <c r="D2517" t="s">
        <v>24</v>
      </c>
      <c r="E2517">
        <f>+VLOOKUP(Tabla2[[#This Row],[Punto de venta]],Punto_venta[],2,0)</f>
        <v>3</v>
      </c>
      <c r="F2517" t="s">
        <v>23</v>
      </c>
      <c r="G2517">
        <f>+VLOOKUP(Tabla2[[#This Row],[Cultivo]],Cod_categoría[],2,0)</f>
        <v>100101004</v>
      </c>
      <c r="H2517" t="str">
        <f>+VLOOKUP(F2517,Codigos[],2,0)</f>
        <v>Berries</v>
      </c>
      <c r="I2517">
        <f>+VLOOKUP(Tabla2[[#This Row],[Categoría]],Cod_procesamiento10[],2,0)</f>
        <v>1</v>
      </c>
      <c r="J2517" t="s">
        <v>163</v>
      </c>
      <c r="K2517" s="3">
        <v>2472.6999999999998</v>
      </c>
    </row>
    <row r="2518" spans="1:11" x14ac:dyDescent="0.35">
      <c r="A2518">
        <v>2020</v>
      </c>
      <c r="B2518" s="5" t="s">
        <v>51</v>
      </c>
      <c r="C2518" s="10">
        <v>43891</v>
      </c>
      <c r="D2518" t="s">
        <v>24</v>
      </c>
      <c r="E2518">
        <f>+VLOOKUP(Tabla2[[#This Row],[Punto de venta]],Punto_venta[],2,0)</f>
        <v>3</v>
      </c>
      <c r="F2518" t="s">
        <v>8</v>
      </c>
      <c r="G2518">
        <f>+VLOOKUP(Tabla2[[#This Row],[Cultivo]],Cod_categoría[],2,0)</f>
        <v>100112025</v>
      </c>
      <c r="H2518" t="str">
        <f>+VLOOKUP(F2518,Codigos[],2,0)</f>
        <v>Berries</v>
      </c>
      <c r="I2518">
        <f>+VLOOKUP(Tabla2[[#This Row],[Categoría]],Cod_procesamiento10[],2,0)</f>
        <v>1</v>
      </c>
      <c r="J2518" t="s">
        <v>163</v>
      </c>
      <c r="K2518" s="3">
        <v>1208.0899999999999</v>
      </c>
    </row>
    <row r="2519" spans="1:11" x14ac:dyDescent="0.35">
      <c r="A2519">
        <v>2020</v>
      </c>
      <c r="B2519" s="5" t="s">
        <v>51</v>
      </c>
      <c r="C2519" s="10">
        <v>43891</v>
      </c>
      <c r="D2519" t="s">
        <v>24</v>
      </c>
      <c r="E2519">
        <f>+VLOOKUP(Tabla2[[#This Row],[Punto de venta]],Punto_venta[],2,0)</f>
        <v>3</v>
      </c>
      <c r="F2519" t="s">
        <v>30</v>
      </c>
      <c r="G2519">
        <f>+VLOOKUP(Tabla2[[#This Row],[Cultivo]],Cod_categoría[],2,0)</f>
        <v>100114043</v>
      </c>
      <c r="H2519" t="str">
        <f>+VLOOKUP(F2519,Codigos[],2,0)</f>
        <v>Frutos tropicales y subtropicales</v>
      </c>
      <c r="I2519">
        <f>+VLOOKUP(Tabla2[[#This Row],[Categoría]],Cod_procesamiento10[],2,0)</f>
        <v>4</v>
      </c>
      <c r="J2519" t="s">
        <v>163</v>
      </c>
      <c r="K2519" s="3">
        <v>802.53</v>
      </c>
    </row>
    <row r="2520" spans="1:11" x14ac:dyDescent="0.35">
      <c r="A2520">
        <v>2020</v>
      </c>
      <c r="B2520" s="5" t="s">
        <v>51</v>
      </c>
      <c r="C2520" s="10">
        <v>43891</v>
      </c>
      <c r="D2520" t="s">
        <v>24</v>
      </c>
      <c r="E2520">
        <f>+VLOOKUP(Tabla2[[#This Row],[Punto de venta]],Punto_venta[],2,0)</f>
        <v>3</v>
      </c>
      <c r="F2520" t="s">
        <v>36</v>
      </c>
      <c r="G2520">
        <f>+VLOOKUP(Tabla2[[#This Row],[Cultivo]],Cod_categoría[],2,0)</f>
        <v>100101006</v>
      </c>
      <c r="H2520" t="str">
        <f>+VLOOKUP(F2520,Codigos[],2,0)</f>
        <v>Berries</v>
      </c>
      <c r="I2520">
        <f>+VLOOKUP(Tabla2[[#This Row],[Categoría]],Cod_procesamiento10[],2,0)</f>
        <v>1</v>
      </c>
      <c r="J2520" t="s">
        <v>163</v>
      </c>
      <c r="K2520" s="3">
        <v>1333.33</v>
      </c>
    </row>
    <row r="2521" spans="1:11" x14ac:dyDescent="0.35">
      <c r="A2521">
        <v>2020</v>
      </c>
      <c r="B2521" s="5" t="s">
        <v>51</v>
      </c>
      <c r="C2521" s="10">
        <v>43891</v>
      </c>
      <c r="D2521" t="s">
        <v>24</v>
      </c>
      <c r="E2521">
        <f>+VLOOKUP(Tabla2[[#This Row],[Punto de venta]],Punto_venta[],2,0)</f>
        <v>3</v>
      </c>
      <c r="F2521" t="s">
        <v>19</v>
      </c>
      <c r="G2521">
        <f>+VLOOKUP(Tabla2[[#This Row],[Cultivo]],Cod_categoría[],2,0)</f>
        <v>100101007</v>
      </c>
      <c r="H2521" t="str">
        <f>+VLOOKUP(F2521,Codigos[],2,0)</f>
        <v>Berries</v>
      </c>
      <c r="I2521">
        <f>+VLOOKUP(Tabla2[[#This Row],[Categoría]],Cod_procesamiento10[],2,0)</f>
        <v>1</v>
      </c>
      <c r="J2521" t="s">
        <v>163</v>
      </c>
      <c r="K2521" s="3">
        <v>689.04</v>
      </c>
    </row>
    <row r="2522" spans="1:11" x14ac:dyDescent="0.35">
      <c r="A2522">
        <v>2020</v>
      </c>
      <c r="B2522" s="5" t="s">
        <v>51</v>
      </c>
      <c r="C2522" s="10">
        <v>43891</v>
      </c>
      <c r="D2522" t="s">
        <v>24</v>
      </c>
      <c r="E2522">
        <f>+VLOOKUP(Tabla2[[#This Row],[Punto de venta]],Punto_venta[],2,0)</f>
        <v>3</v>
      </c>
      <c r="F2522" t="s">
        <v>9</v>
      </c>
      <c r="G2522">
        <f>+VLOOKUP(Tabla2[[#This Row],[Cultivo]],Cod_categoría[],2,0)</f>
        <v>100102003</v>
      </c>
      <c r="H2522" t="str">
        <f>+VLOOKUP(F2522,Codigos[],2,0)</f>
        <v>Cítricos</v>
      </c>
      <c r="I2522">
        <f>+VLOOKUP(Tabla2[[#This Row],[Categoría]],Cod_procesamiento10[],2,0)</f>
        <v>2</v>
      </c>
      <c r="J2522" t="s">
        <v>163</v>
      </c>
      <c r="K2522" s="3">
        <v>1004.26</v>
      </c>
    </row>
    <row r="2523" spans="1:11" x14ac:dyDescent="0.35">
      <c r="A2523">
        <v>2020</v>
      </c>
      <c r="B2523" s="5" t="s">
        <v>51</v>
      </c>
      <c r="C2523" s="10">
        <v>43891</v>
      </c>
      <c r="D2523" t="s">
        <v>24</v>
      </c>
      <c r="E2523">
        <f>+VLOOKUP(Tabla2[[#This Row],[Punto de venta]],Punto_venta[],2,0)</f>
        <v>3</v>
      </c>
      <c r="F2523" t="s">
        <v>20</v>
      </c>
      <c r="G2523">
        <f>+VLOOKUP(Tabla2[[#This Row],[Cultivo]],Cod_categoría[],2,0)</f>
        <v>100102004</v>
      </c>
      <c r="H2523" t="str">
        <f>+VLOOKUP(F2523,Codigos[],2,0)</f>
        <v>Cítricos</v>
      </c>
      <c r="I2523">
        <f>+VLOOKUP(Tabla2[[#This Row],[Categoría]],Cod_procesamiento10[],2,0)</f>
        <v>2</v>
      </c>
      <c r="J2523" t="s">
        <v>163</v>
      </c>
      <c r="K2523" s="3">
        <v>787.89</v>
      </c>
    </row>
    <row r="2524" spans="1:11" x14ac:dyDescent="0.35">
      <c r="A2524">
        <v>2020</v>
      </c>
      <c r="B2524" s="5" t="s">
        <v>51</v>
      </c>
      <c r="C2524" s="10">
        <v>43891</v>
      </c>
      <c r="D2524" t="s">
        <v>24</v>
      </c>
      <c r="E2524">
        <f>+VLOOKUP(Tabla2[[#This Row],[Punto de venta]],Punto_venta[],2,0)</f>
        <v>3</v>
      </c>
      <c r="F2524" t="s">
        <v>21</v>
      </c>
      <c r="G2524">
        <f>+VLOOKUP(Tabla2[[#This Row],[Cultivo]],Cod_categoría[],2,0)</f>
        <v>100108002</v>
      </c>
      <c r="H2524" t="str">
        <f>+VLOOKUP(F2524,Codigos[],2,0)</f>
        <v>Frutos tropicales y subtropicales</v>
      </c>
      <c r="I2524">
        <f>+VLOOKUP(Tabla2[[#This Row],[Categoría]],Cod_procesamiento10[],2,0)</f>
        <v>4</v>
      </c>
      <c r="J2524" t="s">
        <v>163</v>
      </c>
      <c r="K2524" s="3">
        <v>1271.23</v>
      </c>
    </row>
    <row r="2525" spans="1:11" x14ac:dyDescent="0.35">
      <c r="A2525">
        <v>2020</v>
      </c>
      <c r="B2525" s="5" t="s">
        <v>51</v>
      </c>
      <c r="C2525" s="10">
        <v>43891</v>
      </c>
      <c r="D2525" t="s">
        <v>24</v>
      </c>
      <c r="E2525">
        <f>+VLOOKUP(Tabla2[[#This Row],[Punto de venta]],Punto_venta[],2,0)</f>
        <v>3</v>
      </c>
      <c r="F2525" t="s">
        <v>10</v>
      </c>
      <c r="G2525">
        <f>+VLOOKUP(Tabla2[[#This Row],[Cultivo]],Cod_categoría[],2,0)</f>
        <v>100104002</v>
      </c>
      <c r="H2525" t="str">
        <f>+VLOOKUP(F2525,Codigos[],2,0)</f>
        <v>Frutos de pepita</v>
      </c>
      <c r="I2525">
        <f>+VLOOKUP(Tabla2[[#This Row],[Categoría]],Cod_procesamiento10[],2,0)</f>
        <v>3</v>
      </c>
      <c r="J2525" t="s">
        <v>163</v>
      </c>
      <c r="K2525" s="3">
        <v>498.64</v>
      </c>
    </row>
    <row r="2526" spans="1:11" x14ac:dyDescent="0.35">
      <c r="A2526">
        <v>2020</v>
      </c>
      <c r="B2526" s="5" t="s">
        <v>51</v>
      </c>
      <c r="C2526" s="10">
        <v>43891</v>
      </c>
      <c r="D2526" t="s">
        <v>24</v>
      </c>
      <c r="E2526">
        <f>+VLOOKUP(Tabla2[[#This Row],[Punto de venta]],Punto_venta[],2,0)</f>
        <v>3</v>
      </c>
      <c r="F2526" t="s">
        <v>22</v>
      </c>
      <c r="G2526">
        <f>+VLOOKUP(Tabla2[[#This Row],[Cultivo]],Cod_categoría[],2,0)</f>
        <v>100114041</v>
      </c>
      <c r="H2526" t="str">
        <f>+VLOOKUP(F2526,Codigos[],2,0)</f>
        <v>Frutos tropicales y subtropicales</v>
      </c>
      <c r="I2526">
        <f>+VLOOKUP(Tabla2[[#This Row],[Categoría]],Cod_procesamiento10[],2,0)</f>
        <v>4</v>
      </c>
      <c r="J2526" t="s">
        <v>163</v>
      </c>
      <c r="K2526" s="3">
        <v>1063.19</v>
      </c>
    </row>
    <row r="2527" spans="1:11" x14ac:dyDescent="0.35">
      <c r="A2527">
        <v>2020</v>
      </c>
      <c r="B2527" s="5" t="s">
        <v>51</v>
      </c>
      <c r="C2527" s="10">
        <v>43891</v>
      </c>
      <c r="D2527" t="s">
        <v>24</v>
      </c>
      <c r="E2527">
        <f>+VLOOKUP(Tabla2[[#This Row],[Punto de venta]],Punto_venta[],2,0)</f>
        <v>3</v>
      </c>
      <c r="F2527" t="s">
        <v>28</v>
      </c>
      <c r="G2527">
        <f>+VLOOKUP(Tabla2[[#This Row],[Cultivo]],Cod_categoría[],2,0)</f>
        <v>100104003</v>
      </c>
      <c r="H2527" t="str">
        <f>+VLOOKUP(F2527,Codigos[],2,0)</f>
        <v>Frutos de pepita</v>
      </c>
      <c r="I2527">
        <f>+VLOOKUP(Tabla2[[#This Row],[Categoría]],Cod_procesamiento10[],2,0)</f>
        <v>3</v>
      </c>
      <c r="J2527" t="s">
        <v>163</v>
      </c>
      <c r="K2527" s="3">
        <v>677.67</v>
      </c>
    </row>
    <row r="2528" spans="1:11" x14ac:dyDescent="0.35">
      <c r="A2528">
        <v>2020</v>
      </c>
      <c r="B2528" s="5" t="s">
        <v>51</v>
      </c>
      <c r="C2528" s="10">
        <v>43891</v>
      </c>
      <c r="D2528" t="s">
        <v>24</v>
      </c>
      <c r="E2528">
        <f>+VLOOKUP(Tabla2[[#This Row],[Punto de venta]],Punto_venta[],2,0)</f>
        <v>3</v>
      </c>
      <c r="F2528" t="s">
        <v>26</v>
      </c>
      <c r="G2528">
        <f>+VLOOKUP(Tabla2[[#This Row],[Cultivo]],Cod_categoría[],2,0)</f>
        <v>100101008</v>
      </c>
      <c r="H2528" t="str">
        <f>+VLOOKUP(F2528,Codigos[],2,0)</f>
        <v>Berries</v>
      </c>
      <c r="I2528">
        <f>+VLOOKUP(Tabla2[[#This Row],[Categoría]],Cod_procesamiento10[],2,0)</f>
        <v>1</v>
      </c>
      <c r="J2528" t="s">
        <v>163</v>
      </c>
      <c r="K2528" s="3">
        <v>1700</v>
      </c>
    </row>
    <row r="2529" spans="1:11" x14ac:dyDescent="0.35">
      <c r="A2529">
        <v>2020</v>
      </c>
      <c r="B2529" s="5" t="s">
        <v>51</v>
      </c>
      <c r="C2529" s="10">
        <v>43891</v>
      </c>
      <c r="D2529" t="s">
        <v>24</v>
      </c>
      <c r="E2529">
        <f>+VLOOKUP(Tabla2[[#This Row],[Punto de venta]],Punto_venta[],2,0)</f>
        <v>3</v>
      </c>
      <c r="F2529" t="s">
        <v>11</v>
      </c>
      <c r="G2529">
        <f>+VLOOKUP(Tabla2[[#This Row],[Cultivo]],Cod_categoría[],2,0)</f>
        <v>100102005</v>
      </c>
      <c r="H2529" t="str">
        <f>+VLOOKUP(F2529,Codigos[],2,0)</f>
        <v>Cítricos</v>
      </c>
      <c r="I2529">
        <f>+VLOOKUP(Tabla2[[#This Row],[Categoría]],Cod_procesamiento10[],2,0)</f>
        <v>2</v>
      </c>
      <c r="J2529" t="s">
        <v>163</v>
      </c>
      <c r="K2529" s="3">
        <v>818.53</v>
      </c>
    </row>
    <row r="2530" spans="1:11" x14ac:dyDescent="0.35">
      <c r="A2530">
        <v>2020</v>
      </c>
      <c r="B2530" s="5" t="s">
        <v>51</v>
      </c>
      <c r="C2530" s="10">
        <v>43891</v>
      </c>
      <c r="D2530" t="s">
        <v>24</v>
      </c>
      <c r="E2530">
        <f>+VLOOKUP(Tabla2[[#This Row],[Punto de venta]],Punto_venta[],2,0)</f>
        <v>3</v>
      </c>
      <c r="F2530" t="s">
        <v>12</v>
      </c>
      <c r="G2530">
        <f>+VLOOKUP(Tabla2[[#This Row],[Cultivo]],Cod_categoría[],2,0)</f>
        <v>100103006</v>
      </c>
      <c r="H2530" t="str">
        <f>+VLOOKUP(F2530,Codigos[],2,0)</f>
        <v>Frutos de carozo</v>
      </c>
      <c r="I2530">
        <f>+VLOOKUP(Tabla2[[#This Row],[Categoría]],Cod_procesamiento10[],2,0)</f>
        <v>5</v>
      </c>
      <c r="J2530" t="s">
        <v>163</v>
      </c>
      <c r="K2530" s="3">
        <v>831.49</v>
      </c>
    </row>
    <row r="2531" spans="1:11" x14ac:dyDescent="0.35">
      <c r="A2531">
        <v>2020</v>
      </c>
      <c r="B2531" s="5" t="s">
        <v>51</v>
      </c>
      <c r="C2531" s="10">
        <v>43891</v>
      </c>
      <c r="D2531" t="s">
        <v>24</v>
      </c>
      <c r="E2531">
        <f>+VLOOKUP(Tabla2[[#This Row],[Punto de venta]],Punto_venta[],2,0)</f>
        <v>3</v>
      </c>
      <c r="F2531" t="s">
        <v>13</v>
      </c>
      <c r="G2531">
        <f>+VLOOKUP(Tabla2[[#This Row],[Cultivo]],Cod_categoría[],2,0)</f>
        <v>100106002</v>
      </c>
      <c r="H2531" t="str">
        <f>+VLOOKUP(F2531,Codigos[],2,0)</f>
        <v>Frutos oleaginosos</v>
      </c>
      <c r="I2531">
        <f>+VLOOKUP(Tabla2[[#This Row],[Categoría]],Cod_procesamiento10[],2,0)</f>
        <v>12</v>
      </c>
      <c r="J2531" t="s">
        <v>163</v>
      </c>
      <c r="K2531" s="3">
        <v>2899.29</v>
      </c>
    </row>
    <row r="2532" spans="1:11" x14ac:dyDescent="0.35">
      <c r="A2532">
        <v>2020</v>
      </c>
      <c r="B2532" s="5" t="s">
        <v>51</v>
      </c>
      <c r="C2532" s="10">
        <v>43891</v>
      </c>
      <c r="D2532" t="s">
        <v>24</v>
      </c>
      <c r="E2532">
        <f>+VLOOKUP(Tabla2[[#This Row],[Punto de venta]],Punto_venta[],2,0)</f>
        <v>3</v>
      </c>
      <c r="F2532" t="s">
        <v>31</v>
      </c>
      <c r="G2532">
        <f>+VLOOKUP(Tabla2[[#This Row],[Cultivo]],Cod_categoría[],2,0)</f>
        <v>100108004</v>
      </c>
      <c r="H2532" t="str">
        <f>+VLOOKUP(F2532,Codigos[],2,0)</f>
        <v>Frutos tropicales y subtropicales</v>
      </c>
      <c r="I2532">
        <f>+VLOOKUP(Tabla2[[#This Row],[Categoría]],Cod_procesamiento10[],2,0)</f>
        <v>4</v>
      </c>
      <c r="J2532" t="s">
        <v>163</v>
      </c>
      <c r="K2532" s="3">
        <v>1341.03</v>
      </c>
    </row>
    <row r="2533" spans="1:11" x14ac:dyDescent="0.35">
      <c r="A2533">
        <v>2020</v>
      </c>
      <c r="B2533" s="5" t="s">
        <v>51</v>
      </c>
      <c r="C2533" s="10">
        <v>43891</v>
      </c>
      <c r="D2533" t="s">
        <v>24</v>
      </c>
      <c r="E2533">
        <f>+VLOOKUP(Tabla2[[#This Row],[Punto de venta]],Punto_venta[],2,0)</f>
        <v>3</v>
      </c>
      <c r="F2533" t="s">
        <v>14</v>
      </c>
      <c r="G2533">
        <f>+VLOOKUP(Tabla2[[#This Row],[Cultivo]],Cod_categoría[],2,0)</f>
        <v>100104005</v>
      </c>
      <c r="H2533" t="str">
        <f>+VLOOKUP(F2533,Codigos[],2,0)</f>
        <v>Frutos de pepita</v>
      </c>
      <c r="I2533">
        <f>+VLOOKUP(Tabla2[[#This Row],[Categoría]],Cod_procesamiento10[],2,0)</f>
        <v>3</v>
      </c>
      <c r="J2533" t="s">
        <v>163</v>
      </c>
      <c r="K2533" s="3">
        <v>468.44</v>
      </c>
    </row>
    <row r="2534" spans="1:11" x14ac:dyDescent="0.35">
      <c r="A2534">
        <v>2020</v>
      </c>
      <c r="B2534" s="5" t="s">
        <v>51</v>
      </c>
      <c r="C2534" s="10">
        <v>43891</v>
      </c>
      <c r="D2534" t="s">
        <v>24</v>
      </c>
      <c r="E2534">
        <f>+VLOOKUP(Tabla2[[#This Row],[Punto de venta]],Punto_venta[],2,0)</f>
        <v>3</v>
      </c>
      <c r="F2534" t="s">
        <v>15</v>
      </c>
      <c r="G2534">
        <f>+VLOOKUP(Tabla2[[#This Row],[Cultivo]],Cod_categoría[],2,0)</f>
        <v>100108006</v>
      </c>
      <c r="H2534" t="str">
        <f>+VLOOKUP(F2534,Codigos[],2,0)</f>
        <v>Frutos tropicales y subtropicales</v>
      </c>
      <c r="I2534">
        <f>+VLOOKUP(Tabla2[[#This Row],[Categoría]],Cod_procesamiento10[],2,0)</f>
        <v>4</v>
      </c>
      <c r="J2534" t="s">
        <v>163</v>
      </c>
      <c r="K2534" s="3">
        <v>755.57</v>
      </c>
    </row>
    <row r="2535" spans="1:11" x14ac:dyDescent="0.35">
      <c r="A2535">
        <v>2020</v>
      </c>
      <c r="B2535" s="5" t="s">
        <v>51</v>
      </c>
      <c r="C2535" s="10">
        <v>43891</v>
      </c>
      <c r="D2535" t="s">
        <v>24</v>
      </c>
      <c r="E2535">
        <f>+VLOOKUP(Tabla2[[#This Row],[Punto de venta]],Punto_venta[],2,0)</f>
        <v>3</v>
      </c>
      <c r="F2535" t="s">
        <v>27</v>
      </c>
      <c r="G2535">
        <f>+VLOOKUP(Tabla2[[#This Row],[Cultivo]],Cod_categoría[],2,0)</f>
        <v>100102006</v>
      </c>
      <c r="H2535" t="str">
        <f>+VLOOKUP(F2535,Codigos[],2,0)</f>
        <v>Cítricos</v>
      </c>
      <c r="I2535">
        <f>+VLOOKUP(Tabla2[[#This Row],[Categoría]],Cod_procesamiento10[],2,0)</f>
        <v>2</v>
      </c>
      <c r="J2535" t="s">
        <v>163</v>
      </c>
      <c r="K2535" s="3">
        <v>612.99</v>
      </c>
    </row>
    <row r="2536" spans="1:11" x14ac:dyDescent="0.35">
      <c r="A2536">
        <v>2020</v>
      </c>
      <c r="B2536" s="5" t="s">
        <v>51</v>
      </c>
      <c r="C2536" s="10">
        <v>43891</v>
      </c>
      <c r="D2536" t="s">
        <v>24</v>
      </c>
      <c r="E2536">
        <f>+VLOOKUP(Tabla2[[#This Row],[Punto de venta]],Punto_venta[],2,0)</f>
        <v>3</v>
      </c>
      <c r="F2536" t="s">
        <v>18</v>
      </c>
      <c r="G2536">
        <f>+VLOOKUP(Tabla2[[#This Row],[Cultivo]],Cod_categoría[],2,0)</f>
        <v>100114042</v>
      </c>
      <c r="H2536" t="str">
        <f>+VLOOKUP(F2536,Codigos[],2,0)</f>
        <v>Otros</v>
      </c>
      <c r="I2536">
        <f>+VLOOKUP(Tabla2[[#This Row],[Categoría]],Cod_procesamiento10[],2,0)</f>
        <v>13</v>
      </c>
      <c r="J2536" t="s">
        <v>163</v>
      </c>
      <c r="K2536" s="3">
        <v>572.25</v>
      </c>
    </row>
    <row r="2537" spans="1:11" x14ac:dyDescent="0.35">
      <c r="A2537">
        <v>2020</v>
      </c>
      <c r="B2537" s="5" t="s">
        <v>51</v>
      </c>
      <c r="C2537" s="10">
        <v>43891</v>
      </c>
      <c r="D2537" t="s">
        <v>24</v>
      </c>
      <c r="E2537">
        <f>+VLOOKUP(Tabla2[[#This Row],[Punto de venta]],Punto_venta[],2,0)</f>
        <v>3</v>
      </c>
      <c r="F2537" t="s">
        <v>16</v>
      </c>
      <c r="G2537">
        <f>+VLOOKUP(Tabla2[[#This Row],[Cultivo]],Cod_categoría[],2,0)</f>
        <v>100109001</v>
      </c>
      <c r="H2537" t="str">
        <f>+VLOOKUP(F2537,Codigos[],2,0)</f>
        <v>Uva</v>
      </c>
      <c r="I2537">
        <f>+VLOOKUP(Tabla2[[#This Row],[Categoría]],Cod_procesamiento10[],2,0)</f>
        <v>11</v>
      </c>
      <c r="J2537" t="s">
        <v>163</v>
      </c>
      <c r="K2537" s="3">
        <v>591.63</v>
      </c>
    </row>
    <row r="2538" spans="1:11" x14ac:dyDescent="0.35">
      <c r="A2538">
        <v>2020</v>
      </c>
      <c r="B2538" s="5" t="s">
        <v>50</v>
      </c>
      <c r="C2538" s="10">
        <v>43862</v>
      </c>
      <c r="D2538" t="s">
        <v>2</v>
      </c>
      <c r="E2538">
        <f>+VLOOKUP(Tabla2[[#This Row],[Punto de venta]],Punto_venta[],2,0)</f>
        <v>1</v>
      </c>
      <c r="F2538" t="s">
        <v>68</v>
      </c>
      <c r="G2538">
        <f>+VLOOKUP(Tabla2[[#This Row],[Cultivo]],Cod_categoría[],2,0)</f>
        <v>100101001</v>
      </c>
      <c r="H2538" t="str">
        <f>+VLOOKUP(F2538,Codigos[],2,0)</f>
        <v>Berries</v>
      </c>
      <c r="I2538">
        <f>+VLOOKUP(Tabla2[[#This Row],[Categoría]],Cod_procesamiento10[],2,0)</f>
        <v>1</v>
      </c>
      <c r="J2538" t="s">
        <v>163</v>
      </c>
      <c r="K2538" s="3">
        <v>1646.91</v>
      </c>
    </row>
    <row r="2539" spans="1:11" x14ac:dyDescent="0.35">
      <c r="A2539">
        <v>2020</v>
      </c>
      <c r="B2539" s="5" t="s">
        <v>50</v>
      </c>
      <c r="C2539" s="10">
        <v>43862</v>
      </c>
      <c r="D2539" t="s">
        <v>2</v>
      </c>
      <c r="E2539">
        <f>+VLOOKUP(Tabla2[[#This Row],[Punto de venta]],Punto_venta[],2,0)</f>
        <v>1</v>
      </c>
      <c r="F2539" t="s">
        <v>3</v>
      </c>
      <c r="G2539">
        <f>+VLOOKUP(Tabla2[[#This Row],[Cultivo]],Cod_categoría[],2,0)</f>
        <v>100103001</v>
      </c>
      <c r="H2539" t="str">
        <f>+VLOOKUP(F2539,Codigos[],2,0)</f>
        <v>Frutos de carozo</v>
      </c>
      <c r="I2539">
        <f>+VLOOKUP(Tabla2[[#This Row],[Categoría]],Cod_procesamiento10[],2,0)</f>
        <v>5</v>
      </c>
      <c r="J2539" t="s">
        <v>163</v>
      </c>
      <c r="K2539" s="3">
        <v>2040.74</v>
      </c>
    </row>
    <row r="2540" spans="1:11" x14ac:dyDescent="0.35">
      <c r="A2540">
        <v>2020</v>
      </c>
      <c r="B2540" s="5" t="s">
        <v>50</v>
      </c>
      <c r="C2540" s="10">
        <v>43862</v>
      </c>
      <c r="D2540" t="s">
        <v>2</v>
      </c>
      <c r="E2540">
        <f>+VLOOKUP(Tabla2[[#This Row],[Punto de venta]],Punto_venta[],2,0)</f>
        <v>1</v>
      </c>
      <c r="F2540" t="s">
        <v>5</v>
      </c>
      <c r="G2540">
        <f>+VLOOKUP(Tabla2[[#This Row],[Cultivo]],Cod_categoría[],2,0)</f>
        <v>100103002</v>
      </c>
      <c r="H2540" t="str">
        <f>+VLOOKUP(F2540,Codigos[],2,0)</f>
        <v>Frutos de carozo</v>
      </c>
      <c r="I2540">
        <f>+VLOOKUP(Tabla2[[#This Row],[Categoría]],Cod_procesamiento10[],2,0)</f>
        <v>5</v>
      </c>
      <c r="J2540" t="s">
        <v>163</v>
      </c>
      <c r="K2540" s="3">
        <v>789.88</v>
      </c>
    </row>
    <row r="2541" spans="1:11" x14ac:dyDescent="0.35">
      <c r="A2541">
        <v>2020</v>
      </c>
      <c r="B2541" s="5" t="s">
        <v>50</v>
      </c>
      <c r="C2541" s="10">
        <v>43862</v>
      </c>
      <c r="D2541" t="s">
        <v>2</v>
      </c>
      <c r="E2541">
        <f>+VLOOKUP(Tabla2[[#This Row],[Punto de venta]],Punto_venta[],2,0)</f>
        <v>1</v>
      </c>
      <c r="F2541" t="s">
        <v>7</v>
      </c>
      <c r="G2541">
        <f>+VLOOKUP(Tabla2[[#This Row],[Cultivo]],Cod_categoría[],2,0)</f>
        <v>100103004</v>
      </c>
      <c r="H2541" t="str">
        <f>+VLOOKUP(F2541,Codigos[],2,0)</f>
        <v>Frutos de carozo</v>
      </c>
      <c r="I2541">
        <f>+VLOOKUP(Tabla2[[#This Row],[Categoría]],Cod_procesamiento10[],2,0)</f>
        <v>5</v>
      </c>
      <c r="J2541" t="s">
        <v>163</v>
      </c>
      <c r="K2541" s="3">
        <v>1046.97</v>
      </c>
    </row>
    <row r="2542" spans="1:11" x14ac:dyDescent="0.35">
      <c r="A2542">
        <v>2020</v>
      </c>
      <c r="B2542" s="5" t="s">
        <v>50</v>
      </c>
      <c r="C2542" s="10">
        <v>43862</v>
      </c>
      <c r="D2542" t="s">
        <v>2</v>
      </c>
      <c r="E2542">
        <f>+VLOOKUP(Tabla2[[#This Row],[Punto de venta]],Punto_venta[],2,0)</f>
        <v>1</v>
      </c>
      <c r="F2542" t="s">
        <v>23</v>
      </c>
      <c r="G2542">
        <f>+VLOOKUP(Tabla2[[#This Row],[Cultivo]],Cod_categoría[],2,0)</f>
        <v>100101004</v>
      </c>
      <c r="H2542" t="str">
        <f>+VLOOKUP(F2542,Codigos[],2,0)</f>
        <v>Berries</v>
      </c>
      <c r="I2542">
        <f>+VLOOKUP(Tabla2[[#This Row],[Categoría]],Cod_procesamiento10[],2,0)</f>
        <v>1</v>
      </c>
      <c r="J2542" t="s">
        <v>163</v>
      </c>
      <c r="K2542" s="3">
        <v>2117.54</v>
      </c>
    </row>
    <row r="2543" spans="1:11" x14ac:dyDescent="0.35">
      <c r="A2543">
        <v>2020</v>
      </c>
      <c r="B2543" s="5" t="s">
        <v>50</v>
      </c>
      <c r="C2543" s="10">
        <v>43862</v>
      </c>
      <c r="D2543" t="s">
        <v>2</v>
      </c>
      <c r="E2543">
        <f>+VLOOKUP(Tabla2[[#This Row],[Punto de venta]],Punto_venta[],2,0)</f>
        <v>1</v>
      </c>
      <c r="F2543" t="s">
        <v>8</v>
      </c>
      <c r="G2543">
        <f>+VLOOKUP(Tabla2[[#This Row],[Cultivo]],Cod_categoría[],2,0)</f>
        <v>100112025</v>
      </c>
      <c r="H2543" t="str">
        <f>+VLOOKUP(F2543,Codigos[],2,0)</f>
        <v>Berries</v>
      </c>
      <c r="I2543">
        <f>+VLOOKUP(Tabla2[[#This Row],[Categoría]],Cod_procesamiento10[],2,0)</f>
        <v>1</v>
      </c>
      <c r="J2543" t="s">
        <v>163</v>
      </c>
      <c r="K2543" s="3">
        <v>1555.12</v>
      </c>
    </row>
    <row r="2544" spans="1:11" x14ac:dyDescent="0.35">
      <c r="A2544">
        <v>2020</v>
      </c>
      <c r="B2544" s="5" t="s">
        <v>50</v>
      </c>
      <c r="C2544" s="10">
        <v>43862</v>
      </c>
      <c r="D2544" t="s">
        <v>2</v>
      </c>
      <c r="E2544">
        <f>+VLOOKUP(Tabla2[[#This Row],[Punto de venta]],Punto_venta[],2,0)</f>
        <v>1</v>
      </c>
      <c r="F2544" t="s">
        <v>9</v>
      </c>
      <c r="G2544">
        <f>+VLOOKUP(Tabla2[[#This Row],[Cultivo]],Cod_categoría[],2,0)</f>
        <v>100102003</v>
      </c>
      <c r="H2544" t="str">
        <f>+VLOOKUP(F2544,Codigos[],2,0)</f>
        <v>Cítricos</v>
      </c>
      <c r="I2544">
        <f>+VLOOKUP(Tabla2[[#This Row],[Categoría]],Cod_procesamiento10[],2,0)</f>
        <v>2</v>
      </c>
      <c r="J2544" t="s">
        <v>163</v>
      </c>
      <c r="K2544" s="3">
        <v>1206.52</v>
      </c>
    </row>
    <row r="2545" spans="1:11" x14ac:dyDescent="0.35">
      <c r="A2545">
        <v>2020</v>
      </c>
      <c r="B2545" s="5" t="s">
        <v>50</v>
      </c>
      <c r="C2545" s="10">
        <v>43862</v>
      </c>
      <c r="D2545" t="s">
        <v>2</v>
      </c>
      <c r="E2545">
        <f>+VLOOKUP(Tabla2[[#This Row],[Punto de venta]],Punto_venta[],2,0)</f>
        <v>1</v>
      </c>
      <c r="F2545" t="s">
        <v>21</v>
      </c>
      <c r="G2545">
        <f>+VLOOKUP(Tabla2[[#This Row],[Cultivo]],Cod_categoría[],2,0)</f>
        <v>100108002</v>
      </c>
      <c r="H2545" t="str">
        <f>+VLOOKUP(F2545,Codigos[],2,0)</f>
        <v>Frutos tropicales y subtropicales</v>
      </c>
      <c r="I2545">
        <f>+VLOOKUP(Tabla2[[#This Row],[Categoría]],Cod_procesamiento10[],2,0)</f>
        <v>4</v>
      </c>
      <c r="J2545" t="s">
        <v>163</v>
      </c>
      <c r="K2545" s="3">
        <v>2021.36</v>
      </c>
    </row>
    <row r="2546" spans="1:11" x14ac:dyDescent="0.35">
      <c r="A2546">
        <v>2020</v>
      </c>
      <c r="B2546" s="5" t="s">
        <v>50</v>
      </c>
      <c r="C2546" s="10">
        <v>43862</v>
      </c>
      <c r="D2546" t="s">
        <v>2</v>
      </c>
      <c r="E2546">
        <f>+VLOOKUP(Tabla2[[#This Row],[Punto de venta]],Punto_venta[],2,0)</f>
        <v>1</v>
      </c>
      <c r="F2546" t="s">
        <v>10</v>
      </c>
      <c r="G2546">
        <f>+VLOOKUP(Tabla2[[#This Row],[Cultivo]],Cod_categoría[],2,0)</f>
        <v>100104002</v>
      </c>
      <c r="H2546" t="str">
        <f>+VLOOKUP(F2546,Codigos[],2,0)</f>
        <v>Frutos de pepita</v>
      </c>
      <c r="I2546">
        <f>+VLOOKUP(Tabla2[[#This Row],[Categoría]],Cod_procesamiento10[],2,0)</f>
        <v>3</v>
      </c>
      <c r="J2546" t="s">
        <v>163</v>
      </c>
      <c r="K2546" s="3">
        <v>1154.5999999999999</v>
      </c>
    </row>
    <row r="2547" spans="1:11" x14ac:dyDescent="0.35">
      <c r="A2547">
        <v>2020</v>
      </c>
      <c r="B2547" s="5" t="s">
        <v>50</v>
      </c>
      <c r="C2547" s="10">
        <v>43862</v>
      </c>
      <c r="D2547" t="s">
        <v>2</v>
      </c>
      <c r="E2547">
        <f>+VLOOKUP(Tabla2[[#This Row],[Punto de venta]],Punto_venta[],2,0)</f>
        <v>1</v>
      </c>
      <c r="F2547" t="s">
        <v>11</v>
      </c>
      <c r="G2547">
        <f>+VLOOKUP(Tabla2[[#This Row],[Cultivo]],Cod_categoría[],2,0)</f>
        <v>100102005</v>
      </c>
      <c r="H2547" t="str">
        <f>+VLOOKUP(F2547,Codigos[],2,0)</f>
        <v>Cítricos</v>
      </c>
      <c r="I2547">
        <f>+VLOOKUP(Tabla2[[#This Row],[Categoría]],Cod_procesamiento10[],2,0)</f>
        <v>2</v>
      </c>
      <c r="J2547" t="s">
        <v>163</v>
      </c>
      <c r="K2547" s="3">
        <v>1038.27</v>
      </c>
    </row>
    <row r="2548" spans="1:11" x14ac:dyDescent="0.35">
      <c r="A2548">
        <v>2020</v>
      </c>
      <c r="B2548" s="5" t="s">
        <v>50</v>
      </c>
      <c r="C2548" s="10">
        <v>43862</v>
      </c>
      <c r="D2548" t="s">
        <v>2</v>
      </c>
      <c r="E2548">
        <f>+VLOOKUP(Tabla2[[#This Row],[Punto de venta]],Punto_venta[],2,0)</f>
        <v>1</v>
      </c>
      <c r="F2548" t="s">
        <v>12</v>
      </c>
      <c r="G2548">
        <f>+VLOOKUP(Tabla2[[#This Row],[Cultivo]],Cod_categoría[],2,0)</f>
        <v>100103006</v>
      </c>
      <c r="H2548" t="str">
        <f>+VLOOKUP(F2548,Codigos[],2,0)</f>
        <v>Frutos de carozo</v>
      </c>
      <c r="I2548">
        <f>+VLOOKUP(Tabla2[[#This Row],[Categoría]],Cod_procesamiento10[],2,0)</f>
        <v>5</v>
      </c>
      <c r="J2548" t="s">
        <v>163</v>
      </c>
      <c r="K2548" s="3">
        <v>1037.05</v>
      </c>
    </row>
    <row r="2549" spans="1:11" x14ac:dyDescent="0.35">
      <c r="A2549">
        <v>2020</v>
      </c>
      <c r="B2549" s="5" t="s">
        <v>50</v>
      </c>
      <c r="C2549" s="10">
        <v>43862</v>
      </c>
      <c r="D2549" t="s">
        <v>2</v>
      </c>
      <c r="E2549">
        <f>+VLOOKUP(Tabla2[[#This Row],[Punto de venta]],Punto_venta[],2,0)</f>
        <v>1</v>
      </c>
      <c r="F2549" t="s">
        <v>13</v>
      </c>
      <c r="G2549">
        <f>+VLOOKUP(Tabla2[[#This Row],[Cultivo]],Cod_categoría[],2,0)</f>
        <v>100106002</v>
      </c>
      <c r="H2549" t="str">
        <f>+VLOOKUP(F2549,Codigos[],2,0)</f>
        <v>Frutos oleaginosos</v>
      </c>
      <c r="I2549">
        <f>+VLOOKUP(Tabla2[[#This Row],[Categoría]],Cod_procesamiento10[],2,0)</f>
        <v>12</v>
      </c>
      <c r="J2549" t="s">
        <v>163</v>
      </c>
      <c r="K2549" s="3">
        <v>3188.06</v>
      </c>
    </row>
    <row r="2550" spans="1:11" x14ac:dyDescent="0.35">
      <c r="A2550">
        <v>2020</v>
      </c>
      <c r="B2550" s="5" t="s">
        <v>50</v>
      </c>
      <c r="C2550" s="10">
        <v>43862</v>
      </c>
      <c r="D2550" t="s">
        <v>2</v>
      </c>
      <c r="E2550">
        <f>+VLOOKUP(Tabla2[[#This Row],[Punto de venta]],Punto_venta[],2,0)</f>
        <v>1</v>
      </c>
      <c r="F2550" t="s">
        <v>14</v>
      </c>
      <c r="G2550">
        <f>+VLOOKUP(Tabla2[[#This Row],[Cultivo]],Cod_categoría[],2,0)</f>
        <v>100104005</v>
      </c>
      <c r="H2550" t="str">
        <f>+VLOOKUP(F2550,Codigos[],2,0)</f>
        <v>Frutos de pepita</v>
      </c>
      <c r="I2550">
        <f>+VLOOKUP(Tabla2[[#This Row],[Categoría]],Cod_procesamiento10[],2,0)</f>
        <v>3</v>
      </c>
      <c r="J2550" t="s">
        <v>163</v>
      </c>
      <c r="K2550" s="3">
        <v>987.85</v>
      </c>
    </row>
    <row r="2551" spans="1:11" x14ac:dyDescent="0.35">
      <c r="A2551">
        <v>2020</v>
      </c>
      <c r="B2551" s="5" t="s">
        <v>50</v>
      </c>
      <c r="C2551" s="10">
        <v>43862</v>
      </c>
      <c r="D2551" t="s">
        <v>2</v>
      </c>
      <c r="E2551">
        <f>+VLOOKUP(Tabla2[[#This Row],[Punto de venta]],Punto_venta[],2,0)</f>
        <v>1</v>
      </c>
      <c r="F2551" t="s">
        <v>15</v>
      </c>
      <c r="G2551">
        <f>+VLOOKUP(Tabla2[[#This Row],[Cultivo]],Cod_categoría[],2,0)</f>
        <v>100108006</v>
      </c>
      <c r="H2551" t="str">
        <f>+VLOOKUP(F2551,Codigos[],2,0)</f>
        <v>Frutos tropicales y subtropicales</v>
      </c>
      <c r="I2551">
        <f>+VLOOKUP(Tabla2[[#This Row],[Categoría]],Cod_procesamiento10[],2,0)</f>
        <v>4</v>
      </c>
      <c r="J2551" t="s">
        <v>163</v>
      </c>
      <c r="K2551" s="3">
        <v>764.5</v>
      </c>
    </row>
    <row r="2552" spans="1:11" x14ac:dyDescent="0.35">
      <c r="A2552">
        <v>2020</v>
      </c>
      <c r="B2552" s="5" t="s">
        <v>50</v>
      </c>
      <c r="C2552" s="10">
        <v>43862</v>
      </c>
      <c r="D2552" t="s">
        <v>2</v>
      </c>
      <c r="E2552">
        <f>+VLOOKUP(Tabla2[[#This Row],[Punto de venta]],Punto_venta[],2,0)</f>
        <v>1</v>
      </c>
      <c r="F2552" t="s">
        <v>16</v>
      </c>
      <c r="G2552">
        <f>+VLOOKUP(Tabla2[[#This Row],[Cultivo]],Cod_categoría[],2,0)</f>
        <v>100109001</v>
      </c>
      <c r="H2552" t="str">
        <f>+VLOOKUP(F2552,Codigos[],2,0)</f>
        <v>Uva</v>
      </c>
      <c r="I2552">
        <f>+VLOOKUP(Tabla2[[#This Row],[Categoría]],Cod_procesamiento10[],2,0)</f>
        <v>11</v>
      </c>
      <c r="J2552" t="s">
        <v>163</v>
      </c>
      <c r="K2552" s="3">
        <v>1023.19</v>
      </c>
    </row>
    <row r="2553" spans="1:11" x14ac:dyDescent="0.35">
      <c r="A2553">
        <v>2020</v>
      </c>
      <c r="B2553" s="5" t="s">
        <v>50</v>
      </c>
      <c r="C2553" s="10">
        <v>43862</v>
      </c>
      <c r="D2553" t="s">
        <v>17</v>
      </c>
      <c r="E2553">
        <f>+VLOOKUP(Tabla2[[#This Row],[Punto de venta]],Punto_venta[],2,0)</f>
        <v>2</v>
      </c>
      <c r="F2553" t="s">
        <v>68</v>
      </c>
      <c r="G2553">
        <f>+VLOOKUP(Tabla2[[#This Row],[Cultivo]],Cod_categoría[],2,0)</f>
        <v>100101001</v>
      </c>
      <c r="H2553" t="str">
        <f>+VLOOKUP(F2553,Codigos[],2,0)</f>
        <v>Berries</v>
      </c>
      <c r="I2553">
        <f>+VLOOKUP(Tabla2[[#This Row],[Categoría]],Cod_procesamiento10[],2,0)</f>
        <v>1</v>
      </c>
      <c r="J2553" t="s">
        <v>163</v>
      </c>
      <c r="K2553" s="3">
        <v>8784.94</v>
      </c>
    </row>
    <row r="2554" spans="1:11" x14ac:dyDescent="0.35">
      <c r="A2554">
        <v>2020</v>
      </c>
      <c r="B2554" s="5" t="s">
        <v>50</v>
      </c>
      <c r="C2554" s="10">
        <v>43862</v>
      </c>
      <c r="D2554" t="s">
        <v>17</v>
      </c>
      <c r="E2554">
        <f>+VLOOKUP(Tabla2[[#This Row],[Punto de venta]],Punto_venta[],2,0)</f>
        <v>2</v>
      </c>
      <c r="F2554" t="s">
        <v>5</v>
      </c>
      <c r="G2554">
        <f>+VLOOKUP(Tabla2[[#This Row],[Cultivo]],Cod_categoría[],2,0)</f>
        <v>100103002</v>
      </c>
      <c r="H2554" t="str">
        <f>+VLOOKUP(F2554,Codigos[],2,0)</f>
        <v>Frutos de carozo</v>
      </c>
      <c r="I2554">
        <f>+VLOOKUP(Tabla2[[#This Row],[Categoría]],Cod_procesamiento10[],2,0)</f>
        <v>5</v>
      </c>
      <c r="J2554" t="s">
        <v>163</v>
      </c>
      <c r="K2554" s="3">
        <v>1600.85</v>
      </c>
    </row>
    <row r="2555" spans="1:11" x14ac:dyDescent="0.35">
      <c r="A2555">
        <v>2020</v>
      </c>
      <c r="B2555" s="5" t="s">
        <v>50</v>
      </c>
      <c r="C2555" s="10">
        <v>43862</v>
      </c>
      <c r="D2555" t="s">
        <v>17</v>
      </c>
      <c r="E2555">
        <f>+VLOOKUP(Tabla2[[#This Row],[Punto de venta]],Punto_venta[],2,0)</f>
        <v>2</v>
      </c>
      <c r="F2555" t="s">
        <v>7</v>
      </c>
      <c r="G2555">
        <f>+VLOOKUP(Tabla2[[#This Row],[Cultivo]],Cod_categoría[],2,0)</f>
        <v>100103004</v>
      </c>
      <c r="H2555" t="str">
        <f>+VLOOKUP(F2555,Codigos[],2,0)</f>
        <v>Frutos de carozo</v>
      </c>
      <c r="I2555">
        <f>+VLOOKUP(Tabla2[[#This Row],[Categoría]],Cod_procesamiento10[],2,0)</f>
        <v>5</v>
      </c>
      <c r="J2555" t="s">
        <v>163</v>
      </c>
      <c r="K2555" s="3">
        <v>1807.26</v>
      </c>
    </row>
    <row r="2556" spans="1:11" x14ac:dyDescent="0.35">
      <c r="A2556">
        <v>2020</v>
      </c>
      <c r="B2556" s="5" t="s">
        <v>50</v>
      </c>
      <c r="C2556" s="10">
        <v>43862</v>
      </c>
      <c r="D2556" t="s">
        <v>17</v>
      </c>
      <c r="E2556">
        <f>+VLOOKUP(Tabla2[[#This Row],[Punto de venta]],Punto_venta[],2,0)</f>
        <v>2</v>
      </c>
      <c r="F2556" t="s">
        <v>23</v>
      </c>
      <c r="G2556">
        <f>+VLOOKUP(Tabla2[[#This Row],[Cultivo]],Cod_categoría[],2,0)</f>
        <v>100101004</v>
      </c>
      <c r="H2556" t="str">
        <f>+VLOOKUP(F2556,Codigos[],2,0)</f>
        <v>Berries</v>
      </c>
      <c r="I2556">
        <f>+VLOOKUP(Tabla2[[#This Row],[Categoría]],Cod_procesamiento10[],2,0)</f>
        <v>1</v>
      </c>
      <c r="J2556" t="s">
        <v>163</v>
      </c>
      <c r="K2556" s="3">
        <v>11555</v>
      </c>
    </row>
    <row r="2557" spans="1:11" x14ac:dyDescent="0.35">
      <c r="A2557">
        <v>2020</v>
      </c>
      <c r="B2557" s="5" t="s">
        <v>50</v>
      </c>
      <c r="C2557" s="10">
        <v>43862</v>
      </c>
      <c r="D2557" t="s">
        <v>17</v>
      </c>
      <c r="E2557">
        <f>+VLOOKUP(Tabla2[[#This Row],[Punto de venta]],Punto_venta[],2,0)</f>
        <v>2</v>
      </c>
      <c r="F2557" t="s">
        <v>8</v>
      </c>
      <c r="G2557">
        <f>+VLOOKUP(Tabla2[[#This Row],[Cultivo]],Cod_categoría[],2,0)</f>
        <v>100112025</v>
      </c>
      <c r="H2557" t="str">
        <f>+VLOOKUP(F2557,Codigos[],2,0)</f>
        <v>Berries</v>
      </c>
      <c r="I2557">
        <f>+VLOOKUP(Tabla2[[#This Row],[Categoría]],Cod_procesamiento10[],2,0)</f>
        <v>1</v>
      </c>
      <c r="J2557" t="s">
        <v>163</v>
      </c>
      <c r="K2557" s="3">
        <v>6161.21</v>
      </c>
    </row>
    <row r="2558" spans="1:11" x14ac:dyDescent="0.35">
      <c r="A2558">
        <v>2020</v>
      </c>
      <c r="B2558" s="5" t="s">
        <v>50</v>
      </c>
      <c r="C2558" s="10">
        <v>43862</v>
      </c>
      <c r="D2558" t="s">
        <v>17</v>
      </c>
      <c r="E2558">
        <f>+VLOOKUP(Tabla2[[#This Row],[Punto de venta]],Punto_venta[],2,0)</f>
        <v>2</v>
      </c>
      <c r="F2558" t="s">
        <v>9</v>
      </c>
      <c r="G2558">
        <f>+VLOOKUP(Tabla2[[#This Row],[Cultivo]],Cod_categoría[],2,0)</f>
        <v>100102003</v>
      </c>
      <c r="H2558" t="str">
        <f>+VLOOKUP(F2558,Codigos[],2,0)</f>
        <v>Cítricos</v>
      </c>
      <c r="I2558">
        <f>+VLOOKUP(Tabla2[[#This Row],[Categoría]],Cod_procesamiento10[],2,0)</f>
        <v>2</v>
      </c>
      <c r="J2558" t="s">
        <v>163</v>
      </c>
      <c r="K2558" s="3">
        <v>1653.85</v>
      </c>
    </row>
    <row r="2559" spans="1:11" x14ac:dyDescent="0.35">
      <c r="A2559">
        <v>2020</v>
      </c>
      <c r="B2559" s="5" t="s">
        <v>50</v>
      </c>
      <c r="C2559" s="10">
        <v>43862</v>
      </c>
      <c r="D2559" t="s">
        <v>17</v>
      </c>
      <c r="E2559">
        <f>+VLOOKUP(Tabla2[[#This Row],[Punto de venta]],Punto_venta[],2,0)</f>
        <v>2</v>
      </c>
      <c r="F2559" t="s">
        <v>21</v>
      </c>
      <c r="G2559">
        <f>+VLOOKUP(Tabla2[[#This Row],[Cultivo]],Cod_categoría[],2,0)</f>
        <v>100108002</v>
      </c>
      <c r="H2559" t="str">
        <f>+VLOOKUP(F2559,Codigos[],2,0)</f>
        <v>Frutos tropicales y subtropicales</v>
      </c>
      <c r="I2559">
        <f>+VLOOKUP(Tabla2[[#This Row],[Categoría]],Cod_procesamiento10[],2,0)</f>
        <v>4</v>
      </c>
      <c r="J2559" t="s">
        <v>163</v>
      </c>
      <c r="K2559" s="3">
        <v>1836.25</v>
      </c>
    </row>
    <row r="2560" spans="1:11" x14ac:dyDescent="0.35">
      <c r="A2560">
        <v>2020</v>
      </c>
      <c r="B2560" s="5" t="s">
        <v>50</v>
      </c>
      <c r="C2560" s="10">
        <v>43862</v>
      </c>
      <c r="D2560" t="s">
        <v>17</v>
      </c>
      <c r="E2560">
        <f>+VLOOKUP(Tabla2[[#This Row],[Punto de venta]],Punto_venta[],2,0)</f>
        <v>2</v>
      </c>
      <c r="F2560" t="s">
        <v>10</v>
      </c>
      <c r="G2560">
        <f>+VLOOKUP(Tabla2[[#This Row],[Cultivo]],Cod_categoría[],2,0)</f>
        <v>100104002</v>
      </c>
      <c r="H2560" t="str">
        <f>+VLOOKUP(F2560,Codigos[],2,0)</f>
        <v>Frutos de pepita</v>
      </c>
      <c r="I2560">
        <f>+VLOOKUP(Tabla2[[#This Row],[Categoría]],Cod_procesamiento10[],2,0)</f>
        <v>3</v>
      </c>
      <c r="J2560" t="s">
        <v>163</v>
      </c>
      <c r="K2560" s="3">
        <v>1849.91</v>
      </c>
    </row>
    <row r="2561" spans="1:11" x14ac:dyDescent="0.35">
      <c r="A2561">
        <v>2020</v>
      </c>
      <c r="B2561" s="5" t="s">
        <v>50</v>
      </c>
      <c r="C2561" s="10">
        <v>43862</v>
      </c>
      <c r="D2561" t="s">
        <v>17</v>
      </c>
      <c r="E2561">
        <f>+VLOOKUP(Tabla2[[#This Row],[Punto de venta]],Punto_venta[],2,0)</f>
        <v>2</v>
      </c>
      <c r="F2561" t="s">
        <v>11</v>
      </c>
      <c r="G2561">
        <f>+VLOOKUP(Tabla2[[#This Row],[Cultivo]],Cod_categoría[],2,0)</f>
        <v>100102005</v>
      </c>
      <c r="H2561" t="str">
        <f>+VLOOKUP(F2561,Codigos[],2,0)</f>
        <v>Cítricos</v>
      </c>
      <c r="I2561">
        <f>+VLOOKUP(Tabla2[[#This Row],[Categoría]],Cod_procesamiento10[],2,0)</f>
        <v>2</v>
      </c>
      <c r="J2561" t="s">
        <v>163</v>
      </c>
      <c r="K2561" s="3">
        <v>1409.78</v>
      </c>
    </row>
    <row r="2562" spans="1:11" x14ac:dyDescent="0.35">
      <c r="A2562">
        <v>2020</v>
      </c>
      <c r="B2562" s="5" t="s">
        <v>50</v>
      </c>
      <c r="C2562" s="10">
        <v>43862</v>
      </c>
      <c r="D2562" t="s">
        <v>17</v>
      </c>
      <c r="E2562">
        <f>+VLOOKUP(Tabla2[[#This Row],[Punto de venta]],Punto_venta[],2,0)</f>
        <v>2</v>
      </c>
      <c r="F2562" t="s">
        <v>12</v>
      </c>
      <c r="G2562">
        <f>+VLOOKUP(Tabla2[[#This Row],[Cultivo]],Cod_categoría[],2,0)</f>
        <v>100103006</v>
      </c>
      <c r="H2562" t="str">
        <f>+VLOOKUP(F2562,Codigos[],2,0)</f>
        <v>Frutos de carozo</v>
      </c>
      <c r="I2562">
        <f>+VLOOKUP(Tabla2[[#This Row],[Categoría]],Cod_procesamiento10[],2,0)</f>
        <v>5</v>
      </c>
      <c r="J2562" t="s">
        <v>163</v>
      </c>
      <c r="K2562" s="3">
        <v>1853.23</v>
      </c>
    </row>
    <row r="2563" spans="1:11" x14ac:dyDescent="0.35">
      <c r="A2563">
        <v>2020</v>
      </c>
      <c r="B2563" s="5" t="s">
        <v>50</v>
      </c>
      <c r="C2563" s="10">
        <v>43862</v>
      </c>
      <c r="D2563" t="s">
        <v>17</v>
      </c>
      <c r="E2563">
        <f>+VLOOKUP(Tabla2[[#This Row],[Punto de venta]],Punto_venta[],2,0)</f>
        <v>2</v>
      </c>
      <c r="F2563" t="s">
        <v>13</v>
      </c>
      <c r="G2563">
        <f>+VLOOKUP(Tabla2[[#This Row],[Cultivo]],Cod_categoría[],2,0)</f>
        <v>100106002</v>
      </c>
      <c r="H2563" t="str">
        <f>+VLOOKUP(F2563,Codigos[],2,0)</f>
        <v>Frutos oleaginosos</v>
      </c>
      <c r="I2563">
        <f>+VLOOKUP(Tabla2[[#This Row],[Categoría]],Cod_procesamiento10[],2,0)</f>
        <v>12</v>
      </c>
      <c r="J2563" t="s">
        <v>163</v>
      </c>
      <c r="K2563" s="3">
        <v>3674.07</v>
      </c>
    </row>
    <row r="2564" spans="1:11" x14ac:dyDescent="0.35">
      <c r="A2564">
        <v>2020</v>
      </c>
      <c r="B2564" s="5" t="s">
        <v>50</v>
      </c>
      <c r="C2564" s="10">
        <v>43862</v>
      </c>
      <c r="D2564" t="s">
        <v>17</v>
      </c>
      <c r="E2564">
        <f>+VLOOKUP(Tabla2[[#This Row],[Punto de venta]],Punto_venta[],2,0)</f>
        <v>2</v>
      </c>
      <c r="F2564" t="s">
        <v>14</v>
      </c>
      <c r="G2564">
        <f>+VLOOKUP(Tabla2[[#This Row],[Cultivo]],Cod_categoría[],2,0)</f>
        <v>100104005</v>
      </c>
      <c r="H2564" t="str">
        <f>+VLOOKUP(F2564,Codigos[],2,0)</f>
        <v>Frutos de pepita</v>
      </c>
      <c r="I2564">
        <f>+VLOOKUP(Tabla2[[#This Row],[Categoría]],Cod_procesamiento10[],2,0)</f>
        <v>3</v>
      </c>
      <c r="J2564" t="s">
        <v>163</v>
      </c>
      <c r="K2564" s="3">
        <v>1352.06</v>
      </c>
    </row>
    <row r="2565" spans="1:11" x14ac:dyDescent="0.35">
      <c r="A2565">
        <v>2020</v>
      </c>
      <c r="B2565" s="5" t="s">
        <v>50</v>
      </c>
      <c r="C2565" s="10">
        <v>43862</v>
      </c>
      <c r="D2565" t="s">
        <v>17</v>
      </c>
      <c r="E2565">
        <f>+VLOOKUP(Tabla2[[#This Row],[Punto de venta]],Punto_venta[],2,0)</f>
        <v>2</v>
      </c>
      <c r="F2565" t="s">
        <v>15</v>
      </c>
      <c r="G2565">
        <f>+VLOOKUP(Tabla2[[#This Row],[Cultivo]],Cod_categoría[],2,0)</f>
        <v>100108006</v>
      </c>
      <c r="H2565" t="str">
        <f>+VLOOKUP(F2565,Codigos[],2,0)</f>
        <v>Frutos tropicales y subtropicales</v>
      </c>
      <c r="I2565">
        <f>+VLOOKUP(Tabla2[[#This Row],[Categoría]],Cod_procesamiento10[],2,0)</f>
        <v>4</v>
      </c>
      <c r="J2565" t="s">
        <v>163</v>
      </c>
      <c r="K2565" s="3">
        <v>958.3</v>
      </c>
    </row>
    <row r="2566" spans="1:11" x14ac:dyDescent="0.35">
      <c r="A2566">
        <v>2020</v>
      </c>
      <c r="B2566" s="5" t="s">
        <v>50</v>
      </c>
      <c r="C2566" s="10">
        <v>43862</v>
      </c>
      <c r="D2566" t="s">
        <v>17</v>
      </c>
      <c r="E2566">
        <f>+VLOOKUP(Tabla2[[#This Row],[Punto de venta]],Punto_venta[],2,0)</f>
        <v>2</v>
      </c>
      <c r="F2566" t="s">
        <v>16</v>
      </c>
      <c r="G2566">
        <f>+VLOOKUP(Tabla2[[#This Row],[Cultivo]],Cod_categoría[],2,0)</f>
        <v>100109001</v>
      </c>
      <c r="H2566" t="str">
        <f>+VLOOKUP(F2566,Codigos[],2,0)</f>
        <v>Uva</v>
      </c>
      <c r="I2566">
        <f>+VLOOKUP(Tabla2[[#This Row],[Categoría]],Cod_procesamiento10[],2,0)</f>
        <v>11</v>
      </c>
      <c r="J2566" t="s">
        <v>163</v>
      </c>
      <c r="K2566" s="3">
        <v>3037.93</v>
      </c>
    </row>
    <row r="2567" spans="1:11" x14ac:dyDescent="0.35">
      <c r="A2567">
        <v>2020</v>
      </c>
      <c r="B2567" s="5" t="s">
        <v>50</v>
      </c>
      <c r="C2567" s="10">
        <v>43862</v>
      </c>
      <c r="D2567" t="s">
        <v>2</v>
      </c>
      <c r="E2567">
        <f>+VLOOKUP(Tabla2[[#This Row],[Punto de venta]],Punto_venta[],2,0)</f>
        <v>1</v>
      </c>
      <c r="F2567" t="s">
        <v>68</v>
      </c>
      <c r="G2567">
        <f>+VLOOKUP(Tabla2[[#This Row],[Cultivo]],Cod_categoría[],2,0)</f>
        <v>100101001</v>
      </c>
      <c r="H2567" t="str">
        <f>+VLOOKUP(F2567,Codigos[],2,0)</f>
        <v>Berries</v>
      </c>
      <c r="I2567">
        <f>+VLOOKUP(Tabla2[[#This Row],[Categoría]],Cod_procesamiento10[],2,0)</f>
        <v>1</v>
      </c>
      <c r="J2567" t="s">
        <v>163</v>
      </c>
      <c r="K2567" s="3">
        <v>1690.65</v>
      </c>
    </row>
    <row r="2568" spans="1:11" x14ac:dyDescent="0.35">
      <c r="A2568">
        <v>2020</v>
      </c>
      <c r="B2568" s="5" t="s">
        <v>50</v>
      </c>
      <c r="C2568" s="10">
        <v>43862</v>
      </c>
      <c r="D2568" t="s">
        <v>2</v>
      </c>
      <c r="E2568">
        <f>+VLOOKUP(Tabla2[[#This Row],[Punto de venta]],Punto_venta[],2,0)</f>
        <v>1</v>
      </c>
      <c r="F2568" t="s">
        <v>3</v>
      </c>
      <c r="G2568">
        <f>+VLOOKUP(Tabla2[[#This Row],[Cultivo]],Cod_categoría[],2,0)</f>
        <v>100103001</v>
      </c>
      <c r="H2568" t="str">
        <f>+VLOOKUP(F2568,Codigos[],2,0)</f>
        <v>Frutos de carozo</v>
      </c>
      <c r="I2568">
        <f>+VLOOKUP(Tabla2[[#This Row],[Categoría]],Cod_procesamiento10[],2,0)</f>
        <v>5</v>
      </c>
      <c r="J2568" t="s">
        <v>163</v>
      </c>
      <c r="K2568" s="3">
        <v>1833.33</v>
      </c>
    </row>
    <row r="2569" spans="1:11" x14ac:dyDescent="0.35">
      <c r="A2569">
        <v>2020</v>
      </c>
      <c r="B2569" s="5" t="s">
        <v>50</v>
      </c>
      <c r="C2569" s="10">
        <v>43862</v>
      </c>
      <c r="D2569" t="s">
        <v>2</v>
      </c>
      <c r="E2569">
        <f>+VLOOKUP(Tabla2[[#This Row],[Punto de venta]],Punto_venta[],2,0)</f>
        <v>1</v>
      </c>
      <c r="F2569" t="s">
        <v>5</v>
      </c>
      <c r="G2569">
        <f>+VLOOKUP(Tabla2[[#This Row],[Cultivo]],Cod_categoría[],2,0)</f>
        <v>100103002</v>
      </c>
      <c r="H2569" t="str">
        <f>+VLOOKUP(F2569,Codigos[],2,0)</f>
        <v>Frutos de carozo</v>
      </c>
      <c r="I2569">
        <f>+VLOOKUP(Tabla2[[#This Row],[Categoría]],Cod_procesamiento10[],2,0)</f>
        <v>5</v>
      </c>
      <c r="J2569" t="s">
        <v>163</v>
      </c>
      <c r="K2569" s="3">
        <v>749.55</v>
      </c>
    </row>
    <row r="2570" spans="1:11" x14ac:dyDescent="0.35">
      <c r="A2570">
        <v>2020</v>
      </c>
      <c r="B2570" s="5" t="s">
        <v>50</v>
      </c>
      <c r="C2570" s="10">
        <v>43862</v>
      </c>
      <c r="D2570" t="s">
        <v>2</v>
      </c>
      <c r="E2570">
        <f>+VLOOKUP(Tabla2[[#This Row],[Punto de venta]],Punto_venta[],2,0)</f>
        <v>1</v>
      </c>
      <c r="F2570" t="s">
        <v>7</v>
      </c>
      <c r="G2570">
        <f>+VLOOKUP(Tabla2[[#This Row],[Cultivo]],Cod_categoría[],2,0)</f>
        <v>100103004</v>
      </c>
      <c r="H2570" t="str">
        <f>+VLOOKUP(F2570,Codigos[],2,0)</f>
        <v>Frutos de carozo</v>
      </c>
      <c r="I2570">
        <f>+VLOOKUP(Tabla2[[#This Row],[Categoría]],Cod_procesamiento10[],2,0)</f>
        <v>5</v>
      </c>
      <c r="J2570" t="s">
        <v>163</v>
      </c>
      <c r="K2570" s="3">
        <v>990.29</v>
      </c>
    </row>
    <row r="2571" spans="1:11" x14ac:dyDescent="0.35">
      <c r="A2571">
        <v>2020</v>
      </c>
      <c r="B2571" s="5" t="s">
        <v>50</v>
      </c>
      <c r="C2571" s="10">
        <v>43862</v>
      </c>
      <c r="D2571" t="s">
        <v>2</v>
      </c>
      <c r="E2571">
        <f>+VLOOKUP(Tabla2[[#This Row],[Punto de venta]],Punto_venta[],2,0)</f>
        <v>1</v>
      </c>
      <c r="F2571" t="s">
        <v>23</v>
      </c>
      <c r="G2571">
        <f>+VLOOKUP(Tabla2[[#This Row],[Cultivo]],Cod_categoría[],2,0)</f>
        <v>100101004</v>
      </c>
      <c r="H2571" t="str">
        <f>+VLOOKUP(F2571,Codigos[],2,0)</f>
        <v>Berries</v>
      </c>
      <c r="I2571">
        <f>+VLOOKUP(Tabla2[[#This Row],[Categoría]],Cod_procesamiento10[],2,0)</f>
        <v>1</v>
      </c>
      <c r="J2571" t="s">
        <v>163</v>
      </c>
      <c r="K2571" s="3">
        <v>2253.4299999999998</v>
      </c>
    </row>
    <row r="2572" spans="1:11" x14ac:dyDescent="0.35">
      <c r="A2572">
        <v>2020</v>
      </c>
      <c r="B2572" s="5" t="s">
        <v>50</v>
      </c>
      <c r="C2572" s="10">
        <v>43862</v>
      </c>
      <c r="D2572" t="s">
        <v>2</v>
      </c>
      <c r="E2572">
        <f>+VLOOKUP(Tabla2[[#This Row],[Punto de venta]],Punto_venta[],2,0)</f>
        <v>1</v>
      </c>
      <c r="F2572" t="s">
        <v>8</v>
      </c>
      <c r="G2572">
        <f>+VLOOKUP(Tabla2[[#This Row],[Cultivo]],Cod_categoría[],2,0)</f>
        <v>100112025</v>
      </c>
      <c r="H2572" t="str">
        <f>+VLOOKUP(F2572,Codigos[],2,0)</f>
        <v>Berries</v>
      </c>
      <c r="I2572">
        <f>+VLOOKUP(Tabla2[[#This Row],[Categoría]],Cod_procesamiento10[],2,0)</f>
        <v>1</v>
      </c>
      <c r="J2572" t="s">
        <v>163</v>
      </c>
      <c r="K2572" s="3">
        <v>1580.89</v>
      </c>
    </row>
    <row r="2573" spans="1:11" x14ac:dyDescent="0.35">
      <c r="A2573">
        <v>2020</v>
      </c>
      <c r="B2573" s="5" t="s">
        <v>50</v>
      </c>
      <c r="C2573" s="10">
        <v>43862</v>
      </c>
      <c r="D2573" t="s">
        <v>2</v>
      </c>
      <c r="E2573">
        <f>+VLOOKUP(Tabla2[[#This Row],[Punto de venta]],Punto_venta[],2,0)</f>
        <v>1</v>
      </c>
      <c r="F2573" t="s">
        <v>9</v>
      </c>
      <c r="G2573">
        <f>+VLOOKUP(Tabla2[[#This Row],[Cultivo]],Cod_categoría[],2,0)</f>
        <v>100102003</v>
      </c>
      <c r="H2573" t="str">
        <f>+VLOOKUP(F2573,Codigos[],2,0)</f>
        <v>Cítricos</v>
      </c>
      <c r="I2573">
        <f>+VLOOKUP(Tabla2[[#This Row],[Categoría]],Cod_procesamiento10[],2,0)</f>
        <v>2</v>
      </c>
      <c r="J2573" t="s">
        <v>163</v>
      </c>
      <c r="K2573" s="3">
        <v>1303.0999999999999</v>
      </c>
    </row>
    <row r="2574" spans="1:11" x14ac:dyDescent="0.35">
      <c r="A2574">
        <v>2020</v>
      </c>
      <c r="B2574" s="5" t="s">
        <v>50</v>
      </c>
      <c r="C2574" s="10">
        <v>43862</v>
      </c>
      <c r="D2574" t="s">
        <v>2</v>
      </c>
      <c r="E2574">
        <f>+VLOOKUP(Tabla2[[#This Row],[Punto de venta]],Punto_venta[],2,0)</f>
        <v>1</v>
      </c>
      <c r="F2574" t="s">
        <v>21</v>
      </c>
      <c r="G2574">
        <f>+VLOOKUP(Tabla2[[#This Row],[Cultivo]],Cod_categoría[],2,0)</f>
        <v>100108002</v>
      </c>
      <c r="H2574" t="str">
        <f>+VLOOKUP(F2574,Codigos[],2,0)</f>
        <v>Frutos tropicales y subtropicales</v>
      </c>
      <c r="I2574">
        <f>+VLOOKUP(Tabla2[[#This Row],[Categoría]],Cod_procesamiento10[],2,0)</f>
        <v>4</v>
      </c>
      <c r="J2574" t="s">
        <v>163</v>
      </c>
      <c r="K2574" s="3">
        <v>2070.71</v>
      </c>
    </row>
    <row r="2575" spans="1:11" x14ac:dyDescent="0.35">
      <c r="A2575">
        <v>2020</v>
      </c>
      <c r="B2575" s="5" t="s">
        <v>50</v>
      </c>
      <c r="C2575" s="10">
        <v>43862</v>
      </c>
      <c r="D2575" t="s">
        <v>2</v>
      </c>
      <c r="E2575">
        <f>+VLOOKUP(Tabla2[[#This Row],[Punto de venta]],Punto_venta[],2,0)</f>
        <v>1</v>
      </c>
      <c r="F2575" t="s">
        <v>10</v>
      </c>
      <c r="G2575">
        <f>+VLOOKUP(Tabla2[[#This Row],[Cultivo]],Cod_categoría[],2,0)</f>
        <v>100104002</v>
      </c>
      <c r="H2575" t="str">
        <f>+VLOOKUP(F2575,Codigos[],2,0)</f>
        <v>Frutos de pepita</v>
      </c>
      <c r="I2575">
        <f>+VLOOKUP(Tabla2[[#This Row],[Categoría]],Cod_procesamiento10[],2,0)</f>
        <v>3</v>
      </c>
      <c r="J2575" t="s">
        <v>163</v>
      </c>
      <c r="K2575" s="3">
        <v>996.87</v>
      </c>
    </row>
    <row r="2576" spans="1:11" x14ac:dyDescent="0.35">
      <c r="A2576">
        <v>2020</v>
      </c>
      <c r="B2576" s="5" t="s">
        <v>50</v>
      </c>
      <c r="C2576" s="10">
        <v>43862</v>
      </c>
      <c r="D2576" t="s">
        <v>2</v>
      </c>
      <c r="E2576">
        <f>+VLOOKUP(Tabla2[[#This Row],[Punto de venta]],Punto_venta[],2,0)</f>
        <v>1</v>
      </c>
      <c r="F2576" t="s">
        <v>11</v>
      </c>
      <c r="G2576">
        <f>+VLOOKUP(Tabla2[[#This Row],[Cultivo]],Cod_categoría[],2,0)</f>
        <v>100102005</v>
      </c>
      <c r="H2576" t="str">
        <f>+VLOOKUP(F2576,Codigos[],2,0)</f>
        <v>Cítricos</v>
      </c>
      <c r="I2576">
        <f>+VLOOKUP(Tabla2[[#This Row],[Categoría]],Cod_procesamiento10[],2,0)</f>
        <v>2</v>
      </c>
      <c r="J2576" t="s">
        <v>163</v>
      </c>
      <c r="K2576" s="3">
        <v>1011.88</v>
      </c>
    </row>
    <row r="2577" spans="1:11" x14ac:dyDescent="0.35">
      <c r="A2577">
        <v>2020</v>
      </c>
      <c r="B2577" s="5" t="s">
        <v>50</v>
      </c>
      <c r="C2577" s="10">
        <v>43862</v>
      </c>
      <c r="D2577" t="s">
        <v>2</v>
      </c>
      <c r="E2577">
        <f>+VLOOKUP(Tabla2[[#This Row],[Punto de venta]],Punto_venta[],2,0)</f>
        <v>1</v>
      </c>
      <c r="F2577" t="s">
        <v>12</v>
      </c>
      <c r="G2577">
        <f>+VLOOKUP(Tabla2[[#This Row],[Cultivo]],Cod_categoría[],2,0)</f>
        <v>100103006</v>
      </c>
      <c r="H2577" t="str">
        <f>+VLOOKUP(F2577,Codigos[],2,0)</f>
        <v>Frutos de carozo</v>
      </c>
      <c r="I2577">
        <f>+VLOOKUP(Tabla2[[#This Row],[Categoría]],Cod_procesamiento10[],2,0)</f>
        <v>5</v>
      </c>
      <c r="J2577" t="s">
        <v>163</v>
      </c>
      <c r="K2577" s="3">
        <v>990.99</v>
      </c>
    </row>
    <row r="2578" spans="1:11" x14ac:dyDescent="0.35">
      <c r="A2578">
        <v>2020</v>
      </c>
      <c r="B2578" s="5" t="s">
        <v>50</v>
      </c>
      <c r="C2578" s="10">
        <v>43862</v>
      </c>
      <c r="D2578" t="s">
        <v>2</v>
      </c>
      <c r="E2578">
        <f>+VLOOKUP(Tabla2[[#This Row],[Punto de venta]],Punto_venta[],2,0)</f>
        <v>1</v>
      </c>
      <c r="F2578" t="s">
        <v>13</v>
      </c>
      <c r="G2578">
        <f>+VLOOKUP(Tabla2[[#This Row],[Cultivo]],Cod_categoría[],2,0)</f>
        <v>100106002</v>
      </c>
      <c r="H2578" t="str">
        <f>+VLOOKUP(F2578,Codigos[],2,0)</f>
        <v>Frutos oleaginosos</v>
      </c>
      <c r="I2578">
        <f>+VLOOKUP(Tabla2[[#This Row],[Categoría]],Cod_procesamiento10[],2,0)</f>
        <v>12</v>
      </c>
      <c r="J2578" t="s">
        <v>163</v>
      </c>
      <c r="K2578" s="3">
        <v>3092.85</v>
      </c>
    </row>
    <row r="2579" spans="1:11" x14ac:dyDescent="0.35">
      <c r="A2579">
        <v>2020</v>
      </c>
      <c r="B2579" s="5" t="s">
        <v>50</v>
      </c>
      <c r="C2579" s="10">
        <v>43862</v>
      </c>
      <c r="D2579" t="s">
        <v>2</v>
      </c>
      <c r="E2579">
        <f>+VLOOKUP(Tabla2[[#This Row],[Punto de venta]],Punto_venta[],2,0)</f>
        <v>1</v>
      </c>
      <c r="F2579" t="s">
        <v>14</v>
      </c>
      <c r="G2579">
        <f>+VLOOKUP(Tabla2[[#This Row],[Cultivo]],Cod_categoría[],2,0)</f>
        <v>100104005</v>
      </c>
      <c r="H2579" t="str">
        <f>+VLOOKUP(F2579,Codigos[],2,0)</f>
        <v>Frutos de pepita</v>
      </c>
      <c r="I2579">
        <f>+VLOOKUP(Tabla2[[#This Row],[Categoría]],Cod_procesamiento10[],2,0)</f>
        <v>3</v>
      </c>
      <c r="J2579" t="s">
        <v>163</v>
      </c>
      <c r="K2579" s="3">
        <v>914.89</v>
      </c>
    </row>
    <row r="2580" spans="1:11" x14ac:dyDescent="0.35">
      <c r="A2580">
        <v>2020</v>
      </c>
      <c r="B2580" s="5" t="s">
        <v>50</v>
      </c>
      <c r="C2580" s="10">
        <v>43862</v>
      </c>
      <c r="D2580" t="s">
        <v>2</v>
      </c>
      <c r="E2580">
        <f>+VLOOKUP(Tabla2[[#This Row],[Punto de venta]],Punto_venta[],2,0)</f>
        <v>1</v>
      </c>
      <c r="F2580" t="s">
        <v>15</v>
      </c>
      <c r="G2580">
        <f>+VLOOKUP(Tabla2[[#This Row],[Cultivo]],Cod_categoría[],2,0)</f>
        <v>100108006</v>
      </c>
      <c r="H2580" t="str">
        <f>+VLOOKUP(F2580,Codigos[],2,0)</f>
        <v>Frutos tropicales y subtropicales</v>
      </c>
      <c r="I2580">
        <f>+VLOOKUP(Tabla2[[#This Row],[Categoría]],Cod_procesamiento10[],2,0)</f>
        <v>4</v>
      </c>
      <c r="J2580" t="s">
        <v>163</v>
      </c>
      <c r="K2580" s="3">
        <v>773.77</v>
      </c>
    </row>
    <row r="2581" spans="1:11" x14ac:dyDescent="0.35">
      <c r="A2581">
        <v>2020</v>
      </c>
      <c r="B2581" s="5" t="s">
        <v>50</v>
      </c>
      <c r="C2581" s="10">
        <v>43862</v>
      </c>
      <c r="D2581" t="s">
        <v>2</v>
      </c>
      <c r="E2581">
        <f>+VLOOKUP(Tabla2[[#This Row],[Punto de venta]],Punto_venta[],2,0)</f>
        <v>1</v>
      </c>
      <c r="F2581" t="s">
        <v>16</v>
      </c>
      <c r="G2581">
        <f>+VLOOKUP(Tabla2[[#This Row],[Cultivo]],Cod_categoría[],2,0)</f>
        <v>100109001</v>
      </c>
      <c r="H2581" t="str">
        <f>+VLOOKUP(F2581,Codigos[],2,0)</f>
        <v>Uva</v>
      </c>
      <c r="I2581">
        <f>+VLOOKUP(Tabla2[[#This Row],[Categoría]],Cod_procesamiento10[],2,0)</f>
        <v>11</v>
      </c>
      <c r="J2581" t="s">
        <v>163</v>
      </c>
      <c r="K2581" s="3">
        <v>933.11</v>
      </c>
    </row>
    <row r="2582" spans="1:11" x14ac:dyDescent="0.35">
      <c r="A2582">
        <v>2020</v>
      </c>
      <c r="B2582" s="5" t="s">
        <v>50</v>
      </c>
      <c r="C2582" s="10">
        <v>43862</v>
      </c>
      <c r="D2582" t="s">
        <v>17</v>
      </c>
      <c r="E2582">
        <f>+VLOOKUP(Tabla2[[#This Row],[Punto de venta]],Punto_venta[],2,0)</f>
        <v>2</v>
      </c>
      <c r="F2582" t="s">
        <v>68</v>
      </c>
      <c r="G2582">
        <f>+VLOOKUP(Tabla2[[#This Row],[Cultivo]],Cod_categoría[],2,0)</f>
        <v>100101001</v>
      </c>
      <c r="H2582" t="str">
        <f>+VLOOKUP(F2582,Codigos[],2,0)</f>
        <v>Berries</v>
      </c>
      <c r="I2582">
        <f>+VLOOKUP(Tabla2[[#This Row],[Categoría]],Cod_procesamiento10[],2,0)</f>
        <v>1</v>
      </c>
      <c r="J2582" t="s">
        <v>163</v>
      </c>
      <c r="K2582" s="3">
        <v>7714</v>
      </c>
    </row>
    <row r="2583" spans="1:11" x14ac:dyDescent="0.35">
      <c r="A2583">
        <v>2020</v>
      </c>
      <c r="B2583" s="5" t="s">
        <v>50</v>
      </c>
      <c r="C2583" s="10">
        <v>43862</v>
      </c>
      <c r="D2583" t="s">
        <v>17</v>
      </c>
      <c r="E2583">
        <f>+VLOOKUP(Tabla2[[#This Row],[Punto de venta]],Punto_venta[],2,0)</f>
        <v>2</v>
      </c>
      <c r="F2583" t="s">
        <v>5</v>
      </c>
      <c r="G2583">
        <f>+VLOOKUP(Tabla2[[#This Row],[Cultivo]],Cod_categoría[],2,0)</f>
        <v>100103002</v>
      </c>
      <c r="H2583" t="str">
        <f>+VLOOKUP(F2583,Codigos[],2,0)</f>
        <v>Frutos de carozo</v>
      </c>
      <c r="I2583">
        <f>+VLOOKUP(Tabla2[[#This Row],[Categoría]],Cod_procesamiento10[],2,0)</f>
        <v>5</v>
      </c>
      <c r="J2583" t="s">
        <v>163</v>
      </c>
      <c r="K2583" s="3">
        <v>1723.26</v>
      </c>
    </row>
    <row r="2584" spans="1:11" x14ac:dyDescent="0.35">
      <c r="A2584">
        <v>2020</v>
      </c>
      <c r="B2584" s="5" t="s">
        <v>50</v>
      </c>
      <c r="C2584" s="10">
        <v>43862</v>
      </c>
      <c r="D2584" t="s">
        <v>17</v>
      </c>
      <c r="E2584">
        <f>+VLOOKUP(Tabla2[[#This Row],[Punto de venta]],Punto_venta[],2,0)</f>
        <v>2</v>
      </c>
      <c r="F2584" t="s">
        <v>7</v>
      </c>
      <c r="G2584">
        <f>+VLOOKUP(Tabla2[[#This Row],[Cultivo]],Cod_categoría[],2,0)</f>
        <v>100103004</v>
      </c>
      <c r="H2584" t="str">
        <f>+VLOOKUP(F2584,Codigos[],2,0)</f>
        <v>Frutos de carozo</v>
      </c>
      <c r="I2584">
        <f>+VLOOKUP(Tabla2[[#This Row],[Categoría]],Cod_procesamiento10[],2,0)</f>
        <v>5</v>
      </c>
      <c r="J2584" t="s">
        <v>163</v>
      </c>
      <c r="K2584" s="3">
        <v>1913.34</v>
      </c>
    </row>
    <row r="2585" spans="1:11" x14ac:dyDescent="0.35">
      <c r="A2585">
        <v>2020</v>
      </c>
      <c r="B2585" s="5" t="s">
        <v>50</v>
      </c>
      <c r="C2585" s="10">
        <v>43862</v>
      </c>
      <c r="D2585" t="s">
        <v>17</v>
      </c>
      <c r="E2585">
        <f>+VLOOKUP(Tabla2[[#This Row],[Punto de venta]],Punto_venta[],2,0)</f>
        <v>2</v>
      </c>
      <c r="F2585" t="s">
        <v>23</v>
      </c>
      <c r="G2585">
        <f>+VLOOKUP(Tabla2[[#This Row],[Cultivo]],Cod_categoría[],2,0)</f>
        <v>100101004</v>
      </c>
      <c r="H2585" t="str">
        <f>+VLOOKUP(F2585,Codigos[],2,0)</f>
        <v>Berries</v>
      </c>
      <c r="I2585">
        <f>+VLOOKUP(Tabla2[[#This Row],[Categoría]],Cod_procesamiento10[],2,0)</f>
        <v>1</v>
      </c>
      <c r="J2585" t="s">
        <v>163</v>
      </c>
      <c r="K2585" s="3">
        <v>7990</v>
      </c>
    </row>
    <row r="2586" spans="1:11" x14ac:dyDescent="0.35">
      <c r="A2586">
        <v>2020</v>
      </c>
      <c r="B2586" s="5" t="s">
        <v>50</v>
      </c>
      <c r="C2586" s="10">
        <v>43862</v>
      </c>
      <c r="D2586" t="s">
        <v>17</v>
      </c>
      <c r="E2586">
        <f>+VLOOKUP(Tabla2[[#This Row],[Punto de venta]],Punto_venta[],2,0)</f>
        <v>2</v>
      </c>
      <c r="F2586" t="s">
        <v>8</v>
      </c>
      <c r="G2586">
        <f>+VLOOKUP(Tabla2[[#This Row],[Cultivo]],Cod_categoría[],2,0)</f>
        <v>100112025</v>
      </c>
      <c r="H2586" t="str">
        <f>+VLOOKUP(F2586,Codigos[],2,0)</f>
        <v>Berries</v>
      </c>
      <c r="I2586">
        <f>+VLOOKUP(Tabla2[[#This Row],[Categoría]],Cod_procesamiento10[],2,0)</f>
        <v>1</v>
      </c>
      <c r="J2586" t="s">
        <v>163</v>
      </c>
      <c r="K2586" s="3">
        <v>5018.63</v>
      </c>
    </row>
    <row r="2587" spans="1:11" x14ac:dyDescent="0.35">
      <c r="A2587">
        <v>2020</v>
      </c>
      <c r="B2587" s="5" t="s">
        <v>50</v>
      </c>
      <c r="C2587" s="10">
        <v>43862</v>
      </c>
      <c r="D2587" t="s">
        <v>17</v>
      </c>
      <c r="E2587">
        <f>+VLOOKUP(Tabla2[[#This Row],[Punto de venta]],Punto_venta[],2,0)</f>
        <v>2</v>
      </c>
      <c r="F2587" t="s">
        <v>9</v>
      </c>
      <c r="G2587">
        <f>+VLOOKUP(Tabla2[[#This Row],[Cultivo]],Cod_categoría[],2,0)</f>
        <v>100102003</v>
      </c>
      <c r="H2587" t="str">
        <f>+VLOOKUP(F2587,Codigos[],2,0)</f>
        <v>Cítricos</v>
      </c>
      <c r="I2587">
        <f>+VLOOKUP(Tabla2[[#This Row],[Categoría]],Cod_procesamiento10[],2,0)</f>
        <v>2</v>
      </c>
      <c r="J2587" t="s">
        <v>163</v>
      </c>
      <c r="K2587" s="3">
        <v>1752.54</v>
      </c>
    </row>
    <row r="2588" spans="1:11" x14ac:dyDescent="0.35">
      <c r="A2588">
        <v>2020</v>
      </c>
      <c r="B2588" s="5" t="s">
        <v>50</v>
      </c>
      <c r="C2588" s="10">
        <v>43862</v>
      </c>
      <c r="D2588" t="s">
        <v>17</v>
      </c>
      <c r="E2588">
        <f>+VLOOKUP(Tabla2[[#This Row],[Punto de venta]],Punto_venta[],2,0)</f>
        <v>2</v>
      </c>
      <c r="F2588" t="s">
        <v>21</v>
      </c>
      <c r="G2588">
        <f>+VLOOKUP(Tabla2[[#This Row],[Cultivo]],Cod_categoría[],2,0)</f>
        <v>100108002</v>
      </c>
      <c r="H2588" t="str">
        <f>+VLOOKUP(F2588,Codigos[],2,0)</f>
        <v>Frutos tropicales y subtropicales</v>
      </c>
      <c r="I2588">
        <f>+VLOOKUP(Tabla2[[#This Row],[Categoría]],Cod_procesamiento10[],2,0)</f>
        <v>4</v>
      </c>
      <c r="J2588" t="s">
        <v>163</v>
      </c>
      <c r="K2588" s="3">
        <v>2026.54</v>
      </c>
    </row>
    <row r="2589" spans="1:11" x14ac:dyDescent="0.35">
      <c r="A2589">
        <v>2020</v>
      </c>
      <c r="B2589" s="5" t="s">
        <v>50</v>
      </c>
      <c r="C2589" s="10">
        <v>43862</v>
      </c>
      <c r="D2589" t="s">
        <v>17</v>
      </c>
      <c r="E2589">
        <f>+VLOOKUP(Tabla2[[#This Row],[Punto de venta]],Punto_venta[],2,0)</f>
        <v>2</v>
      </c>
      <c r="F2589" t="s">
        <v>10</v>
      </c>
      <c r="G2589">
        <f>+VLOOKUP(Tabla2[[#This Row],[Cultivo]],Cod_categoría[],2,0)</f>
        <v>100104002</v>
      </c>
      <c r="H2589" t="str">
        <f>+VLOOKUP(F2589,Codigos[],2,0)</f>
        <v>Frutos de pepita</v>
      </c>
      <c r="I2589">
        <f>+VLOOKUP(Tabla2[[#This Row],[Categoría]],Cod_procesamiento10[],2,0)</f>
        <v>3</v>
      </c>
      <c r="J2589" t="s">
        <v>163</v>
      </c>
      <c r="K2589" s="3">
        <v>1871.02</v>
      </c>
    </row>
    <row r="2590" spans="1:11" x14ac:dyDescent="0.35">
      <c r="A2590">
        <v>2020</v>
      </c>
      <c r="B2590" s="5" t="s">
        <v>50</v>
      </c>
      <c r="C2590" s="10">
        <v>43862</v>
      </c>
      <c r="D2590" t="s">
        <v>17</v>
      </c>
      <c r="E2590">
        <f>+VLOOKUP(Tabla2[[#This Row],[Punto de venta]],Punto_venta[],2,0)</f>
        <v>2</v>
      </c>
      <c r="F2590" t="s">
        <v>11</v>
      </c>
      <c r="G2590">
        <f>+VLOOKUP(Tabla2[[#This Row],[Cultivo]],Cod_categoría[],2,0)</f>
        <v>100102005</v>
      </c>
      <c r="H2590" t="str">
        <f>+VLOOKUP(F2590,Codigos[],2,0)</f>
        <v>Cítricos</v>
      </c>
      <c r="I2590">
        <f>+VLOOKUP(Tabla2[[#This Row],[Categoría]],Cod_procesamiento10[],2,0)</f>
        <v>2</v>
      </c>
      <c r="J2590" t="s">
        <v>163</v>
      </c>
      <c r="K2590" s="3">
        <v>1448.22</v>
      </c>
    </row>
    <row r="2591" spans="1:11" x14ac:dyDescent="0.35">
      <c r="A2591">
        <v>2020</v>
      </c>
      <c r="B2591" s="5" t="s">
        <v>50</v>
      </c>
      <c r="C2591" s="10">
        <v>43862</v>
      </c>
      <c r="D2591" t="s">
        <v>17</v>
      </c>
      <c r="E2591">
        <f>+VLOOKUP(Tabla2[[#This Row],[Punto de venta]],Punto_venta[],2,0)</f>
        <v>2</v>
      </c>
      <c r="F2591" t="s">
        <v>12</v>
      </c>
      <c r="G2591">
        <f>+VLOOKUP(Tabla2[[#This Row],[Cultivo]],Cod_categoría[],2,0)</f>
        <v>100103006</v>
      </c>
      <c r="H2591" t="str">
        <f>+VLOOKUP(F2591,Codigos[],2,0)</f>
        <v>Frutos de carozo</v>
      </c>
      <c r="I2591">
        <f>+VLOOKUP(Tabla2[[#This Row],[Categoría]],Cod_procesamiento10[],2,0)</f>
        <v>5</v>
      </c>
      <c r="J2591" t="s">
        <v>163</v>
      </c>
      <c r="K2591" s="3">
        <v>1877.92</v>
      </c>
    </row>
    <row r="2592" spans="1:11" x14ac:dyDescent="0.35">
      <c r="A2592">
        <v>2020</v>
      </c>
      <c r="B2592" s="5" t="s">
        <v>50</v>
      </c>
      <c r="C2592" s="10">
        <v>43862</v>
      </c>
      <c r="D2592" t="s">
        <v>17</v>
      </c>
      <c r="E2592">
        <f>+VLOOKUP(Tabla2[[#This Row],[Punto de venta]],Punto_venta[],2,0)</f>
        <v>2</v>
      </c>
      <c r="F2592" t="s">
        <v>13</v>
      </c>
      <c r="G2592">
        <f>+VLOOKUP(Tabla2[[#This Row],[Cultivo]],Cod_categoría[],2,0)</f>
        <v>100106002</v>
      </c>
      <c r="H2592" t="str">
        <f>+VLOOKUP(F2592,Codigos[],2,0)</f>
        <v>Frutos oleaginosos</v>
      </c>
      <c r="I2592">
        <f>+VLOOKUP(Tabla2[[#This Row],[Categoría]],Cod_procesamiento10[],2,0)</f>
        <v>12</v>
      </c>
      <c r="J2592" t="s">
        <v>163</v>
      </c>
      <c r="K2592" s="3">
        <v>3736.41</v>
      </c>
    </row>
    <row r="2593" spans="1:11" x14ac:dyDescent="0.35">
      <c r="A2593">
        <v>2020</v>
      </c>
      <c r="B2593" s="5" t="s">
        <v>50</v>
      </c>
      <c r="C2593" s="10">
        <v>43862</v>
      </c>
      <c r="D2593" t="s">
        <v>17</v>
      </c>
      <c r="E2593">
        <f>+VLOOKUP(Tabla2[[#This Row],[Punto de venta]],Punto_venta[],2,0)</f>
        <v>2</v>
      </c>
      <c r="F2593" t="s">
        <v>14</v>
      </c>
      <c r="G2593">
        <f>+VLOOKUP(Tabla2[[#This Row],[Cultivo]],Cod_categoría[],2,0)</f>
        <v>100104005</v>
      </c>
      <c r="H2593" t="str">
        <f>+VLOOKUP(F2593,Codigos[],2,0)</f>
        <v>Frutos de pepita</v>
      </c>
      <c r="I2593">
        <f>+VLOOKUP(Tabla2[[#This Row],[Categoría]],Cod_procesamiento10[],2,0)</f>
        <v>3</v>
      </c>
      <c r="J2593" t="s">
        <v>163</v>
      </c>
      <c r="K2593" s="3">
        <v>1323.42</v>
      </c>
    </row>
    <row r="2594" spans="1:11" x14ac:dyDescent="0.35">
      <c r="A2594">
        <v>2020</v>
      </c>
      <c r="B2594" s="5" t="s">
        <v>50</v>
      </c>
      <c r="C2594" s="10">
        <v>43862</v>
      </c>
      <c r="D2594" t="s">
        <v>17</v>
      </c>
      <c r="E2594">
        <f>+VLOOKUP(Tabla2[[#This Row],[Punto de venta]],Punto_venta[],2,0)</f>
        <v>2</v>
      </c>
      <c r="F2594" t="s">
        <v>15</v>
      </c>
      <c r="G2594">
        <f>+VLOOKUP(Tabla2[[#This Row],[Cultivo]],Cod_categoría[],2,0)</f>
        <v>100108006</v>
      </c>
      <c r="H2594" t="str">
        <f>+VLOOKUP(F2594,Codigos[],2,0)</f>
        <v>Frutos tropicales y subtropicales</v>
      </c>
      <c r="I2594">
        <f>+VLOOKUP(Tabla2[[#This Row],[Categoría]],Cod_procesamiento10[],2,0)</f>
        <v>4</v>
      </c>
      <c r="J2594" t="s">
        <v>163</v>
      </c>
      <c r="K2594" s="3">
        <v>953.34</v>
      </c>
    </row>
    <row r="2595" spans="1:11" x14ac:dyDescent="0.35">
      <c r="A2595">
        <v>2020</v>
      </c>
      <c r="B2595" s="5" t="s">
        <v>50</v>
      </c>
      <c r="C2595" s="10">
        <v>43862</v>
      </c>
      <c r="D2595" t="s">
        <v>17</v>
      </c>
      <c r="E2595">
        <f>+VLOOKUP(Tabla2[[#This Row],[Punto de venta]],Punto_venta[],2,0)</f>
        <v>2</v>
      </c>
      <c r="F2595" t="s">
        <v>16</v>
      </c>
      <c r="G2595">
        <f>+VLOOKUP(Tabla2[[#This Row],[Cultivo]],Cod_categoría[],2,0)</f>
        <v>100109001</v>
      </c>
      <c r="H2595" t="str">
        <f>+VLOOKUP(F2595,Codigos[],2,0)</f>
        <v>Uva</v>
      </c>
      <c r="I2595">
        <f>+VLOOKUP(Tabla2[[#This Row],[Categoría]],Cod_procesamiento10[],2,0)</f>
        <v>11</v>
      </c>
      <c r="J2595" t="s">
        <v>163</v>
      </c>
      <c r="K2595" s="3">
        <v>3330.25</v>
      </c>
    </row>
    <row r="2596" spans="1:11" x14ac:dyDescent="0.35">
      <c r="A2596">
        <v>2020</v>
      </c>
      <c r="B2596" s="5" t="s">
        <v>50</v>
      </c>
      <c r="C2596" s="10">
        <v>43862</v>
      </c>
      <c r="D2596" t="s">
        <v>2</v>
      </c>
      <c r="E2596">
        <f>+VLOOKUP(Tabla2[[#This Row],[Punto de venta]],Punto_venta[],2,0)</f>
        <v>1</v>
      </c>
      <c r="F2596" t="s">
        <v>68</v>
      </c>
      <c r="G2596">
        <f>+VLOOKUP(Tabla2[[#This Row],[Cultivo]],Cod_categoría[],2,0)</f>
        <v>100101001</v>
      </c>
      <c r="H2596" t="str">
        <f>+VLOOKUP(F2596,Codigos[],2,0)</f>
        <v>Berries</v>
      </c>
      <c r="I2596">
        <f>+VLOOKUP(Tabla2[[#This Row],[Categoría]],Cod_procesamiento10[],2,0)</f>
        <v>1</v>
      </c>
      <c r="J2596" t="s">
        <v>163</v>
      </c>
      <c r="K2596" s="3">
        <v>2030.6</v>
      </c>
    </row>
    <row r="2597" spans="1:11" x14ac:dyDescent="0.35">
      <c r="A2597">
        <v>2020</v>
      </c>
      <c r="B2597" s="5" t="s">
        <v>50</v>
      </c>
      <c r="C2597" s="10">
        <v>43862</v>
      </c>
      <c r="D2597" t="s">
        <v>2</v>
      </c>
      <c r="E2597">
        <f>+VLOOKUP(Tabla2[[#This Row],[Punto de venta]],Punto_venta[],2,0)</f>
        <v>1</v>
      </c>
      <c r="F2597" t="s">
        <v>5</v>
      </c>
      <c r="G2597">
        <f>+VLOOKUP(Tabla2[[#This Row],[Cultivo]],Cod_categoría[],2,0)</f>
        <v>100103002</v>
      </c>
      <c r="H2597" t="str">
        <f>+VLOOKUP(F2597,Codigos[],2,0)</f>
        <v>Frutos de carozo</v>
      </c>
      <c r="I2597">
        <f>+VLOOKUP(Tabla2[[#This Row],[Categoría]],Cod_procesamiento10[],2,0)</f>
        <v>5</v>
      </c>
      <c r="J2597" t="s">
        <v>163</v>
      </c>
      <c r="K2597" s="3">
        <v>748.15</v>
      </c>
    </row>
    <row r="2598" spans="1:11" x14ac:dyDescent="0.35">
      <c r="A2598">
        <v>2020</v>
      </c>
      <c r="B2598" s="5" t="s">
        <v>50</v>
      </c>
      <c r="C2598" s="10">
        <v>43862</v>
      </c>
      <c r="D2598" t="s">
        <v>2</v>
      </c>
      <c r="E2598">
        <f>+VLOOKUP(Tabla2[[#This Row],[Punto de venta]],Punto_venta[],2,0)</f>
        <v>1</v>
      </c>
      <c r="F2598" t="s">
        <v>7</v>
      </c>
      <c r="G2598">
        <f>+VLOOKUP(Tabla2[[#This Row],[Cultivo]],Cod_categoría[],2,0)</f>
        <v>100103004</v>
      </c>
      <c r="H2598" t="str">
        <f>+VLOOKUP(F2598,Codigos[],2,0)</f>
        <v>Frutos de carozo</v>
      </c>
      <c r="I2598">
        <f>+VLOOKUP(Tabla2[[#This Row],[Categoría]],Cod_procesamiento10[],2,0)</f>
        <v>5</v>
      </c>
      <c r="J2598" t="s">
        <v>163</v>
      </c>
      <c r="K2598" s="3">
        <v>973.4</v>
      </c>
    </row>
    <row r="2599" spans="1:11" x14ac:dyDescent="0.35">
      <c r="A2599">
        <v>2020</v>
      </c>
      <c r="B2599" s="5" t="s">
        <v>50</v>
      </c>
      <c r="C2599" s="10">
        <v>43862</v>
      </c>
      <c r="D2599" t="s">
        <v>2</v>
      </c>
      <c r="E2599">
        <f>+VLOOKUP(Tabla2[[#This Row],[Punto de venta]],Punto_venta[],2,0)</f>
        <v>1</v>
      </c>
      <c r="F2599" t="s">
        <v>23</v>
      </c>
      <c r="G2599">
        <f>+VLOOKUP(Tabla2[[#This Row],[Cultivo]],Cod_categoría[],2,0)</f>
        <v>100101004</v>
      </c>
      <c r="H2599" t="str">
        <f>+VLOOKUP(F2599,Codigos[],2,0)</f>
        <v>Berries</v>
      </c>
      <c r="I2599">
        <f>+VLOOKUP(Tabla2[[#This Row],[Categoría]],Cod_procesamiento10[],2,0)</f>
        <v>1</v>
      </c>
      <c r="J2599" t="s">
        <v>163</v>
      </c>
      <c r="K2599" s="3">
        <v>2455.88</v>
      </c>
    </row>
    <row r="2600" spans="1:11" x14ac:dyDescent="0.35">
      <c r="A2600">
        <v>2020</v>
      </c>
      <c r="B2600" s="5" t="s">
        <v>50</v>
      </c>
      <c r="C2600" s="10">
        <v>43862</v>
      </c>
      <c r="D2600" t="s">
        <v>2</v>
      </c>
      <c r="E2600">
        <f>+VLOOKUP(Tabla2[[#This Row],[Punto de venta]],Punto_venta[],2,0)</f>
        <v>1</v>
      </c>
      <c r="F2600" t="s">
        <v>8</v>
      </c>
      <c r="G2600">
        <f>+VLOOKUP(Tabla2[[#This Row],[Cultivo]],Cod_categoría[],2,0)</f>
        <v>100112025</v>
      </c>
      <c r="H2600" t="str">
        <f>+VLOOKUP(F2600,Codigos[],2,0)</f>
        <v>Berries</v>
      </c>
      <c r="I2600">
        <f>+VLOOKUP(Tabla2[[#This Row],[Categoría]],Cod_procesamiento10[],2,0)</f>
        <v>1</v>
      </c>
      <c r="J2600" t="s">
        <v>163</v>
      </c>
      <c r="K2600" s="3">
        <v>1412.13</v>
      </c>
    </row>
    <row r="2601" spans="1:11" x14ac:dyDescent="0.35">
      <c r="A2601">
        <v>2020</v>
      </c>
      <c r="B2601" s="5" t="s">
        <v>50</v>
      </c>
      <c r="C2601" s="10">
        <v>43862</v>
      </c>
      <c r="D2601" t="s">
        <v>2</v>
      </c>
      <c r="E2601">
        <f>+VLOOKUP(Tabla2[[#This Row],[Punto de venta]],Punto_venta[],2,0)</f>
        <v>1</v>
      </c>
      <c r="F2601" t="s">
        <v>9</v>
      </c>
      <c r="G2601">
        <f>+VLOOKUP(Tabla2[[#This Row],[Cultivo]],Cod_categoría[],2,0)</f>
        <v>100102003</v>
      </c>
      <c r="H2601" t="str">
        <f>+VLOOKUP(F2601,Codigos[],2,0)</f>
        <v>Cítricos</v>
      </c>
      <c r="I2601">
        <f>+VLOOKUP(Tabla2[[#This Row],[Categoría]],Cod_procesamiento10[],2,0)</f>
        <v>2</v>
      </c>
      <c r="J2601" t="s">
        <v>163</v>
      </c>
      <c r="K2601" s="3">
        <v>1364.43</v>
      </c>
    </row>
    <row r="2602" spans="1:11" x14ac:dyDescent="0.35">
      <c r="A2602">
        <v>2020</v>
      </c>
      <c r="B2602" s="5" t="s">
        <v>50</v>
      </c>
      <c r="C2602" s="10">
        <v>43862</v>
      </c>
      <c r="D2602" t="s">
        <v>2</v>
      </c>
      <c r="E2602">
        <f>+VLOOKUP(Tabla2[[#This Row],[Punto de venta]],Punto_venta[],2,0)</f>
        <v>1</v>
      </c>
      <c r="F2602" t="s">
        <v>21</v>
      </c>
      <c r="G2602">
        <f>+VLOOKUP(Tabla2[[#This Row],[Cultivo]],Cod_categoría[],2,0)</f>
        <v>100108002</v>
      </c>
      <c r="H2602" t="str">
        <f>+VLOOKUP(F2602,Codigos[],2,0)</f>
        <v>Frutos tropicales y subtropicales</v>
      </c>
      <c r="I2602">
        <f>+VLOOKUP(Tabla2[[#This Row],[Categoría]],Cod_procesamiento10[],2,0)</f>
        <v>4</v>
      </c>
      <c r="J2602" t="s">
        <v>163</v>
      </c>
      <c r="K2602" s="3">
        <v>1989.54</v>
      </c>
    </row>
    <row r="2603" spans="1:11" x14ac:dyDescent="0.35">
      <c r="A2603">
        <v>2020</v>
      </c>
      <c r="B2603" s="5" t="s">
        <v>50</v>
      </c>
      <c r="C2603" s="10">
        <v>43862</v>
      </c>
      <c r="D2603" t="s">
        <v>2</v>
      </c>
      <c r="E2603">
        <f>+VLOOKUP(Tabla2[[#This Row],[Punto de venta]],Punto_venta[],2,0)</f>
        <v>1</v>
      </c>
      <c r="F2603" t="s">
        <v>10</v>
      </c>
      <c r="G2603">
        <f>+VLOOKUP(Tabla2[[#This Row],[Cultivo]],Cod_categoría[],2,0)</f>
        <v>100104002</v>
      </c>
      <c r="H2603" t="str">
        <f>+VLOOKUP(F2603,Codigos[],2,0)</f>
        <v>Frutos de pepita</v>
      </c>
      <c r="I2603">
        <f>+VLOOKUP(Tabla2[[#This Row],[Categoría]],Cod_procesamiento10[],2,0)</f>
        <v>3</v>
      </c>
      <c r="J2603" t="s">
        <v>163</v>
      </c>
      <c r="K2603" s="3">
        <v>943.24</v>
      </c>
    </row>
    <row r="2604" spans="1:11" x14ac:dyDescent="0.35">
      <c r="A2604">
        <v>2020</v>
      </c>
      <c r="B2604" s="5" t="s">
        <v>50</v>
      </c>
      <c r="C2604" s="10">
        <v>43862</v>
      </c>
      <c r="D2604" t="s">
        <v>2</v>
      </c>
      <c r="E2604">
        <f>+VLOOKUP(Tabla2[[#This Row],[Punto de venta]],Punto_venta[],2,0)</f>
        <v>1</v>
      </c>
      <c r="F2604" t="s">
        <v>11</v>
      </c>
      <c r="G2604">
        <f>+VLOOKUP(Tabla2[[#This Row],[Cultivo]],Cod_categoría[],2,0)</f>
        <v>100102005</v>
      </c>
      <c r="H2604" t="str">
        <f>+VLOOKUP(F2604,Codigos[],2,0)</f>
        <v>Cítricos</v>
      </c>
      <c r="I2604">
        <f>+VLOOKUP(Tabla2[[#This Row],[Categoría]],Cod_procesamiento10[],2,0)</f>
        <v>2</v>
      </c>
      <c r="J2604" t="s">
        <v>163</v>
      </c>
      <c r="K2604" s="3">
        <v>1045.1500000000001</v>
      </c>
    </row>
    <row r="2605" spans="1:11" x14ac:dyDescent="0.35">
      <c r="A2605">
        <v>2020</v>
      </c>
      <c r="B2605" s="5" t="s">
        <v>50</v>
      </c>
      <c r="C2605" s="10">
        <v>43862</v>
      </c>
      <c r="D2605" t="s">
        <v>2</v>
      </c>
      <c r="E2605">
        <f>+VLOOKUP(Tabla2[[#This Row],[Punto de venta]],Punto_venta[],2,0)</f>
        <v>1</v>
      </c>
      <c r="F2605" t="s">
        <v>12</v>
      </c>
      <c r="G2605">
        <f>+VLOOKUP(Tabla2[[#This Row],[Cultivo]],Cod_categoría[],2,0)</f>
        <v>100103006</v>
      </c>
      <c r="H2605" t="str">
        <f>+VLOOKUP(F2605,Codigos[],2,0)</f>
        <v>Frutos de carozo</v>
      </c>
      <c r="I2605">
        <f>+VLOOKUP(Tabla2[[#This Row],[Categoría]],Cod_procesamiento10[],2,0)</f>
        <v>5</v>
      </c>
      <c r="J2605" t="s">
        <v>163</v>
      </c>
      <c r="K2605" s="3">
        <v>977.87</v>
      </c>
    </row>
    <row r="2606" spans="1:11" x14ac:dyDescent="0.35">
      <c r="A2606">
        <v>2020</v>
      </c>
      <c r="B2606" s="5" t="s">
        <v>50</v>
      </c>
      <c r="C2606" s="10">
        <v>43862</v>
      </c>
      <c r="D2606" t="s">
        <v>2</v>
      </c>
      <c r="E2606">
        <f>+VLOOKUP(Tabla2[[#This Row],[Punto de venta]],Punto_venta[],2,0)</f>
        <v>1</v>
      </c>
      <c r="F2606" t="s">
        <v>13</v>
      </c>
      <c r="G2606">
        <f>+VLOOKUP(Tabla2[[#This Row],[Cultivo]],Cod_categoría[],2,0)</f>
        <v>100106002</v>
      </c>
      <c r="H2606" t="str">
        <f>+VLOOKUP(F2606,Codigos[],2,0)</f>
        <v>Frutos oleaginosos</v>
      </c>
      <c r="I2606">
        <f>+VLOOKUP(Tabla2[[#This Row],[Categoría]],Cod_procesamiento10[],2,0)</f>
        <v>12</v>
      </c>
      <c r="J2606" t="s">
        <v>163</v>
      </c>
      <c r="K2606" s="3">
        <v>3152.92</v>
      </c>
    </row>
    <row r="2607" spans="1:11" x14ac:dyDescent="0.35">
      <c r="A2607">
        <v>2020</v>
      </c>
      <c r="B2607" s="5" t="s">
        <v>50</v>
      </c>
      <c r="C2607" s="10">
        <v>43862</v>
      </c>
      <c r="D2607" t="s">
        <v>2</v>
      </c>
      <c r="E2607">
        <f>+VLOOKUP(Tabla2[[#This Row],[Punto de venta]],Punto_venta[],2,0)</f>
        <v>1</v>
      </c>
      <c r="F2607" t="s">
        <v>14</v>
      </c>
      <c r="G2607">
        <f>+VLOOKUP(Tabla2[[#This Row],[Cultivo]],Cod_categoría[],2,0)</f>
        <v>100104005</v>
      </c>
      <c r="H2607" t="str">
        <f>+VLOOKUP(F2607,Codigos[],2,0)</f>
        <v>Frutos de pepita</v>
      </c>
      <c r="I2607">
        <f>+VLOOKUP(Tabla2[[#This Row],[Categoría]],Cod_procesamiento10[],2,0)</f>
        <v>3</v>
      </c>
      <c r="J2607" t="s">
        <v>163</v>
      </c>
      <c r="K2607" s="3">
        <v>855.33</v>
      </c>
    </row>
    <row r="2608" spans="1:11" x14ac:dyDescent="0.35">
      <c r="A2608">
        <v>2020</v>
      </c>
      <c r="B2608" s="5" t="s">
        <v>50</v>
      </c>
      <c r="C2608" s="10">
        <v>43862</v>
      </c>
      <c r="D2608" t="s">
        <v>2</v>
      </c>
      <c r="E2608">
        <f>+VLOOKUP(Tabla2[[#This Row],[Punto de venta]],Punto_venta[],2,0)</f>
        <v>1</v>
      </c>
      <c r="F2608" t="s">
        <v>15</v>
      </c>
      <c r="G2608">
        <f>+VLOOKUP(Tabla2[[#This Row],[Cultivo]],Cod_categoría[],2,0)</f>
        <v>100108006</v>
      </c>
      <c r="H2608" t="str">
        <f>+VLOOKUP(F2608,Codigos[],2,0)</f>
        <v>Frutos tropicales y subtropicales</v>
      </c>
      <c r="I2608">
        <f>+VLOOKUP(Tabla2[[#This Row],[Categoría]],Cod_procesamiento10[],2,0)</f>
        <v>4</v>
      </c>
      <c r="J2608" t="s">
        <v>163</v>
      </c>
      <c r="K2608" s="3">
        <v>725.69</v>
      </c>
    </row>
    <row r="2609" spans="1:11" x14ac:dyDescent="0.35">
      <c r="A2609">
        <v>2020</v>
      </c>
      <c r="B2609" s="5" t="s">
        <v>50</v>
      </c>
      <c r="C2609" s="10">
        <v>43862</v>
      </c>
      <c r="D2609" t="s">
        <v>2</v>
      </c>
      <c r="E2609">
        <f>+VLOOKUP(Tabla2[[#This Row],[Punto de venta]],Punto_venta[],2,0)</f>
        <v>1</v>
      </c>
      <c r="F2609" t="s">
        <v>16</v>
      </c>
      <c r="G2609">
        <f>+VLOOKUP(Tabla2[[#This Row],[Cultivo]],Cod_categoría[],2,0)</f>
        <v>100109001</v>
      </c>
      <c r="H2609" t="str">
        <f>+VLOOKUP(F2609,Codigos[],2,0)</f>
        <v>Uva</v>
      </c>
      <c r="I2609">
        <f>+VLOOKUP(Tabla2[[#This Row],[Categoría]],Cod_procesamiento10[],2,0)</f>
        <v>11</v>
      </c>
      <c r="J2609" t="s">
        <v>163</v>
      </c>
      <c r="K2609" s="3">
        <v>933.28</v>
      </c>
    </row>
    <row r="2610" spans="1:11" x14ac:dyDescent="0.35">
      <c r="A2610">
        <v>2020</v>
      </c>
      <c r="B2610" s="5" t="s">
        <v>50</v>
      </c>
      <c r="C2610" s="10">
        <v>43862</v>
      </c>
      <c r="D2610" t="s">
        <v>17</v>
      </c>
      <c r="E2610">
        <f>+VLOOKUP(Tabla2[[#This Row],[Punto de venta]],Punto_venta[],2,0)</f>
        <v>2</v>
      </c>
      <c r="F2610" t="s">
        <v>68</v>
      </c>
      <c r="G2610">
        <f>+VLOOKUP(Tabla2[[#This Row],[Cultivo]],Cod_categoría[],2,0)</f>
        <v>100101001</v>
      </c>
      <c r="H2610" t="str">
        <f>+VLOOKUP(F2610,Codigos[],2,0)</f>
        <v>Berries</v>
      </c>
      <c r="I2610">
        <f>+VLOOKUP(Tabla2[[#This Row],[Categoría]],Cod_procesamiento10[],2,0)</f>
        <v>1</v>
      </c>
      <c r="J2610" t="s">
        <v>163</v>
      </c>
      <c r="K2610" s="3">
        <v>8276.69</v>
      </c>
    </row>
    <row r="2611" spans="1:11" x14ac:dyDescent="0.35">
      <c r="A2611">
        <v>2020</v>
      </c>
      <c r="B2611" s="5" t="s">
        <v>50</v>
      </c>
      <c r="C2611" s="10">
        <v>43862</v>
      </c>
      <c r="D2611" t="s">
        <v>17</v>
      </c>
      <c r="E2611">
        <f>+VLOOKUP(Tabla2[[#This Row],[Punto de venta]],Punto_venta[],2,0)</f>
        <v>2</v>
      </c>
      <c r="F2611" t="s">
        <v>5</v>
      </c>
      <c r="G2611">
        <f>+VLOOKUP(Tabla2[[#This Row],[Cultivo]],Cod_categoría[],2,0)</f>
        <v>100103002</v>
      </c>
      <c r="H2611" t="str">
        <f>+VLOOKUP(F2611,Codigos[],2,0)</f>
        <v>Frutos de carozo</v>
      </c>
      <c r="I2611">
        <f>+VLOOKUP(Tabla2[[#This Row],[Categoría]],Cod_procesamiento10[],2,0)</f>
        <v>5</v>
      </c>
      <c r="J2611" t="s">
        <v>163</v>
      </c>
      <c r="K2611" s="3">
        <v>1692.18</v>
      </c>
    </row>
    <row r="2612" spans="1:11" x14ac:dyDescent="0.35">
      <c r="A2612">
        <v>2020</v>
      </c>
      <c r="B2612" s="5" t="s">
        <v>50</v>
      </c>
      <c r="C2612" s="10">
        <v>43862</v>
      </c>
      <c r="D2612" t="s">
        <v>17</v>
      </c>
      <c r="E2612">
        <f>+VLOOKUP(Tabla2[[#This Row],[Punto de venta]],Punto_venta[],2,0)</f>
        <v>2</v>
      </c>
      <c r="F2612" t="s">
        <v>7</v>
      </c>
      <c r="G2612">
        <f>+VLOOKUP(Tabla2[[#This Row],[Cultivo]],Cod_categoría[],2,0)</f>
        <v>100103004</v>
      </c>
      <c r="H2612" t="str">
        <f>+VLOOKUP(F2612,Codigos[],2,0)</f>
        <v>Frutos de carozo</v>
      </c>
      <c r="I2612">
        <f>+VLOOKUP(Tabla2[[#This Row],[Categoría]],Cod_procesamiento10[],2,0)</f>
        <v>5</v>
      </c>
      <c r="J2612" t="s">
        <v>163</v>
      </c>
      <c r="K2612" s="3">
        <v>1923.65</v>
      </c>
    </row>
    <row r="2613" spans="1:11" x14ac:dyDescent="0.35">
      <c r="A2613">
        <v>2020</v>
      </c>
      <c r="B2613" s="5" t="s">
        <v>50</v>
      </c>
      <c r="C2613" s="10">
        <v>43862</v>
      </c>
      <c r="D2613" t="s">
        <v>17</v>
      </c>
      <c r="E2613">
        <f>+VLOOKUP(Tabla2[[#This Row],[Punto de venta]],Punto_venta[],2,0)</f>
        <v>2</v>
      </c>
      <c r="F2613" t="s">
        <v>23</v>
      </c>
      <c r="G2613">
        <f>+VLOOKUP(Tabla2[[#This Row],[Cultivo]],Cod_categoría[],2,0)</f>
        <v>100101004</v>
      </c>
      <c r="H2613" t="str">
        <f>+VLOOKUP(F2613,Codigos[],2,0)</f>
        <v>Berries</v>
      </c>
      <c r="I2613">
        <f>+VLOOKUP(Tabla2[[#This Row],[Categoría]],Cod_procesamiento10[],2,0)</f>
        <v>1</v>
      </c>
      <c r="J2613" t="s">
        <v>163</v>
      </c>
      <c r="K2613" s="3">
        <v>9172.5</v>
      </c>
    </row>
    <row r="2614" spans="1:11" x14ac:dyDescent="0.35">
      <c r="A2614">
        <v>2020</v>
      </c>
      <c r="B2614" s="5" t="s">
        <v>50</v>
      </c>
      <c r="C2614" s="10">
        <v>43862</v>
      </c>
      <c r="D2614" t="s">
        <v>17</v>
      </c>
      <c r="E2614">
        <f>+VLOOKUP(Tabla2[[#This Row],[Punto de venta]],Punto_venta[],2,0)</f>
        <v>2</v>
      </c>
      <c r="F2614" t="s">
        <v>8</v>
      </c>
      <c r="G2614">
        <f>+VLOOKUP(Tabla2[[#This Row],[Cultivo]],Cod_categoría[],2,0)</f>
        <v>100112025</v>
      </c>
      <c r="H2614" t="str">
        <f>+VLOOKUP(F2614,Codigos[],2,0)</f>
        <v>Berries</v>
      </c>
      <c r="I2614">
        <f>+VLOOKUP(Tabla2[[#This Row],[Categoría]],Cod_procesamiento10[],2,0)</f>
        <v>1</v>
      </c>
      <c r="J2614" t="s">
        <v>163</v>
      </c>
      <c r="K2614" s="3">
        <v>5882.19</v>
      </c>
    </row>
    <row r="2615" spans="1:11" x14ac:dyDescent="0.35">
      <c r="A2615">
        <v>2020</v>
      </c>
      <c r="B2615" s="5" t="s">
        <v>50</v>
      </c>
      <c r="C2615" s="10">
        <v>43862</v>
      </c>
      <c r="D2615" t="s">
        <v>17</v>
      </c>
      <c r="E2615">
        <f>+VLOOKUP(Tabla2[[#This Row],[Punto de venta]],Punto_venta[],2,0)</f>
        <v>2</v>
      </c>
      <c r="F2615" t="s">
        <v>9</v>
      </c>
      <c r="G2615">
        <f>+VLOOKUP(Tabla2[[#This Row],[Cultivo]],Cod_categoría[],2,0)</f>
        <v>100102003</v>
      </c>
      <c r="H2615" t="str">
        <f>+VLOOKUP(F2615,Codigos[],2,0)</f>
        <v>Cítricos</v>
      </c>
      <c r="I2615">
        <f>+VLOOKUP(Tabla2[[#This Row],[Categoría]],Cod_procesamiento10[],2,0)</f>
        <v>2</v>
      </c>
      <c r="J2615" t="s">
        <v>163</v>
      </c>
      <c r="K2615" s="3">
        <v>1795.44</v>
      </c>
    </row>
    <row r="2616" spans="1:11" x14ac:dyDescent="0.35">
      <c r="A2616">
        <v>2020</v>
      </c>
      <c r="B2616" s="5" t="s">
        <v>50</v>
      </c>
      <c r="C2616" s="10">
        <v>43862</v>
      </c>
      <c r="D2616" t="s">
        <v>17</v>
      </c>
      <c r="E2616">
        <f>+VLOOKUP(Tabla2[[#This Row],[Punto de venta]],Punto_venta[],2,0)</f>
        <v>2</v>
      </c>
      <c r="F2616" t="s">
        <v>21</v>
      </c>
      <c r="G2616">
        <f>+VLOOKUP(Tabla2[[#This Row],[Cultivo]],Cod_categoría[],2,0)</f>
        <v>100108002</v>
      </c>
      <c r="H2616" t="str">
        <f>+VLOOKUP(F2616,Codigos[],2,0)</f>
        <v>Frutos tropicales y subtropicales</v>
      </c>
      <c r="I2616">
        <f>+VLOOKUP(Tabla2[[#This Row],[Categoría]],Cod_procesamiento10[],2,0)</f>
        <v>4</v>
      </c>
      <c r="J2616" t="s">
        <v>163</v>
      </c>
      <c r="K2616" s="3">
        <v>1987.6</v>
      </c>
    </row>
    <row r="2617" spans="1:11" x14ac:dyDescent="0.35">
      <c r="A2617">
        <v>2020</v>
      </c>
      <c r="B2617" s="5" t="s">
        <v>50</v>
      </c>
      <c r="C2617" s="10">
        <v>43862</v>
      </c>
      <c r="D2617" t="s">
        <v>17</v>
      </c>
      <c r="E2617">
        <f>+VLOOKUP(Tabla2[[#This Row],[Punto de venta]],Punto_venta[],2,0)</f>
        <v>2</v>
      </c>
      <c r="F2617" t="s">
        <v>10</v>
      </c>
      <c r="G2617">
        <f>+VLOOKUP(Tabla2[[#This Row],[Cultivo]],Cod_categoría[],2,0)</f>
        <v>100104002</v>
      </c>
      <c r="H2617" t="str">
        <f>+VLOOKUP(F2617,Codigos[],2,0)</f>
        <v>Frutos de pepita</v>
      </c>
      <c r="I2617">
        <f>+VLOOKUP(Tabla2[[#This Row],[Categoría]],Cod_procesamiento10[],2,0)</f>
        <v>3</v>
      </c>
      <c r="J2617" t="s">
        <v>163</v>
      </c>
      <c r="K2617" s="3">
        <v>1844.83</v>
      </c>
    </row>
    <row r="2618" spans="1:11" x14ac:dyDescent="0.35">
      <c r="A2618">
        <v>2020</v>
      </c>
      <c r="B2618" s="5" t="s">
        <v>50</v>
      </c>
      <c r="C2618" s="10">
        <v>43862</v>
      </c>
      <c r="D2618" t="s">
        <v>17</v>
      </c>
      <c r="E2618">
        <f>+VLOOKUP(Tabla2[[#This Row],[Punto de venta]],Punto_venta[],2,0)</f>
        <v>2</v>
      </c>
      <c r="F2618" t="s">
        <v>11</v>
      </c>
      <c r="G2618">
        <f>+VLOOKUP(Tabla2[[#This Row],[Cultivo]],Cod_categoría[],2,0)</f>
        <v>100102005</v>
      </c>
      <c r="H2618" t="str">
        <f>+VLOOKUP(F2618,Codigos[],2,0)</f>
        <v>Cítricos</v>
      </c>
      <c r="I2618">
        <f>+VLOOKUP(Tabla2[[#This Row],[Categoría]],Cod_procesamiento10[],2,0)</f>
        <v>2</v>
      </c>
      <c r="J2618" t="s">
        <v>163</v>
      </c>
      <c r="K2618" s="3">
        <v>1513.7</v>
      </c>
    </row>
    <row r="2619" spans="1:11" x14ac:dyDescent="0.35">
      <c r="A2619">
        <v>2020</v>
      </c>
      <c r="B2619" s="5" t="s">
        <v>50</v>
      </c>
      <c r="C2619" s="10">
        <v>43862</v>
      </c>
      <c r="D2619" t="s">
        <v>17</v>
      </c>
      <c r="E2619">
        <f>+VLOOKUP(Tabla2[[#This Row],[Punto de venta]],Punto_venta[],2,0)</f>
        <v>2</v>
      </c>
      <c r="F2619" t="s">
        <v>12</v>
      </c>
      <c r="G2619">
        <f>+VLOOKUP(Tabla2[[#This Row],[Cultivo]],Cod_categoría[],2,0)</f>
        <v>100103006</v>
      </c>
      <c r="H2619" t="str">
        <f>+VLOOKUP(F2619,Codigos[],2,0)</f>
        <v>Frutos de carozo</v>
      </c>
      <c r="I2619">
        <f>+VLOOKUP(Tabla2[[#This Row],[Categoría]],Cod_procesamiento10[],2,0)</f>
        <v>5</v>
      </c>
      <c r="J2619" t="s">
        <v>163</v>
      </c>
      <c r="K2619" s="3">
        <v>1942.5</v>
      </c>
    </row>
    <row r="2620" spans="1:11" x14ac:dyDescent="0.35">
      <c r="A2620">
        <v>2020</v>
      </c>
      <c r="B2620" s="5" t="s">
        <v>50</v>
      </c>
      <c r="C2620" s="10">
        <v>43862</v>
      </c>
      <c r="D2620" t="s">
        <v>17</v>
      </c>
      <c r="E2620">
        <f>+VLOOKUP(Tabla2[[#This Row],[Punto de venta]],Punto_venta[],2,0)</f>
        <v>2</v>
      </c>
      <c r="F2620" t="s">
        <v>13</v>
      </c>
      <c r="G2620">
        <f>+VLOOKUP(Tabla2[[#This Row],[Cultivo]],Cod_categoría[],2,0)</f>
        <v>100106002</v>
      </c>
      <c r="H2620" t="str">
        <f>+VLOOKUP(F2620,Codigos[],2,0)</f>
        <v>Frutos oleaginosos</v>
      </c>
      <c r="I2620">
        <f>+VLOOKUP(Tabla2[[#This Row],[Categoría]],Cod_procesamiento10[],2,0)</f>
        <v>12</v>
      </c>
      <c r="J2620" t="s">
        <v>163</v>
      </c>
      <c r="K2620" s="3">
        <v>3712.53</v>
      </c>
    </row>
    <row r="2621" spans="1:11" x14ac:dyDescent="0.35">
      <c r="A2621">
        <v>2020</v>
      </c>
      <c r="B2621" s="5" t="s">
        <v>50</v>
      </c>
      <c r="C2621" s="10">
        <v>43862</v>
      </c>
      <c r="D2621" t="s">
        <v>17</v>
      </c>
      <c r="E2621">
        <f>+VLOOKUP(Tabla2[[#This Row],[Punto de venta]],Punto_venta[],2,0)</f>
        <v>2</v>
      </c>
      <c r="F2621" t="s">
        <v>14</v>
      </c>
      <c r="G2621">
        <f>+VLOOKUP(Tabla2[[#This Row],[Cultivo]],Cod_categoría[],2,0)</f>
        <v>100104005</v>
      </c>
      <c r="H2621" t="str">
        <f>+VLOOKUP(F2621,Codigos[],2,0)</f>
        <v>Frutos de pepita</v>
      </c>
      <c r="I2621">
        <f>+VLOOKUP(Tabla2[[#This Row],[Categoría]],Cod_procesamiento10[],2,0)</f>
        <v>3</v>
      </c>
      <c r="J2621" t="s">
        <v>163</v>
      </c>
      <c r="K2621" s="3">
        <v>1368.62</v>
      </c>
    </row>
    <row r="2622" spans="1:11" x14ac:dyDescent="0.35">
      <c r="A2622">
        <v>2020</v>
      </c>
      <c r="B2622" s="5" t="s">
        <v>50</v>
      </c>
      <c r="C2622" s="10">
        <v>43862</v>
      </c>
      <c r="D2622" t="s">
        <v>17</v>
      </c>
      <c r="E2622">
        <f>+VLOOKUP(Tabla2[[#This Row],[Punto de venta]],Punto_venta[],2,0)</f>
        <v>2</v>
      </c>
      <c r="F2622" t="s">
        <v>15</v>
      </c>
      <c r="G2622">
        <f>+VLOOKUP(Tabla2[[#This Row],[Cultivo]],Cod_categoría[],2,0)</f>
        <v>100108006</v>
      </c>
      <c r="H2622" t="str">
        <f>+VLOOKUP(F2622,Codigos[],2,0)</f>
        <v>Frutos tropicales y subtropicales</v>
      </c>
      <c r="I2622">
        <f>+VLOOKUP(Tabla2[[#This Row],[Categoría]],Cod_procesamiento10[],2,0)</f>
        <v>4</v>
      </c>
      <c r="J2622" t="s">
        <v>163</v>
      </c>
      <c r="K2622" s="3">
        <v>945.76</v>
      </c>
    </row>
    <row r="2623" spans="1:11" x14ac:dyDescent="0.35">
      <c r="A2623">
        <v>2020</v>
      </c>
      <c r="B2623" s="5" t="s">
        <v>50</v>
      </c>
      <c r="C2623" s="10">
        <v>43862</v>
      </c>
      <c r="D2623" t="s">
        <v>17</v>
      </c>
      <c r="E2623">
        <f>+VLOOKUP(Tabla2[[#This Row],[Punto de venta]],Punto_venta[],2,0)</f>
        <v>2</v>
      </c>
      <c r="F2623" t="s">
        <v>16</v>
      </c>
      <c r="G2623">
        <f>+VLOOKUP(Tabla2[[#This Row],[Cultivo]],Cod_categoría[],2,0)</f>
        <v>100109001</v>
      </c>
      <c r="H2623" t="str">
        <f>+VLOOKUP(F2623,Codigos[],2,0)</f>
        <v>Uva</v>
      </c>
      <c r="I2623">
        <f>+VLOOKUP(Tabla2[[#This Row],[Categoría]],Cod_procesamiento10[],2,0)</f>
        <v>11</v>
      </c>
      <c r="J2623" t="s">
        <v>163</v>
      </c>
      <c r="K2623" s="3">
        <v>3004.23</v>
      </c>
    </row>
    <row r="2624" spans="1:11" x14ac:dyDescent="0.35">
      <c r="A2624">
        <v>2020</v>
      </c>
      <c r="B2624" s="5" t="s">
        <v>50</v>
      </c>
      <c r="C2624" s="10">
        <v>43862</v>
      </c>
      <c r="D2624" t="s">
        <v>2</v>
      </c>
      <c r="E2624">
        <f>+VLOOKUP(Tabla2[[#This Row],[Punto de venta]],Punto_venta[],2,0)</f>
        <v>1</v>
      </c>
      <c r="F2624" t="s">
        <v>68</v>
      </c>
      <c r="G2624">
        <f>+VLOOKUP(Tabla2[[#This Row],[Cultivo]],Cod_categoría[],2,0)</f>
        <v>100101001</v>
      </c>
      <c r="H2624" t="str">
        <f>+VLOOKUP(F2624,Codigos[],2,0)</f>
        <v>Berries</v>
      </c>
      <c r="I2624">
        <f>+VLOOKUP(Tabla2[[#This Row],[Categoría]],Cod_procesamiento10[],2,0)</f>
        <v>1</v>
      </c>
      <c r="J2624" t="s">
        <v>163</v>
      </c>
      <c r="K2624" s="3">
        <v>1886.7</v>
      </c>
    </row>
    <row r="2625" spans="1:11" x14ac:dyDescent="0.35">
      <c r="A2625">
        <v>2020</v>
      </c>
      <c r="B2625" s="5" t="s">
        <v>50</v>
      </c>
      <c r="C2625" s="10">
        <v>43862</v>
      </c>
      <c r="D2625" t="s">
        <v>2</v>
      </c>
      <c r="E2625">
        <f>+VLOOKUP(Tabla2[[#This Row],[Punto de venta]],Punto_venta[],2,0)</f>
        <v>1</v>
      </c>
      <c r="F2625" t="s">
        <v>5</v>
      </c>
      <c r="G2625">
        <f>+VLOOKUP(Tabla2[[#This Row],[Cultivo]],Cod_categoría[],2,0)</f>
        <v>100103002</v>
      </c>
      <c r="H2625" t="str">
        <f>+VLOOKUP(F2625,Codigos[],2,0)</f>
        <v>Frutos de carozo</v>
      </c>
      <c r="I2625">
        <f>+VLOOKUP(Tabla2[[#This Row],[Categoría]],Cod_procesamiento10[],2,0)</f>
        <v>5</v>
      </c>
      <c r="J2625" t="s">
        <v>163</v>
      </c>
      <c r="K2625" s="3">
        <v>779.25</v>
      </c>
    </row>
    <row r="2626" spans="1:11" x14ac:dyDescent="0.35">
      <c r="A2626">
        <v>2020</v>
      </c>
      <c r="B2626" s="5" t="s">
        <v>50</v>
      </c>
      <c r="C2626" s="10">
        <v>43862</v>
      </c>
      <c r="D2626" t="s">
        <v>2</v>
      </c>
      <c r="E2626">
        <f>+VLOOKUP(Tabla2[[#This Row],[Punto de venta]],Punto_venta[],2,0)</f>
        <v>1</v>
      </c>
      <c r="F2626" t="s">
        <v>7</v>
      </c>
      <c r="G2626">
        <f>+VLOOKUP(Tabla2[[#This Row],[Cultivo]],Cod_categoría[],2,0)</f>
        <v>100103004</v>
      </c>
      <c r="H2626" t="str">
        <f>+VLOOKUP(F2626,Codigos[],2,0)</f>
        <v>Frutos de carozo</v>
      </c>
      <c r="I2626">
        <f>+VLOOKUP(Tabla2[[#This Row],[Categoría]],Cod_procesamiento10[],2,0)</f>
        <v>5</v>
      </c>
      <c r="J2626" t="s">
        <v>163</v>
      </c>
      <c r="K2626" s="3">
        <v>1030.45</v>
      </c>
    </row>
    <row r="2627" spans="1:11" x14ac:dyDescent="0.35">
      <c r="A2627">
        <v>2020</v>
      </c>
      <c r="B2627" s="5" t="s">
        <v>50</v>
      </c>
      <c r="C2627" s="10">
        <v>43862</v>
      </c>
      <c r="D2627" t="s">
        <v>2</v>
      </c>
      <c r="E2627">
        <f>+VLOOKUP(Tabla2[[#This Row],[Punto de venta]],Punto_venta[],2,0)</f>
        <v>1</v>
      </c>
      <c r="F2627" t="s">
        <v>23</v>
      </c>
      <c r="G2627">
        <f>+VLOOKUP(Tabla2[[#This Row],[Cultivo]],Cod_categoría[],2,0)</f>
        <v>100101004</v>
      </c>
      <c r="H2627" t="str">
        <f>+VLOOKUP(F2627,Codigos[],2,0)</f>
        <v>Berries</v>
      </c>
      <c r="I2627">
        <f>+VLOOKUP(Tabla2[[#This Row],[Categoría]],Cod_procesamiento10[],2,0)</f>
        <v>1</v>
      </c>
      <c r="J2627" t="s">
        <v>163</v>
      </c>
      <c r="K2627" s="3">
        <v>2742.64</v>
      </c>
    </row>
    <row r="2628" spans="1:11" x14ac:dyDescent="0.35">
      <c r="A2628">
        <v>2020</v>
      </c>
      <c r="B2628" s="5" t="s">
        <v>50</v>
      </c>
      <c r="C2628" s="10">
        <v>43862</v>
      </c>
      <c r="D2628" t="s">
        <v>2</v>
      </c>
      <c r="E2628">
        <f>+VLOOKUP(Tabla2[[#This Row],[Punto de venta]],Punto_venta[],2,0)</f>
        <v>1</v>
      </c>
      <c r="F2628" t="s">
        <v>8</v>
      </c>
      <c r="G2628">
        <f>+VLOOKUP(Tabla2[[#This Row],[Cultivo]],Cod_categoría[],2,0)</f>
        <v>100112025</v>
      </c>
      <c r="H2628" t="str">
        <f>+VLOOKUP(F2628,Codigos[],2,0)</f>
        <v>Berries</v>
      </c>
      <c r="I2628">
        <f>+VLOOKUP(Tabla2[[#This Row],[Categoría]],Cod_procesamiento10[],2,0)</f>
        <v>1</v>
      </c>
      <c r="J2628" t="s">
        <v>163</v>
      </c>
      <c r="K2628" s="3">
        <v>1529.55</v>
      </c>
    </row>
    <row r="2629" spans="1:11" x14ac:dyDescent="0.35">
      <c r="A2629">
        <v>2020</v>
      </c>
      <c r="B2629" s="5" t="s">
        <v>50</v>
      </c>
      <c r="C2629" s="10">
        <v>43862</v>
      </c>
      <c r="D2629" t="s">
        <v>2</v>
      </c>
      <c r="E2629">
        <f>+VLOOKUP(Tabla2[[#This Row],[Punto de venta]],Punto_venta[],2,0)</f>
        <v>1</v>
      </c>
      <c r="F2629" t="s">
        <v>9</v>
      </c>
      <c r="G2629">
        <f>+VLOOKUP(Tabla2[[#This Row],[Cultivo]],Cod_categoría[],2,0)</f>
        <v>100102003</v>
      </c>
      <c r="H2629" t="str">
        <f>+VLOOKUP(F2629,Codigos[],2,0)</f>
        <v>Cítricos</v>
      </c>
      <c r="I2629">
        <f>+VLOOKUP(Tabla2[[#This Row],[Categoría]],Cod_procesamiento10[],2,0)</f>
        <v>2</v>
      </c>
      <c r="J2629" t="s">
        <v>163</v>
      </c>
      <c r="K2629" s="3">
        <v>1369.84</v>
      </c>
    </row>
    <row r="2630" spans="1:11" x14ac:dyDescent="0.35">
      <c r="A2630">
        <v>2020</v>
      </c>
      <c r="B2630" s="5" t="s">
        <v>50</v>
      </c>
      <c r="C2630" s="10">
        <v>43862</v>
      </c>
      <c r="D2630" t="s">
        <v>2</v>
      </c>
      <c r="E2630">
        <f>+VLOOKUP(Tabla2[[#This Row],[Punto de venta]],Punto_venta[],2,0)</f>
        <v>1</v>
      </c>
      <c r="F2630" t="s">
        <v>21</v>
      </c>
      <c r="G2630">
        <f>+VLOOKUP(Tabla2[[#This Row],[Cultivo]],Cod_categoría[],2,0)</f>
        <v>100108002</v>
      </c>
      <c r="H2630" t="str">
        <f>+VLOOKUP(F2630,Codigos[],2,0)</f>
        <v>Frutos tropicales y subtropicales</v>
      </c>
      <c r="I2630">
        <f>+VLOOKUP(Tabla2[[#This Row],[Categoría]],Cod_procesamiento10[],2,0)</f>
        <v>4</v>
      </c>
      <c r="J2630" t="s">
        <v>163</v>
      </c>
      <c r="K2630" s="3">
        <v>1936.58</v>
      </c>
    </row>
    <row r="2631" spans="1:11" x14ac:dyDescent="0.35">
      <c r="A2631">
        <v>2020</v>
      </c>
      <c r="B2631" s="5" t="s">
        <v>50</v>
      </c>
      <c r="C2631" s="10">
        <v>43862</v>
      </c>
      <c r="D2631" t="s">
        <v>2</v>
      </c>
      <c r="E2631">
        <f>+VLOOKUP(Tabla2[[#This Row],[Punto de venta]],Punto_venta[],2,0)</f>
        <v>1</v>
      </c>
      <c r="F2631" t="s">
        <v>10</v>
      </c>
      <c r="G2631">
        <f>+VLOOKUP(Tabla2[[#This Row],[Cultivo]],Cod_categoría[],2,0)</f>
        <v>100104002</v>
      </c>
      <c r="H2631" t="str">
        <f>+VLOOKUP(F2631,Codigos[],2,0)</f>
        <v>Frutos de pepita</v>
      </c>
      <c r="I2631">
        <f>+VLOOKUP(Tabla2[[#This Row],[Categoría]],Cod_procesamiento10[],2,0)</f>
        <v>3</v>
      </c>
      <c r="J2631" t="s">
        <v>163</v>
      </c>
      <c r="K2631" s="3">
        <v>853.8</v>
      </c>
    </row>
    <row r="2632" spans="1:11" x14ac:dyDescent="0.35">
      <c r="A2632">
        <v>2020</v>
      </c>
      <c r="B2632" s="5" t="s">
        <v>50</v>
      </c>
      <c r="C2632" s="10">
        <v>43862</v>
      </c>
      <c r="D2632" t="s">
        <v>2</v>
      </c>
      <c r="E2632">
        <f>+VLOOKUP(Tabla2[[#This Row],[Punto de venta]],Punto_venta[],2,0)</f>
        <v>1</v>
      </c>
      <c r="F2632" t="s">
        <v>11</v>
      </c>
      <c r="G2632">
        <f>+VLOOKUP(Tabla2[[#This Row],[Cultivo]],Cod_categoría[],2,0)</f>
        <v>100102005</v>
      </c>
      <c r="H2632" t="str">
        <f>+VLOOKUP(F2632,Codigos[],2,0)</f>
        <v>Cítricos</v>
      </c>
      <c r="I2632">
        <f>+VLOOKUP(Tabla2[[#This Row],[Categoría]],Cod_procesamiento10[],2,0)</f>
        <v>2</v>
      </c>
      <c r="J2632" t="s">
        <v>163</v>
      </c>
      <c r="K2632" s="3">
        <v>1021.04</v>
      </c>
    </row>
    <row r="2633" spans="1:11" x14ac:dyDescent="0.35">
      <c r="A2633">
        <v>2020</v>
      </c>
      <c r="B2633" s="5" t="s">
        <v>50</v>
      </c>
      <c r="C2633" s="10">
        <v>43862</v>
      </c>
      <c r="D2633" t="s">
        <v>2</v>
      </c>
      <c r="E2633">
        <f>+VLOOKUP(Tabla2[[#This Row],[Punto de venta]],Punto_venta[],2,0)</f>
        <v>1</v>
      </c>
      <c r="F2633" t="s">
        <v>12</v>
      </c>
      <c r="G2633">
        <f>+VLOOKUP(Tabla2[[#This Row],[Cultivo]],Cod_categoría[],2,0)</f>
        <v>100103006</v>
      </c>
      <c r="H2633" t="str">
        <f>+VLOOKUP(F2633,Codigos[],2,0)</f>
        <v>Frutos de carozo</v>
      </c>
      <c r="I2633">
        <f>+VLOOKUP(Tabla2[[#This Row],[Categoría]],Cod_procesamiento10[],2,0)</f>
        <v>5</v>
      </c>
      <c r="J2633" t="s">
        <v>163</v>
      </c>
      <c r="K2633" s="3">
        <v>1040.22</v>
      </c>
    </row>
    <row r="2634" spans="1:11" x14ac:dyDescent="0.35">
      <c r="A2634">
        <v>2020</v>
      </c>
      <c r="B2634" s="5" t="s">
        <v>50</v>
      </c>
      <c r="C2634" s="10">
        <v>43862</v>
      </c>
      <c r="D2634" t="s">
        <v>2</v>
      </c>
      <c r="E2634">
        <f>+VLOOKUP(Tabla2[[#This Row],[Punto de venta]],Punto_venta[],2,0)</f>
        <v>1</v>
      </c>
      <c r="F2634" t="s">
        <v>13</v>
      </c>
      <c r="G2634">
        <f>+VLOOKUP(Tabla2[[#This Row],[Cultivo]],Cod_categoría[],2,0)</f>
        <v>100106002</v>
      </c>
      <c r="H2634" t="str">
        <f>+VLOOKUP(F2634,Codigos[],2,0)</f>
        <v>Frutos oleaginosos</v>
      </c>
      <c r="I2634">
        <f>+VLOOKUP(Tabla2[[#This Row],[Categoría]],Cod_procesamiento10[],2,0)</f>
        <v>12</v>
      </c>
      <c r="J2634" t="s">
        <v>163</v>
      </c>
      <c r="K2634" s="3">
        <v>3265.44</v>
      </c>
    </row>
    <row r="2635" spans="1:11" x14ac:dyDescent="0.35">
      <c r="A2635">
        <v>2020</v>
      </c>
      <c r="B2635" s="5" t="s">
        <v>50</v>
      </c>
      <c r="C2635" s="10">
        <v>43862</v>
      </c>
      <c r="D2635" t="s">
        <v>2</v>
      </c>
      <c r="E2635">
        <f>+VLOOKUP(Tabla2[[#This Row],[Punto de venta]],Punto_venta[],2,0)</f>
        <v>1</v>
      </c>
      <c r="F2635" t="s">
        <v>14</v>
      </c>
      <c r="G2635">
        <f>+VLOOKUP(Tabla2[[#This Row],[Cultivo]],Cod_categoría[],2,0)</f>
        <v>100104005</v>
      </c>
      <c r="H2635" t="str">
        <f>+VLOOKUP(F2635,Codigos[],2,0)</f>
        <v>Frutos de pepita</v>
      </c>
      <c r="I2635">
        <f>+VLOOKUP(Tabla2[[#This Row],[Categoría]],Cod_procesamiento10[],2,0)</f>
        <v>3</v>
      </c>
      <c r="J2635" t="s">
        <v>163</v>
      </c>
      <c r="K2635" s="3">
        <v>863.51</v>
      </c>
    </row>
    <row r="2636" spans="1:11" x14ac:dyDescent="0.35">
      <c r="A2636">
        <v>2020</v>
      </c>
      <c r="B2636" s="5" t="s">
        <v>50</v>
      </c>
      <c r="C2636" s="10">
        <v>43862</v>
      </c>
      <c r="D2636" t="s">
        <v>2</v>
      </c>
      <c r="E2636">
        <f>+VLOOKUP(Tabla2[[#This Row],[Punto de venta]],Punto_venta[],2,0)</f>
        <v>1</v>
      </c>
      <c r="F2636" t="s">
        <v>15</v>
      </c>
      <c r="G2636">
        <f>+VLOOKUP(Tabla2[[#This Row],[Cultivo]],Cod_categoría[],2,0)</f>
        <v>100108006</v>
      </c>
      <c r="H2636" t="str">
        <f>+VLOOKUP(F2636,Codigos[],2,0)</f>
        <v>Frutos tropicales y subtropicales</v>
      </c>
      <c r="I2636">
        <f>+VLOOKUP(Tabla2[[#This Row],[Categoría]],Cod_procesamiento10[],2,0)</f>
        <v>4</v>
      </c>
      <c r="J2636" t="s">
        <v>163</v>
      </c>
      <c r="K2636" s="3">
        <v>769.7</v>
      </c>
    </row>
    <row r="2637" spans="1:11" x14ac:dyDescent="0.35">
      <c r="A2637">
        <v>2020</v>
      </c>
      <c r="B2637" s="5" t="s">
        <v>50</v>
      </c>
      <c r="C2637" s="10">
        <v>43862</v>
      </c>
      <c r="D2637" t="s">
        <v>2</v>
      </c>
      <c r="E2637">
        <f>+VLOOKUP(Tabla2[[#This Row],[Punto de venta]],Punto_venta[],2,0)</f>
        <v>1</v>
      </c>
      <c r="F2637" t="s">
        <v>16</v>
      </c>
      <c r="G2637">
        <f>+VLOOKUP(Tabla2[[#This Row],[Cultivo]],Cod_categoría[],2,0)</f>
        <v>100109001</v>
      </c>
      <c r="H2637" t="str">
        <f>+VLOOKUP(F2637,Codigos[],2,0)</f>
        <v>Uva</v>
      </c>
      <c r="I2637">
        <f>+VLOOKUP(Tabla2[[#This Row],[Categoría]],Cod_procesamiento10[],2,0)</f>
        <v>11</v>
      </c>
      <c r="J2637" t="s">
        <v>163</v>
      </c>
      <c r="K2637" s="3">
        <v>930.09</v>
      </c>
    </row>
    <row r="2638" spans="1:11" x14ac:dyDescent="0.35">
      <c r="A2638">
        <v>2020</v>
      </c>
      <c r="B2638" s="5" t="s">
        <v>50</v>
      </c>
      <c r="C2638" s="10">
        <v>43862</v>
      </c>
      <c r="D2638" t="s">
        <v>17</v>
      </c>
      <c r="E2638">
        <f>+VLOOKUP(Tabla2[[#This Row],[Punto de venta]],Punto_venta[],2,0)</f>
        <v>2</v>
      </c>
      <c r="F2638" t="s">
        <v>68</v>
      </c>
      <c r="G2638">
        <f>+VLOOKUP(Tabla2[[#This Row],[Cultivo]],Cod_categoría[],2,0)</f>
        <v>100101001</v>
      </c>
      <c r="H2638" t="str">
        <f>+VLOOKUP(F2638,Codigos[],2,0)</f>
        <v>Berries</v>
      </c>
      <c r="I2638">
        <f>+VLOOKUP(Tabla2[[#This Row],[Categoría]],Cod_procesamiento10[],2,0)</f>
        <v>1</v>
      </c>
      <c r="J2638" t="s">
        <v>163</v>
      </c>
      <c r="K2638" s="3">
        <v>8709.1299999999992</v>
      </c>
    </row>
    <row r="2639" spans="1:11" x14ac:dyDescent="0.35">
      <c r="A2639">
        <v>2020</v>
      </c>
      <c r="B2639" s="5" t="s">
        <v>50</v>
      </c>
      <c r="C2639" s="10">
        <v>43862</v>
      </c>
      <c r="D2639" t="s">
        <v>17</v>
      </c>
      <c r="E2639">
        <f>+VLOOKUP(Tabla2[[#This Row],[Punto de venta]],Punto_venta[],2,0)</f>
        <v>2</v>
      </c>
      <c r="F2639" t="s">
        <v>5</v>
      </c>
      <c r="G2639">
        <f>+VLOOKUP(Tabla2[[#This Row],[Cultivo]],Cod_categoría[],2,0)</f>
        <v>100103002</v>
      </c>
      <c r="H2639" t="str">
        <f>+VLOOKUP(F2639,Codigos[],2,0)</f>
        <v>Frutos de carozo</v>
      </c>
      <c r="I2639">
        <f>+VLOOKUP(Tabla2[[#This Row],[Categoría]],Cod_procesamiento10[],2,0)</f>
        <v>5</v>
      </c>
      <c r="J2639" t="s">
        <v>163</v>
      </c>
      <c r="K2639" s="3">
        <v>1698.57</v>
      </c>
    </row>
    <row r="2640" spans="1:11" x14ac:dyDescent="0.35">
      <c r="A2640">
        <v>2020</v>
      </c>
      <c r="B2640" s="5" t="s">
        <v>50</v>
      </c>
      <c r="C2640" s="10">
        <v>43862</v>
      </c>
      <c r="D2640" t="s">
        <v>17</v>
      </c>
      <c r="E2640">
        <f>+VLOOKUP(Tabla2[[#This Row],[Punto de venta]],Punto_venta[],2,0)</f>
        <v>2</v>
      </c>
      <c r="F2640" t="s">
        <v>7</v>
      </c>
      <c r="G2640">
        <f>+VLOOKUP(Tabla2[[#This Row],[Cultivo]],Cod_categoría[],2,0)</f>
        <v>100103004</v>
      </c>
      <c r="H2640" t="str">
        <f>+VLOOKUP(F2640,Codigos[],2,0)</f>
        <v>Frutos de carozo</v>
      </c>
      <c r="I2640">
        <f>+VLOOKUP(Tabla2[[#This Row],[Categoría]],Cod_procesamiento10[],2,0)</f>
        <v>5</v>
      </c>
      <c r="J2640" t="s">
        <v>163</v>
      </c>
      <c r="K2640" s="3">
        <v>1940.4</v>
      </c>
    </row>
    <row r="2641" spans="1:11" x14ac:dyDescent="0.35">
      <c r="A2641">
        <v>2020</v>
      </c>
      <c r="B2641" s="5" t="s">
        <v>50</v>
      </c>
      <c r="C2641" s="10">
        <v>43862</v>
      </c>
      <c r="D2641" t="s">
        <v>17</v>
      </c>
      <c r="E2641">
        <f>+VLOOKUP(Tabla2[[#This Row],[Punto de venta]],Punto_venta[],2,0)</f>
        <v>2</v>
      </c>
      <c r="F2641" t="s">
        <v>23</v>
      </c>
      <c r="G2641">
        <f>+VLOOKUP(Tabla2[[#This Row],[Cultivo]],Cod_categoría[],2,0)</f>
        <v>100101004</v>
      </c>
      <c r="H2641" t="str">
        <f>+VLOOKUP(F2641,Codigos[],2,0)</f>
        <v>Berries</v>
      </c>
      <c r="I2641">
        <f>+VLOOKUP(Tabla2[[#This Row],[Categoría]],Cod_procesamiento10[],2,0)</f>
        <v>1</v>
      </c>
      <c r="J2641" t="s">
        <v>163</v>
      </c>
      <c r="K2641" s="3">
        <v>5260</v>
      </c>
    </row>
    <row r="2642" spans="1:11" x14ac:dyDescent="0.35">
      <c r="A2642">
        <v>2020</v>
      </c>
      <c r="B2642" s="5" t="s">
        <v>50</v>
      </c>
      <c r="C2642" s="10">
        <v>43862</v>
      </c>
      <c r="D2642" t="s">
        <v>17</v>
      </c>
      <c r="E2642">
        <f>+VLOOKUP(Tabla2[[#This Row],[Punto de venta]],Punto_venta[],2,0)</f>
        <v>2</v>
      </c>
      <c r="F2642" t="s">
        <v>8</v>
      </c>
      <c r="G2642">
        <f>+VLOOKUP(Tabla2[[#This Row],[Cultivo]],Cod_categoría[],2,0)</f>
        <v>100112025</v>
      </c>
      <c r="H2642" t="str">
        <f>+VLOOKUP(F2642,Codigos[],2,0)</f>
        <v>Berries</v>
      </c>
      <c r="I2642">
        <f>+VLOOKUP(Tabla2[[#This Row],[Categoría]],Cod_procesamiento10[],2,0)</f>
        <v>1</v>
      </c>
      <c r="J2642" t="s">
        <v>163</v>
      </c>
      <c r="K2642" s="3">
        <v>6319.06</v>
      </c>
    </row>
    <row r="2643" spans="1:11" x14ac:dyDescent="0.35">
      <c r="A2643">
        <v>2020</v>
      </c>
      <c r="B2643" s="5" t="s">
        <v>50</v>
      </c>
      <c r="C2643" s="10">
        <v>43862</v>
      </c>
      <c r="D2643" t="s">
        <v>17</v>
      </c>
      <c r="E2643">
        <f>+VLOOKUP(Tabla2[[#This Row],[Punto de venta]],Punto_venta[],2,0)</f>
        <v>2</v>
      </c>
      <c r="F2643" t="s">
        <v>9</v>
      </c>
      <c r="G2643">
        <f>+VLOOKUP(Tabla2[[#This Row],[Cultivo]],Cod_categoría[],2,0)</f>
        <v>100102003</v>
      </c>
      <c r="H2643" t="str">
        <f>+VLOOKUP(F2643,Codigos[],2,0)</f>
        <v>Cítricos</v>
      </c>
      <c r="I2643">
        <f>+VLOOKUP(Tabla2[[#This Row],[Categoría]],Cod_procesamiento10[],2,0)</f>
        <v>2</v>
      </c>
      <c r="J2643" t="s">
        <v>163</v>
      </c>
      <c r="K2643" s="3">
        <v>1880.56</v>
      </c>
    </row>
    <row r="2644" spans="1:11" x14ac:dyDescent="0.35">
      <c r="A2644">
        <v>2020</v>
      </c>
      <c r="B2644" s="5" t="s">
        <v>50</v>
      </c>
      <c r="C2644" s="10">
        <v>43862</v>
      </c>
      <c r="D2644" t="s">
        <v>17</v>
      </c>
      <c r="E2644">
        <f>+VLOOKUP(Tabla2[[#This Row],[Punto de venta]],Punto_venta[],2,0)</f>
        <v>2</v>
      </c>
      <c r="F2644" t="s">
        <v>21</v>
      </c>
      <c r="G2644">
        <f>+VLOOKUP(Tabla2[[#This Row],[Cultivo]],Cod_categoría[],2,0)</f>
        <v>100108002</v>
      </c>
      <c r="H2644" t="str">
        <f>+VLOOKUP(F2644,Codigos[],2,0)</f>
        <v>Frutos tropicales y subtropicales</v>
      </c>
      <c r="I2644">
        <f>+VLOOKUP(Tabla2[[#This Row],[Categoría]],Cod_procesamiento10[],2,0)</f>
        <v>4</v>
      </c>
      <c r="J2644" t="s">
        <v>163</v>
      </c>
      <c r="K2644" s="3">
        <v>1885.05</v>
      </c>
    </row>
    <row r="2645" spans="1:11" x14ac:dyDescent="0.35">
      <c r="A2645">
        <v>2020</v>
      </c>
      <c r="B2645" s="5" t="s">
        <v>50</v>
      </c>
      <c r="C2645" s="10">
        <v>43862</v>
      </c>
      <c r="D2645" t="s">
        <v>17</v>
      </c>
      <c r="E2645">
        <f>+VLOOKUP(Tabla2[[#This Row],[Punto de venta]],Punto_venta[],2,0)</f>
        <v>2</v>
      </c>
      <c r="F2645" t="s">
        <v>10</v>
      </c>
      <c r="G2645">
        <f>+VLOOKUP(Tabla2[[#This Row],[Cultivo]],Cod_categoría[],2,0)</f>
        <v>100104002</v>
      </c>
      <c r="H2645" t="str">
        <f>+VLOOKUP(F2645,Codigos[],2,0)</f>
        <v>Frutos de pepita</v>
      </c>
      <c r="I2645">
        <f>+VLOOKUP(Tabla2[[#This Row],[Categoría]],Cod_procesamiento10[],2,0)</f>
        <v>3</v>
      </c>
      <c r="J2645" t="s">
        <v>163</v>
      </c>
      <c r="K2645" s="3">
        <v>1767.41</v>
      </c>
    </row>
    <row r="2646" spans="1:11" x14ac:dyDescent="0.35">
      <c r="A2646">
        <v>2020</v>
      </c>
      <c r="B2646" s="5" t="s">
        <v>50</v>
      </c>
      <c r="C2646" s="10">
        <v>43862</v>
      </c>
      <c r="D2646" t="s">
        <v>17</v>
      </c>
      <c r="E2646">
        <f>+VLOOKUP(Tabla2[[#This Row],[Punto de venta]],Punto_venta[],2,0)</f>
        <v>2</v>
      </c>
      <c r="F2646" t="s">
        <v>11</v>
      </c>
      <c r="G2646">
        <f>+VLOOKUP(Tabla2[[#This Row],[Cultivo]],Cod_categoría[],2,0)</f>
        <v>100102005</v>
      </c>
      <c r="H2646" t="str">
        <f>+VLOOKUP(F2646,Codigos[],2,0)</f>
        <v>Cítricos</v>
      </c>
      <c r="I2646">
        <f>+VLOOKUP(Tabla2[[#This Row],[Categoría]],Cod_procesamiento10[],2,0)</f>
        <v>2</v>
      </c>
      <c r="J2646" t="s">
        <v>163</v>
      </c>
      <c r="K2646" s="3">
        <v>1496.75</v>
      </c>
    </row>
    <row r="2647" spans="1:11" x14ac:dyDescent="0.35">
      <c r="A2647">
        <v>2020</v>
      </c>
      <c r="B2647" s="5" t="s">
        <v>50</v>
      </c>
      <c r="C2647" s="10">
        <v>43862</v>
      </c>
      <c r="D2647" t="s">
        <v>17</v>
      </c>
      <c r="E2647">
        <f>+VLOOKUP(Tabla2[[#This Row],[Punto de venta]],Punto_venta[],2,0)</f>
        <v>2</v>
      </c>
      <c r="F2647" t="s">
        <v>12</v>
      </c>
      <c r="G2647">
        <f>+VLOOKUP(Tabla2[[#This Row],[Cultivo]],Cod_categoría[],2,0)</f>
        <v>100103006</v>
      </c>
      <c r="H2647" t="str">
        <f>+VLOOKUP(F2647,Codigos[],2,0)</f>
        <v>Frutos de carozo</v>
      </c>
      <c r="I2647">
        <f>+VLOOKUP(Tabla2[[#This Row],[Categoría]],Cod_procesamiento10[],2,0)</f>
        <v>5</v>
      </c>
      <c r="J2647" t="s">
        <v>163</v>
      </c>
      <c r="K2647" s="3">
        <v>1890.64</v>
      </c>
    </row>
    <row r="2648" spans="1:11" x14ac:dyDescent="0.35">
      <c r="A2648">
        <v>2020</v>
      </c>
      <c r="B2648" s="5" t="s">
        <v>50</v>
      </c>
      <c r="C2648" s="10">
        <v>43862</v>
      </c>
      <c r="D2648" t="s">
        <v>17</v>
      </c>
      <c r="E2648">
        <f>+VLOOKUP(Tabla2[[#This Row],[Punto de venta]],Punto_venta[],2,0)</f>
        <v>2</v>
      </c>
      <c r="F2648" t="s">
        <v>13</v>
      </c>
      <c r="G2648">
        <f>+VLOOKUP(Tabla2[[#This Row],[Cultivo]],Cod_categoría[],2,0)</f>
        <v>100106002</v>
      </c>
      <c r="H2648" t="str">
        <f>+VLOOKUP(F2648,Codigos[],2,0)</f>
        <v>Frutos oleaginosos</v>
      </c>
      <c r="I2648">
        <f>+VLOOKUP(Tabla2[[#This Row],[Categoría]],Cod_procesamiento10[],2,0)</f>
        <v>12</v>
      </c>
      <c r="J2648" t="s">
        <v>163</v>
      </c>
      <c r="K2648" s="3">
        <v>3768.33</v>
      </c>
    </row>
    <row r="2649" spans="1:11" x14ac:dyDescent="0.35">
      <c r="A2649">
        <v>2020</v>
      </c>
      <c r="B2649" s="5" t="s">
        <v>50</v>
      </c>
      <c r="C2649" s="10">
        <v>43862</v>
      </c>
      <c r="D2649" t="s">
        <v>17</v>
      </c>
      <c r="E2649">
        <f>+VLOOKUP(Tabla2[[#This Row],[Punto de venta]],Punto_venta[],2,0)</f>
        <v>2</v>
      </c>
      <c r="F2649" t="s">
        <v>14</v>
      </c>
      <c r="G2649">
        <f>+VLOOKUP(Tabla2[[#This Row],[Cultivo]],Cod_categoría[],2,0)</f>
        <v>100104005</v>
      </c>
      <c r="H2649" t="str">
        <f>+VLOOKUP(F2649,Codigos[],2,0)</f>
        <v>Frutos de pepita</v>
      </c>
      <c r="I2649">
        <f>+VLOOKUP(Tabla2[[#This Row],[Categoría]],Cod_procesamiento10[],2,0)</f>
        <v>3</v>
      </c>
      <c r="J2649" t="s">
        <v>163</v>
      </c>
      <c r="K2649" s="3">
        <v>1445.62</v>
      </c>
    </row>
    <row r="2650" spans="1:11" x14ac:dyDescent="0.35">
      <c r="A2650">
        <v>2020</v>
      </c>
      <c r="B2650" s="5" t="s">
        <v>50</v>
      </c>
      <c r="C2650" s="10">
        <v>43862</v>
      </c>
      <c r="D2650" t="s">
        <v>17</v>
      </c>
      <c r="E2650">
        <f>+VLOOKUP(Tabla2[[#This Row],[Punto de venta]],Punto_venta[],2,0)</f>
        <v>2</v>
      </c>
      <c r="F2650" t="s">
        <v>15</v>
      </c>
      <c r="G2650">
        <f>+VLOOKUP(Tabla2[[#This Row],[Cultivo]],Cod_categoría[],2,0)</f>
        <v>100108006</v>
      </c>
      <c r="H2650" t="str">
        <f>+VLOOKUP(F2650,Codigos[],2,0)</f>
        <v>Frutos tropicales y subtropicales</v>
      </c>
      <c r="I2650">
        <f>+VLOOKUP(Tabla2[[#This Row],[Categoría]],Cod_procesamiento10[],2,0)</f>
        <v>4</v>
      </c>
      <c r="J2650" t="s">
        <v>163</v>
      </c>
      <c r="K2650" s="3">
        <v>959.56</v>
      </c>
    </row>
    <row r="2651" spans="1:11" x14ac:dyDescent="0.35">
      <c r="A2651">
        <v>2020</v>
      </c>
      <c r="B2651" s="5" t="s">
        <v>50</v>
      </c>
      <c r="C2651" s="10">
        <v>43862</v>
      </c>
      <c r="D2651" t="s">
        <v>17</v>
      </c>
      <c r="E2651">
        <f>+VLOOKUP(Tabla2[[#This Row],[Punto de venta]],Punto_venta[],2,0)</f>
        <v>2</v>
      </c>
      <c r="F2651" t="s">
        <v>16</v>
      </c>
      <c r="G2651">
        <f>+VLOOKUP(Tabla2[[#This Row],[Cultivo]],Cod_categoría[],2,0)</f>
        <v>100109001</v>
      </c>
      <c r="H2651" t="str">
        <f>+VLOOKUP(F2651,Codigos[],2,0)</f>
        <v>Uva</v>
      </c>
      <c r="I2651">
        <f>+VLOOKUP(Tabla2[[#This Row],[Categoría]],Cod_procesamiento10[],2,0)</f>
        <v>11</v>
      </c>
      <c r="J2651" t="s">
        <v>163</v>
      </c>
      <c r="K2651" s="3">
        <v>2938.32</v>
      </c>
    </row>
    <row r="2652" spans="1:11" x14ac:dyDescent="0.35">
      <c r="A2652">
        <v>2020</v>
      </c>
      <c r="B2652" s="5" t="s">
        <v>50</v>
      </c>
      <c r="C2652" s="10">
        <v>43862</v>
      </c>
      <c r="D2652" t="s">
        <v>24</v>
      </c>
      <c r="E2652">
        <f>+VLOOKUP(Tabla2[[#This Row],[Punto de venta]],Punto_venta[],2,0)</f>
        <v>3</v>
      </c>
      <c r="F2652" t="s">
        <v>68</v>
      </c>
      <c r="G2652">
        <f>+VLOOKUP(Tabla2[[#This Row],[Cultivo]],Cod_categoría[],2,0)</f>
        <v>100101001</v>
      </c>
      <c r="H2652" t="str">
        <f>+VLOOKUP(F2652,Codigos[],2,0)</f>
        <v>Berries</v>
      </c>
      <c r="I2652">
        <f>+VLOOKUP(Tabla2[[#This Row],[Categoría]],Cod_procesamiento10[],2,0)</f>
        <v>1</v>
      </c>
      <c r="J2652" t="s">
        <v>163</v>
      </c>
      <c r="K2652" s="3">
        <v>1402.2</v>
      </c>
    </row>
    <row r="2653" spans="1:11" x14ac:dyDescent="0.35">
      <c r="A2653">
        <v>2020</v>
      </c>
      <c r="B2653" s="5" t="s">
        <v>50</v>
      </c>
      <c r="C2653" s="10">
        <v>43862</v>
      </c>
      <c r="D2653" t="s">
        <v>24</v>
      </c>
      <c r="E2653">
        <f>+VLOOKUP(Tabla2[[#This Row],[Punto de venta]],Punto_venta[],2,0)</f>
        <v>3</v>
      </c>
      <c r="F2653" t="s">
        <v>3</v>
      </c>
      <c r="G2653">
        <f>+VLOOKUP(Tabla2[[#This Row],[Cultivo]],Cod_categoría[],2,0)</f>
        <v>100103001</v>
      </c>
      <c r="H2653" t="str">
        <f>+VLOOKUP(F2653,Codigos[],2,0)</f>
        <v>Frutos de carozo</v>
      </c>
      <c r="I2653">
        <f>+VLOOKUP(Tabla2[[#This Row],[Categoría]],Cod_procesamiento10[],2,0)</f>
        <v>5</v>
      </c>
      <c r="J2653" t="s">
        <v>163</v>
      </c>
      <c r="K2653" s="3">
        <v>1505.56</v>
      </c>
    </row>
    <row r="2654" spans="1:11" x14ac:dyDescent="0.35">
      <c r="A2654">
        <v>2020</v>
      </c>
      <c r="B2654" s="5" t="s">
        <v>50</v>
      </c>
      <c r="C2654" s="10">
        <v>43862</v>
      </c>
      <c r="D2654" t="s">
        <v>24</v>
      </c>
      <c r="E2654">
        <f>+VLOOKUP(Tabla2[[#This Row],[Punto de venta]],Punto_venta[],2,0)</f>
        <v>3</v>
      </c>
      <c r="F2654" t="s">
        <v>5</v>
      </c>
      <c r="G2654">
        <f>+VLOOKUP(Tabla2[[#This Row],[Cultivo]],Cod_categoría[],2,0)</f>
        <v>100103002</v>
      </c>
      <c r="H2654" t="str">
        <f>+VLOOKUP(F2654,Codigos[],2,0)</f>
        <v>Frutos de carozo</v>
      </c>
      <c r="I2654">
        <f>+VLOOKUP(Tabla2[[#This Row],[Categoría]],Cod_procesamiento10[],2,0)</f>
        <v>5</v>
      </c>
      <c r="J2654" t="s">
        <v>163</v>
      </c>
      <c r="K2654" s="3">
        <v>471.09</v>
      </c>
    </row>
    <row r="2655" spans="1:11" x14ac:dyDescent="0.35">
      <c r="A2655">
        <v>2020</v>
      </c>
      <c r="B2655" s="5" t="s">
        <v>50</v>
      </c>
      <c r="C2655" s="10">
        <v>43862</v>
      </c>
      <c r="D2655" t="s">
        <v>24</v>
      </c>
      <c r="E2655">
        <f>+VLOOKUP(Tabla2[[#This Row],[Punto de venta]],Punto_venta[],2,0)</f>
        <v>3</v>
      </c>
      <c r="F2655" t="s">
        <v>7</v>
      </c>
      <c r="G2655">
        <f>+VLOOKUP(Tabla2[[#This Row],[Cultivo]],Cod_categoría[],2,0)</f>
        <v>100103004</v>
      </c>
      <c r="H2655" t="str">
        <f>+VLOOKUP(F2655,Codigos[],2,0)</f>
        <v>Frutos de carozo</v>
      </c>
      <c r="I2655">
        <f>+VLOOKUP(Tabla2[[#This Row],[Categoría]],Cod_procesamiento10[],2,0)</f>
        <v>5</v>
      </c>
      <c r="J2655" t="s">
        <v>163</v>
      </c>
      <c r="K2655" s="3">
        <v>699.78</v>
      </c>
    </row>
    <row r="2656" spans="1:11" x14ac:dyDescent="0.35">
      <c r="A2656">
        <v>2020</v>
      </c>
      <c r="B2656" s="5" t="s">
        <v>50</v>
      </c>
      <c r="C2656" s="10">
        <v>43862</v>
      </c>
      <c r="D2656" t="s">
        <v>24</v>
      </c>
      <c r="E2656">
        <f>+VLOOKUP(Tabla2[[#This Row],[Punto de venta]],Punto_venta[],2,0)</f>
        <v>3</v>
      </c>
      <c r="F2656" t="s">
        <v>23</v>
      </c>
      <c r="G2656">
        <f>+VLOOKUP(Tabla2[[#This Row],[Cultivo]],Cod_categoría[],2,0)</f>
        <v>100101004</v>
      </c>
      <c r="H2656" t="str">
        <f>+VLOOKUP(F2656,Codigos[],2,0)</f>
        <v>Berries</v>
      </c>
      <c r="I2656">
        <f>+VLOOKUP(Tabla2[[#This Row],[Categoría]],Cod_procesamiento10[],2,0)</f>
        <v>1</v>
      </c>
      <c r="J2656" t="s">
        <v>163</v>
      </c>
      <c r="K2656" s="3">
        <v>2113.02</v>
      </c>
    </row>
    <row r="2657" spans="1:11" x14ac:dyDescent="0.35">
      <c r="A2657">
        <v>2020</v>
      </c>
      <c r="B2657" s="5" t="s">
        <v>50</v>
      </c>
      <c r="C2657" s="10">
        <v>43862</v>
      </c>
      <c r="D2657" t="s">
        <v>24</v>
      </c>
      <c r="E2657">
        <f>+VLOOKUP(Tabla2[[#This Row],[Punto de venta]],Punto_venta[],2,0)</f>
        <v>3</v>
      </c>
      <c r="F2657" t="s">
        <v>8</v>
      </c>
      <c r="G2657">
        <f>+VLOOKUP(Tabla2[[#This Row],[Cultivo]],Cod_categoría[],2,0)</f>
        <v>100112025</v>
      </c>
      <c r="H2657" t="str">
        <f>+VLOOKUP(F2657,Codigos[],2,0)</f>
        <v>Berries</v>
      </c>
      <c r="I2657">
        <f>+VLOOKUP(Tabla2[[#This Row],[Categoría]],Cod_procesamiento10[],2,0)</f>
        <v>1</v>
      </c>
      <c r="J2657" t="s">
        <v>163</v>
      </c>
      <c r="K2657" s="3">
        <v>1095.99</v>
      </c>
    </row>
    <row r="2658" spans="1:11" x14ac:dyDescent="0.35">
      <c r="A2658">
        <v>2020</v>
      </c>
      <c r="B2658" s="5" t="s">
        <v>50</v>
      </c>
      <c r="C2658" s="10">
        <v>43862</v>
      </c>
      <c r="D2658" t="s">
        <v>24</v>
      </c>
      <c r="E2658">
        <f>+VLOOKUP(Tabla2[[#This Row],[Punto de venta]],Punto_venta[],2,0)</f>
        <v>3</v>
      </c>
      <c r="F2658" t="s">
        <v>30</v>
      </c>
      <c r="G2658">
        <f>+VLOOKUP(Tabla2[[#This Row],[Cultivo]],Cod_categoría[],2,0)</f>
        <v>100114043</v>
      </c>
      <c r="H2658" t="str">
        <f>+VLOOKUP(F2658,Codigos[],2,0)</f>
        <v>Frutos tropicales y subtropicales</v>
      </c>
      <c r="I2658">
        <f>+VLOOKUP(Tabla2[[#This Row],[Categoría]],Cod_procesamiento10[],2,0)</f>
        <v>4</v>
      </c>
      <c r="J2658" t="s">
        <v>163</v>
      </c>
      <c r="K2658" s="3">
        <v>1046.22</v>
      </c>
    </row>
    <row r="2659" spans="1:11" x14ac:dyDescent="0.35">
      <c r="A2659">
        <v>2020</v>
      </c>
      <c r="B2659" s="5" t="s">
        <v>50</v>
      </c>
      <c r="C2659" s="10">
        <v>43862</v>
      </c>
      <c r="D2659" t="s">
        <v>24</v>
      </c>
      <c r="E2659">
        <f>+VLOOKUP(Tabla2[[#This Row],[Punto de venta]],Punto_venta[],2,0)</f>
        <v>3</v>
      </c>
      <c r="F2659" t="s">
        <v>19</v>
      </c>
      <c r="G2659">
        <f>+VLOOKUP(Tabla2[[#This Row],[Cultivo]],Cod_categoría[],2,0)</f>
        <v>100101007</v>
      </c>
      <c r="H2659" t="str">
        <f>+VLOOKUP(F2659,Codigos[],2,0)</f>
        <v>Berries</v>
      </c>
      <c r="I2659">
        <f>+VLOOKUP(Tabla2[[#This Row],[Categoría]],Cod_procesamiento10[],2,0)</f>
        <v>1</v>
      </c>
      <c r="J2659" t="s">
        <v>163</v>
      </c>
      <c r="K2659" s="3">
        <v>897.89</v>
      </c>
    </row>
    <row r="2660" spans="1:11" x14ac:dyDescent="0.35">
      <c r="A2660">
        <v>2020</v>
      </c>
      <c r="B2660" s="5" t="s">
        <v>50</v>
      </c>
      <c r="C2660" s="10">
        <v>43862</v>
      </c>
      <c r="D2660" t="s">
        <v>24</v>
      </c>
      <c r="E2660">
        <f>+VLOOKUP(Tabla2[[#This Row],[Punto de venta]],Punto_venta[],2,0)</f>
        <v>3</v>
      </c>
      <c r="F2660" t="s">
        <v>9</v>
      </c>
      <c r="G2660">
        <f>+VLOOKUP(Tabla2[[#This Row],[Cultivo]],Cod_categoría[],2,0)</f>
        <v>100102003</v>
      </c>
      <c r="H2660" t="str">
        <f>+VLOOKUP(F2660,Codigos[],2,0)</f>
        <v>Cítricos</v>
      </c>
      <c r="I2660">
        <f>+VLOOKUP(Tabla2[[#This Row],[Categoría]],Cod_procesamiento10[],2,0)</f>
        <v>2</v>
      </c>
      <c r="J2660" t="s">
        <v>163</v>
      </c>
      <c r="K2660" s="3">
        <v>898.28</v>
      </c>
    </row>
    <row r="2661" spans="1:11" x14ac:dyDescent="0.35">
      <c r="A2661">
        <v>2020</v>
      </c>
      <c r="B2661" s="5" t="s">
        <v>50</v>
      </c>
      <c r="C2661" s="10">
        <v>43862</v>
      </c>
      <c r="D2661" t="s">
        <v>24</v>
      </c>
      <c r="E2661">
        <f>+VLOOKUP(Tabla2[[#This Row],[Punto de venta]],Punto_venta[],2,0)</f>
        <v>3</v>
      </c>
      <c r="F2661" t="s">
        <v>20</v>
      </c>
      <c r="G2661">
        <f>+VLOOKUP(Tabla2[[#This Row],[Cultivo]],Cod_categoría[],2,0)</f>
        <v>100102004</v>
      </c>
      <c r="H2661" t="str">
        <f>+VLOOKUP(F2661,Codigos[],2,0)</f>
        <v>Cítricos</v>
      </c>
      <c r="I2661">
        <f>+VLOOKUP(Tabla2[[#This Row],[Categoría]],Cod_procesamiento10[],2,0)</f>
        <v>2</v>
      </c>
      <c r="J2661" t="s">
        <v>163</v>
      </c>
      <c r="K2661" s="3">
        <v>773.25</v>
      </c>
    </row>
    <row r="2662" spans="1:11" x14ac:dyDescent="0.35">
      <c r="A2662">
        <v>2020</v>
      </c>
      <c r="B2662" s="5" t="s">
        <v>50</v>
      </c>
      <c r="C2662" s="10">
        <v>43862</v>
      </c>
      <c r="D2662" t="s">
        <v>24</v>
      </c>
      <c r="E2662">
        <f>+VLOOKUP(Tabla2[[#This Row],[Punto de venta]],Punto_venta[],2,0)</f>
        <v>3</v>
      </c>
      <c r="F2662" t="s">
        <v>21</v>
      </c>
      <c r="G2662">
        <f>+VLOOKUP(Tabla2[[#This Row],[Cultivo]],Cod_categoría[],2,0)</f>
        <v>100108002</v>
      </c>
      <c r="H2662" t="str">
        <f>+VLOOKUP(F2662,Codigos[],2,0)</f>
        <v>Frutos tropicales y subtropicales</v>
      </c>
      <c r="I2662">
        <f>+VLOOKUP(Tabla2[[#This Row],[Categoría]],Cod_procesamiento10[],2,0)</f>
        <v>4</v>
      </c>
      <c r="J2662" t="s">
        <v>163</v>
      </c>
      <c r="K2662" s="3">
        <v>1204.73</v>
      </c>
    </row>
    <row r="2663" spans="1:11" x14ac:dyDescent="0.35">
      <c r="A2663">
        <v>2020</v>
      </c>
      <c r="B2663" s="5" t="s">
        <v>50</v>
      </c>
      <c r="C2663" s="10">
        <v>43862</v>
      </c>
      <c r="D2663" t="s">
        <v>24</v>
      </c>
      <c r="E2663">
        <f>+VLOOKUP(Tabla2[[#This Row],[Punto de venta]],Punto_venta[],2,0)</f>
        <v>3</v>
      </c>
      <c r="F2663" t="s">
        <v>10</v>
      </c>
      <c r="G2663">
        <f>+VLOOKUP(Tabla2[[#This Row],[Cultivo]],Cod_categoría[],2,0)</f>
        <v>100104002</v>
      </c>
      <c r="H2663" t="str">
        <f>+VLOOKUP(F2663,Codigos[],2,0)</f>
        <v>Frutos de pepita</v>
      </c>
      <c r="I2663">
        <f>+VLOOKUP(Tabla2[[#This Row],[Categoría]],Cod_procesamiento10[],2,0)</f>
        <v>3</v>
      </c>
      <c r="J2663" t="s">
        <v>163</v>
      </c>
      <c r="K2663" s="3">
        <v>689.84</v>
      </c>
    </row>
    <row r="2664" spans="1:11" x14ac:dyDescent="0.35">
      <c r="A2664">
        <v>2020</v>
      </c>
      <c r="B2664" s="5" t="s">
        <v>50</v>
      </c>
      <c r="C2664" s="10">
        <v>43862</v>
      </c>
      <c r="D2664" t="s">
        <v>24</v>
      </c>
      <c r="E2664">
        <f>+VLOOKUP(Tabla2[[#This Row],[Punto de venta]],Punto_venta[],2,0)</f>
        <v>3</v>
      </c>
      <c r="F2664" t="s">
        <v>22</v>
      </c>
      <c r="G2664">
        <f>+VLOOKUP(Tabla2[[#This Row],[Cultivo]],Cod_categoría[],2,0)</f>
        <v>100114041</v>
      </c>
      <c r="H2664" t="str">
        <f>+VLOOKUP(F2664,Codigos[],2,0)</f>
        <v>Frutos tropicales y subtropicales</v>
      </c>
      <c r="I2664">
        <f>+VLOOKUP(Tabla2[[#This Row],[Categoría]],Cod_procesamiento10[],2,0)</f>
        <v>4</v>
      </c>
      <c r="J2664" t="s">
        <v>163</v>
      </c>
      <c r="K2664" s="3">
        <v>919.99</v>
      </c>
    </row>
    <row r="2665" spans="1:11" x14ac:dyDescent="0.35">
      <c r="A2665">
        <v>2020</v>
      </c>
      <c r="B2665" s="5" t="s">
        <v>50</v>
      </c>
      <c r="C2665" s="10">
        <v>43862</v>
      </c>
      <c r="D2665" t="s">
        <v>24</v>
      </c>
      <c r="E2665">
        <f>+VLOOKUP(Tabla2[[#This Row],[Punto de venta]],Punto_venta[],2,0)</f>
        <v>3</v>
      </c>
      <c r="F2665" t="s">
        <v>26</v>
      </c>
      <c r="G2665">
        <f>+VLOOKUP(Tabla2[[#This Row],[Cultivo]],Cod_categoría[],2,0)</f>
        <v>100101008</v>
      </c>
      <c r="H2665" t="str">
        <f>+VLOOKUP(F2665,Codigos[],2,0)</f>
        <v>Berries</v>
      </c>
      <c r="I2665">
        <f>+VLOOKUP(Tabla2[[#This Row],[Categoría]],Cod_procesamiento10[],2,0)</f>
        <v>1</v>
      </c>
      <c r="J2665" t="s">
        <v>163</v>
      </c>
      <c r="K2665" s="3">
        <v>1383.83</v>
      </c>
    </row>
    <row r="2666" spans="1:11" x14ac:dyDescent="0.35">
      <c r="A2666">
        <v>2020</v>
      </c>
      <c r="B2666" s="5" t="s">
        <v>50</v>
      </c>
      <c r="C2666" s="10">
        <v>43862</v>
      </c>
      <c r="D2666" t="s">
        <v>24</v>
      </c>
      <c r="E2666">
        <f>+VLOOKUP(Tabla2[[#This Row],[Punto de venta]],Punto_venta[],2,0)</f>
        <v>3</v>
      </c>
      <c r="F2666" t="s">
        <v>11</v>
      </c>
      <c r="G2666">
        <f>+VLOOKUP(Tabla2[[#This Row],[Cultivo]],Cod_categoría[],2,0)</f>
        <v>100102005</v>
      </c>
      <c r="H2666" t="str">
        <f>+VLOOKUP(F2666,Codigos[],2,0)</f>
        <v>Cítricos</v>
      </c>
      <c r="I2666">
        <f>+VLOOKUP(Tabla2[[#This Row],[Categoría]],Cod_procesamiento10[],2,0)</f>
        <v>2</v>
      </c>
      <c r="J2666" t="s">
        <v>163</v>
      </c>
      <c r="K2666" s="3">
        <v>741.66</v>
      </c>
    </row>
    <row r="2667" spans="1:11" x14ac:dyDescent="0.35">
      <c r="A2667">
        <v>2020</v>
      </c>
      <c r="B2667" s="5" t="s">
        <v>50</v>
      </c>
      <c r="C2667" s="10">
        <v>43862</v>
      </c>
      <c r="D2667" t="s">
        <v>24</v>
      </c>
      <c r="E2667">
        <f>+VLOOKUP(Tabla2[[#This Row],[Punto de venta]],Punto_venta[],2,0)</f>
        <v>3</v>
      </c>
      <c r="F2667" t="s">
        <v>12</v>
      </c>
      <c r="G2667">
        <f>+VLOOKUP(Tabla2[[#This Row],[Cultivo]],Cod_categoría[],2,0)</f>
        <v>100103006</v>
      </c>
      <c r="H2667" t="str">
        <f>+VLOOKUP(F2667,Codigos[],2,0)</f>
        <v>Frutos de carozo</v>
      </c>
      <c r="I2667">
        <f>+VLOOKUP(Tabla2[[#This Row],[Categoría]],Cod_procesamiento10[],2,0)</f>
        <v>5</v>
      </c>
      <c r="J2667" t="s">
        <v>163</v>
      </c>
      <c r="K2667" s="3">
        <v>765.9</v>
      </c>
    </row>
    <row r="2668" spans="1:11" x14ac:dyDescent="0.35">
      <c r="A2668">
        <v>2020</v>
      </c>
      <c r="B2668" s="5" t="s">
        <v>50</v>
      </c>
      <c r="C2668" s="10">
        <v>43862</v>
      </c>
      <c r="D2668" t="s">
        <v>24</v>
      </c>
      <c r="E2668">
        <f>+VLOOKUP(Tabla2[[#This Row],[Punto de venta]],Punto_venta[],2,0)</f>
        <v>3</v>
      </c>
      <c r="F2668" t="s">
        <v>13</v>
      </c>
      <c r="G2668">
        <f>+VLOOKUP(Tabla2[[#This Row],[Cultivo]],Cod_categoría[],2,0)</f>
        <v>100106002</v>
      </c>
      <c r="H2668" t="str">
        <f>+VLOOKUP(F2668,Codigos[],2,0)</f>
        <v>Frutos oleaginosos</v>
      </c>
      <c r="I2668">
        <f>+VLOOKUP(Tabla2[[#This Row],[Categoría]],Cod_procesamiento10[],2,0)</f>
        <v>12</v>
      </c>
      <c r="J2668" t="s">
        <v>163</v>
      </c>
      <c r="K2668" s="3">
        <v>2554.31</v>
      </c>
    </row>
    <row r="2669" spans="1:11" x14ac:dyDescent="0.35">
      <c r="A2669">
        <v>2020</v>
      </c>
      <c r="B2669" s="5" t="s">
        <v>50</v>
      </c>
      <c r="C2669" s="10">
        <v>43862</v>
      </c>
      <c r="D2669" t="s">
        <v>24</v>
      </c>
      <c r="E2669">
        <f>+VLOOKUP(Tabla2[[#This Row],[Punto de venta]],Punto_venta[],2,0)</f>
        <v>3</v>
      </c>
      <c r="F2669" t="s">
        <v>14</v>
      </c>
      <c r="G2669">
        <f>+VLOOKUP(Tabla2[[#This Row],[Cultivo]],Cod_categoría[],2,0)</f>
        <v>100104005</v>
      </c>
      <c r="H2669" t="str">
        <f>+VLOOKUP(F2669,Codigos[],2,0)</f>
        <v>Frutos de pepita</v>
      </c>
      <c r="I2669">
        <f>+VLOOKUP(Tabla2[[#This Row],[Categoría]],Cod_procesamiento10[],2,0)</f>
        <v>3</v>
      </c>
      <c r="J2669" t="s">
        <v>163</v>
      </c>
      <c r="K2669" s="3">
        <v>520.51</v>
      </c>
    </row>
    <row r="2670" spans="1:11" x14ac:dyDescent="0.35">
      <c r="A2670">
        <v>2020</v>
      </c>
      <c r="B2670" s="5" t="s">
        <v>50</v>
      </c>
      <c r="C2670" s="10">
        <v>43862</v>
      </c>
      <c r="D2670" t="s">
        <v>24</v>
      </c>
      <c r="E2670">
        <f>+VLOOKUP(Tabla2[[#This Row],[Punto de venta]],Punto_venta[],2,0)</f>
        <v>3</v>
      </c>
      <c r="F2670" t="s">
        <v>15</v>
      </c>
      <c r="G2670">
        <f>+VLOOKUP(Tabla2[[#This Row],[Cultivo]],Cod_categoría[],2,0)</f>
        <v>100108006</v>
      </c>
      <c r="H2670" t="str">
        <f>+VLOOKUP(F2670,Codigos[],2,0)</f>
        <v>Frutos tropicales y subtropicales</v>
      </c>
      <c r="I2670">
        <f>+VLOOKUP(Tabla2[[#This Row],[Categoría]],Cod_procesamiento10[],2,0)</f>
        <v>4</v>
      </c>
      <c r="J2670" t="s">
        <v>163</v>
      </c>
      <c r="K2670" s="3">
        <v>634.05999999999995</v>
      </c>
    </row>
    <row r="2671" spans="1:11" x14ac:dyDescent="0.35">
      <c r="A2671">
        <v>2020</v>
      </c>
      <c r="B2671" s="5" t="s">
        <v>50</v>
      </c>
      <c r="C2671" s="10">
        <v>43862</v>
      </c>
      <c r="D2671" t="s">
        <v>24</v>
      </c>
      <c r="E2671">
        <f>+VLOOKUP(Tabla2[[#This Row],[Punto de venta]],Punto_venta[],2,0)</f>
        <v>3</v>
      </c>
      <c r="F2671" t="s">
        <v>27</v>
      </c>
      <c r="G2671">
        <f>+VLOOKUP(Tabla2[[#This Row],[Cultivo]],Cod_categoría[],2,0)</f>
        <v>100102006</v>
      </c>
      <c r="H2671" t="str">
        <f>+VLOOKUP(F2671,Codigos[],2,0)</f>
        <v>Cítricos</v>
      </c>
      <c r="I2671">
        <f>+VLOOKUP(Tabla2[[#This Row],[Categoría]],Cod_procesamiento10[],2,0)</f>
        <v>2</v>
      </c>
      <c r="J2671" t="s">
        <v>163</v>
      </c>
      <c r="K2671" s="3">
        <v>477.84</v>
      </c>
    </row>
    <row r="2672" spans="1:11" x14ac:dyDescent="0.35">
      <c r="A2672">
        <v>2020</v>
      </c>
      <c r="B2672" s="5" t="s">
        <v>50</v>
      </c>
      <c r="C2672" s="10">
        <v>43862</v>
      </c>
      <c r="D2672" t="s">
        <v>24</v>
      </c>
      <c r="E2672">
        <f>+VLOOKUP(Tabla2[[#This Row],[Punto de venta]],Punto_venta[],2,0)</f>
        <v>3</v>
      </c>
      <c r="F2672" t="s">
        <v>18</v>
      </c>
      <c r="G2672">
        <f>+VLOOKUP(Tabla2[[#This Row],[Cultivo]],Cod_categoría[],2,0)</f>
        <v>100114042</v>
      </c>
      <c r="H2672" t="str">
        <f>+VLOOKUP(F2672,Codigos[],2,0)</f>
        <v>Otros</v>
      </c>
      <c r="I2672">
        <f>+VLOOKUP(Tabla2[[#This Row],[Categoría]],Cod_procesamiento10[],2,0)</f>
        <v>13</v>
      </c>
      <c r="J2672" t="s">
        <v>163</v>
      </c>
      <c r="K2672" s="3">
        <v>544.65</v>
      </c>
    </row>
    <row r="2673" spans="1:11" x14ac:dyDescent="0.35">
      <c r="A2673">
        <v>2020</v>
      </c>
      <c r="B2673" s="5" t="s">
        <v>50</v>
      </c>
      <c r="C2673" s="10">
        <v>43862</v>
      </c>
      <c r="D2673" t="s">
        <v>24</v>
      </c>
      <c r="E2673">
        <f>+VLOOKUP(Tabla2[[#This Row],[Punto de venta]],Punto_venta[],2,0)</f>
        <v>3</v>
      </c>
      <c r="F2673" t="s">
        <v>16</v>
      </c>
      <c r="G2673">
        <f>+VLOOKUP(Tabla2[[#This Row],[Cultivo]],Cod_categoría[],2,0)</f>
        <v>100109001</v>
      </c>
      <c r="H2673" t="str">
        <f>+VLOOKUP(F2673,Codigos[],2,0)</f>
        <v>Uva</v>
      </c>
      <c r="I2673">
        <f>+VLOOKUP(Tabla2[[#This Row],[Categoría]],Cod_procesamiento10[],2,0)</f>
        <v>11</v>
      </c>
      <c r="J2673" t="s">
        <v>163</v>
      </c>
      <c r="K2673" s="3">
        <v>623.98</v>
      </c>
    </row>
    <row r="2674" spans="1:11" x14ac:dyDescent="0.35">
      <c r="A2674">
        <v>2020</v>
      </c>
      <c r="B2674" s="5" t="s">
        <v>49</v>
      </c>
      <c r="C2674" s="10">
        <v>43831</v>
      </c>
      <c r="D2674" t="s">
        <v>2</v>
      </c>
      <c r="E2674">
        <f>+VLOOKUP(Tabla2[[#This Row],[Punto de venta]],Punto_venta[],2,0)</f>
        <v>1</v>
      </c>
      <c r="F2674" t="s">
        <v>68</v>
      </c>
      <c r="G2674">
        <f>+VLOOKUP(Tabla2[[#This Row],[Cultivo]],Cod_categoría[],2,0)</f>
        <v>100101001</v>
      </c>
      <c r="H2674" t="str">
        <f>+VLOOKUP(F2674,Codigos[],2,0)</f>
        <v>Berries</v>
      </c>
      <c r="I2674">
        <f>+VLOOKUP(Tabla2[[#This Row],[Categoría]],Cod_procesamiento10[],2,0)</f>
        <v>1</v>
      </c>
      <c r="J2674" t="s">
        <v>163</v>
      </c>
      <c r="K2674" s="3">
        <v>2154.0700000000002</v>
      </c>
    </row>
    <row r="2675" spans="1:11" x14ac:dyDescent="0.35">
      <c r="A2675">
        <v>2020</v>
      </c>
      <c r="B2675" s="5" t="s">
        <v>49</v>
      </c>
      <c r="C2675" s="10">
        <v>43831</v>
      </c>
      <c r="D2675" t="s">
        <v>2</v>
      </c>
      <c r="E2675">
        <f>+VLOOKUP(Tabla2[[#This Row],[Punto de venta]],Punto_venta[],2,0)</f>
        <v>1</v>
      </c>
      <c r="F2675" t="s">
        <v>3</v>
      </c>
      <c r="G2675">
        <f>+VLOOKUP(Tabla2[[#This Row],[Cultivo]],Cod_categoría[],2,0)</f>
        <v>100103001</v>
      </c>
      <c r="H2675" t="str">
        <f>+VLOOKUP(F2675,Codigos[],2,0)</f>
        <v>Frutos de carozo</v>
      </c>
      <c r="I2675">
        <f>+VLOOKUP(Tabla2[[#This Row],[Categoría]],Cod_procesamiento10[],2,0)</f>
        <v>5</v>
      </c>
      <c r="J2675" t="s">
        <v>163</v>
      </c>
      <c r="K2675" s="3">
        <v>1319.02</v>
      </c>
    </row>
    <row r="2676" spans="1:11" x14ac:dyDescent="0.35">
      <c r="A2676">
        <v>2020</v>
      </c>
      <c r="B2676" s="5" t="s">
        <v>49</v>
      </c>
      <c r="C2676" s="10">
        <v>43831</v>
      </c>
      <c r="D2676" t="s">
        <v>2</v>
      </c>
      <c r="E2676">
        <f>+VLOOKUP(Tabla2[[#This Row],[Punto de venta]],Punto_venta[],2,0)</f>
        <v>1</v>
      </c>
      <c r="F2676" t="s">
        <v>5</v>
      </c>
      <c r="G2676">
        <f>+VLOOKUP(Tabla2[[#This Row],[Cultivo]],Cod_categoría[],2,0)</f>
        <v>100103002</v>
      </c>
      <c r="H2676" t="str">
        <f>+VLOOKUP(F2676,Codigos[],2,0)</f>
        <v>Frutos de carozo</v>
      </c>
      <c r="I2676">
        <f>+VLOOKUP(Tabla2[[#This Row],[Categoría]],Cod_procesamiento10[],2,0)</f>
        <v>5</v>
      </c>
      <c r="J2676" t="s">
        <v>163</v>
      </c>
      <c r="K2676" s="3">
        <v>960.34</v>
      </c>
    </row>
    <row r="2677" spans="1:11" x14ac:dyDescent="0.35">
      <c r="A2677">
        <v>2020</v>
      </c>
      <c r="B2677" s="5" t="s">
        <v>49</v>
      </c>
      <c r="C2677" s="10">
        <v>43831</v>
      </c>
      <c r="D2677" t="s">
        <v>2</v>
      </c>
      <c r="E2677">
        <f>+VLOOKUP(Tabla2[[#This Row],[Punto de venta]],Punto_venta[],2,0)</f>
        <v>1</v>
      </c>
      <c r="F2677" t="s">
        <v>7</v>
      </c>
      <c r="G2677">
        <f>+VLOOKUP(Tabla2[[#This Row],[Cultivo]],Cod_categoría[],2,0)</f>
        <v>100103004</v>
      </c>
      <c r="H2677" t="str">
        <f>+VLOOKUP(F2677,Codigos[],2,0)</f>
        <v>Frutos de carozo</v>
      </c>
      <c r="I2677">
        <f>+VLOOKUP(Tabla2[[#This Row],[Categoría]],Cod_procesamiento10[],2,0)</f>
        <v>5</v>
      </c>
      <c r="J2677" t="s">
        <v>163</v>
      </c>
      <c r="K2677" s="3">
        <v>1089.72</v>
      </c>
    </row>
    <row r="2678" spans="1:11" x14ac:dyDescent="0.35">
      <c r="A2678">
        <v>2020</v>
      </c>
      <c r="B2678" s="5" t="s">
        <v>49</v>
      </c>
      <c r="C2678" s="10">
        <v>43831</v>
      </c>
      <c r="D2678" t="s">
        <v>2</v>
      </c>
      <c r="E2678">
        <f>+VLOOKUP(Tabla2[[#This Row],[Punto de venta]],Punto_venta[],2,0)</f>
        <v>1</v>
      </c>
      <c r="F2678" t="s">
        <v>23</v>
      </c>
      <c r="G2678">
        <f>+VLOOKUP(Tabla2[[#This Row],[Cultivo]],Cod_categoría[],2,0)</f>
        <v>100101004</v>
      </c>
      <c r="H2678" t="str">
        <f>+VLOOKUP(F2678,Codigos[],2,0)</f>
        <v>Berries</v>
      </c>
      <c r="I2678">
        <f>+VLOOKUP(Tabla2[[#This Row],[Categoría]],Cod_procesamiento10[],2,0)</f>
        <v>1</v>
      </c>
      <c r="J2678" t="s">
        <v>163</v>
      </c>
      <c r="K2678" s="3">
        <v>2214.66</v>
      </c>
    </row>
    <row r="2679" spans="1:11" x14ac:dyDescent="0.35">
      <c r="A2679">
        <v>2020</v>
      </c>
      <c r="B2679" s="5" t="s">
        <v>49</v>
      </c>
      <c r="C2679" s="10">
        <v>43831</v>
      </c>
      <c r="D2679" t="s">
        <v>2</v>
      </c>
      <c r="E2679">
        <f>+VLOOKUP(Tabla2[[#This Row],[Punto de venta]],Punto_venta[],2,0)</f>
        <v>1</v>
      </c>
      <c r="F2679" t="s">
        <v>8</v>
      </c>
      <c r="G2679">
        <f>+VLOOKUP(Tabla2[[#This Row],[Cultivo]],Cod_categoría[],2,0)</f>
        <v>100112025</v>
      </c>
      <c r="H2679" t="str">
        <f>+VLOOKUP(F2679,Codigos[],2,0)</f>
        <v>Berries</v>
      </c>
      <c r="I2679">
        <f>+VLOOKUP(Tabla2[[#This Row],[Categoría]],Cod_procesamiento10[],2,0)</f>
        <v>1</v>
      </c>
      <c r="J2679" t="s">
        <v>163</v>
      </c>
      <c r="K2679" s="3">
        <v>1476.88</v>
      </c>
    </row>
    <row r="2680" spans="1:11" x14ac:dyDescent="0.35">
      <c r="A2680">
        <v>2020</v>
      </c>
      <c r="B2680" s="5" t="s">
        <v>49</v>
      </c>
      <c r="C2680" s="10">
        <v>43831</v>
      </c>
      <c r="D2680" t="s">
        <v>2</v>
      </c>
      <c r="E2680">
        <f>+VLOOKUP(Tabla2[[#This Row],[Punto de venta]],Punto_venta[],2,0)</f>
        <v>1</v>
      </c>
      <c r="F2680" t="s">
        <v>9</v>
      </c>
      <c r="G2680">
        <f>+VLOOKUP(Tabla2[[#This Row],[Cultivo]],Cod_categoría[],2,0)</f>
        <v>100102003</v>
      </c>
      <c r="H2680" t="str">
        <f>+VLOOKUP(F2680,Codigos[],2,0)</f>
        <v>Cítricos</v>
      </c>
      <c r="I2680">
        <f>+VLOOKUP(Tabla2[[#This Row],[Categoría]],Cod_procesamiento10[],2,0)</f>
        <v>2</v>
      </c>
      <c r="J2680" t="s">
        <v>163</v>
      </c>
      <c r="K2680" s="3">
        <v>1136.52</v>
      </c>
    </row>
    <row r="2681" spans="1:11" x14ac:dyDescent="0.35">
      <c r="A2681">
        <v>2020</v>
      </c>
      <c r="B2681" s="5" t="s">
        <v>49</v>
      </c>
      <c r="C2681" s="10">
        <v>43831</v>
      </c>
      <c r="D2681" t="s">
        <v>2</v>
      </c>
      <c r="E2681">
        <f>+VLOOKUP(Tabla2[[#This Row],[Punto de venta]],Punto_venta[],2,0)</f>
        <v>1</v>
      </c>
      <c r="F2681" t="s">
        <v>21</v>
      </c>
      <c r="G2681">
        <f>+VLOOKUP(Tabla2[[#This Row],[Cultivo]],Cod_categoría[],2,0)</f>
        <v>100108002</v>
      </c>
      <c r="H2681" t="str">
        <f>+VLOOKUP(F2681,Codigos[],2,0)</f>
        <v>Frutos tropicales y subtropicales</v>
      </c>
      <c r="I2681">
        <f>+VLOOKUP(Tabla2[[#This Row],[Categoría]],Cod_procesamiento10[],2,0)</f>
        <v>4</v>
      </c>
      <c r="J2681" t="s">
        <v>163</v>
      </c>
      <c r="K2681" s="3">
        <v>2037.27</v>
      </c>
    </row>
    <row r="2682" spans="1:11" x14ac:dyDescent="0.35">
      <c r="A2682">
        <v>2020</v>
      </c>
      <c r="B2682" s="5" t="s">
        <v>49</v>
      </c>
      <c r="C2682" s="10">
        <v>43831</v>
      </c>
      <c r="D2682" t="s">
        <v>2</v>
      </c>
      <c r="E2682">
        <f>+VLOOKUP(Tabla2[[#This Row],[Punto de venta]],Punto_venta[],2,0)</f>
        <v>1</v>
      </c>
      <c r="F2682" t="s">
        <v>10</v>
      </c>
      <c r="G2682">
        <f>+VLOOKUP(Tabla2[[#This Row],[Cultivo]],Cod_categoría[],2,0)</f>
        <v>100104002</v>
      </c>
      <c r="H2682" t="str">
        <f>+VLOOKUP(F2682,Codigos[],2,0)</f>
        <v>Frutos de pepita</v>
      </c>
      <c r="I2682">
        <f>+VLOOKUP(Tabla2[[#This Row],[Categoría]],Cod_procesamiento10[],2,0)</f>
        <v>3</v>
      </c>
      <c r="J2682" t="s">
        <v>163</v>
      </c>
      <c r="K2682" s="3">
        <v>1291.6099999999999</v>
      </c>
    </row>
    <row r="2683" spans="1:11" x14ac:dyDescent="0.35">
      <c r="A2683">
        <v>2020</v>
      </c>
      <c r="B2683" s="5" t="s">
        <v>49</v>
      </c>
      <c r="C2683" s="10">
        <v>43831</v>
      </c>
      <c r="D2683" t="s">
        <v>2</v>
      </c>
      <c r="E2683">
        <f>+VLOOKUP(Tabla2[[#This Row],[Punto de venta]],Punto_venta[],2,0)</f>
        <v>1</v>
      </c>
      <c r="F2683" t="s">
        <v>11</v>
      </c>
      <c r="G2683">
        <f>+VLOOKUP(Tabla2[[#This Row],[Cultivo]],Cod_categoría[],2,0)</f>
        <v>100102005</v>
      </c>
      <c r="H2683" t="str">
        <f>+VLOOKUP(F2683,Codigos[],2,0)</f>
        <v>Cítricos</v>
      </c>
      <c r="I2683">
        <f>+VLOOKUP(Tabla2[[#This Row],[Categoría]],Cod_procesamiento10[],2,0)</f>
        <v>2</v>
      </c>
      <c r="J2683" t="s">
        <v>163</v>
      </c>
      <c r="K2683" s="3">
        <v>879.97</v>
      </c>
    </row>
    <row r="2684" spans="1:11" x14ac:dyDescent="0.35">
      <c r="A2684">
        <v>2020</v>
      </c>
      <c r="B2684" s="5" t="s">
        <v>49</v>
      </c>
      <c r="C2684" s="10">
        <v>43831</v>
      </c>
      <c r="D2684" t="s">
        <v>2</v>
      </c>
      <c r="E2684">
        <f>+VLOOKUP(Tabla2[[#This Row],[Punto de venta]],Punto_venta[],2,0)</f>
        <v>1</v>
      </c>
      <c r="F2684" t="s">
        <v>12</v>
      </c>
      <c r="G2684">
        <f>+VLOOKUP(Tabla2[[#This Row],[Cultivo]],Cod_categoría[],2,0)</f>
        <v>100103006</v>
      </c>
      <c r="H2684" t="str">
        <f>+VLOOKUP(F2684,Codigos[],2,0)</f>
        <v>Frutos de carozo</v>
      </c>
      <c r="I2684">
        <f>+VLOOKUP(Tabla2[[#This Row],[Categoría]],Cod_procesamiento10[],2,0)</f>
        <v>5</v>
      </c>
      <c r="J2684" t="s">
        <v>163</v>
      </c>
      <c r="K2684" s="3">
        <v>1089.77</v>
      </c>
    </row>
    <row r="2685" spans="1:11" x14ac:dyDescent="0.35">
      <c r="A2685">
        <v>2020</v>
      </c>
      <c r="B2685" s="5" t="s">
        <v>49</v>
      </c>
      <c r="C2685" s="10">
        <v>43831</v>
      </c>
      <c r="D2685" t="s">
        <v>2</v>
      </c>
      <c r="E2685">
        <f>+VLOOKUP(Tabla2[[#This Row],[Punto de venta]],Punto_venta[],2,0)</f>
        <v>1</v>
      </c>
      <c r="F2685" t="s">
        <v>13</v>
      </c>
      <c r="G2685">
        <f>+VLOOKUP(Tabla2[[#This Row],[Cultivo]],Cod_categoría[],2,0)</f>
        <v>100106002</v>
      </c>
      <c r="H2685" t="str">
        <f>+VLOOKUP(F2685,Codigos[],2,0)</f>
        <v>Frutos oleaginosos</v>
      </c>
      <c r="I2685">
        <f>+VLOOKUP(Tabla2[[#This Row],[Categoría]],Cod_procesamiento10[],2,0)</f>
        <v>12</v>
      </c>
      <c r="J2685" t="s">
        <v>163</v>
      </c>
      <c r="K2685" s="3">
        <v>2870.19</v>
      </c>
    </row>
    <row r="2686" spans="1:11" x14ac:dyDescent="0.35">
      <c r="A2686">
        <v>2020</v>
      </c>
      <c r="B2686" s="5" t="s">
        <v>49</v>
      </c>
      <c r="C2686" s="10">
        <v>43831</v>
      </c>
      <c r="D2686" t="s">
        <v>2</v>
      </c>
      <c r="E2686">
        <f>+VLOOKUP(Tabla2[[#This Row],[Punto de venta]],Punto_venta[],2,0)</f>
        <v>1</v>
      </c>
      <c r="F2686" t="s">
        <v>14</v>
      </c>
      <c r="G2686">
        <f>+VLOOKUP(Tabla2[[#This Row],[Cultivo]],Cod_categoría[],2,0)</f>
        <v>100104005</v>
      </c>
      <c r="H2686" t="str">
        <f>+VLOOKUP(F2686,Codigos[],2,0)</f>
        <v>Frutos de pepita</v>
      </c>
      <c r="I2686">
        <f>+VLOOKUP(Tabla2[[#This Row],[Categoría]],Cod_procesamiento10[],2,0)</f>
        <v>3</v>
      </c>
      <c r="J2686" t="s">
        <v>163</v>
      </c>
      <c r="K2686" s="3">
        <v>1160.1199999999999</v>
      </c>
    </row>
    <row r="2687" spans="1:11" x14ac:dyDescent="0.35">
      <c r="A2687">
        <v>2020</v>
      </c>
      <c r="B2687" s="5" t="s">
        <v>49</v>
      </c>
      <c r="C2687" s="10">
        <v>43831</v>
      </c>
      <c r="D2687" t="s">
        <v>2</v>
      </c>
      <c r="E2687">
        <f>+VLOOKUP(Tabla2[[#This Row],[Punto de venta]],Punto_venta[],2,0)</f>
        <v>1</v>
      </c>
      <c r="F2687" t="s">
        <v>15</v>
      </c>
      <c r="G2687">
        <f>+VLOOKUP(Tabla2[[#This Row],[Cultivo]],Cod_categoría[],2,0)</f>
        <v>100108006</v>
      </c>
      <c r="H2687" t="str">
        <f>+VLOOKUP(F2687,Codigos[],2,0)</f>
        <v>Frutos tropicales y subtropicales</v>
      </c>
      <c r="I2687">
        <f>+VLOOKUP(Tabla2[[#This Row],[Categoría]],Cod_procesamiento10[],2,0)</f>
        <v>4</v>
      </c>
      <c r="J2687" t="s">
        <v>163</v>
      </c>
      <c r="K2687" s="3">
        <v>688.91</v>
      </c>
    </row>
    <row r="2688" spans="1:11" x14ac:dyDescent="0.35">
      <c r="A2688">
        <v>2020</v>
      </c>
      <c r="B2688" s="5" t="s">
        <v>49</v>
      </c>
      <c r="C2688" s="10">
        <v>43831</v>
      </c>
      <c r="D2688" t="s">
        <v>17</v>
      </c>
      <c r="E2688">
        <f>+VLOOKUP(Tabla2[[#This Row],[Punto de venta]],Punto_venta[],2,0)</f>
        <v>2</v>
      </c>
      <c r="F2688" t="s">
        <v>68</v>
      </c>
      <c r="G2688">
        <f>+VLOOKUP(Tabla2[[#This Row],[Cultivo]],Cod_categoría[],2,0)</f>
        <v>100101001</v>
      </c>
      <c r="H2688" t="str">
        <f>+VLOOKUP(F2688,Codigos[],2,0)</f>
        <v>Berries</v>
      </c>
      <c r="I2688">
        <f>+VLOOKUP(Tabla2[[#This Row],[Categoría]],Cod_procesamiento10[],2,0)</f>
        <v>1</v>
      </c>
      <c r="J2688" t="s">
        <v>163</v>
      </c>
      <c r="K2688" s="3">
        <v>6796.81</v>
      </c>
    </row>
    <row r="2689" spans="1:11" x14ac:dyDescent="0.35">
      <c r="A2689">
        <v>2020</v>
      </c>
      <c r="B2689" s="5" t="s">
        <v>49</v>
      </c>
      <c r="C2689" s="10">
        <v>43831</v>
      </c>
      <c r="D2689" t="s">
        <v>17</v>
      </c>
      <c r="E2689">
        <f>+VLOOKUP(Tabla2[[#This Row],[Punto de venta]],Punto_venta[],2,0)</f>
        <v>2</v>
      </c>
      <c r="F2689" t="s">
        <v>3</v>
      </c>
      <c r="G2689">
        <f>+VLOOKUP(Tabla2[[#This Row],[Cultivo]],Cod_categoría[],2,0)</f>
        <v>100103001</v>
      </c>
      <c r="H2689" t="str">
        <f>+VLOOKUP(F2689,Codigos[],2,0)</f>
        <v>Frutos de carozo</v>
      </c>
      <c r="I2689">
        <f>+VLOOKUP(Tabla2[[#This Row],[Categoría]],Cod_procesamiento10[],2,0)</f>
        <v>5</v>
      </c>
      <c r="J2689" t="s">
        <v>163</v>
      </c>
      <c r="K2689" s="3">
        <v>3193.92</v>
      </c>
    </row>
    <row r="2690" spans="1:11" x14ac:dyDescent="0.35">
      <c r="A2690">
        <v>2020</v>
      </c>
      <c r="B2690" s="5" t="s">
        <v>49</v>
      </c>
      <c r="C2690" s="10">
        <v>43831</v>
      </c>
      <c r="D2690" t="s">
        <v>17</v>
      </c>
      <c r="E2690">
        <f>+VLOOKUP(Tabla2[[#This Row],[Punto de venta]],Punto_venta[],2,0)</f>
        <v>2</v>
      </c>
      <c r="F2690" t="s">
        <v>5</v>
      </c>
      <c r="G2690">
        <f>+VLOOKUP(Tabla2[[#This Row],[Cultivo]],Cod_categoría[],2,0)</f>
        <v>100103002</v>
      </c>
      <c r="H2690" t="str">
        <f>+VLOOKUP(F2690,Codigos[],2,0)</f>
        <v>Frutos de carozo</v>
      </c>
      <c r="I2690">
        <f>+VLOOKUP(Tabla2[[#This Row],[Categoría]],Cod_procesamiento10[],2,0)</f>
        <v>5</v>
      </c>
      <c r="J2690" t="s">
        <v>163</v>
      </c>
      <c r="K2690" s="3">
        <v>2082.46</v>
      </c>
    </row>
    <row r="2691" spans="1:11" x14ac:dyDescent="0.35">
      <c r="A2691">
        <v>2020</v>
      </c>
      <c r="B2691" s="5" t="s">
        <v>49</v>
      </c>
      <c r="C2691" s="10">
        <v>43831</v>
      </c>
      <c r="D2691" t="s">
        <v>17</v>
      </c>
      <c r="E2691">
        <f>+VLOOKUP(Tabla2[[#This Row],[Punto de venta]],Punto_venta[],2,0)</f>
        <v>2</v>
      </c>
      <c r="F2691" t="s">
        <v>7</v>
      </c>
      <c r="G2691">
        <f>+VLOOKUP(Tabla2[[#This Row],[Cultivo]],Cod_categoría[],2,0)</f>
        <v>100103004</v>
      </c>
      <c r="H2691" t="str">
        <f>+VLOOKUP(F2691,Codigos[],2,0)</f>
        <v>Frutos de carozo</v>
      </c>
      <c r="I2691">
        <f>+VLOOKUP(Tabla2[[#This Row],[Categoría]],Cod_procesamiento10[],2,0)</f>
        <v>5</v>
      </c>
      <c r="J2691" t="s">
        <v>163</v>
      </c>
      <c r="K2691" s="3">
        <v>2025.57</v>
      </c>
    </row>
    <row r="2692" spans="1:11" x14ac:dyDescent="0.35">
      <c r="A2692">
        <v>2020</v>
      </c>
      <c r="B2692" s="5" t="s">
        <v>49</v>
      </c>
      <c r="C2692" s="10">
        <v>43831</v>
      </c>
      <c r="D2692" t="s">
        <v>17</v>
      </c>
      <c r="E2692">
        <f>+VLOOKUP(Tabla2[[#This Row],[Punto de venta]],Punto_venta[],2,0)</f>
        <v>2</v>
      </c>
      <c r="F2692" t="s">
        <v>23</v>
      </c>
      <c r="G2692">
        <f>+VLOOKUP(Tabla2[[#This Row],[Cultivo]],Cod_categoría[],2,0)</f>
        <v>100101004</v>
      </c>
      <c r="H2692" t="str">
        <f>+VLOOKUP(F2692,Codigos[],2,0)</f>
        <v>Berries</v>
      </c>
      <c r="I2692">
        <f>+VLOOKUP(Tabla2[[#This Row],[Categoría]],Cod_procesamiento10[],2,0)</f>
        <v>1</v>
      </c>
      <c r="J2692" t="s">
        <v>163</v>
      </c>
      <c r="K2692" s="3">
        <v>11905</v>
      </c>
    </row>
    <row r="2693" spans="1:11" x14ac:dyDescent="0.35">
      <c r="A2693">
        <v>2020</v>
      </c>
      <c r="B2693" s="5" t="s">
        <v>49</v>
      </c>
      <c r="C2693" s="10">
        <v>43831</v>
      </c>
      <c r="D2693" t="s">
        <v>17</v>
      </c>
      <c r="E2693">
        <f>+VLOOKUP(Tabla2[[#This Row],[Punto de venta]],Punto_venta[],2,0)</f>
        <v>2</v>
      </c>
      <c r="F2693" t="s">
        <v>8</v>
      </c>
      <c r="G2693">
        <f>+VLOOKUP(Tabla2[[#This Row],[Cultivo]],Cod_categoría[],2,0)</f>
        <v>100112025</v>
      </c>
      <c r="H2693" t="str">
        <f>+VLOOKUP(F2693,Codigos[],2,0)</f>
        <v>Berries</v>
      </c>
      <c r="I2693">
        <f>+VLOOKUP(Tabla2[[#This Row],[Categoría]],Cod_procesamiento10[],2,0)</f>
        <v>1</v>
      </c>
      <c r="J2693" t="s">
        <v>163</v>
      </c>
      <c r="K2693" s="3">
        <v>5658.94</v>
      </c>
    </row>
    <row r="2694" spans="1:11" x14ac:dyDescent="0.35">
      <c r="A2694">
        <v>2020</v>
      </c>
      <c r="B2694" s="5" t="s">
        <v>49</v>
      </c>
      <c r="C2694" s="10">
        <v>43831</v>
      </c>
      <c r="D2694" t="s">
        <v>17</v>
      </c>
      <c r="E2694">
        <f>+VLOOKUP(Tabla2[[#This Row],[Punto de venta]],Punto_venta[],2,0)</f>
        <v>2</v>
      </c>
      <c r="F2694" t="s">
        <v>9</v>
      </c>
      <c r="G2694">
        <f>+VLOOKUP(Tabla2[[#This Row],[Cultivo]],Cod_categoría[],2,0)</f>
        <v>100102003</v>
      </c>
      <c r="H2694" t="str">
        <f>+VLOOKUP(F2694,Codigos[],2,0)</f>
        <v>Cítricos</v>
      </c>
      <c r="I2694">
        <f>+VLOOKUP(Tabla2[[#This Row],[Categoría]],Cod_procesamiento10[],2,0)</f>
        <v>2</v>
      </c>
      <c r="J2694" t="s">
        <v>163</v>
      </c>
      <c r="K2694" s="3">
        <v>1156.5899999999999</v>
      </c>
    </row>
    <row r="2695" spans="1:11" x14ac:dyDescent="0.35">
      <c r="A2695">
        <v>2020</v>
      </c>
      <c r="B2695" s="5" t="s">
        <v>49</v>
      </c>
      <c r="C2695" s="10">
        <v>43831</v>
      </c>
      <c r="D2695" t="s">
        <v>17</v>
      </c>
      <c r="E2695">
        <f>+VLOOKUP(Tabla2[[#This Row],[Punto de venta]],Punto_venta[],2,0)</f>
        <v>2</v>
      </c>
      <c r="F2695" t="s">
        <v>21</v>
      </c>
      <c r="G2695">
        <f>+VLOOKUP(Tabla2[[#This Row],[Cultivo]],Cod_categoría[],2,0)</f>
        <v>100108002</v>
      </c>
      <c r="H2695" t="str">
        <f>+VLOOKUP(F2695,Codigos[],2,0)</f>
        <v>Frutos tropicales y subtropicales</v>
      </c>
      <c r="I2695">
        <f>+VLOOKUP(Tabla2[[#This Row],[Categoría]],Cod_procesamiento10[],2,0)</f>
        <v>4</v>
      </c>
      <c r="J2695" t="s">
        <v>163</v>
      </c>
      <c r="K2695" s="3">
        <v>2019.88</v>
      </c>
    </row>
    <row r="2696" spans="1:11" x14ac:dyDescent="0.35">
      <c r="A2696">
        <v>2020</v>
      </c>
      <c r="B2696" s="5" t="s">
        <v>49</v>
      </c>
      <c r="C2696" s="10">
        <v>43831</v>
      </c>
      <c r="D2696" t="s">
        <v>17</v>
      </c>
      <c r="E2696">
        <f>+VLOOKUP(Tabla2[[#This Row],[Punto de venta]],Punto_venta[],2,0)</f>
        <v>2</v>
      </c>
      <c r="F2696" t="s">
        <v>10</v>
      </c>
      <c r="G2696">
        <f>+VLOOKUP(Tabla2[[#This Row],[Cultivo]],Cod_categoría[],2,0)</f>
        <v>100104002</v>
      </c>
      <c r="H2696" t="str">
        <f>+VLOOKUP(F2696,Codigos[],2,0)</f>
        <v>Frutos de pepita</v>
      </c>
      <c r="I2696">
        <f>+VLOOKUP(Tabla2[[#This Row],[Categoría]],Cod_procesamiento10[],2,0)</f>
        <v>3</v>
      </c>
      <c r="J2696" t="s">
        <v>163</v>
      </c>
      <c r="K2696" s="3">
        <v>1810.8</v>
      </c>
    </row>
    <row r="2697" spans="1:11" x14ac:dyDescent="0.35">
      <c r="A2697">
        <v>2020</v>
      </c>
      <c r="B2697" s="5" t="s">
        <v>49</v>
      </c>
      <c r="C2697" s="10">
        <v>43831</v>
      </c>
      <c r="D2697" t="s">
        <v>17</v>
      </c>
      <c r="E2697">
        <f>+VLOOKUP(Tabla2[[#This Row],[Punto de venta]],Punto_venta[],2,0)</f>
        <v>2</v>
      </c>
      <c r="F2697" t="s">
        <v>11</v>
      </c>
      <c r="G2697">
        <f>+VLOOKUP(Tabla2[[#This Row],[Cultivo]],Cod_categoría[],2,0)</f>
        <v>100102005</v>
      </c>
      <c r="H2697" t="str">
        <f>+VLOOKUP(F2697,Codigos[],2,0)</f>
        <v>Cítricos</v>
      </c>
      <c r="I2697">
        <f>+VLOOKUP(Tabla2[[#This Row],[Categoría]],Cod_procesamiento10[],2,0)</f>
        <v>2</v>
      </c>
      <c r="J2697" t="s">
        <v>163</v>
      </c>
      <c r="K2697" s="3">
        <v>1176.79</v>
      </c>
    </row>
    <row r="2698" spans="1:11" x14ac:dyDescent="0.35">
      <c r="A2698">
        <v>2020</v>
      </c>
      <c r="B2698" s="5" t="s">
        <v>49</v>
      </c>
      <c r="C2698" s="10">
        <v>43831</v>
      </c>
      <c r="D2698" t="s">
        <v>17</v>
      </c>
      <c r="E2698">
        <f>+VLOOKUP(Tabla2[[#This Row],[Punto de venta]],Punto_venta[],2,0)</f>
        <v>2</v>
      </c>
      <c r="F2698" t="s">
        <v>12</v>
      </c>
      <c r="G2698">
        <f>+VLOOKUP(Tabla2[[#This Row],[Cultivo]],Cod_categoría[],2,0)</f>
        <v>100103006</v>
      </c>
      <c r="H2698" t="str">
        <f>+VLOOKUP(F2698,Codigos[],2,0)</f>
        <v>Frutos de carozo</v>
      </c>
      <c r="I2698">
        <f>+VLOOKUP(Tabla2[[#This Row],[Categoría]],Cod_procesamiento10[],2,0)</f>
        <v>5</v>
      </c>
      <c r="J2698" t="s">
        <v>163</v>
      </c>
      <c r="K2698" s="3">
        <v>2058.8200000000002</v>
      </c>
    </row>
    <row r="2699" spans="1:11" x14ac:dyDescent="0.35">
      <c r="A2699">
        <v>2020</v>
      </c>
      <c r="B2699" s="5" t="s">
        <v>49</v>
      </c>
      <c r="C2699" s="10">
        <v>43831</v>
      </c>
      <c r="D2699" t="s">
        <v>17</v>
      </c>
      <c r="E2699">
        <f>+VLOOKUP(Tabla2[[#This Row],[Punto de venta]],Punto_venta[],2,0)</f>
        <v>2</v>
      </c>
      <c r="F2699" t="s">
        <v>13</v>
      </c>
      <c r="G2699">
        <f>+VLOOKUP(Tabla2[[#This Row],[Cultivo]],Cod_categoría[],2,0)</f>
        <v>100106002</v>
      </c>
      <c r="H2699" t="str">
        <f>+VLOOKUP(F2699,Codigos[],2,0)</f>
        <v>Frutos oleaginosos</v>
      </c>
      <c r="I2699">
        <f>+VLOOKUP(Tabla2[[#This Row],[Categoría]],Cod_procesamiento10[],2,0)</f>
        <v>12</v>
      </c>
      <c r="J2699" t="s">
        <v>163</v>
      </c>
      <c r="K2699" s="3">
        <v>3761.74</v>
      </c>
    </row>
    <row r="2700" spans="1:11" x14ac:dyDescent="0.35">
      <c r="A2700">
        <v>2020</v>
      </c>
      <c r="B2700" s="5" t="s">
        <v>49</v>
      </c>
      <c r="C2700" s="10">
        <v>43831</v>
      </c>
      <c r="D2700" t="s">
        <v>17</v>
      </c>
      <c r="E2700">
        <f>+VLOOKUP(Tabla2[[#This Row],[Punto de venta]],Punto_venta[],2,0)</f>
        <v>2</v>
      </c>
      <c r="F2700" t="s">
        <v>14</v>
      </c>
      <c r="G2700">
        <f>+VLOOKUP(Tabla2[[#This Row],[Cultivo]],Cod_categoría[],2,0)</f>
        <v>100104005</v>
      </c>
      <c r="H2700" t="str">
        <f>+VLOOKUP(F2700,Codigos[],2,0)</f>
        <v>Frutos de pepita</v>
      </c>
      <c r="I2700">
        <f>+VLOOKUP(Tabla2[[#This Row],[Categoría]],Cod_procesamiento10[],2,0)</f>
        <v>3</v>
      </c>
      <c r="J2700" t="s">
        <v>163</v>
      </c>
      <c r="K2700" s="3">
        <v>1600.23</v>
      </c>
    </row>
    <row r="2701" spans="1:11" x14ac:dyDescent="0.35">
      <c r="A2701">
        <v>2020</v>
      </c>
      <c r="B2701" s="5" t="s">
        <v>49</v>
      </c>
      <c r="C2701" s="10">
        <v>43831</v>
      </c>
      <c r="D2701" t="s">
        <v>17</v>
      </c>
      <c r="E2701">
        <f>+VLOOKUP(Tabla2[[#This Row],[Punto de venta]],Punto_venta[],2,0)</f>
        <v>2</v>
      </c>
      <c r="F2701" t="s">
        <v>15</v>
      </c>
      <c r="G2701">
        <f>+VLOOKUP(Tabla2[[#This Row],[Cultivo]],Cod_categoría[],2,0)</f>
        <v>100108006</v>
      </c>
      <c r="H2701" t="str">
        <f>+VLOOKUP(F2701,Codigos[],2,0)</f>
        <v>Frutos tropicales y subtropicales</v>
      </c>
      <c r="I2701">
        <f>+VLOOKUP(Tabla2[[#This Row],[Categoría]],Cod_procesamiento10[],2,0)</f>
        <v>4</v>
      </c>
      <c r="J2701" t="s">
        <v>163</v>
      </c>
      <c r="K2701" s="3">
        <v>902.33</v>
      </c>
    </row>
    <row r="2702" spans="1:11" x14ac:dyDescent="0.35">
      <c r="A2702">
        <v>2020</v>
      </c>
      <c r="B2702" s="5" t="s">
        <v>49</v>
      </c>
      <c r="C2702" s="10">
        <v>43831</v>
      </c>
      <c r="D2702" t="s">
        <v>2</v>
      </c>
      <c r="E2702">
        <f>+VLOOKUP(Tabla2[[#This Row],[Punto de venta]],Punto_venta[],2,0)</f>
        <v>1</v>
      </c>
      <c r="F2702" t="s">
        <v>68</v>
      </c>
      <c r="G2702">
        <f>+VLOOKUP(Tabla2[[#This Row],[Cultivo]],Cod_categoría[],2,0)</f>
        <v>100101001</v>
      </c>
      <c r="H2702" t="str">
        <f>+VLOOKUP(F2702,Codigos[],2,0)</f>
        <v>Berries</v>
      </c>
      <c r="I2702">
        <f>+VLOOKUP(Tabla2[[#This Row],[Categoría]],Cod_procesamiento10[],2,0)</f>
        <v>1</v>
      </c>
      <c r="J2702" t="s">
        <v>163</v>
      </c>
      <c r="K2702" s="3">
        <v>1893.12</v>
      </c>
    </row>
    <row r="2703" spans="1:11" x14ac:dyDescent="0.35">
      <c r="A2703">
        <v>2020</v>
      </c>
      <c r="B2703" s="5" t="s">
        <v>49</v>
      </c>
      <c r="C2703" s="10">
        <v>43831</v>
      </c>
      <c r="D2703" t="s">
        <v>2</v>
      </c>
      <c r="E2703">
        <f>+VLOOKUP(Tabla2[[#This Row],[Punto de venta]],Punto_venta[],2,0)</f>
        <v>1</v>
      </c>
      <c r="F2703" t="s">
        <v>3</v>
      </c>
      <c r="G2703">
        <f>+VLOOKUP(Tabla2[[#This Row],[Cultivo]],Cod_categoría[],2,0)</f>
        <v>100103001</v>
      </c>
      <c r="H2703" t="str">
        <f>+VLOOKUP(F2703,Codigos[],2,0)</f>
        <v>Frutos de carozo</v>
      </c>
      <c r="I2703">
        <f>+VLOOKUP(Tabla2[[#This Row],[Categoría]],Cod_procesamiento10[],2,0)</f>
        <v>5</v>
      </c>
      <c r="J2703" t="s">
        <v>163</v>
      </c>
      <c r="K2703" s="3">
        <v>1590.48</v>
      </c>
    </row>
    <row r="2704" spans="1:11" x14ac:dyDescent="0.35">
      <c r="A2704">
        <v>2020</v>
      </c>
      <c r="B2704" s="5" t="s">
        <v>49</v>
      </c>
      <c r="C2704" s="10">
        <v>43831</v>
      </c>
      <c r="D2704" t="s">
        <v>2</v>
      </c>
      <c r="E2704">
        <f>+VLOOKUP(Tabla2[[#This Row],[Punto de venta]],Punto_venta[],2,0)</f>
        <v>1</v>
      </c>
      <c r="F2704" t="s">
        <v>5</v>
      </c>
      <c r="G2704">
        <f>+VLOOKUP(Tabla2[[#This Row],[Cultivo]],Cod_categoría[],2,0)</f>
        <v>100103002</v>
      </c>
      <c r="H2704" t="str">
        <f>+VLOOKUP(F2704,Codigos[],2,0)</f>
        <v>Frutos de carozo</v>
      </c>
      <c r="I2704">
        <f>+VLOOKUP(Tabla2[[#This Row],[Categoría]],Cod_procesamiento10[],2,0)</f>
        <v>5</v>
      </c>
      <c r="J2704" t="s">
        <v>163</v>
      </c>
      <c r="K2704" s="3">
        <v>885.42</v>
      </c>
    </row>
    <row r="2705" spans="1:11" x14ac:dyDescent="0.35">
      <c r="A2705">
        <v>2020</v>
      </c>
      <c r="B2705" s="5" t="s">
        <v>49</v>
      </c>
      <c r="C2705" s="10">
        <v>43831</v>
      </c>
      <c r="D2705" t="s">
        <v>2</v>
      </c>
      <c r="E2705">
        <f>+VLOOKUP(Tabla2[[#This Row],[Punto de venta]],Punto_venta[],2,0)</f>
        <v>1</v>
      </c>
      <c r="F2705" t="s">
        <v>7</v>
      </c>
      <c r="G2705">
        <f>+VLOOKUP(Tabla2[[#This Row],[Cultivo]],Cod_categoría[],2,0)</f>
        <v>100103004</v>
      </c>
      <c r="H2705" t="str">
        <f>+VLOOKUP(F2705,Codigos[],2,0)</f>
        <v>Frutos de carozo</v>
      </c>
      <c r="I2705">
        <f>+VLOOKUP(Tabla2[[#This Row],[Categoría]],Cod_procesamiento10[],2,0)</f>
        <v>5</v>
      </c>
      <c r="J2705" t="s">
        <v>163</v>
      </c>
      <c r="K2705" s="3">
        <v>1035.94</v>
      </c>
    </row>
    <row r="2706" spans="1:11" x14ac:dyDescent="0.35">
      <c r="A2706">
        <v>2020</v>
      </c>
      <c r="B2706" s="5" t="s">
        <v>49</v>
      </c>
      <c r="C2706" s="10">
        <v>43831</v>
      </c>
      <c r="D2706" t="s">
        <v>2</v>
      </c>
      <c r="E2706">
        <f>+VLOOKUP(Tabla2[[#This Row],[Punto de venta]],Punto_venta[],2,0)</f>
        <v>1</v>
      </c>
      <c r="F2706" t="s">
        <v>23</v>
      </c>
      <c r="G2706">
        <f>+VLOOKUP(Tabla2[[#This Row],[Cultivo]],Cod_categoría[],2,0)</f>
        <v>100101004</v>
      </c>
      <c r="H2706" t="str">
        <f>+VLOOKUP(F2706,Codigos[],2,0)</f>
        <v>Berries</v>
      </c>
      <c r="I2706">
        <f>+VLOOKUP(Tabla2[[#This Row],[Categoría]],Cod_procesamiento10[],2,0)</f>
        <v>1</v>
      </c>
      <c r="J2706" t="s">
        <v>163</v>
      </c>
      <c r="K2706" s="3">
        <v>2119.7199999999998</v>
      </c>
    </row>
    <row r="2707" spans="1:11" x14ac:dyDescent="0.35">
      <c r="A2707">
        <v>2020</v>
      </c>
      <c r="B2707" s="5" t="s">
        <v>49</v>
      </c>
      <c r="C2707" s="10">
        <v>43831</v>
      </c>
      <c r="D2707" t="s">
        <v>2</v>
      </c>
      <c r="E2707">
        <f>+VLOOKUP(Tabla2[[#This Row],[Punto de venta]],Punto_venta[],2,0)</f>
        <v>1</v>
      </c>
      <c r="F2707" t="s">
        <v>8</v>
      </c>
      <c r="G2707">
        <f>+VLOOKUP(Tabla2[[#This Row],[Cultivo]],Cod_categoría[],2,0)</f>
        <v>100112025</v>
      </c>
      <c r="H2707" t="str">
        <f>+VLOOKUP(F2707,Codigos[],2,0)</f>
        <v>Berries</v>
      </c>
      <c r="I2707">
        <f>+VLOOKUP(Tabla2[[#This Row],[Categoría]],Cod_procesamiento10[],2,0)</f>
        <v>1</v>
      </c>
      <c r="J2707" t="s">
        <v>163</v>
      </c>
      <c r="K2707" s="3">
        <v>1616.8</v>
      </c>
    </row>
    <row r="2708" spans="1:11" x14ac:dyDescent="0.35">
      <c r="A2708">
        <v>2020</v>
      </c>
      <c r="B2708" s="5" t="s">
        <v>49</v>
      </c>
      <c r="C2708" s="10">
        <v>43831</v>
      </c>
      <c r="D2708" t="s">
        <v>2</v>
      </c>
      <c r="E2708">
        <f>+VLOOKUP(Tabla2[[#This Row],[Punto de venta]],Punto_venta[],2,0)</f>
        <v>1</v>
      </c>
      <c r="F2708" t="s">
        <v>9</v>
      </c>
      <c r="G2708">
        <f>+VLOOKUP(Tabla2[[#This Row],[Cultivo]],Cod_categoría[],2,0)</f>
        <v>100102003</v>
      </c>
      <c r="H2708" t="str">
        <f>+VLOOKUP(F2708,Codigos[],2,0)</f>
        <v>Cítricos</v>
      </c>
      <c r="I2708">
        <f>+VLOOKUP(Tabla2[[#This Row],[Categoría]],Cod_procesamiento10[],2,0)</f>
        <v>2</v>
      </c>
      <c r="J2708" t="s">
        <v>163</v>
      </c>
      <c r="K2708" s="3">
        <v>1126.57</v>
      </c>
    </row>
    <row r="2709" spans="1:11" x14ac:dyDescent="0.35">
      <c r="A2709">
        <v>2020</v>
      </c>
      <c r="B2709" s="5" t="s">
        <v>49</v>
      </c>
      <c r="C2709" s="10">
        <v>43831</v>
      </c>
      <c r="D2709" t="s">
        <v>2</v>
      </c>
      <c r="E2709">
        <f>+VLOOKUP(Tabla2[[#This Row],[Punto de venta]],Punto_venta[],2,0)</f>
        <v>1</v>
      </c>
      <c r="F2709" t="s">
        <v>21</v>
      </c>
      <c r="G2709">
        <f>+VLOOKUP(Tabla2[[#This Row],[Cultivo]],Cod_categoría[],2,0)</f>
        <v>100108002</v>
      </c>
      <c r="H2709" t="str">
        <f>+VLOOKUP(F2709,Codigos[],2,0)</f>
        <v>Frutos tropicales y subtropicales</v>
      </c>
      <c r="I2709">
        <f>+VLOOKUP(Tabla2[[#This Row],[Categoría]],Cod_procesamiento10[],2,0)</f>
        <v>4</v>
      </c>
      <c r="J2709" t="s">
        <v>163</v>
      </c>
      <c r="K2709" s="3">
        <v>1962.2</v>
      </c>
    </row>
    <row r="2710" spans="1:11" x14ac:dyDescent="0.35">
      <c r="A2710">
        <v>2020</v>
      </c>
      <c r="B2710" s="5" t="s">
        <v>49</v>
      </c>
      <c r="C2710" s="10">
        <v>43831</v>
      </c>
      <c r="D2710" t="s">
        <v>2</v>
      </c>
      <c r="E2710">
        <f>+VLOOKUP(Tabla2[[#This Row],[Punto de venta]],Punto_venta[],2,0)</f>
        <v>1</v>
      </c>
      <c r="F2710" t="s">
        <v>10</v>
      </c>
      <c r="G2710">
        <f>+VLOOKUP(Tabla2[[#This Row],[Cultivo]],Cod_categoría[],2,0)</f>
        <v>100104002</v>
      </c>
      <c r="H2710" t="str">
        <f>+VLOOKUP(F2710,Codigos[],2,0)</f>
        <v>Frutos de pepita</v>
      </c>
      <c r="I2710">
        <f>+VLOOKUP(Tabla2[[#This Row],[Categoría]],Cod_procesamiento10[],2,0)</f>
        <v>3</v>
      </c>
      <c r="J2710" t="s">
        <v>163</v>
      </c>
      <c r="K2710" s="3">
        <v>1352.36</v>
      </c>
    </row>
    <row r="2711" spans="1:11" x14ac:dyDescent="0.35">
      <c r="A2711">
        <v>2020</v>
      </c>
      <c r="B2711" s="5" t="s">
        <v>49</v>
      </c>
      <c r="C2711" s="10">
        <v>43831</v>
      </c>
      <c r="D2711" t="s">
        <v>2</v>
      </c>
      <c r="E2711">
        <f>+VLOOKUP(Tabla2[[#This Row],[Punto de venta]],Punto_venta[],2,0)</f>
        <v>1</v>
      </c>
      <c r="F2711" t="s">
        <v>11</v>
      </c>
      <c r="G2711">
        <f>+VLOOKUP(Tabla2[[#This Row],[Cultivo]],Cod_categoría[],2,0)</f>
        <v>100102005</v>
      </c>
      <c r="H2711" t="str">
        <f>+VLOOKUP(F2711,Codigos[],2,0)</f>
        <v>Cítricos</v>
      </c>
      <c r="I2711">
        <f>+VLOOKUP(Tabla2[[#This Row],[Categoría]],Cod_procesamiento10[],2,0)</f>
        <v>2</v>
      </c>
      <c r="J2711" t="s">
        <v>163</v>
      </c>
      <c r="K2711" s="3">
        <v>992.54</v>
      </c>
    </row>
    <row r="2712" spans="1:11" x14ac:dyDescent="0.35">
      <c r="A2712">
        <v>2020</v>
      </c>
      <c r="B2712" s="5" t="s">
        <v>49</v>
      </c>
      <c r="C2712" s="10">
        <v>43831</v>
      </c>
      <c r="D2712" t="s">
        <v>2</v>
      </c>
      <c r="E2712">
        <f>+VLOOKUP(Tabla2[[#This Row],[Punto de venta]],Punto_venta[],2,0)</f>
        <v>1</v>
      </c>
      <c r="F2712" t="s">
        <v>12</v>
      </c>
      <c r="G2712">
        <f>+VLOOKUP(Tabla2[[#This Row],[Cultivo]],Cod_categoría[],2,0)</f>
        <v>100103006</v>
      </c>
      <c r="H2712" t="str">
        <f>+VLOOKUP(F2712,Codigos[],2,0)</f>
        <v>Frutos de carozo</v>
      </c>
      <c r="I2712">
        <f>+VLOOKUP(Tabla2[[#This Row],[Categoría]],Cod_procesamiento10[],2,0)</f>
        <v>5</v>
      </c>
      <c r="J2712" t="s">
        <v>163</v>
      </c>
      <c r="K2712" s="3">
        <v>1038.56</v>
      </c>
    </row>
    <row r="2713" spans="1:11" x14ac:dyDescent="0.35">
      <c r="A2713">
        <v>2020</v>
      </c>
      <c r="B2713" s="5" t="s">
        <v>49</v>
      </c>
      <c r="C2713" s="10">
        <v>43831</v>
      </c>
      <c r="D2713" t="s">
        <v>2</v>
      </c>
      <c r="E2713">
        <f>+VLOOKUP(Tabla2[[#This Row],[Punto de venta]],Punto_venta[],2,0)</f>
        <v>1</v>
      </c>
      <c r="F2713" t="s">
        <v>13</v>
      </c>
      <c r="G2713">
        <f>+VLOOKUP(Tabla2[[#This Row],[Cultivo]],Cod_categoría[],2,0)</f>
        <v>100106002</v>
      </c>
      <c r="H2713" t="str">
        <f>+VLOOKUP(F2713,Codigos[],2,0)</f>
        <v>Frutos oleaginosos</v>
      </c>
      <c r="I2713">
        <f>+VLOOKUP(Tabla2[[#This Row],[Categoría]],Cod_procesamiento10[],2,0)</f>
        <v>12</v>
      </c>
      <c r="J2713" t="s">
        <v>163</v>
      </c>
      <c r="K2713" s="3">
        <v>3093.51</v>
      </c>
    </row>
    <row r="2714" spans="1:11" x14ac:dyDescent="0.35">
      <c r="A2714">
        <v>2020</v>
      </c>
      <c r="B2714" s="5" t="s">
        <v>49</v>
      </c>
      <c r="C2714" s="10">
        <v>43831</v>
      </c>
      <c r="D2714" t="s">
        <v>2</v>
      </c>
      <c r="E2714">
        <f>+VLOOKUP(Tabla2[[#This Row],[Punto de venta]],Punto_venta[],2,0)</f>
        <v>1</v>
      </c>
      <c r="F2714" t="s">
        <v>14</v>
      </c>
      <c r="G2714">
        <f>+VLOOKUP(Tabla2[[#This Row],[Cultivo]],Cod_categoría[],2,0)</f>
        <v>100104005</v>
      </c>
      <c r="H2714" t="str">
        <f>+VLOOKUP(F2714,Codigos[],2,0)</f>
        <v>Frutos de pepita</v>
      </c>
      <c r="I2714">
        <f>+VLOOKUP(Tabla2[[#This Row],[Categoría]],Cod_procesamiento10[],2,0)</f>
        <v>3</v>
      </c>
      <c r="J2714" t="s">
        <v>163</v>
      </c>
      <c r="K2714" s="3">
        <v>1109.3599999999999</v>
      </c>
    </row>
    <row r="2715" spans="1:11" x14ac:dyDescent="0.35">
      <c r="A2715">
        <v>2020</v>
      </c>
      <c r="B2715" s="5" t="s">
        <v>49</v>
      </c>
      <c r="C2715" s="10">
        <v>43831</v>
      </c>
      <c r="D2715" t="s">
        <v>2</v>
      </c>
      <c r="E2715">
        <f>+VLOOKUP(Tabla2[[#This Row],[Punto de venta]],Punto_venta[],2,0)</f>
        <v>1</v>
      </c>
      <c r="F2715" t="s">
        <v>15</v>
      </c>
      <c r="G2715">
        <f>+VLOOKUP(Tabla2[[#This Row],[Cultivo]],Cod_categoría[],2,0)</f>
        <v>100108006</v>
      </c>
      <c r="H2715" t="str">
        <f>+VLOOKUP(F2715,Codigos[],2,0)</f>
        <v>Frutos tropicales y subtropicales</v>
      </c>
      <c r="I2715">
        <f>+VLOOKUP(Tabla2[[#This Row],[Categoría]],Cod_procesamiento10[],2,0)</f>
        <v>4</v>
      </c>
      <c r="J2715" t="s">
        <v>163</v>
      </c>
      <c r="K2715" s="3">
        <v>711.22</v>
      </c>
    </row>
    <row r="2716" spans="1:11" x14ac:dyDescent="0.35">
      <c r="A2716">
        <v>2020</v>
      </c>
      <c r="B2716" s="5" t="s">
        <v>49</v>
      </c>
      <c r="C2716" s="10">
        <v>43831</v>
      </c>
      <c r="D2716" t="s">
        <v>17</v>
      </c>
      <c r="E2716">
        <f>+VLOOKUP(Tabla2[[#This Row],[Punto de venta]],Punto_venta[],2,0)</f>
        <v>2</v>
      </c>
      <c r="F2716" t="s">
        <v>68</v>
      </c>
      <c r="G2716">
        <f>+VLOOKUP(Tabla2[[#This Row],[Cultivo]],Cod_categoría[],2,0)</f>
        <v>100101001</v>
      </c>
      <c r="H2716" t="str">
        <f>+VLOOKUP(F2716,Codigos[],2,0)</f>
        <v>Berries</v>
      </c>
      <c r="I2716">
        <f>+VLOOKUP(Tabla2[[#This Row],[Categoría]],Cod_procesamiento10[],2,0)</f>
        <v>1</v>
      </c>
      <c r="J2716" t="s">
        <v>163</v>
      </c>
      <c r="K2716" s="3">
        <v>6486.02</v>
      </c>
    </row>
    <row r="2717" spans="1:11" x14ac:dyDescent="0.35">
      <c r="A2717">
        <v>2020</v>
      </c>
      <c r="B2717" s="5" t="s">
        <v>49</v>
      </c>
      <c r="C2717" s="10">
        <v>43831</v>
      </c>
      <c r="D2717" t="s">
        <v>17</v>
      </c>
      <c r="E2717">
        <f>+VLOOKUP(Tabla2[[#This Row],[Punto de venta]],Punto_venta[],2,0)</f>
        <v>2</v>
      </c>
      <c r="F2717" t="s">
        <v>3</v>
      </c>
      <c r="G2717">
        <f>+VLOOKUP(Tabla2[[#This Row],[Cultivo]],Cod_categoría[],2,0)</f>
        <v>100103001</v>
      </c>
      <c r="H2717" t="str">
        <f>+VLOOKUP(F2717,Codigos[],2,0)</f>
        <v>Frutos de carozo</v>
      </c>
      <c r="I2717">
        <f>+VLOOKUP(Tabla2[[#This Row],[Categoría]],Cod_procesamiento10[],2,0)</f>
        <v>5</v>
      </c>
      <c r="J2717" t="s">
        <v>163</v>
      </c>
      <c r="K2717" s="3">
        <v>2825.21</v>
      </c>
    </row>
    <row r="2718" spans="1:11" x14ac:dyDescent="0.35">
      <c r="A2718">
        <v>2020</v>
      </c>
      <c r="B2718" s="5" t="s">
        <v>49</v>
      </c>
      <c r="C2718" s="10">
        <v>43831</v>
      </c>
      <c r="D2718" t="s">
        <v>17</v>
      </c>
      <c r="E2718">
        <f>+VLOOKUP(Tabla2[[#This Row],[Punto de venta]],Punto_venta[],2,0)</f>
        <v>2</v>
      </c>
      <c r="F2718" t="s">
        <v>5</v>
      </c>
      <c r="G2718">
        <f>+VLOOKUP(Tabla2[[#This Row],[Cultivo]],Cod_categoría[],2,0)</f>
        <v>100103002</v>
      </c>
      <c r="H2718" t="str">
        <f>+VLOOKUP(F2718,Codigos[],2,0)</f>
        <v>Frutos de carozo</v>
      </c>
      <c r="I2718">
        <f>+VLOOKUP(Tabla2[[#This Row],[Categoría]],Cod_procesamiento10[],2,0)</f>
        <v>5</v>
      </c>
      <c r="J2718" t="s">
        <v>163</v>
      </c>
      <c r="K2718" s="3">
        <v>1796.22</v>
      </c>
    </row>
    <row r="2719" spans="1:11" x14ac:dyDescent="0.35">
      <c r="A2719">
        <v>2020</v>
      </c>
      <c r="B2719" s="5" t="s">
        <v>49</v>
      </c>
      <c r="C2719" s="10">
        <v>43831</v>
      </c>
      <c r="D2719" t="s">
        <v>17</v>
      </c>
      <c r="E2719">
        <f>+VLOOKUP(Tabla2[[#This Row],[Punto de venta]],Punto_venta[],2,0)</f>
        <v>2</v>
      </c>
      <c r="F2719" t="s">
        <v>7</v>
      </c>
      <c r="G2719">
        <f>+VLOOKUP(Tabla2[[#This Row],[Cultivo]],Cod_categoría[],2,0)</f>
        <v>100103004</v>
      </c>
      <c r="H2719" t="str">
        <f>+VLOOKUP(F2719,Codigos[],2,0)</f>
        <v>Frutos de carozo</v>
      </c>
      <c r="I2719">
        <f>+VLOOKUP(Tabla2[[#This Row],[Categoría]],Cod_procesamiento10[],2,0)</f>
        <v>5</v>
      </c>
      <c r="J2719" t="s">
        <v>163</v>
      </c>
      <c r="K2719" s="3">
        <v>1873.61</v>
      </c>
    </row>
    <row r="2720" spans="1:11" x14ac:dyDescent="0.35">
      <c r="A2720">
        <v>2020</v>
      </c>
      <c r="B2720" s="5" t="s">
        <v>49</v>
      </c>
      <c r="C2720" s="10">
        <v>43831</v>
      </c>
      <c r="D2720" t="s">
        <v>17</v>
      </c>
      <c r="E2720">
        <f>+VLOOKUP(Tabla2[[#This Row],[Punto de venta]],Punto_venta[],2,0)</f>
        <v>2</v>
      </c>
      <c r="F2720" t="s">
        <v>23</v>
      </c>
      <c r="G2720">
        <f>+VLOOKUP(Tabla2[[#This Row],[Cultivo]],Cod_categoría[],2,0)</f>
        <v>100101004</v>
      </c>
      <c r="H2720" t="str">
        <f>+VLOOKUP(F2720,Codigos[],2,0)</f>
        <v>Berries</v>
      </c>
      <c r="I2720">
        <f>+VLOOKUP(Tabla2[[#This Row],[Categoría]],Cod_procesamiento10[],2,0)</f>
        <v>1</v>
      </c>
      <c r="J2720" t="s">
        <v>163</v>
      </c>
      <c r="K2720" s="3">
        <v>11855</v>
      </c>
    </row>
    <row r="2721" spans="1:11" x14ac:dyDescent="0.35">
      <c r="A2721">
        <v>2020</v>
      </c>
      <c r="B2721" s="5" t="s">
        <v>49</v>
      </c>
      <c r="C2721" s="10">
        <v>43831</v>
      </c>
      <c r="D2721" t="s">
        <v>17</v>
      </c>
      <c r="E2721">
        <f>+VLOOKUP(Tabla2[[#This Row],[Punto de venta]],Punto_venta[],2,0)</f>
        <v>2</v>
      </c>
      <c r="F2721" t="s">
        <v>8</v>
      </c>
      <c r="G2721">
        <f>+VLOOKUP(Tabla2[[#This Row],[Cultivo]],Cod_categoría[],2,0)</f>
        <v>100112025</v>
      </c>
      <c r="H2721" t="str">
        <f>+VLOOKUP(F2721,Codigos[],2,0)</f>
        <v>Berries</v>
      </c>
      <c r="I2721">
        <f>+VLOOKUP(Tabla2[[#This Row],[Categoría]],Cod_procesamiento10[],2,0)</f>
        <v>1</v>
      </c>
      <c r="J2721" t="s">
        <v>163</v>
      </c>
      <c r="K2721" s="3">
        <v>5675.27</v>
      </c>
    </row>
    <row r="2722" spans="1:11" x14ac:dyDescent="0.35">
      <c r="A2722">
        <v>2020</v>
      </c>
      <c r="B2722" s="5" t="s">
        <v>49</v>
      </c>
      <c r="C2722" s="10">
        <v>43831</v>
      </c>
      <c r="D2722" t="s">
        <v>17</v>
      </c>
      <c r="E2722">
        <f>+VLOOKUP(Tabla2[[#This Row],[Punto de venta]],Punto_venta[],2,0)</f>
        <v>2</v>
      </c>
      <c r="F2722" t="s">
        <v>9</v>
      </c>
      <c r="G2722">
        <f>+VLOOKUP(Tabla2[[#This Row],[Cultivo]],Cod_categoría[],2,0)</f>
        <v>100102003</v>
      </c>
      <c r="H2722" t="str">
        <f>+VLOOKUP(F2722,Codigos[],2,0)</f>
        <v>Cítricos</v>
      </c>
      <c r="I2722">
        <f>+VLOOKUP(Tabla2[[#This Row],[Categoría]],Cod_procesamiento10[],2,0)</f>
        <v>2</v>
      </c>
      <c r="J2722" t="s">
        <v>163</v>
      </c>
      <c r="K2722" s="3">
        <v>1333.18</v>
      </c>
    </row>
    <row r="2723" spans="1:11" x14ac:dyDescent="0.35">
      <c r="A2723">
        <v>2020</v>
      </c>
      <c r="B2723" s="5" t="s">
        <v>49</v>
      </c>
      <c r="C2723" s="10">
        <v>43831</v>
      </c>
      <c r="D2723" t="s">
        <v>17</v>
      </c>
      <c r="E2723">
        <f>+VLOOKUP(Tabla2[[#This Row],[Punto de venta]],Punto_venta[],2,0)</f>
        <v>2</v>
      </c>
      <c r="F2723" t="s">
        <v>21</v>
      </c>
      <c r="G2723">
        <f>+VLOOKUP(Tabla2[[#This Row],[Cultivo]],Cod_categoría[],2,0)</f>
        <v>100108002</v>
      </c>
      <c r="H2723" t="str">
        <f>+VLOOKUP(F2723,Codigos[],2,0)</f>
        <v>Frutos tropicales y subtropicales</v>
      </c>
      <c r="I2723">
        <f>+VLOOKUP(Tabla2[[#This Row],[Categoría]],Cod_procesamiento10[],2,0)</f>
        <v>4</v>
      </c>
      <c r="J2723" t="s">
        <v>163</v>
      </c>
      <c r="K2723" s="3">
        <v>1928.71</v>
      </c>
    </row>
    <row r="2724" spans="1:11" x14ac:dyDescent="0.35">
      <c r="A2724">
        <v>2020</v>
      </c>
      <c r="B2724" s="5" t="s">
        <v>49</v>
      </c>
      <c r="C2724" s="10">
        <v>43831</v>
      </c>
      <c r="D2724" t="s">
        <v>17</v>
      </c>
      <c r="E2724">
        <f>+VLOOKUP(Tabla2[[#This Row],[Punto de venta]],Punto_venta[],2,0)</f>
        <v>2</v>
      </c>
      <c r="F2724" t="s">
        <v>10</v>
      </c>
      <c r="G2724">
        <f>+VLOOKUP(Tabla2[[#This Row],[Cultivo]],Cod_categoría[],2,0)</f>
        <v>100104002</v>
      </c>
      <c r="H2724" t="str">
        <f>+VLOOKUP(F2724,Codigos[],2,0)</f>
        <v>Frutos de pepita</v>
      </c>
      <c r="I2724">
        <f>+VLOOKUP(Tabla2[[#This Row],[Categoría]],Cod_procesamiento10[],2,0)</f>
        <v>3</v>
      </c>
      <c r="J2724" t="s">
        <v>163</v>
      </c>
      <c r="K2724" s="3">
        <v>1871.02</v>
      </c>
    </row>
    <row r="2725" spans="1:11" x14ac:dyDescent="0.35">
      <c r="A2725">
        <v>2020</v>
      </c>
      <c r="B2725" s="5" t="s">
        <v>49</v>
      </c>
      <c r="C2725" s="10">
        <v>43831</v>
      </c>
      <c r="D2725" t="s">
        <v>17</v>
      </c>
      <c r="E2725">
        <f>+VLOOKUP(Tabla2[[#This Row],[Punto de venta]],Punto_venta[],2,0)</f>
        <v>2</v>
      </c>
      <c r="F2725" t="s">
        <v>11</v>
      </c>
      <c r="G2725">
        <f>+VLOOKUP(Tabla2[[#This Row],[Cultivo]],Cod_categoría[],2,0)</f>
        <v>100102005</v>
      </c>
      <c r="H2725" t="str">
        <f>+VLOOKUP(F2725,Codigos[],2,0)</f>
        <v>Cítricos</v>
      </c>
      <c r="I2725">
        <f>+VLOOKUP(Tabla2[[#This Row],[Categoría]],Cod_procesamiento10[],2,0)</f>
        <v>2</v>
      </c>
      <c r="J2725" t="s">
        <v>163</v>
      </c>
      <c r="K2725" s="3">
        <v>1201.43</v>
      </c>
    </row>
    <row r="2726" spans="1:11" x14ac:dyDescent="0.35">
      <c r="A2726">
        <v>2020</v>
      </c>
      <c r="B2726" s="5" t="s">
        <v>49</v>
      </c>
      <c r="C2726" s="10">
        <v>43831</v>
      </c>
      <c r="D2726" t="s">
        <v>17</v>
      </c>
      <c r="E2726">
        <f>+VLOOKUP(Tabla2[[#This Row],[Punto de venta]],Punto_venta[],2,0)</f>
        <v>2</v>
      </c>
      <c r="F2726" t="s">
        <v>12</v>
      </c>
      <c r="G2726">
        <f>+VLOOKUP(Tabla2[[#This Row],[Cultivo]],Cod_categoría[],2,0)</f>
        <v>100103006</v>
      </c>
      <c r="H2726" t="str">
        <f>+VLOOKUP(F2726,Codigos[],2,0)</f>
        <v>Frutos de carozo</v>
      </c>
      <c r="I2726">
        <f>+VLOOKUP(Tabla2[[#This Row],[Categoría]],Cod_procesamiento10[],2,0)</f>
        <v>5</v>
      </c>
      <c r="J2726" t="s">
        <v>163</v>
      </c>
      <c r="K2726" s="3">
        <v>1807.46</v>
      </c>
    </row>
    <row r="2727" spans="1:11" x14ac:dyDescent="0.35">
      <c r="A2727">
        <v>2020</v>
      </c>
      <c r="B2727" s="5" t="s">
        <v>49</v>
      </c>
      <c r="C2727" s="10">
        <v>43831</v>
      </c>
      <c r="D2727" t="s">
        <v>17</v>
      </c>
      <c r="E2727">
        <f>+VLOOKUP(Tabla2[[#This Row],[Punto de venta]],Punto_venta[],2,0)</f>
        <v>2</v>
      </c>
      <c r="F2727" t="s">
        <v>13</v>
      </c>
      <c r="G2727">
        <f>+VLOOKUP(Tabla2[[#This Row],[Cultivo]],Cod_categoría[],2,0)</f>
        <v>100106002</v>
      </c>
      <c r="H2727" t="str">
        <f>+VLOOKUP(F2727,Codigos[],2,0)</f>
        <v>Frutos oleaginosos</v>
      </c>
      <c r="I2727">
        <f>+VLOOKUP(Tabla2[[#This Row],[Categoría]],Cod_procesamiento10[],2,0)</f>
        <v>12</v>
      </c>
      <c r="J2727" t="s">
        <v>163</v>
      </c>
      <c r="K2727" s="3">
        <v>3722.61</v>
      </c>
    </row>
    <row r="2728" spans="1:11" x14ac:dyDescent="0.35">
      <c r="A2728">
        <v>2020</v>
      </c>
      <c r="B2728" s="5" t="s">
        <v>49</v>
      </c>
      <c r="C2728" s="10">
        <v>43831</v>
      </c>
      <c r="D2728" t="s">
        <v>17</v>
      </c>
      <c r="E2728">
        <f>+VLOOKUP(Tabla2[[#This Row],[Punto de venta]],Punto_venta[],2,0)</f>
        <v>2</v>
      </c>
      <c r="F2728" t="s">
        <v>14</v>
      </c>
      <c r="G2728">
        <f>+VLOOKUP(Tabla2[[#This Row],[Cultivo]],Cod_categoría[],2,0)</f>
        <v>100104005</v>
      </c>
      <c r="H2728" t="str">
        <f>+VLOOKUP(F2728,Codigos[],2,0)</f>
        <v>Frutos de pepita</v>
      </c>
      <c r="I2728">
        <f>+VLOOKUP(Tabla2[[#This Row],[Categoría]],Cod_procesamiento10[],2,0)</f>
        <v>3</v>
      </c>
      <c r="J2728" t="s">
        <v>163</v>
      </c>
      <c r="K2728" s="3">
        <v>1538.61</v>
      </c>
    </row>
    <row r="2729" spans="1:11" x14ac:dyDescent="0.35">
      <c r="A2729">
        <v>2020</v>
      </c>
      <c r="B2729" s="5" t="s">
        <v>49</v>
      </c>
      <c r="C2729" s="10">
        <v>43831</v>
      </c>
      <c r="D2729" t="s">
        <v>17</v>
      </c>
      <c r="E2729">
        <f>+VLOOKUP(Tabla2[[#This Row],[Punto de venta]],Punto_venta[],2,0)</f>
        <v>2</v>
      </c>
      <c r="F2729" t="s">
        <v>15</v>
      </c>
      <c r="G2729">
        <f>+VLOOKUP(Tabla2[[#This Row],[Cultivo]],Cod_categoría[],2,0)</f>
        <v>100108006</v>
      </c>
      <c r="H2729" t="str">
        <f>+VLOOKUP(F2729,Codigos[],2,0)</f>
        <v>Frutos tropicales y subtropicales</v>
      </c>
      <c r="I2729">
        <f>+VLOOKUP(Tabla2[[#This Row],[Categoría]],Cod_procesamiento10[],2,0)</f>
        <v>4</v>
      </c>
      <c r="J2729" t="s">
        <v>163</v>
      </c>
      <c r="K2729" s="3">
        <v>934.65</v>
      </c>
    </row>
    <row r="2730" spans="1:11" x14ac:dyDescent="0.35">
      <c r="A2730">
        <v>2020</v>
      </c>
      <c r="B2730" s="5" t="s">
        <v>49</v>
      </c>
      <c r="C2730" s="10">
        <v>43831</v>
      </c>
      <c r="D2730" t="s">
        <v>2</v>
      </c>
      <c r="E2730">
        <f>+VLOOKUP(Tabla2[[#This Row],[Punto de venta]],Punto_venta[],2,0)</f>
        <v>1</v>
      </c>
      <c r="F2730" t="s">
        <v>68</v>
      </c>
      <c r="G2730">
        <f>+VLOOKUP(Tabla2[[#This Row],[Cultivo]],Cod_categoría[],2,0)</f>
        <v>100101001</v>
      </c>
      <c r="H2730" t="str">
        <f>+VLOOKUP(F2730,Codigos[],2,0)</f>
        <v>Berries</v>
      </c>
      <c r="I2730">
        <f>+VLOOKUP(Tabla2[[#This Row],[Categoría]],Cod_procesamiento10[],2,0)</f>
        <v>1</v>
      </c>
      <c r="J2730" t="s">
        <v>163</v>
      </c>
      <c r="K2730" s="3">
        <v>1847.21</v>
      </c>
    </row>
    <row r="2731" spans="1:11" x14ac:dyDescent="0.35">
      <c r="A2731">
        <v>2020</v>
      </c>
      <c r="B2731" s="5" t="s">
        <v>49</v>
      </c>
      <c r="C2731" s="10">
        <v>43831</v>
      </c>
      <c r="D2731" t="s">
        <v>2</v>
      </c>
      <c r="E2731">
        <f>+VLOOKUP(Tabla2[[#This Row],[Punto de venta]],Punto_venta[],2,0)</f>
        <v>1</v>
      </c>
      <c r="F2731" t="s">
        <v>3</v>
      </c>
      <c r="G2731">
        <f>+VLOOKUP(Tabla2[[#This Row],[Cultivo]],Cod_categoría[],2,0)</f>
        <v>100103001</v>
      </c>
      <c r="H2731" t="str">
        <f>+VLOOKUP(F2731,Codigos[],2,0)</f>
        <v>Frutos de carozo</v>
      </c>
      <c r="I2731">
        <f>+VLOOKUP(Tabla2[[#This Row],[Categoría]],Cod_procesamiento10[],2,0)</f>
        <v>5</v>
      </c>
      <c r="J2731" t="s">
        <v>163</v>
      </c>
      <c r="K2731" s="3">
        <v>1601.15</v>
      </c>
    </row>
    <row r="2732" spans="1:11" x14ac:dyDescent="0.35">
      <c r="A2732">
        <v>2020</v>
      </c>
      <c r="B2732" s="5" t="s">
        <v>49</v>
      </c>
      <c r="C2732" s="10">
        <v>43831</v>
      </c>
      <c r="D2732" t="s">
        <v>2</v>
      </c>
      <c r="E2732">
        <f>+VLOOKUP(Tabla2[[#This Row],[Punto de venta]],Punto_venta[],2,0)</f>
        <v>1</v>
      </c>
      <c r="F2732" t="s">
        <v>5</v>
      </c>
      <c r="G2732">
        <f>+VLOOKUP(Tabla2[[#This Row],[Cultivo]],Cod_categoría[],2,0)</f>
        <v>100103002</v>
      </c>
      <c r="H2732" t="str">
        <f>+VLOOKUP(F2732,Codigos[],2,0)</f>
        <v>Frutos de carozo</v>
      </c>
      <c r="I2732">
        <f>+VLOOKUP(Tabla2[[#This Row],[Categoría]],Cod_procesamiento10[],2,0)</f>
        <v>5</v>
      </c>
      <c r="J2732" t="s">
        <v>163</v>
      </c>
      <c r="K2732" s="3">
        <v>804.94</v>
      </c>
    </row>
    <row r="2733" spans="1:11" x14ac:dyDescent="0.35">
      <c r="A2733">
        <v>2020</v>
      </c>
      <c r="B2733" s="5" t="s">
        <v>49</v>
      </c>
      <c r="C2733" s="10">
        <v>43831</v>
      </c>
      <c r="D2733" t="s">
        <v>2</v>
      </c>
      <c r="E2733">
        <f>+VLOOKUP(Tabla2[[#This Row],[Punto de venta]],Punto_venta[],2,0)</f>
        <v>1</v>
      </c>
      <c r="F2733" t="s">
        <v>7</v>
      </c>
      <c r="G2733">
        <f>+VLOOKUP(Tabla2[[#This Row],[Cultivo]],Cod_categoría[],2,0)</f>
        <v>100103004</v>
      </c>
      <c r="H2733" t="str">
        <f>+VLOOKUP(F2733,Codigos[],2,0)</f>
        <v>Frutos de carozo</v>
      </c>
      <c r="I2733">
        <f>+VLOOKUP(Tabla2[[#This Row],[Categoría]],Cod_procesamiento10[],2,0)</f>
        <v>5</v>
      </c>
      <c r="J2733" t="s">
        <v>163</v>
      </c>
      <c r="K2733" s="3">
        <v>1027.57</v>
      </c>
    </row>
    <row r="2734" spans="1:11" x14ac:dyDescent="0.35">
      <c r="A2734">
        <v>2020</v>
      </c>
      <c r="B2734" s="5" t="s">
        <v>49</v>
      </c>
      <c r="C2734" s="10">
        <v>43831</v>
      </c>
      <c r="D2734" t="s">
        <v>2</v>
      </c>
      <c r="E2734">
        <f>+VLOOKUP(Tabla2[[#This Row],[Punto de venta]],Punto_venta[],2,0)</f>
        <v>1</v>
      </c>
      <c r="F2734" t="s">
        <v>23</v>
      </c>
      <c r="G2734">
        <f>+VLOOKUP(Tabla2[[#This Row],[Cultivo]],Cod_categoría[],2,0)</f>
        <v>100101004</v>
      </c>
      <c r="H2734" t="str">
        <f>+VLOOKUP(F2734,Codigos[],2,0)</f>
        <v>Berries</v>
      </c>
      <c r="I2734">
        <f>+VLOOKUP(Tabla2[[#This Row],[Categoría]],Cod_procesamiento10[],2,0)</f>
        <v>1</v>
      </c>
      <c r="J2734" t="s">
        <v>163</v>
      </c>
      <c r="K2734" s="3">
        <v>2242.4699999999998</v>
      </c>
    </row>
    <row r="2735" spans="1:11" x14ac:dyDescent="0.35">
      <c r="A2735">
        <v>2020</v>
      </c>
      <c r="B2735" s="5" t="s">
        <v>49</v>
      </c>
      <c r="C2735" s="10">
        <v>43831</v>
      </c>
      <c r="D2735" t="s">
        <v>2</v>
      </c>
      <c r="E2735">
        <f>+VLOOKUP(Tabla2[[#This Row],[Punto de venta]],Punto_venta[],2,0)</f>
        <v>1</v>
      </c>
      <c r="F2735" t="s">
        <v>8</v>
      </c>
      <c r="G2735">
        <f>+VLOOKUP(Tabla2[[#This Row],[Cultivo]],Cod_categoría[],2,0)</f>
        <v>100112025</v>
      </c>
      <c r="H2735" t="str">
        <f>+VLOOKUP(F2735,Codigos[],2,0)</f>
        <v>Berries</v>
      </c>
      <c r="I2735">
        <f>+VLOOKUP(Tabla2[[#This Row],[Categoría]],Cod_procesamiento10[],2,0)</f>
        <v>1</v>
      </c>
      <c r="J2735" t="s">
        <v>163</v>
      </c>
      <c r="K2735" s="3">
        <v>1461.6</v>
      </c>
    </row>
    <row r="2736" spans="1:11" x14ac:dyDescent="0.35">
      <c r="A2736">
        <v>2020</v>
      </c>
      <c r="B2736" s="5" t="s">
        <v>49</v>
      </c>
      <c r="C2736" s="10">
        <v>43831</v>
      </c>
      <c r="D2736" t="s">
        <v>2</v>
      </c>
      <c r="E2736">
        <f>+VLOOKUP(Tabla2[[#This Row],[Punto de venta]],Punto_venta[],2,0)</f>
        <v>1</v>
      </c>
      <c r="F2736" t="s">
        <v>9</v>
      </c>
      <c r="G2736">
        <f>+VLOOKUP(Tabla2[[#This Row],[Cultivo]],Cod_categoría[],2,0)</f>
        <v>100102003</v>
      </c>
      <c r="H2736" t="str">
        <f>+VLOOKUP(F2736,Codigos[],2,0)</f>
        <v>Cítricos</v>
      </c>
      <c r="I2736">
        <f>+VLOOKUP(Tabla2[[#This Row],[Categoría]],Cod_procesamiento10[],2,0)</f>
        <v>2</v>
      </c>
      <c r="J2736" t="s">
        <v>163</v>
      </c>
      <c r="K2736" s="3">
        <v>1122.4100000000001</v>
      </c>
    </row>
    <row r="2737" spans="1:11" x14ac:dyDescent="0.35">
      <c r="A2737">
        <v>2020</v>
      </c>
      <c r="B2737" s="5" t="s">
        <v>49</v>
      </c>
      <c r="C2737" s="10">
        <v>43831</v>
      </c>
      <c r="D2737" t="s">
        <v>2</v>
      </c>
      <c r="E2737">
        <f>+VLOOKUP(Tabla2[[#This Row],[Punto de venta]],Punto_venta[],2,0)</f>
        <v>1</v>
      </c>
      <c r="F2737" t="s">
        <v>21</v>
      </c>
      <c r="G2737">
        <f>+VLOOKUP(Tabla2[[#This Row],[Cultivo]],Cod_categoría[],2,0)</f>
        <v>100108002</v>
      </c>
      <c r="H2737" t="str">
        <f>+VLOOKUP(F2737,Codigos[],2,0)</f>
        <v>Frutos tropicales y subtropicales</v>
      </c>
      <c r="I2737">
        <f>+VLOOKUP(Tabla2[[#This Row],[Categoría]],Cod_procesamiento10[],2,0)</f>
        <v>4</v>
      </c>
      <c r="J2737" t="s">
        <v>163</v>
      </c>
      <c r="K2737" s="3">
        <v>2193.9899999999998</v>
      </c>
    </row>
    <row r="2738" spans="1:11" x14ac:dyDescent="0.35">
      <c r="A2738">
        <v>2020</v>
      </c>
      <c r="B2738" s="5" t="s">
        <v>49</v>
      </c>
      <c r="C2738" s="10">
        <v>43831</v>
      </c>
      <c r="D2738" t="s">
        <v>2</v>
      </c>
      <c r="E2738">
        <f>+VLOOKUP(Tabla2[[#This Row],[Punto de venta]],Punto_venta[],2,0)</f>
        <v>1</v>
      </c>
      <c r="F2738" t="s">
        <v>10</v>
      </c>
      <c r="G2738">
        <f>+VLOOKUP(Tabla2[[#This Row],[Cultivo]],Cod_categoría[],2,0)</f>
        <v>100104002</v>
      </c>
      <c r="H2738" t="str">
        <f>+VLOOKUP(F2738,Codigos[],2,0)</f>
        <v>Frutos de pepita</v>
      </c>
      <c r="I2738">
        <f>+VLOOKUP(Tabla2[[#This Row],[Categoría]],Cod_procesamiento10[],2,0)</f>
        <v>3</v>
      </c>
      <c r="J2738" t="s">
        <v>163</v>
      </c>
      <c r="K2738" s="3">
        <v>1457.11</v>
      </c>
    </row>
    <row r="2739" spans="1:11" x14ac:dyDescent="0.35">
      <c r="A2739">
        <v>2020</v>
      </c>
      <c r="B2739" s="5" t="s">
        <v>49</v>
      </c>
      <c r="C2739" s="10">
        <v>43831</v>
      </c>
      <c r="D2739" t="s">
        <v>2</v>
      </c>
      <c r="E2739">
        <f>+VLOOKUP(Tabla2[[#This Row],[Punto de venta]],Punto_venta[],2,0)</f>
        <v>1</v>
      </c>
      <c r="F2739" t="s">
        <v>11</v>
      </c>
      <c r="G2739">
        <f>+VLOOKUP(Tabla2[[#This Row],[Cultivo]],Cod_categoría[],2,0)</f>
        <v>100102005</v>
      </c>
      <c r="H2739" t="str">
        <f>+VLOOKUP(F2739,Codigos[],2,0)</f>
        <v>Cítricos</v>
      </c>
      <c r="I2739">
        <f>+VLOOKUP(Tabla2[[#This Row],[Categoría]],Cod_procesamiento10[],2,0)</f>
        <v>2</v>
      </c>
      <c r="J2739" t="s">
        <v>163</v>
      </c>
      <c r="K2739" s="3">
        <v>984.33</v>
      </c>
    </row>
    <row r="2740" spans="1:11" x14ac:dyDescent="0.35">
      <c r="A2740">
        <v>2020</v>
      </c>
      <c r="B2740" s="5" t="s">
        <v>49</v>
      </c>
      <c r="C2740" s="10">
        <v>43831</v>
      </c>
      <c r="D2740" t="s">
        <v>2</v>
      </c>
      <c r="E2740">
        <f>+VLOOKUP(Tabla2[[#This Row],[Punto de venta]],Punto_venta[],2,0)</f>
        <v>1</v>
      </c>
      <c r="F2740" t="s">
        <v>12</v>
      </c>
      <c r="G2740">
        <f>+VLOOKUP(Tabla2[[#This Row],[Cultivo]],Cod_categoría[],2,0)</f>
        <v>100103006</v>
      </c>
      <c r="H2740" t="str">
        <f>+VLOOKUP(F2740,Codigos[],2,0)</f>
        <v>Frutos de carozo</v>
      </c>
      <c r="I2740">
        <f>+VLOOKUP(Tabla2[[#This Row],[Categoría]],Cod_procesamiento10[],2,0)</f>
        <v>5</v>
      </c>
      <c r="J2740" t="s">
        <v>163</v>
      </c>
      <c r="K2740" s="3">
        <v>1017.46</v>
      </c>
    </row>
    <row r="2741" spans="1:11" x14ac:dyDescent="0.35">
      <c r="A2741">
        <v>2020</v>
      </c>
      <c r="B2741" s="5" t="s">
        <v>49</v>
      </c>
      <c r="C2741" s="10">
        <v>43831</v>
      </c>
      <c r="D2741" t="s">
        <v>2</v>
      </c>
      <c r="E2741">
        <f>+VLOOKUP(Tabla2[[#This Row],[Punto de venta]],Punto_venta[],2,0)</f>
        <v>1</v>
      </c>
      <c r="F2741" t="s">
        <v>13</v>
      </c>
      <c r="G2741">
        <f>+VLOOKUP(Tabla2[[#This Row],[Cultivo]],Cod_categoría[],2,0)</f>
        <v>100106002</v>
      </c>
      <c r="H2741" t="str">
        <f>+VLOOKUP(F2741,Codigos[],2,0)</f>
        <v>Frutos oleaginosos</v>
      </c>
      <c r="I2741">
        <f>+VLOOKUP(Tabla2[[#This Row],[Categoría]],Cod_procesamiento10[],2,0)</f>
        <v>12</v>
      </c>
      <c r="J2741" t="s">
        <v>163</v>
      </c>
      <c r="K2741" s="3">
        <v>3167.67</v>
      </c>
    </row>
    <row r="2742" spans="1:11" x14ac:dyDescent="0.35">
      <c r="A2742">
        <v>2020</v>
      </c>
      <c r="B2742" s="5" t="s">
        <v>49</v>
      </c>
      <c r="C2742" s="10">
        <v>43831</v>
      </c>
      <c r="D2742" t="s">
        <v>2</v>
      </c>
      <c r="E2742">
        <f>+VLOOKUP(Tabla2[[#This Row],[Punto de venta]],Punto_venta[],2,0)</f>
        <v>1</v>
      </c>
      <c r="F2742" t="s">
        <v>14</v>
      </c>
      <c r="G2742">
        <f>+VLOOKUP(Tabla2[[#This Row],[Cultivo]],Cod_categoría[],2,0)</f>
        <v>100104005</v>
      </c>
      <c r="H2742" t="str">
        <f>+VLOOKUP(F2742,Codigos[],2,0)</f>
        <v>Frutos de pepita</v>
      </c>
      <c r="I2742">
        <f>+VLOOKUP(Tabla2[[#This Row],[Categoría]],Cod_procesamiento10[],2,0)</f>
        <v>3</v>
      </c>
      <c r="J2742" t="s">
        <v>163</v>
      </c>
      <c r="K2742" s="3">
        <v>1029.05</v>
      </c>
    </row>
    <row r="2743" spans="1:11" x14ac:dyDescent="0.35">
      <c r="A2743">
        <v>2020</v>
      </c>
      <c r="B2743" s="5" t="s">
        <v>49</v>
      </c>
      <c r="C2743" s="10">
        <v>43831</v>
      </c>
      <c r="D2743" t="s">
        <v>2</v>
      </c>
      <c r="E2743">
        <f>+VLOOKUP(Tabla2[[#This Row],[Punto de venta]],Punto_venta[],2,0)</f>
        <v>1</v>
      </c>
      <c r="F2743" t="s">
        <v>15</v>
      </c>
      <c r="G2743">
        <f>+VLOOKUP(Tabla2[[#This Row],[Cultivo]],Cod_categoría[],2,0)</f>
        <v>100108006</v>
      </c>
      <c r="H2743" t="str">
        <f>+VLOOKUP(F2743,Codigos[],2,0)</f>
        <v>Frutos tropicales y subtropicales</v>
      </c>
      <c r="I2743">
        <f>+VLOOKUP(Tabla2[[#This Row],[Categoría]],Cod_procesamiento10[],2,0)</f>
        <v>4</v>
      </c>
      <c r="J2743" t="s">
        <v>163</v>
      </c>
      <c r="K2743" s="3">
        <v>818.56</v>
      </c>
    </row>
    <row r="2744" spans="1:11" x14ac:dyDescent="0.35">
      <c r="A2744">
        <v>2020</v>
      </c>
      <c r="B2744" s="5" t="s">
        <v>49</v>
      </c>
      <c r="C2744" s="10">
        <v>43831</v>
      </c>
      <c r="D2744" t="s">
        <v>17</v>
      </c>
      <c r="E2744">
        <f>+VLOOKUP(Tabla2[[#This Row],[Punto de venta]],Punto_venta[],2,0)</f>
        <v>2</v>
      </c>
      <c r="F2744" t="s">
        <v>68</v>
      </c>
      <c r="G2744">
        <f>+VLOOKUP(Tabla2[[#This Row],[Cultivo]],Cod_categoría[],2,0)</f>
        <v>100101001</v>
      </c>
      <c r="H2744" t="str">
        <f>+VLOOKUP(F2744,Codigos[],2,0)</f>
        <v>Berries</v>
      </c>
      <c r="I2744">
        <f>+VLOOKUP(Tabla2[[#This Row],[Categoría]],Cod_procesamiento10[],2,0)</f>
        <v>1</v>
      </c>
      <c r="J2744" t="s">
        <v>163</v>
      </c>
      <c r="K2744" s="3">
        <v>7578.94</v>
      </c>
    </row>
    <row r="2745" spans="1:11" x14ac:dyDescent="0.35">
      <c r="A2745">
        <v>2020</v>
      </c>
      <c r="B2745" s="5" t="s">
        <v>49</v>
      </c>
      <c r="C2745" s="10">
        <v>43831</v>
      </c>
      <c r="D2745" t="s">
        <v>17</v>
      </c>
      <c r="E2745">
        <f>+VLOOKUP(Tabla2[[#This Row],[Punto de venta]],Punto_venta[],2,0)</f>
        <v>2</v>
      </c>
      <c r="F2745" t="s">
        <v>3</v>
      </c>
      <c r="G2745">
        <f>+VLOOKUP(Tabla2[[#This Row],[Cultivo]],Cod_categoría[],2,0)</f>
        <v>100103001</v>
      </c>
      <c r="H2745" t="str">
        <f>+VLOOKUP(F2745,Codigos[],2,0)</f>
        <v>Frutos de carozo</v>
      </c>
      <c r="I2745">
        <f>+VLOOKUP(Tabla2[[#This Row],[Categoría]],Cod_procesamiento10[],2,0)</f>
        <v>5</v>
      </c>
      <c r="J2745" t="s">
        <v>163</v>
      </c>
      <c r="K2745" s="3">
        <v>2961.2</v>
      </c>
    </row>
    <row r="2746" spans="1:11" x14ac:dyDescent="0.35">
      <c r="A2746">
        <v>2020</v>
      </c>
      <c r="B2746" s="5" t="s">
        <v>49</v>
      </c>
      <c r="C2746" s="10">
        <v>43831</v>
      </c>
      <c r="D2746" t="s">
        <v>17</v>
      </c>
      <c r="E2746">
        <f>+VLOOKUP(Tabla2[[#This Row],[Punto de venta]],Punto_venta[],2,0)</f>
        <v>2</v>
      </c>
      <c r="F2746" t="s">
        <v>5</v>
      </c>
      <c r="G2746">
        <f>+VLOOKUP(Tabla2[[#This Row],[Cultivo]],Cod_categoría[],2,0)</f>
        <v>100103002</v>
      </c>
      <c r="H2746" t="str">
        <f>+VLOOKUP(F2746,Codigos[],2,0)</f>
        <v>Frutos de carozo</v>
      </c>
      <c r="I2746">
        <f>+VLOOKUP(Tabla2[[#This Row],[Categoría]],Cod_procesamiento10[],2,0)</f>
        <v>5</v>
      </c>
      <c r="J2746" t="s">
        <v>163</v>
      </c>
      <c r="K2746" s="3">
        <v>1743.74</v>
      </c>
    </row>
    <row r="2747" spans="1:11" x14ac:dyDescent="0.35">
      <c r="A2747">
        <v>2020</v>
      </c>
      <c r="B2747" s="5" t="s">
        <v>49</v>
      </c>
      <c r="C2747" s="10">
        <v>43831</v>
      </c>
      <c r="D2747" t="s">
        <v>17</v>
      </c>
      <c r="E2747">
        <f>+VLOOKUP(Tabla2[[#This Row],[Punto de venta]],Punto_venta[],2,0)</f>
        <v>2</v>
      </c>
      <c r="F2747" t="s">
        <v>7</v>
      </c>
      <c r="G2747">
        <f>+VLOOKUP(Tabla2[[#This Row],[Cultivo]],Cod_categoría[],2,0)</f>
        <v>100103004</v>
      </c>
      <c r="H2747" t="str">
        <f>+VLOOKUP(F2747,Codigos[],2,0)</f>
        <v>Frutos de carozo</v>
      </c>
      <c r="I2747">
        <f>+VLOOKUP(Tabla2[[#This Row],[Categoría]],Cod_procesamiento10[],2,0)</f>
        <v>5</v>
      </c>
      <c r="J2747" t="s">
        <v>163</v>
      </c>
      <c r="K2747" s="3">
        <v>1902.29</v>
      </c>
    </row>
    <row r="2748" spans="1:11" x14ac:dyDescent="0.35">
      <c r="A2748">
        <v>2020</v>
      </c>
      <c r="B2748" s="5" t="s">
        <v>49</v>
      </c>
      <c r="C2748" s="10">
        <v>43831</v>
      </c>
      <c r="D2748" t="s">
        <v>17</v>
      </c>
      <c r="E2748">
        <f>+VLOOKUP(Tabla2[[#This Row],[Punto de venta]],Punto_venta[],2,0)</f>
        <v>2</v>
      </c>
      <c r="F2748" t="s">
        <v>23</v>
      </c>
      <c r="G2748">
        <f>+VLOOKUP(Tabla2[[#This Row],[Cultivo]],Cod_categoría[],2,0)</f>
        <v>100101004</v>
      </c>
      <c r="H2748" t="str">
        <f>+VLOOKUP(F2748,Codigos[],2,0)</f>
        <v>Berries</v>
      </c>
      <c r="I2748">
        <f>+VLOOKUP(Tabla2[[#This Row],[Categoría]],Cod_procesamiento10[],2,0)</f>
        <v>1</v>
      </c>
      <c r="J2748" t="s">
        <v>163</v>
      </c>
      <c r="K2748" s="3">
        <v>8145.33</v>
      </c>
    </row>
    <row r="2749" spans="1:11" x14ac:dyDescent="0.35">
      <c r="A2749">
        <v>2020</v>
      </c>
      <c r="B2749" s="5" t="s">
        <v>49</v>
      </c>
      <c r="C2749" s="10">
        <v>43831</v>
      </c>
      <c r="D2749" t="s">
        <v>17</v>
      </c>
      <c r="E2749">
        <f>+VLOOKUP(Tabla2[[#This Row],[Punto de venta]],Punto_venta[],2,0)</f>
        <v>2</v>
      </c>
      <c r="F2749" t="s">
        <v>8</v>
      </c>
      <c r="G2749">
        <f>+VLOOKUP(Tabla2[[#This Row],[Cultivo]],Cod_categoría[],2,0)</f>
        <v>100112025</v>
      </c>
      <c r="H2749" t="str">
        <f>+VLOOKUP(F2749,Codigos[],2,0)</f>
        <v>Berries</v>
      </c>
      <c r="I2749">
        <f>+VLOOKUP(Tabla2[[#This Row],[Categoría]],Cod_procesamiento10[],2,0)</f>
        <v>1</v>
      </c>
      <c r="J2749" t="s">
        <v>163</v>
      </c>
      <c r="K2749" s="3">
        <v>5451.83</v>
      </c>
    </row>
    <row r="2750" spans="1:11" x14ac:dyDescent="0.35">
      <c r="A2750">
        <v>2020</v>
      </c>
      <c r="B2750" s="5" t="s">
        <v>49</v>
      </c>
      <c r="C2750" s="10">
        <v>43831</v>
      </c>
      <c r="D2750" t="s">
        <v>17</v>
      </c>
      <c r="E2750">
        <f>+VLOOKUP(Tabla2[[#This Row],[Punto de venta]],Punto_venta[],2,0)</f>
        <v>2</v>
      </c>
      <c r="F2750" t="s">
        <v>9</v>
      </c>
      <c r="G2750">
        <f>+VLOOKUP(Tabla2[[#This Row],[Cultivo]],Cod_categoría[],2,0)</f>
        <v>100102003</v>
      </c>
      <c r="H2750" t="str">
        <f>+VLOOKUP(F2750,Codigos[],2,0)</f>
        <v>Cítricos</v>
      </c>
      <c r="I2750">
        <f>+VLOOKUP(Tabla2[[#This Row],[Categoría]],Cod_procesamiento10[],2,0)</f>
        <v>2</v>
      </c>
      <c r="J2750" t="s">
        <v>163</v>
      </c>
      <c r="K2750" s="3">
        <v>1523.25</v>
      </c>
    </row>
    <row r="2751" spans="1:11" x14ac:dyDescent="0.35">
      <c r="A2751">
        <v>2020</v>
      </c>
      <c r="B2751" s="5" t="s">
        <v>49</v>
      </c>
      <c r="C2751" s="10">
        <v>43831</v>
      </c>
      <c r="D2751" t="s">
        <v>17</v>
      </c>
      <c r="E2751">
        <f>+VLOOKUP(Tabla2[[#This Row],[Punto de venta]],Punto_venta[],2,0)</f>
        <v>2</v>
      </c>
      <c r="F2751" t="s">
        <v>21</v>
      </c>
      <c r="G2751">
        <f>+VLOOKUP(Tabla2[[#This Row],[Cultivo]],Cod_categoría[],2,0)</f>
        <v>100108002</v>
      </c>
      <c r="H2751" t="str">
        <f>+VLOOKUP(F2751,Codigos[],2,0)</f>
        <v>Frutos tropicales y subtropicales</v>
      </c>
      <c r="I2751">
        <f>+VLOOKUP(Tabla2[[#This Row],[Categoría]],Cod_procesamiento10[],2,0)</f>
        <v>4</v>
      </c>
      <c r="J2751" t="s">
        <v>163</v>
      </c>
      <c r="K2751" s="3">
        <v>1876.15</v>
      </c>
    </row>
    <row r="2752" spans="1:11" x14ac:dyDescent="0.35">
      <c r="A2752">
        <v>2020</v>
      </c>
      <c r="B2752" s="5" t="s">
        <v>49</v>
      </c>
      <c r="C2752" s="10">
        <v>43831</v>
      </c>
      <c r="D2752" t="s">
        <v>17</v>
      </c>
      <c r="E2752">
        <f>+VLOOKUP(Tabla2[[#This Row],[Punto de venta]],Punto_venta[],2,0)</f>
        <v>2</v>
      </c>
      <c r="F2752" t="s">
        <v>10</v>
      </c>
      <c r="G2752">
        <f>+VLOOKUP(Tabla2[[#This Row],[Cultivo]],Cod_categoría[],2,0)</f>
        <v>100104002</v>
      </c>
      <c r="H2752" t="str">
        <f>+VLOOKUP(F2752,Codigos[],2,0)</f>
        <v>Frutos de pepita</v>
      </c>
      <c r="I2752">
        <f>+VLOOKUP(Tabla2[[#This Row],[Categoría]],Cod_procesamiento10[],2,0)</f>
        <v>3</v>
      </c>
      <c r="J2752" t="s">
        <v>163</v>
      </c>
      <c r="K2752" s="3">
        <v>1873.98</v>
      </c>
    </row>
    <row r="2753" spans="1:11" x14ac:dyDescent="0.35">
      <c r="A2753">
        <v>2020</v>
      </c>
      <c r="B2753" s="5" t="s">
        <v>49</v>
      </c>
      <c r="C2753" s="10">
        <v>43831</v>
      </c>
      <c r="D2753" t="s">
        <v>17</v>
      </c>
      <c r="E2753">
        <f>+VLOOKUP(Tabla2[[#This Row],[Punto de venta]],Punto_venta[],2,0)</f>
        <v>2</v>
      </c>
      <c r="F2753" t="s">
        <v>11</v>
      </c>
      <c r="G2753">
        <f>+VLOOKUP(Tabla2[[#This Row],[Cultivo]],Cod_categoría[],2,0)</f>
        <v>100102005</v>
      </c>
      <c r="H2753" t="str">
        <f>+VLOOKUP(F2753,Codigos[],2,0)</f>
        <v>Cítricos</v>
      </c>
      <c r="I2753">
        <f>+VLOOKUP(Tabla2[[#This Row],[Categoría]],Cod_procesamiento10[],2,0)</f>
        <v>2</v>
      </c>
      <c r="J2753" t="s">
        <v>163</v>
      </c>
      <c r="K2753" s="3">
        <v>1300.3399999999999</v>
      </c>
    </row>
    <row r="2754" spans="1:11" x14ac:dyDescent="0.35">
      <c r="A2754">
        <v>2020</v>
      </c>
      <c r="B2754" s="5" t="s">
        <v>49</v>
      </c>
      <c r="C2754" s="10">
        <v>43831</v>
      </c>
      <c r="D2754" t="s">
        <v>17</v>
      </c>
      <c r="E2754">
        <f>+VLOOKUP(Tabla2[[#This Row],[Punto de venta]],Punto_venta[],2,0)</f>
        <v>2</v>
      </c>
      <c r="F2754" t="s">
        <v>12</v>
      </c>
      <c r="G2754">
        <f>+VLOOKUP(Tabla2[[#This Row],[Cultivo]],Cod_categoría[],2,0)</f>
        <v>100103006</v>
      </c>
      <c r="H2754" t="str">
        <f>+VLOOKUP(F2754,Codigos[],2,0)</f>
        <v>Frutos de carozo</v>
      </c>
      <c r="I2754">
        <f>+VLOOKUP(Tabla2[[#This Row],[Categoría]],Cod_procesamiento10[],2,0)</f>
        <v>5</v>
      </c>
      <c r="J2754" t="s">
        <v>163</v>
      </c>
      <c r="K2754" s="3">
        <v>1870.51</v>
      </c>
    </row>
    <row r="2755" spans="1:11" x14ac:dyDescent="0.35">
      <c r="A2755">
        <v>2020</v>
      </c>
      <c r="B2755" s="5" t="s">
        <v>49</v>
      </c>
      <c r="C2755" s="10">
        <v>43831</v>
      </c>
      <c r="D2755" t="s">
        <v>17</v>
      </c>
      <c r="E2755">
        <f>+VLOOKUP(Tabla2[[#This Row],[Punto de venta]],Punto_venta[],2,0)</f>
        <v>2</v>
      </c>
      <c r="F2755" t="s">
        <v>13</v>
      </c>
      <c r="G2755">
        <f>+VLOOKUP(Tabla2[[#This Row],[Cultivo]],Cod_categoría[],2,0)</f>
        <v>100106002</v>
      </c>
      <c r="H2755" t="str">
        <f>+VLOOKUP(F2755,Codigos[],2,0)</f>
        <v>Frutos oleaginosos</v>
      </c>
      <c r="I2755">
        <f>+VLOOKUP(Tabla2[[#This Row],[Categoría]],Cod_procesamiento10[],2,0)</f>
        <v>12</v>
      </c>
      <c r="J2755" t="s">
        <v>163</v>
      </c>
      <c r="K2755" s="3">
        <v>3696.75</v>
      </c>
    </row>
    <row r="2756" spans="1:11" x14ac:dyDescent="0.35">
      <c r="A2756">
        <v>2020</v>
      </c>
      <c r="B2756" s="5" t="s">
        <v>49</v>
      </c>
      <c r="C2756" s="10">
        <v>43831</v>
      </c>
      <c r="D2756" t="s">
        <v>17</v>
      </c>
      <c r="E2756">
        <f>+VLOOKUP(Tabla2[[#This Row],[Punto de venta]],Punto_venta[],2,0)</f>
        <v>2</v>
      </c>
      <c r="F2756" t="s">
        <v>14</v>
      </c>
      <c r="G2756">
        <f>+VLOOKUP(Tabla2[[#This Row],[Cultivo]],Cod_categoría[],2,0)</f>
        <v>100104005</v>
      </c>
      <c r="H2756" t="str">
        <f>+VLOOKUP(F2756,Codigos[],2,0)</f>
        <v>Frutos de pepita</v>
      </c>
      <c r="I2756">
        <f>+VLOOKUP(Tabla2[[#This Row],[Categoría]],Cod_procesamiento10[],2,0)</f>
        <v>3</v>
      </c>
      <c r="J2756" t="s">
        <v>163</v>
      </c>
      <c r="K2756" s="3">
        <v>1502.6</v>
      </c>
    </row>
    <row r="2757" spans="1:11" x14ac:dyDescent="0.35">
      <c r="A2757">
        <v>2020</v>
      </c>
      <c r="B2757" s="5" t="s">
        <v>49</v>
      </c>
      <c r="C2757" s="10">
        <v>43831</v>
      </c>
      <c r="D2757" t="s">
        <v>17</v>
      </c>
      <c r="E2757">
        <f>+VLOOKUP(Tabla2[[#This Row],[Punto de venta]],Punto_venta[],2,0)</f>
        <v>2</v>
      </c>
      <c r="F2757" t="s">
        <v>15</v>
      </c>
      <c r="G2757">
        <f>+VLOOKUP(Tabla2[[#This Row],[Cultivo]],Cod_categoría[],2,0)</f>
        <v>100108006</v>
      </c>
      <c r="H2757" t="str">
        <f>+VLOOKUP(F2757,Codigos[],2,0)</f>
        <v>Frutos tropicales y subtropicales</v>
      </c>
      <c r="I2757">
        <f>+VLOOKUP(Tabla2[[#This Row],[Categoría]],Cod_procesamiento10[],2,0)</f>
        <v>4</v>
      </c>
      <c r="J2757" t="s">
        <v>163</v>
      </c>
      <c r="K2757" s="3">
        <v>963.89</v>
      </c>
    </row>
    <row r="2758" spans="1:11" x14ac:dyDescent="0.35">
      <c r="A2758">
        <v>2020</v>
      </c>
      <c r="B2758" s="5" t="s">
        <v>49</v>
      </c>
      <c r="C2758" s="10">
        <v>43831</v>
      </c>
      <c r="D2758" t="s">
        <v>2</v>
      </c>
      <c r="E2758">
        <f>+VLOOKUP(Tabla2[[#This Row],[Punto de venta]],Punto_venta[],2,0)</f>
        <v>1</v>
      </c>
      <c r="F2758" t="s">
        <v>68</v>
      </c>
      <c r="G2758">
        <f>+VLOOKUP(Tabla2[[#This Row],[Cultivo]],Cod_categoría[],2,0)</f>
        <v>100101001</v>
      </c>
      <c r="H2758" t="str">
        <f>+VLOOKUP(F2758,Codigos[],2,0)</f>
        <v>Berries</v>
      </c>
      <c r="I2758">
        <f>+VLOOKUP(Tabla2[[#This Row],[Categoría]],Cod_procesamiento10[],2,0)</f>
        <v>1</v>
      </c>
      <c r="J2758" t="s">
        <v>163</v>
      </c>
      <c r="K2758" s="3">
        <v>1848.73</v>
      </c>
    </row>
    <row r="2759" spans="1:11" x14ac:dyDescent="0.35">
      <c r="A2759">
        <v>2020</v>
      </c>
      <c r="B2759" s="5" t="s">
        <v>49</v>
      </c>
      <c r="C2759" s="10">
        <v>43831</v>
      </c>
      <c r="D2759" t="s">
        <v>2</v>
      </c>
      <c r="E2759">
        <f>+VLOOKUP(Tabla2[[#This Row],[Punto de venta]],Punto_venta[],2,0)</f>
        <v>1</v>
      </c>
      <c r="F2759" t="s">
        <v>3</v>
      </c>
      <c r="G2759">
        <f>+VLOOKUP(Tabla2[[#This Row],[Cultivo]],Cod_categoría[],2,0)</f>
        <v>100103001</v>
      </c>
      <c r="H2759" t="str">
        <f>+VLOOKUP(F2759,Codigos[],2,0)</f>
        <v>Frutos de carozo</v>
      </c>
      <c r="I2759">
        <f>+VLOOKUP(Tabla2[[#This Row],[Categoría]],Cod_procesamiento10[],2,0)</f>
        <v>5</v>
      </c>
      <c r="J2759" t="s">
        <v>163</v>
      </c>
      <c r="K2759" s="3">
        <v>1757.64</v>
      </c>
    </row>
    <row r="2760" spans="1:11" x14ac:dyDescent="0.35">
      <c r="A2760">
        <v>2020</v>
      </c>
      <c r="B2760" s="5" t="s">
        <v>49</v>
      </c>
      <c r="C2760" s="10">
        <v>43831</v>
      </c>
      <c r="D2760" t="s">
        <v>2</v>
      </c>
      <c r="E2760">
        <f>+VLOOKUP(Tabla2[[#This Row],[Punto de venta]],Punto_venta[],2,0)</f>
        <v>1</v>
      </c>
      <c r="F2760" t="s">
        <v>5</v>
      </c>
      <c r="G2760">
        <f>+VLOOKUP(Tabla2[[#This Row],[Cultivo]],Cod_categoría[],2,0)</f>
        <v>100103002</v>
      </c>
      <c r="H2760" t="str">
        <f>+VLOOKUP(F2760,Codigos[],2,0)</f>
        <v>Frutos de carozo</v>
      </c>
      <c r="I2760">
        <f>+VLOOKUP(Tabla2[[#This Row],[Categoría]],Cod_procesamiento10[],2,0)</f>
        <v>5</v>
      </c>
      <c r="J2760" t="s">
        <v>163</v>
      </c>
      <c r="K2760" s="3">
        <v>786.25</v>
      </c>
    </row>
    <row r="2761" spans="1:11" x14ac:dyDescent="0.35">
      <c r="A2761">
        <v>2020</v>
      </c>
      <c r="B2761" s="5" t="s">
        <v>49</v>
      </c>
      <c r="C2761" s="10">
        <v>43831</v>
      </c>
      <c r="D2761" t="s">
        <v>2</v>
      </c>
      <c r="E2761">
        <f>+VLOOKUP(Tabla2[[#This Row],[Punto de venta]],Punto_venta[],2,0)</f>
        <v>1</v>
      </c>
      <c r="F2761" t="s">
        <v>7</v>
      </c>
      <c r="G2761">
        <f>+VLOOKUP(Tabla2[[#This Row],[Cultivo]],Cod_categoría[],2,0)</f>
        <v>100103004</v>
      </c>
      <c r="H2761" t="str">
        <f>+VLOOKUP(F2761,Codigos[],2,0)</f>
        <v>Frutos de carozo</v>
      </c>
      <c r="I2761">
        <f>+VLOOKUP(Tabla2[[#This Row],[Categoría]],Cod_procesamiento10[],2,0)</f>
        <v>5</v>
      </c>
      <c r="J2761" t="s">
        <v>163</v>
      </c>
      <c r="K2761" s="3">
        <v>1072.6300000000001</v>
      </c>
    </row>
    <row r="2762" spans="1:11" x14ac:dyDescent="0.35">
      <c r="A2762">
        <v>2020</v>
      </c>
      <c r="B2762" s="5" t="s">
        <v>49</v>
      </c>
      <c r="C2762" s="10">
        <v>43831</v>
      </c>
      <c r="D2762" t="s">
        <v>2</v>
      </c>
      <c r="E2762">
        <f>+VLOOKUP(Tabla2[[#This Row],[Punto de venta]],Punto_venta[],2,0)</f>
        <v>1</v>
      </c>
      <c r="F2762" t="s">
        <v>23</v>
      </c>
      <c r="G2762">
        <f>+VLOOKUP(Tabla2[[#This Row],[Cultivo]],Cod_categoría[],2,0)</f>
        <v>100101004</v>
      </c>
      <c r="H2762" t="str">
        <f>+VLOOKUP(F2762,Codigos[],2,0)</f>
        <v>Berries</v>
      </c>
      <c r="I2762">
        <f>+VLOOKUP(Tabla2[[#This Row],[Categoría]],Cod_procesamiento10[],2,0)</f>
        <v>1</v>
      </c>
      <c r="J2762" t="s">
        <v>163</v>
      </c>
      <c r="K2762" s="3">
        <v>2292.73</v>
      </c>
    </row>
    <row r="2763" spans="1:11" x14ac:dyDescent="0.35">
      <c r="A2763">
        <v>2020</v>
      </c>
      <c r="B2763" s="5" t="s">
        <v>49</v>
      </c>
      <c r="C2763" s="10">
        <v>43831</v>
      </c>
      <c r="D2763" t="s">
        <v>2</v>
      </c>
      <c r="E2763">
        <f>+VLOOKUP(Tabla2[[#This Row],[Punto de venta]],Punto_venta[],2,0)</f>
        <v>1</v>
      </c>
      <c r="F2763" t="s">
        <v>8</v>
      </c>
      <c r="G2763">
        <f>+VLOOKUP(Tabla2[[#This Row],[Cultivo]],Cod_categoría[],2,0)</f>
        <v>100112025</v>
      </c>
      <c r="H2763" t="str">
        <f>+VLOOKUP(F2763,Codigos[],2,0)</f>
        <v>Berries</v>
      </c>
      <c r="I2763">
        <f>+VLOOKUP(Tabla2[[#This Row],[Categoría]],Cod_procesamiento10[],2,0)</f>
        <v>1</v>
      </c>
      <c r="J2763" t="s">
        <v>163</v>
      </c>
      <c r="K2763" s="3">
        <v>1486.36</v>
      </c>
    </row>
    <row r="2764" spans="1:11" x14ac:dyDescent="0.35">
      <c r="A2764">
        <v>2020</v>
      </c>
      <c r="B2764" s="5" t="s">
        <v>49</v>
      </c>
      <c r="C2764" s="10">
        <v>43831</v>
      </c>
      <c r="D2764" t="s">
        <v>2</v>
      </c>
      <c r="E2764">
        <f>+VLOOKUP(Tabla2[[#This Row],[Punto de venta]],Punto_venta[],2,0)</f>
        <v>1</v>
      </c>
      <c r="F2764" t="s">
        <v>9</v>
      </c>
      <c r="G2764">
        <f>+VLOOKUP(Tabla2[[#This Row],[Cultivo]],Cod_categoría[],2,0)</f>
        <v>100102003</v>
      </c>
      <c r="H2764" t="str">
        <f>+VLOOKUP(F2764,Codigos[],2,0)</f>
        <v>Cítricos</v>
      </c>
      <c r="I2764">
        <f>+VLOOKUP(Tabla2[[#This Row],[Categoría]],Cod_procesamiento10[],2,0)</f>
        <v>2</v>
      </c>
      <c r="J2764" t="s">
        <v>163</v>
      </c>
      <c r="K2764" s="3">
        <v>1115.31</v>
      </c>
    </row>
    <row r="2765" spans="1:11" x14ac:dyDescent="0.35">
      <c r="A2765">
        <v>2020</v>
      </c>
      <c r="B2765" s="5" t="s">
        <v>49</v>
      </c>
      <c r="C2765" s="10">
        <v>43831</v>
      </c>
      <c r="D2765" t="s">
        <v>2</v>
      </c>
      <c r="E2765">
        <f>+VLOOKUP(Tabla2[[#This Row],[Punto de venta]],Punto_venta[],2,0)</f>
        <v>1</v>
      </c>
      <c r="F2765" t="s">
        <v>21</v>
      </c>
      <c r="G2765">
        <f>+VLOOKUP(Tabla2[[#This Row],[Cultivo]],Cod_categoría[],2,0)</f>
        <v>100108002</v>
      </c>
      <c r="H2765" t="str">
        <f>+VLOOKUP(F2765,Codigos[],2,0)</f>
        <v>Frutos tropicales y subtropicales</v>
      </c>
      <c r="I2765">
        <f>+VLOOKUP(Tabla2[[#This Row],[Categoría]],Cod_procesamiento10[],2,0)</f>
        <v>4</v>
      </c>
      <c r="J2765" t="s">
        <v>163</v>
      </c>
      <c r="K2765" s="3">
        <v>2087.5</v>
      </c>
    </row>
    <row r="2766" spans="1:11" x14ac:dyDescent="0.35">
      <c r="A2766">
        <v>2020</v>
      </c>
      <c r="B2766" s="5" t="s">
        <v>49</v>
      </c>
      <c r="C2766" s="10">
        <v>43831</v>
      </c>
      <c r="D2766" t="s">
        <v>2</v>
      </c>
      <c r="E2766">
        <f>+VLOOKUP(Tabla2[[#This Row],[Punto de venta]],Punto_venta[],2,0)</f>
        <v>1</v>
      </c>
      <c r="F2766" t="s">
        <v>10</v>
      </c>
      <c r="G2766">
        <f>+VLOOKUP(Tabla2[[#This Row],[Cultivo]],Cod_categoría[],2,0)</f>
        <v>100104002</v>
      </c>
      <c r="H2766" t="str">
        <f>+VLOOKUP(F2766,Codigos[],2,0)</f>
        <v>Frutos de pepita</v>
      </c>
      <c r="I2766">
        <f>+VLOOKUP(Tabla2[[#This Row],[Categoría]],Cod_procesamiento10[],2,0)</f>
        <v>3</v>
      </c>
      <c r="J2766" t="s">
        <v>163</v>
      </c>
      <c r="K2766" s="3">
        <v>1249.81</v>
      </c>
    </row>
    <row r="2767" spans="1:11" x14ac:dyDescent="0.35">
      <c r="A2767">
        <v>2020</v>
      </c>
      <c r="B2767" s="5" t="s">
        <v>49</v>
      </c>
      <c r="C2767" s="10">
        <v>43831</v>
      </c>
      <c r="D2767" t="s">
        <v>2</v>
      </c>
      <c r="E2767">
        <f>+VLOOKUP(Tabla2[[#This Row],[Punto de venta]],Punto_venta[],2,0)</f>
        <v>1</v>
      </c>
      <c r="F2767" t="s">
        <v>11</v>
      </c>
      <c r="G2767">
        <f>+VLOOKUP(Tabla2[[#This Row],[Cultivo]],Cod_categoría[],2,0)</f>
        <v>100102005</v>
      </c>
      <c r="H2767" t="str">
        <f>+VLOOKUP(F2767,Codigos[],2,0)</f>
        <v>Cítricos</v>
      </c>
      <c r="I2767">
        <f>+VLOOKUP(Tabla2[[#This Row],[Categoría]],Cod_procesamiento10[],2,0)</f>
        <v>2</v>
      </c>
      <c r="J2767" t="s">
        <v>163</v>
      </c>
      <c r="K2767" s="3">
        <v>1033.1099999999999</v>
      </c>
    </row>
    <row r="2768" spans="1:11" x14ac:dyDescent="0.35">
      <c r="A2768">
        <v>2020</v>
      </c>
      <c r="B2768" s="5" t="s">
        <v>49</v>
      </c>
      <c r="C2768" s="10">
        <v>43831</v>
      </c>
      <c r="D2768" t="s">
        <v>2</v>
      </c>
      <c r="E2768">
        <f>+VLOOKUP(Tabla2[[#This Row],[Punto de venta]],Punto_venta[],2,0)</f>
        <v>1</v>
      </c>
      <c r="F2768" t="s">
        <v>12</v>
      </c>
      <c r="G2768">
        <f>+VLOOKUP(Tabla2[[#This Row],[Cultivo]],Cod_categoría[],2,0)</f>
        <v>100103006</v>
      </c>
      <c r="H2768" t="str">
        <f>+VLOOKUP(F2768,Codigos[],2,0)</f>
        <v>Frutos de carozo</v>
      </c>
      <c r="I2768">
        <f>+VLOOKUP(Tabla2[[#This Row],[Categoría]],Cod_procesamiento10[],2,0)</f>
        <v>5</v>
      </c>
      <c r="J2768" t="s">
        <v>163</v>
      </c>
      <c r="K2768" s="3">
        <v>1078.0899999999999</v>
      </c>
    </row>
    <row r="2769" spans="1:11" x14ac:dyDescent="0.35">
      <c r="A2769">
        <v>2020</v>
      </c>
      <c r="B2769" s="5" t="s">
        <v>49</v>
      </c>
      <c r="C2769" s="10">
        <v>43831</v>
      </c>
      <c r="D2769" t="s">
        <v>2</v>
      </c>
      <c r="E2769">
        <f>+VLOOKUP(Tabla2[[#This Row],[Punto de venta]],Punto_venta[],2,0)</f>
        <v>1</v>
      </c>
      <c r="F2769" t="s">
        <v>13</v>
      </c>
      <c r="G2769">
        <f>+VLOOKUP(Tabla2[[#This Row],[Cultivo]],Cod_categoría[],2,0)</f>
        <v>100106002</v>
      </c>
      <c r="H2769" t="str">
        <f>+VLOOKUP(F2769,Codigos[],2,0)</f>
        <v>Frutos oleaginosos</v>
      </c>
      <c r="I2769">
        <f>+VLOOKUP(Tabla2[[#This Row],[Categoría]],Cod_procesamiento10[],2,0)</f>
        <v>12</v>
      </c>
      <c r="J2769" t="s">
        <v>163</v>
      </c>
      <c r="K2769" s="3">
        <v>3157.14</v>
      </c>
    </row>
    <row r="2770" spans="1:11" x14ac:dyDescent="0.35">
      <c r="A2770">
        <v>2020</v>
      </c>
      <c r="B2770" s="5" t="s">
        <v>49</v>
      </c>
      <c r="C2770" s="10">
        <v>43831</v>
      </c>
      <c r="D2770" t="s">
        <v>2</v>
      </c>
      <c r="E2770">
        <f>+VLOOKUP(Tabla2[[#This Row],[Punto de venta]],Punto_venta[],2,0)</f>
        <v>1</v>
      </c>
      <c r="F2770" t="s">
        <v>14</v>
      </c>
      <c r="G2770">
        <f>+VLOOKUP(Tabla2[[#This Row],[Cultivo]],Cod_categoría[],2,0)</f>
        <v>100104005</v>
      </c>
      <c r="H2770" t="str">
        <f>+VLOOKUP(F2770,Codigos[],2,0)</f>
        <v>Frutos de pepita</v>
      </c>
      <c r="I2770">
        <f>+VLOOKUP(Tabla2[[#This Row],[Categoría]],Cod_procesamiento10[],2,0)</f>
        <v>3</v>
      </c>
      <c r="J2770" t="s">
        <v>163</v>
      </c>
      <c r="K2770" s="3">
        <v>1045.33</v>
      </c>
    </row>
    <row r="2771" spans="1:11" x14ac:dyDescent="0.35">
      <c r="A2771">
        <v>2020</v>
      </c>
      <c r="B2771" s="5" t="s">
        <v>49</v>
      </c>
      <c r="C2771" s="10">
        <v>43831</v>
      </c>
      <c r="D2771" t="s">
        <v>2</v>
      </c>
      <c r="E2771">
        <f>+VLOOKUP(Tabla2[[#This Row],[Punto de venta]],Punto_venta[],2,0)</f>
        <v>1</v>
      </c>
      <c r="F2771" t="s">
        <v>15</v>
      </c>
      <c r="G2771">
        <f>+VLOOKUP(Tabla2[[#This Row],[Cultivo]],Cod_categoría[],2,0)</f>
        <v>100108006</v>
      </c>
      <c r="H2771" t="str">
        <f>+VLOOKUP(F2771,Codigos[],2,0)</f>
        <v>Frutos tropicales y subtropicales</v>
      </c>
      <c r="I2771">
        <f>+VLOOKUP(Tabla2[[#This Row],[Categoría]],Cod_procesamiento10[],2,0)</f>
        <v>4</v>
      </c>
      <c r="J2771" t="s">
        <v>163</v>
      </c>
      <c r="K2771" s="3">
        <v>795.78</v>
      </c>
    </row>
    <row r="2772" spans="1:11" x14ac:dyDescent="0.35">
      <c r="A2772">
        <v>2020</v>
      </c>
      <c r="B2772" s="5" t="s">
        <v>49</v>
      </c>
      <c r="C2772" s="10">
        <v>43831</v>
      </c>
      <c r="D2772" t="s">
        <v>2</v>
      </c>
      <c r="E2772">
        <f>+VLOOKUP(Tabla2[[#This Row],[Punto de venta]],Punto_venta[],2,0)</f>
        <v>1</v>
      </c>
      <c r="F2772" t="s">
        <v>16</v>
      </c>
      <c r="G2772">
        <f>+VLOOKUP(Tabla2[[#This Row],[Cultivo]],Cod_categoría[],2,0)</f>
        <v>100109001</v>
      </c>
      <c r="H2772" t="str">
        <f>+VLOOKUP(F2772,Codigos[],2,0)</f>
        <v>Uva</v>
      </c>
      <c r="I2772">
        <f>+VLOOKUP(Tabla2[[#This Row],[Categoría]],Cod_procesamiento10[],2,0)</f>
        <v>11</v>
      </c>
      <c r="J2772" t="s">
        <v>163</v>
      </c>
      <c r="K2772" s="3">
        <v>1148.3</v>
      </c>
    </row>
    <row r="2773" spans="1:11" x14ac:dyDescent="0.35">
      <c r="A2773">
        <v>2020</v>
      </c>
      <c r="B2773" s="5" t="s">
        <v>49</v>
      </c>
      <c r="C2773" s="10">
        <v>43831</v>
      </c>
      <c r="D2773" t="s">
        <v>17</v>
      </c>
      <c r="E2773">
        <f>+VLOOKUP(Tabla2[[#This Row],[Punto de venta]],Punto_venta[],2,0)</f>
        <v>2</v>
      </c>
      <c r="F2773" t="s">
        <v>68</v>
      </c>
      <c r="G2773">
        <f>+VLOOKUP(Tabla2[[#This Row],[Cultivo]],Cod_categoría[],2,0)</f>
        <v>100101001</v>
      </c>
      <c r="H2773" t="str">
        <f>+VLOOKUP(F2773,Codigos[],2,0)</f>
        <v>Berries</v>
      </c>
      <c r="I2773">
        <f>+VLOOKUP(Tabla2[[#This Row],[Categoría]],Cod_procesamiento10[],2,0)</f>
        <v>1</v>
      </c>
      <c r="J2773" t="s">
        <v>163</v>
      </c>
      <c r="K2773" s="3">
        <v>7841.03</v>
      </c>
    </row>
    <row r="2774" spans="1:11" x14ac:dyDescent="0.35">
      <c r="A2774">
        <v>2020</v>
      </c>
      <c r="B2774" s="5" t="s">
        <v>49</v>
      </c>
      <c r="C2774" s="10">
        <v>43831</v>
      </c>
      <c r="D2774" t="s">
        <v>17</v>
      </c>
      <c r="E2774">
        <f>+VLOOKUP(Tabla2[[#This Row],[Punto de venta]],Punto_venta[],2,0)</f>
        <v>2</v>
      </c>
      <c r="F2774" t="s">
        <v>3</v>
      </c>
      <c r="G2774">
        <f>+VLOOKUP(Tabla2[[#This Row],[Cultivo]],Cod_categoría[],2,0)</f>
        <v>100103001</v>
      </c>
      <c r="H2774" t="str">
        <f>+VLOOKUP(F2774,Codigos[],2,0)</f>
        <v>Frutos de carozo</v>
      </c>
      <c r="I2774">
        <f>+VLOOKUP(Tabla2[[#This Row],[Categoría]],Cod_procesamiento10[],2,0)</f>
        <v>5</v>
      </c>
      <c r="J2774" t="s">
        <v>163</v>
      </c>
      <c r="K2774" s="3">
        <v>2406.33</v>
      </c>
    </row>
    <row r="2775" spans="1:11" x14ac:dyDescent="0.35">
      <c r="A2775">
        <v>2020</v>
      </c>
      <c r="B2775" s="5" t="s">
        <v>49</v>
      </c>
      <c r="C2775" s="10">
        <v>43831</v>
      </c>
      <c r="D2775" t="s">
        <v>17</v>
      </c>
      <c r="E2775">
        <f>+VLOOKUP(Tabla2[[#This Row],[Punto de venta]],Punto_venta[],2,0)</f>
        <v>2</v>
      </c>
      <c r="F2775" t="s">
        <v>5</v>
      </c>
      <c r="G2775">
        <f>+VLOOKUP(Tabla2[[#This Row],[Cultivo]],Cod_categoría[],2,0)</f>
        <v>100103002</v>
      </c>
      <c r="H2775" t="str">
        <f>+VLOOKUP(F2775,Codigos[],2,0)</f>
        <v>Frutos de carozo</v>
      </c>
      <c r="I2775">
        <f>+VLOOKUP(Tabla2[[#This Row],[Categoría]],Cod_procesamiento10[],2,0)</f>
        <v>5</v>
      </c>
      <c r="J2775" t="s">
        <v>163</v>
      </c>
      <c r="K2775" s="3">
        <v>1871.28</v>
      </c>
    </row>
    <row r="2776" spans="1:11" x14ac:dyDescent="0.35">
      <c r="A2776">
        <v>2020</v>
      </c>
      <c r="B2776" s="5" t="s">
        <v>49</v>
      </c>
      <c r="C2776" s="10">
        <v>43831</v>
      </c>
      <c r="D2776" t="s">
        <v>17</v>
      </c>
      <c r="E2776">
        <f>+VLOOKUP(Tabla2[[#This Row],[Punto de venta]],Punto_venta[],2,0)</f>
        <v>2</v>
      </c>
      <c r="F2776" t="s">
        <v>7</v>
      </c>
      <c r="G2776">
        <f>+VLOOKUP(Tabla2[[#This Row],[Cultivo]],Cod_categoría[],2,0)</f>
        <v>100103004</v>
      </c>
      <c r="H2776" t="str">
        <f>+VLOOKUP(F2776,Codigos[],2,0)</f>
        <v>Frutos de carozo</v>
      </c>
      <c r="I2776">
        <f>+VLOOKUP(Tabla2[[#This Row],[Categoría]],Cod_procesamiento10[],2,0)</f>
        <v>5</v>
      </c>
      <c r="J2776" t="s">
        <v>163</v>
      </c>
      <c r="K2776" s="3">
        <v>1933.35</v>
      </c>
    </row>
    <row r="2777" spans="1:11" x14ac:dyDescent="0.35">
      <c r="A2777">
        <v>2020</v>
      </c>
      <c r="B2777" s="5" t="s">
        <v>49</v>
      </c>
      <c r="C2777" s="10">
        <v>43831</v>
      </c>
      <c r="D2777" t="s">
        <v>17</v>
      </c>
      <c r="E2777">
        <f>+VLOOKUP(Tabla2[[#This Row],[Punto de venta]],Punto_venta[],2,0)</f>
        <v>2</v>
      </c>
      <c r="F2777" t="s">
        <v>23</v>
      </c>
      <c r="G2777">
        <f>+VLOOKUP(Tabla2[[#This Row],[Cultivo]],Cod_categoría[],2,0)</f>
        <v>100101004</v>
      </c>
      <c r="H2777" t="str">
        <f>+VLOOKUP(F2777,Codigos[],2,0)</f>
        <v>Berries</v>
      </c>
      <c r="I2777">
        <f>+VLOOKUP(Tabla2[[#This Row],[Categoría]],Cod_procesamiento10[],2,0)</f>
        <v>1</v>
      </c>
      <c r="J2777" t="s">
        <v>163</v>
      </c>
      <c r="K2777" s="3">
        <v>11332.5</v>
      </c>
    </row>
    <row r="2778" spans="1:11" x14ac:dyDescent="0.35">
      <c r="A2778">
        <v>2020</v>
      </c>
      <c r="B2778" s="5" t="s">
        <v>49</v>
      </c>
      <c r="C2778" s="10">
        <v>43831</v>
      </c>
      <c r="D2778" t="s">
        <v>17</v>
      </c>
      <c r="E2778">
        <f>+VLOOKUP(Tabla2[[#This Row],[Punto de venta]],Punto_venta[],2,0)</f>
        <v>2</v>
      </c>
      <c r="F2778" t="s">
        <v>8</v>
      </c>
      <c r="G2778">
        <f>+VLOOKUP(Tabla2[[#This Row],[Cultivo]],Cod_categoría[],2,0)</f>
        <v>100112025</v>
      </c>
      <c r="H2778" t="str">
        <f>+VLOOKUP(F2778,Codigos[],2,0)</f>
        <v>Berries</v>
      </c>
      <c r="I2778">
        <f>+VLOOKUP(Tabla2[[#This Row],[Categoría]],Cod_procesamiento10[],2,0)</f>
        <v>1</v>
      </c>
      <c r="J2778" t="s">
        <v>163</v>
      </c>
      <c r="K2778" s="3">
        <v>5174.54</v>
      </c>
    </row>
    <row r="2779" spans="1:11" x14ac:dyDescent="0.35">
      <c r="A2779">
        <v>2020</v>
      </c>
      <c r="B2779" s="5" t="s">
        <v>49</v>
      </c>
      <c r="C2779" s="10">
        <v>43831</v>
      </c>
      <c r="D2779" t="s">
        <v>17</v>
      </c>
      <c r="E2779">
        <f>+VLOOKUP(Tabla2[[#This Row],[Punto de venta]],Punto_venta[],2,0)</f>
        <v>2</v>
      </c>
      <c r="F2779" t="s">
        <v>9</v>
      </c>
      <c r="G2779">
        <f>+VLOOKUP(Tabla2[[#This Row],[Cultivo]],Cod_categoría[],2,0)</f>
        <v>100102003</v>
      </c>
      <c r="H2779" t="str">
        <f>+VLOOKUP(F2779,Codigos[],2,0)</f>
        <v>Cítricos</v>
      </c>
      <c r="I2779">
        <f>+VLOOKUP(Tabla2[[#This Row],[Categoría]],Cod_procesamiento10[],2,0)</f>
        <v>2</v>
      </c>
      <c r="J2779" t="s">
        <v>163</v>
      </c>
      <c r="K2779" s="3">
        <v>1589.22</v>
      </c>
    </row>
    <row r="2780" spans="1:11" x14ac:dyDescent="0.35">
      <c r="A2780">
        <v>2020</v>
      </c>
      <c r="B2780" s="5" t="s">
        <v>49</v>
      </c>
      <c r="C2780" s="10">
        <v>43831</v>
      </c>
      <c r="D2780" t="s">
        <v>17</v>
      </c>
      <c r="E2780">
        <f>+VLOOKUP(Tabla2[[#This Row],[Punto de venta]],Punto_venta[],2,0)</f>
        <v>2</v>
      </c>
      <c r="F2780" t="s">
        <v>21</v>
      </c>
      <c r="G2780">
        <f>+VLOOKUP(Tabla2[[#This Row],[Cultivo]],Cod_categoría[],2,0)</f>
        <v>100108002</v>
      </c>
      <c r="H2780" t="str">
        <f>+VLOOKUP(F2780,Codigos[],2,0)</f>
        <v>Frutos tropicales y subtropicales</v>
      </c>
      <c r="I2780">
        <f>+VLOOKUP(Tabla2[[#This Row],[Categoría]],Cod_procesamiento10[],2,0)</f>
        <v>4</v>
      </c>
      <c r="J2780" t="s">
        <v>163</v>
      </c>
      <c r="K2780" s="3">
        <v>2038.96</v>
      </c>
    </row>
    <row r="2781" spans="1:11" x14ac:dyDescent="0.35">
      <c r="A2781">
        <v>2020</v>
      </c>
      <c r="B2781" s="5" t="s">
        <v>49</v>
      </c>
      <c r="C2781" s="10">
        <v>43831</v>
      </c>
      <c r="D2781" t="s">
        <v>17</v>
      </c>
      <c r="E2781">
        <f>+VLOOKUP(Tabla2[[#This Row],[Punto de venta]],Punto_venta[],2,0)</f>
        <v>2</v>
      </c>
      <c r="F2781" t="s">
        <v>10</v>
      </c>
      <c r="G2781">
        <f>+VLOOKUP(Tabla2[[#This Row],[Cultivo]],Cod_categoría[],2,0)</f>
        <v>100104002</v>
      </c>
      <c r="H2781" t="str">
        <f>+VLOOKUP(F2781,Codigos[],2,0)</f>
        <v>Frutos de pepita</v>
      </c>
      <c r="I2781">
        <f>+VLOOKUP(Tabla2[[#This Row],[Categoría]],Cod_procesamiento10[],2,0)</f>
        <v>3</v>
      </c>
      <c r="J2781" t="s">
        <v>163</v>
      </c>
      <c r="K2781" s="3">
        <v>1877.79</v>
      </c>
    </row>
    <row r="2782" spans="1:11" x14ac:dyDescent="0.35">
      <c r="A2782">
        <v>2020</v>
      </c>
      <c r="B2782" s="5" t="s">
        <v>49</v>
      </c>
      <c r="C2782" s="10">
        <v>43831</v>
      </c>
      <c r="D2782" t="s">
        <v>17</v>
      </c>
      <c r="E2782">
        <f>+VLOOKUP(Tabla2[[#This Row],[Punto de venta]],Punto_venta[],2,0)</f>
        <v>2</v>
      </c>
      <c r="F2782" t="s">
        <v>11</v>
      </c>
      <c r="G2782">
        <f>+VLOOKUP(Tabla2[[#This Row],[Cultivo]],Cod_categoría[],2,0)</f>
        <v>100102005</v>
      </c>
      <c r="H2782" t="str">
        <f>+VLOOKUP(F2782,Codigos[],2,0)</f>
        <v>Cítricos</v>
      </c>
      <c r="I2782">
        <f>+VLOOKUP(Tabla2[[#This Row],[Categoría]],Cod_procesamiento10[],2,0)</f>
        <v>2</v>
      </c>
      <c r="J2782" t="s">
        <v>163</v>
      </c>
      <c r="K2782" s="3">
        <v>1338.29</v>
      </c>
    </row>
    <row r="2783" spans="1:11" x14ac:dyDescent="0.35">
      <c r="A2783">
        <v>2020</v>
      </c>
      <c r="B2783" s="5" t="s">
        <v>49</v>
      </c>
      <c r="C2783" s="10">
        <v>43831</v>
      </c>
      <c r="D2783" t="s">
        <v>17</v>
      </c>
      <c r="E2783">
        <f>+VLOOKUP(Tabla2[[#This Row],[Punto de venta]],Punto_venta[],2,0)</f>
        <v>2</v>
      </c>
      <c r="F2783" t="s">
        <v>12</v>
      </c>
      <c r="G2783">
        <f>+VLOOKUP(Tabla2[[#This Row],[Cultivo]],Cod_categoría[],2,0)</f>
        <v>100103006</v>
      </c>
      <c r="H2783" t="str">
        <f>+VLOOKUP(F2783,Codigos[],2,0)</f>
        <v>Frutos de carozo</v>
      </c>
      <c r="I2783">
        <f>+VLOOKUP(Tabla2[[#This Row],[Categoría]],Cod_procesamiento10[],2,0)</f>
        <v>5</v>
      </c>
      <c r="J2783" t="s">
        <v>163</v>
      </c>
      <c r="K2783" s="3">
        <v>1881.69</v>
      </c>
    </row>
    <row r="2784" spans="1:11" x14ac:dyDescent="0.35">
      <c r="A2784">
        <v>2020</v>
      </c>
      <c r="B2784" s="5" t="s">
        <v>49</v>
      </c>
      <c r="C2784" s="10">
        <v>43831</v>
      </c>
      <c r="D2784" t="s">
        <v>17</v>
      </c>
      <c r="E2784">
        <f>+VLOOKUP(Tabla2[[#This Row],[Punto de venta]],Punto_venta[],2,0)</f>
        <v>2</v>
      </c>
      <c r="F2784" t="s">
        <v>13</v>
      </c>
      <c r="G2784">
        <f>+VLOOKUP(Tabla2[[#This Row],[Cultivo]],Cod_categoría[],2,0)</f>
        <v>100106002</v>
      </c>
      <c r="H2784" t="str">
        <f>+VLOOKUP(F2784,Codigos[],2,0)</f>
        <v>Frutos oleaginosos</v>
      </c>
      <c r="I2784">
        <f>+VLOOKUP(Tabla2[[#This Row],[Categoría]],Cod_procesamiento10[],2,0)</f>
        <v>12</v>
      </c>
      <c r="J2784" t="s">
        <v>163</v>
      </c>
      <c r="K2784" s="3">
        <v>3675.99</v>
      </c>
    </row>
    <row r="2785" spans="1:11" x14ac:dyDescent="0.35">
      <c r="A2785">
        <v>2020</v>
      </c>
      <c r="B2785" s="5" t="s">
        <v>49</v>
      </c>
      <c r="C2785" s="10">
        <v>43831</v>
      </c>
      <c r="D2785" t="s">
        <v>17</v>
      </c>
      <c r="E2785">
        <f>+VLOOKUP(Tabla2[[#This Row],[Punto de venta]],Punto_venta[],2,0)</f>
        <v>2</v>
      </c>
      <c r="F2785" t="s">
        <v>14</v>
      </c>
      <c r="G2785">
        <f>+VLOOKUP(Tabla2[[#This Row],[Cultivo]],Cod_categoría[],2,0)</f>
        <v>100104005</v>
      </c>
      <c r="H2785" t="str">
        <f>+VLOOKUP(F2785,Codigos[],2,0)</f>
        <v>Frutos de pepita</v>
      </c>
      <c r="I2785">
        <f>+VLOOKUP(Tabla2[[#This Row],[Categoría]],Cod_procesamiento10[],2,0)</f>
        <v>3</v>
      </c>
      <c r="J2785" t="s">
        <v>163</v>
      </c>
      <c r="K2785" s="3">
        <v>1472.9</v>
      </c>
    </row>
    <row r="2786" spans="1:11" x14ac:dyDescent="0.35">
      <c r="A2786">
        <v>2020</v>
      </c>
      <c r="B2786" s="5" t="s">
        <v>49</v>
      </c>
      <c r="C2786" s="10">
        <v>43831</v>
      </c>
      <c r="D2786" t="s">
        <v>17</v>
      </c>
      <c r="E2786">
        <f>+VLOOKUP(Tabla2[[#This Row],[Punto de venta]],Punto_venta[],2,0)</f>
        <v>2</v>
      </c>
      <c r="F2786" t="s">
        <v>15</v>
      </c>
      <c r="G2786">
        <f>+VLOOKUP(Tabla2[[#This Row],[Cultivo]],Cod_categoría[],2,0)</f>
        <v>100108006</v>
      </c>
      <c r="H2786" t="str">
        <f>+VLOOKUP(F2786,Codigos[],2,0)</f>
        <v>Frutos tropicales y subtropicales</v>
      </c>
      <c r="I2786">
        <f>+VLOOKUP(Tabla2[[#This Row],[Categoría]],Cod_procesamiento10[],2,0)</f>
        <v>4</v>
      </c>
      <c r="J2786" t="s">
        <v>163</v>
      </c>
      <c r="K2786" s="3">
        <v>947.37</v>
      </c>
    </row>
    <row r="2787" spans="1:11" x14ac:dyDescent="0.35">
      <c r="A2787">
        <v>2020</v>
      </c>
      <c r="B2787" s="5" t="s">
        <v>49</v>
      </c>
      <c r="C2787" s="10">
        <v>43831</v>
      </c>
      <c r="D2787" t="s">
        <v>17</v>
      </c>
      <c r="E2787">
        <f>+VLOOKUP(Tabla2[[#This Row],[Punto de venta]],Punto_venta[],2,0)</f>
        <v>2</v>
      </c>
      <c r="F2787" t="s">
        <v>16</v>
      </c>
      <c r="G2787">
        <f>+VLOOKUP(Tabla2[[#This Row],[Cultivo]],Cod_categoría[],2,0)</f>
        <v>100109001</v>
      </c>
      <c r="H2787" t="str">
        <f>+VLOOKUP(F2787,Codigos[],2,0)</f>
        <v>Uva</v>
      </c>
      <c r="I2787">
        <f>+VLOOKUP(Tabla2[[#This Row],[Categoría]],Cod_procesamiento10[],2,0)</f>
        <v>11</v>
      </c>
      <c r="J2787" t="s">
        <v>163</v>
      </c>
      <c r="K2787" s="3">
        <v>3243.45</v>
      </c>
    </row>
    <row r="2788" spans="1:11" x14ac:dyDescent="0.35">
      <c r="A2788">
        <v>2020</v>
      </c>
      <c r="B2788" s="5" t="s">
        <v>49</v>
      </c>
      <c r="C2788" s="10">
        <v>43831</v>
      </c>
      <c r="D2788" t="s">
        <v>24</v>
      </c>
      <c r="E2788">
        <f>+VLOOKUP(Tabla2[[#This Row],[Punto de venta]],Punto_venta[],2,0)</f>
        <v>3</v>
      </c>
      <c r="F2788" t="s">
        <v>68</v>
      </c>
      <c r="G2788">
        <f>+VLOOKUP(Tabla2[[#This Row],[Cultivo]],Cod_categoría[],2,0)</f>
        <v>100101001</v>
      </c>
      <c r="H2788" t="str">
        <f>+VLOOKUP(F2788,Codigos[],2,0)</f>
        <v>Berries</v>
      </c>
      <c r="I2788">
        <f>+VLOOKUP(Tabla2[[#This Row],[Categoría]],Cod_procesamiento10[],2,0)</f>
        <v>1</v>
      </c>
      <c r="J2788" t="s">
        <v>163</v>
      </c>
      <c r="K2788" s="3">
        <v>1356.42</v>
      </c>
    </row>
    <row r="2789" spans="1:11" x14ac:dyDescent="0.35">
      <c r="A2789">
        <v>2020</v>
      </c>
      <c r="B2789" s="5" t="s">
        <v>49</v>
      </c>
      <c r="C2789" s="10">
        <v>43831</v>
      </c>
      <c r="D2789" t="s">
        <v>24</v>
      </c>
      <c r="E2789">
        <f>+VLOOKUP(Tabla2[[#This Row],[Punto de venta]],Punto_venta[],2,0)</f>
        <v>3</v>
      </c>
      <c r="F2789" t="s">
        <v>25</v>
      </c>
      <c r="G2789">
        <f>+VLOOKUP(Tabla2[[#This Row],[Cultivo]],Cod_categoría[],2,0)</f>
        <v>100114046</v>
      </c>
      <c r="H2789" t="str">
        <f>+VLOOKUP(F2789,Codigos[],2,0)</f>
        <v>Berries</v>
      </c>
      <c r="I2789">
        <f>+VLOOKUP(Tabla2[[#This Row],[Categoría]],Cod_procesamiento10[],2,0)</f>
        <v>1</v>
      </c>
      <c r="J2789" t="s">
        <v>163</v>
      </c>
      <c r="K2789" s="3">
        <v>2111.11</v>
      </c>
    </row>
    <row r="2790" spans="1:11" x14ac:dyDescent="0.35">
      <c r="A2790">
        <v>2020</v>
      </c>
      <c r="B2790" s="5" t="s">
        <v>49</v>
      </c>
      <c r="C2790" s="10">
        <v>43831</v>
      </c>
      <c r="D2790" t="s">
        <v>24</v>
      </c>
      <c r="E2790">
        <f>+VLOOKUP(Tabla2[[#This Row],[Punto de venta]],Punto_venta[],2,0)</f>
        <v>3</v>
      </c>
      <c r="F2790" t="s">
        <v>3</v>
      </c>
      <c r="G2790">
        <f>+VLOOKUP(Tabla2[[#This Row],[Cultivo]],Cod_categoría[],2,0)</f>
        <v>100103001</v>
      </c>
      <c r="H2790" t="str">
        <f>+VLOOKUP(F2790,Codigos[],2,0)</f>
        <v>Frutos de carozo</v>
      </c>
      <c r="I2790">
        <f>+VLOOKUP(Tabla2[[#This Row],[Categoría]],Cod_procesamiento10[],2,0)</f>
        <v>5</v>
      </c>
      <c r="J2790" t="s">
        <v>163</v>
      </c>
      <c r="K2790" s="3">
        <v>1132.67</v>
      </c>
    </row>
    <row r="2791" spans="1:11" x14ac:dyDescent="0.35">
      <c r="A2791">
        <v>2020</v>
      </c>
      <c r="B2791" s="5" t="s">
        <v>49</v>
      </c>
      <c r="C2791" s="10">
        <v>43831</v>
      </c>
      <c r="D2791" t="s">
        <v>24</v>
      </c>
      <c r="E2791">
        <f>+VLOOKUP(Tabla2[[#This Row],[Punto de venta]],Punto_venta[],2,0)</f>
        <v>3</v>
      </c>
      <c r="F2791" t="s">
        <v>5</v>
      </c>
      <c r="G2791">
        <f>+VLOOKUP(Tabla2[[#This Row],[Cultivo]],Cod_categoría[],2,0)</f>
        <v>100103002</v>
      </c>
      <c r="H2791" t="str">
        <f>+VLOOKUP(F2791,Codigos[],2,0)</f>
        <v>Frutos de carozo</v>
      </c>
      <c r="I2791">
        <f>+VLOOKUP(Tabla2[[#This Row],[Categoría]],Cod_procesamiento10[],2,0)</f>
        <v>5</v>
      </c>
      <c r="J2791" t="s">
        <v>163</v>
      </c>
      <c r="K2791" s="3">
        <v>550.20000000000005</v>
      </c>
    </row>
    <row r="2792" spans="1:11" x14ac:dyDescent="0.35">
      <c r="A2792">
        <v>2020</v>
      </c>
      <c r="B2792" s="5" t="s">
        <v>49</v>
      </c>
      <c r="C2792" s="10">
        <v>43831</v>
      </c>
      <c r="D2792" t="s">
        <v>24</v>
      </c>
      <c r="E2792">
        <f>+VLOOKUP(Tabla2[[#This Row],[Punto de venta]],Punto_venta[],2,0)</f>
        <v>3</v>
      </c>
      <c r="F2792" t="s">
        <v>6</v>
      </c>
      <c r="G2792">
        <f>+VLOOKUP(Tabla2[[#This Row],[Cultivo]],Cod_categoría[],2,0)</f>
        <v>100103003</v>
      </c>
      <c r="H2792" t="str">
        <f>+VLOOKUP(F2792,Codigos[],2,0)</f>
        <v>Frutos de carozo</v>
      </c>
      <c r="I2792">
        <f>+VLOOKUP(Tabla2[[#This Row],[Categoría]],Cod_procesamiento10[],2,0)</f>
        <v>5</v>
      </c>
      <c r="J2792" t="s">
        <v>163</v>
      </c>
      <c r="K2792" s="3">
        <v>835.78</v>
      </c>
    </row>
    <row r="2793" spans="1:11" x14ac:dyDescent="0.35">
      <c r="A2793">
        <v>2020</v>
      </c>
      <c r="B2793" s="5" t="s">
        <v>49</v>
      </c>
      <c r="C2793" s="10">
        <v>43831</v>
      </c>
      <c r="D2793" t="s">
        <v>24</v>
      </c>
      <c r="E2793">
        <f>+VLOOKUP(Tabla2[[#This Row],[Punto de venta]],Punto_venta[],2,0)</f>
        <v>3</v>
      </c>
      <c r="F2793" t="s">
        <v>7</v>
      </c>
      <c r="G2793">
        <f>+VLOOKUP(Tabla2[[#This Row],[Cultivo]],Cod_categoría[],2,0)</f>
        <v>100103004</v>
      </c>
      <c r="H2793" t="str">
        <f>+VLOOKUP(F2793,Codigos[],2,0)</f>
        <v>Frutos de carozo</v>
      </c>
      <c r="I2793">
        <f>+VLOOKUP(Tabla2[[#This Row],[Categoría]],Cod_procesamiento10[],2,0)</f>
        <v>5</v>
      </c>
      <c r="J2793" t="s">
        <v>163</v>
      </c>
      <c r="K2793" s="3">
        <v>727.72</v>
      </c>
    </row>
    <row r="2794" spans="1:11" x14ac:dyDescent="0.35">
      <c r="A2794">
        <v>2020</v>
      </c>
      <c r="B2794" s="5" t="s">
        <v>49</v>
      </c>
      <c r="C2794" s="10">
        <v>43831</v>
      </c>
      <c r="D2794" t="s">
        <v>24</v>
      </c>
      <c r="E2794">
        <f>+VLOOKUP(Tabla2[[#This Row],[Punto de venta]],Punto_venta[],2,0)</f>
        <v>3</v>
      </c>
      <c r="F2794" t="s">
        <v>23</v>
      </c>
      <c r="G2794">
        <f>+VLOOKUP(Tabla2[[#This Row],[Cultivo]],Cod_categoría[],2,0)</f>
        <v>100101004</v>
      </c>
      <c r="H2794" t="str">
        <f>+VLOOKUP(F2794,Codigos[],2,0)</f>
        <v>Berries</v>
      </c>
      <c r="I2794">
        <f>+VLOOKUP(Tabla2[[#This Row],[Categoría]],Cod_procesamiento10[],2,0)</f>
        <v>1</v>
      </c>
      <c r="J2794" t="s">
        <v>163</v>
      </c>
      <c r="K2794" s="3">
        <v>1846.36</v>
      </c>
    </row>
    <row r="2795" spans="1:11" x14ac:dyDescent="0.35">
      <c r="A2795">
        <v>2020</v>
      </c>
      <c r="B2795" s="5" t="s">
        <v>49</v>
      </c>
      <c r="C2795" s="10">
        <v>43831</v>
      </c>
      <c r="D2795" t="s">
        <v>24</v>
      </c>
      <c r="E2795">
        <f>+VLOOKUP(Tabla2[[#This Row],[Punto de venta]],Punto_venta[],2,0)</f>
        <v>3</v>
      </c>
      <c r="F2795" t="s">
        <v>8</v>
      </c>
      <c r="G2795">
        <f>+VLOOKUP(Tabla2[[#This Row],[Cultivo]],Cod_categoría[],2,0)</f>
        <v>100112025</v>
      </c>
      <c r="H2795" t="str">
        <f>+VLOOKUP(F2795,Codigos[],2,0)</f>
        <v>Berries</v>
      </c>
      <c r="I2795">
        <f>+VLOOKUP(Tabla2[[#This Row],[Categoría]],Cod_procesamiento10[],2,0)</f>
        <v>1</v>
      </c>
      <c r="J2795" t="s">
        <v>163</v>
      </c>
      <c r="K2795" s="3">
        <v>1161.97</v>
      </c>
    </row>
    <row r="2796" spans="1:11" x14ac:dyDescent="0.35">
      <c r="A2796">
        <v>2020</v>
      </c>
      <c r="B2796" s="5" t="s">
        <v>49</v>
      </c>
      <c r="C2796" s="10">
        <v>43831</v>
      </c>
      <c r="D2796" t="s">
        <v>24</v>
      </c>
      <c r="E2796">
        <f>+VLOOKUP(Tabla2[[#This Row],[Punto de venta]],Punto_venta[],2,0)</f>
        <v>3</v>
      </c>
      <c r="F2796" t="s">
        <v>30</v>
      </c>
      <c r="G2796">
        <f>+VLOOKUP(Tabla2[[#This Row],[Cultivo]],Cod_categoría[],2,0)</f>
        <v>100114043</v>
      </c>
      <c r="H2796" t="str">
        <f>+VLOOKUP(F2796,Codigos[],2,0)</f>
        <v>Frutos tropicales y subtropicales</v>
      </c>
      <c r="I2796">
        <f>+VLOOKUP(Tabla2[[#This Row],[Categoría]],Cod_procesamiento10[],2,0)</f>
        <v>4</v>
      </c>
      <c r="J2796" t="s">
        <v>163</v>
      </c>
      <c r="K2796" s="3">
        <v>858.33</v>
      </c>
    </row>
    <row r="2797" spans="1:11" x14ac:dyDescent="0.35">
      <c r="A2797">
        <v>2020</v>
      </c>
      <c r="B2797" s="5" t="s">
        <v>49</v>
      </c>
      <c r="C2797" s="10">
        <v>43831</v>
      </c>
      <c r="D2797" t="s">
        <v>24</v>
      </c>
      <c r="E2797">
        <f>+VLOOKUP(Tabla2[[#This Row],[Punto de venta]],Punto_venta[],2,0)</f>
        <v>3</v>
      </c>
      <c r="F2797" t="s">
        <v>36</v>
      </c>
      <c r="G2797">
        <f>+VLOOKUP(Tabla2[[#This Row],[Cultivo]],Cod_categoría[],2,0)</f>
        <v>100101006</v>
      </c>
      <c r="H2797" t="str">
        <f>+VLOOKUP(F2797,Codigos[],2,0)</f>
        <v>Berries</v>
      </c>
      <c r="I2797">
        <f>+VLOOKUP(Tabla2[[#This Row],[Categoría]],Cod_procesamiento10[],2,0)</f>
        <v>1</v>
      </c>
      <c r="J2797" t="s">
        <v>163</v>
      </c>
      <c r="K2797" s="3">
        <v>2000</v>
      </c>
    </row>
    <row r="2798" spans="1:11" x14ac:dyDescent="0.35">
      <c r="A2798">
        <v>2020</v>
      </c>
      <c r="B2798" s="5" t="s">
        <v>49</v>
      </c>
      <c r="C2798" s="10">
        <v>43831</v>
      </c>
      <c r="D2798" t="s">
        <v>24</v>
      </c>
      <c r="E2798">
        <f>+VLOOKUP(Tabla2[[#This Row],[Punto de venta]],Punto_venta[],2,0)</f>
        <v>3</v>
      </c>
      <c r="F2798" t="s">
        <v>9</v>
      </c>
      <c r="G2798">
        <f>+VLOOKUP(Tabla2[[#This Row],[Cultivo]],Cod_categoría[],2,0)</f>
        <v>100102003</v>
      </c>
      <c r="H2798" t="str">
        <f>+VLOOKUP(F2798,Codigos[],2,0)</f>
        <v>Cítricos</v>
      </c>
      <c r="I2798">
        <f>+VLOOKUP(Tabla2[[#This Row],[Categoría]],Cod_procesamiento10[],2,0)</f>
        <v>2</v>
      </c>
      <c r="J2798" t="s">
        <v>163</v>
      </c>
      <c r="K2798" s="3">
        <v>779.43</v>
      </c>
    </row>
    <row r="2799" spans="1:11" x14ac:dyDescent="0.35">
      <c r="A2799">
        <v>2020</v>
      </c>
      <c r="B2799" s="5" t="s">
        <v>49</v>
      </c>
      <c r="C2799" s="10">
        <v>43831</v>
      </c>
      <c r="D2799" t="s">
        <v>24</v>
      </c>
      <c r="E2799">
        <f>+VLOOKUP(Tabla2[[#This Row],[Punto de venta]],Punto_venta[],2,0)</f>
        <v>3</v>
      </c>
      <c r="F2799" t="s">
        <v>20</v>
      </c>
      <c r="G2799">
        <f>+VLOOKUP(Tabla2[[#This Row],[Cultivo]],Cod_categoría[],2,0)</f>
        <v>100102004</v>
      </c>
      <c r="H2799" t="str">
        <f>+VLOOKUP(F2799,Codigos[],2,0)</f>
        <v>Cítricos</v>
      </c>
      <c r="I2799">
        <f>+VLOOKUP(Tabla2[[#This Row],[Categoría]],Cod_procesamiento10[],2,0)</f>
        <v>2</v>
      </c>
      <c r="J2799" t="s">
        <v>163</v>
      </c>
      <c r="K2799" s="3">
        <v>738.33</v>
      </c>
    </row>
    <row r="2800" spans="1:11" x14ac:dyDescent="0.35">
      <c r="A2800">
        <v>2020</v>
      </c>
      <c r="B2800" s="5" t="s">
        <v>49</v>
      </c>
      <c r="C2800" s="10">
        <v>43831</v>
      </c>
      <c r="D2800" t="s">
        <v>24</v>
      </c>
      <c r="E2800">
        <f>+VLOOKUP(Tabla2[[#This Row],[Punto de venta]],Punto_venta[],2,0)</f>
        <v>3</v>
      </c>
      <c r="F2800" t="s">
        <v>21</v>
      </c>
      <c r="G2800">
        <f>+VLOOKUP(Tabla2[[#This Row],[Cultivo]],Cod_categoría[],2,0)</f>
        <v>100108002</v>
      </c>
      <c r="H2800" t="str">
        <f>+VLOOKUP(F2800,Codigos[],2,0)</f>
        <v>Frutos tropicales y subtropicales</v>
      </c>
      <c r="I2800">
        <f>+VLOOKUP(Tabla2[[#This Row],[Categoría]],Cod_procesamiento10[],2,0)</f>
        <v>4</v>
      </c>
      <c r="J2800" t="s">
        <v>163</v>
      </c>
      <c r="K2800" s="3">
        <v>1249.1400000000001</v>
      </c>
    </row>
    <row r="2801" spans="1:11" x14ac:dyDescent="0.35">
      <c r="A2801">
        <v>2020</v>
      </c>
      <c r="B2801" s="5" t="s">
        <v>49</v>
      </c>
      <c r="C2801" s="10">
        <v>43831</v>
      </c>
      <c r="D2801" t="s">
        <v>24</v>
      </c>
      <c r="E2801">
        <f>+VLOOKUP(Tabla2[[#This Row],[Punto de venta]],Punto_venta[],2,0)</f>
        <v>3</v>
      </c>
      <c r="F2801" t="s">
        <v>10</v>
      </c>
      <c r="G2801">
        <f>+VLOOKUP(Tabla2[[#This Row],[Cultivo]],Cod_categoría[],2,0)</f>
        <v>100104002</v>
      </c>
      <c r="H2801" t="str">
        <f>+VLOOKUP(F2801,Codigos[],2,0)</f>
        <v>Frutos de pepita</v>
      </c>
      <c r="I2801">
        <f>+VLOOKUP(Tabla2[[#This Row],[Categoría]],Cod_procesamiento10[],2,0)</f>
        <v>3</v>
      </c>
      <c r="J2801" t="s">
        <v>163</v>
      </c>
      <c r="K2801" s="3">
        <v>917.17</v>
      </c>
    </row>
    <row r="2802" spans="1:11" x14ac:dyDescent="0.35">
      <c r="A2802">
        <v>2020</v>
      </c>
      <c r="B2802" s="5" t="s">
        <v>49</v>
      </c>
      <c r="C2802" s="10">
        <v>43831</v>
      </c>
      <c r="D2802" t="s">
        <v>24</v>
      </c>
      <c r="E2802">
        <f>+VLOOKUP(Tabla2[[#This Row],[Punto de venta]],Punto_venta[],2,0)</f>
        <v>3</v>
      </c>
      <c r="F2802" t="s">
        <v>22</v>
      </c>
      <c r="G2802">
        <f>+VLOOKUP(Tabla2[[#This Row],[Cultivo]],Cod_categoría[],2,0)</f>
        <v>100114041</v>
      </c>
      <c r="H2802" t="str">
        <f>+VLOOKUP(F2802,Codigos[],2,0)</f>
        <v>Frutos tropicales y subtropicales</v>
      </c>
      <c r="I2802">
        <f>+VLOOKUP(Tabla2[[#This Row],[Categoría]],Cod_procesamiento10[],2,0)</f>
        <v>4</v>
      </c>
      <c r="J2802" t="s">
        <v>163</v>
      </c>
      <c r="K2802" s="3">
        <v>1634.38</v>
      </c>
    </row>
    <row r="2803" spans="1:11" x14ac:dyDescent="0.35">
      <c r="A2803">
        <v>2020</v>
      </c>
      <c r="B2803" s="5" t="s">
        <v>49</v>
      </c>
      <c r="C2803" s="10">
        <v>43831</v>
      </c>
      <c r="D2803" t="s">
        <v>24</v>
      </c>
      <c r="E2803">
        <f>+VLOOKUP(Tabla2[[#This Row],[Punto de venta]],Punto_venta[],2,0)</f>
        <v>3</v>
      </c>
      <c r="F2803" t="s">
        <v>26</v>
      </c>
      <c r="G2803">
        <f>+VLOOKUP(Tabla2[[#This Row],[Cultivo]],Cod_categoría[],2,0)</f>
        <v>100101008</v>
      </c>
      <c r="H2803" t="str">
        <f>+VLOOKUP(F2803,Codigos[],2,0)</f>
        <v>Berries</v>
      </c>
      <c r="I2803">
        <f>+VLOOKUP(Tabla2[[#This Row],[Categoría]],Cod_procesamiento10[],2,0)</f>
        <v>1</v>
      </c>
      <c r="J2803" t="s">
        <v>163</v>
      </c>
      <c r="K2803" s="3">
        <v>1206.3800000000001</v>
      </c>
    </row>
    <row r="2804" spans="1:11" x14ac:dyDescent="0.35">
      <c r="A2804">
        <v>2020</v>
      </c>
      <c r="B2804" s="5" t="s">
        <v>49</v>
      </c>
      <c r="C2804" s="10">
        <v>43831</v>
      </c>
      <c r="D2804" t="s">
        <v>24</v>
      </c>
      <c r="E2804">
        <f>+VLOOKUP(Tabla2[[#This Row],[Punto de venta]],Punto_venta[],2,0)</f>
        <v>3</v>
      </c>
      <c r="F2804" t="s">
        <v>11</v>
      </c>
      <c r="G2804">
        <f>+VLOOKUP(Tabla2[[#This Row],[Cultivo]],Cod_categoría[],2,0)</f>
        <v>100102005</v>
      </c>
      <c r="H2804" t="str">
        <f>+VLOOKUP(F2804,Codigos[],2,0)</f>
        <v>Cítricos</v>
      </c>
      <c r="I2804">
        <f>+VLOOKUP(Tabla2[[#This Row],[Categoría]],Cod_procesamiento10[],2,0)</f>
        <v>2</v>
      </c>
      <c r="J2804" t="s">
        <v>163</v>
      </c>
      <c r="K2804" s="3">
        <v>663.85</v>
      </c>
    </row>
    <row r="2805" spans="1:11" x14ac:dyDescent="0.35">
      <c r="A2805">
        <v>2020</v>
      </c>
      <c r="B2805" s="5" t="s">
        <v>49</v>
      </c>
      <c r="C2805" s="10">
        <v>43831</v>
      </c>
      <c r="D2805" t="s">
        <v>24</v>
      </c>
      <c r="E2805">
        <f>+VLOOKUP(Tabla2[[#This Row],[Punto de venta]],Punto_venta[],2,0)</f>
        <v>3</v>
      </c>
      <c r="F2805" t="s">
        <v>12</v>
      </c>
      <c r="G2805">
        <f>+VLOOKUP(Tabla2[[#This Row],[Cultivo]],Cod_categoría[],2,0)</f>
        <v>100103006</v>
      </c>
      <c r="H2805" t="str">
        <f>+VLOOKUP(F2805,Codigos[],2,0)</f>
        <v>Frutos de carozo</v>
      </c>
      <c r="I2805">
        <f>+VLOOKUP(Tabla2[[#This Row],[Categoría]],Cod_procesamiento10[],2,0)</f>
        <v>5</v>
      </c>
      <c r="J2805" t="s">
        <v>163</v>
      </c>
      <c r="K2805" s="3">
        <v>781.66</v>
      </c>
    </row>
    <row r="2806" spans="1:11" x14ac:dyDescent="0.35">
      <c r="A2806">
        <v>2020</v>
      </c>
      <c r="B2806" s="5" t="s">
        <v>49</v>
      </c>
      <c r="C2806" s="10">
        <v>43831</v>
      </c>
      <c r="D2806" t="s">
        <v>24</v>
      </c>
      <c r="E2806">
        <f>+VLOOKUP(Tabla2[[#This Row],[Punto de venta]],Punto_venta[],2,0)</f>
        <v>3</v>
      </c>
      <c r="F2806" t="s">
        <v>13</v>
      </c>
      <c r="G2806">
        <f>+VLOOKUP(Tabla2[[#This Row],[Cultivo]],Cod_categoría[],2,0)</f>
        <v>100106002</v>
      </c>
      <c r="H2806" t="str">
        <f>+VLOOKUP(F2806,Codigos[],2,0)</f>
        <v>Frutos oleaginosos</v>
      </c>
      <c r="I2806">
        <f>+VLOOKUP(Tabla2[[#This Row],[Categoría]],Cod_procesamiento10[],2,0)</f>
        <v>12</v>
      </c>
      <c r="J2806" t="s">
        <v>163</v>
      </c>
      <c r="K2806" s="3">
        <v>2485.56</v>
      </c>
    </row>
    <row r="2807" spans="1:11" x14ac:dyDescent="0.35">
      <c r="A2807">
        <v>2020</v>
      </c>
      <c r="B2807" s="5" t="s">
        <v>49</v>
      </c>
      <c r="C2807" s="10">
        <v>43831</v>
      </c>
      <c r="D2807" t="s">
        <v>24</v>
      </c>
      <c r="E2807">
        <f>+VLOOKUP(Tabla2[[#This Row],[Punto de venta]],Punto_venta[],2,0)</f>
        <v>3</v>
      </c>
      <c r="F2807" t="s">
        <v>14</v>
      </c>
      <c r="G2807">
        <f>+VLOOKUP(Tabla2[[#This Row],[Cultivo]],Cod_categoría[],2,0)</f>
        <v>100104005</v>
      </c>
      <c r="H2807" t="str">
        <f>+VLOOKUP(F2807,Codigos[],2,0)</f>
        <v>Frutos de pepita</v>
      </c>
      <c r="I2807">
        <f>+VLOOKUP(Tabla2[[#This Row],[Categoría]],Cod_procesamiento10[],2,0)</f>
        <v>3</v>
      </c>
      <c r="J2807" t="s">
        <v>163</v>
      </c>
      <c r="K2807" s="3">
        <v>616.14</v>
      </c>
    </row>
    <row r="2808" spans="1:11" x14ac:dyDescent="0.35">
      <c r="A2808">
        <v>2020</v>
      </c>
      <c r="B2808" s="5" t="s">
        <v>49</v>
      </c>
      <c r="C2808" s="10">
        <v>43831</v>
      </c>
      <c r="D2808" t="s">
        <v>24</v>
      </c>
      <c r="E2808">
        <f>+VLOOKUP(Tabla2[[#This Row],[Punto de venta]],Punto_venta[],2,0)</f>
        <v>3</v>
      </c>
      <c r="F2808" t="s">
        <v>15</v>
      </c>
      <c r="G2808">
        <f>+VLOOKUP(Tabla2[[#This Row],[Cultivo]],Cod_categoría[],2,0)</f>
        <v>100108006</v>
      </c>
      <c r="H2808" t="str">
        <f>+VLOOKUP(F2808,Codigos[],2,0)</f>
        <v>Frutos tropicales y subtropicales</v>
      </c>
      <c r="I2808">
        <f>+VLOOKUP(Tabla2[[#This Row],[Categoría]],Cod_procesamiento10[],2,0)</f>
        <v>4</v>
      </c>
      <c r="J2808" t="s">
        <v>163</v>
      </c>
      <c r="K2808" s="3">
        <v>629.20000000000005</v>
      </c>
    </row>
    <row r="2809" spans="1:11" x14ac:dyDescent="0.35">
      <c r="A2809">
        <v>2020</v>
      </c>
      <c r="B2809" s="5" t="s">
        <v>49</v>
      </c>
      <c r="C2809" s="10">
        <v>43831</v>
      </c>
      <c r="D2809" t="s">
        <v>24</v>
      </c>
      <c r="E2809">
        <f>+VLOOKUP(Tabla2[[#This Row],[Punto de venta]],Punto_venta[],2,0)</f>
        <v>3</v>
      </c>
      <c r="F2809" t="s">
        <v>27</v>
      </c>
      <c r="G2809">
        <f>+VLOOKUP(Tabla2[[#This Row],[Cultivo]],Cod_categoría[],2,0)</f>
        <v>100102006</v>
      </c>
      <c r="H2809" t="str">
        <f>+VLOOKUP(F2809,Codigos[],2,0)</f>
        <v>Cítricos</v>
      </c>
      <c r="I2809">
        <f>+VLOOKUP(Tabla2[[#This Row],[Categoría]],Cod_procesamiento10[],2,0)</f>
        <v>2</v>
      </c>
      <c r="J2809" t="s">
        <v>163</v>
      </c>
      <c r="K2809" s="3">
        <v>496.19</v>
      </c>
    </row>
    <row r="2810" spans="1:11" x14ac:dyDescent="0.35">
      <c r="A2810">
        <v>2020</v>
      </c>
      <c r="B2810" s="5" t="s">
        <v>49</v>
      </c>
      <c r="C2810" s="10">
        <v>43831</v>
      </c>
      <c r="D2810" t="s">
        <v>24</v>
      </c>
      <c r="E2810">
        <f>+VLOOKUP(Tabla2[[#This Row],[Punto de venta]],Punto_venta[],2,0)</f>
        <v>3</v>
      </c>
      <c r="F2810" t="s">
        <v>18</v>
      </c>
      <c r="G2810">
        <f>+VLOOKUP(Tabla2[[#This Row],[Cultivo]],Cod_categoría[],2,0)</f>
        <v>100114042</v>
      </c>
      <c r="H2810" t="str">
        <f>+VLOOKUP(F2810,Codigos[],2,0)</f>
        <v>Otros</v>
      </c>
      <c r="I2810">
        <f>+VLOOKUP(Tabla2[[#This Row],[Categoría]],Cod_procesamiento10[],2,0)</f>
        <v>13</v>
      </c>
      <c r="J2810" t="s">
        <v>163</v>
      </c>
      <c r="K2810" s="3">
        <v>781.78</v>
      </c>
    </row>
    <row r="2811" spans="1:11" x14ac:dyDescent="0.35">
      <c r="A2811">
        <v>2020</v>
      </c>
      <c r="B2811" s="5" t="s">
        <v>49</v>
      </c>
      <c r="C2811" s="10">
        <v>43831</v>
      </c>
      <c r="D2811" t="s">
        <v>24</v>
      </c>
      <c r="E2811">
        <f>+VLOOKUP(Tabla2[[#This Row],[Punto de venta]],Punto_venta[],2,0)</f>
        <v>3</v>
      </c>
      <c r="F2811" t="s">
        <v>16</v>
      </c>
      <c r="G2811">
        <f>+VLOOKUP(Tabla2[[#This Row],[Cultivo]],Cod_categoría[],2,0)</f>
        <v>100109001</v>
      </c>
      <c r="H2811" t="str">
        <f>+VLOOKUP(F2811,Codigos[],2,0)</f>
        <v>Uva</v>
      </c>
      <c r="I2811">
        <f>+VLOOKUP(Tabla2[[#This Row],[Categoría]],Cod_procesamiento10[],2,0)</f>
        <v>11</v>
      </c>
      <c r="J2811" t="s">
        <v>163</v>
      </c>
      <c r="K2811" s="3">
        <v>872.75</v>
      </c>
    </row>
    <row r="2812" spans="1:11" x14ac:dyDescent="0.35">
      <c r="A2812">
        <v>2019</v>
      </c>
      <c r="B2812" s="5" t="s">
        <v>60</v>
      </c>
      <c r="C2812" s="10">
        <v>43800</v>
      </c>
      <c r="D2812" t="s">
        <v>2</v>
      </c>
      <c r="E2812">
        <f>+VLOOKUP(Tabla2[[#This Row],[Punto de venta]],Punto_venta[],2,0)</f>
        <v>1</v>
      </c>
      <c r="F2812" t="s">
        <v>3</v>
      </c>
      <c r="G2812">
        <f>+VLOOKUP(Tabla2[[#This Row],[Cultivo]],Cod_categoría[],2,0)</f>
        <v>100103001</v>
      </c>
      <c r="H2812" t="str">
        <f>+VLOOKUP(F2812,Codigos[],2,0)</f>
        <v>Frutos de carozo</v>
      </c>
      <c r="I2812">
        <f>+VLOOKUP(Tabla2[[#This Row],[Categoría]],Cod_procesamiento10[],2,0)</f>
        <v>5</v>
      </c>
      <c r="J2812" t="s">
        <v>163</v>
      </c>
      <c r="K2812" s="3">
        <v>1484.88</v>
      </c>
    </row>
    <row r="2813" spans="1:11" x14ac:dyDescent="0.35">
      <c r="A2813">
        <v>2019</v>
      </c>
      <c r="B2813" s="5" t="s">
        <v>60</v>
      </c>
      <c r="C2813" s="10">
        <v>43800</v>
      </c>
      <c r="D2813" t="s">
        <v>2</v>
      </c>
      <c r="E2813">
        <f>+VLOOKUP(Tabla2[[#This Row],[Punto de venta]],Punto_venta[],2,0)</f>
        <v>1</v>
      </c>
      <c r="F2813" t="s">
        <v>4</v>
      </c>
      <c r="G2813">
        <f>+VLOOKUP(Tabla2[[#This Row],[Cultivo]],Cod_categoría[],2,0)</f>
        <v>100107002</v>
      </c>
      <c r="H2813" t="str">
        <f>+VLOOKUP(F2813,Codigos[],2,0)</f>
        <v>Frutos tropicales y subtropicales</v>
      </c>
      <c r="I2813">
        <f>+VLOOKUP(Tabla2[[#This Row],[Categoría]],Cod_procesamiento10[],2,0)</f>
        <v>4</v>
      </c>
      <c r="J2813" t="s">
        <v>163</v>
      </c>
      <c r="K2813" s="3">
        <v>2272.62</v>
      </c>
    </row>
    <row r="2814" spans="1:11" x14ac:dyDescent="0.35">
      <c r="A2814">
        <v>2019</v>
      </c>
      <c r="B2814" s="5" t="s">
        <v>60</v>
      </c>
      <c r="C2814" s="10">
        <v>43800</v>
      </c>
      <c r="D2814" t="s">
        <v>2</v>
      </c>
      <c r="E2814">
        <f>+VLOOKUP(Tabla2[[#This Row],[Punto de venta]],Punto_venta[],2,0)</f>
        <v>1</v>
      </c>
      <c r="F2814" t="s">
        <v>8</v>
      </c>
      <c r="G2814">
        <f>+VLOOKUP(Tabla2[[#This Row],[Cultivo]],Cod_categoría[],2,0)</f>
        <v>100112025</v>
      </c>
      <c r="H2814" t="str">
        <f>+VLOOKUP(F2814,Codigos[],2,0)</f>
        <v>Berries</v>
      </c>
      <c r="I2814">
        <f>+VLOOKUP(Tabla2[[#This Row],[Categoría]],Cod_procesamiento10[],2,0)</f>
        <v>1</v>
      </c>
      <c r="J2814" t="s">
        <v>163</v>
      </c>
      <c r="K2814" s="3">
        <v>1499.95</v>
      </c>
    </row>
    <row r="2815" spans="1:11" x14ac:dyDescent="0.35">
      <c r="A2815">
        <v>2019</v>
      </c>
      <c r="B2815" s="5" t="s">
        <v>60</v>
      </c>
      <c r="C2815" s="10">
        <v>43800</v>
      </c>
      <c r="D2815" t="s">
        <v>2</v>
      </c>
      <c r="E2815">
        <f>+VLOOKUP(Tabla2[[#This Row],[Punto de venta]],Punto_venta[],2,0)</f>
        <v>1</v>
      </c>
      <c r="F2815" t="s">
        <v>9</v>
      </c>
      <c r="G2815">
        <f>+VLOOKUP(Tabla2[[#This Row],[Cultivo]],Cod_categoría[],2,0)</f>
        <v>100102003</v>
      </c>
      <c r="H2815" t="str">
        <f>+VLOOKUP(F2815,Codigos[],2,0)</f>
        <v>Cítricos</v>
      </c>
      <c r="I2815">
        <f>+VLOOKUP(Tabla2[[#This Row],[Categoría]],Cod_procesamiento10[],2,0)</f>
        <v>2</v>
      </c>
      <c r="J2815" t="s">
        <v>163</v>
      </c>
      <c r="K2815" s="3">
        <v>570.74</v>
      </c>
    </row>
    <row r="2816" spans="1:11" x14ac:dyDescent="0.35">
      <c r="A2816">
        <v>2019</v>
      </c>
      <c r="B2816" s="5" t="s">
        <v>60</v>
      </c>
      <c r="C2816" s="10">
        <v>43800</v>
      </c>
      <c r="D2816" t="s">
        <v>2</v>
      </c>
      <c r="E2816">
        <f>+VLOOKUP(Tabla2[[#This Row],[Punto de venta]],Punto_venta[],2,0)</f>
        <v>1</v>
      </c>
      <c r="F2816" t="s">
        <v>20</v>
      </c>
      <c r="G2816">
        <f>+VLOOKUP(Tabla2[[#This Row],[Cultivo]],Cod_categoría[],2,0)</f>
        <v>100102004</v>
      </c>
      <c r="H2816" t="str">
        <f>+VLOOKUP(F2816,Codigos[],2,0)</f>
        <v>Cítricos</v>
      </c>
      <c r="I2816">
        <f>+VLOOKUP(Tabla2[[#This Row],[Categoría]],Cod_procesamiento10[],2,0)</f>
        <v>2</v>
      </c>
      <c r="J2816" t="s">
        <v>163</v>
      </c>
      <c r="K2816" s="3">
        <v>715</v>
      </c>
    </row>
    <row r="2817" spans="1:11" x14ac:dyDescent="0.35">
      <c r="A2817">
        <v>2019</v>
      </c>
      <c r="B2817" s="5" t="s">
        <v>60</v>
      </c>
      <c r="C2817" s="10">
        <v>43800</v>
      </c>
      <c r="D2817" t="s">
        <v>2</v>
      </c>
      <c r="E2817">
        <f>+VLOOKUP(Tabla2[[#This Row],[Punto de venta]],Punto_venta[],2,0)</f>
        <v>1</v>
      </c>
      <c r="F2817" t="s">
        <v>21</v>
      </c>
      <c r="G2817">
        <f>+VLOOKUP(Tabla2[[#This Row],[Cultivo]],Cod_categoría[],2,0)</f>
        <v>100108002</v>
      </c>
      <c r="H2817" t="str">
        <f>+VLOOKUP(F2817,Codigos[],2,0)</f>
        <v>Frutos tropicales y subtropicales</v>
      </c>
      <c r="I2817">
        <f>+VLOOKUP(Tabla2[[#This Row],[Categoría]],Cod_procesamiento10[],2,0)</f>
        <v>4</v>
      </c>
      <c r="J2817" t="s">
        <v>163</v>
      </c>
      <c r="K2817" s="3">
        <v>2334.9299999999998</v>
      </c>
    </row>
    <row r="2818" spans="1:11" x14ac:dyDescent="0.35">
      <c r="A2818">
        <v>2019</v>
      </c>
      <c r="B2818" s="5" t="s">
        <v>60</v>
      </c>
      <c r="C2818" s="10">
        <v>43800</v>
      </c>
      <c r="D2818" t="s">
        <v>2</v>
      </c>
      <c r="E2818">
        <f>+VLOOKUP(Tabla2[[#This Row],[Punto de venta]],Punto_venta[],2,0)</f>
        <v>1</v>
      </c>
      <c r="F2818" t="s">
        <v>10</v>
      </c>
      <c r="G2818">
        <f>+VLOOKUP(Tabla2[[#This Row],[Cultivo]],Cod_categoría[],2,0)</f>
        <v>100104002</v>
      </c>
      <c r="H2818" t="str">
        <f>+VLOOKUP(F2818,Codigos[],2,0)</f>
        <v>Frutos de pepita</v>
      </c>
      <c r="I2818">
        <f>+VLOOKUP(Tabla2[[#This Row],[Categoría]],Cod_procesamiento10[],2,0)</f>
        <v>3</v>
      </c>
      <c r="J2818" t="s">
        <v>163</v>
      </c>
      <c r="K2818" s="3">
        <v>1090.8800000000001</v>
      </c>
    </row>
    <row r="2819" spans="1:11" x14ac:dyDescent="0.35">
      <c r="A2819">
        <v>2019</v>
      </c>
      <c r="B2819" s="5" t="s">
        <v>60</v>
      </c>
      <c r="C2819" s="10">
        <v>43800</v>
      </c>
      <c r="D2819" t="s">
        <v>2</v>
      </c>
      <c r="E2819">
        <f>+VLOOKUP(Tabla2[[#This Row],[Punto de venta]],Punto_venta[],2,0)</f>
        <v>1</v>
      </c>
      <c r="F2819" t="s">
        <v>11</v>
      </c>
      <c r="G2819">
        <f>+VLOOKUP(Tabla2[[#This Row],[Cultivo]],Cod_categoría[],2,0)</f>
        <v>100102005</v>
      </c>
      <c r="H2819" t="str">
        <f>+VLOOKUP(F2819,Codigos[],2,0)</f>
        <v>Cítricos</v>
      </c>
      <c r="I2819">
        <f>+VLOOKUP(Tabla2[[#This Row],[Categoría]],Cod_procesamiento10[],2,0)</f>
        <v>2</v>
      </c>
      <c r="J2819" t="s">
        <v>163</v>
      </c>
      <c r="K2819" s="3">
        <v>792.68</v>
      </c>
    </row>
    <row r="2820" spans="1:11" x14ac:dyDescent="0.35">
      <c r="A2820">
        <v>2019</v>
      </c>
      <c r="B2820" s="5" t="s">
        <v>60</v>
      </c>
      <c r="C2820" s="10">
        <v>43800</v>
      </c>
      <c r="D2820" t="s">
        <v>2</v>
      </c>
      <c r="E2820">
        <f>+VLOOKUP(Tabla2[[#This Row],[Punto de venta]],Punto_venta[],2,0)</f>
        <v>1</v>
      </c>
      <c r="F2820" t="s">
        <v>13</v>
      </c>
      <c r="G2820">
        <f>+VLOOKUP(Tabla2[[#This Row],[Cultivo]],Cod_categoría[],2,0)</f>
        <v>100106002</v>
      </c>
      <c r="H2820" t="str">
        <f>+VLOOKUP(F2820,Codigos[],2,0)</f>
        <v>Frutos oleaginosos</v>
      </c>
      <c r="I2820">
        <f>+VLOOKUP(Tabla2[[#This Row],[Categoría]],Cod_procesamiento10[],2,0)</f>
        <v>12</v>
      </c>
      <c r="J2820" t="s">
        <v>163</v>
      </c>
      <c r="K2820" s="3">
        <v>2717.15</v>
      </c>
    </row>
    <row r="2821" spans="1:11" x14ac:dyDescent="0.35">
      <c r="A2821">
        <v>2019</v>
      </c>
      <c r="B2821" s="5" t="s">
        <v>60</v>
      </c>
      <c r="C2821" s="10">
        <v>43800</v>
      </c>
      <c r="D2821" t="s">
        <v>2</v>
      </c>
      <c r="E2821">
        <f>+VLOOKUP(Tabla2[[#This Row],[Punto de venta]],Punto_venta[],2,0)</f>
        <v>1</v>
      </c>
      <c r="F2821" t="s">
        <v>14</v>
      </c>
      <c r="G2821">
        <f>+VLOOKUP(Tabla2[[#This Row],[Cultivo]],Cod_categoría[],2,0)</f>
        <v>100104005</v>
      </c>
      <c r="H2821" t="str">
        <f>+VLOOKUP(F2821,Codigos[],2,0)</f>
        <v>Frutos de pepita</v>
      </c>
      <c r="I2821">
        <f>+VLOOKUP(Tabla2[[#This Row],[Categoría]],Cod_procesamiento10[],2,0)</f>
        <v>3</v>
      </c>
      <c r="J2821" t="s">
        <v>163</v>
      </c>
      <c r="K2821" s="3">
        <v>1026.47</v>
      </c>
    </row>
    <row r="2822" spans="1:11" x14ac:dyDescent="0.35">
      <c r="A2822">
        <v>2019</v>
      </c>
      <c r="B2822" s="5" t="s">
        <v>60</v>
      </c>
      <c r="C2822" s="10">
        <v>43800</v>
      </c>
      <c r="D2822" t="s">
        <v>2</v>
      </c>
      <c r="E2822">
        <f>+VLOOKUP(Tabla2[[#This Row],[Punto de venta]],Punto_venta[],2,0)</f>
        <v>1</v>
      </c>
      <c r="F2822" t="s">
        <v>15</v>
      </c>
      <c r="G2822">
        <f>+VLOOKUP(Tabla2[[#This Row],[Cultivo]],Cod_categoría[],2,0)</f>
        <v>100108006</v>
      </c>
      <c r="H2822" t="str">
        <f>+VLOOKUP(F2822,Codigos[],2,0)</f>
        <v>Frutos tropicales y subtropicales</v>
      </c>
      <c r="I2822">
        <f>+VLOOKUP(Tabla2[[#This Row],[Categoría]],Cod_procesamiento10[],2,0)</f>
        <v>4</v>
      </c>
      <c r="J2822" t="s">
        <v>163</v>
      </c>
      <c r="K2822" s="3">
        <v>846.7</v>
      </c>
    </row>
    <row r="2823" spans="1:11" x14ac:dyDescent="0.35">
      <c r="A2823">
        <v>2019</v>
      </c>
      <c r="B2823" s="5" t="s">
        <v>60</v>
      </c>
      <c r="C2823" s="10">
        <v>43800</v>
      </c>
      <c r="D2823" t="s">
        <v>17</v>
      </c>
      <c r="E2823">
        <f>+VLOOKUP(Tabla2[[#This Row],[Punto de venta]],Punto_venta[],2,0)</f>
        <v>2</v>
      </c>
      <c r="F2823" t="s">
        <v>3</v>
      </c>
      <c r="G2823">
        <f>+VLOOKUP(Tabla2[[#This Row],[Cultivo]],Cod_categoría[],2,0)</f>
        <v>100103001</v>
      </c>
      <c r="H2823" t="str">
        <f>+VLOOKUP(F2823,Codigos[],2,0)</f>
        <v>Frutos de carozo</v>
      </c>
      <c r="I2823">
        <f>+VLOOKUP(Tabla2[[#This Row],[Categoría]],Cod_procesamiento10[],2,0)</f>
        <v>5</v>
      </c>
      <c r="J2823" t="s">
        <v>163</v>
      </c>
      <c r="K2823" s="3">
        <v>5531.03</v>
      </c>
    </row>
    <row r="2824" spans="1:11" x14ac:dyDescent="0.35">
      <c r="A2824">
        <v>2019</v>
      </c>
      <c r="B2824" s="5" t="s">
        <v>60</v>
      </c>
      <c r="C2824" s="10">
        <v>43800</v>
      </c>
      <c r="D2824" t="s">
        <v>17</v>
      </c>
      <c r="E2824">
        <f>+VLOOKUP(Tabla2[[#This Row],[Punto de venta]],Punto_venta[],2,0)</f>
        <v>2</v>
      </c>
      <c r="F2824" t="s">
        <v>4</v>
      </c>
      <c r="G2824">
        <f>+VLOOKUP(Tabla2[[#This Row],[Cultivo]],Cod_categoría[],2,0)</f>
        <v>100107002</v>
      </c>
      <c r="H2824" t="str">
        <f>+VLOOKUP(F2824,Codigos[],2,0)</f>
        <v>Frutos tropicales y subtropicales</v>
      </c>
      <c r="I2824">
        <f>+VLOOKUP(Tabla2[[#This Row],[Categoría]],Cod_procesamiento10[],2,0)</f>
        <v>4</v>
      </c>
      <c r="J2824" t="s">
        <v>163</v>
      </c>
      <c r="K2824" s="3">
        <v>2611.3000000000002</v>
      </c>
    </row>
    <row r="2825" spans="1:11" x14ac:dyDescent="0.35">
      <c r="A2825">
        <v>2019</v>
      </c>
      <c r="B2825" s="5" t="s">
        <v>60</v>
      </c>
      <c r="C2825" s="10">
        <v>43800</v>
      </c>
      <c r="D2825" t="s">
        <v>17</v>
      </c>
      <c r="E2825">
        <f>+VLOOKUP(Tabla2[[#This Row],[Punto de venta]],Punto_venta[],2,0)</f>
        <v>2</v>
      </c>
      <c r="F2825" t="s">
        <v>8</v>
      </c>
      <c r="G2825">
        <f>+VLOOKUP(Tabla2[[#This Row],[Cultivo]],Cod_categoría[],2,0)</f>
        <v>100112025</v>
      </c>
      <c r="H2825" t="str">
        <f>+VLOOKUP(F2825,Codigos[],2,0)</f>
        <v>Berries</v>
      </c>
      <c r="I2825">
        <f>+VLOOKUP(Tabla2[[#This Row],[Categoría]],Cod_procesamiento10[],2,0)</f>
        <v>1</v>
      </c>
      <c r="J2825" t="s">
        <v>163</v>
      </c>
      <c r="K2825" s="3">
        <v>3601.33</v>
      </c>
    </row>
    <row r="2826" spans="1:11" x14ac:dyDescent="0.35">
      <c r="A2826">
        <v>2019</v>
      </c>
      <c r="B2826" s="5" t="s">
        <v>60</v>
      </c>
      <c r="C2826" s="10">
        <v>43800</v>
      </c>
      <c r="D2826" t="s">
        <v>17</v>
      </c>
      <c r="E2826">
        <f>+VLOOKUP(Tabla2[[#This Row],[Punto de venta]],Punto_venta[],2,0)</f>
        <v>2</v>
      </c>
      <c r="F2826" t="s">
        <v>9</v>
      </c>
      <c r="G2826">
        <f>+VLOOKUP(Tabla2[[#This Row],[Cultivo]],Cod_categoría[],2,0)</f>
        <v>100102003</v>
      </c>
      <c r="H2826" t="str">
        <f>+VLOOKUP(F2826,Codigos[],2,0)</f>
        <v>Cítricos</v>
      </c>
      <c r="I2826">
        <f>+VLOOKUP(Tabla2[[#This Row],[Categoría]],Cod_procesamiento10[],2,0)</f>
        <v>2</v>
      </c>
      <c r="J2826" t="s">
        <v>163</v>
      </c>
      <c r="K2826" s="3">
        <v>1092.43</v>
      </c>
    </row>
    <row r="2827" spans="1:11" x14ac:dyDescent="0.35">
      <c r="A2827">
        <v>2019</v>
      </c>
      <c r="B2827" s="5" t="s">
        <v>60</v>
      </c>
      <c r="C2827" s="10">
        <v>43800</v>
      </c>
      <c r="D2827" t="s">
        <v>17</v>
      </c>
      <c r="E2827">
        <f>+VLOOKUP(Tabla2[[#This Row],[Punto de venta]],Punto_venta[],2,0)</f>
        <v>2</v>
      </c>
      <c r="F2827" t="s">
        <v>20</v>
      </c>
      <c r="G2827">
        <f>+VLOOKUP(Tabla2[[#This Row],[Cultivo]],Cod_categoría[],2,0)</f>
        <v>100102004</v>
      </c>
      <c r="H2827" t="str">
        <f>+VLOOKUP(F2827,Codigos[],2,0)</f>
        <v>Cítricos</v>
      </c>
      <c r="I2827">
        <f>+VLOOKUP(Tabla2[[#This Row],[Categoría]],Cod_procesamiento10[],2,0)</f>
        <v>2</v>
      </c>
      <c r="J2827" t="s">
        <v>163</v>
      </c>
      <c r="K2827" s="3">
        <v>1779.89</v>
      </c>
    </row>
    <row r="2828" spans="1:11" x14ac:dyDescent="0.35">
      <c r="A2828">
        <v>2019</v>
      </c>
      <c r="B2828" s="5" t="s">
        <v>60</v>
      </c>
      <c r="C2828" s="10">
        <v>43800</v>
      </c>
      <c r="D2828" t="s">
        <v>17</v>
      </c>
      <c r="E2828">
        <f>+VLOOKUP(Tabla2[[#This Row],[Punto de venta]],Punto_venta[],2,0)</f>
        <v>2</v>
      </c>
      <c r="F2828" t="s">
        <v>21</v>
      </c>
      <c r="G2828">
        <f>+VLOOKUP(Tabla2[[#This Row],[Cultivo]],Cod_categoría[],2,0)</f>
        <v>100108002</v>
      </c>
      <c r="H2828" t="str">
        <f>+VLOOKUP(F2828,Codigos[],2,0)</f>
        <v>Frutos tropicales y subtropicales</v>
      </c>
      <c r="I2828">
        <f>+VLOOKUP(Tabla2[[#This Row],[Categoría]],Cod_procesamiento10[],2,0)</f>
        <v>4</v>
      </c>
      <c r="J2828" t="s">
        <v>163</v>
      </c>
      <c r="K2828" s="3">
        <v>1981.87</v>
      </c>
    </row>
    <row r="2829" spans="1:11" x14ac:dyDescent="0.35">
      <c r="A2829">
        <v>2019</v>
      </c>
      <c r="B2829" s="5" t="s">
        <v>60</v>
      </c>
      <c r="C2829" s="10">
        <v>43800</v>
      </c>
      <c r="D2829" t="s">
        <v>17</v>
      </c>
      <c r="E2829">
        <f>+VLOOKUP(Tabla2[[#This Row],[Punto de venta]],Punto_venta[],2,0)</f>
        <v>2</v>
      </c>
      <c r="F2829" t="s">
        <v>10</v>
      </c>
      <c r="G2829">
        <f>+VLOOKUP(Tabla2[[#This Row],[Cultivo]],Cod_categoría[],2,0)</f>
        <v>100104002</v>
      </c>
      <c r="H2829" t="str">
        <f>+VLOOKUP(F2829,Codigos[],2,0)</f>
        <v>Frutos de pepita</v>
      </c>
      <c r="I2829">
        <f>+VLOOKUP(Tabla2[[#This Row],[Categoría]],Cod_procesamiento10[],2,0)</f>
        <v>3</v>
      </c>
      <c r="J2829" t="s">
        <v>163</v>
      </c>
      <c r="K2829" s="3">
        <v>1552.79</v>
      </c>
    </row>
    <row r="2830" spans="1:11" x14ac:dyDescent="0.35">
      <c r="A2830">
        <v>2019</v>
      </c>
      <c r="B2830" s="5" t="s">
        <v>60</v>
      </c>
      <c r="C2830" s="10">
        <v>43800</v>
      </c>
      <c r="D2830" t="s">
        <v>17</v>
      </c>
      <c r="E2830">
        <f>+VLOOKUP(Tabla2[[#This Row],[Punto de venta]],Punto_venta[],2,0)</f>
        <v>2</v>
      </c>
      <c r="F2830" t="s">
        <v>11</v>
      </c>
      <c r="G2830">
        <f>+VLOOKUP(Tabla2[[#This Row],[Cultivo]],Cod_categoría[],2,0)</f>
        <v>100102005</v>
      </c>
      <c r="H2830" t="str">
        <f>+VLOOKUP(F2830,Codigos[],2,0)</f>
        <v>Cítricos</v>
      </c>
      <c r="I2830">
        <f>+VLOOKUP(Tabla2[[#This Row],[Categoría]],Cod_procesamiento10[],2,0)</f>
        <v>2</v>
      </c>
      <c r="J2830" t="s">
        <v>163</v>
      </c>
      <c r="K2830" s="3">
        <v>1000.4</v>
      </c>
    </row>
    <row r="2831" spans="1:11" x14ac:dyDescent="0.35">
      <c r="A2831">
        <v>2019</v>
      </c>
      <c r="B2831" s="5" t="s">
        <v>60</v>
      </c>
      <c r="C2831" s="10">
        <v>43800</v>
      </c>
      <c r="D2831" t="s">
        <v>17</v>
      </c>
      <c r="E2831">
        <f>+VLOOKUP(Tabla2[[#This Row],[Punto de venta]],Punto_venta[],2,0)</f>
        <v>2</v>
      </c>
      <c r="F2831" t="s">
        <v>13</v>
      </c>
      <c r="G2831">
        <f>+VLOOKUP(Tabla2[[#This Row],[Cultivo]],Cod_categoría[],2,0)</f>
        <v>100106002</v>
      </c>
      <c r="H2831" t="str">
        <f>+VLOOKUP(F2831,Codigos[],2,0)</f>
        <v>Frutos oleaginosos</v>
      </c>
      <c r="I2831">
        <f>+VLOOKUP(Tabla2[[#This Row],[Categoría]],Cod_procesamiento10[],2,0)</f>
        <v>12</v>
      </c>
      <c r="J2831" t="s">
        <v>163</v>
      </c>
      <c r="K2831" s="3">
        <v>3689.12</v>
      </c>
    </row>
    <row r="2832" spans="1:11" x14ac:dyDescent="0.35">
      <c r="A2832">
        <v>2019</v>
      </c>
      <c r="B2832" s="5" t="s">
        <v>60</v>
      </c>
      <c r="C2832" s="10">
        <v>43800</v>
      </c>
      <c r="D2832" t="s">
        <v>17</v>
      </c>
      <c r="E2832">
        <f>+VLOOKUP(Tabla2[[#This Row],[Punto de venta]],Punto_venta[],2,0)</f>
        <v>2</v>
      </c>
      <c r="F2832" t="s">
        <v>14</v>
      </c>
      <c r="G2832">
        <f>+VLOOKUP(Tabla2[[#This Row],[Cultivo]],Cod_categoría[],2,0)</f>
        <v>100104005</v>
      </c>
      <c r="H2832" t="str">
        <f>+VLOOKUP(F2832,Codigos[],2,0)</f>
        <v>Frutos de pepita</v>
      </c>
      <c r="I2832">
        <f>+VLOOKUP(Tabla2[[#This Row],[Categoría]],Cod_procesamiento10[],2,0)</f>
        <v>3</v>
      </c>
      <c r="J2832" t="s">
        <v>163</v>
      </c>
      <c r="K2832" s="3">
        <v>1274.31</v>
      </c>
    </row>
    <row r="2833" spans="1:11" x14ac:dyDescent="0.35">
      <c r="A2833">
        <v>2019</v>
      </c>
      <c r="B2833" s="5" t="s">
        <v>60</v>
      </c>
      <c r="C2833" s="10">
        <v>43800</v>
      </c>
      <c r="D2833" t="s">
        <v>17</v>
      </c>
      <c r="E2833">
        <f>+VLOOKUP(Tabla2[[#This Row],[Punto de venta]],Punto_venta[],2,0)</f>
        <v>2</v>
      </c>
      <c r="F2833" t="s">
        <v>15</v>
      </c>
      <c r="G2833">
        <f>+VLOOKUP(Tabla2[[#This Row],[Cultivo]],Cod_categoría[],2,0)</f>
        <v>100108006</v>
      </c>
      <c r="H2833" t="str">
        <f>+VLOOKUP(F2833,Codigos[],2,0)</f>
        <v>Frutos tropicales y subtropicales</v>
      </c>
      <c r="I2833">
        <f>+VLOOKUP(Tabla2[[#This Row],[Categoría]],Cod_procesamiento10[],2,0)</f>
        <v>4</v>
      </c>
      <c r="J2833" t="s">
        <v>163</v>
      </c>
      <c r="K2833" s="3">
        <v>952.71</v>
      </c>
    </row>
    <row r="2834" spans="1:11" x14ac:dyDescent="0.35">
      <c r="A2834">
        <v>2019</v>
      </c>
      <c r="B2834" s="5" t="s">
        <v>60</v>
      </c>
      <c r="C2834" s="10">
        <v>43800</v>
      </c>
      <c r="D2834" t="s">
        <v>2</v>
      </c>
      <c r="E2834">
        <f>+VLOOKUP(Tabla2[[#This Row],[Punto de venta]],Punto_venta[],2,0)</f>
        <v>1</v>
      </c>
      <c r="F2834" t="s">
        <v>3</v>
      </c>
      <c r="G2834">
        <f>+VLOOKUP(Tabla2[[#This Row],[Cultivo]],Cod_categoría[],2,0)</f>
        <v>100103001</v>
      </c>
      <c r="H2834" t="str">
        <f>+VLOOKUP(F2834,Codigos[],2,0)</f>
        <v>Frutos de carozo</v>
      </c>
      <c r="I2834">
        <f>+VLOOKUP(Tabla2[[#This Row],[Categoría]],Cod_procesamiento10[],2,0)</f>
        <v>5</v>
      </c>
      <c r="J2834" t="s">
        <v>163</v>
      </c>
      <c r="K2834" s="3">
        <v>1365.89</v>
      </c>
    </row>
    <row r="2835" spans="1:11" x14ac:dyDescent="0.35">
      <c r="A2835">
        <v>2019</v>
      </c>
      <c r="B2835" s="5" t="s">
        <v>60</v>
      </c>
      <c r="C2835" s="10">
        <v>43800</v>
      </c>
      <c r="D2835" t="s">
        <v>2</v>
      </c>
      <c r="E2835">
        <f>+VLOOKUP(Tabla2[[#This Row],[Punto de venta]],Punto_venta[],2,0)</f>
        <v>1</v>
      </c>
      <c r="F2835" t="s">
        <v>4</v>
      </c>
      <c r="G2835">
        <f>+VLOOKUP(Tabla2[[#This Row],[Cultivo]],Cod_categoría[],2,0)</f>
        <v>100107002</v>
      </c>
      <c r="H2835" t="str">
        <f>+VLOOKUP(F2835,Codigos[],2,0)</f>
        <v>Frutos tropicales y subtropicales</v>
      </c>
      <c r="I2835">
        <f>+VLOOKUP(Tabla2[[#This Row],[Categoría]],Cod_procesamiento10[],2,0)</f>
        <v>4</v>
      </c>
      <c r="J2835" t="s">
        <v>163</v>
      </c>
      <c r="K2835" s="3">
        <v>2183.15</v>
      </c>
    </row>
    <row r="2836" spans="1:11" x14ac:dyDescent="0.35">
      <c r="A2836">
        <v>2019</v>
      </c>
      <c r="B2836" s="5" t="s">
        <v>60</v>
      </c>
      <c r="C2836" s="10">
        <v>43800</v>
      </c>
      <c r="D2836" t="s">
        <v>2</v>
      </c>
      <c r="E2836">
        <f>+VLOOKUP(Tabla2[[#This Row],[Punto de venta]],Punto_venta[],2,0)</f>
        <v>1</v>
      </c>
      <c r="F2836" t="s">
        <v>7</v>
      </c>
      <c r="G2836">
        <f>+VLOOKUP(Tabla2[[#This Row],[Cultivo]],Cod_categoría[],2,0)</f>
        <v>100103004</v>
      </c>
      <c r="H2836" t="str">
        <f>+VLOOKUP(F2836,Codigos[],2,0)</f>
        <v>Frutos de carozo</v>
      </c>
      <c r="I2836">
        <f>+VLOOKUP(Tabla2[[#This Row],[Categoría]],Cod_procesamiento10[],2,0)</f>
        <v>5</v>
      </c>
      <c r="J2836" t="s">
        <v>163</v>
      </c>
      <c r="K2836" s="3">
        <v>1161.48</v>
      </c>
    </row>
    <row r="2837" spans="1:11" x14ac:dyDescent="0.35">
      <c r="A2837">
        <v>2019</v>
      </c>
      <c r="B2837" s="5" t="s">
        <v>60</v>
      </c>
      <c r="C2837" s="10">
        <v>43800</v>
      </c>
      <c r="D2837" t="s">
        <v>2</v>
      </c>
      <c r="E2837">
        <f>+VLOOKUP(Tabla2[[#This Row],[Punto de venta]],Punto_venta[],2,0)</f>
        <v>1</v>
      </c>
      <c r="F2837" t="s">
        <v>8</v>
      </c>
      <c r="G2837">
        <f>+VLOOKUP(Tabla2[[#This Row],[Cultivo]],Cod_categoría[],2,0)</f>
        <v>100112025</v>
      </c>
      <c r="H2837" t="str">
        <f>+VLOOKUP(F2837,Codigos[],2,0)</f>
        <v>Berries</v>
      </c>
      <c r="I2837">
        <f>+VLOOKUP(Tabla2[[#This Row],[Categoría]],Cod_procesamiento10[],2,0)</f>
        <v>1</v>
      </c>
      <c r="J2837" t="s">
        <v>163</v>
      </c>
      <c r="K2837" s="3">
        <v>1371.28</v>
      </c>
    </row>
    <row r="2838" spans="1:11" x14ac:dyDescent="0.35">
      <c r="A2838">
        <v>2019</v>
      </c>
      <c r="B2838" s="5" t="s">
        <v>60</v>
      </c>
      <c r="C2838" s="10">
        <v>43800</v>
      </c>
      <c r="D2838" t="s">
        <v>2</v>
      </c>
      <c r="E2838">
        <f>+VLOOKUP(Tabla2[[#This Row],[Punto de venta]],Punto_venta[],2,0)</f>
        <v>1</v>
      </c>
      <c r="F2838" t="s">
        <v>9</v>
      </c>
      <c r="G2838">
        <f>+VLOOKUP(Tabla2[[#This Row],[Cultivo]],Cod_categoría[],2,0)</f>
        <v>100102003</v>
      </c>
      <c r="H2838" t="str">
        <f>+VLOOKUP(F2838,Codigos[],2,0)</f>
        <v>Cítricos</v>
      </c>
      <c r="I2838">
        <f>+VLOOKUP(Tabla2[[#This Row],[Categoría]],Cod_procesamiento10[],2,0)</f>
        <v>2</v>
      </c>
      <c r="J2838" t="s">
        <v>163</v>
      </c>
      <c r="K2838" s="3">
        <v>600.96</v>
      </c>
    </row>
    <row r="2839" spans="1:11" x14ac:dyDescent="0.35">
      <c r="A2839">
        <v>2019</v>
      </c>
      <c r="B2839" s="5" t="s">
        <v>60</v>
      </c>
      <c r="C2839" s="10">
        <v>43800</v>
      </c>
      <c r="D2839" t="s">
        <v>2</v>
      </c>
      <c r="E2839">
        <f>+VLOOKUP(Tabla2[[#This Row],[Punto de venta]],Punto_venta[],2,0)</f>
        <v>1</v>
      </c>
      <c r="F2839" t="s">
        <v>21</v>
      </c>
      <c r="G2839">
        <f>+VLOOKUP(Tabla2[[#This Row],[Cultivo]],Cod_categoría[],2,0)</f>
        <v>100108002</v>
      </c>
      <c r="H2839" t="str">
        <f>+VLOOKUP(F2839,Codigos[],2,0)</f>
        <v>Frutos tropicales y subtropicales</v>
      </c>
      <c r="I2839">
        <f>+VLOOKUP(Tabla2[[#This Row],[Categoría]],Cod_procesamiento10[],2,0)</f>
        <v>4</v>
      </c>
      <c r="J2839" t="s">
        <v>163</v>
      </c>
      <c r="K2839" s="3">
        <v>2357.5</v>
      </c>
    </row>
    <row r="2840" spans="1:11" x14ac:dyDescent="0.35">
      <c r="A2840">
        <v>2019</v>
      </c>
      <c r="B2840" s="5" t="s">
        <v>60</v>
      </c>
      <c r="C2840" s="10">
        <v>43800</v>
      </c>
      <c r="D2840" t="s">
        <v>2</v>
      </c>
      <c r="E2840">
        <f>+VLOOKUP(Tabla2[[#This Row],[Punto de venta]],Punto_venta[],2,0)</f>
        <v>1</v>
      </c>
      <c r="F2840" t="s">
        <v>10</v>
      </c>
      <c r="G2840">
        <f>+VLOOKUP(Tabla2[[#This Row],[Cultivo]],Cod_categoría[],2,0)</f>
        <v>100104002</v>
      </c>
      <c r="H2840" t="str">
        <f>+VLOOKUP(F2840,Codigos[],2,0)</f>
        <v>Frutos de pepita</v>
      </c>
      <c r="I2840">
        <f>+VLOOKUP(Tabla2[[#This Row],[Categoría]],Cod_procesamiento10[],2,0)</f>
        <v>3</v>
      </c>
      <c r="J2840" t="s">
        <v>163</v>
      </c>
      <c r="K2840" s="3">
        <v>1178.8800000000001</v>
      </c>
    </row>
    <row r="2841" spans="1:11" x14ac:dyDescent="0.35">
      <c r="A2841">
        <v>2019</v>
      </c>
      <c r="B2841" s="5" t="s">
        <v>60</v>
      </c>
      <c r="C2841" s="10">
        <v>43800</v>
      </c>
      <c r="D2841" t="s">
        <v>2</v>
      </c>
      <c r="E2841">
        <f>+VLOOKUP(Tabla2[[#This Row],[Punto de venta]],Punto_venta[],2,0)</f>
        <v>1</v>
      </c>
      <c r="F2841" t="s">
        <v>11</v>
      </c>
      <c r="G2841">
        <f>+VLOOKUP(Tabla2[[#This Row],[Cultivo]],Cod_categoría[],2,0)</f>
        <v>100102005</v>
      </c>
      <c r="H2841" t="str">
        <f>+VLOOKUP(F2841,Codigos[],2,0)</f>
        <v>Cítricos</v>
      </c>
      <c r="I2841">
        <f>+VLOOKUP(Tabla2[[#This Row],[Categoría]],Cod_procesamiento10[],2,0)</f>
        <v>2</v>
      </c>
      <c r="J2841" t="s">
        <v>163</v>
      </c>
      <c r="K2841" s="3">
        <v>848.49</v>
      </c>
    </row>
    <row r="2842" spans="1:11" x14ac:dyDescent="0.35">
      <c r="A2842">
        <v>2019</v>
      </c>
      <c r="B2842" s="5" t="s">
        <v>60</v>
      </c>
      <c r="C2842" s="10">
        <v>43800</v>
      </c>
      <c r="D2842" t="s">
        <v>2</v>
      </c>
      <c r="E2842">
        <f>+VLOOKUP(Tabla2[[#This Row],[Punto de venta]],Punto_venta[],2,0)</f>
        <v>1</v>
      </c>
      <c r="F2842" t="s">
        <v>12</v>
      </c>
      <c r="G2842">
        <f>+VLOOKUP(Tabla2[[#This Row],[Cultivo]],Cod_categoría[],2,0)</f>
        <v>100103006</v>
      </c>
      <c r="H2842" t="str">
        <f>+VLOOKUP(F2842,Codigos[],2,0)</f>
        <v>Frutos de carozo</v>
      </c>
      <c r="I2842">
        <f>+VLOOKUP(Tabla2[[#This Row],[Categoría]],Cod_procesamiento10[],2,0)</f>
        <v>5</v>
      </c>
      <c r="J2842" t="s">
        <v>163</v>
      </c>
      <c r="K2842" s="3">
        <v>1212.33</v>
      </c>
    </row>
    <row r="2843" spans="1:11" x14ac:dyDescent="0.35">
      <c r="A2843">
        <v>2019</v>
      </c>
      <c r="B2843" s="5" t="s">
        <v>60</v>
      </c>
      <c r="C2843" s="10">
        <v>43800</v>
      </c>
      <c r="D2843" t="s">
        <v>2</v>
      </c>
      <c r="E2843">
        <f>+VLOOKUP(Tabla2[[#This Row],[Punto de venta]],Punto_venta[],2,0)</f>
        <v>1</v>
      </c>
      <c r="F2843" t="s">
        <v>13</v>
      </c>
      <c r="G2843">
        <f>+VLOOKUP(Tabla2[[#This Row],[Cultivo]],Cod_categoría[],2,0)</f>
        <v>100106002</v>
      </c>
      <c r="H2843" t="str">
        <f>+VLOOKUP(F2843,Codigos[],2,0)</f>
        <v>Frutos oleaginosos</v>
      </c>
      <c r="I2843">
        <f>+VLOOKUP(Tabla2[[#This Row],[Categoría]],Cod_procesamiento10[],2,0)</f>
        <v>12</v>
      </c>
      <c r="J2843" t="s">
        <v>163</v>
      </c>
      <c r="K2843" s="3">
        <v>2755.47</v>
      </c>
    </row>
    <row r="2844" spans="1:11" x14ac:dyDescent="0.35">
      <c r="A2844">
        <v>2019</v>
      </c>
      <c r="B2844" s="5" t="s">
        <v>60</v>
      </c>
      <c r="C2844" s="10">
        <v>43800</v>
      </c>
      <c r="D2844" t="s">
        <v>2</v>
      </c>
      <c r="E2844">
        <f>+VLOOKUP(Tabla2[[#This Row],[Punto de venta]],Punto_venta[],2,0)</f>
        <v>1</v>
      </c>
      <c r="F2844" t="s">
        <v>14</v>
      </c>
      <c r="G2844">
        <f>+VLOOKUP(Tabla2[[#This Row],[Cultivo]],Cod_categoría[],2,0)</f>
        <v>100104005</v>
      </c>
      <c r="H2844" t="str">
        <f>+VLOOKUP(F2844,Codigos[],2,0)</f>
        <v>Frutos de pepita</v>
      </c>
      <c r="I2844">
        <f>+VLOOKUP(Tabla2[[#This Row],[Categoría]],Cod_procesamiento10[],2,0)</f>
        <v>3</v>
      </c>
      <c r="J2844" t="s">
        <v>163</v>
      </c>
      <c r="K2844" s="3">
        <v>1072.6600000000001</v>
      </c>
    </row>
    <row r="2845" spans="1:11" x14ac:dyDescent="0.35">
      <c r="A2845">
        <v>2019</v>
      </c>
      <c r="B2845" s="5" t="s">
        <v>60</v>
      </c>
      <c r="C2845" s="10">
        <v>43800</v>
      </c>
      <c r="D2845" t="s">
        <v>2</v>
      </c>
      <c r="E2845">
        <f>+VLOOKUP(Tabla2[[#This Row],[Punto de venta]],Punto_venta[],2,0)</f>
        <v>1</v>
      </c>
      <c r="F2845" t="s">
        <v>15</v>
      </c>
      <c r="G2845">
        <f>+VLOOKUP(Tabla2[[#This Row],[Cultivo]],Cod_categoría[],2,0)</f>
        <v>100108006</v>
      </c>
      <c r="H2845" t="str">
        <f>+VLOOKUP(F2845,Codigos[],2,0)</f>
        <v>Frutos tropicales y subtropicales</v>
      </c>
      <c r="I2845">
        <f>+VLOOKUP(Tabla2[[#This Row],[Categoría]],Cod_procesamiento10[],2,0)</f>
        <v>4</v>
      </c>
      <c r="J2845" t="s">
        <v>163</v>
      </c>
      <c r="K2845" s="3">
        <v>769.25</v>
      </c>
    </row>
    <row r="2846" spans="1:11" x14ac:dyDescent="0.35">
      <c r="A2846">
        <v>2019</v>
      </c>
      <c r="B2846" s="5" t="s">
        <v>60</v>
      </c>
      <c r="C2846" s="10">
        <v>43800</v>
      </c>
      <c r="D2846" t="s">
        <v>17</v>
      </c>
      <c r="E2846">
        <f>+VLOOKUP(Tabla2[[#This Row],[Punto de venta]],Punto_venta[],2,0)</f>
        <v>2</v>
      </c>
      <c r="F2846" t="s">
        <v>3</v>
      </c>
      <c r="G2846">
        <f>+VLOOKUP(Tabla2[[#This Row],[Cultivo]],Cod_categoría[],2,0)</f>
        <v>100103001</v>
      </c>
      <c r="H2846" t="str">
        <f>+VLOOKUP(F2846,Codigos[],2,0)</f>
        <v>Frutos de carozo</v>
      </c>
      <c r="I2846">
        <f>+VLOOKUP(Tabla2[[#This Row],[Categoría]],Cod_procesamiento10[],2,0)</f>
        <v>5</v>
      </c>
      <c r="J2846" t="s">
        <v>163</v>
      </c>
      <c r="K2846" s="3">
        <v>3783.44</v>
      </c>
    </row>
    <row r="2847" spans="1:11" x14ac:dyDescent="0.35">
      <c r="A2847">
        <v>2019</v>
      </c>
      <c r="B2847" s="5" t="s">
        <v>60</v>
      </c>
      <c r="C2847" s="10">
        <v>43800</v>
      </c>
      <c r="D2847" t="s">
        <v>17</v>
      </c>
      <c r="E2847">
        <f>+VLOOKUP(Tabla2[[#This Row],[Punto de venta]],Punto_venta[],2,0)</f>
        <v>2</v>
      </c>
      <c r="F2847" t="s">
        <v>4</v>
      </c>
      <c r="G2847">
        <f>+VLOOKUP(Tabla2[[#This Row],[Cultivo]],Cod_categoría[],2,0)</f>
        <v>100107002</v>
      </c>
      <c r="H2847" t="str">
        <f>+VLOOKUP(F2847,Codigos[],2,0)</f>
        <v>Frutos tropicales y subtropicales</v>
      </c>
      <c r="I2847">
        <f>+VLOOKUP(Tabla2[[#This Row],[Categoría]],Cod_procesamiento10[],2,0)</f>
        <v>4</v>
      </c>
      <c r="J2847" t="s">
        <v>163</v>
      </c>
      <c r="K2847" s="3">
        <v>2637.3</v>
      </c>
    </row>
    <row r="2848" spans="1:11" x14ac:dyDescent="0.35">
      <c r="A2848">
        <v>2019</v>
      </c>
      <c r="B2848" s="5" t="s">
        <v>60</v>
      </c>
      <c r="C2848" s="10">
        <v>43800</v>
      </c>
      <c r="D2848" t="s">
        <v>17</v>
      </c>
      <c r="E2848">
        <f>+VLOOKUP(Tabla2[[#This Row],[Punto de venta]],Punto_venta[],2,0)</f>
        <v>2</v>
      </c>
      <c r="F2848" t="s">
        <v>7</v>
      </c>
      <c r="G2848">
        <f>+VLOOKUP(Tabla2[[#This Row],[Cultivo]],Cod_categoría[],2,0)</f>
        <v>100103004</v>
      </c>
      <c r="H2848" t="str">
        <f>+VLOOKUP(F2848,Codigos[],2,0)</f>
        <v>Frutos de carozo</v>
      </c>
      <c r="I2848">
        <f>+VLOOKUP(Tabla2[[#This Row],[Categoría]],Cod_procesamiento10[],2,0)</f>
        <v>5</v>
      </c>
      <c r="J2848" t="s">
        <v>163</v>
      </c>
      <c r="K2848" s="3">
        <v>2257.4299999999998</v>
      </c>
    </row>
    <row r="2849" spans="1:11" x14ac:dyDescent="0.35">
      <c r="A2849">
        <v>2019</v>
      </c>
      <c r="B2849" s="5" t="s">
        <v>60</v>
      </c>
      <c r="C2849" s="10">
        <v>43800</v>
      </c>
      <c r="D2849" t="s">
        <v>17</v>
      </c>
      <c r="E2849">
        <f>+VLOOKUP(Tabla2[[#This Row],[Punto de venta]],Punto_venta[],2,0)</f>
        <v>2</v>
      </c>
      <c r="F2849" t="s">
        <v>8</v>
      </c>
      <c r="G2849">
        <f>+VLOOKUP(Tabla2[[#This Row],[Cultivo]],Cod_categoría[],2,0)</f>
        <v>100112025</v>
      </c>
      <c r="H2849" t="str">
        <f>+VLOOKUP(F2849,Codigos[],2,0)</f>
        <v>Berries</v>
      </c>
      <c r="I2849">
        <f>+VLOOKUP(Tabla2[[#This Row],[Categoría]],Cod_procesamiento10[],2,0)</f>
        <v>1</v>
      </c>
      <c r="J2849" t="s">
        <v>163</v>
      </c>
      <c r="K2849" s="3">
        <v>5094.78</v>
      </c>
    </row>
    <row r="2850" spans="1:11" x14ac:dyDescent="0.35">
      <c r="A2850">
        <v>2019</v>
      </c>
      <c r="B2850" s="5" t="s">
        <v>60</v>
      </c>
      <c r="C2850" s="10">
        <v>43800</v>
      </c>
      <c r="D2850" t="s">
        <v>17</v>
      </c>
      <c r="E2850">
        <f>+VLOOKUP(Tabla2[[#This Row],[Punto de venta]],Punto_venta[],2,0)</f>
        <v>2</v>
      </c>
      <c r="F2850" t="s">
        <v>9</v>
      </c>
      <c r="G2850">
        <f>+VLOOKUP(Tabla2[[#This Row],[Cultivo]],Cod_categoría[],2,0)</f>
        <v>100102003</v>
      </c>
      <c r="H2850" t="str">
        <f>+VLOOKUP(F2850,Codigos[],2,0)</f>
        <v>Cítricos</v>
      </c>
      <c r="I2850">
        <f>+VLOOKUP(Tabla2[[#This Row],[Categoría]],Cod_procesamiento10[],2,0)</f>
        <v>2</v>
      </c>
      <c r="J2850" t="s">
        <v>163</v>
      </c>
      <c r="K2850" s="3">
        <v>1080.99</v>
      </c>
    </row>
    <row r="2851" spans="1:11" x14ac:dyDescent="0.35">
      <c r="A2851">
        <v>2019</v>
      </c>
      <c r="B2851" s="5" t="s">
        <v>60</v>
      </c>
      <c r="C2851" s="10">
        <v>43800</v>
      </c>
      <c r="D2851" t="s">
        <v>17</v>
      </c>
      <c r="E2851">
        <f>+VLOOKUP(Tabla2[[#This Row],[Punto de venta]],Punto_venta[],2,0)</f>
        <v>2</v>
      </c>
      <c r="F2851" t="s">
        <v>21</v>
      </c>
      <c r="G2851">
        <f>+VLOOKUP(Tabla2[[#This Row],[Cultivo]],Cod_categoría[],2,0)</f>
        <v>100108002</v>
      </c>
      <c r="H2851" t="str">
        <f>+VLOOKUP(F2851,Codigos[],2,0)</f>
        <v>Frutos tropicales y subtropicales</v>
      </c>
      <c r="I2851">
        <f>+VLOOKUP(Tabla2[[#This Row],[Categoría]],Cod_procesamiento10[],2,0)</f>
        <v>4</v>
      </c>
      <c r="J2851" t="s">
        <v>163</v>
      </c>
      <c r="K2851" s="3">
        <v>1948.5</v>
      </c>
    </row>
    <row r="2852" spans="1:11" x14ac:dyDescent="0.35">
      <c r="A2852">
        <v>2019</v>
      </c>
      <c r="B2852" s="5" t="s">
        <v>60</v>
      </c>
      <c r="C2852" s="10">
        <v>43800</v>
      </c>
      <c r="D2852" t="s">
        <v>17</v>
      </c>
      <c r="E2852">
        <f>+VLOOKUP(Tabla2[[#This Row],[Punto de venta]],Punto_venta[],2,0)</f>
        <v>2</v>
      </c>
      <c r="F2852" t="s">
        <v>10</v>
      </c>
      <c r="G2852">
        <f>+VLOOKUP(Tabla2[[#This Row],[Cultivo]],Cod_categoría[],2,0)</f>
        <v>100104002</v>
      </c>
      <c r="H2852" t="str">
        <f>+VLOOKUP(F2852,Codigos[],2,0)</f>
        <v>Frutos de pepita</v>
      </c>
      <c r="I2852">
        <f>+VLOOKUP(Tabla2[[#This Row],[Categoría]],Cod_procesamiento10[],2,0)</f>
        <v>3</v>
      </c>
      <c r="J2852" t="s">
        <v>163</v>
      </c>
      <c r="K2852" s="3">
        <v>1628.82</v>
      </c>
    </row>
    <row r="2853" spans="1:11" x14ac:dyDescent="0.35">
      <c r="A2853">
        <v>2019</v>
      </c>
      <c r="B2853" s="5" t="s">
        <v>60</v>
      </c>
      <c r="C2853" s="10">
        <v>43800</v>
      </c>
      <c r="D2853" t="s">
        <v>17</v>
      </c>
      <c r="E2853">
        <f>+VLOOKUP(Tabla2[[#This Row],[Punto de venta]],Punto_venta[],2,0)</f>
        <v>2</v>
      </c>
      <c r="F2853" t="s">
        <v>11</v>
      </c>
      <c r="G2853">
        <f>+VLOOKUP(Tabla2[[#This Row],[Cultivo]],Cod_categoría[],2,0)</f>
        <v>100102005</v>
      </c>
      <c r="H2853" t="str">
        <f>+VLOOKUP(F2853,Codigos[],2,0)</f>
        <v>Cítricos</v>
      </c>
      <c r="I2853">
        <f>+VLOOKUP(Tabla2[[#This Row],[Categoría]],Cod_procesamiento10[],2,0)</f>
        <v>2</v>
      </c>
      <c r="J2853" t="s">
        <v>163</v>
      </c>
      <c r="K2853" s="3">
        <v>1043.54</v>
      </c>
    </row>
    <row r="2854" spans="1:11" x14ac:dyDescent="0.35">
      <c r="A2854">
        <v>2019</v>
      </c>
      <c r="B2854" s="5" t="s">
        <v>60</v>
      </c>
      <c r="C2854" s="10">
        <v>43800</v>
      </c>
      <c r="D2854" t="s">
        <v>17</v>
      </c>
      <c r="E2854">
        <f>+VLOOKUP(Tabla2[[#This Row],[Punto de venta]],Punto_venta[],2,0)</f>
        <v>2</v>
      </c>
      <c r="F2854" t="s">
        <v>12</v>
      </c>
      <c r="G2854">
        <f>+VLOOKUP(Tabla2[[#This Row],[Cultivo]],Cod_categoría[],2,0)</f>
        <v>100103006</v>
      </c>
      <c r="H2854" t="str">
        <f>+VLOOKUP(F2854,Codigos[],2,0)</f>
        <v>Frutos de carozo</v>
      </c>
      <c r="I2854">
        <f>+VLOOKUP(Tabla2[[#This Row],[Categoría]],Cod_procesamiento10[],2,0)</f>
        <v>5</v>
      </c>
      <c r="J2854" t="s">
        <v>163</v>
      </c>
      <c r="K2854" s="3">
        <v>2196.0300000000002</v>
      </c>
    </row>
    <row r="2855" spans="1:11" x14ac:dyDescent="0.35">
      <c r="A2855">
        <v>2019</v>
      </c>
      <c r="B2855" s="5" t="s">
        <v>60</v>
      </c>
      <c r="C2855" s="10">
        <v>43800</v>
      </c>
      <c r="D2855" t="s">
        <v>17</v>
      </c>
      <c r="E2855">
        <f>+VLOOKUP(Tabla2[[#This Row],[Punto de venta]],Punto_venta[],2,0)</f>
        <v>2</v>
      </c>
      <c r="F2855" t="s">
        <v>13</v>
      </c>
      <c r="G2855">
        <f>+VLOOKUP(Tabla2[[#This Row],[Cultivo]],Cod_categoría[],2,0)</f>
        <v>100106002</v>
      </c>
      <c r="H2855" t="str">
        <f>+VLOOKUP(F2855,Codigos[],2,0)</f>
        <v>Frutos oleaginosos</v>
      </c>
      <c r="I2855">
        <f>+VLOOKUP(Tabla2[[#This Row],[Categoría]],Cod_procesamiento10[],2,0)</f>
        <v>12</v>
      </c>
      <c r="J2855" t="s">
        <v>163</v>
      </c>
      <c r="K2855" s="3">
        <v>3733.43</v>
      </c>
    </row>
    <row r="2856" spans="1:11" x14ac:dyDescent="0.35">
      <c r="A2856">
        <v>2019</v>
      </c>
      <c r="B2856" s="5" t="s">
        <v>60</v>
      </c>
      <c r="C2856" s="10">
        <v>43800</v>
      </c>
      <c r="D2856" t="s">
        <v>17</v>
      </c>
      <c r="E2856">
        <f>+VLOOKUP(Tabla2[[#This Row],[Punto de venta]],Punto_venta[],2,0)</f>
        <v>2</v>
      </c>
      <c r="F2856" t="s">
        <v>14</v>
      </c>
      <c r="G2856">
        <f>+VLOOKUP(Tabla2[[#This Row],[Cultivo]],Cod_categoría[],2,0)</f>
        <v>100104005</v>
      </c>
      <c r="H2856" t="str">
        <f>+VLOOKUP(F2856,Codigos[],2,0)</f>
        <v>Frutos de pepita</v>
      </c>
      <c r="I2856">
        <f>+VLOOKUP(Tabla2[[#This Row],[Categoría]],Cod_procesamiento10[],2,0)</f>
        <v>3</v>
      </c>
      <c r="J2856" t="s">
        <v>163</v>
      </c>
      <c r="K2856" s="3">
        <v>1406.5</v>
      </c>
    </row>
    <row r="2857" spans="1:11" x14ac:dyDescent="0.35">
      <c r="A2857">
        <v>2019</v>
      </c>
      <c r="B2857" s="5" t="s">
        <v>60</v>
      </c>
      <c r="C2857" s="10">
        <v>43800</v>
      </c>
      <c r="D2857" t="s">
        <v>17</v>
      </c>
      <c r="E2857">
        <f>+VLOOKUP(Tabla2[[#This Row],[Punto de venta]],Punto_venta[],2,0)</f>
        <v>2</v>
      </c>
      <c r="F2857" t="s">
        <v>15</v>
      </c>
      <c r="G2857">
        <f>+VLOOKUP(Tabla2[[#This Row],[Cultivo]],Cod_categoría[],2,0)</f>
        <v>100108006</v>
      </c>
      <c r="H2857" t="str">
        <f>+VLOOKUP(F2857,Codigos[],2,0)</f>
        <v>Frutos tropicales y subtropicales</v>
      </c>
      <c r="I2857">
        <f>+VLOOKUP(Tabla2[[#This Row],[Categoría]],Cod_procesamiento10[],2,0)</f>
        <v>4</v>
      </c>
      <c r="J2857" t="s">
        <v>163</v>
      </c>
      <c r="K2857" s="3">
        <v>948.1</v>
      </c>
    </row>
    <row r="2858" spans="1:11" x14ac:dyDescent="0.35">
      <c r="A2858">
        <v>2019</v>
      </c>
      <c r="B2858" s="5" t="s">
        <v>60</v>
      </c>
      <c r="C2858" s="10">
        <v>43800</v>
      </c>
      <c r="D2858" t="s">
        <v>2</v>
      </c>
      <c r="E2858">
        <f>+VLOOKUP(Tabla2[[#This Row],[Punto de venta]],Punto_venta[],2,0)</f>
        <v>1</v>
      </c>
      <c r="F2858" t="s">
        <v>3</v>
      </c>
      <c r="G2858">
        <f>+VLOOKUP(Tabla2[[#This Row],[Cultivo]],Cod_categoría[],2,0)</f>
        <v>100103001</v>
      </c>
      <c r="H2858" t="str">
        <f>+VLOOKUP(F2858,Codigos[],2,0)</f>
        <v>Frutos de carozo</v>
      </c>
      <c r="I2858">
        <f>+VLOOKUP(Tabla2[[#This Row],[Categoría]],Cod_procesamiento10[],2,0)</f>
        <v>5</v>
      </c>
      <c r="J2858" t="s">
        <v>163</v>
      </c>
      <c r="K2858" s="3">
        <v>1272.0899999999999</v>
      </c>
    </row>
    <row r="2859" spans="1:11" x14ac:dyDescent="0.35">
      <c r="A2859">
        <v>2019</v>
      </c>
      <c r="B2859" s="5" t="s">
        <v>60</v>
      </c>
      <c r="C2859" s="10">
        <v>43800</v>
      </c>
      <c r="D2859" t="s">
        <v>2</v>
      </c>
      <c r="E2859">
        <f>+VLOOKUP(Tabla2[[#This Row],[Punto de venta]],Punto_venta[],2,0)</f>
        <v>1</v>
      </c>
      <c r="F2859" t="s">
        <v>4</v>
      </c>
      <c r="G2859">
        <f>+VLOOKUP(Tabla2[[#This Row],[Cultivo]],Cod_categoría[],2,0)</f>
        <v>100107002</v>
      </c>
      <c r="H2859" t="str">
        <f>+VLOOKUP(F2859,Codigos[],2,0)</f>
        <v>Frutos tropicales y subtropicales</v>
      </c>
      <c r="I2859">
        <f>+VLOOKUP(Tabla2[[#This Row],[Categoría]],Cod_procesamiento10[],2,0)</f>
        <v>4</v>
      </c>
      <c r="J2859" t="s">
        <v>163</v>
      </c>
      <c r="K2859" s="3">
        <v>2057.6799999999998</v>
      </c>
    </row>
    <row r="2860" spans="1:11" x14ac:dyDescent="0.35">
      <c r="A2860">
        <v>2019</v>
      </c>
      <c r="B2860" s="5" t="s">
        <v>60</v>
      </c>
      <c r="C2860" s="10">
        <v>43800</v>
      </c>
      <c r="D2860" t="s">
        <v>2</v>
      </c>
      <c r="E2860">
        <f>+VLOOKUP(Tabla2[[#This Row],[Punto de venta]],Punto_venta[],2,0)</f>
        <v>1</v>
      </c>
      <c r="F2860" t="s">
        <v>7</v>
      </c>
      <c r="G2860">
        <f>+VLOOKUP(Tabla2[[#This Row],[Cultivo]],Cod_categoría[],2,0)</f>
        <v>100103004</v>
      </c>
      <c r="H2860" t="str">
        <f>+VLOOKUP(F2860,Codigos[],2,0)</f>
        <v>Frutos de carozo</v>
      </c>
      <c r="I2860">
        <f>+VLOOKUP(Tabla2[[#This Row],[Categoría]],Cod_procesamiento10[],2,0)</f>
        <v>5</v>
      </c>
      <c r="J2860" t="s">
        <v>163</v>
      </c>
      <c r="K2860" s="3">
        <v>1050.28</v>
      </c>
    </row>
    <row r="2861" spans="1:11" x14ac:dyDescent="0.35">
      <c r="A2861">
        <v>2019</v>
      </c>
      <c r="B2861" s="5" t="s">
        <v>60</v>
      </c>
      <c r="C2861" s="10">
        <v>43800</v>
      </c>
      <c r="D2861" t="s">
        <v>2</v>
      </c>
      <c r="E2861">
        <f>+VLOOKUP(Tabla2[[#This Row],[Punto de venta]],Punto_venta[],2,0)</f>
        <v>1</v>
      </c>
      <c r="F2861" t="s">
        <v>8</v>
      </c>
      <c r="G2861">
        <f>+VLOOKUP(Tabla2[[#This Row],[Cultivo]],Cod_categoría[],2,0)</f>
        <v>100112025</v>
      </c>
      <c r="H2861" t="str">
        <f>+VLOOKUP(F2861,Codigos[],2,0)</f>
        <v>Berries</v>
      </c>
      <c r="I2861">
        <f>+VLOOKUP(Tabla2[[#This Row],[Categoría]],Cod_procesamiento10[],2,0)</f>
        <v>1</v>
      </c>
      <c r="J2861" t="s">
        <v>163</v>
      </c>
      <c r="K2861" s="3">
        <v>1342.99</v>
      </c>
    </row>
    <row r="2862" spans="1:11" x14ac:dyDescent="0.35">
      <c r="A2862">
        <v>2019</v>
      </c>
      <c r="B2862" s="5" t="s">
        <v>60</v>
      </c>
      <c r="C2862" s="10">
        <v>43800</v>
      </c>
      <c r="D2862" t="s">
        <v>2</v>
      </c>
      <c r="E2862">
        <f>+VLOOKUP(Tabla2[[#This Row],[Punto de venta]],Punto_venta[],2,0)</f>
        <v>1</v>
      </c>
      <c r="F2862" t="s">
        <v>9</v>
      </c>
      <c r="G2862">
        <f>+VLOOKUP(Tabla2[[#This Row],[Cultivo]],Cod_categoría[],2,0)</f>
        <v>100102003</v>
      </c>
      <c r="H2862" t="str">
        <f>+VLOOKUP(F2862,Codigos[],2,0)</f>
        <v>Cítricos</v>
      </c>
      <c r="I2862">
        <f>+VLOOKUP(Tabla2[[#This Row],[Categoría]],Cod_procesamiento10[],2,0)</f>
        <v>2</v>
      </c>
      <c r="J2862" t="s">
        <v>163</v>
      </c>
      <c r="K2862" s="3">
        <v>615.45000000000005</v>
      </c>
    </row>
    <row r="2863" spans="1:11" x14ac:dyDescent="0.35">
      <c r="A2863">
        <v>2019</v>
      </c>
      <c r="B2863" s="5" t="s">
        <v>60</v>
      </c>
      <c r="C2863" s="10">
        <v>43800</v>
      </c>
      <c r="D2863" t="s">
        <v>2</v>
      </c>
      <c r="E2863">
        <f>+VLOOKUP(Tabla2[[#This Row],[Punto de venta]],Punto_venta[],2,0)</f>
        <v>1</v>
      </c>
      <c r="F2863" t="s">
        <v>21</v>
      </c>
      <c r="G2863">
        <f>+VLOOKUP(Tabla2[[#This Row],[Cultivo]],Cod_categoría[],2,0)</f>
        <v>100108002</v>
      </c>
      <c r="H2863" t="str">
        <f>+VLOOKUP(F2863,Codigos[],2,0)</f>
        <v>Frutos tropicales y subtropicales</v>
      </c>
      <c r="I2863">
        <f>+VLOOKUP(Tabla2[[#This Row],[Categoría]],Cod_procesamiento10[],2,0)</f>
        <v>4</v>
      </c>
      <c r="J2863" t="s">
        <v>163</v>
      </c>
      <c r="K2863" s="3">
        <v>2170.56</v>
      </c>
    </row>
    <row r="2864" spans="1:11" x14ac:dyDescent="0.35">
      <c r="A2864">
        <v>2019</v>
      </c>
      <c r="B2864" s="5" t="s">
        <v>60</v>
      </c>
      <c r="C2864" s="10">
        <v>43800</v>
      </c>
      <c r="D2864" t="s">
        <v>2</v>
      </c>
      <c r="E2864">
        <f>+VLOOKUP(Tabla2[[#This Row],[Punto de venta]],Punto_venta[],2,0)</f>
        <v>1</v>
      </c>
      <c r="F2864" t="s">
        <v>10</v>
      </c>
      <c r="G2864">
        <f>+VLOOKUP(Tabla2[[#This Row],[Cultivo]],Cod_categoría[],2,0)</f>
        <v>100104002</v>
      </c>
      <c r="H2864" t="str">
        <f>+VLOOKUP(F2864,Codigos[],2,0)</f>
        <v>Frutos de pepita</v>
      </c>
      <c r="I2864">
        <f>+VLOOKUP(Tabla2[[#This Row],[Categoría]],Cod_procesamiento10[],2,0)</f>
        <v>3</v>
      </c>
      <c r="J2864" t="s">
        <v>163</v>
      </c>
      <c r="K2864" s="3">
        <v>1215.24</v>
      </c>
    </row>
    <row r="2865" spans="1:11" x14ac:dyDescent="0.35">
      <c r="A2865">
        <v>2019</v>
      </c>
      <c r="B2865" s="5" t="s">
        <v>60</v>
      </c>
      <c r="C2865" s="10">
        <v>43800</v>
      </c>
      <c r="D2865" t="s">
        <v>2</v>
      </c>
      <c r="E2865">
        <f>+VLOOKUP(Tabla2[[#This Row],[Punto de venta]],Punto_venta[],2,0)</f>
        <v>1</v>
      </c>
      <c r="F2865" t="s">
        <v>11</v>
      </c>
      <c r="G2865">
        <f>+VLOOKUP(Tabla2[[#This Row],[Cultivo]],Cod_categoría[],2,0)</f>
        <v>100102005</v>
      </c>
      <c r="H2865" t="str">
        <f>+VLOOKUP(F2865,Codigos[],2,0)</f>
        <v>Cítricos</v>
      </c>
      <c r="I2865">
        <f>+VLOOKUP(Tabla2[[#This Row],[Categoría]],Cod_procesamiento10[],2,0)</f>
        <v>2</v>
      </c>
      <c r="J2865" t="s">
        <v>163</v>
      </c>
      <c r="K2865" s="3">
        <v>778.12</v>
      </c>
    </row>
    <row r="2866" spans="1:11" x14ac:dyDescent="0.35">
      <c r="A2866">
        <v>2019</v>
      </c>
      <c r="B2866" s="5" t="s">
        <v>60</v>
      </c>
      <c r="C2866" s="10">
        <v>43800</v>
      </c>
      <c r="D2866" t="s">
        <v>2</v>
      </c>
      <c r="E2866">
        <f>+VLOOKUP(Tabla2[[#This Row],[Punto de venta]],Punto_venta[],2,0)</f>
        <v>1</v>
      </c>
      <c r="F2866" t="s">
        <v>12</v>
      </c>
      <c r="G2866">
        <f>+VLOOKUP(Tabla2[[#This Row],[Cultivo]],Cod_categoría[],2,0)</f>
        <v>100103006</v>
      </c>
      <c r="H2866" t="str">
        <f>+VLOOKUP(F2866,Codigos[],2,0)</f>
        <v>Frutos de carozo</v>
      </c>
      <c r="I2866">
        <f>+VLOOKUP(Tabla2[[#This Row],[Categoría]],Cod_procesamiento10[],2,0)</f>
        <v>5</v>
      </c>
      <c r="J2866" t="s">
        <v>163</v>
      </c>
      <c r="K2866" s="3">
        <v>1012.42</v>
      </c>
    </row>
    <row r="2867" spans="1:11" x14ac:dyDescent="0.35">
      <c r="A2867">
        <v>2019</v>
      </c>
      <c r="B2867" s="5" t="s">
        <v>60</v>
      </c>
      <c r="C2867" s="10">
        <v>43800</v>
      </c>
      <c r="D2867" t="s">
        <v>2</v>
      </c>
      <c r="E2867">
        <f>+VLOOKUP(Tabla2[[#This Row],[Punto de venta]],Punto_venta[],2,0)</f>
        <v>1</v>
      </c>
      <c r="F2867" t="s">
        <v>13</v>
      </c>
      <c r="G2867">
        <f>+VLOOKUP(Tabla2[[#This Row],[Cultivo]],Cod_categoría[],2,0)</f>
        <v>100106002</v>
      </c>
      <c r="H2867" t="str">
        <f>+VLOOKUP(F2867,Codigos[],2,0)</f>
        <v>Frutos oleaginosos</v>
      </c>
      <c r="I2867">
        <f>+VLOOKUP(Tabla2[[#This Row],[Categoría]],Cod_procesamiento10[],2,0)</f>
        <v>12</v>
      </c>
      <c r="J2867" t="s">
        <v>163</v>
      </c>
      <c r="K2867" s="3">
        <v>2690.02</v>
      </c>
    </row>
    <row r="2868" spans="1:11" x14ac:dyDescent="0.35">
      <c r="A2868">
        <v>2019</v>
      </c>
      <c r="B2868" s="5" t="s">
        <v>60</v>
      </c>
      <c r="C2868" s="10">
        <v>43800</v>
      </c>
      <c r="D2868" t="s">
        <v>2</v>
      </c>
      <c r="E2868">
        <f>+VLOOKUP(Tabla2[[#This Row],[Punto de venta]],Punto_venta[],2,0)</f>
        <v>1</v>
      </c>
      <c r="F2868" t="s">
        <v>14</v>
      </c>
      <c r="G2868">
        <f>+VLOOKUP(Tabla2[[#This Row],[Cultivo]],Cod_categoría[],2,0)</f>
        <v>100104005</v>
      </c>
      <c r="H2868" t="str">
        <f>+VLOOKUP(F2868,Codigos[],2,0)</f>
        <v>Frutos de pepita</v>
      </c>
      <c r="I2868">
        <f>+VLOOKUP(Tabla2[[#This Row],[Categoría]],Cod_procesamiento10[],2,0)</f>
        <v>3</v>
      </c>
      <c r="J2868" t="s">
        <v>163</v>
      </c>
      <c r="K2868" s="3">
        <v>1139.3599999999999</v>
      </c>
    </row>
    <row r="2869" spans="1:11" x14ac:dyDescent="0.35">
      <c r="A2869">
        <v>2019</v>
      </c>
      <c r="B2869" s="5" t="s">
        <v>60</v>
      </c>
      <c r="C2869" s="10">
        <v>43800</v>
      </c>
      <c r="D2869" t="s">
        <v>2</v>
      </c>
      <c r="E2869">
        <f>+VLOOKUP(Tabla2[[#This Row],[Punto de venta]],Punto_venta[],2,0)</f>
        <v>1</v>
      </c>
      <c r="F2869" t="s">
        <v>15</v>
      </c>
      <c r="G2869">
        <f>+VLOOKUP(Tabla2[[#This Row],[Cultivo]],Cod_categoría[],2,0)</f>
        <v>100108006</v>
      </c>
      <c r="H2869" t="str">
        <f>+VLOOKUP(F2869,Codigos[],2,0)</f>
        <v>Frutos tropicales y subtropicales</v>
      </c>
      <c r="I2869">
        <f>+VLOOKUP(Tabla2[[#This Row],[Categoría]],Cod_procesamiento10[],2,0)</f>
        <v>4</v>
      </c>
      <c r="J2869" t="s">
        <v>163</v>
      </c>
      <c r="K2869" s="3">
        <v>706.35</v>
      </c>
    </row>
    <row r="2870" spans="1:11" x14ac:dyDescent="0.35">
      <c r="A2870">
        <v>2019</v>
      </c>
      <c r="B2870" s="5" t="s">
        <v>60</v>
      </c>
      <c r="C2870" s="10">
        <v>43800</v>
      </c>
      <c r="D2870" t="s">
        <v>17</v>
      </c>
      <c r="E2870">
        <f>+VLOOKUP(Tabla2[[#This Row],[Punto de venta]],Punto_venta[],2,0)</f>
        <v>2</v>
      </c>
      <c r="F2870" t="s">
        <v>3</v>
      </c>
      <c r="G2870">
        <f>+VLOOKUP(Tabla2[[#This Row],[Cultivo]],Cod_categoría[],2,0)</f>
        <v>100103001</v>
      </c>
      <c r="H2870" t="str">
        <f>+VLOOKUP(F2870,Codigos[],2,0)</f>
        <v>Frutos de carozo</v>
      </c>
      <c r="I2870">
        <f>+VLOOKUP(Tabla2[[#This Row],[Categoría]],Cod_procesamiento10[],2,0)</f>
        <v>5</v>
      </c>
      <c r="J2870" t="s">
        <v>163</v>
      </c>
      <c r="K2870" s="3">
        <v>4799.93</v>
      </c>
    </row>
    <row r="2871" spans="1:11" x14ac:dyDescent="0.35">
      <c r="A2871">
        <v>2019</v>
      </c>
      <c r="B2871" s="5" t="s">
        <v>60</v>
      </c>
      <c r="C2871" s="10">
        <v>43800</v>
      </c>
      <c r="D2871" t="s">
        <v>17</v>
      </c>
      <c r="E2871">
        <f>+VLOOKUP(Tabla2[[#This Row],[Punto de venta]],Punto_venta[],2,0)</f>
        <v>2</v>
      </c>
      <c r="F2871" t="s">
        <v>4</v>
      </c>
      <c r="G2871">
        <f>+VLOOKUP(Tabla2[[#This Row],[Cultivo]],Cod_categoría[],2,0)</f>
        <v>100107002</v>
      </c>
      <c r="H2871" t="str">
        <f>+VLOOKUP(F2871,Codigos[],2,0)</f>
        <v>Frutos tropicales y subtropicales</v>
      </c>
      <c r="I2871">
        <f>+VLOOKUP(Tabla2[[#This Row],[Categoría]],Cod_procesamiento10[],2,0)</f>
        <v>4</v>
      </c>
      <c r="J2871" t="s">
        <v>163</v>
      </c>
      <c r="K2871" s="3">
        <v>2716</v>
      </c>
    </row>
    <row r="2872" spans="1:11" x14ac:dyDescent="0.35">
      <c r="A2872">
        <v>2019</v>
      </c>
      <c r="B2872" s="5" t="s">
        <v>60</v>
      </c>
      <c r="C2872" s="10">
        <v>43800</v>
      </c>
      <c r="D2872" t="s">
        <v>17</v>
      </c>
      <c r="E2872">
        <f>+VLOOKUP(Tabla2[[#This Row],[Punto de venta]],Punto_venta[],2,0)</f>
        <v>2</v>
      </c>
      <c r="F2872" t="s">
        <v>7</v>
      </c>
      <c r="G2872">
        <f>+VLOOKUP(Tabla2[[#This Row],[Cultivo]],Cod_categoría[],2,0)</f>
        <v>100103004</v>
      </c>
      <c r="H2872" t="str">
        <f>+VLOOKUP(F2872,Codigos[],2,0)</f>
        <v>Frutos de carozo</v>
      </c>
      <c r="I2872">
        <f>+VLOOKUP(Tabla2[[#This Row],[Categoría]],Cod_procesamiento10[],2,0)</f>
        <v>5</v>
      </c>
      <c r="J2872" t="s">
        <v>163</v>
      </c>
      <c r="K2872" s="3">
        <v>2079.4</v>
      </c>
    </row>
    <row r="2873" spans="1:11" x14ac:dyDescent="0.35">
      <c r="A2873">
        <v>2019</v>
      </c>
      <c r="B2873" s="5" t="s">
        <v>60</v>
      </c>
      <c r="C2873" s="10">
        <v>43800</v>
      </c>
      <c r="D2873" t="s">
        <v>17</v>
      </c>
      <c r="E2873">
        <f>+VLOOKUP(Tabla2[[#This Row],[Punto de venta]],Punto_venta[],2,0)</f>
        <v>2</v>
      </c>
      <c r="F2873" t="s">
        <v>8</v>
      </c>
      <c r="G2873">
        <f>+VLOOKUP(Tabla2[[#This Row],[Cultivo]],Cod_categoría[],2,0)</f>
        <v>100112025</v>
      </c>
      <c r="H2873" t="str">
        <f>+VLOOKUP(F2873,Codigos[],2,0)</f>
        <v>Berries</v>
      </c>
      <c r="I2873">
        <f>+VLOOKUP(Tabla2[[#This Row],[Categoría]],Cod_procesamiento10[],2,0)</f>
        <v>1</v>
      </c>
      <c r="J2873" t="s">
        <v>163</v>
      </c>
      <c r="K2873" s="3">
        <v>5228.45</v>
      </c>
    </row>
    <row r="2874" spans="1:11" x14ac:dyDescent="0.35">
      <c r="A2874">
        <v>2019</v>
      </c>
      <c r="B2874" s="5" t="s">
        <v>60</v>
      </c>
      <c r="C2874" s="10">
        <v>43800</v>
      </c>
      <c r="D2874" t="s">
        <v>17</v>
      </c>
      <c r="E2874">
        <f>+VLOOKUP(Tabla2[[#This Row],[Punto de venta]],Punto_venta[],2,0)</f>
        <v>2</v>
      </c>
      <c r="F2874" t="s">
        <v>9</v>
      </c>
      <c r="G2874">
        <f>+VLOOKUP(Tabla2[[#This Row],[Cultivo]],Cod_categoría[],2,0)</f>
        <v>100102003</v>
      </c>
      <c r="H2874" t="str">
        <f>+VLOOKUP(F2874,Codigos[],2,0)</f>
        <v>Cítricos</v>
      </c>
      <c r="I2874">
        <f>+VLOOKUP(Tabla2[[#This Row],[Categoría]],Cod_procesamiento10[],2,0)</f>
        <v>2</v>
      </c>
      <c r="J2874" t="s">
        <v>163</v>
      </c>
      <c r="K2874" s="3">
        <v>1103.1500000000001</v>
      </c>
    </row>
    <row r="2875" spans="1:11" x14ac:dyDescent="0.35">
      <c r="A2875">
        <v>2019</v>
      </c>
      <c r="B2875" s="5" t="s">
        <v>60</v>
      </c>
      <c r="C2875" s="10">
        <v>43800</v>
      </c>
      <c r="D2875" t="s">
        <v>17</v>
      </c>
      <c r="E2875">
        <f>+VLOOKUP(Tabla2[[#This Row],[Punto de venta]],Punto_venta[],2,0)</f>
        <v>2</v>
      </c>
      <c r="F2875" t="s">
        <v>21</v>
      </c>
      <c r="G2875">
        <f>+VLOOKUP(Tabla2[[#This Row],[Cultivo]],Cod_categoría[],2,0)</f>
        <v>100108002</v>
      </c>
      <c r="H2875" t="str">
        <f>+VLOOKUP(F2875,Codigos[],2,0)</f>
        <v>Frutos tropicales y subtropicales</v>
      </c>
      <c r="I2875">
        <f>+VLOOKUP(Tabla2[[#This Row],[Categoría]],Cod_procesamiento10[],2,0)</f>
        <v>4</v>
      </c>
      <c r="J2875" t="s">
        <v>163</v>
      </c>
      <c r="K2875" s="3">
        <v>1960.3</v>
      </c>
    </row>
    <row r="2876" spans="1:11" x14ac:dyDescent="0.35">
      <c r="A2876">
        <v>2019</v>
      </c>
      <c r="B2876" s="5" t="s">
        <v>60</v>
      </c>
      <c r="C2876" s="10">
        <v>43800</v>
      </c>
      <c r="D2876" t="s">
        <v>17</v>
      </c>
      <c r="E2876">
        <f>+VLOOKUP(Tabla2[[#This Row],[Punto de venta]],Punto_venta[],2,0)</f>
        <v>2</v>
      </c>
      <c r="F2876" t="s">
        <v>10</v>
      </c>
      <c r="G2876">
        <f>+VLOOKUP(Tabla2[[#This Row],[Cultivo]],Cod_categoría[],2,0)</f>
        <v>100104002</v>
      </c>
      <c r="H2876" t="str">
        <f>+VLOOKUP(F2876,Codigos[],2,0)</f>
        <v>Frutos de pepita</v>
      </c>
      <c r="I2876">
        <f>+VLOOKUP(Tabla2[[#This Row],[Categoría]],Cod_procesamiento10[],2,0)</f>
        <v>3</v>
      </c>
      <c r="J2876" t="s">
        <v>163</v>
      </c>
      <c r="K2876" s="3">
        <v>1690.71</v>
      </c>
    </row>
    <row r="2877" spans="1:11" x14ac:dyDescent="0.35">
      <c r="A2877">
        <v>2019</v>
      </c>
      <c r="B2877" s="5" t="s">
        <v>60</v>
      </c>
      <c r="C2877" s="10">
        <v>43800</v>
      </c>
      <c r="D2877" t="s">
        <v>17</v>
      </c>
      <c r="E2877">
        <f>+VLOOKUP(Tabla2[[#This Row],[Punto de venta]],Punto_venta[],2,0)</f>
        <v>2</v>
      </c>
      <c r="F2877" t="s">
        <v>11</v>
      </c>
      <c r="G2877">
        <f>+VLOOKUP(Tabla2[[#This Row],[Cultivo]],Cod_categoría[],2,0)</f>
        <v>100102005</v>
      </c>
      <c r="H2877" t="str">
        <f>+VLOOKUP(F2877,Codigos[],2,0)</f>
        <v>Cítricos</v>
      </c>
      <c r="I2877">
        <f>+VLOOKUP(Tabla2[[#This Row],[Categoría]],Cod_procesamiento10[],2,0)</f>
        <v>2</v>
      </c>
      <c r="J2877" t="s">
        <v>163</v>
      </c>
      <c r="K2877" s="3">
        <v>1017.69</v>
      </c>
    </row>
    <row r="2878" spans="1:11" x14ac:dyDescent="0.35">
      <c r="A2878">
        <v>2019</v>
      </c>
      <c r="B2878" s="5" t="s">
        <v>60</v>
      </c>
      <c r="C2878" s="10">
        <v>43800</v>
      </c>
      <c r="D2878" t="s">
        <v>17</v>
      </c>
      <c r="E2878">
        <f>+VLOOKUP(Tabla2[[#This Row],[Punto de venta]],Punto_venta[],2,0)</f>
        <v>2</v>
      </c>
      <c r="F2878" t="s">
        <v>12</v>
      </c>
      <c r="G2878">
        <f>+VLOOKUP(Tabla2[[#This Row],[Cultivo]],Cod_categoría[],2,0)</f>
        <v>100103006</v>
      </c>
      <c r="H2878" t="str">
        <f>+VLOOKUP(F2878,Codigos[],2,0)</f>
        <v>Frutos de carozo</v>
      </c>
      <c r="I2878">
        <f>+VLOOKUP(Tabla2[[#This Row],[Categoría]],Cod_procesamiento10[],2,0)</f>
        <v>5</v>
      </c>
      <c r="J2878" t="s">
        <v>163</v>
      </c>
      <c r="K2878" s="3">
        <v>2093.9299999999998</v>
      </c>
    </row>
    <row r="2879" spans="1:11" x14ac:dyDescent="0.35">
      <c r="A2879">
        <v>2019</v>
      </c>
      <c r="B2879" s="5" t="s">
        <v>60</v>
      </c>
      <c r="C2879" s="10">
        <v>43800</v>
      </c>
      <c r="D2879" t="s">
        <v>17</v>
      </c>
      <c r="E2879">
        <f>+VLOOKUP(Tabla2[[#This Row],[Punto de venta]],Punto_venta[],2,0)</f>
        <v>2</v>
      </c>
      <c r="F2879" t="s">
        <v>13</v>
      </c>
      <c r="G2879">
        <f>+VLOOKUP(Tabla2[[#This Row],[Cultivo]],Cod_categoría[],2,0)</f>
        <v>100106002</v>
      </c>
      <c r="H2879" t="str">
        <f>+VLOOKUP(F2879,Codigos[],2,0)</f>
        <v>Frutos oleaginosos</v>
      </c>
      <c r="I2879">
        <f>+VLOOKUP(Tabla2[[#This Row],[Categoría]],Cod_procesamiento10[],2,0)</f>
        <v>12</v>
      </c>
      <c r="J2879" t="s">
        <v>163</v>
      </c>
      <c r="K2879" s="3">
        <v>3634.51</v>
      </c>
    </row>
    <row r="2880" spans="1:11" x14ac:dyDescent="0.35">
      <c r="A2880">
        <v>2019</v>
      </c>
      <c r="B2880" s="5" t="s">
        <v>60</v>
      </c>
      <c r="C2880" s="10">
        <v>43800</v>
      </c>
      <c r="D2880" t="s">
        <v>17</v>
      </c>
      <c r="E2880">
        <f>+VLOOKUP(Tabla2[[#This Row],[Punto de venta]],Punto_venta[],2,0)</f>
        <v>2</v>
      </c>
      <c r="F2880" t="s">
        <v>14</v>
      </c>
      <c r="G2880">
        <f>+VLOOKUP(Tabla2[[#This Row],[Cultivo]],Cod_categoría[],2,0)</f>
        <v>100104005</v>
      </c>
      <c r="H2880" t="str">
        <f>+VLOOKUP(F2880,Codigos[],2,0)</f>
        <v>Frutos de pepita</v>
      </c>
      <c r="I2880">
        <f>+VLOOKUP(Tabla2[[#This Row],[Categoría]],Cod_procesamiento10[],2,0)</f>
        <v>3</v>
      </c>
      <c r="J2880" t="s">
        <v>163</v>
      </c>
      <c r="K2880" s="3">
        <v>1416.79</v>
      </c>
    </row>
    <row r="2881" spans="1:11" x14ac:dyDescent="0.35">
      <c r="A2881">
        <v>2019</v>
      </c>
      <c r="B2881" s="5" t="s">
        <v>60</v>
      </c>
      <c r="C2881" s="10">
        <v>43800</v>
      </c>
      <c r="D2881" t="s">
        <v>17</v>
      </c>
      <c r="E2881">
        <f>+VLOOKUP(Tabla2[[#This Row],[Punto de venta]],Punto_venta[],2,0)</f>
        <v>2</v>
      </c>
      <c r="F2881" t="s">
        <v>15</v>
      </c>
      <c r="G2881">
        <f>+VLOOKUP(Tabla2[[#This Row],[Cultivo]],Cod_categoría[],2,0)</f>
        <v>100108006</v>
      </c>
      <c r="H2881" t="str">
        <f>+VLOOKUP(F2881,Codigos[],2,0)</f>
        <v>Frutos tropicales y subtropicales</v>
      </c>
      <c r="I2881">
        <f>+VLOOKUP(Tabla2[[#This Row],[Categoría]],Cod_procesamiento10[],2,0)</f>
        <v>4</v>
      </c>
      <c r="J2881" t="s">
        <v>163</v>
      </c>
      <c r="K2881" s="3">
        <v>950.45</v>
      </c>
    </row>
    <row r="2882" spans="1:11" x14ac:dyDescent="0.35">
      <c r="A2882">
        <v>2019</v>
      </c>
      <c r="B2882" s="5" t="s">
        <v>60</v>
      </c>
      <c r="C2882" s="10">
        <v>43800</v>
      </c>
      <c r="D2882" t="s">
        <v>2</v>
      </c>
      <c r="E2882">
        <f>+VLOOKUP(Tabla2[[#This Row],[Punto de venta]],Punto_venta[],2,0)</f>
        <v>1</v>
      </c>
      <c r="F2882" t="s">
        <v>3</v>
      </c>
      <c r="G2882">
        <f>+VLOOKUP(Tabla2[[#This Row],[Cultivo]],Cod_categoría[],2,0)</f>
        <v>100103001</v>
      </c>
      <c r="H2882" t="str">
        <f>+VLOOKUP(F2882,Codigos[],2,0)</f>
        <v>Frutos de carozo</v>
      </c>
      <c r="I2882">
        <f>+VLOOKUP(Tabla2[[#This Row],[Categoría]],Cod_procesamiento10[],2,0)</f>
        <v>5</v>
      </c>
      <c r="J2882" t="s">
        <v>163</v>
      </c>
      <c r="K2882" s="3">
        <v>1212.1500000000001</v>
      </c>
    </row>
    <row r="2883" spans="1:11" x14ac:dyDescent="0.35">
      <c r="A2883">
        <v>2019</v>
      </c>
      <c r="B2883" s="5" t="s">
        <v>60</v>
      </c>
      <c r="C2883" s="10">
        <v>43800</v>
      </c>
      <c r="D2883" t="s">
        <v>2</v>
      </c>
      <c r="E2883">
        <f>+VLOOKUP(Tabla2[[#This Row],[Punto de venta]],Punto_venta[],2,0)</f>
        <v>1</v>
      </c>
      <c r="F2883" t="s">
        <v>4</v>
      </c>
      <c r="G2883">
        <f>+VLOOKUP(Tabla2[[#This Row],[Cultivo]],Cod_categoría[],2,0)</f>
        <v>100107002</v>
      </c>
      <c r="H2883" t="str">
        <f>+VLOOKUP(F2883,Codigos[],2,0)</f>
        <v>Frutos tropicales y subtropicales</v>
      </c>
      <c r="I2883">
        <f>+VLOOKUP(Tabla2[[#This Row],[Categoría]],Cod_procesamiento10[],2,0)</f>
        <v>4</v>
      </c>
      <c r="J2883" t="s">
        <v>163</v>
      </c>
      <c r="K2883" s="3">
        <v>2108.48</v>
      </c>
    </row>
    <row r="2884" spans="1:11" x14ac:dyDescent="0.35">
      <c r="A2884">
        <v>2019</v>
      </c>
      <c r="B2884" s="5" t="s">
        <v>60</v>
      </c>
      <c r="C2884" s="10">
        <v>43800</v>
      </c>
      <c r="D2884" t="s">
        <v>2</v>
      </c>
      <c r="E2884">
        <f>+VLOOKUP(Tabla2[[#This Row],[Punto de venta]],Punto_venta[],2,0)</f>
        <v>1</v>
      </c>
      <c r="F2884" t="s">
        <v>7</v>
      </c>
      <c r="G2884">
        <f>+VLOOKUP(Tabla2[[#This Row],[Cultivo]],Cod_categoría[],2,0)</f>
        <v>100103004</v>
      </c>
      <c r="H2884" t="str">
        <f>+VLOOKUP(F2884,Codigos[],2,0)</f>
        <v>Frutos de carozo</v>
      </c>
      <c r="I2884">
        <f>+VLOOKUP(Tabla2[[#This Row],[Categoría]],Cod_procesamiento10[],2,0)</f>
        <v>5</v>
      </c>
      <c r="J2884" t="s">
        <v>163</v>
      </c>
      <c r="K2884" s="3">
        <v>1019.12</v>
      </c>
    </row>
    <row r="2885" spans="1:11" x14ac:dyDescent="0.35">
      <c r="A2885">
        <v>2019</v>
      </c>
      <c r="B2885" s="5" t="s">
        <v>60</v>
      </c>
      <c r="C2885" s="10">
        <v>43800</v>
      </c>
      <c r="D2885" t="s">
        <v>2</v>
      </c>
      <c r="E2885">
        <f>+VLOOKUP(Tabla2[[#This Row],[Punto de venta]],Punto_venta[],2,0)</f>
        <v>1</v>
      </c>
      <c r="F2885" t="s">
        <v>8</v>
      </c>
      <c r="G2885">
        <f>+VLOOKUP(Tabla2[[#This Row],[Cultivo]],Cod_categoría[],2,0)</f>
        <v>100112025</v>
      </c>
      <c r="H2885" t="str">
        <f>+VLOOKUP(F2885,Codigos[],2,0)</f>
        <v>Berries</v>
      </c>
      <c r="I2885">
        <f>+VLOOKUP(Tabla2[[#This Row],[Categoría]],Cod_procesamiento10[],2,0)</f>
        <v>1</v>
      </c>
      <c r="J2885" t="s">
        <v>163</v>
      </c>
      <c r="K2885" s="3">
        <v>1269.9100000000001</v>
      </c>
    </row>
    <row r="2886" spans="1:11" x14ac:dyDescent="0.35">
      <c r="A2886">
        <v>2019</v>
      </c>
      <c r="B2886" s="5" t="s">
        <v>60</v>
      </c>
      <c r="C2886" s="10">
        <v>43800</v>
      </c>
      <c r="D2886" t="s">
        <v>2</v>
      </c>
      <c r="E2886">
        <f>+VLOOKUP(Tabla2[[#This Row],[Punto de venta]],Punto_venta[],2,0)</f>
        <v>1</v>
      </c>
      <c r="F2886" t="s">
        <v>9</v>
      </c>
      <c r="G2886">
        <f>+VLOOKUP(Tabla2[[#This Row],[Cultivo]],Cod_categoría[],2,0)</f>
        <v>100102003</v>
      </c>
      <c r="H2886" t="str">
        <f>+VLOOKUP(F2886,Codigos[],2,0)</f>
        <v>Cítricos</v>
      </c>
      <c r="I2886">
        <f>+VLOOKUP(Tabla2[[#This Row],[Categoría]],Cod_procesamiento10[],2,0)</f>
        <v>2</v>
      </c>
      <c r="J2886" t="s">
        <v>163</v>
      </c>
      <c r="K2886" s="3">
        <v>714.39</v>
      </c>
    </row>
    <row r="2887" spans="1:11" x14ac:dyDescent="0.35">
      <c r="A2887">
        <v>2019</v>
      </c>
      <c r="B2887" s="5" t="s">
        <v>60</v>
      </c>
      <c r="C2887" s="10">
        <v>43800</v>
      </c>
      <c r="D2887" t="s">
        <v>2</v>
      </c>
      <c r="E2887">
        <f>+VLOOKUP(Tabla2[[#This Row],[Punto de venta]],Punto_venta[],2,0)</f>
        <v>1</v>
      </c>
      <c r="F2887" t="s">
        <v>21</v>
      </c>
      <c r="G2887">
        <f>+VLOOKUP(Tabla2[[#This Row],[Cultivo]],Cod_categoría[],2,0)</f>
        <v>100108002</v>
      </c>
      <c r="H2887" t="str">
        <f>+VLOOKUP(F2887,Codigos[],2,0)</f>
        <v>Frutos tropicales y subtropicales</v>
      </c>
      <c r="I2887">
        <f>+VLOOKUP(Tabla2[[#This Row],[Categoría]],Cod_procesamiento10[],2,0)</f>
        <v>4</v>
      </c>
      <c r="J2887" t="s">
        <v>163</v>
      </c>
      <c r="K2887" s="3">
        <v>2314.42</v>
      </c>
    </row>
    <row r="2888" spans="1:11" x14ac:dyDescent="0.35">
      <c r="A2888">
        <v>2019</v>
      </c>
      <c r="B2888" s="5" t="s">
        <v>60</v>
      </c>
      <c r="C2888" s="10">
        <v>43800</v>
      </c>
      <c r="D2888" t="s">
        <v>2</v>
      </c>
      <c r="E2888">
        <f>+VLOOKUP(Tabla2[[#This Row],[Punto de venta]],Punto_venta[],2,0)</f>
        <v>1</v>
      </c>
      <c r="F2888" t="s">
        <v>10</v>
      </c>
      <c r="G2888">
        <f>+VLOOKUP(Tabla2[[#This Row],[Cultivo]],Cod_categoría[],2,0)</f>
        <v>100104002</v>
      </c>
      <c r="H2888" t="str">
        <f>+VLOOKUP(F2888,Codigos[],2,0)</f>
        <v>Frutos de pepita</v>
      </c>
      <c r="I2888">
        <f>+VLOOKUP(Tabla2[[#This Row],[Categoría]],Cod_procesamiento10[],2,0)</f>
        <v>3</v>
      </c>
      <c r="J2888" t="s">
        <v>163</v>
      </c>
      <c r="K2888" s="3">
        <v>1249.8</v>
      </c>
    </row>
    <row r="2889" spans="1:11" x14ac:dyDescent="0.35">
      <c r="A2889">
        <v>2019</v>
      </c>
      <c r="B2889" s="5" t="s">
        <v>60</v>
      </c>
      <c r="C2889" s="10">
        <v>43800</v>
      </c>
      <c r="D2889" t="s">
        <v>2</v>
      </c>
      <c r="E2889">
        <f>+VLOOKUP(Tabla2[[#This Row],[Punto de venta]],Punto_venta[],2,0)</f>
        <v>1</v>
      </c>
      <c r="F2889" t="s">
        <v>11</v>
      </c>
      <c r="G2889">
        <f>+VLOOKUP(Tabla2[[#This Row],[Cultivo]],Cod_categoría[],2,0)</f>
        <v>100102005</v>
      </c>
      <c r="H2889" t="str">
        <f>+VLOOKUP(F2889,Codigos[],2,0)</f>
        <v>Cítricos</v>
      </c>
      <c r="I2889">
        <f>+VLOOKUP(Tabla2[[#This Row],[Categoría]],Cod_procesamiento10[],2,0)</f>
        <v>2</v>
      </c>
      <c r="J2889" t="s">
        <v>163</v>
      </c>
      <c r="K2889" s="3">
        <v>820.69</v>
      </c>
    </row>
    <row r="2890" spans="1:11" x14ac:dyDescent="0.35">
      <c r="A2890">
        <v>2019</v>
      </c>
      <c r="B2890" s="5" t="s">
        <v>60</v>
      </c>
      <c r="C2890" s="10">
        <v>43800</v>
      </c>
      <c r="D2890" t="s">
        <v>2</v>
      </c>
      <c r="E2890">
        <f>+VLOOKUP(Tabla2[[#This Row],[Punto de venta]],Punto_venta[],2,0)</f>
        <v>1</v>
      </c>
      <c r="F2890" t="s">
        <v>12</v>
      </c>
      <c r="G2890">
        <f>+VLOOKUP(Tabla2[[#This Row],[Cultivo]],Cod_categoría[],2,0)</f>
        <v>100103006</v>
      </c>
      <c r="H2890" t="str">
        <f>+VLOOKUP(F2890,Codigos[],2,0)</f>
        <v>Frutos de carozo</v>
      </c>
      <c r="I2890">
        <f>+VLOOKUP(Tabla2[[#This Row],[Categoría]],Cod_procesamiento10[],2,0)</f>
        <v>5</v>
      </c>
      <c r="J2890" t="s">
        <v>163</v>
      </c>
      <c r="K2890" s="3">
        <v>1019.18</v>
      </c>
    </row>
    <row r="2891" spans="1:11" x14ac:dyDescent="0.35">
      <c r="A2891">
        <v>2019</v>
      </c>
      <c r="B2891" s="5" t="s">
        <v>60</v>
      </c>
      <c r="C2891" s="10">
        <v>43800</v>
      </c>
      <c r="D2891" t="s">
        <v>2</v>
      </c>
      <c r="E2891">
        <f>+VLOOKUP(Tabla2[[#This Row],[Punto de venta]],Punto_venta[],2,0)</f>
        <v>1</v>
      </c>
      <c r="F2891" t="s">
        <v>13</v>
      </c>
      <c r="G2891">
        <f>+VLOOKUP(Tabla2[[#This Row],[Cultivo]],Cod_categoría[],2,0)</f>
        <v>100106002</v>
      </c>
      <c r="H2891" t="str">
        <f>+VLOOKUP(F2891,Codigos[],2,0)</f>
        <v>Frutos oleaginosos</v>
      </c>
      <c r="I2891">
        <f>+VLOOKUP(Tabla2[[#This Row],[Categoría]],Cod_procesamiento10[],2,0)</f>
        <v>12</v>
      </c>
      <c r="J2891" t="s">
        <v>163</v>
      </c>
      <c r="K2891" s="3">
        <v>2763.16</v>
      </c>
    </row>
    <row r="2892" spans="1:11" x14ac:dyDescent="0.35">
      <c r="A2892">
        <v>2019</v>
      </c>
      <c r="B2892" s="5" t="s">
        <v>60</v>
      </c>
      <c r="C2892" s="10">
        <v>43800</v>
      </c>
      <c r="D2892" t="s">
        <v>2</v>
      </c>
      <c r="E2892">
        <f>+VLOOKUP(Tabla2[[#This Row],[Punto de venta]],Punto_venta[],2,0)</f>
        <v>1</v>
      </c>
      <c r="F2892" t="s">
        <v>14</v>
      </c>
      <c r="G2892">
        <f>+VLOOKUP(Tabla2[[#This Row],[Cultivo]],Cod_categoría[],2,0)</f>
        <v>100104005</v>
      </c>
      <c r="H2892" t="str">
        <f>+VLOOKUP(F2892,Codigos[],2,0)</f>
        <v>Frutos de pepita</v>
      </c>
      <c r="I2892">
        <f>+VLOOKUP(Tabla2[[#This Row],[Categoría]],Cod_procesamiento10[],2,0)</f>
        <v>3</v>
      </c>
      <c r="J2892" t="s">
        <v>163</v>
      </c>
      <c r="K2892" s="3">
        <v>1151.8</v>
      </c>
    </row>
    <row r="2893" spans="1:11" x14ac:dyDescent="0.35">
      <c r="A2893">
        <v>2019</v>
      </c>
      <c r="B2893" s="5" t="s">
        <v>60</v>
      </c>
      <c r="C2893" s="10">
        <v>43800</v>
      </c>
      <c r="D2893" t="s">
        <v>2</v>
      </c>
      <c r="E2893">
        <f>+VLOOKUP(Tabla2[[#This Row],[Punto de venta]],Punto_venta[],2,0)</f>
        <v>1</v>
      </c>
      <c r="F2893" t="s">
        <v>15</v>
      </c>
      <c r="G2893">
        <f>+VLOOKUP(Tabla2[[#This Row],[Cultivo]],Cod_categoría[],2,0)</f>
        <v>100108006</v>
      </c>
      <c r="H2893" t="str">
        <f>+VLOOKUP(F2893,Codigos[],2,0)</f>
        <v>Frutos tropicales y subtropicales</v>
      </c>
      <c r="I2893">
        <f>+VLOOKUP(Tabla2[[#This Row],[Categoría]],Cod_procesamiento10[],2,0)</f>
        <v>4</v>
      </c>
      <c r="J2893" t="s">
        <v>163</v>
      </c>
      <c r="K2893" s="3">
        <v>707.94</v>
      </c>
    </row>
    <row r="2894" spans="1:11" x14ac:dyDescent="0.35">
      <c r="A2894">
        <v>2019</v>
      </c>
      <c r="B2894" s="5" t="s">
        <v>60</v>
      </c>
      <c r="C2894" s="10">
        <v>43800</v>
      </c>
      <c r="D2894" t="s">
        <v>17</v>
      </c>
      <c r="E2894">
        <f>+VLOOKUP(Tabla2[[#This Row],[Punto de venta]],Punto_venta[],2,0)</f>
        <v>2</v>
      </c>
      <c r="F2894" t="s">
        <v>3</v>
      </c>
      <c r="G2894">
        <f>+VLOOKUP(Tabla2[[#This Row],[Cultivo]],Cod_categoría[],2,0)</f>
        <v>100103001</v>
      </c>
      <c r="H2894" t="str">
        <f>+VLOOKUP(F2894,Codigos[],2,0)</f>
        <v>Frutos de carozo</v>
      </c>
      <c r="I2894">
        <f>+VLOOKUP(Tabla2[[#This Row],[Categoría]],Cod_procesamiento10[],2,0)</f>
        <v>5</v>
      </c>
      <c r="J2894" t="s">
        <v>163</v>
      </c>
      <c r="K2894" s="3">
        <v>4545.4399999999996</v>
      </c>
    </row>
    <row r="2895" spans="1:11" x14ac:dyDescent="0.35">
      <c r="A2895">
        <v>2019</v>
      </c>
      <c r="B2895" s="5" t="s">
        <v>60</v>
      </c>
      <c r="C2895" s="10">
        <v>43800</v>
      </c>
      <c r="D2895" t="s">
        <v>17</v>
      </c>
      <c r="E2895">
        <f>+VLOOKUP(Tabla2[[#This Row],[Punto de venta]],Punto_venta[],2,0)</f>
        <v>2</v>
      </c>
      <c r="F2895" t="s">
        <v>4</v>
      </c>
      <c r="G2895">
        <f>+VLOOKUP(Tabla2[[#This Row],[Cultivo]],Cod_categoría[],2,0)</f>
        <v>100107002</v>
      </c>
      <c r="H2895" t="str">
        <f>+VLOOKUP(F2895,Codigos[],2,0)</f>
        <v>Frutos tropicales y subtropicales</v>
      </c>
      <c r="I2895">
        <f>+VLOOKUP(Tabla2[[#This Row],[Categoría]],Cod_procesamiento10[],2,0)</f>
        <v>4</v>
      </c>
      <c r="J2895" t="s">
        <v>163</v>
      </c>
      <c r="K2895" s="3">
        <v>2666.92</v>
      </c>
    </row>
    <row r="2896" spans="1:11" x14ac:dyDescent="0.35">
      <c r="A2896">
        <v>2019</v>
      </c>
      <c r="B2896" s="5" t="s">
        <v>60</v>
      </c>
      <c r="C2896" s="10">
        <v>43800</v>
      </c>
      <c r="D2896" t="s">
        <v>17</v>
      </c>
      <c r="E2896">
        <f>+VLOOKUP(Tabla2[[#This Row],[Punto de venta]],Punto_venta[],2,0)</f>
        <v>2</v>
      </c>
      <c r="F2896" t="s">
        <v>7</v>
      </c>
      <c r="G2896">
        <f>+VLOOKUP(Tabla2[[#This Row],[Cultivo]],Cod_categoría[],2,0)</f>
        <v>100103004</v>
      </c>
      <c r="H2896" t="str">
        <f>+VLOOKUP(F2896,Codigos[],2,0)</f>
        <v>Frutos de carozo</v>
      </c>
      <c r="I2896">
        <f>+VLOOKUP(Tabla2[[#This Row],[Categoría]],Cod_procesamiento10[],2,0)</f>
        <v>5</v>
      </c>
      <c r="J2896" t="s">
        <v>163</v>
      </c>
      <c r="K2896" s="3">
        <v>2062.37</v>
      </c>
    </row>
    <row r="2897" spans="1:11" x14ac:dyDescent="0.35">
      <c r="A2897">
        <v>2019</v>
      </c>
      <c r="B2897" s="5" t="s">
        <v>60</v>
      </c>
      <c r="C2897" s="10">
        <v>43800</v>
      </c>
      <c r="D2897" t="s">
        <v>17</v>
      </c>
      <c r="E2897">
        <f>+VLOOKUP(Tabla2[[#This Row],[Punto de venta]],Punto_venta[],2,0)</f>
        <v>2</v>
      </c>
      <c r="F2897" t="s">
        <v>8</v>
      </c>
      <c r="G2897">
        <f>+VLOOKUP(Tabla2[[#This Row],[Cultivo]],Cod_categoría[],2,0)</f>
        <v>100112025</v>
      </c>
      <c r="H2897" t="str">
        <f>+VLOOKUP(F2897,Codigos[],2,0)</f>
        <v>Berries</v>
      </c>
      <c r="I2897">
        <f>+VLOOKUP(Tabla2[[#This Row],[Categoría]],Cod_procesamiento10[],2,0)</f>
        <v>1</v>
      </c>
      <c r="J2897" t="s">
        <v>163</v>
      </c>
      <c r="K2897" s="3">
        <v>5121.25</v>
      </c>
    </row>
    <row r="2898" spans="1:11" x14ac:dyDescent="0.35">
      <c r="A2898">
        <v>2019</v>
      </c>
      <c r="B2898" s="5" t="s">
        <v>60</v>
      </c>
      <c r="C2898" s="10">
        <v>43800</v>
      </c>
      <c r="D2898" t="s">
        <v>17</v>
      </c>
      <c r="E2898">
        <f>+VLOOKUP(Tabla2[[#This Row],[Punto de venta]],Punto_venta[],2,0)</f>
        <v>2</v>
      </c>
      <c r="F2898" t="s">
        <v>9</v>
      </c>
      <c r="G2898">
        <f>+VLOOKUP(Tabla2[[#This Row],[Cultivo]],Cod_categoría[],2,0)</f>
        <v>100102003</v>
      </c>
      <c r="H2898" t="str">
        <f>+VLOOKUP(F2898,Codigos[],2,0)</f>
        <v>Cítricos</v>
      </c>
      <c r="I2898">
        <f>+VLOOKUP(Tabla2[[#This Row],[Categoría]],Cod_procesamiento10[],2,0)</f>
        <v>2</v>
      </c>
      <c r="J2898" t="s">
        <v>163</v>
      </c>
      <c r="K2898" s="3">
        <v>1111.3800000000001</v>
      </c>
    </row>
    <row r="2899" spans="1:11" x14ac:dyDescent="0.35">
      <c r="A2899">
        <v>2019</v>
      </c>
      <c r="B2899" s="5" t="s">
        <v>60</v>
      </c>
      <c r="C2899" s="10">
        <v>43800</v>
      </c>
      <c r="D2899" t="s">
        <v>17</v>
      </c>
      <c r="E2899">
        <f>+VLOOKUP(Tabla2[[#This Row],[Punto de venta]],Punto_venta[],2,0)</f>
        <v>2</v>
      </c>
      <c r="F2899" t="s">
        <v>21</v>
      </c>
      <c r="G2899">
        <f>+VLOOKUP(Tabla2[[#This Row],[Cultivo]],Cod_categoría[],2,0)</f>
        <v>100108002</v>
      </c>
      <c r="H2899" t="str">
        <f>+VLOOKUP(F2899,Codigos[],2,0)</f>
        <v>Frutos tropicales y subtropicales</v>
      </c>
      <c r="I2899">
        <f>+VLOOKUP(Tabla2[[#This Row],[Categoría]],Cod_procesamiento10[],2,0)</f>
        <v>4</v>
      </c>
      <c r="J2899" t="s">
        <v>163</v>
      </c>
      <c r="K2899" s="3">
        <v>1963.9</v>
      </c>
    </row>
    <row r="2900" spans="1:11" x14ac:dyDescent="0.35">
      <c r="A2900">
        <v>2019</v>
      </c>
      <c r="B2900" s="5" t="s">
        <v>60</v>
      </c>
      <c r="C2900" s="10">
        <v>43800</v>
      </c>
      <c r="D2900" t="s">
        <v>17</v>
      </c>
      <c r="E2900">
        <f>+VLOOKUP(Tabla2[[#This Row],[Punto de venta]],Punto_venta[],2,0)</f>
        <v>2</v>
      </c>
      <c r="F2900" t="s">
        <v>10</v>
      </c>
      <c r="G2900">
        <f>+VLOOKUP(Tabla2[[#This Row],[Cultivo]],Cod_categoría[],2,0)</f>
        <v>100104002</v>
      </c>
      <c r="H2900" t="str">
        <f>+VLOOKUP(F2900,Codigos[],2,0)</f>
        <v>Frutos de pepita</v>
      </c>
      <c r="I2900">
        <f>+VLOOKUP(Tabla2[[#This Row],[Categoría]],Cod_procesamiento10[],2,0)</f>
        <v>3</v>
      </c>
      <c r="J2900" t="s">
        <v>163</v>
      </c>
      <c r="K2900" s="3">
        <v>1732.37</v>
      </c>
    </row>
    <row r="2901" spans="1:11" x14ac:dyDescent="0.35">
      <c r="A2901">
        <v>2019</v>
      </c>
      <c r="B2901" s="5" t="s">
        <v>60</v>
      </c>
      <c r="C2901" s="10">
        <v>43800</v>
      </c>
      <c r="D2901" t="s">
        <v>17</v>
      </c>
      <c r="E2901">
        <f>+VLOOKUP(Tabla2[[#This Row],[Punto de venta]],Punto_venta[],2,0)</f>
        <v>2</v>
      </c>
      <c r="F2901" t="s">
        <v>11</v>
      </c>
      <c r="G2901">
        <f>+VLOOKUP(Tabla2[[#This Row],[Cultivo]],Cod_categoría[],2,0)</f>
        <v>100102005</v>
      </c>
      <c r="H2901" t="str">
        <f>+VLOOKUP(F2901,Codigos[],2,0)</f>
        <v>Cítricos</v>
      </c>
      <c r="I2901">
        <f>+VLOOKUP(Tabla2[[#This Row],[Categoría]],Cod_procesamiento10[],2,0)</f>
        <v>2</v>
      </c>
      <c r="J2901" t="s">
        <v>163</v>
      </c>
      <c r="K2901" s="3">
        <v>998.14</v>
      </c>
    </row>
    <row r="2902" spans="1:11" x14ac:dyDescent="0.35">
      <c r="A2902">
        <v>2019</v>
      </c>
      <c r="B2902" s="5" t="s">
        <v>60</v>
      </c>
      <c r="C2902" s="10">
        <v>43800</v>
      </c>
      <c r="D2902" t="s">
        <v>17</v>
      </c>
      <c r="E2902">
        <f>+VLOOKUP(Tabla2[[#This Row],[Punto de venta]],Punto_venta[],2,0)</f>
        <v>2</v>
      </c>
      <c r="F2902" t="s">
        <v>12</v>
      </c>
      <c r="G2902">
        <f>+VLOOKUP(Tabla2[[#This Row],[Cultivo]],Cod_categoría[],2,0)</f>
        <v>100103006</v>
      </c>
      <c r="H2902" t="str">
        <f>+VLOOKUP(F2902,Codigos[],2,0)</f>
        <v>Frutos de carozo</v>
      </c>
      <c r="I2902">
        <f>+VLOOKUP(Tabla2[[#This Row],[Categoría]],Cod_procesamiento10[],2,0)</f>
        <v>5</v>
      </c>
      <c r="J2902" t="s">
        <v>163</v>
      </c>
      <c r="K2902" s="3">
        <v>2105.4699999999998</v>
      </c>
    </row>
    <row r="2903" spans="1:11" x14ac:dyDescent="0.35">
      <c r="A2903">
        <v>2019</v>
      </c>
      <c r="B2903" s="5" t="s">
        <v>60</v>
      </c>
      <c r="C2903" s="10">
        <v>43800</v>
      </c>
      <c r="D2903" t="s">
        <v>17</v>
      </c>
      <c r="E2903">
        <f>+VLOOKUP(Tabla2[[#This Row],[Punto de venta]],Punto_venta[],2,0)</f>
        <v>2</v>
      </c>
      <c r="F2903" t="s">
        <v>13</v>
      </c>
      <c r="G2903">
        <f>+VLOOKUP(Tabla2[[#This Row],[Cultivo]],Cod_categoría[],2,0)</f>
        <v>100106002</v>
      </c>
      <c r="H2903" t="str">
        <f>+VLOOKUP(F2903,Codigos[],2,0)</f>
        <v>Frutos oleaginosos</v>
      </c>
      <c r="I2903">
        <f>+VLOOKUP(Tabla2[[#This Row],[Categoría]],Cod_procesamiento10[],2,0)</f>
        <v>12</v>
      </c>
      <c r="J2903" t="s">
        <v>163</v>
      </c>
      <c r="K2903" s="3">
        <v>3708.94</v>
      </c>
    </row>
    <row r="2904" spans="1:11" x14ac:dyDescent="0.35">
      <c r="A2904">
        <v>2019</v>
      </c>
      <c r="B2904" s="5" t="s">
        <v>60</v>
      </c>
      <c r="C2904" s="10">
        <v>43800</v>
      </c>
      <c r="D2904" t="s">
        <v>17</v>
      </c>
      <c r="E2904">
        <f>+VLOOKUP(Tabla2[[#This Row],[Punto de venta]],Punto_venta[],2,0)</f>
        <v>2</v>
      </c>
      <c r="F2904" t="s">
        <v>14</v>
      </c>
      <c r="G2904">
        <f>+VLOOKUP(Tabla2[[#This Row],[Cultivo]],Cod_categoría[],2,0)</f>
        <v>100104005</v>
      </c>
      <c r="H2904" t="str">
        <f>+VLOOKUP(F2904,Codigos[],2,0)</f>
        <v>Frutos de pepita</v>
      </c>
      <c r="I2904">
        <f>+VLOOKUP(Tabla2[[#This Row],[Categoría]],Cod_procesamiento10[],2,0)</f>
        <v>3</v>
      </c>
      <c r="J2904" t="s">
        <v>163</v>
      </c>
      <c r="K2904" s="3">
        <v>1561.42</v>
      </c>
    </row>
    <row r="2905" spans="1:11" x14ac:dyDescent="0.35">
      <c r="A2905">
        <v>2019</v>
      </c>
      <c r="B2905" s="5" t="s">
        <v>60</v>
      </c>
      <c r="C2905" s="10">
        <v>43800</v>
      </c>
      <c r="D2905" t="s">
        <v>17</v>
      </c>
      <c r="E2905">
        <f>+VLOOKUP(Tabla2[[#This Row],[Punto de venta]],Punto_venta[],2,0)</f>
        <v>2</v>
      </c>
      <c r="F2905" t="s">
        <v>15</v>
      </c>
      <c r="G2905">
        <f>+VLOOKUP(Tabla2[[#This Row],[Cultivo]],Cod_categoría[],2,0)</f>
        <v>100108006</v>
      </c>
      <c r="H2905" t="str">
        <f>+VLOOKUP(F2905,Codigos[],2,0)</f>
        <v>Frutos tropicales y subtropicales</v>
      </c>
      <c r="I2905">
        <f>+VLOOKUP(Tabla2[[#This Row],[Categoría]],Cod_procesamiento10[],2,0)</f>
        <v>4</v>
      </c>
      <c r="J2905" t="s">
        <v>163</v>
      </c>
      <c r="K2905" s="3">
        <v>912.3</v>
      </c>
    </row>
    <row r="2906" spans="1:11" x14ac:dyDescent="0.35">
      <c r="A2906">
        <v>2019</v>
      </c>
      <c r="B2906" s="5" t="s">
        <v>60</v>
      </c>
      <c r="C2906" s="10">
        <v>43800</v>
      </c>
      <c r="D2906" t="s">
        <v>24</v>
      </c>
      <c r="E2906">
        <f>+VLOOKUP(Tabla2[[#This Row],[Punto de venta]],Punto_venta[],2,0)</f>
        <v>3</v>
      </c>
      <c r="F2906" t="s">
        <v>68</v>
      </c>
      <c r="G2906">
        <f>+VLOOKUP(Tabla2[[#This Row],[Cultivo]],Cod_categoría[],2,0)</f>
        <v>100101001</v>
      </c>
      <c r="H2906" t="str">
        <f>+VLOOKUP(F2906,Codigos[],2,0)</f>
        <v>Berries</v>
      </c>
      <c r="I2906">
        <f>+VLOOKUP(Tabla2[[#This Row],[Categoría]],Cod_procesamiento10[],2,0)</f>
        <v>1</v>
      </c>
      <c r="J2906" t="s">
        <v>163</v>
      </c>
      <c r="K2906" s="3">
        <v>1504.16</v>
      </c>
    </row>
    <row r="2907" spans="1:11" x14ac:dyDescent="0.35">
      <c r="A2907">
        <v>2019</v>
      </c>
      <c r="B2907" s="5" t="s">
        <v>60</v>
      </c>
      <c r="C2907" s="10">
        <v>43800</v>
      </c>
      <c r="D2907" t="s">
        <v>24</v>
      </c>
      <c r="E2907">
        <f>+VLOOKUP(Tabla2[[#This Row],[Punto de venta]],Punto_venta[],2,0)</f>
        <v>3</v>
      </c>
      <c r="F2907" t="s">
        <v>25</v>
      </c>
      <c r="G2907">
        <f>+VLOOKUP(Tabla2[[#This Row],[Cultivo]],Cod_categoría[],2,0)</f>
        <v>100114046</v>
      </c>
      <c r="H2907" t="str">
        <f>+VLOOKUP(F2907,Codigos[],2,0)</f>
        <v>Berries</v>
      </c>
      <c r="I2907">
        <f>+VLOOKUP(Tabla2[[#This Row],[Categoría]],Cod_procesamiento10[],2,0)</f>
        <v>1</v>
      </c>
      <c r="J2907" t="s">
        <v>163</v>
      </c>
      <c r="K2907" s="3">
        <v>3311.11</v>
      </c>
    </row>
    <row r="2908" spans="1:11" x14ac:dyDescent="0.35">
      <c r="A2908">
        <v>2019</v>
      </c>
      <c r="B2908" s="5" t="s">
        <v>60</v>
      </c>
      <c r="C2908" s="10">
        <v>43800</v>
      </c>
      <c r="D2908" t="s">
        <v>24</v>
      </c>
      <c r="E2908">
        <f>+VLOOKUP(Tabla2[[#This Row],[Punto de venta]],Punto_venta[],2,0)</f>
        <v>3</v>
      </c>
      <c r="F2908" t="s">
        <v>3</v>
      </c>
      <c r="G2908">
        <f>+VLOOKUP(Tabla2[[#This Row],[Cultivo]],Cod_categoría[],2,0)</f>
        <v>100103001</v>
      </c>
      <c r="H2908" t="str">
        <f>+VLOOKUP(F2908,Codigos[],2,0)</f>
        <v>Frutos de carozo</v>
      </c>
      <c r="I2908">
        <f>+VLOOKUP(Tabla2[[#This Row],[Categoría]],Cod_procesamiento10[],2,0)</f>
        <v>5</v>
      </c>
      <c r="J2908" t="s">
        <v>163</v>
      </c>
      <c r="K2908" s="3">
        <v>1044.73</v>
      </c>
    </row>
    <row r="2909" spans="1:11" x14ac:dyDescent="0.35">
      <c r="A2909">
        <v>2019</v>
      </c>
      <c r="B2909" s="5" t="s">
        <v>60</v>
      </c>
      <c r="C2909" s="10">
        <v>43800</v>
      </c>
      <c r="D2909" t="s">
        <v>24</v>
      </c>
      <c r="E2909">
        <f>+VLOOKUP(Tabla2[[#This Row],[Punto de venta]],Punto_venta[],2,0)</f>
        <v>3</v>
      </c>
      <c r="F2909" t="s">
        <v>4</v>
      </c>
      <c r="G2909">
        <f>+VLOOKUP(Tabla2[[#This Row],[Cultivo]],Cod_categoría[],2,0)</f>
        <v>100107002</v>
      </c>
      <c r="H2909" t="str">
        <f>+VLOOKUP(F2909,Codigos[],2,0)</f>
        <v>Frutos tropicales y subtropicales</v>
      </c>
      <c r="I2909">
        <f>+VLOOKUP(Tabla2[[#This Row],[Categoría]],Cod_procesamiento10[],2,0)</f>
        <v>4</v>
      </c>
      <c r="J2909" t="s">
        <v>163</v>
      </c>
      <c r="K2909" s="3">
        <v>1406.54</v>
      </c>
    </row>
    <row r="2910" spans="1:11" x14ac:dyDescent="0.35">
      <c r="A2910">
        <v>2019</v>
      </c>
      <c r="B2910" s="5" t="s">
        <v>60</v>
      </c>
      <c r="C2910" s="10">
        <v>43800</v>
      </c>
      <c r="D2910" t="s">
        <v>24</v>
      </c>
      <c r="E2910">
        <f>+VLOOKUP(Tabla2[[#This Row],[Punto de venta]],Punto_venta[],2,0)</f>
        <v>3</v>
      </c>
      <c r="F2910" t="s">
        <v>5</v>
      </c>
      <c r="G2910">
        <f>+VLOOKUP(Tabla2[[#This Row],[Cultivo]],Cod_categoría[],2,0)</f>
        <v>100103002</v>
      </c>
      <c r="H2910" t="str">
        <f>+VLOOKUP(F2910,Codigos[],2,0)</f>
        <v>Frutos de carozo</v>
      </c>
      <c r="I2910">
        <f>+VLOOKUP(Tabla2[[#This Row],[Categoría]],Cod_procesamiento10[],2,0)</f>
        <v>5</v>
      </c>
      <c r="J2910" t="s">
        <v>163</v>
      </c>
      <c r="K2910" s="3">
        <v>710.2</v>
      </c>
    </row>
    <row r="2911" spans="1:11" x14ac:dyDescent="0.35">
      <c r="A2911">
        <v>2019</v>
      </c>
      <c r="B2911" s="5" t="s">
        <v>60</v>
      </c>
      <c r="C2911" s="10">
        <v>43800</v>
      </c>
      <c r="D2911" t="s">
        <v>24</v>
      </c>
      <c r="E2911">
        <f>+VLOOKUP(Tabla2[[#This Row],[Punto de venta]],Punto_venta[],2,0)</f>
        <v>3</v>
      </c>
      <c r="F2911" t="s">
        <v>6</v>
      </c>
      <c r="G2911">
        <f>+VLOOKUP(Tabla2[[#This Row],[Cultivo]],Cod_categoría[],2,0)</f>
        <v>100103003</v>
      </c>
      <c r="H2911" t="str">
        <f>+VLOOKUP(F2911,Codigos[],2,0)</f>
        <v>Frutos de carozo</v>
      </c>
      <c r="I2911">
        <f>+VLOOKUP(Tabla2[[#This Row],[Categoría]],Cod_procesamiento10[],2,0)</f>
        <v>5</v>
      </c>
      <c r="J2911" t="s">
        <v>163</v>
      </c>
      <c r="K2911" s="3">
        <v>825.83</v>
      </c>
    </row>
    <row r="2912" spans="1:11" x14ac:dyDescent="0.35">
      <c r="A2912">
        <v>2019</v>
      </c>
      <c r="B2912" s="5" t="s">
        <v>60</v>
      </c>
      <c r="C2912" s="10">
        <v>43800</v>
      </c>
      <c r="D2912" t="s">
        <v>24</v>
      </c>
      <c r="E2912">
        <f>+VLOOKUP(Tabla2[[#This Row],[Punto de venta]],Punto_venta[],2,0)</f>
        <v>3</v>
      </c>
      <c r="F2912" t="s">
        <v>7</v>
      </c>
      <c r="G2912">
        <f>+VLOOKUP(Tabla2[[#This Row],[Cultivo]],Cod_categoría[],2,0)</f>
        <v>100103004</v>
      </c>
      <c r="H2912" t="str">
        <f>+VLOOKUP(F2912,Codigos[],2,0)</f>
        <v>Frutos de carozo</v>
      </c>
      <c r="I2912">
        <f>+VLOOKUP(Tabla2[[#This Row],[Categoría]],Cod_procesamiento10[],2,0)</f>
        <v>5</v>
      </c>
      <c r="J2912" t="s">
        <v>163</v>
      </c>
      <c r="K2912" s="3">
        <v>786.75</v>
      </c>
    </row>
    <row r="2913" spans="1:11" x14ac:dyDescent="0.35">
      <c r="A2913">
        <v>2019</v>
      </c>
      <c r="B2913" s="5" t="s">
        <v>60</v>
      </c>
      <c r="C2913" s="10">
        <v>43800</v>
      </c>
      <c r="D2913" t="s">
        <v>24</v>
      </c>
      <c r="E2913">
        <f>+VLOOKUP(Tabla2[[#This Row],[Punto de venta]],Punto_venta[],2,0)</f>
        <v>3</v>
      </c>
      <c r="F2913" t="s">
        <v>23</v>
      </c>
      <c r="G2913">
        <f>+VLOOKUP(Tabla2[[#This Row],[Cultivo]],Cod_categoría[],2,0)</f>
        <v>100101004</v>
      </c>
      <c r="H2913" t="str">
        <f>+VLOOKUP(F2913,Codigos[],2,0)</f>
        <v>Berries</v>
      </c>
      <c r="I2913">
        <f>+VLOOKUP(Tabla2[[#This Row],[Categoría]],Cod_procesamiento10[],2,0)</f>
        <v>1</v>
      </c>
      <c r="J2913" t="s">
        <v>163</v>
      </c>
      <c r="K2913" s="3">
        <v>2440.61</v>
      </c>
    </row>
    <row r="2914" spans="1:11" x14ac:dyDescent="0.35">
      <c r="A2914">
        <v>2019</v>
      </c>
      <c r="B2914" s="5" t="s">
        <v>60</v>
      </c>
      <c r="C2914" s="10">
        <v>43800</v>
      </c>
      <c r="D2914" t="s">
        <v>24</v>
      </c>
      <c r="E2914">
        <f>+VLOOKUP(Tabla2[[#This Row],[Punto de venta]],Punto_venta[],2,0)</f>
        <v>3</v>
      </c>
      <c r="F2914" t="s">
        <v>8</v>
      </c>
      <c r="G2914">
        <f>+VLOOKUP(Tabla2[[#This Row],[Cultivo]],Cod_categoría[],2,0)</f>
        <v>100112025</v>
      </c>
      <c r="H2914" t="str">
        <f>+VLOOKUP(F2914,Codigos[],2,0)</f>
        <v>Berries</v>
      </c>
      <c r="I2914">
        <f>+VLOOKUP(Tabla2[[#This Row],[Categoría]],Cod_procesamiento10[],2,0)</f>
        <v>1</v>
      </c>
      <c r="J2914" t="s">
        <v>163</v>
      </c>
      <c r="K2914" s="3">
        <v>1091.46</v>
      </c>
    </row>
    <row r="2915" spans="1:11" x14ac:dyDescent="0.35">
      <c r="A2915">
        <v>2019</v>
      </c>
      <c r="B2915" s="5" t="s">
        <v>60</v>
      </c>
      <c r="C2915" s="10">
        <v>43800</v>
      </c>
      <c r="D2915" t="s">
        <v>24</v>
      </c>
      <c r="E2915">
        <f>+VLOOKUP(Tabla2[[#This Row],[Punto de venta]],Punto_venta[],2,0)</f>
        <v>3</v>
      </c>
      <c r="F2915" t="s">
        <v>19</v>
      </c>
      <c r="G2915">
        <f>+VLOOKUP(Tabla2[[#This Row],[Cultivo]],Cod_categoría[],2,0)</f>
        <v>100101007</v>
      </c>
      <c r="H2915" t="str">
        <f>+VLOOKUP(F2915,Codigos[],2,0)</f>
        <v>Berries</v>
      </c>
      <c r="I2915">
        <f>+VLOOKUP(Tabla2[[#This Row],[Categoría]],Cod_procesamiento10[],2,0)</f>
        <v>1</v>
      </c>
      <c r="J2915" t="s">
        <v>163</v>
      </c>
      <c r="K2915" s="3">
        <v>1400</v>
      </c>
    </row>
    <row r="2916" spans="1:11" x14ac:dyDescent="0.35">
      <c r="A2916">
        <v>2019</v>
      </c>
      <c r="B2916" s="5" t="s">
        <v>60</v>
      </c>
      <c r="C2916" s="10">
        <v>43800</v>
      </c>
      <c r="D2916" t="s">
        <v>24</v>
      </c>
      <c r="E2916">
        <f>+VLOOKUP(Tabla2[[#This Row],[Punto de venta]],Punto_venta[],2,0)</f>
        <v>3</v>
      </c>
      <c r="F2916" t="s">
        <v>9</v>
      </c>
      <c r="G2916">
        <f>+VLOOKUP(Tabla2[[#This Row],[Cultivo]],Cod_categoría[],2,0)</f>
        <v>100102003</v>
      </c>
      <c r="H2916" t="str">
        <f>+VLOOKUP(F2916,Codigos[],2,0)</f>
        <v>Cítricos</v>
      </c>
      <c r="I2916">
        <f>+VLOOKUP(Tabla2[[#This Row],[Categoría]],Cod_procesamiento10[],2,0)</f>
        <v>2</v>
      </c>
      <c r="J2916" t="s">
        <v>163</v>
      </c>
      <c r="K2916" s="3">
        <v>448.77</v>
      </c>
    </row>
    <row r="2917" spans="1:11" x14ac:dyDescent="0.35">
      <c r="A2917">
        <v>2019</v>
      </c>
      <c r="B2917" s="5" t="s">
        <v>60</v>
      </c>
      <c r="C2917" s="10">
        <v>43800</v>
      </c>
      <c r="D2917" t="s">
        <v>24</v>
      </c>
      <c r="E2917">
        <f>+VLOOKUP(Tabla2[[#This Row],[Punto de venta]],Punto_venta[],2,0)</f>
        <v>3</v>
      </c>
      <c r="F2917" t="s">
        <v>20</v>
      </c>
      <c r="G2917">
        <f>+VLOOKUP(Tabla2[[#This Row],[Cultivo]],Cod_categoría[],2,0)</f>
        <v>100102004</v>
      </c>
      <c r="H2917" t="str">
        <f>+VLOOKUP(F2917,Codigos[],2,0)</f>
        <v>Cítricos</v>
      </c>
      <c r="I2917">
        <f>+VLOOKUP(Tabla2[[#This Row],[Categoría]],Cod_procesamiento10[],2,0)</f>
        <v>2</v>
      </c>
      <c r="J2917" t="s">
        <v>163</v>
      </c>
      <c r="K2917" s="3">
        <v>604.04999999999995</v>
      </c>
    </row>
    <row r="2918" spans="1:11" x14ac:dyDescent="0.35">
      <c r="A2918">
        <v>2019</v>
      </c>
      <c r="B2918" s="5" t="s">
        <v>60</v>
      </c>
      <c r="C2918" s="10">
        <v>43800</v>
      </c>
      <c r="D2918" t="s">
        <v>24</v>
      </c>
      <c r="E2918">
        <f>+VLOOKUP(Tabla2[[#This Row],[Punto de venta]],Punto_venta[],2,0)</f>
        <v>3</v>
      </c>
      <c r="F2918" t="s">
        <v>21</v>
      </c>
      <c r="G2918">
        <f>+VLOOKUP(Tabla2[[#This Row],[Cultivo]],Cod_categoría[],2,0)</f>
        <v>100108002</v>
      </c>
      <c r="H2918" t="str">
        <f>+VLOOKUP(F2918,Codigos[],2,0)</f>
        <v>Frutos tropicales y subtropicales</v>
      </c>
      <c r="I2918">
        <f>+VLOOKUP(Tabla2[[#This Row],[Categoría]],Cod_procesamiento10[],2,0)</f>
        <v>4</v>
      </c>
      <c r="J2918" t="s">
        <v>163</v>
      </c>
      <c r="K2918" s="3">
        <v>1366.29</v>
      </c>
    </row>
    <row r="2919" spans="1:11" x14ac:dyDescent="0.35">
      <c r="A2919">
        <v>2019</v>
      </c>
      <c r="B2919" s="5" t="s">
        <v>60</v>
      </c>
      <c r="C2919" s="10">
        <v>43800</v>
      </c>
      <c r="D2919" t="s">
        <v>24</v>
      </c>
      <c r="E2919">
        <f>+VLOOKUP(Tabla2[[#This Row],[Punto de venta]],Punto_venta[],2,0)</f>
        <v>3</v>
      </c>
      <c r="F2919" t="s">
        <v>10</v>
      </c>
      <c r="G2919">
        <f>+VLOOKUP(Tabla2[[#This Row],[Cultivo]],Cod_categoría[],2,0)</f>
        <v>100104002</v>
      </c>
      <c r="H2919" t="str">
        <f>+VLOOKUP(F2919,Codigos[],2,0)</f>
        <v>Frutos de pepita</v>
      </c>
      <c r="I2919">
        <f>+VLOOKUP(Tabla2[[#This Row],[Categoría]],Cod_procesamiento10[],2,0)</f>
        <v>3</v>
      </c>
      <c r="J2919" t="s">
        <v>163</v>
      </c>
      <c r="K2919" s="3">
        <v>903.12</v>
      </c>
    </row>
    <row r="2920" spans="1:11" x14ac:dyDescent="0.35">
      <c r="A2920">
        <v>2019</v>
      </c>
      <c r="B2920" s="5" t="s">
        <v>60</v>
      </c>
      <c r="C2920" s="10">
        <v>43800</v>
      </c>
      <c r="D2920" t="s">
        <v>24</v>
      </c>
      <c r="E2920">
        <f>+VLOOKUP(Tabla2[[#This Row],[Punto de venta]],Punto_venta[],2,0)</f>
        <v>3</v>
      </c>
      <c r="F2920" t="s">
        <v>26</v>
      </c>
      <c r="G2920">
        <f>+VLOOKUP(Tabla2[[#This Row],[Cultivo]],Cod_categoría[],2,0)</f>
        <v>100101008</v>
      </c>
      <c r="H2920" t="str">
        <f>+VLOOKUP(F2920,Codigos[],2,0)</f>
        <v>Berries</v>
      </c>
      <c r="I2920">
        <f>+VLOOKUP(Tabla2[[#This Row],[Categoría]],Cod_procesamiento10[],2,0)</f>
        <v>1</v>
      </c>
      <c r="J2920" t="s">
        <v>163</v>
      </c>
      <c r="K2920" s="3">
        <v>1475</v>
      </c>
    </row>
    <row r="2921" spans="1:11" x14ac:dyDescent="0.35">
      <c r="A2921">
        <v>2019</v>
      </c>
      <c r="B2921" s="5" t="s">
        <v>60</v>
      </c>
      <c r="C2921" s="10">
        <v>43800</v>
      </c>
      <c r="D2921" t="s">
        <v>24</v>
      </c>
      <c r="E2921">
        <f>+VLOOKUP(Tabla2[[#This Row],[Punto de venta]],Punto_venta[],2,0)</f>
        <v>3</v>
      </c>
      <c r="F2921" t="s">
        <v>11</v>
      </c>
      <c r="G2921">
        <f>+VLOOKUP(Tabla2[[#This Row],[Cultivo]],Cod_categoría[],2,0)</f>
        <v>100102005</v>
      </c>
      <c r="H2921" t="str">
        <f>+VLOOKUP(F2921,Codigos[],2,0)</f>
        <v>Cítricos</v>
      </c>
      <c r="I2921">
        <f>+VLOOKUP(Tabla2[[#This Row],[Categoría]],Cod_procesamiento10[],2,0)</f>
        <v>2</v>
      </c>
      <c r="J2921" t="s">
        <v>163</v>
      </c>
      <c r="K2921" s="3">
        <v>556.04</v>
      </c>
    </row>
    <row r="2922" spans="1:11" x14ac:dyDescent="0.35">
      <c r="A2922">
        <v>2019</v>
      </c>
      <c r="B2922" s="5" t="s">
        <v>60</v>
      </c>
      <c r="C2922" s="10">
        <v>43800</v>
      </c>
      <c r="D2922" t="s">
        <v>24</v>
      </c>
      <c r="E2922">
        <f>+VLOOKUP(Tabla2[[#This Row],[Punto de venta]],Punto_venta[],2,0)</f>
        <v>3</v>
      </c>
      <c r="F2922" t="s">
        <v>12</v>
      </c>
      <c r="G2922">
        <f>+VLOOKUP(Tabla2[[#This Row],[Cultivo]],Cod_categoría[],2,0)</f>
        <v>100103006</v>
      </c>
      <c r="H2922" t="str">
        <f>+VLOOKUP(F2922,Codigos[],2,0)</f>
        <v>Frutos de carozo</v>
      </c>
      <c r="I2922">
        <f>+VLOOKUP(Tabla2[[#This Row],[Categoría]],Cod_procesamiento10[],2,0)</f>
        <v>5</v>
      </c>
      <c r="J2922" t="s">
        <v>163</v>
      </c>
      <c r="K2922" s="3">
        <v>783.25</v>
      </c>
    </row>
    <row r="2923" spans="1:11" x14ac:dyDescent="0.35">
      <c r="A2923">
        <v>2019</v>
      </c>
      <c r="B2923" s="5" t="s">
        <v>60</v>
      </c>
      <c r="C2923" s="10">
        <v>43800</v>
      </c>
      <c r="D2923" t="s">
        <v>24</v>
      </c>
      <c r="E2923">
        <f>+VLOOKUP(Tabla2[[#This Row],[Punto de venta]],Punto_venta[],2,0)</f>
        <v>3</v>
      </c>
      <c r="F2923" t="s">
        <v>13</v>
      </c>
      <c r="G2923">
        <f>+VLOOKUP(Tabla2[[#This Row],[Cultivo]],Cod_categoría[],2,0)</f>
        <v>100106002</v>
      </c>
      <c r="H2923" t="str">
        <f>+VLOOKUP(F2923,Codigos[],2,0)</f>
        <v>Frutos oleaginosos</v>
      </c>
      <c r="I2923">
        <f>+VLOOKUP(Tabla2[[#This Row],[Categoría]],Cod_procesamiento10[],2,0)</f>
        <v>12</v>
      </c>
      <c r="J2923" t="s">
        <v>163</v>
      </c>
      <c r="K2923" s="3">
        <v>2198.4499999999998</v>
      </c>
    </row>
    <row r="2924" spans="1:11" x14ac:dyDescent="0.35">
      <c r="A2924">
        <v>2019</v>
      </c>
      <c r="B2924" s="5" t="s">
        <v>60</v>
      </c>
      <c r="C2924" s="10">
        <v>43800</v>
      </c>
      <c r="D2924" t="s">
        <v>24</v>
      </c>
      <c r="E2924">
        <f>+VLOOKUP(Tabla2[[#This Row],[Punto de venta]],Punto_venta[],2,0)</f>
        <v>3</v>
      </c>
      <c r="F2924" t="s">
        <v>14</v>
      </c>
      <c r="G2924">
        <f>+VLOOKUP(Tabla2[[#This Row],[Cultivo]],Cod_categoría[],2,0)</f>
        <v>100104005</v>
      </c>
      <c r="H2924" t="str">
        <f>+VLOOKUP(F2924,Codigos[],2,0)</f>
        <v>Frutos de pepita</v>
      </c>
      <c r="I2924">
        <f>+VLOOKUP(Tabla2[[#This Row],[Categoría]],Cod_procesamiento10[],2,0)</f>
        <v>3</v>
      </c>
      <c r="J2924" t="s">
        <v>163</v>
      </c>
      <c r="K2924" s="3">
        <v>802.35</v>
      </c>
    </row>
    <row r="2925" spans="1:11" x14ac:dyDescent="0.35">
      <c r="A2925">
        <v>2019</v>
      </c>
      <c r="B2925" s="5" t="s">
        <v>60</v>
      </c>
      <c r="C2925" s="10">
        <v>43800</v>
      </c>
      <c r="D2925" t="s">
        <v>24</v>
      </c>
      <c r="E2925">
        <f>+VLOOKUP(Tabla2[[#This Row],[Punto de venta]],Punto_venta[],2,0)</f>
        <v>3</v>
      </c>
      <c r="F2925" t="s">
        <v>15</v>
      </c>
      <c r="G2925">
        <f>+VLOOKUP(Tabla2[[#This Row],[Cultivo]],Cod_categoría[],2,0)</f>
        <v>100108006</v>
      </c>
      <c r="H2925" t="str">
        <f>+VLOOKUP(F2925,Codigos[],2,0)</f>
        <v>Frutos tropicales y subtropicales</v>
      </c>
      <c r="I2925">
        <f>+VLOOKUP(Tabla2[[#This Row],[Categoría]],Cod_procesamiento10[],2,0)</f>
        <v>4</v>
      </c>
      <c r="J2925" t="s">
        <v>163</v>
      </c>
      <c r="K2925" s="3">
        <v>619.66</v>
      </c>
    </row>
    <row r="2926" spans="1:11" x14ac:dyDescent="0.35">
      <c r="A2926">
        <v>2019</v>
      </c>
      <c r="B2926" s="5" t="s">
        <v>60</v>
      </c>
      <c r="C2926" s="10">
        <v>43800</v>
      </c>
      <c r="D2926" t="s">
        <v>24</v>
      </c>
      <c r="E2926">
        <f>+VLOOKUP(Tabla2[[#This Row],[Punto de venta]],Punto_venta[],2,0)</f>
        <v>3</v>
      </c>
      <c r="F2926" t="s">
        <v>27</v>
      </c>
      <c r="G2926">
        <f>+VLOOKUP(Tabla2[[#This Row],[Cultivo]],Cod_categoría[],2,0)</f>
        <v>100102006</v>
      </c>
      <c r="H2926" t="str">
        <f>+VLOOKUP(F2926,Codigos[],2,0)</f>
        <v>Cítricos</v>
      </c>
      <c r="I2926">
        <f>+VLOOKUP(Tabla2[[#This Row],[Categoría]],Cod_procesamiento10[],2,0)</f>
        <v>2</v>
      </c>
      <c r="J2926" t="s">
        <v>163</v>
      </c>
      <c r="K2926" s="3">
        <v>463.96</v>
      </c>
    </row>
    <row r="2927" spans="1:11" x14ac:dyDescent="0.35">
      <c r="A2927">
        <v>2019</v>
      </c>
      <c r="B2927" s="5" t="s">
        <v>60</v>
      </c>
      <c r="C2927" s="10">
        <v>43800</v>
      </c>
      <c r="D2927" t="s">
        <v>24</v>
      </c>
      <c r="E2927">
        <f>+VLOOKUP(Tabla2[[#This Row],[Punto de venta]],Punto_venta[],2,0)</f>
        <v>3</v>
      </c>
      <c r="F2927" t="s">
        <v>16</v>
      </c>
      <c r="G2927">
        <f>+VLOOKUP(Tabla2[[#This Row],[Cultivo]],Cod_categoría[],2,0)</f>
        <v>100109001</v>
      </c>
      <c r="H2927" t="str">
        <f>+VLOOKUP(F2927,Codigos[],2,0)</f>
        <v>Uva</v>
      </c>
      <c r="I2927">
        <f>+VLOOKUP(Tabla2[[#This Row],[Categoría]],Cod_procesamiento10[],2,0)</f>
        <v>11</v>
      </c>
      <c r="J2927" t="s">
        <v>163</v>
      </c>
      <c r="K2927" s="3">
        <v>1440.7</v>
      </c>
    </row>
    <row r="2928" spans="1:11" x14ac:dyDescent="0.35">
      <c r="A2928">
        <v>2019</v>
      </c>
      <c r="B2928" s="5" t="s">
        <v>59</v>
      </c>
      <c r="C2928" s="10">
        <v>43770</v>
      </c>
      <c r="D2928" t="s">
        <v>2</v>
      </c>
      <c r="E2928">
        <f>+VLOOKUP(Tabla2[[#This Row],[Punto de venta]],Punto_venta[],2,0)</f>
        <v>1</v>
      </c>
      <c r="F2928" t="s">
        <v>4</v>
      </c>
      <c r="G2928">
        <f>+VLOOKUP(Tabla2[[#This Row],[Cultivo]],Cod_categoría[],2,0)</f>
        <v>100107002</v>
      </c>
      <c r="H2928" t="str">
        <f>+VLOOKUP(F2928,Codigos[],2,0)</f>
        <v>Frutos tropicales y subtropicales</v>
      </c>
      <c r="I2928">
        <f>+VLOOKUP(Tabla2[[#This Row],[Categoría]],Cod_procesamiento10[],2,0)</f>
        <v>4</v>
      </c>
      <c r="J2928" t="s">
        <v>163</v>
      </c>
      <c r="K2928" s="3">
        <v>2157.75</v>
      </c>
    </row>
    <row r="2929" spans="1:11" x14ac:dyDescent="0.35">
      <c r="A2929">
        <v>2019</v>
      </c>
      <c r="B2929" s="5" t="s">
        <v>59</v>
      </c>
      <c r="C2929" s="10">
        <v>43770</v>
      </c>
      <c r="D2929" t="s">
        <v>2</v>
      </c>
      <c r="E2929">
        <f>+VLOOKUP(Tabla2[[#This Row],[Punto de venta]],Punto_venta[],2,0)</f>
        <v>1</v>
      </c>
      <c r="F2929" t="s">
        <v>8</v>
      </c>
      <c r="G2929">
        <f>+VLOOKUP(Tabla2[[#This Row],[Cultivo]],Cod_categoría[],2,0)</f>
        <v>100112025</v>
      </c>
      <c r="H2929" t="str">
        <f>+VLOOKUP(F2929,Codigos[],2,0)</f>
        <v>Berries</v>
      </c>
      <c r="I2929">
        <f>+VLOOKUP(Tabla2[[#This Row],[Categoría]],Cod_procesamiento10[],2,0)</f>
        <v>1</v>
      </c>
      <c r="J2929" t="s">
        <v>163</v>
      </c>
      <c r="K2929" s="3">
        <v>1439.52</v>
      </c>
    </row>
    <row r="2930" spans="1:11" x14ac:dyDescent="0.35">
      <c r="A2930">
        <v>2019</v>
      </c>
      <c r="B2930" s="5" t="s">
        <v>59</v>
      </c>
      <c r="C2930" s="10">
        <v>43770</v>
      </c>
      <c r="D2930" t="s">
        <v>2</v>
      </c>
      <c r="E2930">
        <f>+VLOOKUP(Tabla2[[#This Row],[Punto de venta]],Punto_venta[],2,0)</f>
        <v>1</v>
      </c>
      <c r="F2930" t="s">
        <v>9</v>
      </c>
      <c r="G2930">
        <f>+VLOOKUP(Tabla2[[#This Row],[Cultivo]],Cod_categoría[],2,0)</f>
        <v>100102003</v>
      </c>
      <c r="H2930" t="str">
        <f>+VLOOKUP(F2930,Codigos[],2,0)</f>
        <v>Cítricos</v>
      </c>
      <c r="I2930">
        <f>+VLOOKUP(Tabla2[[#This Row],[Categoría]],Cod_procesamiento10[],2,0)</f>
        <v>2</v>
      </c>
      <c r="J2930" t="s">
        <v>163</v>
      </c>
      <c r="K2930" s="3">
        <v>603.28</v>
      </c>
    </row>
    <row r="2931" spans="1:11" x14ac:dyDescent="0.35">
      <c r="A2931">
        <v>2019</v>
      </c>
      <c r="B2931" s="5" t="s">
        <v>59</v>
      </c>
      <c r="C2931" s="10">
        <v>43770</v>
      </c>
      <c r="D2931" t="s">
        <v>2</v>
      </c>
      <c r="E2931">
        <f>+VLOOKUP(Tabla2[[#This Row],[Punto de venta]],Punto_venta[],2,0)</f>
        <v>1</v>
      </c>
      <c r="F2931" t="s">
        <v>20</v>
      </c>
      <c r="G2931">
        <f>+VLOOKUP(Tabla2[[#This Row],[Cultivo]],Cod_categoría[],2,0)</f>
        <v>100102004</v>
      </c>
      <c r="H2931" t="str">
        <f>+VLOOKUP(F2931,Codigos[],2,0)</f>
        <v>Cítricos</v>
      </c>
      <c r="I2931">
        <f>+VLOOKUP(Tabla2[[#This Row],[Categoría]],Cod_procesamiento10[],2,0)</f>
        <v>2</v>
      </c>
      <c r="J2931" t="s">
        <v>163</v>
      </c>
      <c r="K2931" s="3">
        <v>723.25</v>
      </c>
    </row>
    <row r="2932" spans="1:11" x14ac:dyDescent="0.35">
      <c r="A2932">
        <v>2019</v>
      </c>
      <c r="B2932" s="5" t="s">
        <v>59</v>
      </c>
      <c r="C2932" s="10">
        <v>43770</v>
      </c>
      <c r="D2932" t="s">
        <v>2</v>
      </c>
      <c r="E2932">
        <f>+VLOOKUP(Tabla2[[#This Row],[Punto de venta]],Punto_venta[],2,0)</f>
        <v>1</v>
      </c>
      <c r="F2932" t="s">
        <v>21</v>
      </c>
      <c r="G2932">
        <f>+VLOOKUP(Tabla2[[#This Row],[Cultivo]],Cod_categoría[],2,0)</f>
        <v>100108002</v>
      </c>
      <c r="H2932" t="str">
        <f>+VLOOKUP(F2932,Codigos[],2,0)</f>
        <v>Frutos tropicales y subtropicales</v>
      </c>
      <c r="I2932">
        <f>+VLOOKUP(Tabla2[[#This Row],[Categoría]],Cod_procesamiento10[],2,0)</f>
        <v>4</v>
      </c>
      <c r="J2932" t="s">
        <v>163</v>
      </c>
      <c r="K2932" s="3">
        <v>2367.56</v>
      </c>
    </row>
    <row r="2933" spans="1:11" x14ac:dyDescent="0.35">
      <c r="A2933">
        <v>2019</v>
      </c>
      <c r="B2933" s="5" t="s">
        <v>59</v>
      </c>
      <c r="C2933" s="10">
        <v>43770</v>
      </c>
      <c r="D2933" t="s">
        <v>2</v>
      </c>
      <c r="E2933">
        <f>+VLOOKUP(Tabla2[[#This Row],[Punto de venta]],Punto_venta[],2,0)</f>
        <v>1</v>
      </c>
      <c r="F2933" t="s">
        <v>10</v>
      </c>
      <c r="G2933">
        <f>+VLOOKUP(Tabla2[[#This Row],[Cultivo]],Cod_categoría[],2,0)</f>
        <v>100104002</v>
      </c>
      <c r="H2933" t="str">
        <f>+VLOOKUP(F2933,Codigos[],2,0)</f>
        <v>Frutos de pepita</v>
      </c>
      <c r="I2933">
        <f>+VLOOKUP(Tabla2[[#This Row],[Categoría]],Cod_procesamiento10[],2,0)</f>
        <v>3</v>
      </c>
      <c r="J2933" t="s">
        <v>163</v>
      </c>
      <c r="K2933" s="3">
        <v>973.87</v>
      </c>
    </row>
    <row r="2934" spans="1:11" x14ac:dyDescent="0.35">
      <c r="A2934">
        <v>2019</v>
      </c>
      <c r="B2934" s="5" t="s">
        <v>59</v>
      </c>
      <c r="C2934" s="10">
        <v>43770</v>
      </c>
      <c r="D2934" t="s">
        <v>2</v>
      </c>
      <c r="E2934">
        <f>+VLOOKUP(Tabla2[[#This Row],[Punto de venta]],Punto_venta[],2,0)</f>
        <v>1</v>
      </c>
      <c r="F2934" t="s">
        <v>11</v>
      </c>
      <c r="G2934">
        <f>+VLOOKUP(Tabla2[[#This Row],[Cultivo]],Cod_categoría[],2,0)</f>
        <v>100102005</v>
      </c>
      <c r="H2934" t="str">
        <f>+VLOOKUP(F2934,Codigos[],2,0)</f>
        <v>Cítricos</v>
      </c>
      <c r="I2934">
        <f>+VLOOKUP(Tabla2[[#This Row],[Categoría]],Cod_procesamiento10[],2,0)</f>
        <v>2</v>
      </c>
      <c r="J2934" t="s">
        <v>163</v>
      </c>
      <c r="K2934" s="3">
        <v>694.97</v>
      </c>
    </row>
    <row r="2935" spans="1:11" x14ac:dyDescent="0.35">
      <c r="A2935">
        <v>2019</v>
      </c>
      <c r="B2935" s="5" t="s">
        <v>59</v>
      </c>
      <c r="C2935" s="10">
        <v>43770</v>
      </c>
      <c r="D2935" t="s">
        <v>2</v>
      </c>
      <c r="E2935">
        <f>+VLOOKUP(Tabla2[[#This Row],[Punto de venta]],Punto_venta[],2,0)</f>
        <v>1</v>
      </c>
      <c r="F2935" t="s">
        <v>13</v>
      </c>
      <c r="G2935">
        <f>+VLOOKUP(Tabla2[[#This Row],[Cultivo]],Cod_categoría[],2,0)</f>
        <v>100106002</v>
      </c>
      <c r="H2935" t="str">
        <f>+VLOOKUP(F2935,Codigos[],2,0)</f>
        <v>Frutos oleaginosos</v>
      </c>
      <c r="I2935">
        <f>+VLOOKUP(Tabla2[[#This Row],[Categoría]],Cod_procesamiento10[],2,0)</f>
        <v>12</v>
      </c>
      <c r="J2935" t="s">
        <v>163</v>
      </c>
      <c r="K2935" s="3">
        <v>2495.06</v>
      </c>
    </row>
    <row r="2936" spans="1:11" x14ac:dyDescent="0.35">
      <c r="A2936">
        <v>2019</v>
      </c>
      <c r="B2936" s="5" t="s">
        <v>59</v>
      </c>
      <c r="C2936" s="10">
        <v>43770</v>
      </c>
      <c r="D2936" t="s">
        <v>2</v>
      </c>
      <c r="E2936">
        <f>+VLOOKUP(Tabla2[[#This Row],[Punto de venta]],Punto_venta[],2,0)</f>
        <v>1</v>
      </c>
      <c r="F2936" t="s">
        <v>14</v>
      </c>
      <c r="G2936">
        <f>+VLOOKUP(Tabla2[[#This Row],[Cultivo]],Cod_categoría[],2,0)</f>
        <v>100104005</v>
      </c>
      <c r="H2936" t="str">
        <f>+VLOOKUP(F2936,Codigos[],2,0)</f>
        <v>Frutos de pepita</v>
      </c>
      <c r="I2936">
        <f>+VLOOKUP(Tabla2[[#This Row],[Categoría]],Cod_procesamiento10[],2,0)</f>
        <v>3</v>
      </c>
      <c r="J2936" t="s">
        <v>163</v>
      </c>
      <c r="K2936" s="3">
        <v>948.03</v>
      </c>
    </row>
    <row r="2937" spans="1:11" x14ac:dyDescent="0.35">
      <c r="A2937">
        <v>2019</v>
      </c>
      <c r="B2937" s="5" t="s">
        <v>59</v>
      </c>
      <c r="C2937" s="10">
        <v>43770</v>
      </c>
      <c r="D2937" t="s">
        <v>2</v>
      </c>
      <c r="E2937">
        <f>+VLOOKUP(Tabla2[[#This Row],[Punto de venta]],Punto_venta[],2,0)</f>
        <v>1</v>
      </c>
      <c r="F2937" t="s">
        <v>15</v>
      </c>
      <c r="G2937">
        <f>+VLOOKUP(Tabla2[[#This Row],[Cultivo]],Cod_categoría[],2,0)</f>
        <v>100108006</v>
      </c>
      <c r="H2937" t="str">
        <f>+VLOOKUP(F2937,Codigos[],2,0)</f>
        <v>Frutos tropicales y subtropicales</v>
      </c>
      <c r="I2937">
        <f>+VLOOKUP(Tabla2[[#This Row],[Categoría]],Cod_procesamiento10[],2,0)</f>
        <v>4</v>
      </c>
      <c r="J2937" t="s">
        <v>163</v>
      </c>
      <c r="K2937" s="3">
        <v>1019.66</v>
      </c>
    </row>
    <row r="2938" spans="1:11" x14ac:dyDescent="0.35">
      <c r="A2938">
        <v>2019</v>
      </c>
      <c r="B2938" s="5" t="s">
        <v>59</v>
      </c>
      <c r="C2938" s="10">
        <v>43770</v>
      </c>
      <c r="D2938" t="s">
        <v>17</v>
      </c>
      <c r="E2938">
        <f>+VLOOKUP(Tabla2[[#This Row],[Punto de venta]],Punto_venta[],2,0)</f>
        <v>2</v>
      </c>
      <c r="F2938" t="s">
        <v>4</v>
      </c>
      <c r="G2938">
        <f>+VLOOKUP(Tabla2[[#This Row],[Cultivo]],Cod_categoría[],2,0)</f>
        <v>100107002</v>
      </c>
      <c r="H2938" t="str">
        <f>+VLOOKUP(F2938,Codigos[],2,0)</f>
        <v>Frutos tropicales y subtropicales</v>
      </c>
      <c r="I2938">
        <f>+VLOOKUP(Tabla2[[#This Row],[Categoría]],Cod_procesamiento10[],2,0)</f>
        <v>4</v>
      </c>
      <c r="J2938" t="s">
        <v>163</v>
      </c>
      <c r="K2938" s="3">
        <v>2708.9</v>
      </c>
    </row>
    <row r="2939" spans="1:11" x14ac:dyDescent="0.35">
      <c r="A2939">
        <v>2019</v>
      </c>
      <c r="B2939" s="5" t="s">
        <v>59</v>
      </c>
      <c r="C2939" s="10">
        <v>43770</v>
      </c>
      <c r="D2939" t="s">
        <v>17</v>
      </c>
      <c r="E2939">
        <f>+VLOOKUP(Tabla2[[#This Row],[Punto de venta]],Punto_venta[],2,0)</f>
        <v>2</v>
      </c>
      <c r="F2939" t="s">
        <v>8</v>
      </c>
      <c r="G2939">
        <f>+VLOOKUP(Tabla2[[#This Row],[Cultivo]],Cod_categoría[],2,0)</f>
        <v>100112025</v>
      </c>
      <c r="H2939" t="str">
        <f>+VLOOKUP(F2939,Codigos[],2,0)</f>
        <v>Berries</v>
      </c>
      <c r="I2939">
        <f>+VLOOKUP(Tabla2[[#This Row],[Categoría]],Cod_procesamiento10[],2,0)</f>
        <v>1</v>
      </c>
      <c r="J2939" t="s">
        <v>163</v>
      </c>
      <c r="K2939" s="3">
        <v>6239</v>
      </c>
    </row>
    <row r="2940" spans="1:11" x14ac:dyDescent="0.35">
      <c r="A2940">
        <v>2019</v>
      </c>
      <c r="B2940" s="5" t="s">
        <v>59</v>
      </c>
      <c r="C2940" s="10">
        <v>43770</v>
      </c>
      <c r="D2940" t="s">
        <v>17</v>
      </c>
      <c r="E2940">
        <f>+VLOOKUP(Tabla2[[#This Row],[Punto de venta]],Punto_venta[],2,0)</f>
        <v>2</v>
      </c>
      <c r="F2940" t="s">
        <v>9</v>
      </c>
      <c r="G2940">
        <f>+VLOOKUP(Tabla2[[#This Row],[Cultivo]],Cod_categoría[],2,0)</f>
        <v>100102003</v>
      </c>
      <c r="H2940" t="str">
        <f>+VLOOKUP(F2940,Codigos[],2,0)</f>
        <v>Cítricos</v>
      </c>
      <c r="I2940">
        <f>+VLOOKUP(Tabla2[[#This Row],[Categoría]],Cod_procesamiento10[],2,0)</f>
        <v>2</v>
      </c>
      <c r="J2940" t="s">
        <v>163</v>
      </c>
      <c r="K2940" s="3">
        <v>1055.95</v>
      </c>
    </row>
    <row r="2941" spans="1:11" x14ac:dyDescent="0.35">
      <c r="A2941">
        <v>2019</v>
      </c>
      <c r="B2941" s="5" t="s">
        <v>59</v>
      </c>
      <c r="C2941" s="10">
        <v>43770</v>
      </c>
      <c r="D2941" t="s">
        <v>17</v>
      </c>
      <c r="E2941">
        <f>+VLOOKUP(Tabla2[[#This Row],[Punto de venta]],Punto_venta[],2,0)</f>
        <v>2</v>
      </c>
      <c r="F2941" t="s">
        <v>20</v>
      </c>
      <c r="G2941">
        <f>+VLOOKUP(Tabla2[[#This Row],[Cultivo]],Cod_categoría[],2,0)</f>
        <v>100102004</v>
      </c>
      <c r="H2941" t="str">
        <f>+VLOOKUP(F2941,Codigos[],2,0)</f>
        <v>Cítricos</v>
      </c>
      <c r="I2941">
        <f>+VLOOKUP(Tabla2[[#This Row],[Categoría]],Cod_procesamiento10[],2,0)</f>
        <v>2</v>
      </c>
      <c r="J2941" t="s">
        <v>163</v>
      </c>
      <c r="K2941" s="3">
        <v>1729.02</v>
      </c>
    </row>
    <row r="2942" spans="1:11" x14ac:dyDescent="0.35">
      <c r="A2942">
        <v>2019</v>
      </c>
      <c r="B2942" s="5" t="s">
        <v>59</v>
      </c>
      <c r="C2942" s="10">
        <v>43770</v>
      </c>
      <c r="D2942" t="s">
        <v>17</v>
      </c>
      <c r="E2942">
        <f>+VLOOKUP(Tabla2[[#This Row],[Punto de venta]],Punto_venta[],2,0)</f>
        <v>2</v>
      </c>
      <c r="F2942" t="s">
        <v>21</v>
      </c>
      <c r="G2942">
        <f>+VLOOKUP(Tabla2[[#This Row],[Cultivo]],Cod_categoría[],2,0)</f>
        <v>100108002</v>
      </c>
      <c r="H2942" t="str">
        <f>+VLOOKUP(F2942,Codigos[],2,0)</f>
        <v>Frutos tropicales y subtropicales</v>
      </c>
      <c r="I2942">
        <f>+VLOOKUP(Tabla2[[#This Row],[Categoría]],Cod_procesamiento10[],2,0)</f>
        <v>4</v>
      </c>
      <c r="J2942" t="s">
        <v>163</v>
      </c>
      <c r="K2942" s="3">
        <v>2049.73</v>
      </c>
    </row>
    <row r="2943" spans="1:11" x14ac:dyDescent="0.35">
      <c r="A2943">
        <v>2019</v>
      </c>
      <c r="B2943" s="5" t="s">
        <v>59</v>
      </c>
      <c r="C2943" s="10">
        <v>43770</v>
      </c>
      <c r="D2943" t="s">
        <v>17</v>
      </c>
      <c r="E2943">
        <f>+VLOOKUP(Tabla2[[#This Row],[Punto de venta]],Punto_venta[],2,0)</f>
        <v>2</v>
      </c>
      <c r="F2943" t="s">
        <v>10</v>
      </c>
      <c r="G2943">
        <f>+VLOOKUP(Tabla2[[#This Row],[Cultivo]],Cod_categoría[],2,0)</f>
        <v>100104002</v>
      </c>
      <c r="H2943" t="str">
        <f>+VLOOKUP(F2943,Codigos[],2,0)</f>
        <v>Frutos de pepita</v>
      </c>
      <c r="I2943">
        <f>+VLOOKUP(Tabla2[[#This Row],[Categoría]],Cod_procesamiento10[],2,0)</f>
        <v>3</v>
      </c>
      <c r="J2943" t="s">
        <v>163</v>
      </c>
      <c r="K2943" s="3">
        <v>1397.99</v>
      </c>
    </row>
    <row r="2944" spans="1:11" x14ac:dyDescent="0.35">
      <c r="A2944">
        <v>2019</v>
      </c>
      <c r="B2944" s="5" t="s">
        <v>59</v>
      </c>
      <c r="C2944" s="10">
        <v>43770</v>
      </c>
      <c r="D2944" t="s">
        <v>17</v>
      </c>
      <c r="E2944">
        <f>+VLOOKUP(Tabla2[[#This Row],[Punto de venta]],Punto_venta[],2,0)</f>
        <v>2</v>
      </c>
      <c r="F2944" t="s">
        <v>11</v>
      </c>
      <c r="G2944">
        <f>+VLOOKUP(Tabla2[[#This Row],[Cultivo]],Cod_categoría[],2,0)</f>
        <v>100102005</v>
      </c>
      <c r="H2944" t="str">
        <f>+VLOOKUP(F2944,Codigos[],2,0)</f>
        <v>Cítricos</v>
      </c>
      <c r="I2944">
        <f>+VLOOKUP(Tabla2[[#This Row],[Categoría]],Cod_procesamiento10[],2,0)</f>
        <v>2</v>
      </c>
      <c r="J2944" t="s">
        <v>163</v>
      </c>
      <c r="K2944" s="3">
        <v>984.41</v>
      </c>
    </row>
    <row r="2945" spans="1:11" x14ac:dyDescent="0.35">
      <c r="A2945">
        <v>2019</v>
      </c>
      <c r="B2945" s="5" t="s">
        <v>59</v>
      </c>
      <c r="C2945" s="10">
        <v>43770</v>
      </c>
      <c r="D2945" t="s">
        <v>17</v>
      </c>
      <c r="E2945">
        <f>+VLOOKUP(Tabla2[[#This Row],[Punto de venta]],Punto_venta[],2,0)</f>
        <v>2</v>
      </c>
      <c r="F2945" t="s">
        <v>13</v>
      </c>
      <c r="G2945">
        <f>+VLOOKUP(Tabla2[[#This Row],[Cultivo]],Cod_categoría[],2,0)</f>
        <v>100106002</v>
      </c>
      <c r="H2945" t="str">
        <f>+VLOOKUP(F2945,Codigos[],2,0)</f>
        <v>Frutos oleaginosos</v>
      </c>
      <c r="I2945">
        <f>+VLOOKUP(Tabla2[[#This Row],[Categoría]],Cod_procesamiento10[],2,0)</f>
        <v>12</v>
      </c>
      <c r="J2945" t="s">
        <v>163</v>
      </c>
      <c r="K2945" s="3">
        <v>3659.53</v>
      </c>
    </row>
    <row r="2946" spans="1:11" x14ac:dyDescent="0.35">
      <c r="A2946">
        <v>2019</v>
      </c>
      <c r="B2946" s="5" t="s">
        <v>59</v>
      </c>
      <c r="C2946" s="10">
        <v>43770</v>
      </c>
      <c r="D2946" t="s">
        <v>17</v>
      </c>
      <c r="E2946">
        <f>+VLOOKUP(Tabla2[[#This Row],[Punto de venta]],Punto_venta[],2,0)</f>
        <v>2</v>
      </c>
      <c r="F2946" t="s">
        <v>14</v>
      </c>
      <c r="G2946">
        <f>+VLOOKUP(Tabla2[[#This Row],[Cultivo]],Cod_categoría[],2,0)</f>
        <v>100104005</v>
      </c>
      <c r="H2946" t="str">
        <f>+VLOOKUP(F2946,Codigos[],2,0)</f>
        <v>Frutos de pepita</v>
      </c>
      <c r="I2946">
        <f>+VLOOKUP(Tabla2[[#This Row],[Categoría]],Cod_procesamiento10[],2,0)</f>
        <v>3</v>
      </c>
      <c r="J2946" t="s">
        <v>163</v>
      </c>
      <c r="K2946" s="3">
        <v>1288.67</v>
      </c>
    </row>
    <row r="2947" spans="1:11" x14ac:dyDescent="0.35">
      <c r="A2947">
        <v>2019</v>
      </c>
      <c r="B2947" s="5" t="s">
        <v>59</v>
      </c>
      <c r="C2947" s="10">
        <v>43770</v>
      </c>
      <c r="D2947" t="s">
        <v>17</v>
      </c>
      <c r="E2947">
        <f>+VLOOKUP(Tabla2[[#This Row],[Punto de venta]],Punto_venta[],2,0)</f>
        <v>2</v>
      </c>
      <c r="F2947" t="s">
        <v>15</v>
      </c>
      <c r="G2947">
        <f>+VLOOKUP(Tabla2[[#This Row],[Cultivo]],Cod_categoría[],2,0)</f>
        <v>100108006</v>
      </c>
      <c r="H2947" t="str">
        <f>+VLOOKUP(F2947,Codigos[],2,0)</f>
        <v>Frutos tropicales y subtropicales</v>
      </c>
      <c r="I2947">
        <f>+VLOOKUP(Tabla2[[#This Row],[Categoría]],Cod_procesamiento10[],2,0)</f>
        <v>4</v>
      </c>
      <c r="J2947" t="s">
        <v>163</v>
      </c>
      <c r="K2947" s="3">
        <v>875.92</v>
      </c>
    </row>
    <row r="2948" spans="1:11" x14ac:dyDescent="0.35">
      <c r="A2948">
        <v>2019</v>
      </c>
      <c r="B2948" s="5" t="s">
        <v>59</v>
      </c>
      <c r="C2948" s="10">
        <v>43770</v>
      </c>
      <c r="D2948" t="s">
        <v>2</v>
      </c>
      <c r="E2948">
        <f>+VLOOKUP(Tabla2[[#This Row],[Punto de venta]],Punto_venta[],2,0)</f>
        <v>1</v>
      </c>
      <c r="F2948" t="s">
        <v>3</v>
      </c>
      <c r="G2948">
        <f>+VLOOKUP(Tabla2[[#This Row],[Cultivo]],Cod_categoría[],2,0)</f>
        <v>100103001</v>
      </c>
      <c r="H2948" t="str">
        <f>+VLOOKUP(F2948,Codigos[],2,0)</f>
        <v>Frutos de carozo</v>
      </c>
      <c r="I2948">
        <f>+VLOOKUP(Tabla2[[#This Row],[Categoría]],Cod_procesamiento10[],2,0)</f>
        <v>5</v>
      </c>
      <c r="J2948" t="s">
        <v>163</v>
      </c>
      <c r="K2948" s="3">
        <v>2417.7399999999998</v>
      </c>
    </row>
    <row r="2949" spans="1:11" x14ac:dyDescent="0.35">
      <c r="A2949">
        <v>2019</v>
      </c>
      <c r="B2949" s="5" t="s">
        <v>59</v>
      </c>
      <c r="C2949" s="10">
        <v>43770</v>
      </c>
      <c r="D2949" t="s">
        <v>2</v>
      </c>
      <c r="E2949">
        <f>+VLOOKUP(Tabla2[[#This Row],[Punto de venta]],Punto_venta[],2,0)</f>
        <v>1</v>
      </c>
      <c r="F2949" t="s">
        <v>4</v>
      </c>
      <c r="G2949">
        <f>+VLOOKUP(Tabla2[[#This Row],[Cultivo]],Cod_categoría[],2,0)</f>
        <v>100107002</v>
      </c>
      <c r="H2949" t="str">
        <f>+VLOOKUP(F2949,Codigos[],2,0)</f>
        <v>Frutos tropicales y subtropicales</v>
      </c>
      <c r="I2949">
        <f>+VLOOKUP(Tabla2[[#This Row],[Categoría]],Cod_procesamiento10[],2,0)</f>
        <v>4</v>
      </c>
      <c r="J2949" t="s">
        <v>163</v>
      </c>
      <c r="K2949" s="3">
        <v>2201.96</v>
      </c>
    </row>
    <row r="2950" spans="1:11" x14ac:dyDescent="0.35">
      <c r="A2950">
        <v>2019</v>
      </c>
      <c r="B2950" s="5" t="s">
        <v>59</v>
      </c>
      <c r="C2950" s="10">
        <v>43770</v>
      </c>
      <c r="D2950" t="s">
        <v>2</v>
      </c>
      <c r="E2950">
        <f>+VLOOKUP(Tabla2[[#This Row],[Punto de venta]],Punto_venta[],2,0)</f>
        <v>1</v>
      </c>
      <c r="F2950" t="s">
        <v>8</v>
      </c>
      <c r="G2950">
        <f>+VLOOKUP(Tabla2[[#This Row],[Cultivo]],Cod_categoría[],2,0)</f>
        <v>100112025</v>
      </c>
      <c r="H2950" t="str">
        <f>+VLOOKUP(F2950,Codigos[],2,0)</f>
        <v>Berries</v>
      </c>
      <c r="I2950">
        <f>+VLOOKUP(Tabla2[[#This Row],[Categoría]],Cod_procesamiento10[],2,0)</f>
        <v>1</v>
      </c>
      <c r="J2950" t="s">
        <v>163</v>
      </c>
      <c r="K2950" s="3">
        <v>1456.46</v>
      </c>
    </row>
    <row r="2951" spans="1:11" x14ac:dyDescent="0.35">
      <c r="A2951">
        <v>2019</v>
      </c>
      <c r="B2951" s="5" t="s">
        <v>59</v>
      </c>
      <c r="C2951" s="10">
        <v>43770</v>
      </c>
      <c r="D2951" t="s">
        <v>2</v>
      </c>
      <c r="E2951">
        <f>+VLOOKUP(Tabla2[[#This Row],[Punto de venta]],Punto_venta[],2,0)</f>
        <v>1</v>
      </c>
      <c r="F2951" t="s">
        <v>9</v>
      </c>
      <c r="G2951">
        <f>+VLOOKUP(Tabla2[[#This Row],[Cultivo]],Cod_categoría[],2,0)</f>
        <v>100102003</v>
      </c>
      <c r="H2951" t="str">
        <f>+VLOOKUP(F2951,Codigos[],2,0)</f>
        <v>Cítricos</v>
      </c>
      <c r="I2951">
        <f>+VLOOKUP(Tabla2[[#This Row],[Categoría]],Cod_procesamiento10[],2,0)</f>
        <v>2</v>
      </c>
      <c r="J2951" t="s">
        <v>163</v>
      </c>
      <c r="K2951" s="3">
        <v>551.72</v>
      </c>
    </row>
    <row r="2952" spans="1:11" x14ac:dyDescent="0.35">
      <c r="A2952">
        <v>2019</v>
      </c>
      <c r="B2952" s="5" t="s">
        <v>59</v>
      </c>
      <c r="C2952" s="10">
        <v>43770</v>
      </c>
      <c r="D2952" t="s">
        <v>2</v>
      </c>
      <c r="E2952">
        <f>+VLOOKUP(Tabla2[[#This Row],[Punto de venta]],Punto_venta[],2,0)</f>
        <v>1</v>
      </c>
      <c r="F2952" t="s">
        <v>20</v>
      </c>
      <c r="G2952">
        <f>+VLOOKUP(Tabla2[[#This Row],[Cultivo]],Cod_categoría[],2,0)</f>
        <v>100102004</v>
      </c>
      <c r="H2952" t="str">
        <f>+VLOOKUP(F2952,Codigos[],2,0)</f>
        <v>Cítricos</v>
      </c>
      <c r="I2952">
        <f>+VLOOKUP(Tabla2[[#This Row],[Categoría]],Cod_procesamiento10[],2,0)</f>
        <v>2</v>
      </c>
      <c r="J2952" t="s">
        <v>163</v>
      </c>
      <c r="K2952" s="3">
        <v>741.29</v>
      </c>
    </row>
    <row r="2953" spans="1:11" x14ac:dyDescent="0.35">
      <c r="A2953">
        <v>2019</v>
      </c>
      <c r="B2953" s="5" t="s">
        <v>59</v>
      </c>
      <c r="C2953" s="10">
        <v>43770</v>
      </c>
      <c r="D2953" t="s">
        <v>2</v>
      </c>
      <c r="E2953">
        <f>+VLOOKUP(Tabla2[[#This Row],[Punto de venta]],Punto_venta[],2,0)</f>
        <v>1</v>
      </c>
      <c r="F2953" t="s">
        <v>21</v>
      </c>
      <c r="G2953">
        <f>+VLOOKUP(Tabla2[[#This Row],[Cultivo]],Cod_categoría[],2,0)</f>
        <v>100108002</v>
      </c>
      <c r="H2953" t="str">
        <f>+VLOOKUP(F2953,Codigos[],2,0)</f>
        <v>Frutos tropicales y subtropicales</v>
      </c>
      <c r="I2953">
        <f>+VLOOKUP(Tabla2[[#This Row],[Categoría]],Cod_procesamiento10[],2,0)</f>
        <v>4</v>
      </c>
      <c r="J2953" t="s">
        <v>163</v>
      </c>
      <c r="K2953" s="3">
        <v>2401</v>
      </c>
    </row>
    <row r="2954" spans="1:11" x14ac:dyDescent="0.35">
      <c r="A2954">
        <v>2019</v>
      </c>
      <c r="B2954" s="5" t="s">
        <v>59</v>
      </c>
      <c r="C2954" s="10">
        <v>43770</v>
      </c>
      <c r="D2954" t="s">
        <v>2</v>
      </c>
      <c r="E2954">
        <f>+VLOOKUP(Tabla2[[#This Row],[Punto de venta]],Punto_venta[],2,0)</f>
        <v>1</v>
      </c>
      <c r="F2954" t="s">
        <v>10</v>
      </c>
      <c r="G2954">
        <f>+VLOOKUP(Tabla2[[#This Row],[Cultivo]],Cod_categoría[],2,0)</f>
        <v>100104002</v>
      </c>
      <c r="H2954" t="str">
        <f>+VLOOKUP(F2954,Codigos[],2,0)</f>
        <v>Frutos de pepita</v>
      </c>
      <c r="I2954">
        <f>+VLOOKUP(Tabla2[[#This Row],[Categoría]],Cod_procesamiento10[],2,0)</f>
        <v>3</v>
      </c>
      <c r="J2954" t="s">
        <v>163</v>
      </c>
      <c r="K2954" s="3">
        <v>984.45</v>
      </c>
    </row>
    <row r="2955" spans="1:11" x14ac:dyDescent="0.35">
      <c r="A2955">
        <v>2019</v>
      </c>
      <c r="B2955" s="5" t="s">
        <v>59</v>
      </c>
      <c r="C2955" s="10">
        <v>43770</v>
      </c>
      <c r="D2955" t="s">
        <v>2</v>
      </c>
      <c r="E2955">
        <f>+VLOOKUP(Tabla2[[#This Row],[Punto de venta]],Punto_venta[],2,0)</f>
        <v>1</v>
      </c>
      <c r="F2955" t="s">
        <v>11</v>
      </c>
      <c r="G2955">
        <f>+VLOOKUP(Tabla2[[#This Row],[Cultivo]],Cod_categoría[],2,0)</f>
        <v>100102005</v>
      </c>
      <c r="H2955" t="str">
        <f>+VLOOKUP(F2955,Codigos[],2,0)</f>
        <v>Cítricos</v>
      </c>
      <c r="I2955">
        <f>+VLOOKUP(Tabla2[[#This Row],[Categoría]],Cod_procesamiento10[],2,0)</f>
        <v>2</v>
      </c>
      <c r="J2955" t="s">
        <v>163</v>
      </c>
      <c r="K2955" s="3">
        <v>705.93</v>
      </c>
    </row>
    <row r="2956" spans="1:11" x14ac:dyDescent="0.35">
      <c r="A2956">
        <v>2019</v>
      </c>
      <c r="B2956" s="5" t="s">
        <v>59</v>
      </c>
      <c r="C2956" s="10">
        <v>43770</v>
      </c>
      <c r="D2956" t="s">
        <v>2</v>
      </c>
      <c r="E2956">
        <f>+VLOOKUP(Tabla2[[#This Row],[Punto de venta]],Punto_venta[],2,0)</f>
        <v>1</v>
      </c>
      <c r="F2956" t="s">
        <v>13</v>
      </c>
      <c r="G2956">
        <f>+VLOOKUP(Tabla2[[#This Row],[Cultivo]],Cod_categoría[],2,0)</f>
        <v>100106002</v>
      </c>
      <c r="H2956" t="str">
        <f>+VLOOKUP(F2956,Codigos[],2,0)</f>
        <v>Frutos oleaginosos</v>
      </c>
      <c r="I2956">
        <f>+VLOOKUP(Tabla2[[#This Row],[Categoría]],Cod_procesamiento10[],2,0)</f>
        <v>12</v>
      </c>
      <c r="J2956" t="s">
        <v>163</v>
      </c>
      <c r="K2956" s="3">
        <v>2768.33</v>
      </c>
    </row>
    <row r="2957" spans="1:11" x14ac:dyDescent="0.35">
      <c r="A2957">
        <v>2019</v>
      </c>
      <c r="B2957" s="5" t="s">
        <v>59</v>
      </c>
      <c r="C2957" s="10">
        <v>43770</v>
      </c>
      <c r="D2957" t="s">
        <v>2</v>
      </c>
      <c r="E2957">
        <f>+VLOOKUP(Tabla2[[#This Row],[Punto de venta]],Punto_venta[],2,0)</f>
        <v>1</v>
      </c>
      <c r="F2957" t="s">
        <v>14</v>
      </c>
      <c r="G2957">
        <f>+VLOOKUP(Tabla2[[#This Row],[Cultivo]],Cod_categoría[],2,0)</f>
        <v>100104005</v>
      </c>
      <c r="H2957" t="str">
        <f>+VLOOKUP(F2957,Codigos[],2,0)</f>
        <v>Frutos de pepita</v>
      </c>
      <c r="I2957">
        <f>+VLOOKUP(Tabla2[[#This Row],[Categoría]],Cod_procesamiento10[],2,0)</f>
        <v>3</v>
      </c>
      <c r="J2957" t="s">
        <v>163</v>
      </c>
      <c r="K2957" s="3">
        <v>996.05</v>
      </c>
    </row>
    <row r="2958" spans="1:11" x14ac:dyDescent="0.35">
      <c r="A2958">
        <v>2019</v>
      </c>
      <c r="B2958" s="5" t="s">
        <v>59</v>
      </c>
      <c r="C2958" s="10">
        <v>43770</v>
      </c>
      <c r="D2958" t="s">
        <v>2</v>
      </c>
      <c r="E2958">
        <f>+VLOOKUP(Tabla2[[#This Row],[Punto de venta]],Punto_venta[],2,0)</f>
        <v>1</v>
      </c>
      <c r="F2958" t="s">
        <v>15</v>
      </c>
      <c r="G2958">
        <f>+VLOOKUP(Tabla2[[#This Row],[Cultivo]],Cod_categoría[],2,0)</f>
        <v>100108006</v>
      </c>
      <c r="H2958" t="str">
        <f>+VLOOKUP(F2958,Codigos[],2,0)</f>
        <v>Frutos tropicales y subtropicales</v>
      </c>
      <c r="I2958">
        <f>+VLOOKUP(Tabla2[[#This Row],[Categoría]],Cod_procesamiento10[],2,0)</f>
        <v>4</v>
      </c>
      <c r="J2958" t="s">
        <v>163</v>
      </c>
      <c r="K2958" s="3">
        <v>1103.94</v>
      </c>
    </row>
    <row r="2959" spans="1:11" x14ac:dyDescent="0.35">
      <c r="A2959">
        <v>2019</v>
      </c>
      <c r="B2959" s="5" t="s">
        <v>59</v>
      </c>
      <c r="C2959" s="10">
        <v>43770</v>
      </c>
      <c r="D2959" t="s">
        <v>17</v>
      </c>
      <c r="E2959">
        <f>+VLOOKUP(Tabla2[[#This Row],[Punto de venta]],Punto_venta[],2,0)</f>
        <v>2</v>
      </c>
      <c r="F2959" t="s">
        <v>3</v>
      </c>
      <c r="G2959">
        <f>+VLOOKUP(Tabla2[[#This Row],[Cultivo]],Cod_categoría[],2,0)</f>
        <v>100103001</v>
      </c>
      <c r="H2959" t="str">
        <f>+VLOOKUP(F2959,Codigos[],2,0)</f>
        <v>Frutos de carozo</v>
      </c>
      <c r="I2959">
        <f>+VLOOKUP(Tabla2[[#This Row],[Categoría]],Cod_procesamiento10[],2,0)</f>
        <v>5</v>
      </c>
      <c r="J2959" t="s">
        <v>163</v>
      </c>
      <c r="K2959" s="3">
        <v>6235</v>
      </c>
    </row>
    <row r="2960" spans="1:11" x14ac:dyDescent="0.35">
      <c r="A2960">
        <v>2019</v>
      </c>
      <c r="B2960" s="5" t="s">
        <v>59</v>
      </c>
      <c r="C2960" s="10">
        <v>43770</v>
      </c>
      <c r="D2960" t="s">
        <v>17</v>
      </c>
      <c r="E2960">
        <f>+VLOOKUP(Tabla2[[#This Row],[Punto de venta]],Punto_venta[],2,0)</f>
        <v>2</v>
      </c>
      <c r="F2960" t="s">
        <v>4</v>
      </c>
      <c r="G2960">
        <f>+VLOOKUP(Tabla2[[#This Row],[Cultivo]],Cod_categoría[],2,0)</f>
        <v>100107002</v>
      </c>
      <c r="H2960" t="str">
        <f>+VLOOKUP(F2960,Codigos[],2,0)</f>
        <v>Frutos tropicales y subtropicales</v>
      </c>
      <c r="I2960">
        <f>+VLOOKUP(Tabla2[[#This Row],[Categoría]],Cod_procesamiento10[],2,0)</f>
        <v>4</v>
      </c>
      <c r="J2960" t="s">
        <v>163</v>
      </c>
      <c r="K2960" s="3">
        <v>2819.25</v>
      </c>
    </row>
    <row r="2961" spans="1:11" x14ac:dyDescent="0.35">
      <c r="A2961">
        <v>2019</v>
      </c>
      <c r="B2961" s="5" t="s">
        <v>59</v>
      </c>
      <c r="C2961" s="10">
        <v>43770</v>
      </c>
      <c r="D2961" t="s">
        <v>17</v>
      </c>
      <c r="E2961">
        <f>+VLOOKUP(Tabla2[[#This Row],[Punto de venta]],Punto_venta[],2,0)</f>
        <v>2</v>
      </c>
      <c r="F2961" t="s">
        <v>8</v>
      </c>
      <c r="G2961">
        <f>+VLOOKUP(Tabla2[[#This Row],[Cultivo]],Cod_categoría[],2,0)</f>
        <v>100112025</v>
      </c>
      <c r="H2961" t="str">
        <f>+VLOOKUP(F2961,Codigos[],2,0)</f>
        <v>Berries</v>
      </c>
      <c r="I2961">
        <f>+VLOOKUP(Tabla2[[#This Row],[Categoría]],Cod_procesamiento10[],2,0)</f>
        <v>1</v>
      </c>
      <c r="J2961" t="s">
        <v>163</v>
      </c>
      <c r="K2961" s="3">
        <v>5087.2</v>
      </c>
    </row>
    <row r="2962" spans="1:11" x14ac:dyDescent="0.35">
      <c r="A2962">
        <v>2019</v>
      </c>
      <c r="B2962" s="5" t="s">
        <v>59</v>
      </c>
      <c r="C2962" s="10">
        <v>43770</v>
      </c>
      <c r="D2962" t="s">
        <v>17</v>
      </c>
      <c r="E2962">
        <f>+VLOOKUP(Tabla2[[#This Row],[Punto de venta]],Punto_venta[],2,0)</f>
        <v>2</v>
      </c>
      <c r="F2962" t="s">
        <v>9</v>
      </c>
      <c r="G2962">
        <f>+VLOOKUP(Tabla2[[#This Row],[Cultivo]],Cod_categoría[],2,0)</f>
        <v>100102003</v>
      </c>
      <c r="H2962" t="str">
        <f>+VLOOKUP(F2962,Codigos[],2,0)</f>
        <v>Cítricos</v>
      </c>
      <c r="I2962">
        <f>+VLOOKUP(Tabla2[[#This Row],[Categoría]],Cod_procesamiento10[],2,0)</f>
        <v>2</v>
      </c>
      <c r="J2962" t="s">
        <v>163</v>
      </c>
      <c r="K2962" s="3">
        <v>1060.8599999999999</v>
      </c>
    </row>
    <row r="2963" spans="1:11" x14ac:dyDescent="0.35">
      <c r="A2963">
        <v>2019</v>
      </c>
      <c r="B2963" s="5" t="s">
        <v>59</v>
      </c>
      <c r="C2963" s="10">
        <v>43770</v>
      </c>
      <c r="D2963" t="s">
        <v>17</v>
      </c>
      <c r="E2963">
        <f>+VLOOKUP(Tabla2[[#This Row],[Punto de venta]],Punto_venta[],2,0)</f>
        <v>2</v>
      </c>
      <c r="F2963" t="s">
        <v>20</v>
      </c>
      <c r="G2963">
        <f>+VLOOKUP(Tabla2[[#This Row],[Cultivo]],Cod_categoría[],2,0)</f>
        <v>100102004</v>
      </c>
      <c r="H2963" t="str">
        <f>+VLOOKUP(F2963,Codigos[],2,0)</f>
        <v>Cítricos</v>
      </c>
      <c r="I2963">
        <f>+VLOOKUP(Tabla2[[#This Row],[Categoría]],Cod_procesamiento10[],2,0)</f>
        <v>2</v>
      </c>
      <c r="J2963" t="s">
        <v>163</v>
      </c>
      <c r="K2963" s="3">
        <v>1701.02</v>
      </c>
    </row>
    <row r="2964" spans="1:11" x14ac:dyDescent="0.35">
      <c r="A2964">
        <v>2019</v>
      </c>
      <c r="B2964" s="5" t="s">
        <v>59</v>
      </c>
      <c r="C2964" s="10">
        <v>43770</v>
      </c>
      <c r="D2964" t="s">
        <v>17</v>
      </c>
      <c r="E2964">
        <f>+VLOOKUP(Tabla2[[#This Row],[Punto de venta]],Punto_venta[],2,0)</f>
        <v>2</v>
      </c>
      <c r="F2964" t="s">
        <v>21</v>
      </c>
      <c r="G2964">
        <f>+VLOOKUP(Tabla2[[#This Row],[Cultivo]],Cod_categoría[],2,0)</f>
        <v>100108002</v>
      </c>
      <c r="H2964" t="str">
        <f>+VLOOKUP(F2964,Codigos[],2,0)</f>
        <v>Frutos tropicales y subtropicales</v>
      </c>
      <c r="I2964">
        <f>+VLOOKUP(Tabla2[[#This Row],[Categoría]],Cod_procesamiento10[],2,0)</f>
        <v>4</v>
      </c>
      <c r="J2964" t="s">
        <v>163</v>
      </c>
      <c r="K2964" s="3">
        <v>2066.84</v>
      </c>
    </row>
    <row r="2965" spans="1:11" x14ac:dyDescent="0.35">
      <c r="A2965">
        <v>2019</v>
      </c>
      <c r="B2965" s="5" t="s">
        <v>59</v>
      </c>
      <c r="C2965" s="10">
        <v>43770</v>
      </c>
      <c r="D2965" t="s">
        <v>17</v>
      </c>
      <c r="E2965">
        <f>+VLOOKUP(Tabla2[[#This Row],[Punto de venta]],Punto_venta[],2,0)</f>
        <v>2</v>
      </c>
      <c r="F2965" t="s">
        <v>10</v>
      </c>
      <c r="G2965">
        <f>+VLOOKUP(Tabla2[[#This Row],[Cultivo]],Cod_categoría[],2,0)</f>
        <v>100104002</v>
      </c>
      <c r="H2965" t="str">
        <f>+VLOOKUP(F2965,Codigos[],2,0)</f>
        <v>Frutos de pepita</v>
      </c>
      <c r="I2965">
        <f>+VLOOKUP(Tabla2[[#This Row],[Categoría]],Cod_procesamiento10[],2,0)</f>
        <v>3</v>
      </c>
      <c r="J2965" t="s">
        <v>163</v>
      </c>
      <c r="K2965" s="3">
        <v>1458.12</v>
      </c>
    </row>
    <row r="2966" spans="1:11" x14ac:dyDescent="0.35">
      <c r="A2966">
        <v>2019</v>
      </c>
      <c r="B2966" s="5" t="s">
        <v>59</v>
      </c>
      <c r="C2966" s="10">
        <v>43770</v>
      </c>
      <c r="D2966" t="s">
        <v>17</v>
      </c>
      <c r="E2966">
        <f>+VLOOKUP(Tabla2[[#This Row],[Punto de venta]],Punto_venta[],2,0)</f>
        <v>2</v>
      </c>
      <c r="F2966" t="s">
        <v>11</v>
      </c>
      <c r="G2966">
        <f>+VLOOKUP(Tabla2[[#This Row],[Cultivo]],Cod_categoría[],2,0)</f>
        <v>100102005</v>
      </c>
      <c r="H2966" t="str">
        <f>+VLOOKUP(F2966,Codigos[],2,0)</f>
        <v>Cítricos</v>
      </c>
      <c r="I2966">
        <f>+VLOOKUP(Tabla2[[#This Row],[Categoría]],Cod_procesamiento10[],2,0)</f>
        <v>2</v>
      </c>
      <c r="J2966" t="s">
        <v>163</v>
      </c>
      <c r="K2966" s="3">
        <v>996.88</v>
      </c>
    </row>
    <row r="2967" spans="1:11" x14ac:dyDescent="0.35">
      <c r="A2967">
        <v>2019</v>
      </c>
      <c r="B2967" s="5" t="s">
        <v>59</v>
      </c>
      <c r="C2967" s="10">
        <v>43770</v>
      </c>
      <c r="D2967" t="s">
        <v>17</v>
      </c>
      <c r="E2967">
        <f>+VLOOKUP(Tabla2[[#This Row],[Punto de venta]],Punto_venta[],2,0)</f>
        <v>2</v>
      </c>
      <c r="F2967" t="s">
        <v>13</v>
      </c>
      <c r="G2967">
        <f>+VLOOKUP(Tabla2[[#This Row],[Cultivo]],Cod_categoría[],2,0)</f>
        <v>100106002</v>
      </c>
      <c r="H2967" t="str">
        <f>+VLOOKUP(F2967,Codigos[],2,0)</f>
        <v>Frutos oleaginosos</v>
      </c>
      <c r="I2967">
        <f>+VLOOKUP(Tabla2[[#This Row],[Categoría]],Cod_procesamiento10[],2,0)</f>
        <v>12</v>
      </c>
      <c r="J2967" t="s">
        <v>163</v>
      </c>
      <c r="K2967" s="3">
        <v>3704.01</v>
      </c>
    </row>
    <row r="2968" spans="1:11" x14ac:dyDescent="0.35">
      <c r="A2968">
        <v>2019</v>
      </c>
      <c r="B2968" s="5" t="s">
        <v>59</v>
      </c>
      <c r="C2968" s="10">
        <v>43770</v>
      </c>
      <c r="D2968" t="s">
        <v>17</v>
      </c>
      <c r="E2968">
        <f>+VLOOKUP(Tabla2[[#This Row],[Punto de venta]],Punto_venta[],2,0)</f>
        <v>2</v>
      </c>
      <c r="F2968" t="s">
        <v>14</v>
      </c>
      <c r="G2968">
        <f>+VLOOKUP(Tabla2[[#This Row],[Cultivo]],Cod_categoría[],2,0)</f>
        <v>100104005</v>
      </c>
      <c r="H2968" t="str">
        <f>+VLOOKUP(F2968,Codigos[],2,0)</f>
        <v>Frutos de pepita</v>
      </c>
      <c r="I2968">
        <f>+VLOOKUP(Tabla2[[#This Row],[Categoría]],Cod_procesamiento10[],2,0)</f>
        <v>3</v>
      </c>
      <c r="J2968" t="s">
        <v>163</v>
      </c>
      <c r="K2968" s="3">
        <v>1299.56</v>
      </c>
    </row>
    <row r="2969" spans="1:11" x14ac:dyDescent="0.35">
      <c r="A2969">
        <v>2019</v>
      </c>
      <c r="B2969" s="5" t="s">
        <v>59</v>
      </c>
      <c r="C2969" s="10">
        <v>43770</v>
      </c>
      <c r="D2969" t="s">
        <v>17</v>
      </c>
      <c r="E2969">
        <f>+VLOOKUP(Tabla2[[#This Row],[Punto de venta]],Punto_venta[],2,0)</f>
        <v>2</v>
      </c>
      <c r="F2969" t="s">
        <v>15</v>
      </c>
      <c r="G2969">
        <f>+VLOOKUP(Tabla2[[#This Row],[Cultivo]],Cod_categoría[],2,0)</f>
        <v>100108006</v>
      </c>
      <c r="H2969" t="str">
        <f>+VLOOKUP(F2969,Codigos[],2,0)</f>
        <v>Frutos tropicales y subtropicales</v>
      </c>
      <c r="I2969">
        <f>+VLOOKUP(Tabla2[[#This Row],[Categoría]],Cod_procesamiento10[],2,0)</f>
        <v>4</v>
      </c>
      <c r="J2969" t="s">
        <v>163</v>
      </c>
      <c r="K2969" s="3">
        <v>883.37</v>
      </c>
    </row>
    <row r="2970" spans="1:11" x14ac:dyDescent="0.35">
      <c r="A2970">
        <v>2019</v>
      </c>
      <c r="B2970" s="5" t="s">
        <v>59</v>
      </c>
      <c r="C2970" s="10">
        <v>43770</v>
      </c>
      <c r="D2970" t="s">
        <v>2</v>
      </c>
      <c r="E2970">
        <f>+VLOOKUP(Tabla2[[#This Row],[Punto de venta]],Punto_venta[],2,0)</f>
        <v>1</v>
      </c>
      <c r="F2970" t="s">
        <v>3</v>
      </c>
      <c r="G2970">
        <f>+VLOOKUP(Tabla2[[#This Row],[Cultivo]],Cod_categoría[],2,0)</f>
        <v>100103001</v>
      </c>
      <c r="H2970" t="str">
        <f>+VLOOKUP(F2970,Codigos[],2,0)</f>
        <v>Frutos de carozo</v>
      </c>
      <c r="I2970">
        <f>+VLOOKUP(Tabla2[[#This Row],[Categoría]],Cod_procesamiento10[],2,0)</f>
        <v>5</v>
      </c>
      <c r="J2970" t="s">
        <v>163</v>
      </c>
      <c r="K2970" s="3">
        <v>1820.72</v>
      </c>
    </row>
    <row r="2971" spans="1:11" x14ac:dyDescent="0.35">
      <c r="A2971">
        <v>2019</v>
      </c>
      <c r="B2971" s="5" t="s">
        <v>59</v>
      </c>
      <c r="C2971" s="10">
        <v>43770</v>
      </c>
      <c r="D2971" t="s">
        <v>2</v>
      </c>
      <c r="E2971">
        <f>+VLOOKUP(Tabla2[[#This Row],[Punto de venta]],Punto_venta[],2,0)</f>
        <v>1</v>
      </c>
      <c r="F2971" t="s">
        <v>4</v>
      </c>
      <c r="G2971">
        <f>+VLOOKUP(Tabla2[[#This Row],[Cultivo]],Cod_categoría[],2,0)</f>
        <v>100107002</v>
      </c>
      <c r="H2971" t="str">
        <f>+VLOOKUP(F2971,Codigos[],2,0)</f>
        <v>Frutos tropicales y subtropicales</v>
      </c>
      <c r="I2971">
        <f>+VLOOKUP(Tabla2[[#This Row],[Categoría]],Cod_procesamiento10[],2,0)</f>
        <v>4</v>
      </c>
      <c r="J2971" t="s">
        <v>163</v>
      </c>
      <c r="K2971" s="3">
        <v>2041.14</v>
      </c>
    </row>
    <row r="2972" spans="1:11" x14ac:dyDescent="0.35">
      <c r="A2972">
        <v>2019</v>
      </c>
      <c r="B2972" s="5" t="s">
        <v>59</v>
      </c>
      <c r="C2972" s="10">
        <v>43770</v>
      </c>
      <c r="D2972" t="s">
        <v>2</v>
      </c>
      <c r="E2972">
        <f>+VLOOKUP(Tabla2[[#This Row],[Punto de venta]],Punto_venta[],2,0)</f>
        <v>1</v>
      </c>
      <c r="F2972" t="s">
        <v>8</v>
      </c>
      <c r="G2972">
        <f>+VLOOKUP(Tabla2[[#This Row],[Cultivo]],Cod_categoría[],2,0)</f>
        <v>100112025</v>
      </c>
      <c r="H2972" t="str">
        <f>+VLOOKUP(F2972,Codigos[],2,0)</f>
        <v>Berries</v>
      </c>
      <c r="I2972">
        <f>+VLOOKUP(Tabla2[[#This Row],[Categoría]],Cod_procesamiento10[],2,0)</f>
        <v>1</v>
      </c>
      <c r="J2972" t="s">
        <v>163</v>
      </c>
      <c r="K2972" s="3">
        <v>1446.66</v>
      </c>
    </row>
    <row r="2973" spans="1:11" x14ac:dyDescent="0.35">
      <c r="A2973">
        <v>2019</v>
      </c>
      <c r="B2973" s="5" t="s">
        <v>59</v>
      </c>
      <c r="C2973" s="10">
        <v>43770</v>
      </c>
      <c r="D2973" t="s">
        <v>2</v>
      </c>
      <c r="E2973">
        <f>+VLOOKUP(Tabla2[[#This Row],[Punto de venta]],Punto_venta[],2,0)</f>
        <v>1</v>
      </c>
      <c r="F2973" t="s">
        <v>9</v>
      </c>
      <c r="G2973">
        <f>+VLOOKUP(Tabla2[[#This Row],[Cultivo]],Cod_categoría[],2,0)</f>
        <v>100102003</v>
      </c>
      <c r="H2973" t="str">
        <f>+VLOOKUP(F2973,Codigos[],2,0)</f>
        <v>Cítricos</v>
      </c>
      <c r="I2973">
        <f>+VLOOKUP(Tabla2[[#This Row],[Categoría]],Cod_procesamiento10[],2,0)</f>
        <v>2</v>
      </c>
      <c r="J2973" t="s">
        <v>163</v>
      </c>
      <c r="K2973" s="3">
        <v>575.20000000000005</v>
      </c>
    </row>
    <row r="2974" spans="1:11" x14ac:dyDescent="0.35">
      <c r="A2974">
        <v>2019</v>
      </c>
      <c r="B2974" s="5" t="s">
        <v>59</v>
      </c>
      <c r="C2974" s="10">
        <v>43770</v>
      </c>
      <c r="D2974" t="s">
        <v>2</v>
      </c>
      <c r="E2974">
        <f>+VLOOKUP(Tabla2[[#This Row],[Punto de venta]],Punto_venta[],2,0)</f>
        <v>1</v>
      </c>
      <c r="F2974" t="s">
        <v>20</v>
      </c>
      <c r="G2974">
        <f>+VLOOKUP(Tabla2[[#This Row],[Cultivo]],Cod_categoría[],2,0)</f>
        <v>100102004</v>
      </c>
      <c r="H2974" t="str">
        <f>+VLOOKUP(F2974,Codigos[],2,0)</f>
        <v>Cítricos</v>
      </c>
      <c r="I2974">
        <f>+VLOOKUP(Tabla2[[#This Row],[Categoría]],Cod_procesamiento10[],2,0)</f>
        <v>2</v>
      </c>
      <c r="J2974" t="s">
        <v>163</v>
      </c>
      <c r="K2974" s="3">
        <v>747.39</v>
      </c>
    </row>
    <row r="2975" spans="1:11" x14ac:dyDescent="0.35">
      <c r="A2975">
        <v>2019</v>
      </c>
      <c r="B2975" s="5" t="s">
        <v>59</v>
      </c>
      <c r="C2975" s="10">
        <v>43770</v>
      </c>
      <c r="D2975" t="s">
        <v>2</v>
      </c>
      <c r="E2975">
        <f>+VLOOKUP(Tabla2[[#This Row],[Punto de venta]],Punto_venta[],2,0)</f>
        <v>1</v>
      </c>
      <c r="F2975" t="s">
        <v>21</v>
      </c>
      <c r="G2975">
        <f>+VLOOKUP(Tabla2[[#This Row],[Cultivo]],Cod_categoría[],2,0)</f>
        <v>100108002</v>
      </c>
      <c r="H2975" t="str">
        <f>+VLOOKUP(F2975,Codigos[],2,0)</f>
        <v>Frutos tropicales y subtropicales</v>
      </c>
      <c r="I2975">
        <f>+VLOOKUP(Tabla2[[#This Row],[Categoría]],Cod_procesamiento10[],2,0)</f>
        <v>4</v>
      </c>
      <c r="J2975" t="s">
        <v>163</v>
      </c>
      <c r="K2975" s="3">
        <v>2386.61</v>
      </c>
    </row>
    <row r="2976" spans="1:11" x14ac:dyDescent="0.35">
      <c r="A2976">
        <v>2019</v>
      </c>
      <c r="B2976" s="5" t="s">
        <v>59</v>
      </c>
      <c r="C2976" s="10">
        <v>43770</v>
      </c>
      <c r="D2976" t="s">
        <v>2</v>
      </c>
      <c r="E2976">
        <f>+VLOOKUP(Tabla2[[#This Row],[Punto de venta]],Punto_venta[],2,0)</f>
        <v>1</v>
      </c>
      <c r="F2976" t="s">
        <v>10</v>
      </c>
      <c r="G2976">
        <f>+VLOOKUP(Tabla2[[#This Row],[Cultivo]],Cod_categoría[],2,0)</f>
        <v>100104002</v>
      </c>
      <c r="H2976" t="str">
        <f>+VLOOKUP(F2976,Codigos[],2,0)</f>
        <v>Frutos de pepita</v>
      </c>
      <c r="I2976">
        <f>+VLOOKUP(Tabla2[[#This Row],[Categoría]],Cod_procesamiento10[],2,0)</f>
        <v>3</v>
      </c>
      <c r="J2976" t="s">
        <v>163</v>
      </c>
      <c r="K2976" s="3">
        <v>1010.62</v>
      </c>
    </row>
    <row r="2977" spans="1:11" x14ac:dyDescent="0.35">
      <c r="A2977">
        <v>2019</v>
      </c>
      <c r="B2977" s="5" t="s">
        <v>59</v>
      </c>
      <c r="C2977" s="10">
        <v>43770</v>
      </c>
      <c r="D2977" t="s">
        <v>2</v>
      </c>
      <c r="E2977">
        <f>+VLOOKUP(Tabla2[[#This Row],[Punto de venta]],Punto_venta[],2,0)</f>
        <v>1</v>
      </c>
      <c r="F2977" t="s">
        <v>11</v>
      </c>
      <c r="G2977">
        <f>+VLOOKUP(Tabla2[[#This Row],[Cultivo]],Cod_categoría[],2,0)</f>
        <v>100102005</v>
      </c>
      <c r="H2977" t="str">
        <f>+VLOOKUP(F2977,Codigos[],2,0)</f>
        <v>Cítricos</v>
      </c>
      <c r="I2977">
        <f>+VLOOKUP(Tabla2[[#This Row],[Categoría]],Cod_procesamiento10[],2,0)</f>
        <v>2</v>
      </c>
      <c r="J2977" t="s">
        <v>163</v>
      </c>
      <c r="K2977" s="3">
        <v>722.6</v>
      </c>
    </row>
    <row r="2978" spans="1:11" x14ac:dyDescent="0.35">
      <c r="A2978">
        <v>2019</v>
      </c>
      <c r="B2978" s="5" t="s">
        <v>59</v>
      </c>
      <c r="C2978" s="10">
        <v>43770</v>
      </c>
      <c r="D2978" t="s">
        <v>2</v>
      </c>
      <c r="E2978">
        <f>+VLOOKUP(Tabla2[[#This Row],[Punto de venta]],Punto_venta[],2,0)</f>
        <v>1</v>
      </c>
      <c r="F2978" t="s">
        <v>13</v>
      </c>
      <c r="G2978">
        <f>+VLOOKUP(Tabla2[[#This Row],[Cultivo]],Cod_categoría[],2,0)</f>
        <v>100106002</v>
      </c>
      <c r="H2978" t="str">
        <f>+VLOOKUP(F2978,Codigos[],2,0)</f>
        <v>Frutos oleaginosos</v>
      </c>
      <c r="I2978">
        <f>+VLOOKUP(Tabla2[[#This Row],[Categoría]],Cod_procesamiento10[],2,0)</f>
        <v>12</v>
      </c>
      <c r="J2978" t="s">
        <v>163</v>
      </c>
      <c r="K2978" s="3">
        <v>2585.77</v>
      </c>
    </row>
    <row r="2979" spans="1:11" x14ac:dyDescent="0.35">
      <c r="A2979">
        <v>2019</v>
      </c>
      <c r="B2979" s="5" t="s">
        <v>59</v>
      </c>
      <c r="C2979" s="10">
        <v>43770</v>
      </c>
      <c r="D2979" t="s">
        <v>2</v>
      </c>
      <c r="E2979">
        <f>+VLOOKUP(Tabla2[[#This Row],[Punto de venta]],Punto_venta[],2,0)</f>
        <v>1</v>
      </c>
      <c r="F2979" t="s">
        <v>14</v>
      </c>
      <c r="G2979">
        <f>+VLOOKUP(Tabla2[[#This Row],[Cultivo]],Cod_categoría[],2,0)</f>
        <v>100104005</v>
      </c>
      <c r="H2979" t="str">
        <f>+VLOOKUP(F2979,Codigos[],2,0)</f>
        <v>Frutos de pepita</v>
      </c>
      <c r="I2979">
        <f>+VLOOKUP(Tabla2[[#This Row],[Categoría]],Cod_procesamiento10[],2,0)</f>
        <v>3</v>
      </c>
      <c r="J2979" t="s">
        <v>163</v>
      </c>
      <c r="K2979" s="3">
        <v>1012.73</v>
      </c>
    </row>
    <row r="2980" spans="1:11" x14ac:dyDescent="0.35">
      <c r="A2980">
        <v>2019</v>
      </c>
      <c r="B2980" s="5" t="s">
        <v>59</v>
      </c>
      <c r="C2980" s="10">
        <v>43770</v>
      </c>
      <c r="D2980" t="s">
        <v>2</v>
      </c>
      <c r="E2980">
        <f>+VLOOKUP(Tabla2[[#This Row],[Punto de venta]],Punto_venta[],2,0)</f>
        <v>1</v>
      </c>
      <c r="F2980" t="s">
        <v>15</v>
      </c>
      <c r="G2980">
        <f>+VLOOKUP(Tabla2[[#This Row],[Cultivo]],Cod_categoría[],2,0)</f>
        <v>100108006</v>
      </c>
      <c r="H2980" t="str">
        <f>+VLOOKUP(F2980,Codigos[],2,0)</f>
        <v>Frutos tropicales y subtropicales</v>
      </c>
      <c r="I2980">
        <f>+VLOOKUP(Tabla2[[#This Row],[Categoría]],Cod_procesamiento10[],2,0)</f>
        <v>4</v>
      </c>
      <c r="J2980" t="s">
        <v>163</v>
      </c>
      <c r="K2980" s="3">
        <v>1001.39</v>
      </c>
    </row>
    <row r="2981" spans="1:11" x14ac:dyDescent="0.35">
      <c r="A2981">
        <v>2019</v>
      </c>
      <c r="B2981" s="5" t="s">
        <v>59</v>
      </c>
      <c r="C2981" s="10">
        <v>43770</v>
      </c>
      <c r="D2981" t="s">
        <v>17</v>
      </c>
      <c r="E2981">
        <f>+VLOOKUP(Tabla2[[#This Row],[Punto de venta]],Punto_venta[],2,0)</f>
        <v>2</v>
      </c>
      <c r="F2981" t="s">
        <v>3</v>
      </c>
      <c r="G2981">
        <f>+VLOOKUP(Tabla2[[#This Row],[Cultivo]],Cod_categoría[],2,0)</f>
        <v>100103001</v>
      </c>
      <c r="H2981" t="str">
        <f>+VLOOKUP(F2981,Codigos[],2,0)</f>
        <v>Frutos de carozo</v>
      </c>
      <c r="I2981">
        <f>+VLOOKUP(Tabla2[[#This Row],[Categoría]],Cod_procesamiento10[],2,0)</f>
        <v>5</v>
      </c>
      <c r="J2981" t="s">
        <v>163</v>
      </c>
      <c r="K2981" s="3">
        <v>5042.04</v>
      </c>
    </row>
    <row r="2982" spans="1:11" x14ac:dyDescent="0.35">
      <c r="A2982">
        <v>2019</v>
      </c>
      <c r="B2982" s="5" t="s">
        <v>59</v>
      </c>
      <c r="C2982" s="10">
        <v>43770</v>
      </c>
      <c r="D2982" t="s">
        <v>17</v>
      </c>
      <c r="E2982">
        <f>+VLOOKUP(Tabla2[[#This Row],[Punto de venta]],Punto_venta[],2,0)</f>
        <v>2</v>
      </c>
      <c r="F2982" t="s">
        <v>4</v>
      </c>
      <c r="G2982">
        <f>+VLOOKUP(Tabla2[[#This Row],[Cultivo]],Cod_categoría[],2,0)</f>
        <v>100107002</v>
      </c>
      <c r="H2982" t="str">
        <f>+VLOOKUP(F2982,Codigos[],2,0)</f>
        <v>Frutos tropicales y subtropicales</v>
      </c>
      <c r="I2982">
        <f>+VLOOKUP(Tabla2[[#This Row],[Categoría]],Cod_procesamiento10[],2,0)</f>
        <v>4</v>
      </c>
      <c r="J2982" t="s">
        <v>163</v>
      </c>
      <c r="K2982" s="3">
        <v>2670.28</v>
      </c>
    </row>
    <row r="2983" spans="1:11" x14ac:dyDescent="0.35">
      <c r="A2983">
        <v>2019</v>
      </c>
      <c r="B2983" s="5" t="s">
        <v>59</v>
      </c>
      <c r="C2983" s="10">
        <v>43770</v>
      </c>
      <c r="D2983" t="s">
        <v>17</v>
      </c>
      <c r="E2983">
        <f>+VLOOKUP(Tabla2[[#This Row],[Punto de venta]],Punto_venta[],2,0)</f>
        <v>2</v>
      </c>
      <c r="F2983" t="s">
        <v>8</v>
      </c>
      <c r="G2983">
        <f>+VLOOKUP(Tabla2[[#This Row],[Cultivo]],Cod_categoría[],2,0)</f>
        <v>100112025</v>
      </c>
      <c r="H2983" t="str">
        <f>+VLOOKUP(F2983,Codigos[],2,0)</f>
        <v>Berries</v>
      </c>
      <c r="I2983">
        <f>+VLOOKUP(Tabla2[[#This Row],[Categoría]],Cod_procesamiento10[],2,0)</f>
        <v>1</v>
      </c>
      <c r="J2983" t="s">
        <v>163</v>
      </c>
      <c r="K2983" s="3">
        <v>5113.83</v>
      </c>
    </row>
    <row r="2984" spans="1:11" x14ac:dyDescent="0.35">
      <c r="A2984">
        <v>2019</v>
      </c>
      <c r="B2984" s="5" t="s">
        <v>59</v>
      </c>
      <c r="C2984" s="10">
        <v>43770</v>
      </c>
      <c r="D2984" t="s">
        <v>17</v>
      </c>
      <c r="E2984">
        <f>+VLOOKUP(Tabla2[[#This Row],[Punto de venta]],Punto_venta[],2,0)</f>
        <v>2</v>
      </c>
      <c r="F2984" t="s">
        <v>9</v>
      </c>
      <c r="G2984">
        <f>+VLOOKUP(Tabla2[[#This Row],[Cultivo]],Cod_categoría[],2,0)</f>
        <v>100102003</v>
      </c>
      <c r="H2984" t="str">
        <f>+VLOOKUP(F2984,Codigos[],2,0)</f>
        <v>Cítricos</v>
      </c>
      <c r="I2984">
        <f>+VLOOKUP(Tabla2[[#This Row],[Categoría]],Cod_procesamiento10[],2,0)</f>
        <v>2</v>
      </c>
      <c r="J2984" t="s">
        <v>163</v>
      </c>
      <c r="K2984" s="3">
        <v>1060.26</v>
      </c>
    </row>
    <row r="2985" spans="1:11" x14ac:dyDescent="0.35">
      <c r="A2985">
        <v>2019</v>
      </c>
      <c r="B2985" s="5" t="s">
        <v>59</v>
      </c>
      <c r="C2985" s="10">
        <v>43770</v>
      </c>
      <c r="D2985" t="s">
        <v>17</v>
      </c>
      <c r="E2985">
        <f>+VLOOKUP(Tabla2[[#This Row],[Punto de venta]],Punto_venta[],2,0)</f>
        <v>2</v>
      </c>
      <c r="F2985" t="s">
        <v>20</v>
      </c>
      <c r="G2985">
        <f>+VLOOKUP(Tabla2[[#This Row],[Cultivo]],Cod_categoría[],2,0)</f>
        <v>100102004</v>
      </c>
      <c r="H2985" t="str">
        <f>+VLOOKUP(F2985,Codigos[],2,0)</f>
        <v>Cítricos</v>
      </c>
      <c r="I2985">
        <f>+VLOOKUP(Tabla2[[#This Row],[Categoría]],Cod_procesamiento10[],2,0)</f>
        <v>2</v>
      </c>
      <c r="J2985" t="s">
        <v>163</v>
      </c>
      <c r="K2985" s="3">
        <v>1692.12</v>
      </c>
    </row>
    <row r="2986" spans="1:11" x14ac:dyDescent="0.35">
      <c r="A2986">
        <v>2019</v>
      </c>
      <c r="B2986" s="5" t="s">
        <v>59</v>
      </c>
      <c r="C2986" s="10">
        <v>43770</v>
      </c>
      <c r="D2986" t="s">
        <v>17</v>
      </c>
      <c r="E2986">
        <f>+VLOOKUP(Tabla2[[#This Row],[Punto de venta]],Punto_venta[],2,0)</f>
        <v>2</v>
      </c>
      <c r="F2986" t="s">
        <v>21</v>
      </c>
      <c r="G2986">
        <f>+VLOOKUP(Tabla2[[#This Row],[Cultivo]],Cod_categoría[],2,0)</f>
        <v>100108002</v>
      </c>
      <c r="H2986" t="str">
        <f>+VLOOKUP(F2986,Codigos[],2,0)</f>
        <v>Frutos tropicales y subtropicales</v>
      </c>
      <c r="I2986">
        <f>+VLOOKUP(Tabla2[[#This Row],[Categoría]],Cod_procesamiento10[],2,0)</f>
        <v>4</v>
      </c>
      <c r="J2986" t="s">
        <v>163</v>
      </c>
      <c r="K2986" s="3">
        <v>1991.4</v>
      </c>
    </row>
    <row r="2987" spans="1:11" x14ac:dyDescent="0.35">
      <c r="A2987">
        <v>2019</v>
      </c>
      <c r="B2987" s="5" t="s">
        <v>59</v>
      </c>
      <c r="C2987" s="10">
        <v>43770</v>
      </c>
      <c r="D2987" t="s">
        <v>17</v>
      </c>
      <c r="E2987">
        <f>+VLOOKUP(Tabla2[[#This Row],[Punto de venta]],Punto_venta[],2,0)</f>
        <v>2</v>
      </c>
      <c r="F2987" t="s">
        <v>10</v>
      </c>
      <c r="G2987">
        <f>+VLOOKUP(Tabla2[[#This Row],[Cultivo]],Cod_categoría[],2,0)</f>
        <v>100104002</v>
      </c>
      <c r="H2987" t="str">
        <f>+VLOOKUP(F2987,Codigos[],2,0)</f>
        <v>Frutos de pepita</v>
      </c>
      <c r="I2987">
        <f>+VLOOKUP(Tabla2[[#This Row],[Categoría]],Cod_procesamiento10[],2,0)</f>
        <v>3</v>
      </c>
      <c r="J2987" t="s">
        <v>163</v>
      </c>
      <c r="K2987" s="3">
        <v>1499.34</v>
      </c>
    </row>
    <row r="2988" spans="1:11" x14ac:dyDescent="0.35">
      <c r="A2988">
        <v>2019</v>
      </c>
      <c r="B2988" s="5" t="s">
        <v>59</v>
      </c>
      <c r="C2988" s="10">
        <v>43770</v>
      </c>
      <c r="D2988" t="s">
        <v>17</v>
      </c>
      <c r="E2988">
        <f>+VLOOKUP(Tabla2[[#This Row],[Punto de venta]],Punto_venta[],2,0)</f>
        <v>2</v>
      </c>
      <c r="F2988" t="s">
        <v>11</v>
      </c>
      <c r="G2988">
        <f>+VLOOKUP(Tabla2[[#This Row],[Cultivo]],Cod_categoría[],2,0)</f>
        <v>100102005</v>
      </c>
      <c r="H2988" t="str">
        <f>+VLOOKUP(F2988,Codigos[],2,0)</f>
        <v>Cítricos</v>
      </c>
      <c r="I2988">
        <f>+VLOOKUP(Tabla2[[#This Row],[Categoría]],Cod_procesamiento10[],2,0)</f>
        <v>2</v>
      </c>
      <c r="J2988" t="s">
        <v>163</v>
      </c>
      <c r="K2988" s="3">
        <v>987.56</v>
      </c>
    </row>
    <row r="2989" spans="1:11" x14ac:dyDescent="0.35">
      <c r="A2989">
        <v>2019</v>
      </c>
      <c r="B2989" s="5" t="s">
        <v>59</v>
      </c>
      <c r="C2989" s="10">
        <v>43770</v>
      </c>
      <c r="D2989" t="s">
        <v>17</v>
      </c>
      <c r="E2989">
        <f>+VLOOKUP(Tabla2[[#This Row],[Punto de venta]],Punto_venta[],2,0)</f>
        <v>2</v>
      </c>
      <c r="F2989" t="s">
        <v>13</v>
      </c>
      <c r="G2989">
        <f>+VLOOKUP(Tabla2[[#This Row],[Cultivo]],Cod_categoría[],2,0)</f>
        <v>100106002</v>
      </c>
      <c r="H2989" t="str">
        <f>+VLOOKUP(F2989,Codigos[],2,0)</f>
        <v>Frutos oleaginosos</v>
      </c>
      <c r="I2989">
        <f>+VLOOKUP(Tabla2[[#This Row],[Categoría]],Cod_procesamiento10[],2,0)</f>
        <v>12</v>
      </c>
      <c r="J2989" t="s">
        <v>163</v>
      </c>
      <c r="K2989" s="3">
        <v>3831.47</v>
      </c>
    </row>
    <row r="2990" spans="1:11" x14ac:dyDescent="0.35">
      <c r="A2990">
        <v>2019</v>
      </c>
      <c r="B2990" s="5" t="s">
        <v>59</v>
      </c>
      <c r="C2990" s="10">
        <v>43770</v>
      </c>
      <c r="D2990" t="s">
        <v>17</v>
      </c>
      <c r="E2990">
        <f>+VLOOKUP(Tabla2[[#This Row],[Punto de venta]],Punto_venta[],2,0)</f>
        <v>2</v>
      </c>
      <c r="F2990" t="s">
        <v>14</v>
      </c>
      <c r="G2990">
        <f>+VLOOKUP(Tabla2[[#This Row],[Cultivo]],Cod_categoría[],2,0)</f>
        <v>100104005</v>
      </c>
      <c r="H2990" t="str">
        <f>+VLOOKUP(F2990,Codigos[],2,0)</f>
        <v>Frutos de pepita</v>
      </c>
      <c r="I2990">
        <f>+VLOOKUP(Tabla2[[#This Row],[Categoría]],Cod_procesamiento10[],2,0)</f>
        <v>3</v>
      </c>
      <c r="J2990" t="s">
        <v>163</v>
      </c>
      <c r="K2990" s="3">
        <v>1303.3699999999999</v>
      </c>
    </row>
    <row r="2991" spans="1:11" x14ac:dyDescent="0.35">
      <c r="A2991">
        <v>2019</v>
      </c>
      <c r="B2991" s="5" t="s">
        <v>59</v>
      </c>
      <c r="C2991" s="10">
        <v>43770</v>
      </c>
      <c r="D2991" t="s">
        <v>17</v>
      </c>
      <c r="E2991">
        <f>+VLOOKUP(Tabla2[[#This Row],[Punto de venta]],Punto_venta[],2,0)</f>
        <v>2</v>
      </c>
      <c r="F2991" t="s">
        <v>15</v>
      </c>
      <c r="G2991">
        <f>+VLOOKUP(Tabla2[[#This Row],[Cultivo]],Cod_categoría[],2,0)</f>
        <v>100108006</v>
      </c>
      <c r="H2991" t="str">
        <f>+VLOOKUP(F2991,Codigos[],2,0)</f>
        <v>Frutos tropicales y subtropicales</v>
      </c>
      <c r="I2991">
        <f>+VLOOKUP(Tabla2[[#This Row],[Categoría]],Cod_procesamiento10[],2,0)</f>
        <v>4</v>
      </c>
      <c r="J2991" t="s">
        <v>163</v>
      </c>
      <c r="K2991" s="3">
        <v>888.29</v>
      </c>
    </row>
    <row r="2992" spans="1:11" x14ac:dyDescent="0.35">
      <c r="A2992">
        <v>2019</v>
      </c>
      <c r="B2992" s="5" t="s">
        <v>59</v>
      </c>
      <c r="C2992" s="10">
        <v>43770</v>
      </c>
      <c r="D2992" t="s">
        <v>2</v>
      </c>
      <c r="E2992">
        <f>+VLOOKUP(Tabla2[[#This Row],[Punto de venta]],Punto_venta[],2,0)</f>
        <v>1</v>
      </c>
      <c r="F2992" t="s">
        <v>3</v>
      </c>
      <c r="G2992">
        <f>+VLOOKUP(Tabla2[[#This Row],[Cultivo]],Cod_categoría[],2,0)</f>
        <v>100103001</v>
      </c>
      <c r="H2992" t="str">
        <f>+VLOOKUP(F2992,Codigos[],2,0)</f>
        <v>Frutos de carozo</v>
      </c>
      <c r="I2992">
        <f>+VLOOKUP(Tabla2[[#This Row],[Categoría]],Cod_procesamiento10[],2,0)</f>
        <v>5</v>
      </c>
      <c r="J2992" t="s">
        <v>163</v>
      </c>
      <c r="K2992" s="3">
        <v>1667.8</v>
      </c>
    </row>
    <row r="2993" spans="1:11" x14ac:dyDescent="0.35">
      <c r="A2993">
        <v>2019</v>
      </c>
      <c r="B2993" s="5" t="s">
        <v>59</v>
      </c>
      <c r="C2993" s="10">
        <v>43770</v>
      </c>
      <c r="D2993" t="s">
        <v>2</v>
      </c>
      <c r="E2993">
        <f>+VLOOKUP(Tabla2[[#This Row],[Punto de venta]],Punto_venta[],2,0)</f>
        <v>1</v>
      </c>
      <c r="F2993" t="s">
        <v>4</v>
      </c>
      <c r="G2993">
        <f>+VLOOKUP(Tabla2[[#This Row],[Cultivo]],Cod_categoría[],2,0)</f>
        <v>100107002</v>
      </c>
      <c r="H2993" t="str">
        <f>+VLOOKUP(F2993,Codigos[],2,0)</f>
        <v>Frutos tropicales y subtropicales</v>
      </c>
      <c r="I2993">
        <f>+VLOOKUP(Tabla2[[#This Row],[Categoría]],Cod_procesamiento10[],2,0)</f>
        <v>4</v>
      </c>
      <c r="J2993" t="s">
        <v>163</v>
      </c>
      <c r="K2993" s="3">
        <v>2184.13</v>
      </c>
    </row>
    <row r="2994" spans="1:11" x14ac:dyDescent="0.35">
      <c r="A2994">
        <v>2019</v>
      </c>
      <c r="B2994" s="5" t="s">
        <v>59</v>
      </c>
      <c r="C2994" s="10">
        <v>43770</v>
      </c>
      <c r="D2994" t="s">
        <v>2</v>
      </c>
      <c r="E2994">
        <f>+VLOOKUP(Tabla2[[#This Row],[Punto de venta]],Punto_venta[],2,0)</f>
        <v>1</v>
      </c>
      <c r="F2994" t="s">
        <v>8</v>
      </c>
      <c r="G2994">
        <f>+VLOOKUP(Tabla2[[#This Row],[Cultivo]],Cod_categoría[],2,0)</f>
        <v>100112025</v>
      </c>
      <c r="H2994" t="str">
        <f>+VLOOKUP(F2994,Codigos[],2,0)</f>
        <v>Berries</v>
      </c>
      <c r="I2994">
        <f>+VLOOKUP(Tabla2[[#This Row],[Categoría]],Cod_procesamiento10[],2,0)</f>
        <v>1</v>
      </c>
      <c r="J2994" t="s">
        <v>163</v>
      </c>
      <c r="K2994" s="3">
        <v>1495.8</v>
      </c>
    </row>
    <row r="2995" spans="1:11" x14ac:dyDescent="0.35">
      <c r="A2995">
        <v>2019</v>
      </c>
      <c r="B2995" s="5" t="s">
        <v>59</v>
      </c>
      <c r="C2995" s="10">
        <v>43770</v>
      </c>
      <c r="D2995" t="s">
        <v>2</v>
      </c>
      <c r="E2995">
        <f>+VLOOKUP(Tabla2[[#This Row],[Punto de venta]],Punto_venta[],2,0)</f>
        <v>1</v>
      </c>
      <c r="F2995" t="s">
        <v>9</v>
      </c>
      <c r="G2995">
        <f>+VLOOKUP(Tabla2[[#This Row],[Cultivo]],Cod_categoría[],2,0)</f>
        <v>100102003</v>
      </c>
      <c r="H2995" t="str">
        <f>+VLOOKUP(F2995,Codigos[],2,0)</f>
        <v>Cítricos</v>
      </c>
      <c r="I2995">
        <f>+VLOOKUP(Tabla2[[#This Row],[Categoría]],Cod_procesamiento10[],2,0)</f>
        <v>2</v>
      </c>
      <c r="J2995" t="s">
        <v>163</v>
      </c>
      <c r="K2995" s="3">
        <v>576.47</v>
      </c>
    </row>
    <row r="2996" spans="1:11" x14ac:dyDescent="0.35">
      <c r="A2996">
        <v>2019</v>
      </c>
      <c r="B2996" s="5" t="s">
        <v>59</v>
      </c>
      <c r="C2996" s="10">
        <v>43770</v>
      </c>
      <c r="D2996" t="s">
        <v>2</v>
      </c>
      <c r="E2996">
        <f>+VLOOKUP(Tabla2[[#This Row],[Punto de venta]],Punto_venta[],2,0)</f>
        <v>1</v>
      </c>
      <c r="F2996" t="s">
        <v>20</v>
      </c>
      <c r="G2996">
        <f>+VLOOKUP(Tabla2[[#This Row],[Cultivo]],Cod_categoría[],2,0)</f>
        <v>100102004</v>
      </c>
      <c r="H2996" t="str">
        <f>+VLOOKUP(F2996,Codigos[],2,0)</f>
        <v>Cítricos</v>
      </c>
      <c r="I2996">
        <f>+VLOOKUP(Tabla2[[#This Row],[Categoría]],Cod_procesamiento10[],2,0)</f>
        <v>2</v>
      </c>
      <c r="J2996" t="s">
        <v>163</v>
      </c>
      <c r="K2996" s="3">
        <v>788.97</v>
      </c>
    </row>
    <row r="2997" spans="1:11" x14ac:dyDescent="0.35">
      <c r="A2997">
        <v>2019</v>
      </c>
      <c r="B2997" s="5" t="s">
        <v>59</v>
      </c>
      <c r="C2997" s="10">
        <v>43770</v>
      </c>
      <c r="D2997" t="s">
        <v>2</v>
      </c>
      <c r="E2997">
        <f>+VLOOKUP(Tabla2[[#This Row],[Punto de venta]],Punto_venta[],2,0)</f>
        <v>1</v>
      </c>
      <c r="F2997" t="s">
        <v>21</v>
      </c>
      <c r="G2997">
        <f>+VLOOKUP(Tabla2[[#This Row],[Cultivo]],Cod_categoría[],2,0)</f>
        <v>100108002</v>
      </c>
      <c r="H2997" t="str">
        <f>+VLOOKUP(F2997,Codigos[],2,0)</f>
        <v>Frutos tropicales y subtropicales</v>
      </c>
      <c r="I2997">
        <f>+VLOOKUP(Tabla2[[#This Row],[Categoría]],Cod_procesamiento10[],2,0)</f>
        <v>4</v>
      </c>
      <c r="J2997" t="s">
        <v>163</v>
      </c>
      <c r="K2997" s="3">
        <v>2302.9299999999998</v>
      </c>
    </row>
    <row r="2998" spans="1:11" x14ac:dyDescent="0.35">
      <c r="A2998">
        <v>2019</v>
      </c>
      <c r="B2998" s="5" t="s">
        <v>59</v>
      </c>
      <c r="C2998" s="10">
        <v>43770</v>
      </c>
      <c r="D2998" t="s">
        <v>2</v>
      </c>
      <c r="E2998">
        <f>+VLOOKUP(Tabla2[[#This Row],[Punto de venta]],Punto_venta[],2,0)</f>
        <v>1</v>
      </c>
      <c r="F2998" t="s">
        <v>10</v>
      </c>
      <c r="G2998">
        <f>+VLOOKUP(Tabla2[[#This Row],[Cultivo]],Cod_categoría[],2,0)</f>
        <v>100104002</v>
      </c>
      <c r="H2998" t="str">
        <f>+VLOOKUP(F2998,Codigos[],2,0)</f>
        <v>Frutos de pepita</v>
      </c>
      <c r="I2998">
        <f>+VLOOKUP(Tabla2[[#This Row],[Categoría]],Cod_procesamiento10[],2,0)</f>
        <v>3</v>
      </c>
      <c r="J2998" t="s">
        <v>163</v>
      </c>
      <c r="K2998" s="3">
        <v>1046.1400000000001</v>
      </c>
    </row>
    <row r="2999" spans="1:11" x14ac:dyDescent="0.35">
      <c r="A2999">
        <v>2019</v>
      </c>
      <c r="B2999" s="5" t="s">
        <v>59</v>
      </c>
      <c r="C2999" s="10">
        <v>43770</v>
      </c>
      <c r="D2999" t="s">
        <v>2</v>
      </c>
      <c r="E2999">
        <f>+VLOOKUP(Tabla2[[#This Row],[Punto de venta]],Punto_venta[],2,0)</f>
        <v>1</v>
      </c>
      <c r="F2999" t="s">
        <v>11</v>
      </c>
      <c r="G2999">
        <f>+VLOOKUP(Tabla2[[#This Row],[Cultivo]],Cod_categoría[],2,0)</f>
        <v>100102005</v>
      </c>
      <c r="H2999" t="str">
        <f>+VLOOKUP(F2999,Codigos[],2,0)</f>
        <v>Cítricos</v>
      </c>
      <c r="I2999">
        <f>+VLOOKUP(Tabla2[[#This Row],[Categoría]],Cod_procesamiento10[],2,0)</f>
        <v>2</v>
      </c>
      <c r="J2999" t="s">
        <v>163</v>
      </c>
      <c r="K2999" s="3">
        <v>742.44</v>
      </c>
    </row>
    <row r="3000" spans="1:11" x14ac:dyDescent="0.35">
      <c r="A3000">
        <v>2019</v>
      </c>
      <c r="B3000" s="5" t="s">
        <v>59</v>
      </c>
      <c r="C3000" s="10">
        <v>43770</v>
      </c>
      <c r="D3000" t="s">
        <v>2</v>
      </c>
      <c r="E3000">
        <f>+VLOOKUP(Tabla2[[#This Row],[Punto de venta]],Punto_venta[],2,0)</f>
        <v>1</v>
      </c>
      <c r="F3000" t="s">
        <v>13</v>
      </c>
      <c r="G3000">
        <f>+VLOOKUP(Tabla2[[#This Row],[Cultivo]],Cod_categoría[],2,0)</f>
        <v>100106002</v>
      </c>
      <c r="H3000" t="str">
        <f>+VLOOKUP(F3000,Codigos[],2,0)</f>
        <v>Frutos oleaginosos</v>
      </c>
      <c r="I3000">
        <f>+VLOOKUP(Tabla2[[#This Row],[Categoría]],Cod_procesamiento10[],2,0)</f>
        <v>12</v>
      </c>
      <c r="J3000" t="s">
        <v>163</v>
      </c>
      <c r="K3000" s="3">
        <v>2694.72</v>
      </c>
    </row>
    <row r="3001" spans="1:11" x14ac:dyDescent="0.35">
      <c r="A3001">
        <v>2019</v>
      </c>
      <c r="B3001" s="5" t="s">
        <v>59</v>
      </c>
      <c r="C3001" s="10">
        <v>43770</v>
      </c>
      <c r="D3001" t="s">
        <v>2</v>
      </c>
      <c r="E3001">
        <f>+VLOOKUP(Tabla2[[#This Row],[Punto de venta]],Punto_venta[],2,0)</f>
        <v>1</v>
      </c>
      <c r="F3001" t="s">
        <v>14</v>
      </c>
      <c r="G3001">
        <f>+VLOOKUP(Tabla2[[#This Row],[Cultivo]],Cod_categoría[],2,0)</f>
        <v>100104005</v>
      </c>
      <c r="H3001" t="str">
        <f>+VLOOKUP(F3001,Codigos[],2,0)</f>
        <v>Frutos de pepita</v>
      </c>
      <c r="I3001">
        <f>+VLOOKUP(Tabla2[[#This Row],[Categoría]],Cod_procesamiento10[],2,0)</f>
        <v>3</v>
      </c>
      <c r="J3001" t="s">
        <v>163</v>
      </c>
      <c r="K3001" s="3">
        <v>1052.1199999999999</v>
      </c>
    </row>
    <row r="3002" spans="1:11" x14ac:dyDescent="0.35">
      <c r="A3002">
        <v>2019</v>
      </c>
      <c r="B3002" s="5" t="s">
        <v>59</v>
      </c>
      <c r="C3002" s="10">
        <v>43770</v>
      </c>
      <c r="D3002" t="s">
        <v>2</v>
      </c>
      <c r="E3002">
        <f>+VLOOKUP(Tabla2[[#This Row],[Punto de venta]],Punto_venta[],2,0)</f>
        <v>1</v>
      </c>
      <c r="F3002" t="s">
        <v>15</v>
      </c>
      <c r="G3002">
        <f>+VLOOKUP(Tabla2[[#This Row],[Cultivo]],Cod_categoría[],2,0)</f>
        <v>100108006</v>
      </c>
      <c r="H3002" t="str">
        <f>+VLOOKUP(F3002,Codigos[],2,0)</f>
        <v>Frutos tropicales y subtropicales</v>
      </c>
      <c r="I3002">
        <f>+VLOOKUP(Tabla2[[#This Row],[Categoría]],Cod_procesamiento10[],2,0)</f>
        <v>4</v>
      </c>
      <c r="J3002" t="s">
        <v>163</v>
      </c>
      <c r="K3002" s="3">
        <v>1068.6500000000001</v>
      </c>
    </row>
    <row r="3003" spans="1:11" x14ac:dyDescent="0.35">
      <c r="A3003">
        <v>2019</v>
      </c>
      <c r="B3003" s="5" t="s">
        <v>59</v>
      </c>
      <c r="C3003" s="10">
        <v>43770</v>
      </c>
      <c r="D3003" t="s">
        <v>17</v>
      </c>
      <c r="E3003">
        <f>+VLOOKUP(Tabla2[[#This Row],[Punto de venta]],Punto_venta[],2,0)</f>
        <v>2</v>
      </c>
      <c r="F3003" t="s">
        <v>3</v>
      </c>
      <c r="G3003">
        <f>+VLOOKUP(Tabla2[[#This Row],[Cultivo]],Cod_categoría[],2,0)</f>
        <v>100103001</v>
      </c>
      <c r="H3003" t="str">
        <f>+VLOOKUP(F3003,Codigos[],2,0)</f>
        <v>Frutos de carozo</v>
      </c>
      <c r="I3003">
        <f>+VLOOKUP(Tabla2[[#This Row],[Categoría]],Cod_procesamiento10[],2,0)</f>
        <v>5</v>
      </c>
      <c r="J3003" t="s">
        <v>163</v>
      </c>
      <c r="K3003" s="3">
        <v>4221.4399999999996</v>
      </c>
    </row>
    <row r="3004" spans="1:11" x14ac:dyDescent="0.35">
      <c r="A3004">
        <v>2019</v>
      </c>
      <c r="B3004" s="5" t="s">
        <v>59</v>
      </c>
      <c r="C3004" s="10">
        <v>43770</v>
      </c>
      <c r="D3004" t="s">
        <v>17</v>
      </c>
      <c r="E3004">
        <f>+VLOOKUP(Tabla2[[#This Row],[Punto de venta]],Punto_venta[],2,0)</f>
        <v>2</v>
      </c>
      <c r="F3004" t="s">
        <v>4</v>
      </c>
      <c r="G3004">
        <f>+VLOOKUP(Tabla2[[#This Row],[Cultivo]],Cod_categoría[],2,0)</f>
        <v>100107002</v>
      </c>
      <c r="H3004" t="str">
        <f>+VLOOKUP(F3004,Codigos[],2,0)</f>
        <v>Frutos tropicales y subtropicales</v>
      </c>
      <c r="I3004">
        <f>+VLOOKUP(Tabla2[[#This Row],[Categoría]],Cod_procesamiento10[],2,0)</f>
        <v>4</v>
      </c>
      <c r="J3004" t="s">
        <v>163</v>
      </c>
      <c r="K3004" s="3">
        <v>2654.82</v>
      </c>
    </row>
    <row r="3005" spans="1:11" x14ac:dyDescent="0.35">
      <c r="A3005">
        <v>2019</v>
      </c>
      <c r="B3005" s="5" t="s">
        <v>59</v>
      </c>
      <c r="C3005" s="10">
        <v>43770</v>
      </c>
      <c r="D3005" t="s">
        <v>17</v>
      </c>
      <c r="E3005">
        <f>+VLOOKUP(Tabla2[[#This Row],[Punto de venta]],Punto_venta[],2,0)</f>
        <v>2</v>
      </c>
      <c r="F3005" t="s">
        <v>8</v>
      </c>
      <c r="G3005">
        <f>+VLOOKUP(Tabla2[[#This Row],[Cultivo]],Cod_categoría[],2,0)</f>
        <v>100112025</v>
      </c>
      <c r="H3005" t="str">
        <f>+VLOOKUP(F3005,Codigos[],2,0)</f>
        <v>Berries</v>
      </c>
      <c r="I3005">
        <f>+VLOOKUP(Tabla2[[#This Row],[Categoría]],Cod_procesamiento10[],2,0)</f>
        <v>1</v>
      </c>
      <c r="J3005" t="s">
        <v>163</v>
      </c>
      <c r="K3005" s="3">
        <v>5652.03</v>
      </c>
    </row>
    <row r="3006" spans="1:11" x14ac:dyDescent="0.35">
      <c r="A3006">
        <v>2019</v>
      </c>
      <c r="B3006" s="5" t="s">
        <v>59</v>
      </c>
      <c r="C3006" s="10">
        <v>43770</v>
      </c>
      <c r="D3006" t="s">
        <v>17</v>
      </c>
      <c r="E3006">
        <f>+VLOOKUP(Tabla2[[#This Row],[Punto de venta]],Punto_venta[],2,0)</f>
        <v>2</v>
      </c>
      <c r="F3006" t="s">
        <v>9</v>
      </c>
      <c r="G3006">
        <f>+VLOOKUP(Tabla2[[#This Row],[Cultivo]],Cod_categoría[],2,0)</f>
        <v>100102003</v>
      </c>
      <c r="H3006" t="str">
        <f>+VLOOKUP(F3006,Codigos[],2,0)</f>
        <v>Cítricos</v>
      </c>
      <c r="I3006">
        <f>+VLOOKUP(Tabla2[[#This Row],[Categoría]],Cod_procesamiento10[],2,0)</f>
        <v>2</v>
      </c>
      <c r="J3006" t="s">
        <v>163</v>
      </c>
      <c r="K3006" s="3">
        <v>1083.68</v>
      </c>
    </row>
    <row r="3007" spans="1:11" x14ac:dyDescent="0.35">
      <c r="A3007">
        <v>2019</v>
      </c>
      <c r="B3007" s="5" t="s">
        <v>59</v>
      </c>
      <c r="C3007" s="10">
        <v>43770</v>
      </c>
      <c r="D3007" t="s">
        <v>17</v>
      </c>
      <c r="E3007">
        <f>+VLOOKUP(Tabla2[[#This Row],[Punto de venta]],Punto_venta[],2,0)</f>
        <v>2</v>
      </c>
      <c r="F3007" t="s">
        <v>20</v>
      </c>
      <c r="G3007">
        <f>+VLOOKUP(Tabla2[[#This Row],[Cultivo]],Cod_categoría[],2,0)</f>
        <v>100102004</v>
      </c>
      <c r="H3007" t="str">
        <f>+VLOOKUP(F3007,Codigos[],2,0)</f>
        <v>Cítricos</v>
      </c>
      <c r="I3007">
        <f>+VLOOKUP(Tabla2[[#This Row],[Categoría]],Cod_procesamiento10[],2,0)</f>
        <v>2</v>
      </c>
      <c r="J3007" t="s">
        <v>163</v>
      </c>
      <c r="K3007" s="3">
        <v>1771.77</v>
      </c>
    </row>
    <row r="3008" spans="1:11" x14ac:dyDescent="0.35">
      <c r="A3008">
        <v>2019</v>
      </c>
      <c r="B3008" s="5" t="s">
        <v>59</v>
      </c>
      <c r="C3008" s="10">
        <v>43770</v>
      </c>
      <c r="D3008" t="s">
        <v>17</v>
      </c>
      <c r="E3008">
        <f>+VLOOKUP(Tabla2[[#This Row],[Punto de venta]],Punto_venta[],2,0)</f>
        <v>2</v>
      </c>
      <c r="F3008" t="s">
        <v>21</v>
      </c>
      <c r="G3008">
        <f>+VLOOKUP(Tabla2[[#This Row],[Cultivo]],Cod_categoría[],2,0)</f>
        <v>100108002</v>
      </c>
      <c r="H3008" t="str">
        <f>+VLOOKUP(F3008,Codigos[],2,0)</f>
        <v>Frutos tropicales y subtropicales</v>
      </c>
      <c r="I3008">
        <f>+VLOOKUP(Tabla2[[#This Row],[Categoría]],Cod_procesamiento10[],2,0)</f>
        <v>4</v>
      </c>
      <c r="J3008" t="s">
        <v>163</v>
      </c>
      <c r="K3008" s="3">
        <v>2008.56</v>
      </c>
    </row>
    <row r="3009" spans="1:11" x14ac:dyDescent="0.35">
      <c r="A3009">
        <v>2019</v>
      </c>
      <c r="B3009" s="5" t="s">
        <v>59</v>
      </c>
      <c r="C3009" s="10">
        <v>43770</v>
      </c>
      <c r="D3009" t="s">
        <v>17</v>
      </c>
      <c r="E3009">
        <f>+VLOOKUP(Tabla2[[#This Row],[Punto de venta]],Punto_venta[],2,0)</f>
        <v>2</v>
      </c>
      <c r="F3009" t="s">
        <v>10</v>
      </c>
      <c r="G3009">
        <f>+VLOOKUP(Tabla2[[#This Row],[Cultivo]],Cod_categoría[],2,0)</f>
        <v>100104002</v>
      </c>
      <c r="H3009" t="str">
        <f>+VLOOKUP(F3009,Codigos[],2,0)</f>
        <v>Frutos de pepita</v>
      </c>
      <c r="I3009">
        <f>+VLOOKUP(Tabla2[[#This Row],[Categoría]],Cod_procesamiento10[],2,0)</f>
        <v>3</v>
      </c>
      <c r="J3009" t="s">
        <v>163</v>
      </c>
      <c r="K3009" s="3">
        <v>1514.8</v>
      </c>
    </row>
    <row r="3010" spans="1:11" x14ac:dyDescent="0.35">
      <c r="A3010">
        <v>2019</v>
      </c>
      <c r="B3010" s="5" t="s">
        <v>59</v>
      </c>
      <c r="C3010" s="10">
        <v>43770</v>
      </c>
      <c r="D3010" t="s">
        <v>17</v>
      </c>
      <c r="E3010">
        <f>+VLOOKUP(Tabla2[[#This Row],[Punto de venta]],Punto_venta[],2,0)</f>
        <v>2</v>
      </c>
      <c r="F3010" t="s">
        <v>11</v>
      </c>
      <c r="G3010">
        <f>+VLOOKUP(Tabla2[[#This Row],[Cultivo]],Cod_categoría[],2,0)</f>
        <v>100102005</v>
      </c>
      <c r="H3010" t="str">
        <f>+VLOOKUP(F3010,Codigos[],2,0)</f>
        <v>Cítricos</v>
      </c>
      <c r="I3010">
        <f>+VLOOKUP(Tabla2[[#This Row],[Categoría]],Cod_procesamiento10[],2,0)</f>
        <v>2</v>
      </c>
      <c r="J3010" t="s">
        <v>163</v>
      </c>
      <c r="K3010" s="3">
        <v>981.12</v>
      </c>
    </row>
    <row r="3011" spans="1:11" x14ac:dyDescent="0.35">
      <c r="A3011">
        <v>2019</v>
      </c>
      <c r="B3011" s="5" t="s">
        <v>59</v>
      </c>
      <c r="C3011" s="10">
        <v>43770</v>
      </c>
      <c r="D3011" t="s">
        <v>17</v>
      </c>
      <c r="E3011">
        <f>+VLOOKUP(Tabla2[[#This Row],[Punto de venta]],Punto_venta[],2,0)</f>
        <v>2</v>
      </c>
      <c r="F3011" t="s">
        <v>13</v>
      </c>
      <c r="G3011">
        <f>+VLOOKUP(Tabla2[[#This Row],[Cultivo]],Cod_categoría[],2,0)</f>
        <v>100106002</v>
      </c>
      <c r="H3011" t="str">
        <f>+VLOOKUP(F3011,Codigos[],2,0)</f>
        <v>Frutos oleaginosos</v>
      </c>
      <c r="I3011">
        <f>+VLOOKUP(Tabla2[[#This Row],[Categoría]],Cod_procesamiento10[],2,0)</f>
        <v>12</v>
      </c>
      <c r="J3011" t="s">
        <v>163</v>
      </c>
      <c r="K3011" s="3">
        <v>3746.58</v>
      </c>
    </row>
    <row r="3012" spans="1:11" x14ac:dyDescent="0.35">
      <c r="A3012">
        <v>2019</v>
      </c>
      <c r="B3012" s="5" t="s">
        <v>59</v>
      </c>
      <c r="C3012" s="10">
        <v>43770</v>
      </c>
      <c r="D3012" t="s">
        <v>17</v>
      </c>
      <c r="E3012">
        <f>+VLOOKUP(Tabla2[[#This Row],[Punto de venta]],Punto_venta[],2,0)</f>
        <v>2</v>
      </c>
      <c r="F3012" t="s">
        <v>14</v>
      </c>
      <c r="G3012">
        <f>+VLOOKUP(Tabla2[[#This Row],[Cultivo]],Cod_categoría[],2,0)</f>
        <v>100104005</v>
      </c>
      <c r="H3012" t="str">
        <f>+VLOOKUP(F3012,Codigos[],2,0)</f>
        <v>Frutos de pepita</v>
      </c>
      <c r="I3012">
        <f>+VLOOKUP(Tabla2[[#This Row],[Categoría]],Cod_procesamiento10[],2,0)</f>
        <v>3</v>
      </c>
      <c r="J3012" t="s">
        <v>163</v>
      </c>
      <c r="K3012" s="3">
        <v>1320.23</v>
      </c>
    </row>
    <row r="3013" spans="1:11" x14ac:dyDescent="0.35">
      <c r="A3013">
        <v>2019</v>
      </c>
      <c r="B3013" s="5" t="s">
        <v>59</v>
      </c>
      <c r="C3013" s="10">
        <v>43770</v>
      </c>
      <c r="D3013" t="s">
        <v>17</v>
      </c>
      <c r="E3013">
        <f>+VLOOKUP(Tabla2[[#This Row],[Punto de venta]],Punto_venta[],2,0)</f>
        <v>2</v>
      </c>
      <c r="F3013" t="s">
        <v>15</v>
      </c>
      <c r="G3013">
        <f>+VLOOKUP(Tabla2[[#This Row],[Cultivo]],Cod_categoría[],2,0)</f>
        <v>100108006</v>
      </c>
      <c r="H3013" t="str">
        <f>+VLOOKUP(F3013,Codigos[],2,0)</f>
        <v>Frutos tropicales y subtropicales</v>
      </c>
      <c r="I3013">
        <f>+VLOOKUP(Tabla2[[#This Row],[Categoría]],Cod_procesamiento10[],2,0)</f>
        <v>4</v>
      </c>
      <c r="J3013" t="s">
        <v>163</v>
      </c>
      <c r="K3013" s="3">
        <v>940.78</v>
      </c>
    </row>
    <row r="3014" spans="1:11" x14ac:dyDescent="0.35">
      <c r="A3014">
        <v>2019</v>
      </c>
      <c r="B3014" s="5" t="s">
        <v>59</v>
      </c>
      <c r="C3014" s="10">
        <v>43770</v>
      </c>
      <c r="D3014" t="s">
        <v>24</v>
      </c>
      <c r="E3014">
        <f>+VLOOKUP(Tabla2[[#This Row],[Punto de venta]],Punto_venta[],2,0)</f>
        <v>3</v>
      </c>
      <c r="F3014" t="s">
        <v>68</v>
      </c>
      <c r="G3014">
        <f>+VLOOKUP(Tabla2[[#This Row],[Cultivo]],Cod_categoría[],2,0)</f>
        <v>100101001</v>
      </c>
      <c r="H3014" t="str">
        <f>+VLOOKUP(F3014,Codigos[],2,0)</f>
        <v>Berries</v>
      </c>
      <c r="I3014">
        <f>+VLOOKUP(Tabla2[[#This Row],[Categoría]],Cod_procesamiento10[],2,0)</f>
        <v>1</v>
      </c>
      <c r="J3014" t="s">
        <v>163</v>
      </c>
      <c r="K3014" s="3">
        <v>2152.0100000000002</v>
      </c>
    </row>
    <row r="3015" spans="1:11" x14ac:dyDescent="0.35">
      <c r="A3015">
        <v>2019</v>
      </c>
      <c r="B3015" s="5" t="s">
        <v>59</v>
      </c>
      <c r="C3015" s="10">
        <v>43770</v>
      </c>
      <c r="D3015" t="s">
        <v>24</v>
      </c>
      <c r="E3015">
        <f>+VLOOKUP(Tabla2[[#This Row],[Punto de venta]],Punto_venta[],2,0)</f>
        <v>3</v>
      </c>
      <c r="F3015" t="s">
        <v>25</v>
      </c>
      <c r="G3015">
        <f>+VLOOKUP(Tabla2[[#This Row],[Cultivo]],Cod_categoría[],2,0)</f>
        <v>100114046</v>
      </c>
      <c r="H3015" t="str">
        <f>+VLOOKUP(F3015,Codigos[],2,0)</f>
        <v>Berries</v>
      </c>
      <c r="I3015">
        <f>+VLOOKUP(Tabla2[[#This Row],[Categoría]],Cod_procesamiento10[],2,0)</f>
        <v>1</v>
      </c>
      <c r="J3015" t="s">
        <v>163</v>
      </c>
      <c r="K3015" s="3">
        <v>4000</v>
      </c>
    </row>
    <row r="3016" spans="1:11" x14ac:dyDescent="0.35">
      <c r="A3016">
        <v>2019</v>
      </c>
      <c r="B3016" s="5" t="s">
        <v>59</v>
      </c>
      <c r="C3016" s="10">
        <v>43770</v>
      </c>
      <c r="D3016" t="s">
        <v>24</v>
      </c>
      <c r="E3016">
        <f>+VLOOKUP(Tabla2[[#This Row],[Punto de venta]],Punto_venta[],2,0)</f>
        <v>3</v>
      </c>
      <c r="F3016" t="s">
        <v>3</v>
      </c>
      <c r="G3016">
        <f>+VLOOKUP(Tabla2[[#This Row],[Cultivo]],Cod_categoría[],2,0)</f>
        <v>100103001</v>
      </c>
      <c r="H3016" t="str">
        <f>+VLOOKUP(F3016,Codigos[],2,0)</f>
        <v>Frutos de carozo</v>
      </c>
      <c r="I3016">
        <f>+VLOOKUP(Tabla2[[#This Row],[Categoría]],Cod_procesamiento10[],2,0)</f>
        <v>5</v>
      </c>
      <c r="J3016" t="s">
        <v>163</v>
      </c>
      <c r="K3016" s="3">
        <v>1481.08</v>
      </c>
    </row>
    <row r="3017" spans="1:11" x14ac:dyDescent="0.35">
      <c r="A3017">
        <v>2019</v>
      </c>
      <c r="B3017" s="5" t="s">
        <v>59</v>
      </c>
      <c r="C3017" s="10">
        <v>43770</v>
      </c>
      <c r="D3017" t="s">
        <v>24</v>
      </c>
      <c r="E3017">
        <f>+VLOOKUP(Tabla2[[#This Row],[Punto de venta]],Punto_venta[],2,0)</f>
        <v>3</v>
      </c>
      <c r="F3017" t="s">
        <v>4</v>
      </c>
      <c r="G3017">
        <f>+VLOOKUP(Tabla2[[#This Row],[Cultivo]],Cod_categoría[],2,0)</f>
        <v>100107002</v>
      </c>
      <c r="H3017" t="str">
        <f>+VLOOKUP(F3017,Codigos[],2,0)</f>
        <v>Frutos tropicales y subtropicales</v>
      </c>
      <c r="I3017">
        <f>+VLOOKUP(Tabla2[[#This Row],[Categoría]],Cod_procesamiento10[],2,0)</f>
        <v>4</v>
      </c>
      <c r="J3017" t="s">
        <v>163</v>
      </c>
      <c r="K3017" s="3">
        <v>1357.73</v>
      </c>
    </row>
    <row r="3018" spans="1:11" x14ac:dyDescent="0.35">
      <c r="A3018">
        <v>2019</v>
      </c>
      <c r="B3018" s="5" t="s">
        <v>59</v>
      </c>
      <c r="C3018" s="10">
        <v>43770</v>
      </c>
      <c r="D3018" t="s">
        <v>24</v>
      </c>
      <c r="E3018">
        <f>+VLOOKUP(Tabla2[[#This Row],[Punto de venta]],Punto_venta[],2,0)</f>
        <v>3</v>
      </c>
      <c r="F3018" t="s">
        <v>5</v>
      </c>
      <c r="G3018">
        <f>+VLOOKUP(Tabla2[[#This Row],[Cultivo]],Cod_categoría[],2,0)</f>
        <v>100103002</v>
      </c>
      <c r="H3018" t="str">
        <f>+VLOOKUP(F3018,Codigos[],2,0)</f>
        <v>Frutos de carozo</v>
      </c>
      <c r="I3018">
        <f>+VLOOKUP(Tabla2[[#This Row],[Categoría]],Cod_procesamiento10[],2,0)</f>
        <v>5</v>
      </c>
      <c r="J3018" t="s">
        <v>163</v>
      </c>
      <c r="K3018" s="3">
        <v>841.11</v>
      </c>
    </row>
    <row r="3019" spans="1:11" x14ac:dyDescent="0.35">
      <c r="A3019">
        <v>2019</v>
      </c>
      <c r="B3019" s="5" t="s">
        <v>59</v>
      </c>
      <c r="C3019" s="10">
        <v>43770</v>
      </c>
      <c r="D3019" t="s">
        <v>24</v>
      </c>
      <c r="E3019">
        <f>+VLOOKUP(Tabla2[[#This Row],[Punto de venta]],Punto_venta[],2,0)</f>
        <v>3</v>
      </c>
      <c r="F3019" t="s">
        <v>6</v>
      </c>
      <c r="G3019">
        <f>+VLOOKUP(Tabla2[[#This Row],[Cultivo]],Cod_categoría[],2,0)</f>
        <v>100103003</v>
      </c>
      <c r="H3019" t="str">
        <f>+VLOOKUP(F3019,Codigos[],2,0)</f>
        <v>Frutos de carozo</v>
      </c>
      <c r="I3019">
        <f>+VLOOKUP(Tabla2[[#This Row],[Categoría]],Cod_procesamiento10[],2,0)</f>
        <v>5</v>
      </c>
      <c r="J3019" t="s">
        <v>163</v>
      </c>
      <c r="K3019" s="3">
        <v>945.46</v>
      </c>
    </row>
    <row r="3020" spans="1:11" x14ac:dyDescent="0.35">
      <c r="A3020">
        <v>2019</v>
      </c>
      <c r="B3020" s="5" t="s">
        <v>59</v>
      </c>
      <c r="C3020" s="10">
        <v>43770</v>
      </c>
      <c r="D3020" t="s">
        <v>24</v>
      </c>
      <c r="E3020">
        <f>+VLOOKUP(Tabla2[[#This Row],[Punto de venta]],Punto_venta[],2,0)</f>
        <v>3</v>
      </c>
      <c r="F3020" t="s">
        <v>7</v>
      </c>
      <c r="G3020">
        <f>+VLOOKUP(Tabla2[[#This Row],[Cultivo]],Cod_categoría[],2,0)</f>
        <v>100103004</v>
      </c>
      <c r="H3020" t="str">
        <f>+VLOOKUP(F3020,Codigos[],2,0)</f>
        <v>Frutos de carozo</v>
      </c>
      <c r="I3020">
        <f>+VLOOKUP(Tabla2[[#This Row],[Categoría]],Cod_procesamiento10[],2,0)</f>
        <v>5</v>
      </c>
      <c r="J3020" t="s">
        <v>163</v>
      </c>
      <c r="K3020" s="3">
        <v>952.21</v>
      </c>
    </row>
    <row r="3021" spans="1:11" x14ac:dyDescent="0.35">
      <c r="A3021">
        <v>2019</v>
      </c>
      <c r="B3021" s="5" t="s">
        <v>59</v>
      </c>
      <c r="C3021" s="10">
        <v>43770</v>
      </c>
      <c r="D3021" t="s">
        <v>24</v>
      </c>
      <c r="E3021">
        <f>+VLOOKUP(Tabla2[[#This Row],[Punto de venta]],Punto_venta[],2,0)</f>
        <v>3</v>
      </c>
      <c r="F3021" t="s">
        <v>23</v>
      </c>
      <c r="G3021">
        <f>+VLOOKUP(Tabla2[[#This Row],[Cultivo]],Cod_categoría[],2,0)</f>
        <v>100101004</v>
      </c>
      <c r="H3021" t="str">
        <f>+VLOOKUP(F3021,Codigos[],2,0)</f>
        <v>Berries</v>
      </c>
      <c r="I3021">
        <f>+VLOOKUP(Tabla2[[#This Row],[Categoría]],Cod_procesamiento10[],2,0)</f>
        <v>1</v>
      </c>
      <c r="J3021" t="s">
        <v>163</v>
      </c>
      <c r="K3021" s="3">
        <v>5283.33</v>
      </c>
    </row>
    <row r="3022" spans="1:11" x14ac:dyDescent="0.35">
      <c r="A3022">
        <v>2019</v>
      </c>
      <c r="B3022" s="5" t="s">
        <v>59</v>
      </c>
      <c r="C3022" s="10">
        <v>43770</v>
      </c>
      <c r="D3022" t="s">
        <v>24</v>
      </c>
      <c r="E3022">
        <f>+VLOOKUP(Tabla2[[#This Row],[Punto de venta]],Punto_venta[],2,0)</f>
        <v>3</v>
      </c>
      <c r="F3022" t="s">
        <v>8</v>
      </c>
      <c r="G3022">
        <f>+VLOOKUP(Tabla2[[#This Row],[Cultivo]],Cod_categoría[],2,0)</f>
        <v>100112025</v>
      </c>
      <c r="H3022" t="str">
        <f>+VLOOKUP(F3022,Codigos[],2,0)</f>
        <v>Berries</v>
      </c>
      <c r="I3022">
        <f>+VLOOKUP(Tabla2[[#This Row],[Categoría]],Cod_procesamiento10[],2,0)</f>
        <v>1</v>
      </c>
      <c r="J3022" t="s">
        <v>163</v>
      </c>
      <c r="K3022" s="3">
        <v>1066.3800000000001</v>
      </c>
    </row>
    <row r="3023" spans="1:11" x14ac:dyDescent="0.35">
      <c r="A3023">
        <v>2019</v>
      </c>
      <c r="B3023" s="5" t="s">
        <v>59</v>
      </c>
      <c r="C3023" s="10">
        <v>43770</v>
      </c>
      <c r="D3023" t="s">
        <v>24</v>
      </c>
      <c r="E3023">
        <f>+VLOOKUP(Tabla2[[#This Row],[Punto de venta]],Punto_venta[],2,0)</f>
        <v>3</v>
      </c>
      <c r="F3023" t="s">
        <v>33</v>
      </c>
      <c r="G3023">
        <f>+VLOOKUP(Tabla2[[#This Row],[Cultivo]],Cod_categoría[],2,0)</f>
        <v>100114040</v>
      </c>
      <c r="H3023" t="str">
        <f>+VLOOKUP(F3023,Codigos[],2,0)</f>
        <v>Frutos tropicales y subtropicales</v>
      </c>
      <c r="I3023">
        <f>+VLOOKUP(Tabla2[[#This Row],[Categoría]],Cod_procesamiento10[],2,0)</f>
        <v>4</v>
      </c>
      <c r="J3023" t="s">
        <v>163</v>
      </c>
      <c r="K3023" s="3">
        <v>568.05999999999995</v>
      </c>
    </row>
    <row r="3024" spans="1:11" x14ac:dyDescent="0.35">
      <c r="A3024">
        <v>2019</v>
      </c>
      <c r="B3024" s="5" t="s">
        <v>59</v>
      </c>
      <c r="C3024" s="10">
        <v>43770</v>
      </c>
      <c r="D3024" t="s">
        <v>24</v>
      </c>
      <c r="E3024">
        <f>+VLOOKUP(Tabla2[[#This Row],[Punto de venta]],Punto_venta[],2,0)</f>
        <v>3</v>
      </c>
      <c r="F3024" t="s">
        <v>19</v>
      </c>
      <c r="G3024">
        <f>+VLOOKUP(Tabla2[[#This Row],[Cultivo]],Cod_categoría[],2,0)</f>
        <v>100101007</v>
      </c>
      <c r="H3024" t="str">
        <f>+VLOOKUP(F3024,Codigos[],2,0)</f>
        <v>Berries</v>
      </c>
      <c r="I3024">
        <f>+VLOOKUP(Tabla2[[#This Row],[Categoría]],Cod_procesamiento10[],2,0)</f>
        <v>1</v>
      </c>
      <c r="J3024" t="s">
        <v>163</v>
      </c>
      <c r="K3024" s="3">
        <v>987.53</v>
      </c>
    </row>
    <row r="3025" spans="1:11" x14ac:dyDescent="0.35">
      <c r="A3025">
        <v>2019</v>
      </c>
      <c r="B3025" s="5" t="s">
        <v>59</v>
      </c>
      <c r="C3025" s="10">
        <v>43770</v>
      </c>
      <c r="D3025" t="s">
        <v>24</v>
      </c>
      <c r="E3025">
        <f>+VLOOKUP(Tabla2[[#This Row],[Punto de venta]],Punto_venta[],2,0)</f>
        <v>3</v>
      </c>
      <c r="F3025" t="s">
        <v>9</v>
      </c>
      <c r="G3025">
        <f>+VLOOKUP(Tabla2[[#This Row],[Cultivo]],Cod_categoría[],2,0)</f>
        <v>100102003</v>
      </c>
      <c r="H3025" t="str">
        <f>+VLOOKUP(F3025,Codigos[],2,0)</f>
        <v>Cítricos</v>
      </c>
      <c r="I3025">
        <f>+VLOOKUP(Tabla2[[#This Row],[Categoría]],Cod_procesamiento10[],2,0)</f>
        <v>2</v>
      </c>
      <c r="J3025" t="s">
        <v>163</v>
      </c>
      <c r="K3025" s="3">
        <v>735.73</v>
      </c>
    </row>
    <row r="3026" spans="1:11" x14ac:dyDescent="0.35">
      <c r="A3026">
        <v>2019</v>
      </c>
      <c r="B3026" s="5" t="s">
        <v>59</v>
      </c>
      <c r="C3026" s="10">
        <v>43770</v>
      </c>
      <c r="D3026" t="s">
        <v>24</v>
      </c>
      <c r="E3026">
        <f>+VLOOKUP(Tabla2[[#This Row],[Punto de venta]],Punto_venta[],2,0)</f>
        <v>3</v>
      </c>
      <c r="F3026" t="s">
        <v>20</v>
      </c>
      <c r="G3026">
        <f>+VLOOKUP(Tabla2[[#This Row],[Cultivo]],Cod_categoría[],2,0)</f>
        <v>100102004</v>
      </c>
      <c r="H3026" t="str">
        <f>+VLOOKUP(F3026,Codigos[],2,0)</f>
        <v>Cítricos</v>
      </c>
      <c r="I3026">
        <f>+VLOOKUP(Tabla2[[#This Row],[Categoría]],Cod_procesamiento10[],2,0)</f>
        <v>2</v>
      </c>
      <c r="J3026" t="s">
        <v>163</v>
      </c>
      <c r="K3026" s="3">
        <v>518.79</v>
      </c>
    </row>
    <row r="3027" spans="1:11" x14ac:dyDescent="0.35">
      <c r="A3027">
        <v>2019</v>
      </c>
      <c r="B3027" s="5" t="s">
        <v>59</v>
      </c>
      <c r="C3027" s="10">
        <v>43770</v>
      </c>
      <c r="D3027" t="s">
        <v>24</v>
      </c>
      <c r="E3027">
        <f>+VLOOKUP(Tabla2[[#This Row],[Punto de venta]],Punto_venta[],2,0)</f>
        <v>3</v>
      </c>
      <c r="F3027" t="s">
        <v>21</v>
      </c>
      <c r="G3027">
        <f>+VLOOKUP(Tabla2[[#This Row],[Cultivo]],Cod_categoría[],2,0)</f>
        <v>100108002</v>
      </c>
      <c r="H3027" t="str">
        <f>+VLOOKUP(F3027,Codigos[],2,0)</f>
        <v>Frutos tropicales y subtropicales</v>
      </c>
      <c r="I3027">
        <f>+VLOOKUP(Tabla2[[#This Row],[Categoría]],Cod_procesamiento10[],2,0)</f>
        <v>4</v>
      </c>
      <c r="J3027" t="s">
        <v>163</v>
      </c>
      <c r="K3027" s="3">
        <v>1421.97</v>
      </c>
    </row>
    <row r="3028" spans="1:11" x14ac:dyDescent="0.35">
      <c r="A3028">
        <v>2019</v>
      </c>
      <c r="B3028" s="5" t="s">
        <v>59</v>
      </c>
      <c r="C3028" s="10">
        <v>43770</v>
      </c>
      <c r="D3028" t="s">
        <v>24</v>
      </c>
      <c r="E3028">
        <f>+VLOOKUP(Tabla2[[#This Row],[Punto de venta]],Punto_venta[],2,0)</f>
        <v>3</v>
      </c>
      <c r="F3028" t="s">
        <v>10</v>
      </c>
      <c r="G3028">
        <f>+VLOOKUP(Tabla2[[#This Row],[Cultivo]],Cod_categoría[],2,0)</f>
        <v>100104002</v>
      </c>
      <c r="H3028" t="str">
        <f>+VLOOKUP(F3028,Codigos[],2,0)</f>
        <v>Frutos de pepita</v>
      </c>
      <c r="I3028">
        <f>+VLOOKUP(Tabla2[[#This Row],[Categoría]],Cod_procesamiento10[],2,0)</f>
        <v>3</v>
      </c>
      <c r="J3028" t="s">
        <v>163</v>
      </c>
      <c r="K3028" s="3">
        <v>747.27</v>
      </c>
    </row>
    <row r="3029" spans="1:11" x14ac:dyDescent="0.35">
      <c r="A3029">
        <v>2019</v>
      </c>
      <c r="B3029" s="5" t="s">
        <v>59</v>
      </c>
      <c r="C3029" s="10">
        <v>43770</v>
      </c>
      <c r="D3029" t="s">
        <v>24</v>
      </c>
      <c r="E3029">
        <f>+VLOOKUP(Tabla2[[#This Row],[Punto de venta]],Punto_venta[],2,0)</f>
        <v>3</v>
      </c>
      <c r="F3029" t="s">
        <v>11</v>
      </c>
      <c r="G3029">
        <f>+VLOOKUP(Tabla2[[#This Row],[Cultivo]],Cod_categoría[],2,0)</f>
        <v>100102005</v>
      </c>
      <c r="H3029" t="str">
        <f>+VLOOKUP(F3029,Codigos[],2,0)</f>
        <v>Cítricos</v>
      </c>
      <c r="I3029">
        <f>+VLOOKUP(Tabla2[[#This Row],[Categoría]],Cod_procesamiento10[],2,0)</f>
        <v>2</v>
      </c>
      <c r="J3029" t="s">
        <v>163</v>
      </c>
      <c r="K3029" s="3">
        <v>534.64</v>
      </c>
    </row>
    <row r="3030" spans="1:11" x14ac:dyDescent="0.35">
      <c r="A3030">
        <v>2019</v>
      </c>
      <c r="B3030" s="5" t="s">
        <v>59</v>
      </c>
      <c r="C3030" s="10">
        <v>43770</v>
      </c>
      <c r="D3030" t="s">
        <v>24</v>
      </c>
      <c r="E3030">
        <f>+VLOOKUP(Tabla2[[#This Row],[Punto de venta]],Punto_venta[],2,0)</f>
        <v>3</v>
      </c>
      <c r="F3030" t="s">
        <v>12</v>
      </c>
      <c r="G3030">
        <f>+VLOOKUP(Tabla2[[#This Row],[Cultivo]],Cod_categoría[],2,0)</f>
        <v>100103006</v>
      </c>
      <c r="H3030" t="str">
        <f>+VLOOKUP(F3030,Codigos[],2,0)</f>
        <v>Frutos de carozo</v>
      </c>
      <c r="I3030">
        <f>+VLOOKUP(Tabla2[[#This Row],[Categoría]],Cod_procesamiento10[],2,0)</f>
        <v>5</v>
      </c>
      <c r="J3030" t="s">
        <v>163</v>
      </c>
      <c r="K3030" s="3">
        <v>957.87</v>
      </c>
    </row>
    <row r="3031" spans="1:11" x14ac:dyDescent="0.35">
      <c r="A3031">
        <v>2019</v>
      </c>
      <c r="B3031" s="5" t="s">
        <v>59</v>
      </c>
      <c r="C3031" s="10">
        <v>43770</v>
      </c>
      <c r="D3031" t="s">
        <v>24</v>
      </c>
      <c r="E3031">
        <f>+VLOOKUP(Tabla2[[#This Row],[Punto de venta]],Punto_venta[],2,0)</f>
        <v>3</v>
      </c>
      <c r="F3031" t="s">
        <v>32</v>
      </c>
      <c r="G3031">
        <f>+VLOOKUP(Tabla2[[#This Row],[Cultivo]],Cod_categoría[],2,0)</f>
        <v>100114031</v>
      </c>
      <c r="H3031" t="str">
        <f>+VLOOKUP(F3031,Codigos[],2,0)</f>
        <v>Frutos de pepita</v>
      </c>
      <c r="I3031">
        <f>+VLOOKUP(Tabla2[[#This Row],[Categoría]],Cod_procesamiento10[],2,0)</f>
        <v>3</v>
      </c>
      <c r="J3031" t="s">
        <v>163</v>
      </c>
      <c r="K3031" s="3">
        <v>1252.6300000000001</v>
      </c>
    </row>
    <row r="3032" spans="1:11" x14ac:dyDescent="0.35">
      <c r="A3032">
        <v>2019</v>
      </c>
      <c r="B3032" s="5" t="s">
        <v>59</v>
      </c>
      <c r="C3032" s="10">
        <v>43770</v>
      </c>
      <c r="D3032" t="s">
        <v>24</v>
      </c>
      <c r="E3032">
        <f>+VLOOKUP(Tabla2[[#This Row],[Punto de venta]],Punto_venta[],2,0)</f>
        <v>3</v>
      </c>
      <c r="F3032" t="s">
        <v>13</v>
      </c>
      <c r="G3032">
        <f>+VLOOKUP(Tabla2[[#This Row],[Cultivo]],Cod_categoría[],2,0)</f>
        <v>100106002</v>
      </c>
      <c r="H3032" t="str">
        <f>+VLOOKUP(F3032,Codigos[],2,0)</f>
        <v>Frutos oleaginosos</v>
      </c>
      <c r="I3032">
        <f>+VLOOKUP(Tabla2[[#This Row],[Categoría]],Cod_procesamiento10[],2,0)</f>
        <v>12</v>
      </c>
      <c r="J3032" t="s">
        <v>163</v>
      </c>
      <c r="K3032" s="3">
        <v>2260.4</v>
      </c>
    </row>
    <row r="3033" spans="1:11" x14ac:dyDescent="0.35">
      <c r="A3033">
        <v>2019</v>
      </c>
      <c r="B3033" s="5" t="s">
        <v>59</v>
      </c>
      <c r="C3033" s="10">
        <v>43770</v>
      </c>
      <c r="D3033" t="s">
        <v>24</v>
      </c>
      <c r="E3033">
        <f>+VLOOKUP(Tabla2[[#This Row],[Punto de venta]],Punto_venta[],2,0)</f>
        <v>3</v>
      </c>
      <c r="F3033" t="s">
        <v>14</v>
      </c>
      <c r="G3033">
        <f>+VLOOKUP(Tabla2[[#This Row],[Cultivo]],Cod_categoría[],2,0)</f>
        <v>100104005</v>
      </c>
      <c r="H3033" t="str">
        <f>+VLOOKUP(F3033,Codigos[],2,0)</f>
        <v>Frutos de pepita</v>
      </c>
      <c r="I3033">
        <f>+VLOOKUP(Tabla2[[#This Row],[Categoría]],Cod_procesamiento10[],2,0)</f>
        <v>3</v>
      </c>
      <c r="J3033" t="s">
        <v>163</v>
      </c>
      <c r="K3033" s="3">
        <v>789.9</v>
      </c>
    </row>
    <row r="3034" spans="1:11" x14ac:dyDescent="0.35">
      <c r="A3034">
        <v>2019</v>
      </c>
      <c r="B3034" s="5" t="s">
        <v>59</v>
      </c>
      <c r="C3034" s="10">
        <v>43770</v>
      </c>
      <c r="D3034" t="s">
        <v>24</v>
      </c>
      <c r="E3034">
        <f>+VLOOKUP(Tabla2[[#This Row],[Punto de venta]],Punto_venta[],2,0)</f>
        <v>3</v>
      </c>
      <c r="F3034" t="s">
        <v>15</v>
      </c>
      <c r="G3034">
        <f>+VLOOKUP(Tabla2[[#This Row],[Cultivo]],Cod_categoría[],2,0)</f>
        <v>100108006</v>
      </c>
      <c r="H3034" t="str">
        <f>+VLOOKUP(F3034,Codigos[],2,0)</f>
        <v>Frutos tropicales y subtropicales</v>
      </c>
      <c r="I3034">
        <f>+VLOOKUP(Tabla2[[#This Row],[Categoría]],Cod_procesamiento10[],2,0)</f>
        <v>4</v>
      </c>
      <c r="J3034" t="s">
        <v>163</v>
      </c>
      <c r="K3034" s="3">
        <v>1058.49</v>
      </c>
    </row>
    <row r="3035" spans="1:11" x14ac:dyDescent="0.35">
      <c r="A3035">
        <v>2019</v>
      </c>
      <c r="B3035" s="5" t="s">
        <v>59</v>
      </c>
      <c r="C3035" s="10">
        <v>43770</v>
      </c>
      <c r="D3035" t="s">
        <v>24</v>
      </c>
      <c r="E3035">
        <f>+VLOOKUP(Tabla2[[#This Row],[Punto de venta]],Punto_venta[],2,0)</f>
        <v>3</v>
      </c>
      <c r="F3035" t="s">
        <v>27</v>
      </c>
      <c r="G3035">
        <f>+VLOOKUP(Tabla2[[#This Row],[Cultivo]],Cod_categoría[],2,0)</f>
        <v>100102006</v>
      </c>
      <c r="H3035" t="str">
        <f>+VLOOKUP(F3035,Codigos[],2,0)</f>
        <v>Cítricos</v>
      </c>
      <c r="I3035">
        <f>+VLOOKUP(Tabla2[[#This Row],[Categoría]],Cod_procesamiento10[],2,0)</f>
        <v>2</v>
      </c>
      <c r="J3035" t="s">
        <v>163</v>
      </c>
      <c r="K3035" s="3">
        <v>518.23</v>
      </c>
    </row>
    <row r="3036" spans="1:11" x14ac:dyDescent="0.35">
      <c r="A3036">
        <v>2019</v>
      </c>
      <c r="B3036" s="5" t="s">
        <v>59</v>
      </c>
      <c r="C3036" s="10">
        <v>43770</v>
      </c>
      <c r="D3036" t="s">
        <v>24</v>
      </c>
      <c r="E3036">
        <f>+VLOOKUP(Tabla2[[#This Row],[Punto de venta]],Punto_venta[],2,0)</f>
        <v>3</v>
      </c>
      <c r="F3036" t="s">
        <v>18</v>
      </c>
      <c r="G3036">
        <f>+VLOOKUP(Tabla2[[#This Row],[Cultivo]],Cod_categoría[],2,0)</f>
        <v>100114042</v>
      </c>
      <c r="H3036" t="str">
        <f>+VLOOKUP(F3036,Codigos[],2,0)</f>
        <v>Otros</v>
      </c>
      <c r="I3036">
        <f>+VLOOKUP(Tabla2[[#This Row],[Categoría]],Cod_procesamiento10[],2,0)</f>
        <v>13</v>
      </c>
      <c r="J3036" t="s">
        <v>163</v>
      </c>
      <c r="K3036" s="3">
        <v>1525.46</v>
      </c>
    </row>
    <row r="3037" spans="1:11" x14ac:dyDescent="0.35">
      <c r="A3037">
        <v>2019</v>
      </c>
      <c r="B3037" s="5" t="s">
        <v>59</v>
      </c>
      <c r="C3037" s="10">
        <v>43770</v>
      </c>
      <c r="D3037" t="s">
        <v>24</v>
      </c>
      <c r="E3037">
        <f>+VLOOKUP(Tabla2[[#This Row],[Punto de venta]],Punto_venta[],2,0)</f>
        <v>3</v>
      </c>
      <c r="F3037" t="s">
        <v>16</v>
      </c>
      <c r="G3037">
        <f>+VLOOKUP(Tabla2[[#This Row],[Cultivo]],Cod_categoría[],2,0)</f>
        <v>100109001</v>
      </c>
      <c r="H3037" t="str">
        <f>+VLOOKUP(F3037,Codigos[],2,0)</f>
        <v>Uva</v>
      </c>
      <c r="I3037">
        <f>+VLOOKUP(Tabla2[[#This Row],[Categoría]],Cod_procesamiento10[],2,0)</f>
        <v>11</v>
      </c>
      <c r="J3037" t="s">
        <v>163</v>
      </c>
      <c r="K3037" s="3">
        <v>2131.41</v>
      </c>
    </row>
    <row r="3038" spans="1:11" x14ac:dyDescent="0.35">
      <c r="A3038">
        <v>2019</v>
      </c>
      <c r="B3038" s="5" t="s">
        <v>58</v>
      </c>
      <c r="C3038" s="10">
        <v>43739</v>
      </c>
      <c r="D3038" t="s">
        <v>2</v>
      </c>
      <c r="E3038">
        <f>+VLOOKUP(Tabla2[[#This Row],[Punto de venta]],Punto_venta[],2,0)</f>
        <v>1</v>
      </c>
      <c r="F3038" t="s">
        <v>19</v>
      </c>
      <c r="G3038">
        <f>+VLOOKUP(Tabla2[[#This Row],[Cultivo]],Cod_categoría[],2,0)</f>
        <v>100101007</v>
      </c>
      <c r="H3038" t="str">
        <f>+VLOOKUP(F3038,Codigos[],2,0)</f>
        <v>Berries</v>
      </c>
      <c r="I3038">
        <f>+VLOOKUP(Tabla2[[#This Row],[Categoría]],Cod_procesamiento10[],2,0)</f>
        <v>1</v>
      </c>
      <c r="J3038" t="s">
        <v>163</v>
      </c>
      <c r="K3038" s="3">
        <v>824.14</v>
      </c>
    </row>
    <row r="3039" spans="1:11" x14ac:dyDescent="0.35">
      <c r="A3039">
        <v>2019</v>
      </c>
      <c r="B3039" s="5" t="s">
        <v>58</v>
      </c>
      <c r="C3039" s="10">
        <v>43739</v>
      </c>
      <c r="D3039" t="s">
        <v>2</v>
      </c>
      <c r="E3039">
        <f>+VLOOKUP(Tabla2[[#This Row],[Punto de venta]],Punto_venta[],2,0)</f>
        <v>1</v>
      </c>
      <c r="F3039" t="s">
        <v>9</v>
      </c>
      <c r="G3039">
        <f>+VLOOKUP(Tabla2[[#This Row],[Cultivo]],Cod_categoría[],2,0)</f>
        <v>100102003</v>
      </c>
      <c r="H3039" t="str">
        <f>+VLOOKUP(F3039,Codigos[],2,0)</f>
        <v>Cítricos</v>
      </c>
      <c r="I3039">
        <f>+VLOOKUP(Tabla2[[#This Row],[Categoría]],Cod_procesamiento10[],2,0)</f>
        <v>2</v>
      </c>
      <c r="J3039" t="s">
        <v>163</v>
      </c>
      <c r="K3039" s="3">
        <v>497.02</v>
      </c>
    </row>
    <row r="3040" spans="1:11" x14ac:dyDescent="0.35">
      <c r="A3040">
        <v>2019</v>
      </c>
      <c r="B3040" s="5" t="s">
        <v>58</v>
      </c>
      <c r="C3040" s="10">
        <v>43739</v>
      </c>
      <c r="D3040" t="s">
        <v>2</v>
      </c>
      <c r="E3040">
        <f>+VLOOKUP(Tabla2[[#This Row],[Punto de venta]],Punto_venta[],2,0)</f>
        <v>1</v>
      </c>
      <c r="F3040" t="s">
        <v>20</v>
      </c>
      <c r="G3040">
        <f>+VLOOKUP(Tabla2[[#This Row],[Cultivo]],Cod_categoría[],2,0)</f>
        <v>100102004</v>
      </c>
      <c r="H3040" t="str">
        <f>+VLOOKUP(F3040,Codigos[],2,0)</f>
        <v>Cítricos</v>
      </c>
      <c r="I3040">
        <f>+VLOOKUP(Tabla2[[#This Row],[Categoría]],Cod_procesamiento10[],2,0)</f>
        <v>2</v>
      </c>
      <c r="J3040" t="s">
        <v>163</v>
      </c>
      <c r="K3040" s="3">
        <v>671.82</v>
      </c>
    </row>
    <row r="3041" spans="1:11" x14ac:dyDescent="0.35">
      <c r="A3041">
        <v>2019</v>
      </c>
      <c r="B3041" s="5" t="s">
        <v>58</v>
      </c>
      <c r="C3041" s="10">
        <v>43739</v>
      </c>
      <c r="D3041" t="s">
        <v>2</v>
      </c>
      <c r="E3041">
        <f>+VLOOKUP(Tabla2[[#This Row],[Punto de venta]],Punto_venta[],2,0)</f>
        <v>1</v>
      </c>
      <c r="F3041" t="s">
        <v>21</v>
      </c>
      <c r="G3041">
        <f>+VLOOKUP(Tabla2[[#This Row],[Cultivo]],Cod_categoría[],2,0)</f>
        <v>100108002</v>
      </c>
      <c r="H3041" t="str">
        <f>+VLOOKUP(F3041,Codigos[],2,0)</f>
        <v>Frutos tropicales y subtropicales</v>
      </c>
      <c r="I3041">
        <f>+VLOOKUP(Tabla2[[#This Row],[Categoría]],Cod_procesamiento10[],2,0)</f>
        <v>4</v>
      </c>
      <c r="J3041" t="s">
        <v>163</v>
      </c>
      <c r="K3041" s="3">
        <v>2252.0300000000002</v>
      </c>
    </row>
    <row r="3042" spans="1:11" x14ac:dyDescent="0.35">
      <c r="A3042">
        <v>2019</v>
      </c>
      <c r="B3042" s="5" t="s">
        <v>58</v>
      </c>
      <c r="C3042" s="10">
        <v>43739</v>
      </c>
      <c r="D3042" t="s">
        <v>2</v>
      </c>
      <c r="E3042">
        <f>+VLOOKUP(Tabla2[[#This Row],[Punto de venta]],Punto_venta[],2,0)</f>
        <v>1</v>
      </c>
      <c r="F3042" t="s">
        <v>10</v>
      </c>
      <c r="G3042">
        <f>+VLOOKUP(Tabla2[[#This Row],[Cultivo]],Cod_categoría[],2,0)</f>
        <v>100104002</v>
      </c>
      <c r="H3042" t="str">
        <f>+VLOOKUP(F3042,Codigos[],2,0)</f>
        <v>Frutos de pepita</v>
      </c>
      <c r="I3042">
        <f>+VLOOKUP(Tabla2[[#This Row],[Categoría]],Cod_procesamiento10[],2,0)</f>
        <v>3</v>
      </c>
      <c r="J3042" t="s">
        <v>163</v>
      </c>
      <c r="K3042" s="3">
        <v>753.12</v>
      </c>
    </row>
    <row r="3043" spans="1:11" x14ac:dyDescent="0.35">
      <c r="A3043">
        <v>2019</v>
      </c>
      <c r="B3043" s="5" t="s">
        <v>58</v>
      </c>
      <c r="C3043" s="10">
        <v>43739</v>
      </c>
      <c r="D3043" t="s">
        <v>2</v>
      </c>
      <c r="E3043">
        <f>+VLOOKUP(Tabla2[[#This Row],[Punto de venta]],Punto_venta[],2,0)</f>
        <v>1</v>
      </c>
      <c r="F3043" t="s">
        <v>11</v>
      </c>
      <c r="G3043">
        <f>+VLOOKUP(Tabla2[[#This Row],[Cultivo]],Cod_categoría[],2,0)</f>
        <v>100102005</v>
      </c>
      <c r="H3043" t="str">
        <f>+VLOOKUP(F3043,Codigos[],2,0)</f>
        <v>Cítricos</v>
      </c>
      <c r="I3043">
        <f>+VLOOKUP(Tabla2[[#This Row],[Categoría]],Cod_procesamiento10[],2,0)</f>
        <v>2</v>
      </c>
      <c r="J3043" t="s">
        <v>163</v>
      </c>
      <c r="K3043" s="3">
        <v>590.04999999999995</v>
      </c>
    </row>
    <row r="3044" spans="1:11" x14ac:dyDescent="0.35">
      <c r="A3044">
        <v>2019</v>
      </c>
      <c r="B3044" s="5" t="s">
        <v>58</v>
      </c>
      <c r="C3044" s="10">
        <v>43739</v>
      </c>
      <c r="D3044" t="s">
        <v>2</v>
      </c>
      <c r="E3044">
        <f>+VLOOKUP(Tabla2[[#This Row],[Punto de venta]],Punto_venta[],2,0)</f>
        <v>1</v>
      </c>
      <c r="F3044" t="s">
        <v>13</v>
      </c>
      <c r="G3044">
        <f>+VLOOKUP(Tabla2[[#This Row],[Cultivo]],Cod_categoría[],2,0)</f>
        <v>100106002</v>
      </c>
      <c r="H3044" t="str">
        <f>+VLOOKUP(F3044,Codigos[],2,0)</f>
        <v>Frutos oleaginosos</v>
      </c>
      <c r="I3044">
        <f>+VLOOKUP(Tabla2[[#This Row],[Categoría]],Cod_procesamiento10[],2,0)</f>
        <v>12</v>
      </c>
      <c r="J3044" t="s">
        <v>163</v>
      </c>
      <c r="K3044" s="3">
        <v>2857.21</v>
      </c>
    </row>
    <row r="3045" spans="1:11" x14ac:dyDescent="0.35">
      <c r="A3045">
        <v>2019</v>
      </c>
      <c r="B3045" s="5" t="s">
        <v>58</v>
      </c>
      <c r="C3045" s="10">
        <v>43739</v>
      </c>
      <c r="D3045" t="s">
        <v>2</v>
      </c>
      <c r="E3045">
        <f>+VLOOKUP(Tabla2[[#This Row],[Punto de venta]],Punto_venta[],2,0)</f>
        <v>1</v>
      </c>
      <c r="F3045" t="s">
        <v>14</v>
      </c>
      <c r="G3045">
        <f>+VLOOKUP(Tabla2[[#This Row],[Cultivo]],Cod_categoría[],2,0)</f>
        <v>100104005</v>
      </c>
      <c r="H3045" t="str">
        <f>+VLOOKUP(F3045,Codigos[],2,0)</f>
        <v>Frutos de pepita</v>
      </c>
      <c r="I3045">
        <f>+VLOOKUP(Tabla2[[#This Row],[Categoría]],Cod_procesamiento10[],2,0)</f>
        <v>3</v>
      </c>
      <c r="J3045" t="s">
        <v>163</v>
      </c>
      <c r="K3045" s="3">
        <v>761.54</v>
      </c>
    </row>
    <row r="3046" spans="1:11" x14ac:dyDescent="0.35">
      <c r="A3046">
        <v>2019</v>
      </c>
      <c r="B3046" s="5" t="s">
        <v>58</v>
      </c>
      <c r="C3046" s="10">
        <v>43739</v>
      </c>
      <c r="D3046" t="s">
        <v>2</v>
      </c>
      <c r="E3046">
        <f>+VLOOKUP(Tabla2[[#This Row],[Punto de venta]],Punto_venta[],2,0)</f>
        <v>1</v>
      </c>
      <c r="F3046" t="s">
        <v>15</v>
      </c>
      <c r="G3046">
        <f>+VLOOKUP(Tabla2[[#This Row],[Cultivo]],Cod_categoría[],2,0)</f>
        <v>100108006</v>
      </c>
      <c r="H3046" t="str">
        <f>+VLOOKUP(F3046,Codigos[],2,0)</f>
        <v>Frutos tropicales y subtropicales</v>
      </c>
      <c r="I3046">
        <f>+VLOOKUP(Tabla2[[#This Row],[Categoría]],Cod_procesamiento10[],2,0)</f>
        <v>4</v>
      </c>
      <c r="J3046" t="s">
        <v>163</v>
      </c>
      <c r="K3046" s="3">
        <v>655.75</v>
      </c>
    </row>
    <row r="3047" spans="1:11" x14ac:dyDescent="0.35">
      <c r="A3047">
        <v>2019</v>
      </c>
      <c r="B3047" s="5" t="s">
        <v>58</v>
      </c>
      <c r="C3047" s="10">
        <v>43739</v>
      </c>
      <c r="D3047" t="s">
        <v>17</v>
      </c>
      <c r="E3047">
        <f>+VLOOKUP(Tabla2[[#This Row],[Punto de venta]],Punto_venta[],2,0)</f>
        <v>2</v>
      </c>
      <c r="F3047" t="s">
        <v>19</v>
      </c>
      <c r="G3047">
        <f>+VLOOKUP(Tabla2[[#This Row],[Cultivo]],Cod_categoría[],2,0)</f>
        <v>100101007</v>
      </c>
      <c r="H3047" t="str">
        <f>+VLOOKUP(F3047,Codigos[],2,0)</f>
        <v>Berries</v>
      </c>
      <c r="I3047">
        <f>+VLOOKUP(Tabla2[[#This Row],[Categoría]],Cod_procesamiento10[],2,0)</f>
        <v>1</v>
      </c>
      <c r="J3047" t="s">
        <v>163</v>
      </c>
      <c r="K3047" s="3">
        <v>2019.66</v>
      </c>
    </row>
    <row r="3048" spans="1:11" x14ac:dyDescent="0.35">
      <c r="A3048">
        <v>2019</v>
      </c>
      <c r="B3048" s="5" t="s">
        <v>58</v>
      </c>
      <c r="C3048" s="10">
        <v>43739</v>
      </c>
      <c r="D3048" t="s">
        <v>17</v>
      </c>
      <c r="E3048">
        <f>+VLOOKUP(Tabla2[[#This Row],[Punto de venta]],Punto_venta[],2,0)</f>
        <v>2</v>
      </c>
      <c r="F3048" t="s">
        <v>9</v>
      </c>
      <c r="G3048">
        <f>+VLOOKUP(Tabla2[[#This Row],[Cultivo]],Cod_categoría[],2,0)</f>
        <v>100102003</v>
      </c>
      <c r="H3048" t="str">
        <f>+VLOOKUP(F3048,Codigos[],2,0)</f>
        <v>Cítricos</v>
      </c>
      <c r="I3048">
        <f>+VLOOKUP(Tabla2[[#This Row],[Categoría]],Cod_procesamiento10[],2,0)</f>
        <v>2</v>
      </c>
      <c r="J3048" t="s">
        <v>163</v>
      </c>
      <c r="K3048" s="3">
        <v>994.19</v>
      </c>
    </row>
    <row r="3049" spans="1:11" x14ac:dyDescent="0.35">
      <c r="A3049">
        <v>2019</v>
      </c>
      <c r="B3049" s="5" t="s">
        <v>58</v>
      </c>
      <c r="C3049" s="10">
        <v>43739</v>
      </c>
      <c r="D3049" t="s">
        <v>17</v>
      </c>
      <c r="E3049">
        <f>+VLOOKUP(Tabla2[[#This Row],[Punto de venta]],Punto_venta[],2,0)</f>
        <v>2</v>
      </c>
      <c r="F3049" t="s">
        <v>20</v>
      </c>
      <c r="G3049">
        <f>+VLOOKUP(Tabla2[[#This Row],[Cultivo]],Cod_categoría[],2,0)</f>
        <v>100102004</v>
      </c>
      <c r="H3049" t="str">
        <f>+VLOOKUP(F3049,Codigos[],2,0)</f>
        <v>Cítricos</v>
      </c>
      <c r="I3049">
        <f>+VLOOKUP(Tabla2[[#This Row],[Categoría]],Cod_procesamiento10[],2,0)</f>
        <v>2</v>
      </c>
      <c r="J3049" t="s">
        <v>163</v>
      </c>
      <c r="K3049" s="3">
        <v>1535.2</v>
      </c>
    </row>
    <row r="3050" spans="1:11" x14ac:dyDescent="0.35">
      <c r="A3050">
        <v>2019</v>
      </c>
      <c r="B3050" s="5" t="s">
        <v>58</v>
      </c>
      <c r="C3050" s="10">
        <v>43739</v>
      </c>
      <c r="D3050" t="s">
        <v>17</v>
      </c>
      <c r="E3050">
        <f>+VLOOKUP(Tabla2[[#This Row],[Punto de venta]],Punto_venta[],2,0)</f>
        <v>2</v>
      </c>
      <c r="F3050" t="s">
        <v>21</v>
      </c>
      <c r="G3050">
        <f>+VLOOKUP(Tabla2[[#This Row],[Cultivo]],Cod_categoría[],2,0)</f>
        <v>100108002</v>
      </c>
      <c r="H3050" t="str">
        <f>+VLOOKUP(F3050,Codigos[],2,0)</f>
        <v>Frutos tropicales y subtropicales</v>
      </c>
      <c r="I3050">
        <f>+VLOOKUP(Tabla2[[#This Row],[Categoría]],Cod_procesamiento10[],2,0)</f>
        <v>4</v>
      </c>
      <c r="J3050" t="s">
        <v>163</v>
      </c>
      <c r="K3050" s="3">
        <v>1978.42</v>
      </c>
    </row>
    <row r="3051" spans="1:11" x14ac:dyDescent="0.35">
      <c r="A3051">
        <v>2019</v>
      </c>
      <c r="B3051" s="5" t="s">
        <v>58</v>
      </c>
      <c r="C3051" s="10">
        <v>43739</v>
      </c>
      <c r="D3051" t="s">
        <v>17</v>
      </c>
      <c r="E3051">
        <f>+VLOOKUP(Tabla2[[#This Row],[Punto de venta]],Punto_venta[],2,0)</f>
        <v>2</v>
      </c>
      <c r="F3051" t="s">
        <v>10</v>
      </c>
      <c r="G3051">
        <f>+VLOOKUP(Tabla2[[#This Row],[Cultivo]],Cod_categoría[],2,0)</f>
        <v>100104002</v>
      </c>
      <c r="H3051" t="str">
        <f>+VLOOKUP(F3051,Codigos[],2,0)</f>
        <v>Frutos de pepita</v>
      </c>
      <c r="I3051">
        <f>+VLOOKUP(Tabla2[[#This Row],[Categoría]],Cod_procesamiento10[],2,0)</f>
        <v>3</v>
      </c>
      <c r="J3051" t="s">
        <v>163</v>
      </c>
      <c r="K3051" s="3">
        <v>1310.75</v>
      </c>
    </row>
    <row r="3052" spans="1:11" x14ac:dyDescent="0.35">
      <c r="A3052">
        <v>2019</v>
      </c>
      <c r="B3052" s="5" t="s">
        <v>58</v>
      </c>
      <c r="C3052" s="10">
        <v>43739</v>
      </c>
      <c r="D3052" t="s">
        <v>17</v>
      </c>
      <c r="E3052">
        <f>+VLOOKUP(Tabla2[[#This Row],[Punto de venta]],Punto_venta[],2,0)</f>
        <v>2</v>
      </c>
      <c r="F3052" t="s">
        <v>11</v>
      </c>
      <c r="G3052">
        <f>+VLOOKUP(Tabla2[[#This Row],[Cultivo]],Cod_categoría[],2,0)</f>
        <v>100102005</v>
      </c>
      <c r="H3052" t="str">
        <f>+VLOOKUP(F3052,Codigos[],2,0)</f>
        <v>Cítricos</v>
      </c>
      <c r="I3052">
        <f>+VLOOKUP(Tabla2[[#This Row],[Categoría]],Cod_procesamiento10[],2,0)</f>
        <v>2</v>
      </c>
      <c r="J3052" t="s">
        <v>163</v>
      </c>
      <c r="K3052" s="3">
        <v>935.83</v>
      </c>
    </row>
    <row r="3053" spans="1:11" x14ac:dyDescent="0.35">
      <c r="A3053">
        <v>2019</v>
      </c>
      <c r="B3053" s="5" t="s">
        <v>58</v>
      </c>
      <c r="C3053" s="10">
        <v>43739</v>
      </c>
      <c r="D3053" t="s">
        <v>17</v>
      </c>
      <c r="E3053">
        <f>+VLOOKUP(Tabla2[[#This Row],[Punto de venta]],Punto_venta[],2,0)</f>
        <v>2</v>
      </c>
      <c r="F3053" t="s">
        <v>13</v>
      </c>
      <c r="G3053">
        <f>+VLOOKUP(Tabla2[[#This Row],[Cultivo]],Cod_categoría[],2,0)</f>
        <v>100106002</v>
      </c>
      <c r="H3053" t="str">
        <f>+VLOOKUP(F3053,Codigos[],2,0)</f>
        <v>Frutos oleaginosos</v>
      </c>
      <c r="I3053">
        <f>+VLOOKUP(Tabla2[[#This Row],[Categoría]],Cod_procesamiento10[],2,0)</f>
        <v>12</v>
      </c>
      <c r="J3053" t="s">
        <v>163</v>
      </c>
      <c r="K3053" s="3">
        <v>3552.39</v>
      </c>
    </row>
    <row r="3054" spans="1:11" x14ac:dyDescent="0.35">
      <c r="A3054">
        <v>2019</v>
      </c>
      <c r="B3054" s="5" t="s">
        <v>58</v>
      </c>
      <c r="C3054" s="10">
        <v>43739</v>
      </c>
      <c r="D3054" t="s">
        <v>17</v>
      </c>
      <c r="E3054">
        <f>+VLOOKUP(Tabla2[[#This Row],[Punto de venta]],Punto_venta[],2,0)</f>
        <v>2</v>
      </c>
      <c r="F3054" t="s">
        <v>14</v>
      </c>
      <c r="G3054">
        <f>+VLOOKUP(Tabla2[[#This Row],[Cultivo]],Cod_categoría[],2,0)</f>
        <v>100104005</v>
      </c>
      <c r="H3054" t="str">
        <f>+VLOOKUP(F3054,Codigos[],2,0)</f>
        <v>Frutos de pepita</v>
      </c>
      <c r="I3054">
        <f>+VLOOKUP(Tabla2[[#This Row],[Categoría]],Cod_procesamiento10[],2,0)</f>
        <v>3</v>
      </c>
      <c r="J3054" t="s">
        <v>163</v>
      </c>
      <c r="K3054" s="3">
        <v>1320.16</v>
      </c>
    </row>
    <row r="3055" spans="1:11" x14ac:dyDescent="0.35">
      <c r="A3055">
        <v>2019</v>
      </c>
      <c r="B3055" s="5" t="s">
        <v>58</v>
      </c>
      <c r="C3055" s="10">
        <v>43739</v>
      </c>
      <c r="D3055" t="s">
        <v>17</v>
      </c>
      <c r="E3055">
        <f>+VLOOKUP(Tabla2[[#This Row],[Punto de venta]],Punto_venta[],2,0)</f>
        <v>2</v>
      </c>
      <c r="F3055" t="s">
        <v>15</v>
      </c>
      <c r="G3055">
        <f>+VLOOKUP(Tabla2[[#This Row],[Cultivo]],Cod_categoría[],2,0)</f>
        <v>100108006</v>
      </c>
      <c r="H3055" t="str">
        <f>+VLOOKUP(F3055,Codigos[],2,0)</f>
        <v>Frutos tropicales y subtropicales</v>
      </c>
      <c r="I3055">
        <f>+VLOOKUP(Tabla2[[#This Row],[Categoría]],Cod_procesamiento10[],2,0)</f>
        <v>4</v>
      </c>
      <c r="J3055" t="s">
        <v>163</v>
      </c>
      <c r="K3055" s="3">
        <v>842.86</v>
      </c>
    </row>
    <row r="3056" spans="1:11" x14ac:dyDescent="0.35">
      <c r="A3056">
        <v>2019</v>
      </c>
      <c r="B3056" s="5" t="s">
        <v>58</v>
      </c>
      <c r="C3056" s="10">
        <v>43739</v>
      </c>
      <c r="D3056" t="s">
        <v>2</v>
      </c>
      <c r="E3056">
        <f>+VLOOKUP(Tabla2[[#This Row],[Punto de venta]],Punto_venta[],2,0)</f>
        <v>1</v>
      </c>
      <c r="F3056" t="s">
        <v>4</v>
      </c>
      <c r="G3056">
        <f>+VLOOKUP(Tabla2[[#This Row],[Cultivo]],Cod_categoría[],2,0)</f>
        <v>100107002</v>
      </c>
      <c r="H3056" t="str">
        <f>+VLOOKUP(F3056,Codigos[],2,0)</f>
        <v>Frutos tropicales y subtropicales</v>
      </c>
      <c r="I3056">
        <f>+VLOOKUP(Tabla2[[#This Row],[Categoría]],Cod_procesamiento10[],2,0)</f>
        <v>4</v>
      </c>
      <c r="J3056" t="s">
        <v>163</v>
      </c>
      <c r="K3056" s="3">
        <v>2152.4699999999998</v>
      </c>
    </row>
    <row r="3057" spans="1:11" x14ac:dyDescent="0.35">
      <c r="A3057">
        <v>2019</v>
      </c>
      <c r="B3057" s="5" t="s">
        <v>58</v>
      </c>
      <c r="C3057" s="10">
        <v>43739</v>
      </c>
      <c r="D3057" t="s">
        <v>2</v>
      </c>
      <c r="E3057">
        <f>+VLOOKUP(Tabla2[[#This Row],[Punto de venta]],Punto_venta[],2,0)</f>
        <v>1</v>
      </c>
      <c r="F3057" t="s">
        <v>8</v>
      </c>
      <c r="G3057">
        <f>+VLOOKUP(Tabla2[[#This Row],[Cultivo]],Cod_categoría[],2,0)</f>
        <v>100112025</v>
      </c>
      <c r="H3057" t="str">
        <f>+VLOOKUP(F3057,Codigos[],2,0)</f>
        <v>Berries</v>
      </c>
      <c r="I3057">
        <f>+VLOOKUP(Tabla2[[#This Row],[Categoría]],Cod_procesamiento10[],2,0)</f>
        <v>1</v>
      </c>
      <c r="J3057" t="s">
        <v>163</v>
      </c>
      <c r="K3057" s="3">
        <v>1752.06</v>
      </c>
    </row>
    <row r="3058" spans="1:11" x14ac:dyDescent="0.35">
      <c r="A3058">
        <v>2019</v>
      </c>
      <c r="B3058" s="5" t="s">
        <v>58</v>
      </c>
      <c r="C3058" s="10">
        <v>43739</v>
      </c>
      <c r="D3058" t="s">
        <v>2</v>
      </c>
      <c r="E3058">
        <f>+VLOOKUP(Tabla2[[#This Row],[Punto de venta]],Punto_venta[],2,0)</f>
        <v>1</v>
      </c>
      <c r="F3058" t="s">
        <v>9</v>
      </c>
      <c r="G3058">
        <f>+VLOOKUP(Tabla2[[#This Row],[Cultivo]],Cod_categoría[],2,0)</f>
        <v>100102003</v>
      </c>
      <c r="H3058" t="str">
        <f>+VLOOKUP(F3058,Codigos[],2,0)</f>
        <v>Cítricos</v>
      </c>
      <c r="I3058">
        <f>+VLOOKUP(Tabla2[[#This Row],[Categoría]],Cod_procesamiento10[],2,0)</f>
        <v>2</v>
      </c>
      <c r="J3058" t="s">
        <v>163</v>
      </c>
      <c r="K3058" s="3">
        <v>498.66</v>
      </c>
    </row>
    <row r="3059" spans="1:11" x14ac:dyDescent="0.35">
      <c r="A3059">
        <v>2019</v>
      </c>
      <c r="B3059" s="5" t="s">
        <v>58</v>
      </c>
      <c r="C3059" s="10">
        <v>43739</v>
      </c>
      <c r="D3059" t="s">
        <v>2</v>
      </c>
      <c r="E3059">
        <f>+VLOOKUP(Tabla2[[#This Row],[Punto de venta]],Punto_venta[],2,0)</f>
        <v>1</v>
      </c>
      <c r="F3059" t="s">
        <v>20</v>
      </c>
      <c r="G3059">
        <f>+VLOOKUP(Tabla2[[#This Row],[Cultivo]],Cod_categoría[],2,0)</f>
        <v>100102004</v>
      </c>
      <c r="H3059" t="str">
        <f>+VLOOKUP(F3059,Codigos[],2,0)</f>
        <v>Cítricos</v>
      </c>
      <c r="I3059">
        <f>+VLOOKUP(Tabla2[[#This Row],[Categoría]],Cod_procesamiento10[],2,0)</f>
        <v>2</v>
      </c>
      <c r="J3059" t="s">
        <v>163</v>
      </c>
      <c r="K3059" s="3">
        <v>658.67</v>
      </c>
    </row>
    <row r="3060" spans="1:11" x14ac:dyDescent="0.35">
      <c r="A3060">
        <v>2019</v>
      </c>
      <c r="B3060" s="5" t="s">
        <v>58</v>
      </c>
      <c r="C3060" s="10">
        <v>43739</v>
      </c>
      <c r="D3060" t="s">
        <v>2</v>
      </c>
      <c r="E3060">
        <f>+VLOOKUP(Tabla2[[#This Row],[Punto de venta]],Punto_venta[],2,0)</f>
        <v>1</v>
      </c>
      <c r="F3060" t="s">
        <v>21</v>
      </c>
      <c r="G3060">
        <f>+VLOOKUP(Tabla2[[#This Row],[Cultivo]],Cod_categoría[],2,0)</f>
        <v>100108002</v>
      </c>
      <c r="H3060" t="str">
        <f>+VLOOKUP(F3060,Codigos[],2,0)</f>
        <v>Frutos tropicales y subtropicales</v>
      </c>
      <c r="I3060">
        <f>+VLOOKUP(Tabla2[[#This Row],[Categoría]],Cod_procesamiento10[],2,0)</f>
        <v>4</v>
      </c>
      <c r="J3060" t="s">
        <v>163</v>
      </c>
      <c r="K3060" s="3">
        <v>2385.09</v>
      </c>
    </row>
    <row r="3061" spans="1:11" x14ac:dyDescent="0.35">
      <c r="A3061">
        <v>2019</v>
      </c>
      <c r="B3061" s="5" t="s">
        <v>58</v>
      </c>
      <c r="C3061" s="10">
        <v>43739</v>
      </c>
      <c r="D3061" t="s">
        <v>2</v>
      </c>
      <c r="E3061">
        <f>+VLOOKUP(Tabla2[[#This Row],[Punto de venta]],Punto_venta[],2,0)</f>
        <v>1</v>
      </c>
      <c r="F3061" t="s">
        <v>10</v>
      </c>
      <c r="G3061">
        <f>+VLOOKUP(Tabla2[[#This Row],[Cultivo]],Cod_categoría[],2,0)</f>
        <v>100104002</v>
      </c>
      <c r="H3061" t="str">
        <f>+VLOOKUP(F3061,Codigos[],2,0)</f>
        <v>Frutos de pepita</v>
      </c>
      <c r="I3061">
        <f>+VLOOKUP(Tabla2[[#This Row],[Categoría]],Cod_procesamiento10[],2,0)</f>
        <v>3</v>
      </c>
      <c r="J3061" t="s">
        <v>163</v>
      </c>
      <c r="K3061" s="3">
        <v>748.19</v>
      </c>
    </row>
    <row r="3062" spans="1:11" x14ac:dyDescent="0.35">
      <c r="A3062">
        <v>2019</v>
      </c>
      <c r="B3062" s="5" t="s">
        <v>58</v>
      </c>
      <c r="C3062" s="10">
        <v>43739</v>
      </c>
      <c r="D3062" t="s">
        <v>2</v>
      </c>
      <c r="E3062">
        <f>+VLOOKUP(Tabla2[[#This Row],[Punto de venta]],Punto_venta[],2,0)</f>
        <v>1</v>
      </c>
      <c r="F3062" t="s">
        <v>11</v>
      </c>
      <c r="G3062">
        <f>+VLOOKUP(Tabla2[[#This Row],[Cultivo]],Cod_categoría[],2,0)</f>
        <v>100102005</v>
      </c>
      <c r="H3062" t="str">
        <f>+VLOOKUP(F3062,Codigos[],2,0)</f>
        <v>Cítricos</v>
      </c>
      <c r="I3062">
        <f>+VLOOKUP(Tabla2[[#This Row],[Categoría]],Cod_procesamiento10[],2,0)</f>
        <v>2</v>
      </c>
      <c r="J3062" t="s">
        <v>163</v>
      </c>
      <c r="K3062" s="3">
        <v>553.42999999999995</v>
      </c>
    </row>
    <row r="3063" spans="1:11" x14ac:dyDescent="0.35">
      <c r="A3063">
        <v>2019</v>
      </c>
      <c r="B3063" s="5" t="s">
        <v>58</v>
      </c>
      <c r="C3063" s="10">
        <v>43739</v>
      </c>
      <c r="D3063" t="s">
        <v>2</v>
      </c>
      <c r="E3063">
        <f>+VLOOKUP(Tabla2[[#This Row],[Punto de venta]],Punto_venta[],2,0)</f>
        <v>1</v>
      </c>
      <c r="F3063" t="s">
        <v>13</v>
      </c>
      <c r="G3063">
        <f>+VLOOKUP(Tabla2[[#This Row],[Cultivo]],Cod_categoría[],2,0)</f>
        <v>100106002</v>
      </c>
      <c r="H3063" t="str">
        <f>+VLOOKUP(F3063,Codigos[],2,0)</f>
        <v>Frutos oleaginosos</v>
      </c>
      <c r="I3063">
        <f>+VLOOKUP(Tabla2[[#This Row],[Categoría]],Cod_procesamiento10[],2,0)</f>
        <v>12</v>
      </c>
      <c r="J3063" t="s">
        <v>163</v>
      </c>
      <c r="K3063" s="3">
        <v>2490.88</v>
      </c>
    </row>
    <row r="3064" spans="1:11" x14ac:dyDescent="0.35">
      <c r="A3064">
        <v>2019</v>
      </c>
      <c r="B3064" s="5" t="s">
        <v>58</v>
      </c>
      <c r="C3064" s="10">
        <v>43739</v>
      </c>
      <c r="D3064" t="s">
        <v>2</v>
      </c>
      <c r="E3064">
        <f>+VLOOKUP(Tabla2[[#This Row],[Punto de venta]],Punto_venta[],2,0)</f>
        <v>1</v>
      </c>
      <c r="F3064" t="s">
        <v>14</v>
      </c>
      <c r="G3064">
        <f>+VLOOKUP(Tabla2[[#This Row],[Cultivo]],Cod_categoría[],2,0)</f>
        <v>100104005</v>
      </c>
      <c r="H3064" t="str">
        <f>+VLOOKUP(F3064,Codigos[],2,0)</f>
        <v>Frutos de pepita</v>
      </c>
      <c r="I3064">
        <f>+VLOOKUP(Tabla2[[#This Row],[Categoría]],Cod_procesamiento10[],2,0)</f>
        <v>3</v>
      </c>
      <c r="J3064" t="s">
        <v>163</v>
      </c>
      <c r="K3064" s="3">
        <v>766.46</v>
      </c>
    </row>
    <row r="3065" spans="1:11" x14ac:dyDescent="0.35">
      <c r="A3065">
        <v>2019</v>
      </c>
      <c r="B3065" s="5" t="s">
        <v>58</v>
      </c>
      <c r="C3065" s="10">
        <v>43739</v>
      </c>
      <c r="D3065" t="s">
        <v>2</v>
      </c>
      <c r="E3065">
        <f>+VLOOKUP(Tabla2[[#This Row],[Punto de venta]],Punto_venta[],2,0)</f>
        <v>1</v>
      </c>
      <c r="F3065" t="s">
        <v>15</v>
      </c>
      <c r="G3065">
        <f>+VLOOKUP(Tabla2[[#This Row],[Cultivo]],Cod_categoría[],2,0)</f>
        <v>100108006</v>
      </c>
      <c r="H3065" t="str">
        <f>+VLOOKUP(F3065,Codigos[],2,0)</f>
        <v>Frutos tropicales y subtropicales</v>
      </c>
      <c r="I3065">
        <f>+VLOOKUP(Tabla2[[#This Row],[Categoría]],Cod_procesamiento10[],2,0)</f>
        <v>4</v>
      </c>
      <c r="J3065" t="s">
        <v>163</v>
      </c>
      <c r="K3065" s="3">
        <v>634.42999999999995</v>
      </c>
    </row>
    <row r="3066" spans="1:11" x14ac:dyDescent="0.35">
      <c r="A3066">
        <v>2019</v>
      </c>
      <c r="B3066" s="5" t="s">
        <v>58</v>
      </c>
      <c r="C3066" s="10">
        <v>43739</v>
      </c>
      <c r="D3066" t="s">
        <v>17</v>
      </c>
      <c r="E3066">
        <f>+VLOOKUP(Tabla2[[#This Row],[Punto de venta]],Punto_venta[],2,0)</f>
        <v>2</v>
      </c>
      <c r="F3066" t="s">
        <v>4</v>
      </c>
      <c r="G3066">
        <f>+VLOOKUP(Tabla2[[#This Row],[Cultivo]],Cod_categoría[],2,0)</f>
        <v>100107002</v>
      </c>
      <c r="H3066" t="str">
        <f>+VLOOKUP(F3066,Codigos[],2,0)</f>
        <v>Frutos tropicales y subtropicales</v>
      </c>
      <c r="I3066">
        <f>+VLOOKUP(Tabla2[[#This Row],[Categoría]],Cod_procesamiento10[],2,0)</f>
        <v>4</v>
      </c>
      <c r="J3066" t="s">
        <v>163</v>
      </c>
      <c r="K3066" s="3">
        <v>2371.34</v>
      </c>
    </row>
    <row r="3067" spans="1:11" x14ac:dyDescent="0.35">
      <c r="A3067">
        <v>2019</v>
      </c>
      <c r="B3067" s="5" t="s">
        <v>58</v>
      </c>
      <c r="C3067" s="10">
        <v>43739</v>
      </c>
      <c r="D3067" t="s">
        <v>17</v>
      </c>
      <c r="E3067">
        <f>+VLOOKUP(Tabla2[[#This Row],[Punto de venta]],Punto_venta[],2,0)</f>
        <v>2</v>
      </c>
      <c r="F3067" t="s">
        <v>8</v>
      </c>
      <c r="G3067">
        <f>+VLOOKUP(Tabla2[[#This Row],[Cultivo]],Cod_categoría[],2,0)</f>
        <v>100112025</v>
      </c>
      <c r="H3067" t="str">
        <f>+VLOOKUP(F3067,Codigos[],2,0)</f>
        <v>Berries</v>
      </c>
      <c r="I3067">
        <f>+VLOOKUP(Tabla2[[#This Row],[Categoría]],Cod_procesamiento10[],2,0)</f>
        <v>1</v>
      </c>
      <c r="J3067" t="s">
        <v>163</v>
      </c>
      <c r="K3067" s="3">
        <v>6626.38</v>
      </c>
    </row>
    <row r="3068" spans="1:11" x14ac:dyDescent="0.35">
      <c r="A3068">
        <v>2019</v>
      </c>
      <c r="B3068" s="5" t="s">
        <v>58</v>
      </c>
      <c r="C3068" s="10">
        <v>43739</v>
      </c>
      <c r="D3068" t="s">
        <v>17</v>
      </c>
      <c r="E3068">
        <f>+VLOOKUP(Tabla2[[#This Row],[Punto de venta]],Punto_venta[],2,0)</f>
        <v>2</v>
      </c>
      <c r="F3068" t="s">
        <v>19</v>
      </c>
      <c r="G3068">
        <f>+VLOOKUP(Tabla2[[#This Row],[Cultivo]],Cod_categoría[],2,0)</f>
        <v>100101007</v>
      </c>
      <c r="H3068" t="str">
        <f>+VLOOKUP(F3068,Codigos[],2,0)</f>
        <v>Berries</v>
      </c>
      <c r="I3068">
        <f>+VLOOKUP(Tabla2[[#This Row],[Categoría]],Cod_procesamiento10[],2,0)</f>
        <v>1</v>
      </c>
      <c r="J3068" t="s">
        <v>163</v>
      </c>
      <c r="K3068" s="3">
        <v>1447.14</v>
      </c>
    </row>
    <row r="3069" spans="1:11" x14ac:dyDescent="0.35">
      <c r="A3069">
        <v>2019</v>
      </c>
      <c r="B3069" s="5" t="s">
        <v>58</v>
      </c>
      <c r="C3069" s="10">
        <v>43739</v>
      </c>
      <c r="D3069" t="s">
        <v>17</v>
      </c>
      <c r="E3069">
        <f>+VLOOKUP(Tabla2[[#This Row],[Punto de venta]],Punto_venta[],2,0)</f>
        <v>2</v>
      </c>
      <c r="F3069" t="s">
        <v>9</v>
      </c>
      <c r="G3069">
        <f>+VLOOKUP(Tabla2[[#This Row],[Cultivo]],Cod_categoría[],2,0)</f>
        <v>100102003</v>
      </c>
      <c r="H3069" t="str">
        <f>+VLOOKUP(F3069,Codigos[],2,0)</f>
        <v>Cítricos</v>
      </c>
      <c r="I3069">
        <f>+VLOOKUP(Tabla2[[#This Row],[Categoría]],Cod_procesamiento10[],2,0)</f>
        <v>2</v>
      </c>
      <c r="J3069" t="s">
        <v>163</v>
      </c>
      <c r="K3069" s="3">
        <v>1047.8399999999999</v>
      </c>
    </row>
    <row r="3070" spans="1:11" x14ac:dyDescent="0.35">
      <c r="A3070">
        <v>2019</v>
      </c>
      <c r="B3070" s="5" t="s">
        <v>58</v>
      </c>
      <c r="C3070" s="10">
        <v>43739</v>
      </c>
      <c r="D3070" t="s">
        <v>17</v>
      </c>
      <c r="E3070">
        <f>+VLOOKUP(Tabla2[[#This Row],[Punto de venta]],Punto_venta[],2,0)</f>
        <v>2</v>
      </c>
      <c r="F3070" t="s">
        <v>20</v>
      </c>
      <c r="G3070">
        <f>+VLOOKUP(Tabla2[[#This Row],[Cultivo]],Cod_categoría[],2,0)</f>
        <v>100102004</v>
      </c>
      <c r="H3070" t="str">
        <f>+VLOOKUP(F3070,Codigos[],2,0)</f>
        <v>Cítricos</v>
      </c>
      <c r="I3070">
        <f>+VLOOKUP(Tabla2[[#This Row],[Categoría]],Cod_procesamiento10[],2,0)</f>
        <v>2</v>
      </c>
      <c r="J3070" t="s">
        <v>163</v>
      </c>
      <c r="K3070" s="3">
        <v>1828.85</v>
      </c>
    </row>
    <row r="3071" spans="1:11" x14ac:dyDescent="0.35">
      <c r="A3071">
        <v>2019</v>
      </c>
      <c r="B3071" s="5" t="s">
        <v>58</v>
      </c>
      <c r="C3071" s="10">
        <v>43739</v>
      </c>
      <c r="D3071" t="s">
        <v>17</v>
      </c>
      <c r="E3071">
        <f>+VLOOKUP(Tabla2[[#This Row],[Punto de venta]],Punto_venta[],2,0)</f>
        <v>2</v>
      </c>
      <c r="F3071" t="s">
        <v>21</v>
      </c>
      <c r="G3071">
        <f>+VLOOKUP(Tabla2[[#This Row],[Cultivo]],Cod_categoría[],2,0)</f>
        <v>100108002</v>
      </c>
      <c r="H3071" t="str">
        <f>+VLOOKUP(F3071,Codigos[],2,0)</f>
        <v>Frutos tropicales y subtropicales</v>
      </c>
      <c r="I3071">
        <f>+VLOOKUP(Tabla2[[#This Row],[Categoría]],Cod_procesamiento10[],2,0)</f>
        <v>4</v>
      </c>
      <c r="J3071" t="s">
        <v>163</v>
      </c>
      <c r="K3071" s="3">
        <v>2038.01</v>
      </c>
    </row>
    <row r="3072" spans="1:11" x14ac:dyDescent="0.35">
      <c r="A3072">
        <v>2019</v>
      </c>
      <c r="B3072" s="5" t="s">
        <v>58</v>
      </c>
      <c r="C3072" s="10">
        <v>43739</v>
      </c>
      <c r="D3072" t="s">
        <v>17</v>
      </c>
      <c r="E3072">
        <f>+VLOOKUP(Tabla2[[#This Row],[Punto de venta]],Punto_venta[],2,0)</f>
        <v>2</v>
      </c>
      <c r="F3072" t="s">
        <v>10</v>
      </c>
      <c r="G3072">
        <f>+VLOOKUP(Tabla2[[#This Row],[Cultivo]],Cod_categoría[],2,0)</f>
        <v>100104002</v>
      </c>
      <c r="H3072" t="str">
        <f>+VLOOKUP(F3072,Codigos[],2,0)</f>
        <v>Frutos de pepita</v>
      </c>
      <c r="I3072">
        <f>+VLOOKUP(Tabla2[[#This Row],[Categoría]],Cod_procesamiento10[],2,0)</f>
        <v>3</v>
      </c>
      <c r="J3072" t="s">
        <v>163</v>
      </c>
      <c r="K3072" s="3">
        <v>1364.36</v>
      </c>
    </row>
    <row r="3073" spans="1:11" x14ac:dyDescent="0.35">
      <c r="A3073">
        <v>2019</v>
      </c>
      <c r="B3073" s="5" t="s">
        <v>58</v>
      </c>
      <c r="C3073" s="10">
        <v>43739</v>
      </c>
      <c r="D3073" t="s">
        <v>17</v>
      </c>
      <c r="E3073">
        <f>+VLOOKUP(Tabla2[[#This Row],[Punto de venta]],Punto_venta[],2,0)</f>
        <v>2</v>
      </c>
      <c r="F3073" t="s">
        <v>11</v>
      </c>
      <c r="G3073">
        <f>+VLOOKUP(Tabla2[[#This Row],[Cultivo]],Cod_categoría[],2,0)</f>
        <v>100102005</v>
      </c>
      <c r="H3073" t="str">
        <f>+VLOOKUP(F3073,Codigos[],2,0)</f>
        <v>Cítricos</v>
      </c>
      <c r="I3073">
        <f>+VLOOKUP(Tabla2[[#This Row],[Categoría]],Cod_procesamiento10[],2,0)</f>
        <v>2</v>
      </c>
      <c r="J3073" t="s">
        <v>163</v>
      </c>
      <c r="K3073" s="3">
        <v>946.72</v>
      </c>
    </row>
    <row r="3074" spans="1:11" x14ac:dyDescent="0.35">
      <c r="A3074">
        <v>2019</v>
      </c>
      <c r="B3074" s="5" t="s">
        <v>58</v>
      </c>
      <c r="C3074" s="10">
        <v>43739</v>
      </c>
      <c r="D3074" t="s">
        <v>17</v>
      </c>
      <c r="E3074">
        <f>+VLOOKUP(Tabla2[[#This Row],[Punto de venta]],Punto_venta[],2,0)</f>
        <v>2</v>
      </c>
      <c r="F3074" t="s">
        <v>13</v>
      </c>
      <c r="G3074">
        <f>+VLOOKUP(Tabla2[[#This Row],[Cultivo]],Cod_categoría[],2,0)</f>
        <v>100106002</v>
      </c>
      <c r="H3074" t="str">
        <f>+VLOOKUP(F3074,Codigos[],2,0)</f>
        <v>Frutos oleaginosos</v>
      </c>
      <c r="I3074">
        <f>+VLOOKUP(Tabla2[[#This Row],[Categoría]],Cod_procesamiento10[],2,0)</f>
        <v>12</v>
      </c>
      <c r="J3074" t="s">
        <v>163</v>
      </c>
      <c r="K3074" s="3">
        <v>3636.67</v>
      </c>
    </row>
    <row r="3075" spans="1:11" x14ac:dyDescent="0.35">
      <c r="A3075">
        <v>2019</v>
      </c>
      <c r="B3075" s="5" t="s">
        <v>58</v>
      </c>
      <c r="C3075" s="10">
        <v>43739</v>
      </c>
      <c r="D3075" t="s">
        <v>17</v>
      </c>
      <c r="E3075">
        <f>+VLOOKUP(Tabla2[[#This Row],[Punto de venta]],Punto_venta[],2,0)</f>
        <v>2</v>
      </c>
      <c r="F3075" t="s">
        <v>14</v>
      </c>
      <c r="G3075">
        <f>+VLOOKUP(Tabla2[[#This Row],[Cultivo]],Cod_categoría[],2,0)</f>
        <v>100104005</v>
      </c>
      <c r="H3075" t="str">
        <f>+VLOOKUP(F3075,Codigos[],2,0)</f>
        <v>Frutos de pepita</v>
      </c>
      <c r="I3075">
        <f>+VLOOKUP(Tabla2[[#This Row],[Categoría]],Cod_procesamiento10[],2,0)</f>
        <v>3</v>
      </c>
      <c r="J3075" t="s">
        <v>163</v>
      </c>
      <c r="K3075" s="3">
        <v>1316.59</v>
      </c>
    </row>
    <row r="3076" spans="1:11" x14ac:dyDescent="0.35">
      <c r="A3076">
        <v>2019</v>
      </c>
      <c r="B3076" s="5" t="s">
        <v>58</v>
      </c>
      <c r="C3076" s="10">
        <v>43739</v>
      </c>
      <c r="D3076" t="s">
        <v>17</v>
      </c>
      <c r="E3076">
        <f>+VLOOKUP(Tabla2[[#This Row],[Punto de venta]],Punto_venta[],2,0)</f>
        <v>2</v>
      </c>
      <c r="F3076" t="s">
        <v>15</v>
      </c>
      <c r="G3076">
        <f>+VLOOKUP(Tabla2[[#This Row],[Cultivo]],Cod_categoría[],2,0)</f>
        <v>100108006</v>
      </c>
      <c r="H3076" t="str">
        <f>+VLOOKUP(F3076,Codigos[],2,0)</f>
        <v>Frutos tropicales y subtropicales</v>
      </c>
      <c r="I3076">
        <f>+VLOOKUP(Tabla2[[#This Row],[Categoría]],Cod_procesamiento10[],2,0)</f>
        <v>4</v>
      </c>
      <c r="J3076" t="s">
        <v>163</v>
      </c>
      <c r="K3076" s="3">
        <v>852.02</v>
      </c>
    </row>
    <row r="3077" spans="1:11" x14ac:dyDescent="0.35">
      <c r="A3077">
        <v>2019</v>
      </c>
      <c r="B3077" s="5" t="s">
        <v>58</v>
      </c>
      <c r="C3077" s="10">
        <v>43739</v>
      </c>
      <c r="D3077" t="s">
        <v>2</v>
      </c>
      <c r="E3077">
        <f>+VLOOKUP(Tabla2[[#This Row],[Punto de venta]],Punto_venta[],2,0)</f>
        <v>1</v>
      </c>
      <c r="F3077" t="s">
        <v>4</v>
      </c>
      <c r="G3077">
        <f>+VLOOKUP(Tabla2[[#This Row],[Cultivo]],Cod_categoría[],2,0)</f>
        <v>100107002</v>
      </c>
      <c r="H3077" t="str">
        <f>+VLOOKUP(F3077,Codigos[],2,0)</f>
        <v>Frutos tropicales y subtropicales</v>
      </c>
      <c r="I3077">
        <f>+VLOOKUP(Tabla2[[#This Row],[Categoría]],Cod_procesamiento10[],2,0)</f>
        <v>4</v>
      </c>
      <c r="J3077" t="s">
        <v>163</v>
      </c>
      <c r="K3077" s="3">
        <v>1990</v>
      </c>
    </row>
    <row r="3078" spans="1:11" x14ac:dyDescent="0.35">
      <c r="A3078">
        <v>2019</v>
      </c>
      <c r="B3078" s="5" t="s">
        <v>58</v>
      </c>
      <c r="C3078" s="10">
        <v>43739</v>
      </c>
      <c r="D3078" t="s">
        <v>2</v>
      </c>
      <c r="E3078">
        <f>+VLOOKUP(Tabla2[[#This Row],[Punto de venta]],Punto_venta[],2,0)</f>
        <v>1</v>
      </c>
      <c r="F3078" t="s">
        <v>8</v>
      </c>
      <c r="G3078">
        <f>+VLOOKUP(Tabla2[[#This Row],[Cultivo]],Cod_categoría[],2,0)</f>
        <v>100112025</v>
      </c>
      <c r="H3078" t="str">
        <f>+VLOOKUP(F3078,Codigos[],2,0)</f>
        <v>Berries</v>
      </c>
      <c r="I3078">
        <f>+VLOOKUP(Tabla2[[#This Row],[Categoría]],Cod_procesamiento10[],2,0)</f>
        <v>1</v>
      </c>
      <c r="J3078" t="s">
        <v>163</v>
      </c>
      <c r="K3078" s="3">
        <v>1461.15</v>
      </c>
    </row>
    <row r="3079" spans="1:11" x14ac:dyDescent="0.35">
      <c r="A3079">
        <v>2019</v>
      </c>
      <c r="B3079" s="5" t="s">
        <v>58</v>
      </c>
      <c r="C3079" s="10">
        <v>43739</v>
      </c>
      <c r="D3079" t="s">
        <v>2</v>
      </c>
      <c r="E3079">
        <f>+VLOOKUP(Tabla2[[#This Row],[Punto de venta]],Punto_venta[],2,0)</f>
        <v>1</v>
      </c>
      <c r="F3079" t="s">
        <v>9</v>
      </c>
      <c r="G3079">
        <f>+VLOOKUP(Tabla2[[#This Row],[Cultivo]],Cod_categoría[],2,0)</f>
        <v>100102003</v>
      </c>
      <c r="H3079" t="str">
        <f>+VLOOKUP(F3079,Codigos[],2,0)</f>
        <v>Cítricos</v>
      </c>
      <c r="I3079">
        <f>+VLOOKUP(Tabla2[[#This Row],[Categoría]],Cod_procesamiento10[],2,0)</f>
        <v>2</v>
      </c>
      <c r="J3079" t="s">
        <v>163</v>
      </c>
      <c r="K3079" s="3">
        <v>526.38</v>
      </c>
    </row>
    <row r="3080" spans="1:11" x14ac:dyDescent="0.35">
      <c r="A3080">
        <v>2019</v>
      </c>
      <c r="B3080" s="5" t="s">
        <v>58</v>
      </c>
      <c r="C3080" s="10">
        <v>43739</v>
      </c>
      <c r="D3080" t="s">
        <v>2</v>
      </c>
      <c r="E3080">
        <f>+VLOOKUP(Tabla2[[#This Row],[Punto de venta]],Punto_venta[],2,0)</f>
        <v>1</v>
      </c>
      <c r="F3080" t="s">
        <v>20</v>
      </c>
      <c r="G3080">
        <f>+VLOOKUP(Tabla2[[#This Row],[Cultivo]],Cod_categoría[],2,0)</f>
        <v>100102004</v>
      </c>
      <c r="H3080" t="str">
        <f>+VLOOKUP(F3080,Codigos[],2,0)</f>
        <v>Cítricos</v>
      </c>
      <c r="I3080">
        <f>+VLOOKUP(Tabla2[[#This Row],[Categoría]],Cod_procesamiento10[],2,0)</f>
        <v>2</v>
      </c>
      <c r="J3080" t="s">
        <v>163</v>
      </c>
      <c r="K3080" s="3">
        <v>669.76</v>
      </c>
    </row>
    <row r="3081" spans="1:11" x14ac:dyDescent="0.35">
      <c r="A3081">
        <v>2019</v>
      </c>
      <c r="B3081" s="5" t="s">
        <v>58</v>
      </c>
      <c r="C3081" s="10">
        <v>43739</v>
      </c>
      <c r="D3081" t="s">
        <v>2</v>
      </c>
      <c r="E3081">
        <f>+VLOOKUP(Tabla2[[#This Row],[Punto de venta]],Punto_venta[],2,0)</f>
        <v>1</v>
      </c>
      <c r="F3081" t="s">
        <v>21</v>
      </c>
      <c r="G3081">
        <f>+VLOOKUP(Tabla2[[#This Row],[Cultivo]],Cod_categoría[],2,0)</f>
        <v>100108002</v>
      </c>
      <c r="H3081" t="str">
        <f>+VLOOKUP(F3081,Codigos[],2,0)</f>
        <v>Frutos tropicales y subtropicales</v>
      </c>
      <c r="I3081">
        <f>+VLOOKUP(Tabla2[[#This Row],[Categoría]],Cod_procesamiento10[],2,0)</f>
        <v>4</v>
      </c>
      <c r="J3081" t="s">
        <v>163</v>
      </c>
      <c r="K3081" s="3">
        <v>2497.5100000000002</v>
      </c>
    </row>
    <row r="3082" spans="1:11" x14ac:dyDescent="0.35">
      <c r="A3082">
        <v>2019</v>
      </c>
      <c r="B3082" s="5" t="s">
        <v>58</v>
      </c>
      <c r="C3082" s="10">
        <v>43739</v>
      </c>
      <c r="D3082" t="s">
        <v>2</v>
      </c>
      <c r="E3082">
        <f>+VLOOKUP(Tabla2[[#This Row],[Punto de venta]],Punto_venta[],2,0)</f>
        <v>1</v>
      </c>
      <c r="F3082" t="s">
        <v>10</v>
      </c>
      <c r="G3082">
        <f>+VLOOKUP(Tabla2[[#This Row],[Cultivo]],Cod_categoría[],2,0)</f>
        <v>100104002</v>
      </c>
      <c r="H3082" t="str">
        <f>+VLOOKUP(F3082,Codigos[],2,0)</f>
        <v>Frutos de pepita</v>
      </c>
      <c r="I3082">
        <f>+VLOOKUP(Tabla2[[#This Row],[Categoría]],Cod_procesamiento10[],2,0)</f>
        <v>3</v>
      </c>
      <c r="J3082" t="s">
        <v>163</v>
      </c>
      <c r="K3082" s="3">
        <v>786.14</v>
      </c>
    </row>
    <row r="3083" spans="1:11" x14ac:dyDescent="0.35">
      <c r="A3083">
        <v>2019</v>
      </c>
      <c r="B3083" s="5" t="s">
        <v>58</v>
      </c>
      <c r="C3083" s="10">
        <v>43739</v>
      </c>
      <c r="D3083" t="s">
        <v>2</v>
      </c>
      <c r="E3083">
        <f>+VLOOKUP(Tabla2[[#This Row],[Punto de venta]],Punto_venta[],2,0)</f>
        <v>1</v>
      </c>
      <c r="F3083" t="s">
        <v>11</v>
      </c>
      <c r="G3083">
        <f>+VLOOKUP(Tabla2[[#This Row],[Cultivo]],Cod_categoría[],2,0)</f>
        <v>100102005</v>
      </c>
      <c r="H3083" t="str">
        <f>+VLOOKUP(F3083,Codigos[],2,0)</f>
        <v>Cítricos</v>
      </c>
      <c r="I3083">
        <f>+VLOOKUP(Tabla2[[#This Row],[Categoría]],Cod_procesamiento10[],2,0)</f>
        <v>2</v>
      </c>
      <c r="J3083" t="s">
        <v>163</v>
      </c>
      <c r="K3083" s="3">
        <v>593.37</v>
      </c>
    </row>
    <row r="3084" spans="1:11" x14ac:dyDescent="0.35">
      <c r="A3084">
        <v>2019</v>
      </c>
      <c r="B3084" s="5" t="s">
        <v>58</v>
      </c>
      <c r="C3084" s="10">
        <v>43739</v>
      </c>
      <c r="D3084" t="s">
        <v>2</v>
      </c>
      <c r="E3084">
        <f>+VLOOKUP(Tabla2[[#This Row],[Punto de venta]],Punto_venta[],2,0)</f>
        <v>1</v>
      </c>
      <c r="F3084" t="s">
        <v>13</v>
      </c>
      <c r="G3084">
        <f>+VLOOKUP(Tabla2[[#This Row],[Cultivo]],Cod_categoría[],2,0)</f>
        <v>100106002</v>
      </c>
      <c r="H3084" t="str">
        <f>+VLOOKUP(F3084,Codigos[],2,0)</f>
        <v>Frutos oleaginosos</v>
      </c>
      <c r="I3084">
        <f>+VLOOKUP(Tabla2[[#This Row],[Categoría]],Cod_procesamiento10[],2,0)</f>
        <v>12</v>
      </c>
      <c r="J3084" t="s">
        <v>163</v>
      </c>
      <c r="K3084" s="3">
        <v>2713.93</v>
      </c>
    </row>
    <row r="3085" spans="1:11" x14ac:dyDescent="0.35">
      <c r="A3085">
        <v>2019</v>
      </c>
      <c r="B3085" s="5" t="s">
        <v>58</v>
      </c>
      <c r="C3085" s="10">
        <v>43739</v>
      </c>
      <c r="D3085" t="s">
        <v>2</v>
      </c>
      <c r="E3085">
        <f>+VLOOKUP(Tabla2[[#This Row],[Punto de venta]],Punto_venta[],2,0)</f>
        <v>1</v>
      </c>
      <c r="F3085" t="s">
        <v>14</v>
      </c>
      <c r="G3085">
        <f>+VLOOKUP(Tabla2[[#This Row],[Cultivo]],Cod_categoría[],2,0)</f>
        <v>100104005</v>
      </c>
      <c r="H3085" t="str">
        <f>+VLOOKUP(F3085,Codigos[],2,0)</f>
        <v>Frutos de pepita</v>
      </c>
      <c r="I3085">
        <f>+VLOOKUP(Tabla2[[#This Row],[Categoría]],Cod_procesamiento10[],2,0)</f>
        <v>3</v>
      </c>
      <c r="J3085" t="s">
        <v>163</v>
      </c>
      <c r="K3085" s="3">
        <v>792.59</v>
      </c>
    </row>
    <row r="3086" spans="1:11" x14ac:dyDescent="0.35">
      <c r="A3086">
        <v>2019</v>
      </c>
      <c r="B3086" s="5" t="s">
        <v>58</v>
      </c>
      <c r="C3086" s="10">
        <v>43739</v>
      </c>
      <c r="D3086" t="s">
        <v>2</v>
      </c>
      <c r="E3086">
        <f>+VLOOKUP(Tabla2[[#This Row],[Punto de venta]],Punto_venta[],2,0)</f>
        <v>1</v>
      </c>
      <c r="F3086" t="s">
        <v>15</v>
      </c>
      <c r="G3086">
        <f>+VLOOKUP(Tabla2[[#This Row],[Cultivo]],Cod_categoría[],2,0)</f>
        <v>100108006</v>
      </c>
      <c r="H3086" t="str">
        <f>+VLOOKUP(F3086,Codigos[],2,0)</f>
        <v>Frutos tropicales y subtropicales</v>
      </c>
      <c r="I3086">
        <f>+VLOOKUP(Tabla2[[#This Row],[Categoría]],Cod_procesamiento10[],2,0)</f>
        <v>4</v>
      </c>
      <c r="J3086" t="s">
        <v>163</v>
      </c>
      <c r="K3086" s="3">
        <v>675.2</v>
      </c>
    </row>
    <row r="3087" spans="1:11" x14ac:dyDescent="0.35">
      <c r="A3087">
        <v>2019</v>
      </c>
      <c r="B3087" s="5" t="s">
        <v>58</v>
      </c>
      <c r="C3087" s="10">
        <v>43739</v>
      </c>
      <c r="D3087" t="s">
        <v>17</v>
      </c>
      <c r="E3087">
        <f>+VLOOKUP(Tabla2[[#This Row],[Punto de venta]],Punto_venta[],2,0)</f>
        <v>2</v>
      </c>
      <c r="F3087" t="s">
        <v>4</v>
      </c>
      <c r="G3087">
        <f>+VLOOKUP(Tabla2[[#This Row],[Cultivo]],Cod_categoría[],2,0)</f>
        <v>100107002</v>
      </c>
      <c r="H3087" t="str">
        <f>+VLOOKUP(F3087,Codigos[],2,0)</f>
        <v>Frutos tropicales y subtropicales</v>
      </c>
      <c r="I3087">
        <f>+VLOOKUP(Tabla2[[#This Row],[Categoría]],Cod_procesamiento10[],2,0)</f>
        <v>4</v>
      </c>
      <c r="J3087" t="s">
        <v>163</v>
      </c>
      <c r="K3087" s="3">
        <v>2822.16</v>
      </c>
    </row>
    <row r="3088" spans="1:11" x14ac:dyDescent="0.35">
      <c r="A3088">
        <v>2019</v>
      </c>
      <c r="B3088" s="5" t="s">
        <v>58</v>
      </c>
      <c r="C3088" s="10">
        <v>43739</v>
      </c>
      <c r="D3088" t="s">
        <v>17</v>
      </c>
      <c r="E3088">
        <f>+VLOOKUP(Tabla2[[#This Row],[Punto de venta]],Punto_venta[],2,0)</f>
        <v>2</v>
      </c>
      <c r="F3088" t="s">
        <v>8</v>
      </c>
      <c r="G3088">
        <f>+VLOOKUP(Tabla2[[#This Row],[Cultivo]],Cod_categoría[],2,0)</f>
        <v>100112025</v>
      </c>
      <c r="H3088" t="str">
        <f>+VLOOKUP(F3088,Codigos[],2,0)</f>
        <v>Berries</v>
      </c>
      <c r="I3088">
        <f>+VLOOKUP(Tabla2[[#This Row],[Categoría]],Cod_procesamiento10[],2,0)</f>
        <v>1</v>
      </c>
      <c r="J3088" t="s">
        <v>163</v>
      </c>
      <c r="K3088" s="3">
        <v>5647.58</v>
      </c>
    </row>
    <row r="3089" spans="1:11" x14ac:dyDescent="0.35">
      <c r="A3089">
        <v>2019</v>
      </c>
      <c r="B3089" s="5" t="s">
        <v>58</v>
      </c>
      <c r="C3089" s="10">
        <v>43739</v>
      </c>
      <c r="D3089" t="s">
        <v>17</v>
      </c>
      <c r="E3089">
        <f>+VLOOKUP(Tabla2[[#This Row],[Punto de venta]],Punto_venta[],2,0)</f>
        <v>2</v>
      </c>
      <c r="F3089" t="s">
        <v>9</v>
      </c>
      <c r="G3089">
        <f>+VLOOKUP(Tabla2[[#This Row],[Cultivo]],Cod_categoría[],2,0)</f>
        <v>100102003</v>
      </c>
      <c r="H3089" t="str">
        <f>+VLOOKUP(F3089,Codigos[],2,0)</f>
        <v>Cítricos</v>
      </c>
      <c r="I3089">
        <f>+VLOOKUP(Tabla2[[#This Row],[Categoría]],Cod_procesamiento10[],2,0)</f>
        <v>2</v>
      </c>
      <c r="J3089" t="s">
        <v>163</v>
      </c>
      <c r="K3089" s="3">
        <v>1056.4000000000001</v>
      </c>
    </row>
    <row r="3090" spans="1:11" x14ac:dyDescent="0.35">
      <c r="A3090">
        <v>2019</v>
      </c>
      <c r="B3090" s="5" t="s">
        <v>58</v>
      </c>
      <c r="C3090" s="10">
        <v>43739</v>
      </c>
      <c r="D3090" t="s">
        <v>17</v>
      </c>
      <c r="E3090">
        <f>+VLOOKUP(Tabla2[[#This Row],[Punto de venta]],Punto_venta[],2,0)</f>
        <v>2</v>
      </c>
      <c r="F3090" t="s">
        <v>20</v>
      </c>
      <c r="G3090">
        <f>+VLOOKUP(Tabla2[[#This Row],[Cultivo]],Cod_categoría[],2,0)</f>
        <v>100102004</v>
      </c>
      <c r="H3090" t="str">
        <f>+VLOOKUP(F3090,Codigos[],2,0)</f>
        <v>Cítricos</v>
      </c>
      <c r="I3090">
        <f>+VLOOKUP(Tabla2[[#This Row],[Categoría]],Cod_procesamiento10[],2,0)</f>
        <v>2</v>
      </c>
      <c r="J3090" t="s">
        <v>163</v>
      </c>
      <c r="K3090" s="3">
        <v>1680.22</v>
      </c>
    </row>
    <row r="3091" spans="1:11" x14ac:dyDescent="0.35">
      <c r="A3091">
        <v>2019</v>
      </c>
      <c r="B3091" s="5" t="s">
        <v>58</v>
      </c>
      <c r="C3091" s="10">
        <v>43739</v>
      </c>
      <c r="D3091" t="s">
        <v>17</v>
      </c>
      <c r="E3091">
        <f>+VLOOKUP(Tabla2[[#This Row],[Punto de venta]],Punto_venta[],2,0)</f>
        <v>2</v>
      </c>
      <c r="F3091" t="s">
        <v>21</v>
      </c>
      <c r="G3091">
        <f>+VLOOKUP(Tabla2[[#This Row],[Cultivo]],Cod_categoría[],2,0)</f>
        <v>100108002</v>
      </c>
      <c r="H3091" t="str">
        <f>+VLOOKUP(F3091,Codigos[],2,0)</f>
        <v>Frutos tropicales y subtropicales</v>
      </c>
      <c r="I3091">
        <f>+VLOOKUP(Tabla2[[#This Row],[Categoría]],Cod_procesamiento10[],2,0)</f>
        <v>4</v>
      </c>
      <c r="J3091" t="s">
        <v>163</v>
      </c>
      <c r="K3091" s="3">
        <v>2042.04</v>
      </c>
    </row>
    <row r="3092" spans="1:11" x14ac:dyDescent="0.35">
      <c r="A3092">
        <v>2019</v>
      </c>
      <c r="B3092" s="5" t="s">
        <v>58</v>
      </c>
      <c r="C3092" s="10">
        <v>43739</v>
      </c>
      <c r="D3092" t="s">
        <v>17</v>
      </c>
      <c r="E3092">
        <f>+VLOOKUP(Tabla2[[#This Row],[Punto de venta]],Punto_venta[],2,0)</f>
        <v>2</v>
      </c>
      <c r="F3092" t="s">
        <v>10</v>
      </c>
      <c r="G3092">
        <f>+VLOOKUP(Tabla2[[#This Row],[Cultivo]],Cod_categoría[],2,0)</f>
        <v>100104002</v>
      </c>
      <c r="H3092" t="str">
        <f>+VLOOKUP(F3092,Codigos[],2,0)</f>
        <v>Frutos de pepita</v>
      </c>
      <c r="I3092">
        <f>+VLOOKUP(Tabla2[[#This Row],[Categoría]],Cod_procesamiento10[],2,0)</f>
        <v>3</v>
      </c>
      <c r="J3092" t="s">
        <v>163</v>
      </c>
      <c r="K3092" s="3">
        <v>1398.55</v>
      </c>
    </row>
    <row r="3093" spans="1:11" x14ac:dyDescent="0.35">
      <c r="A3093">
        <v>2019</v>
      </c>
      <c r="B3093" s="5" t="s">
        <v>58</v>
      </c>
      <c r="C3093" s="10">
        <v>43739</v>
      </c>
      <c r="D3093" t="s">
        <v>17</v>
      </c>
      <c r="E3093">
        <f>+VLOOKUP(Tabla2[[#This Row],[Punto de venta]],Punto_venta[],2,0)</f>
        <v>2</v>
      </c>
      <c r="F3093" t="s">
        <v>11</v>
      </c>
      <c r="G3093">
        <f>+VLOOKUP(Tabla2[[#This Row],[Cultivo]],Cod_categoría[],2,0)</f>
        <v>100102005</v>
      </c>
      <c r="H3093" t="str">
        <f>+VLOOKUP(F3093,Codigos[],2,0)</f>
        <v>Cítricos</v>
      </c>
      <c r="I3093">
        <f>+VLOOKUP(Tabla2[[#This Row],[Categoría]],Cod_procesamiento10[],2,0)</f>
        <v>2</v>
      </c>
      <c r="J3093" t="s">
        <v>163</v>
      </c>
      <c r="K3093" s="3">
        <v>961.5</v>
      </c>
    </row>
    <row r="3094" spans="1:11" x14ac:dyDescent="0.35">
      <c r="A3094">
        <v>2019</v>
      </c>
      <c r="B3094" s="5" t="s">
        <v>58</v>
      </c>
      <c r="C3094" s="10">
        <v>43739</v>
      </c>
      <c r="D3094" t="s">
        <v>17</v>
      </c>
      <c r="E3094">
        <f>+VLOOKUP(Tabla2[[#This Row],[Punto de venta]],Punto_venta[],2,0)</f>
        <v>2</v>
      </c>
      <c r="F3094" t="s">
        <v>13</v>
      </c>
      <c r="G3094">
        <f>+VLOOKUP(Tabla2[[#This Row],[Cultivo]],Cod_categoría[],2,0)</f>
        <v>100106002</v>
      </c>
      <c r="H3094" t="str">
        <f>+VLOOKUP(F3094,Codigos[],2,0)</f>
        <v>Frutos oleaginosos</v>
      </c>
      <c r="I3094">
        <f>+VLOOKUP(Tabla2[[#This Row],[Categoría]],Cod_procesamiento10[],2,0)</f>
        <v>12</v>
      </c>
      <c r="J3094" t="s">
        <v>163</v>
      </c>
      <c r="K3094" s="3">
        <v>3655.65</v>
      </c>
    </row>
    <row r="3095" spans="1:11" x14ac:dyDescent="0.35">
      <c r="A3095">
        <v>2019</v>
      </c>
      <c r="B3095" s="5" t="s">
        <v>58</v>
      </c>
      <c r="C3095" s="10">
        <v>43739</v>
      </c>
      <c r="D3095" t="s">
        <v>17</v>
      </c>
      <c r="E3095">
        <f>+VLOOKUP(Tabla2[[#This Row],[Punto de venta]],Punto_venta[],2,0)</f>
        <v>2</v>
      </c>
      <c r="F3095" t="s">
        <v>14</v>
      </c>
      <c r="G3095">
        <f>+VLOOKUP(Tabla2[[#This Row],[Cultivo]],Cod_categoría[],2,0)</f>
        <v>100104005</v>
      </c>
      <c r="H3095" t="str">
        <f>+VLOOKUP(F3095,Codigos[],2,0)</f>
        <v>Frutos de pepita</v>
      </c>
      <c r="I3095">
        <f>+VLOOKUP(Tabla2[[#This Row],[Categoría]],Cod_procesamiento10[],2,0)</f>
        <v>3</v>
      </c>
      <c r="J3095" t="s">
        <v>163</v>
      </c>
      <c r="K3095" s="3">
        <v>1308.6199999999999</v>
      </c>
    </row>
    <row r="3096" spans="1:11" x14ac:dyDescent="0.35">
      <c r="A3096">
        <v>2019</v>
      </c>
      <c r="B3096" s="5" t="s">
        <v>58</v>
      </c>
      <c r="C3096" s="10">
        <v>43739</v>
      </c>
      <c r="D3096" t="s">
        <v>17</v>
      </c>
      <c r="E3096">
        <f>+VLOOKUP(Tabla2[[#This Row],[Punto de venta]],Punto_venta[],2,0)</f>
        <v>2</v>
      </c>
      <c r="F3096" t="s">
        <v>15</v>
      </c>
      <c r="G3096">
        <f>+VLOOKUP(Tabla2[[#This Row],[Cultivo]],Cod_categoría[],2,0)</f>
        <v>100108006</v>
      </c>
      <c r="H3096" t="str">
        <f>+VLOOKUP(F3096,Codigos[],2,0)</f>
        <v>Frutos tropicales y subtropicales</v>
      </c>
      <c r="I3096">
        <f>+VLOOKUP(Tabla2[[#This Row],[Categoría]],Cod_procesamiento10[],2,0)</f>
        <v>4</v>
      </c>
      <c r="J3096" t="s">
        <v>163</v>
      </c>
      <c r="K3096" s="3">
        <v>857.5</v>
      </c>
    </row>
    <row r="3097" spans="1:11" x14ac:dyDescent="0.35">
      <c r="A3097">
        <v>2019</v>
      </c>
      <c r="B3097" s="5" t="s">
        <v>58</v>
      </c>
      <c r="C3097" s="10">
        <v>43739</v>
      </c>
      <c r="D3097" t="s">
        <v>2</v>
      </c>
      <c r="E3097">
        <f>+VLOOKUP(Tabla2[[#This Row],[Punto de venta]],Punto_venta[],2,0)</f>
        <v>1</v>
      </c>
      <c r="F3097" t="s">
        <v>4</v>
      </c>
      <c r="G3097">
        <f>+VLOOKUP(Tabla2[[#This Row],[Cultivo]],Cod_categoría[],2,0)</f>
        <v>100107002</v>
      </c>
      <c r="H3097" t="str">
        <f>+VLOOKUP(F3097,Codigos[],2,0)</f>
        <v>Frutos tropicales y subtropicales</v>
      </c>
      <c r="I3097">
        <f>+VLOOKUP(Tabla2[[#This Row],[Categoría]],Cod_procesamiento10[],2,0)</f>
        <v>4</v>
      </c>
      <c r="J3097" t="s">
        <v>163</v>
      </c>
      <c r="K3097" s="3">
        <v>1926.44</v>
      </c>
    </row>
    <row r="3098" spans="1:11" x14ac:dyDescent="0.35">
      <c r="A3098">
        <v>2019</v>
      </c>
      <c r="B3098" s="5" t="s">
        <v>58</v>
      </c>
      <c r="C3098" s="10">
        <v>43739</v>
      </c>
      <c r="D3098" t="s">
        <v>2</v>
      </c>
      <c r="E3098">
        <f>+VLOOKUP(Tabla2[[#This Row],[Punto de venta]],Punto_venta[],2,0)</f>
        <v>1</v>
      </c>
      <c r="F3098" t="s">
        <v>8</v>
      </c>
      <c r="G3098">
        <f>+VLOOKUP(Tabla2[[#This Row],[Cultivo]],Cod_categoría[],2,0)</f>
        <v>100112025</v>
      </c>
      <c r="H3098" t="str">
        <f>+VLOOKUP(F3098,Codigos[],2,0)</f>
        <v>Berries</v>
      </c>
      <c r="I3098">
        <f>+VLOOKUP(Tabla2[[#This Row],[Categoría]],Cod_procesamiento10[],2,0)</f>
        <v>1</v>
      </c>
      <c r="J3098" t="s">
        <v>163</v>
      </c>
      <c r="K3098" s="3">
        <v>1522.33</v>
      </c>
    </row>
    <row r="3099" spans="1:11" x14ac:dyDescent="0.35">
      <c r="A3099">
        <v>2019</v>
      </c>
      <c r="B3099" s="5" t="s">
        <v>58</v>
      </c>
      <c r="C3099" s="10">
        <v>43739</v>
      </c>
      <c r="D3099" t="s">
        <v>2</v>
      </c>
      <c r="E3099">
        <f>+VLOOKUP(Tabla2[[#This Row],[Punto de venta]],Punto_venta[],2,0)</f>
        <v>1</v>
      </c>
      <c r="F3099" t="s">
        <v>9</v>
      </c>
      <c r="G3099">
        <f>+VLOOKUP(Tabla2[[#This Row],[Cultivo]],Cod_categoría[],2,0)</f>
        <v>100102003</v>
      </c>
      <c r="H3099" t="str">
        <f>+VLOOKUP(F3099,Codigos[],2,0)</f>
        <v>Cítricos</v>
      </c>
      <c r="I3099">
        <f>+VLOOKUP(Tabla2[[#This Row],[Categoría]],Cod_procesamiento10[],2,0)</f>
        <v>2</v>
      </c>
      <c r="J3099" t="s">
        <v>163</v>
      </c>
      <c r="K3099" s="3">
        <v>549.30999999999995</v>
      </c>
    </row>
    <row r="3100" spans="1:11" x14ac:dyDescent="0.35">
      <c r="A3100">
        <v>2019</v>
      </c>
      <c r="B3100" s="5" t="s">
        <v>58</v>
      </c>
      <c r="C3100" s="10">
        <v>43739</v>
      </c>
      <c r="D3100" t="s">
        <v>2</v>
      </c>
      <c r="E3100">
        <f>+VLOOKUP(Tabla2[[#This Row],[Punto de venta]],Punto_venta[],2,0)</f>
        <v>1</v>
      </c>
      <c r="F3100" t="s">
        <v>20</v>
      </c>
      <c r="G3100">
        <f>+VLOOKUP(Tabla2[[#This Row],[Cultivo]],Cod_categoría[],2,0)</f>
        <v>100102004</v>
      </c>
      <c r="H3100" t="str">
        <f>+VLOOKUP(F3100,Codigos[],2,0)</f>
        <v>Cítricos</v>
      </c>
      <c r="I3100">
        <f>+VLOOKUP(Tabla2[[#This Row],[Categoría]],Cod_procesamiento10[],2,0)</f>
        <v>2</v>
      </c>
      <c r="J3100" t="s">
        <v>163</v>
      </c>
      <c r="K3100" s="3">
        <v>719.19</v>
      </c>
    </row>
    <row r="3101" spans="1:11" x14ac:dyDescent="0.35">
      <c r="A3101">
        <v>2019</v>
      </c>
      <c r="B3101" s="5" t="s">
        <v>58</v>
      </c>
      <c r="C3101" s="10">
        <v>43739</v>
      </c>
      <c r="D3101" t="s">
        <v>2</v>
      </c>
      <c r="E3101">
        <f>+VLOOKUP(Tabla2[[#This Row],[Punto de venta]],Punto_venta[],2,0)</f>
        <v>1</v>
      </c>
      <c r="F3101" t="s">
        <v>21</v>
      </c>
      <c r="G3101">
        <f>+VLOOKUP(Tabla2[[#This Row],[Cultivo]],Cod_categoría[],2,0)</f>
        <v>100108002</v>
      </c>
      <c r="H3101" t="str">
        <f>+VLOOKUP(F3101,Codigos[],2,0)</f>
        <v>Frutos tropicales y subtropicales</v>
      </c>
      <c r="I3101">
        <f>+VLOOKUP(Tabla2[[#This Row],[Categoría]],Cod_procesamiento10[],2,0)</f>
        <v>4</v>
      </c>
      <c r="J3101" t="s">
        <v>163</v>
      </c>
      <c r="K3101" s="3">
        <v>2483.11</v>
      </c>
    </row>
    <row r="3102" spans="1:11" x14ac:dyDescent="0.35">
      <c r="A3102">
        <v>2019</v>
      </c>
      <c r="B3102" s="5" t="s">
        <v>58</v>
      </c>
      <c r="C3102" s="10">
        <v>43739</v>
      </c>
      <c r="D3102" t="s">
        <v>2</v>
      </c>
      <c r="E3102">
        <f>+VLOOKUP(Tabla2[[#This Row],[Punto de venta]],Punto_venta[],2,0)</f>
        <v>1</v>
      </c>
      <c r="F3102" t="s">
        <v>10</v>
      </c>
      <c r="G3102">
        <f>+VLOOKUP(Tabla2[[#This Row],[Cultivo]],Cod_categoría[],2,0)</f>
        <v>100104002</v>
      </c>
      <c r="H3102" t="str">
        <f>+VLOOKUP(F3102,Codigos[],2,0)</f>
        <v>Frutos de pepita</v>
      </c>
      <c r="I3102">
        <f>+VLOOKUP(Tabla2[[#This Row],[Categoría]],Cod_procesamiento10[],2,0)</f>
        <v>3</v>
      </c>
      <c r="J3102" t="s">
        <v>163</v>
      </c>
      <c r="K3102" s="3">
        <v>861.21</v>
      </c>
    </row>
    <row r="3103" spans="1:11" x14ac:dyDescent="0.35">
      <c r="A3103">
        <v>2019</v>
      </c>
      <c r="B3103" s="5" t="s">
        <v>58</v>
      </c>
      <c r="C3103" s="10">
        <v>43739</v>
      </c>
      <c r="D3103" t="s">
        <v>2</v>
      </c>
      <c r="E3103">
        <f>+VLOOKUP(Tabla2[[#This Row],[Punto de venta]],Punto_venta[],2,0)</f>
        <v>1</v>
      </c>
      <c r="F3103" t="s">
        <v>11</v>
      </c>
      <c r="G3103">
        <f>+VLOOKUP(Tabla2[[#This Row],[Cultivo]],Cod_categoría[],2,0)</f>
        <v>100102005</v>
      </c>
      <c r="H3103" t="str">
        <f>+VLOOKUP(F3103,Codigos[],2,0)</f>
        <v>Cítricos</v>
      </c>
      <c r="I3103">
        <f>+VLOOKUP(Tabla2[[#This Row],[Categoría]],Cod_procesamiento10[],2,0)</f>
        <v>2</v>
      </c>
      <c r="J3103" t="s">
        <v>163</v>
      </c>
      <c r="K3103" s="3">
        <v>606.91</v>
      </c>
    </row>
    <row r="3104" spans="1:11" x14ac:dyDescent="0.35">
      <c r="A3104">
        <v>2019</v>
      </c>
      <c r="B3104" s="5" t="s">
        <v>58</v>
      </c>
      <c r="C3104" s="10">
        <v>43739</v>
      </c>
      <c r="D3104" t="s">
        <v>2</v>
      </c>
      <c r="E3104">
        <f>+VLOOKUP(Tabla2[[#This Row],[Punto de venta]],Punto_venta[],2,0)</f>
        <v>1</v>
      </c>
      <c r="F3104" t="s">
        <v>13</v>
      </c>
      <c r="G3104">
        <f>+VLOOKUP(Tabla2[[#This Row],[Cultivo]],Cod_categoría[],2,0)</f>
        <v>100106002</v>
      </c>
      <c r="H3104" t="str">
        <f>+VLOOKUP(F3104,Codigos[],2,0)</f>
        <v>Frutos oleaginosos</v>
      </c>
      <c r="I3104">
        <f>+VLOOKUP(Tabla2[[#This Row],[Categoría]],Cod_procesamiento10[],2,0)</f>
        <v>12</v>
      </c>
      <c r="J3104" t="s">
        <v>163</v>
      </c>
      <c r="K3104" s="3">
        <v>2578.91</v>
      </c>
    </row>
    <row r="3105" spans="1:11" x14ac:dyDescent="0.35">
      <c r="A3105">
        <v>2019</v>
      </c>
      <c r="B3105" s="5" t="s">
        <v>58</v>
      </c>
      <c r="C3105" s="10">
        <v>43739</v>
      </c>
      <c r="D3105" t="s">
        <v>2</v>
      </c>
      <c r="E3105">
        <f>+VLOOKUP(Tabla2[[#This Row],[Punto de venta]],Punto_venta[],2,0)</f>
        <v>1</v>
      </c>
      <c r="F3105" t="s">
        <v>14</v>
      </c>
      <c r="G3105">
        <f>+VLOOKUP(Tabla2[[#This Row],[Cultivo]],Cod_categoría[],2,0)</f>
        <v>100104005</v>
      </c>
      <c r="H3105" t="str">
        <f>+VLOOKUP(F3105,Codigos[],2,0)</f>
        <v>Frutos de pepita</v>
      </c>
      <c r="I3105">
        <f>+VLOOKUP(Tabla2[[#This Row],[Categoría]],Cod_procesamiento10[],2,0)</f>
        <v>3</v>
      </c>
      <c r="J3105" t="s">
        <v>163</v>
      </c>
      <c r="K3105" s="3">
        <v>905.13</v>
      </c>
    </row>
    <row r="3106" spans="1:11" x14ac:dyDescent="0.35">
      <c r="A3106">
        <v>2019</v>
      </c>
      <c r="B3106" s="5" t="s">
        <v>58</v>
      </c>
      <c r="C3106" s="10">
        <v>43739</v>
      </c>
      <c r="D3106" t="s">
        <v>2</v>
      </c>
      <c r="E3106">
        <f>+VLOOKUP(Tabla2[[#This Row],[Punto de venta]],Punto_venta[],2,0)</f>
        <v>1</v>
      </c>
      <c r="F3106" t="s">
        <v>15</v>
      </c>
      <c r="G3106">
        <f>+VLOOKUP(Tabla2[[#This Row],[Cultivo]],Cod_categoría[],2,0)</f>
        <v>100108006</v>
      </c>
      <c r="H3106" t="str">
        <f>+VLOOKUP(F3106,Codigos[],2,0)</f>
        <v>Frutos tropicales y subtropicales</v>
      </c>
      <c r="I3106">
        <f>+VLOOKUP(Tabla2[[#This Row],[Categoría]],Cod_procesamiento10[],2,0)</f>
        <v>4</v>
      </c>
      <c r="J3106" t="s">
        <v>163</v>
      </c>
      <c r="K3106" s="3">
        <v>775.52</v>
      </c>
    </row>
    <row r="3107" spans="1:11" x14ac:dyDescent="0.35">
      <c r="A3107">
        <v>2019</v>
      </c>
      <c r="B3107" s="5" t="s">
        <v>58</v>
      </c>
      <c r="C3107" s="10">
        <v>43739</v>
      </c>
      <c r="D3107" t="s">
        <v>17</v>
      </c>
      <c r="E3107">
        <f>+VLOOKUP(Tabla2[[#This Row],[Punto de venta]],Punto_venta[],2,0)</f>
        <v>2</v>
      </c>
      <c r="F3107" t="s">
        <v>4</v>
      </c>
      <c r="G3107">
        <f>+VLOOKUP(Tabla2[[#This Row],[Cultivo]],Cod_categoría[],2,0)</f>
        <v>100107002</v>
      </c>
      <c r="H3107" t="str">
        <f>+VLOOKUP(F3107,Codigos[],2,0)</f>
        <v>Frutos tropicales y subtropicales</v>
      </c>
      <c r="I3107">
        <f>+VLOOKUP(Tabla2[[#This Row],[Categoría]],Cod_procesamiento10[],2,0)</f>
        <v>4</v>
      </c>
      <c r="J3107" t="s">
        <v>163</v>
      </c>
      <c r="K3107" s="3">
        <v>2657.22</v>
      </c>
    </row>
    <row r="3108" spans="1:11" x14ac:dyDescent="0.35">
      <c r="A3108">
        <v>2019</v>
      </c>
      <c r="B3108" s="5" t="s">
        <v>58</v>
      </c>
      <c r="C3108" s="10">
        <v>43739</v>
      </c>
      <c r="D3108" t="s">
        <v>17</v>
      </c>
      <c r="E3108">
        <f>+VLOOKUP(Tabla2[[#This Row],[Punto de venta]],Punto_venta[],2,0)</f>
        <v>2</v>
      </c>
      <c r="F3108" t="s">
        <v>8</v>
      </c>
      <c r="G3108">
        <f>+VLOOKUP(Tabla2[[#This Row],[Cultivo]],Cod_categoría[],2,0)</f>
        <v>100112025</v>
      </c>
      <c r="H3108" t="str">
        <f>+VLOOKUP(F3108,Codigos[],2,0)</f>
        <v>Berries</v>
      </c>
      <c r="I3108">
        <f>+VLOOKUP(Tabla2[[#This Row],[Categoría]],Cod_procesamiento10[],2,0)</f>
        <v>1</v>
      </c>
      <c r="J3108" t="s">
        <v>163</v>
      </c>
      <c r="K3108" s="3">
        <v>5712.62</v>
      </c>
    </row>
    <row r="3109" spans="1:11" x14ac:dyDescent="0.35">
      <c r="A3109">
        <v>2019</v>
      </c>
      <c r="B3109" s="5" t="s">
        <v>58</v>
      </c>
      <c r="C3109" s="10">
        <v>43739</v>
      </c>
      <c r="D3109" t="s">
        <v>17</v>
      </c>
      <c r="E3109">
        <f>+VLOOKUP(Tabla2[[#This Row],[Punto de venta]],Punto_venta[],2,0)</f>
        <v>2</v>
      </c>
      <c r="F3109" t="s">
        <v>9</v>
      </c>
      <c r="G3109">
        <f>+VLOOKUP(Tabla2[[#This Row],[Cultivo]],Cod_categoría[],2,0)</f>
        <v>100102003</v>
      </c>
      <c r="H3109" t="str">
        <f>+VLOOKUP(F3109,Codigos[],2,0)</f>
        <v>Cítricos</v>
      </c>
      <c r="I3109">
        <f>+VLOOKUP(Tabla2[[#This Row],[Categoría]],Cod_procesamiento10[],2,0)</f>
        <v>2</v>
      </c>
      <c r="J3109" t="s">
        <v>163</v>
      </c>
      <c r="K3109" s="3">
        <v>1053.02</v>
      </c>
    </row>
    <row r="3110" spans="1:11" x14ac:dyDescent="0.35">
      <c r="A3110">
        <v>2019</v>
      </c>
      <c r="B3110" s="5" t="s">
        <v>58</v>
      </c>
      <c r="C3110" s="10">
        <v>43739</v>
      </c>
      <c r="D3110" t="s">
        <v>17</v>
      </c>
      <c r="E3110">
        <f>+VLOOKUP(Tabla2[[#This Row],[Punto de venta]],Punto_venta[],2,0)</f>
        <v>2</v>
      </c>
      <c r="F3110" t="s">
        <v>20</v>
      </c>
      <c r="G3110">
        <f>+VLOOKUP(Tabla2[[#This Row],[Cultivo]],Cod_categoría[],2,0)</f>
        <v>100102004</v>
      </c>
      <c r="H3110" t="str">
        <f>+VLOOKUP(F3110,Codigos[],2,0)</f>
        <v>Cítricos</v>
      </c>
      <c r="I3110">
        <f>+VLOOKUP(Tabla2[[#This Row],[Categoría]],Cod_procesamiento10[],2,0)</f>
        <v>2</v>
      </c>
      <c r="J3110" t="s">
        <v>163</v>
      </c>
      <c r="K3110" s="3">
        <v>1709.14</v>
      </c>
    </row>
    <row r="3111" spans="1:11" x14ac:dyDescent="0.35">
      <c r="A3111">
        <v>2019</v>
      </c>
      <c r="B3111" s="5" t="s">
        <v>58</v>
      </c>
      <c r="C3111" s="10">
        <v>43739</v>
      </c>
      <c r="D3111" t="s">
        <v>17</v>
      </c>
      <c r="E3111">
        <f>+VLOOKUP(Tabla2[[#This Row],[Punto de venta]],Punto_venta[],2,0)</f>
        <v>2</v>
      </c>
      <c r="F3111" t="s">
        <v>21</v>
      </c>
      <c r="G3111">
        <f>+VLOOKUP(Tabla2[[#This Row],[Cultivo]],Cod_categoría[],2,0)</f>
        <v>100108002</v>
      </c>
      <c r="H3111" t="str">
        <f>+VLOOKUP(F3111,Codigos[],2,0)</f>
        <v>Frutos tropicales y subtropicales</v>
      </c>
      <c r="I3111">
        <f>+VLOOKUP(Tabla2[[#This Row],[Categoría]],Cod_procesamiento10[],2,0)</f>
        <v>4</v>
      </c>
      <c r="J3111" t="s">
        <v>163</v>
      </c>
      <c r="K3111" s="3">
        <v>2123.0300000000002</v>
      </c>
    </row>
    <row r="3112" spans="1:11" x14ac:dyDescent="0.35">
      <c r="A3112">
        <v>2019</v>
      </c>
      <c r="B3112" s="5" t="s">
        <v>58</v>
      </c>
      <c r="C3112" s="10">
        <v>43739</v>
      </c>
      <c r="D3112" t="s">
        <v>17</v>
      </c>
      <c r="E3112">
        <f>+VLOOKUP(Tabla2[[#This Row],[Punto de venta]],Punto_venta[],2,0)</f>
        <v>2</v>
      </c>
      <c r="F3112" t="s">
        <v>10</v>
      </c>
      <c r="G3112">
        <f>+VLOOKUP(Tabla2[[#This Row],[Cultivo]],Cod_categoría[],2,0)</f>
        <v>100104002</v>
      </c>
      <c r="H3112" t="str">
        <f>+VLOOKUP(F3112,Codigos[],2,0)</f>
        <v>Frutos de pepita</v>
      </c>
      <c r="I3112">
        <f>+VLOOKUP(Tabla2[[#This Row],[Categoría]],Cod_procesamiento10[],2,0)</f>
        <v>3</v>
      </c>
      <c r="J3112" t="s">
        <v>163</v>
      </c>
      <c r="K3112" s="3">
        <v>1416.42</v>
      </c>
    </row>
    <row r="3113" spans="1:11" x14ac:dyDescent="0.35">
      <c r="A3113">
        <v>2019</v>
      </c>
      <c r="B3113" s="5" t="s">
        <v>58</v>
      </c>
      <c r="C3113" s="10">
        <v>43739</v>
      </c>
      <c r="D3113" t="s">
        <v>17</v>
      </c>
      <c r="E3113">
        <f>+VLOOKUP(Tabla2[[#This Row],[Punto de venta]],Punto_venta[],2,0)</f>
        <v>2</v>
      </c>
      <c r="F3113" t="s">
        <v>11</v>
      </c>
      <c r="G3113">
        <f>+VLOOKUP(Tabla2[[#This Row],[Cultivo]],Cod_categoría[],2,0)</f>
        <v>100102005</v>
      </c>
      <c r="H3113" t="str">
        <f>+VLOOKUP(F3113,Codigos[],2,0)</f>
        <v>Cítricos</v>
      </c>
      <c r="I3113">
        <f>+VLOOKUP(Tabla2[[#This Row],[Categoría]],Cod_procesamiento10[],2,0)</f>
        <v>2</v>
      </c>
      <c r="J3113" t="s">
        <v>163</v>
      </c>
      <c r="K3113" s="3">
        <v>1008.34</v>
      </c>
    </row>
    <row r="3114" spans="1:11" x14ac:dyDescent="0.35">
      <c r="A3114">
        <v>2019</v>
      </c>
      <c r="B3114" s="5" t="s">
        <v>58</v>
      </c>
      <c r="C3114" s="10">
        <v>43739</v>
      </c>
      <c r="D3114" t="s">
        <v>17</v>
      </c>
      <c r="E3114">
        <f>+VLOOKUP(Tabla2[[#This Row],[Punto de venta]],Punto_venta[],2,0)</f>
        <v>2</v>
      </c>
      <c r="F3114" t="s">
        <v>13</v>
      </c>
      <c r="G3114">
        <f>+VLOOKUP(Tabla2[[#This Row],[Cultivo]],Cod_categoría[],2,0)</f>
        <v>100106002</v>
      </c>
      <c r="H3114" t="str">
        <f>+VLOOKUP(F3114,Codigos[],2,0)</f>
        <v>Frutos oleaginosos</v>
      </c>
      <c r="I3114">
        <f>+VLOOKUP(Tabla2[[#This Row],[Categoría]],Cod_procesamiento10[],2,0)</f>
        <v>12</v>
      </c>
      <c r="J3114" t="s">
        <v>163</v>
      </c>
      <c r="K3114" s="3">
        <v>3601.24</v>
      </c>
    </row>
    <row r="3115" spans="1:11" x14ac:dyDescent="0.35">
      <c r="A3115">
        <v>2019</v>
      </c>
      <c r="B3115" s="5" t="s">
        <v>58</v>
      </c>
      <c r="C3115" s="10">
        <v>43739</v>
      </c>
      <c r="D3115" t="s">
        <v>17</v>
      </c>
      <c r="E3115">
        <f>+VLOOKUP(Tabla2[[#This Row],[Punto de venta]],Punto_venta[],2,0)</f>
        <v>2</v>
      </c>
      <c r="F3115" t="s">
        <v>14</v>
      </c>
      <c r="G3115">
        <f>+VLOOKUP(Tabla2[[#This Row],[Cultivo]],Cod_categoría[],2,0)</f>
        <v>100104005</v>
      </c>
      <c r="H3115" t="str">
        <f>+VLOOKUP(F3115,Codigos[],2,0)</f>
        <v>Frutos de pepita</v>
      </c>
      <c r="I3115">
        <f>+VLOOKUP(Tabla2[[#This Row],[Categoría]],Cod_procesamiento10[],2,0)</f>
        <v>3</v>
      </c>
      <c r="J3115" t="s">
        <v>163</v>
      </c>
      <c r="K3115" s="3">
        <v>1325.43</v>
      </c>
    </row>
    <row r="3116" spans="1:11" x14ac:dyDescent="0.35">
      <c r="A3116">
        <v>2019</v>
      </c>
      <c r="B3116" s="5" t="s">
        <v>58</v>
      </c>
      <c r="C3116" s="10">
        <v>43739</v>
      </c>
      <c r="D3116" t="s">
        <v>17</v>
      </c>
      <c r="E3116">
        <f>+VLOOKUP(Tabla2[[#This Row],[Punto de venta]],Punto_venta[],2,0)</f>
        <v>2</v>
      </c>
      <c r="F3116" t="s">
        <v>15</v>
      </c>
      <c r="G3116">
        <f>+VLOOKUP(Tabla2[[#This Row],[Cultivo]],Cod_categoría[],2,0)</f>
        <v>100108006</v>
      </c>
      <c r="H3116" t="str">
        <f>+VLOOKUP(F3116,Codigos[],2,0)</f>
        <v>Frutos tropicales y subtropicales</v>
      </c>
      <c r="I3116">
        <f>+VLOOKUP(Tabla2[[#This Row],[Categoría]],Cod_procesamiento10[],2,0)</f>
        <v>4</v>
      </c>
      <c r="J3116" t="s">
        <v>163</v>
      </c>
      <c r="K3116" s="3">
        <v>870.01</v>
      </c>
    </row>
    <row r="3117" spans="1:11" x14ac:dyDescent="0.35">
      <c r="A3117">
        <v>2019</v>
      </c>
      <c r="B3117" s="5" t="s">
        <v>58</v>
      </c>
      <c r="C3117" s="10">
        <v>43739</v>
      </c>
      <c r="D3117" t="s">
        <v>2</v>
      </c>
      <c r="E3117">
        <f>+VLOOKUP(Tabla2[[#This Row],[Punto de venta]],Punto_venta[],2,0)</f>
        <v>1</v>
      </c>
      <c r="F3117" t="s">
        <v>4</v>
      </c>
      <c r="G3117">
        <f>+VLOOKUP(Tabla2[[#This Row],[Cultivo]],Cod_categoría[],2,0)</f>
        <v>100107002</v>
      </c>
      <c r="H3117" t="str">
        <f>+VLOOKUP(F3117,Codigos[],2,0)</f>
        <v>Frutos tropicales y subtropicales</v>
      </c>
      <c r="I3117">
        <f>+VLOOKUP(Tabla2[[#This Row],[Categoría]],Cod_procesamiento10[],2,0)</f>
        <v>4</v>
      </c>
      <c r="J3117" t="s">
        <v>163</v>
      </c>
      <c r="K3117" s="3">
        <v>1955.21</v>
      </c>
    </row>
    <row r="3118" spans="1:11" x14ac:dyDescent="0.35">
      <c r="A3118">
        <v>2019</v>
      </c>
      <c r="B3118" s="5" t="s">
        <v>58</v>
      </c>
      <c r="C3118" s="10">
        <v>43739</v>
      </c>
      <c r="D3118" t="s">
        <v>2</v>
      </c>
      <c r="E3118">
        <f>+VLOOKUP(Tabla2[[#This Row],[Punto de venta]],Punto_venta[],2,0)</f>
        <v>1</v>
      </c>
      <c r="F3118" t="s">
        <v>8</v>
      </c>
      <c r="G3118">
        <f>+VLOOKUP(Tabla2[[#This Row],[Cultivo]],Cod_categoría[],2,0)</f>
        <v>100112025</v>
      </c>
      <c r="H3118" t="str">
        <f>+VLOOKUP(F3118,Codigos[],2,0)</f>
        <v>Berries</v>
      </c>
      <c r="I3118">
        <f>+VLOOKUP(Tabla2[[#This Row],[Categoría]],Cod_procesamiento10[],2,0)</f>
        <v>1</v>
      </c>
      <c r="J3118" t="s">
        <v>163</v>
      </c>
      <c r="K3118" s="3">
        <v>1222.8900000000001</v>
      </c>
    </row>
    <row r="3119" spans="1:11" x14ac:dyDescent="0.35">
      <c r="A3119">
        <v>2019</v>
      </c>
      <c r="B3119" s="5" t="s">
        <v>58</v>
      </c>
      <c r="C3119" s="10">
        <v>43739</v>
      </c>
      <c r="D3119" t="s">
        <v>2</v>
      </c>
      <c r="E3119">
        <f>+VLOOKUP(Tabla2[[#This Row],[Punto de venta]],Punto_venta[],2,0)</f>
        <v>1</v>
      </c>
      <c r="F3119" t="s">
        <v>9</v>
      </c>
      <c r="G3119">
        <f>+VLOOKUP(Tabla2[[#This Row],[Cultivo]],Cod_categoría[],2,0)</f>
        <v>100102003</v>
      </c>
      <c r="H3119" t="str">
        <f>+VLOOKUP(F3119,Codigos[],2,0)</f>
        <v>Cítricos</v>
      </c>
      <c r="I3119">
        <f>+VLOOKUP(Tabla2[[#This Row],[Categoría]],Cod_procesamiento10[],2,0)</f>
        <v>2</v>
      </c>
      <c r="J3119" t="s">
        <v>163</v>
      </c>
      <c r="K3119" s="3">
        <v>518.03</v>
      </c>
    </row>
    <row r="3120" spans="1:11" x14ac:dyDescent="0.35">
      <c r="A3120">
        <v>2019</v>
      </c>
      <c r="B3120" s="5" t="s">
        <v>58</v>
      </c>
      <c r="C3120" s="10">
        <v>43739</v>
      </c>
      <c r="D3120" t="s">
        <v>2</v>
      </c>
      <c r="E3120">
        <f>+VLOOKUP(Tabla2[[#This Row],[Punto de venta]],Punto_venta[],2,0)</f>
        <v>1</v>
      </c>
      <c r="F3120" t="s">
        <v>20</v>
      </c>
      <c r="G3120">
        <f>+VLOOKUP(Tabla2[[#This Row],[Cultivo]],Cod_categoría[],2,0)</f>
        <v>100102004</v>
      </c>
      <c r="H3120" t="str">
        <f>+VLOOKUP(F3120,Codigos[],2,0)</f>
        <v>Cítricos</v>
      </c>
      <c r="I3120">
        <f>+VLOOKUP(Tabla2[[#This Row],[Categoría]],Cod_procesamiento10[],2,0)</f>
        <v>2</v>
      </c>
      <c r="J3120" t="s">
        <v>163</v>
      </c>
      <c r="K3120" s="3">
        <v>708.7</v>
      </c>
    </row>
    <row r="3121" spans="1:11" x14ac:dyDescent="0.35">
      <c r="A3121">
        <v>2019</v>
      </c>
      <c r="B3121" s="5" t="s">
        <v>58</v>
      </c>
      <c r="C3121" s="10">
        <v>43739</v>
      </c>
      <c r="D3121" t="s">
        <v>2</v>
      </c>
      <c r="E3121">
        <f>+VLOOKUP(Tabla2[[#This Row],[Punto de venta]],Punto_venta[],2,0)</f>
        <v>1</v>
      </c>
      <c r="F3121" t="s">
        <v>21</v>
      </c>
      <c r="G3121">
        <f>+VLOOKUP(Tabla2[[#This Row],[Cultivo]],Cod_categoría[],2,0)</f>
        <v>100108002</v>
      </c>
      <c r="H3121" t="str">
        <f>+VLOOKUP(F3121,Codigos[],2,0)</f>
        <v>Frutos tropicales y subtropicales</v>
      </c>
      <c r="I3121">
        <f>+VLOOKUP(Tabla2[[#This Row],[Categoría]],Cod_procesamiento10[],2,0)</f>
        <v>4</v>
      </c>
      <c r="J3121" t="s">
        <v>163</v>
      </c>
      <c r="K3121" s="3">
        <v>2357.59</v>
      </c>
    </row>
    <row r="3122" spans="1:11" x14ac:dyDescent="0.35">
      <c r="A3122">
        <v>2019</v>
      </c>
      <c r="B3122" s="5" t="s">
        <v>58</v>
      </c>
      <c r="C3122" s="10">
        <v>43739</v>
      </c>
      <c r="D3122" t="s">
        <v>2</v>
      </c>
      <c r="E3122">
        <f>+VLOOKUP(Tabla2[[#This Row],[Punto de venta]],Punto_venta[],2,0)</f>
        <v>1</v>
      </c>
      <c r="F3122" t="s">
        <v>10</v>
      </c>
      <c r="G3122">
        <f>+VLOOKUP(Tabla2[[#This Row],[Cultivo]],Cod_categoría[],2,0)</f>
        <v>100104002</v>
      </c>
      <c r="H3122" t="str">
        <f>+VLOOKUP(F3122,Codigos[],2,0)</f>
        <v>Frutos de pepita</v>
      </c>
      <c r="I3122">
        <f>+VLOOKUP(Tabla2[[#This Row],[Categoría]],Cod_procesamiento10[],2,0)</f>
        <v>3</v>
      </c>
      <c r="J3122" t="s">
        <v>163</v>
      </c>
      <c r="K3122" s="3">
        <v>909.83</v>
      </c>
    </row>
    <row r="3123" spans="1:11" x14ac:dyDescent="0.35">
      <c r="A3123">
        <v>2019</v>
      </c>
      <c r="B3123" s="5" t="s">
        <v>58</v>
      </c>
      <c r="C3123" s="10">
        <v>43739</v>
      </c>
      <c r="D3123" t="s">
        <v>2</v>
      </c>
      <c r="E3123">
        <f>+VLOOKUP(Tabla2[[#This Row],[Punto de venta]],Punto_venta[],2,0)</f>
        <v>1</v>
      </c>
      <c r="F3123" t="s">
        <v>11</v>
      </c>
      <c r="G3123">
        <f>+VLOOKUP(Tabla2[[#This Row],[Cultivo]],Cod_categoría[],2,0)</f>
        <v>100102005</v>
      </c>
      <c r="H3123" t="str">
        <f>+VLOOKUP(F3123,Codigos[],2,0)</f>
        <v>Cítricos</v>
      </c>
      <c r="I3123">
        <f>+VLOOKUP(Tabla2[[#This Row],[Categoría]],Cod_procesamiento10[],2,0)</f>
        <v>2</v>
      </c>
      <c r="J3123" t="s">
        <v>163</v>
      </c>
      <c r="K3123" s="3">
        <v>633.19000000000005</v>
      </c>
    </row>
    <row r="3124" spans="1:11" x14ac:dyDescent="0.35">
      <c r="A3124">
        <v>2019</v>
      </c>
      <c r="B3124" s="5" t="s">
        <v>58</v>
      </c>
      <c r="C3124" s="10">
        <v>43739</v>
      </c>
      <c r="D3124" t="s">
        <v>2</v>
      </c>
      <c r="E3124">
        <f>+VLOOKUP(Tabla2[[#This Row],[Punto de venta]],Punto_venta[],2,0)</f>
        <v>1</v>
      </c>
      <c r="F3124" t="s">
        <v>13</v>
      </c>
      <c r="G3124">
        <f>+VLOOKUP(Tabla2[[#This Row],[Cultivo]],Cod_categoría[],2,0)</f>
        <v>100106002</v>
      </c>
      <c r="H3124" t="str">
        <f>+VLOOKUP(F3124,Codigos[],2,0)</f>
        <v>Frutos oleaginosos</v>
      </c>
      <c r="I3124">
        <f>+VLOOKUP(Tabla2[[#This Row],[Categoría]],Cod_procesamiento10[],2,0)</f>
        <v>12</v>
      </c>
      <c r="J3124" t="s">
        <v>163</v>
      </c>
      <c r="K3124" s="3">
        <v>2523.1799999999998</v>
      </c>
    </row>
    <row r="3125" spans="1:11" x14ac:dyDescent="0.35">
      <c r="A3125">
        <v>2019</v>
      </c>
      <c r="B3125" s="5" t="s">
        <v>58</v>
      </c>
      <c r="C3125" s="10">
        <v>43739</v>
      </c>
      <c r="D3125" t="s">
        <v>2</v>
      </c>
      <c r="E3125">
        <f>+VLOOKUP(Tabla2[[#This Row],[Punto de venta]],Punto_venta[],2,0)</f>
        <v>1</v>
      </c>
      <c r="F3125" t="s">
        <v>14</v>
      </c>
      <c r="G3125">
        <f>+VLOOKUP(Tabla2[[#This Row],[Cultivo]],Cod_categoría[],2,0)</f>
        <v>100104005</v>
      </c>
      <c r="H3125" t="str">
        <f>+VLOOKUP(F3125,Codigos[],2,0)</f>
        <v>Frutos de pepita</v>
      </c>
      <c r="I3125">
        <f>+VLOOKUP(Tabla2[[#This Row],[Categoría]],Cod_procesamiento10[],2,0)</f>
        <v>3</v>
      </c>
      <c r="J3125" t="s">
        <v>163</v>
      </c>
      <c r="K3125" s="3">
        <v>916.72</v>
      </c>
    </row>
    <row r="3126" spans="1:11" x14ac:dyDescent="0.35">
      <c r="A3126">
        <v>2019</v>
      </c>
      <c r="B3126" s="5" t="s">
        <v>58</v>
      </c>
      <c r="C3126" s="10">
        <v>43739</v>
      </c>
      <c r="D3126" t="s">
        <v>2</v>
      </c>
      <c r="E3126">
        <f>+VLOOKUP(Tabla2[[#This Row],[Punto de venta]],Punto_venta[],2,0)</f>
        <v>1</v>
      </c>
      <c r="F3126" t="s">
        <v>15</v>
      </c>
      <c r="G3126">
        <f>+VLOOKUP(Tabla2[[#This Row],[Cultivo]],Cod_categoría[],2,0)</f>
        <v>100108006</v>
      </c>
      <c r="H3126" t="str">
        <f>+VLOOKUP(F3126,Codigos[],2,0)</f>
        <v>Frutos tropicales y subtropicales</v>
      </c>
      <c r="I3126">
        <f>+VLOOKUP(Tabla2[[#This Row],[Categoría]],Cod_procesamiento10[],2,0)</f>
        <v>4</v>
      </c>
      <c r="J3126" t="s">
        <v>163</v>
      </c>
      <c r="K3126" s="3">
        <v>889.24</v>
      </c>
    </row>
    <row r="3127" spans="1:11" x14ac:dyDescent="0.35">
      <c r="A3127">
        <v>2019</v>
      </c>
      <c r="B3127" s="5" t="s">
        <v>58</v>
      </c>
      <c r="C3127" s="10">
        <v>43739</v>
      </c>
      <c r="D3127" t="s">
        <v>17</v>
      </c>
      <c r="E3127">
        <f>+VLOOKUP(Tabla2[[#This Row],[Punto de venta]],Punto_venta[],2,0)</f>
        <v>2</v>
      </c>
      <c r="F3127" t="s">
        <v>4</v>
      </c>
      <c r="G3127">
        <f>+VLOOKUP(Tabla2[[#This Row],[Cultivo]],Cod_categoría[],2,0)</f>
        <v>100107002</v>
      </c>
      <c r="H3127" t="str">
        <f>+VLOOKUP(F3127,Codigos[],2,0)</f>
        <v>Frutos tropicales y subtropicales</v>
      </c>
      <c r="I3127">
        <f>+VLOOKUP(Tabla2[[#This Row],[Categoría]],Cod_procesamiento10[],2,0)</f>
        <v>4</v>
      </c>
      <c r="J3127" t="s">
        <v>163</v>
      </c>
      <c r="K3127" s="3">
        <v>2686.52</v>
      </c>
    </row>
    <row r="3128" spans="1:11" x14ac:dyDescent="0.35">
      <c r="A3128">
        <v>2019</v>
      </c>
      <c r="B3128" s="5" t="s">
        <v>58</v>
      </c>
      <c r="C3128" s="10">
        <v>43739</v>
      </c>
      <c r="D3128" t="s">
        <v>17</v>
      </c>
      <c r="E3128">
        <f>+VLOOKUP(Tabla2[[#This Row],[Punto de venta]],Punto_venta[],2,0)</f>
        <v>2</v>
      </c>
      <c r="F3128" t="s">
        <v>8</v>
      </c>
      <c r="G3128">
        <f>+VLOOKUP(Tabla2[[#This Row],[Cultivo]],Cod_categoría[],2,0)</f>
        <v>100112025</v>
      </c>
      <c r="H3128" t="str">
        <f>+VLOOKUP(F3128,Codigos[],2,0)</f>
        <v>Berries</v>
      </c>
      <c r="I3128">
        <f>+VLOOKUP(Tabla2[[#This Row],[Categoría]],Cod_procesamiento10[],2,0)</f>
        <v>1</v>
      </c>
      <c r="J3128" t="s">
        <v>163</v>
      </c>
      <c r="K3128" s="3">
        <v>5030</v>
      </c>
    </row>
    <row r="3129" spans="1:11" x14ac:dyDescent="0.35">
      <c r="A3129">
        <v>2019</v>
      </c>
      <c r="B3129" s="5" t="s">
        <v>58</v>
      </c>
      <c r="C3129" s="10">
        <v>43739</v>
      </c>
      <c r="D3129" t="s">
        <v>17</v>
      </c>
      <c r="E3129">
        <f>+VLOOKUP(Tabla2[[#This Row],[Punto de venta]],Punto_venta[],2,0)</f>
        <v>2</v>
      </c>
      <c r="F3129" t="s">
        <v>9</v>
      </c>
      <c r="G3129">
        <f>+VLOOKUP(Tabla2[[#This Row],[Cultivo]],Cod_categoría[],2,0)</f>
        <v>100102003</v>
      </c>
      <c r="H3129" t="str">
        <f>+VLOOKUP(F3129,Codigos[],2,0)</f>
        <v>Cítricos</v>
      </c>
      <c r="I3129">
        <f>+VLOOKUP(Tabla2[[#This Row],[Categoría]],Cod_procesamiento10[],2,0)</f>
        <v>2</v>
      </c>
      <c r="J3129" t="s">
        <v>163</v>
      </c>
      <c r="K3129" s="3">
        <v>1102.26</v>
      </c>
    </row>
    <row r="3130" spans="1:11" x14ac:dyDescent="0.35">
      <c r="A3130">
        <v>2019</v>
      </c>
      <c r="B3130" s="5" t="s">
        <v>58</v>
      </c>
      <c r="C3130" s="10">
        <v>43739</v>
      </c>
      <c r="D3130" t="s">
        <v>17</v>
      </c>
      <c r="E3130">
        <f>+VLOOKUP(Tabla2[[#This Row],[Punto de venta]],Punto_venta[],2,0)</f>
        <v>2</v>
      </c>
      <c r="F3130" t="s">
        <v>20</v>
      </c>
      <c r="G3130">
        <f>+VLOOKUP(Tabla2[[#This Row],[Cultivo]],Cod_categoría[],2,0)</f>
        <v>100102004</v>
      </c>
      <c r="H3130" t="str">
        <f>+VLOOKUP(F3130,Codigos[],2,0)</f>
        <v>Cítricos</v>
      </c>
      <c r="I3130">
        <f>+VLOOKUP(Tabla2[[#This Row],[Categoría]],Cod_procesamiento10[],2,0)</f>
        <v>2</v>
      </c>
      <c r="J3130" t="s">
        <v>163</v>
      </c>
      <c r="K3130" s="3">
        <v>1748.04</v>
      </c>
    </row>
    <row r="3131" spans="1:11" x14ac:dyDescent="0.35">
      <c r="A3131">
        <v>2019</v>
      </c>
      <c r="B3131" s="5" t="s">
        <v>58</v>
      </c>
      <c r="C3131" s="10">
        <v>43739</v>
      </c>
      <c r="D3131" t="s">
        <v>17</v>
      </c>
      <c r="E3131">
        <f>+VLOOKUP(Tabla2[[#This Row],[Punto de venta]],Punto_venta[],2,0)</f>
        <v>2</v>
      </c>
      <c r="F3131" t="s">
        <v>21</v>
      </c>
      <c r="G3131">
        <f>+VLOOKUP(Tabla2[[#This Row],[Cultivo]],Cod_categoría[],2,0)</f>
        <v>100108002</v>
      </c>
      <c r="H3131" t="str">
        <f>+VLOOKUP(F3131,Codigos[],2,0)</f>
        <v>Frutos tropicales y subtropicales</v>
      </c>
      <c r="I3131">
        <f>+VLOOKUP(Tabla2[[#This Row],[Categoría]],Cod_procesamiento10[],2,0)</f>
        <v>4</v>
      </c>
      <c r="J3131" t="s">
        <v>163</v>
      </c>
      <c r="K3131" s="3">
        <v>1937.4</v>
      </c>
    </row>
    <row r="3132" spans="1:11" x14ac:dyDescent="0.35">
      <c r="A3132">
        <v>2019</v>
      </c>
      <c r="B3132" s="5" t="s">
        <v>58</v>
      </c>
      <c r="C3132" s="10">
        <v>43739</v>
      </c>
      <c r="D3132" t="s">
        <v>17</v>
      </c>
      <c r="E3132">
        <f>+VLOOKUP(Tabla2[[#This Row],[Punto de venta]],Punto_venta[],2,0)</f>
        <v>2</v>
      </c>
      <c r="F3132" t="s">
        <v>10</v>
      </c>
      <c r="G3132">
        <f>+VLOOKUP(Tabla2[[#This Row],[Cultivo]],Cod_categoría[],2,0)</f>
        <v>100104002</v>
      </c>
      <c r="H3132" t="str">
        <f>+VLOOKUP(F3132,Codigos[],2,0)</f>
        <v>Frutos de pepita</v>
      </c>
      <c r="I3132">
        <f>+VLOOKUP(Tabla2[[#This Row],[Categoría]],Cod_procesamiento10[],2,0)</f>
        <v>3</v>
      </c>
      <c r="J3132" t="s">
        <v>163</v>
      </c>
      <c r="K3132" s="3">
        <v>1437.06</v>
      </c>
    </row>
    <row r="3133" spans="1:11" x14ac:dyDescent="0.35">
      <c r="A3133">
        <v>2019</v>
      </c>
      <c r="B3133" s="5" t="s">
        <v>58</v>
      </c>
      <c r="C3133" s="10">
        <v>43739</v>
      </c>
      <c r="D3133" t="s">
        <v>17</v>
      </c>
      <c r="E3133">
        <f>+VLOOKUP(Tabla2[[#This Row],[Punto de venta]],Punto_venta[],2,0)</f>
        <v>2</v>
      </c>
      <c r="F3133" t="s">
        <v>11</v>
      </c>
      <c r="G3133">
        <f>+VLOOKUP(Tabla2[[#This Row],[Cultivo]],Cod_categoría[],2,0)</f>
        <v>100102005</v>
      </c>
      <c r="H3133" t="str">
        <f>+VLOOKUP(F3133,Codigos[],2,0)</f>
        <v>Cítricos</v>
      </c>
      <c r="I3133">
        <f>+VLOOKUP(Tabla2[[#This Row],[Categoría]],Cod_procesamiento10[],2,0)</f>
        <v>2</v>
      </c>
      <c r="J3133" t="s">
        <v>163</v>
      </c>
      <c r="K3133" s="3">
        <v>972.34</v>
      </c>
    </row>
    <row r="3134" spans="1:11" x14ac:dyDescent="0.35">
      <c r="A3134">
        <v>2019</v>
      </c>
      <c r="B3134" s="5" t="s">
        <v>58</v>
      </c>
      <c r="C3134" s="10">
        <v>43739</v>
      </c>
      <c r="D3134" t="s">
        <v>17</v>
      </c>
      <c r="E3134">
        <f>+VLOOKUP(Tabla2[[#This Row],[Punto de venta]],Punto_venta[],2,0)</f>
        <v>2</v>
      </c>
      <c r="F3134" t="s">
        <v>13</v>
      </c>
      <c r="G3134">
        <f>+VLOOKUP(Tabla2[[#This Row],[Cultivo]],Cod_categoría[],2,0)</f>
        <v>100106002</v>
      </c>
      <c r="H3134" t="str">
        <f>+VLOOKUP(F3134,Codigos[],2,0)</f>
        <v>Frutos oleaginosos</v>
      </c>
      <c r="I3134">
        <f>+VLOOKUP(Tabla2[[#This Row],[Categoría]],Cod_procesamiento10[],2,0)</f>
        <v>12</v>
      </c>
      <c r="J3134" t="s">
        <v>163</v>
      </c>
      <c r="K3134" s="3">
        <v>3647.13</v>
      </c>
    </row>
    <row r="3135" spans="1:11" x14ac:dyDescent="0.35">
      <c r="A3135">
        <v>2019</v>
      </c>
      <c r="B3135" s="5" t="s">
        <v>58</v>
      </c>
      <c r="C3135" s="10">
        <v>43739</v>
      </c>
      <c r="D3135" t="s">
        <v>17</v>
      </c>
      <c r="E3135">
        <f>+VLOOKUP(Tabla2[[#This Row],[Punto de venta]],Punto_venta[],2,0)</f>
        <v>2</v>
      </c>
      <c r="F3135" t="s">
        <v>14</v>
      </c>
      <c r="G3135">
        <f>+VLOOKUP(Tabla2[[#This Row],[Cultivo]],Cod_categoría[],2,0)</f>
        <v>100104005</v>
      </c>
      <c r="H3135" t="str">
        <f>+VLOOKUP(F3135,Codigos[],2,0)</f>
        <v>Frutos de pepita</v>
      </c>
      <c r="I3135">
        <f>+VLOOKUP(Tabla2[[#This Row],[Categoría]],Cod_procesamiento10[],2,0)</f>
        <v>3</v>
      </c>
      <c r="J3135" t="s">
        <v>163</v>
      </c>
      <c r="K3135" s="3">
        <v>1314.69</v>
      </c>
    </row>
    <row r="3136" spans="1:11" x14ac:dyDescent="0.35">
      <c r="A3136">
        <v>2019</v>
      </c>
      <c r="B3136" s="5" t="s">
        <v>58</v>
      </c>
      <c r="C3136" s="10">
        <v>43739</v>
      </c>
      <c r="D3136" t="s">
        <v>17</v>
      </c>
      <c r="E3136">
        <f>+VLOOKUP(Tabla2[[#This Row],[Punto de venta]],Punto_venta[],2,0)</f>
        <v>2</v>
      </c>
      <c r="F3136" t="s">
        <v>15</v>
      </c>
      <c r="G3136">
        <f>+VLOOKUP(Tabla2[[#This Row],[Cultivo]],Cod_categoría[],2,0)</f>
        <v>100108006</v>
      </c>
      <c r="H3136" t="str">
        <f>+VLOOKUP(F3136,Codigos[],2,0)</f>
        <v>Frutos tropicales y subtropicales</v>
      </c>
      <c r="I3136">
        <f>+VLOOKUP(Tabla2[[#This Row],[Categoría]],Cod_procesamiento10[],2,0)</f>
        <v>4</v>
      </c>
      <c r="J3136" t="s">
        <v>163</v>
      </c>
      <c r="K3136" s="3">
        <v>865.01</v>
      </c>
    </row>
    <row r="3137" spans="1:11" x14ac:dyDescent="0.35">
      <c r="A3137">
        <v>2019</v>
      </c>
      <c r="B3137" s="5" t="s">
        <v>58</v>
      </c>
      <c r="C3137" s="10">
        <v>43739</v>
      </c>
      <c r="D3137" t="s">
        <v>24</v>
      </c>
      <c r="E3137">
        <f>+VLOOKUP(Tabla2[[#This Row],[Punto de venta]],Punto_venta[],2,0)</f>
        <v>3</v>
      </c>
      <c r="F3137" t="s">
        <v>68</v>
      </c>
      <c r="G3137">
        <f>+VLOOKUP(Tabla2[[#This Row],[Cultivo]],Cod_categoría[],2,0)</f>
        <v>100101001</v>
      </c>
      <c r="H3137" t="str">
        <f>+VLOOKUP(F3137,Codigos[],2,0)</f>
        <v>Berries</v>
      </c>
      <c r="I3137">
        <f>+VLOOKUP(Tabla2[[#This Row],[Categoría]],Cod_procesamiento10[],2,0)</f>
        <v>1</v>
      </c>
      <c r="J3137" t="s">
        <v>163</v>
      </c>
      <c r="K3137" s="3">
        <v>3763.89</v>
      </c>
    </row>
    <row r="3138" spans="1:11" x14ac:dyDescent="0.35">
      <c r="A3138">
        <v>2019</v>
      </c>
      <c r="B3138" s="5" t="s">
        <v>58</v>
      </c>
      <c r="C3138" s="10">
        <v>43739</v>
      </c>
      <c r="D3138" t="s">
        <v>24</v>
      </c>
      <c r="E3138">
        <f>+VLOOKUP(Tabla2[[#This Row],[Punto de venta]],Punto_venta[],2,0)</f>
        <v>3</v>
      </c>
      <c r="F3138" t="s">
        <v>3</v>
      </c>
      <c r="G3138">
        <f>+VLOOKUP(Tabla2[[#This Row],[Cultivo]],Cod_categoría[],2,0)</f>
        <v>100103001</v>
      </c>
      <c r="H3138" t="str">
        <f>+VLOOKUP(F3138,Codigos[],2,0)</f>
        <v>Frutos de carozo</v>
      </c>
      <c r="I3138">
        <f>+VLOOKUP(Tabla2[[#This Row],[Categoría]],Cod_procesamiento10[],2,0)</f>
        <v>5</v>
      </c>
      <c r="J3138" t="s">
        <v>163</v>
      </c>
      <c r="K3138" s="3">
        <v>2731.58</v>
      </c>
    </row>
    <row r="3139" spans="1:11" x14ac:dyDescent="0.35">
      <c r="A3139">
        <v>2019</v>
      </c>
      <c r="B3139" s="5" t="s">
        <v>58</v>
      </c>
      <c r="C3139" s="10">
        <v>43739</v>
      </c>
      <c r="D3139" t="s">
        <v>24</v>
      </c>
      <c r="E3139">
        <f>+VLOOKUP(Tabla2[[#This Row],[Punto de venta]],Punto_venta[],2,0)</f>
        <v>3</v>
      </c>
      <c r="F3139" t="s">
        <v>4</v>
      </c>
      <c r="G3139">
        <f>+VLOOKUP(Tabla2[[#This Row],[Cultivo]],Cod_categoría[],2,0)</f>
        <v>100107002</v>
      </c>
      <c r="H3139" t="str">
        <f>+VLOOKUP(F3139,Codigos[],2,0)</f>
        <v>Frutos tropicales y subtropicales</v>
      </c>
      <c r="I3139">
        <f>+VLOOKUP(Tabla2[[#This Row],[Categoría]],Cod_procesamiento10[],2,0)</f>
        <v>4</v>
      </c>
      <c r="J3139" t="s">
        <v>163</v>
      </c>
      <c r="K3139" s="3">
        <v>1464.41</v>
      </c>
    </row>
    <row r="3140" spans="1:11" x14ac:dyDescent="0.35">
      <c r="A3140">
        <v>2019</v>
      </c>
      <c r="B3140" s="5" t="s">
        <v>58</v>
      </c>
      <c r="C3140" s="10">
        <v>43739</v>
      </c>
      <c r="D3140" t="s">
        <v>24</v>
      </c>
      <c r="E3140">
        <f>+VLOOKUP(Tabla2[[#This Row],[Punto de venta]],Punto_venta[],2,0)</f>
        <v>3</v>
      </c>
      <c r="F3140" t="s">
        <v>7</v>
      </c>
      <c r="G3140">
        <f>+VLOOKUP(Tabla2[[#This Row],[Cultivo]],Cod_categoría[],2,0)</f>
        <v>100103004</v>
      </c>
      <c r="H3140" t="str">
        <f>+VLOOKUP(F3140,Codigos[],2,0)</f>
        <v>Frutos de carozo</v>
      </c>
      <c r="I3140">
        <f>+VLOOKUP(Tabla2[[#This Row],[Categoría]],Cod_procesamiento10[],2,0)</f>
        <v>5</v>
      </c>
      <c r="J3140" t="s">
        <v>163</v>
      </c>
      <c r="K3140" s="3">
        <v>1491.81</v>
      </c>
    </row>
    <row r="3141" spans="1:11" x14ac:dyDescent="0.35">
      <c r="A3141">
        <v>2019</v>
      </c>
      <c r="B3141" s="5" t="s">
        <v>58</v>
      </c>
      <c r="C3141" s="10">
        <v>43739</v>
      </c>
      <c r="D3141" t="s">
        <v>24</v>
      </c>
      <c r="E3141">
        <f>+VLOOKUP(Tabla2[[#This Row],[Punto de venta]],Punto_venta[],2,0)</f>
        <v>3</v>
      </c>
      <c r="F3141" t="s">
        <v>8</v>
      </c>
      <c r="G3141">
        <f>+VLOOKUP(Tabla2[[#This Row],[Cultivo]],Cod_categoría[],2,0)</f>
        <v>100112025</v>
      </c>
      <c r="H3141" t="str">
        <f>+VLOOKUP(F3141,Codigos[],2,0)</f>
        <v>Berries</v>
      </c>
      <c r="I3141">
        <f>+VLOOKUP(Tabla2[[#This Row],[Categoría]],Cod_procesamiento10[],2,0)</f>
        <v>1</v>
      </c>
      <c r="J3141" t="s">
        <v>163</v>
      </c>
      <c r="K3141" s="3">
        <v>1063.7</v>
      </c>
    </row>
    <row r="3142" spans="1:11" x14ac:dyDescent="0.35">
      <c r="A3142">
        <v>2019</v>
      </c>
      <c r="B3142" s="5" t="s">
        <v>58</v>
      </c>
      <c r="C3142" s="10">
        <v>43739</v>
      </c>
      <c r="D3142" t="s">
        <v>24</v>
      </c>
      <c r="E3142">
        <f>+VLOOKUP(Tabla2[[#This Row],[Punto de venta]],Punto_venta[],2,0)</f>
        <v>3</v>
      </c>
      <c r="F3142" t="s">
        <v>19</v>
      </c>
      <c r="G3142">
        <f>+VLOOKUP(Tabla2[[#This Row],[Cultivo]],Cod_categoría[],2,0)</f>
        <v>100101007</v>
      </c>
      <c r="H3142" t="str">
        <f>+VLOOKUP(F3142,Codigos[],2,0)</f>
        <v>Berries</v>
      </c>
      <c r="I3142">
        <f>+VLOOKUP(Tabla2[[#This Row],[Categoría]],Cod_procesamiento10[],2,0)</f>
        <v>1</v>
      </c>
      <c r="J3142" t="s">
        <v>163</v>
      </c>
      <c r="K3142" s="3">
        <v>711.94</v>
      </c>
    </row>
    <row r="3143" spans="1:11" x14ac:dyDescent="0.35">
      <c r="A3143">
        <v>2019</v>
      </c>
      <c r="B3143" s="5" t="s">
        <v>58</v>
      </c>
      <c r="C3143" s="10">
        <v>43739</v>
      </c>
      <c r="D3143" t="s">
        <v>24</v>
      </c>
      <c r="E3143">
        <f>+VLOOKUP(Tabla2[[#This Row],[Punto de venta]],Punto_venta[],2,0)</f>
        <v>3</v>
      </c>
      <c r="F3143" t="s">
        <v>9</v>
      </c>
      <c r="G3143">
        <f>+VLOOKUP(Tabla2[[#This Row],[Cultivo]],Cod_categoría[],2,0)</f>
        <v>100102003</v>
      </c>
      <c r="H3143" t="str">
        <f>+VLOOKUP(F3143,Codigos[],2,0)</f>
        <v>Cítricos</v>
      </c>
      <c r="I3143">
        <f>+VLOOKUP(Tabla2[[#This Row],[Categoría]],Cod_procesamiento10[],2,0)</f>
        <v>2</v>
      </c>
      <c r="J3143" t="s">
        <v>163</v>
      </c>
      <c r="K3143" s="3">
        <v>318.61</v>
      </c>
    </row>
    <row r="3144" spans="1:11" x14ac:dyDescent="0.35">
      <c r="A3144">
        <v>2019</v>
      </c>
      <c r="B3144" s="5" t="s">
        <v>58</v>
      </c>
      <c r="C3144" s="10">
        <v>43739</v>
      </c>
      <c r="D3144" t="s">
        <v>24</v>
      </c>
      <c r="E3144">
        <f>+VLOOKUP(Tabla2[[#This Row],[Punto de venta]],Punto_venta[],2,0)</f>
        <v>3</v>
      </c>
      <c r="F3144" t="s">
        <v>20</v>
      </c>
      <c r="G3144">
        <f>+VLOOKUP(Tabla2[[#This Row],[Cultivo]],Cod_categoría[],2,0)</f>
        <v>100102004</v>
      </c>
      <c r="H3144" t="str">
        <f>+VLOOKUP(F3144,Codigos[],2,0)</f>
        <v>Cítricos</v>
      </c>
      <c r="I3144">
        <f>+VLOOKUP(Tabla2[[#This Row],[Categoría]],Cod_procesamiento10[],2,0)</f>
        <v>2</v>
      </c>
      <c r="J3144" t="s">
        <v>163</v>
      </c>
      <c r="K3144" s="3">
        <v>481.98</v>
      </c>
    </row>
    <row r="3145" spans="1:11" x14ac:dyDescent="0.35">
      <c r="A3145">
        <v>2019</v>
      </c>
      <c r="B3145" s="5" t="s">
        <v>58</v>
      </c>
      <c r="C3145" s="10">
        <v>43739</v>
      </c>
      <c r="D3145" t="s">
        <v>24</v>
      </c>
      <c r="E3145">
        <f>+VLOOKUP(Tabla2[[#This Row],[Punto de venta]],Punto_venta[],2,0)</f>
        <v>3</v>
      </c>
      <c r="F3145" t="s">
        <v>21</v>
      </c>
      <c r="G3145">
        <f>+VLOOKUP(Tabla2[[#This Row],[Cultivo]],Cod_categoría[],2,0)</f>
        <v>100108002</v>
      </c>
      <c r="H3145" t="str">
        <f>+VLOOKUP(F3145,Codigos[],2,0)</f>
        <v>Frutos tropicales y subtropicales</v>
      </c>
      <c r="I3145">
        <f>+VLOOKUP(Tabla2[[#This Row],[Categoría]],Cod_procesamiento10[],2,0)</f>
        <v>4</v>
      </c>
      <c r="J3145" t="s">
        <v>163</v>
      </c>
      <c r="K3145" s="3">
        <v>1724.94</v>
      </c>
    </row>
    <row r="3146" spans="1:11" x14ac:dyDescent="0.35">
      <c r="A3146">
        <v>2019</v>
      </c>
      <c r="B3146" s="5" t="s">
        <v>58</v>
      </c>
      <c r="C3146" s="10">
        <v>43739</v>
      </c>
      <c r="D3146" t="s">
        <v>24</v>
      </c>
      <c r="E3146">
        <f>+VLOOKUP(Tabla2[[#This Row],[Punto de venta]],Punto_venta[],2,0)</f>
        <v>3</v>
      </c>
      <c r="F3146" t="s">
        <v>10</v>
      </c>
      <c r="G3146">
        <f>+VLOOKUP(Tabla2[[#This Row],[Cultivo]],Cod_categoría[],2,0)</f>
        <v>100104002</v>
      </c>
      <c r="H3146" t="str">
        <f>+VLOOKUP(F3146,Codigos[],2,0)</f>
        <v>Frutos de pepita</v>
      </c>
      <c r="I3146">
        <f>+VLOOKUP(Tabla2[[#This Row],[Categoría]],Cod_procesamiento10[],2,0)</f>
        <v>3</v>
      </c>
      <c r="J3146" t="s">
        <v>163</v>
      </c>
      <c r="K3146" s="3">
        <v>575.48</v>
      </c>
    </row>
    <row r="3147" spans="1:11" x14ac:dyDescent="0.35">
      <c r="A3147">
        <v>2019</v>
      </c>
      <c r="B3147" s="5" t="s">
        <v>58</v>
      </c>
      <c r="C3147" s="10">
        <v>43739</v>
      </c>
      <c r="D3147" t="s">
        <v>24</v>
      </c>
      <c r="E3147">
        <f>+VLOOKUP(Tabla2[[#This Row],[Punto de venta]],Punto_venta[],2,0)</f>
        <v>3</v>
      </c>
      <c r="F3147" t="s">
        <v>28</v>
      </c>
      <c r="G3147">
        <f>+VLOOKUP(Tabla2[[#This Row],[Cultivo]],Cod_categoría[],2,0)</f>
        <v>100104003</v>
      </c>
      <c r="H3147" t="str">
        <f>+VLOOKUP(F3147,Codigos[],2,0)</f>
        <v>Frutos de pepita</v>
      </c>
      <c r="I3147">
        <f>+VLOOKUP(Tabla2[[#This Row],[Categoría]],Cod_procesamiento10[],2,0)</f>
        <v>3</v>
      </c>
      <c r="J3147" t="s">
        <v>163</v>
      </c>
      <c r="K3147" s="3">
        <v>591.66999999999996</v>
      </c>
    </row>
    <row r="3148" spans="1:11" x14ac:dyDescent="0.35">
      <c r="A3148">
        <v>2019</v>
      </c>
      <c r="B3148" s="5" t="s">
        <v>58</v>
      </c>
      <c r="C3148" s="10">
        <v>43739</v>
      </c>
      <c r="D3148" t="s">
        <v>24</v>
      </c>
      <c r="E3148">
        <f>+VLOOKUP(Tabla2[[#This Row],[Punto de venta]],Punto_venta[],2,0)</f>
        <v>3</v>
      </c>
      <c r="F3148" t="s">
        <v>11</v>
      </c>
      <c r="G3148">
        <f>+VLOOKUP(Tabla2[[#This Row],[Cultivo]],Cod_categoría[],2,0)</f>
        <v>100102005</v>
      </c>
      <c r="H3148" t="str">
        <f>+VLOOKUP(F3148,Codigos[],2,0)</f>
        <v>Cítricos</v>
      </c>
      <c r="I3148">
        <f>+VLOOKUP(Tabla2[[#This Row],[Categoría]],Cod_procesamiento10[],2,0)</f>
        <v>2</v>
      </c>
      <c r="J3148" t="s">
        <v>163</v>
      </c>
      <c r="K3148" s="3">
        <v>400.67</v>
      </c>
    </row>
    <row r="3149" spans="1:11" x14ac:dyDescent="0.35">
      <c r="A3149">
        <v>2019</v>
      </c>
      <c r="B3149" s="5" t="s">
        <v>58</v>
      </c>
      <c r="C3149" s="10">
        <v>43739</v>
      </c>
      <c r="D3149" t="s">
        <v>24</v>
      </c>
      <c r="E3149">
        <f>+VLOOKUP(Tabla2[[#This Row],[Punto de venta]],Punto_venta[],2,0)</f>
        <v>3</v>
      </c>
      <c r="F3149" t="s">
        <v>12</v>
      </c>
      <c r="G3149">
        <f>+VLOOKUP(Tabla2[[#This Row],[Cultivo]],Cod_categoría[],2,0)</f>
        <v>100103006</v>
      </c>
      <c r="H3149" t="str">
        <f>+VLOOKUP(F3149,Codigos[],2,0)</f>
        <v>Frutos de carozo</v>
      </c>
      <c r="I3149">
        <f>+VLOOKUP(Tabla2[[#This Row],[Categoría]],Cod_procesamiento10[],2,0)</f>
        <v>5</v>
      </c>
      <c r="J3149" t="s">
        <v>163</v>
      </c>
      <c r="K3149" s="3">
        <v>1098.1500000000001</v>
      </c>
    </row>
    <row r="3150" spans="1:11" x14ac:dyDescent="0.35">
      <c r="A3150">
        <v>2019</v>
      </c>
      <c r="B3150" s="5" t="s">
        <v>58</v>
      </c>
      <c r="C3150" s="10">
        <v>43739</v>
      </c>
      <c r="D3150" t="s">
        <v>24</v>
      </c>
      <c r="E3150">
        <f>+VLOOKUP(Tabla2[[#This Row],[Punto de venta]],Punto_venta[],2,0)</f>
        <v>3</v>
      </c>
      <c r="F3150" t="s">
        <v>32</v>
      </c>
      <c r="G3150">
        <f>+VLOOKUP(Tabla2[[#This Row],[Cultivo]],Cod_categoría[],2,0)</f>
        <v>100114031</v>
      </c>
      <c r="H3150" t="str">
        <f>+VLOOKUP(F3150,Codigos[],2,0)</f>
        <v>Frutos de pepita</v>
      </c>
      <c r="I3150">
        <f>+VLOOKUP(Tabla2[[#This Row],[Categoría]],Cod_procesamiento10[],2,0)</f>
        <v>3</v>
      </c>
      <c r="J3150" t="s">
        <v>163</v>
      </c>
      <c r="K3150" s="3">
        <v>1192.31</v>
      </c>
    </row>
    <row r="3151" spans="1:11" x14ac:dyDescent="0.35">
      <c r="A3151">
        <v>2019</v>
      </c>
      <c r="B3151" s="5" t="s">
        <v>58</v>
      </c>
      <c r="C3151" s="10">
        <v>43739</v>
      </c>
      <c r="D3151" t="s">
        <v>24</v>
      </c>
      <c r="E3151">
        <f>+VLOOKUP(Tabla2[[#This Row],[Punto de venta]],Punto_venta[],2,0)</f>
        <v>3</v>
      </c>
      <c r="F3151" t="s">
        <v>13</v>
      </c>
      <c r="G3151">
        <f>+VLOOKUP(Tabla2[[#This Row],[Cultivo]],Cod_categoría[],2,0)</f>
        <v>100106002</v>
      </c>
      <c r="H3151" t="str">
        <f>+VLOOKUP(F3151,Codigos[],2,0)</f>
        <v>Frutos oleaginosos</v>
      </c>
      <c r="I3151">
        <f>+VLOOKUP(Tabla2[[#This Row],[Categoría]],Cod_procesamiento10[],2,0)</f>
        <v>12</v>
      </c>
      <c r="J3151" t="s">
        <v>163</v>
      </c>
      <c r="K3151" s="3">
        <v>2237.63</v>
      </c>
    </row>
    <row r="3152" spans="1:11" x14ac:dyDescent="0.35">
      <c r="A3152">
        <v>2019</v>
      </c>
      <c r="B3152" s="5" t="s">
        <v>58</v>
      </c>
      <c r="C3152" s="10">
        <v>43739</v>
      </c>
      <c r="D3152" t="s">
        <v>24</v>
      </c>
      <c r="E3152">
        <f>+VLOOKUP(Tabla2[[#This Row],[Punto de venta]],Punto_venta[],2,0)</f>
        <v>3</v>
      </c>
      <c r="F3152" t="s">
        <v>14</v>
      </c>
      <c r="G3152">
        <f>+VLOOKUP(Tabla2[[#This Row],[Cultivo]],Cod_categoría[],2,0)</f>
        <v>100104005</v>
      </c>
      <c r="H3152" t="str">
        <f>+VLOOKUP(F3152,Codigos[],2,0)</f>
        <v>Frutos de pepita</v>
      </c>
      <c r="I3152">
        <f>+VLOOKUP(Tabla2[[#This Row],[Categoría]],Cod_procesamiento10[],2,0)</f>
        <v>3</v>
      </c>
      <c r="J3152" t="s">
        <v>163</v>
      </c>
      <c r="K3152" s="3">
        <v>592.47</v>
      </c>
    </row>
    <row r="3153" spans="1:11" x14ac:dyDescent="0.35">
      <c r="A3153">
        <v>2019</v>
      </c>
      <c r="B3153" s="5" t="s">
        <v>58</v>
      </c>
      <c r="C3153" s="10">
        <v>43739</v>
      </c>
      <c r="D3153" t="s">
        <v>24</v>
      </c>
      <c r="E3153">
        <f>+VLOOKUP(Tabla2[[#This Row],[Punto de venta]],Punto_venta[],2,0)</f>
        <v>3</v>
      </c>
      <c r="F3153" t="s">
        <v>15</v>
      </c>
      <c r="G3153">
        <f>+VLOOKUP(Tabla2[[#This Row],[Cultivo]],Cod_categoría[],2,0)</f>
        <v>100108006</v>
      </c>
      <c r="H3153" t="str">
        <f>+VLOOKUP(F3153,Codigos[],2,0)</f>
        <v>Frutos tropicales y subtropicales</v>
      </c>
      <c r="I3153">
        <f>+VLOOKUP(Tabla2[[#This Row],[Categoría]],Cod_procesamiento10[],2,0)</f>
        <v>4</v>
      </c>
      <c r="J3153" t="s">
        <v>163</v>
      </c>
      <c r="K3153" s="3">
        <v>678.15</v>
      </c>
    </row>
    <row r="3154" spans="1:11" x14ac:dyDescent="0.35">
      <c r="A3154">
        <v>2019</v>
      </c>
      <c r="B3154" s="5" t="s">
        <v>58</v>
      </c>
      <c r="C3154" s="10">
        <v>43739</v>
      </c>
      <c r="D3154" t="s">
        <v>24</v>
      </c>
      <c r="E3154">
        <f>+VLOOKUP(Tabla2[[#This Row],[Punto de venta]],Punto_venta[],2,0)</f>
        <v>3</v>
      </c>
      <c r="F3154" t="s">
        <v>27</v>
      </c>
      <c r="G3154">
        <f>+VLOOKUP(Tabla2[[#This Row],[Cultivo]],Cod_categoría[],2,0)</f>
        <v>100102006</v>
      </c>
      <c r="H3154" t="str">
        <f>+VLOOKUP(F3154,Codigos[],2,0)</f>
        <v>Cítricos</v>
      </c>
      <c r="I3154">
        <f>+VLOOKUP(Tabla2[[#This Row],[Categoría]],Cod_procesamiento10[],2,0)</f>
        <v>2</v>
      </c>
      <c r="J3154" t="s">
        <v>163</v>
      </c>
      <c r="K3154" s="3">
        <v>569.09</v>
      </c>
    </row>
    <row r="3155" spans="1:11" x14ac:dyDescent="0.35">
      <c r="A3155">
        <v>2019</v>
      </c>
      <c r="B3155" s="5" t="s">
        <v>58</v>
      </c>
      <c r="C3155" s="10">
        <v>43739</v>
      </c>
      <c r="D3155" t="s">
        <v>24</v>
      </c>
      <c r="E3155">
        <f>+VLOOKUP(Tabla2[[#This Row],[Punto de venta]],Punto_venta[],2,0)</f>
        <v>3</v>
      </c>
      <c r="F3155" t="s">
        <v>18</v>
      </c>
      <c r="G3155">
        <f>+VLOOKUP(Tabla2[[#This Row],[Cultivo]],Cod_categoría[],2,0)</f>
        <v>100114042</v>
      </c>
      <c r="H3155" t="str">
        <f>+VLOOKUP(F3155,Codigos[],2,0)</f>
        <v>Otros</v>
      </c>
      <c r="I3155">
        <f>+VLOOKUP(Tabla2[[#This Row],[Categoría]],Cod_procesamiento10[],2,0)</f>
        <v>13</v>
      </c>
      <c r="J3155" t="s">
        <v>163</v>
      </c>
      <c r="K3155" s="3">
        <v>1310.67</v>
      </c>
    </row>
    <row r="3156" spans="1:11" x14ac:dyDescent="0.35">
      <c r="A3156">
        <v>2019</v>
      </c>
      <c r="B3156" s="5" t="s">
        <v>57</v>
      </c>
      <c r="C3156" s="10">
        <v>43709</v>
      </c>
      <c r="D3156" t="s">
        <v>2</v>
      </c>
      <c r="E3156">
        <f>+VLOOKUP(Tabla2[[#This Row],[Punto de venta]],Punto_venta[],2,0)</f>
        <v>1</v>
      </c>
      <c r="F3156" t="s">
        <v>19</v>
      </c>
      <c r="G3156">
        <f>+VLOOKUP(Tabla2[[#This Row],[Cultivo]],Cod_categoría[],2,0)</f>
        <v>100101007</v>
      </c>
      <c r="H3156" t="str">
        <f>+VLOOKUP(F3156,Codigos[],2,0)</f>
        <v>Berries</v>
      </c>
      <c r="I3156">
        <f>+VLOOKUP(Tabla2[[#This Row],[Categoría]],Cod_procesamiento10[],2,0)</f>
        <v>1</v>
      </c>
      <c r="J3156" t="s">
        <v>163</v>
      </c>
      <c r="K3156" s="3">
        <v>661.24</v>
      </c>
    </row>
    <row r="3157" spans="1:11" x14ac:dyDescent="0.35">
      <c r="A3157">
        <v>2019</v>
      </c>
      <c r="B3157" s="5" t="s">
        <v>57</v>
      </c>
      <c r="C3157" s="10">
        <v>43709</v>
      </c>
      <c r="D3157" t="s">
        <v>2</v>
      </c>
      <c r="E3157">
        <f>+VLOOKUP(Tabla2[[#This Row],[Punto de venta]],Punto_venta[],2,0)</f>
        <v>1</v>
      </c>
      <c r="F3157" t="s">
        <v>9</v>
      </c>
      <c r="G3157">
        <f>+VLOOKUP(Tabla2[[#This Row],[Cultivo]],Cod_categoría[],2,0)</f>
        <v>100102003</v>
      </c>
      <c r="H3157" t="str">
        <f>+VLOOKUP(F3157,Codigos[],2,0)</f>
        <v>Cítricos</v>
      </c>
      <c r="I3157">
        <f>+VLOOKUP(Tabla2[[#This Row],[Categoría]],Cod_procesamiento10[],2,0)</f>
        <v>2</v>
      </c>
      <c r="J3157" t="s">
        <v>163</v>
      </c>
      <c r="K3157" s="3">
        <v>463.51</v>
      </c>
    </row>
    <row r="3158" spans="1:11" x14ac:dyDescent="0.35">
      <c r="A3158">
        <v>2019</v>
      </c>
      <c r="B3158" s="5" t="s">
        <v>57</v>
      </c>
      <c r="C3158" s="10">
        <v>43709</v>
      </c>
      <c r="D3158" t="s">
        <v>2</v>
      </c>
      <c r="E3158">
        <f>+VLOOKUP(Tabla2[[#This Row],[Punto de venta]],Punto_venta[],2,0)</f>
        <v>1</v>
      </c>
      <c r="F3158" t="s">
        <v>20</v>
      </c>
      <c r="G3158">
        <f>+VLOOKUP(Tabla2[[#This Row],[Cultivo]],Cod_categoría[],2,0)</f>
        <v>100102004</v>
      </c>
      <c r="H3158" t="str">
        <f>+VLOOKUP(F3158,Codigos[],2,0)</f>
        <v>Cítricos</v>
      </c>
      <c r="I3158">
        <f>+VLOOKUP(Tabla2[[#This Row],[Categoría]],Cod_procesamiento10[],2,0)</f>
        <v>2</v>
      </c>
      <c r="J3158" t="s">
        <v>163</v>
      </c>
      <c r="K3158" s="3">
        <v>667.09</v>
      </c>
    </row>
    <row r="3159" spans="1:11" x14ac:dyDescent="0.35">
      <c r="A3159">
        <v>2019</v>
      </c>
      <c r="B3159" s="5" t="s">
        <v>57</v>
      </c>
      <c r="C3159" s="10">
        <v>43709</v>
      </c>
      <c r="D3159" t="s">
        <v>2</v>
      </c>
      <c r="E3159">
        <f>+VLOOKUP(Tabla2[[#This Row],[Punto de venta]],Punto_venta[],2,0)</f>
        <v>1</v>
      </c>
      <c r="F3159" t="s">
        <v>21</v>
      </c>
      <c r="G3159">
        <f>+VLOOKUP(Tabla2[[#This Row],[Cultivo]],Cod_categoría[],2,0)</f>
        <v>100108002</v>
      </c>
      <c r="H3159" t="str">
        <f>+VLOOKUP(F3159,Codigos[],2,0)</f>
        <v>Frutos tropicales y subtropicales</v>
      </c>
      <c r="I3159">
        <f>+VLOOKUP(Tabla2[[#This Row],[Categoría]],Cod_procesamiento10[],2,0)</f>
        <v>4</v>
      </c>
      <c r="J3159" t="s">
        <v>163</v>
      </c>
      <c r="K3159" s="3">
        <v>2368.91</v>
      </c>
    </row>
    <row r="3160" spans="1:11" x14ac:dyDescent="0.35">
      <c r="A3160">
        <v>2019</v>
      </c>
      <c r="B3160" s="5" t="s">
        <v>57</v>
      </c>
      <c r="C3160" s="10">
        <v>43709</v>
      </c>
      <c r="D3160" t="s">
        <v>2</v>
      </c>
      <c r="E3160">
        <f>+VLOOKUP(Tabla2[[#This Row],[Punto de venta]],Punto_venta[],2,0)</f>
        <v>1</v>
      </c>
      <c r="F3160" t="s">
        <v>10</v>
      </c>
      <c r="G3160">
        <f>+VLOOKUP(Tabla2[[#This Row],[Cultivo]],Cod_categoría[],2,0)</f>
        <v>100104002</v>
      </c>
      <c r="H3160" t="str">
        <f>+VLOOKUP(F3160,Codigos[],2,0)</f>
        <v>Frutos de pepita</v>
      </c>
      <c r="I3160">
        <f>+VLOOKUP(Tabla2[[#This Row],[Categoría]],Cod_procesamiento10[],2,0)</f>
        <v>3</v>
      </c>
      <c r="J3160" t="s">
        <v>163</v>
      </c>
      <c r="K3160" s="3">
        <v>644.52</v>
      </c>
    </row>
    <row r="3161" spans="1:11" x14ac:dyDescent="0.35">
      <c r="A3161">
        <v>2019</v>
      </c>
      <c r="B3161" s="5" t="s">
        <v>57</v>
      </c>
      <c r="C3161" s="10">
        <v>43709</v>
      </c>
      <c r="D3161" t="s">
        <v>2</v>
      </c>
      <c r="E3161">
        <f>+VLOOKUP(Tabla2[[#This Row],[Punto de venta]],Punto_venta[],2,0)</f>
        <v>1</v>
      </c>
      <c r="F3161" t="s">
        <v>11</v>
      </c>
      <c r="G3161">
        <f>+VLOOKUP(Tabla2[[#This Row],[Cultivo]],Cod_categoría[],2,0)</f>
        <v>100102005</v>
      </c>
      <c r="H3161" t="str">
        <f>+VLOOKUP(F3161,Codigos[],2,0)</f>
        <v>Cítricos</v>
      </c>
      <c r="I3161">
        <f>+VLOOKUP(Tabla2[[#This Row],[Categoría]],Cod_procesamiento10[],2,0)</f>
        <v>2</v>
      </c>
      <c r="J3161" t="s">
        <v>163</v>
      </c>
      <c r="K3161" s="3">
        <v>524.72</v>
      </c>
    </row>
    <row r="3162" spans="1:11" x14ac:dyDescent="0.35">
      <c r="A3162">
        <v>2019</v>
      </c>
      <c r="B3162" s="5" t="s">
        <v>57</v>
      </c>
      <c r="C3162" s="10">
        <v>43709</v>
      </c>
      <c r="D3162" t="s">
        <v>2</v>
      </c>
      <c r="E3162">
        <f>+VLOOKUP(Tabla2[[#This Row],[Punto de venta]],Punto_venta[],2,0)</f>
        <v>1</v>
      </c>
      <c r="F3162" t="s">
        <v>13</v>
      </c>
      <c r="G3162">
        <f>+VLOOKUP(Tabla2[[#This Row],[Cultivo]],Cod_categoría[],2,0)</f>
        <v>100106002</v>
      </c>
      <c r="H3162" t="str">
        <f>+VLOOKUP(F3162,Codigos[],2,0)</f>
        <v>Frutos oleaginosos</v>
      </c>
      <c r="I3162">
        <f>+VLOOKUP(Tabla2[[#This Row],[Categoría]],Cod_procesamiento10[],2,0)</f>
        <v>12</v>
      </c>
      <c r="J3162" t="s">
        <v>163</v>
      </c>
      <c r="K3162" s="3">
        <v>2396.9899999999998</v>
      </c>
    </row>
    <row r="3163" spans="1:11" x14ac:dyDescent="0.35">
      <c r="A3163">
        <v>2019</v>
      </c>
      <c r="B3163" s="5" t="s">
        <v>57</v>
      </c>
      <c r="C3163" s="10">
        <v>43709</v>
      </c>
      <c r="D3163" t="s">
        <v>2</v>
      </c>
      <c r="E3163">
        <f>+VLOOKUP(Tabla2[[#This Row],[Punto de venta]],Punto_venta[],2,0)</f>
        <v>1</v>
      </c>
      <c r="F3163" t="s">
        <v>14</v>
      </c>
      <c r="G3163">
        <f>+VLOOKUP(Tabla2[[#This Row],[Cultivo]],Cod_categoría[],2,0)</f>
        <v>100104005</v>
      </c>
      <c r="H3163" t="str">
        <f>+VLOOKUP(F3163,Codigos[],2,0)</f>
        <v>Frutos de pepita</v>
      </c>
      <c r="I3163">
        <f>+VLOOKUP(Tabla2[[#This Row],[Categoría]],Cod_procesamiento10[],2,0)</f>
        <v>3</v>
      </c>
      <c r="J3163" t="s">
        <v>163</v>
      </c>
      <c r="K3163" s="3">
        <v>681.45</v>
      </c>
    </row>
    <row r="3164" spans="1:11" x14ac:dyDescent="0.35">
      <c r="A3164">
        <v>2019</v>
      </c>
      <c r="B3164" s="5" t="s">
        <v>57</v>
      </c>
      <c r="C3164" s="10">
        <v>43709</v>
      </c>
      <c r="D3164" t="s">
        <v>2</v>
      </c>
      <c r="E3164">
        <f>+VLOOKUP(Tabla2[[#This Row],[Punto de venta]],Punto_venta[],2,0)</f>
        <v>1</v>
      </c>
      <c r="F3164" t="s">
        <v>15</v>
      </c>
      <c r="G3164">
        <f>+VLOOKUP(Tabla2[[#This Row],[Cultivo]],Cod_categoría[],2,0)</f>
        <v>100108006</v>
      </c>
      <c r="H3164" t="str">
        <f>+VLOOKUP(F3164,Codigos[],2,0)</f>
        <v>Frutos tropicales y subtropicales</v>
      </c>
      <c r="I3164">
        <f>+VLOOKUP(Tabla2[[#This Row],[Categoría]],Cod_procesamiento10[],2,0)</f>
        <v>4</v>
      </c>
      <c r="J3164" t="s">
        <v>163</v>
      </c>
      <c r="K3164" s="3">
        <v>623.29999999999995</v>
      </c>
    </row>
    <row r="3165" spans="1:11" x14ac:dyDescent="0.35">
      <c r="A3165">
        <v>2019</v>
      </c>
      <c r="B3165" s="5" t="s">
        <v>57</v>
      </c>
      <c r="C3165" s="10">
        <v>43709</v>
      </c>
      <c r="D3165" t="s">
        <v>17</v>
      </c>
      <c r="E3165">
        <f>+VLOOKUP(Tabla2[[#This Row],[Punto de venta]],Punto_venta[],2,0)</f>
        <v>2</v>
      </c>
      <c r="F3165" t="s">
        <v>19</v>
      </c>
      <c r="G3165">
        <f>+VLOOKUP(Tabla2[[#This Row],[Cultivo]],Cod_categoría[],2,0)</f>
        <v>100101007</v>
      </c>
      <c r="H3165" t="str">
        <f>+VLOOKUP(F3165,Codigos[],2,0)</f>
        <v>Berries</v>
      </c>
      <c r="I3165">
        <f>+VLOOKUP(Tabla2[[#This Row],[Categoría]],Cod_procesamiento10[],2,0)</f>
        <v>1</v>
      </c>
      <c r="J3165" t="s">
        <v>163</v>
      </c>
      <c r="K3165" s="3">
        <v>1463.49</v>
      </c>
    </row>
    <row r="3166" spans="1:11" x14ac:dyDescent="0.35">
      <c r="A3166">
        <v>2019</v>
      </c>
      <c r="B3166" s="5" t="s">
        <v>57</v>
      </c>
      <c r="C3166" s="10">
        <v>43709</v>
      </c>
      <c r="D3166" t="s">
        <v>17</v>
      </c>
      <c r="E3166">
        <f>+VLOOKUP(Tabla2[[#This Row],[Punto de venta]],Punto_venta[],2,0)</f>
        <v>2</v>
      </c>
      <c r="F3166" t="s">
        <v>9</v>
      </c>
      <c r="G3166">
        <f>+VLOOKUP(Tabla2[[#This Row],[Cultivo]],Cod_categoría[],2,0)</f>
        <v>100102003</v>
      </c>
      <c r="H3166" t="str">
        <f>+VLOOKUP(F3166,Codigos[],2,0)</f>
        <v>Cítricos</v>
      </c>
      <c r="I3166">
        <f>+VLOOKUP(Tabla2[[#This Row],[Categoría]],Cod_procesamiento10[],2,0)</f>
        <v>2</v>
      </c>
      <c r="J3166" t="s">
        <v>163</v>
      </c>
      <c r="K3166" s="3">
        <v>1128.1600000000001</v>
      </c>
    </row>
    <row r="3167" spans="1:11" x14ac:dyDescent="0.35">
      <c r="A3167">
        <v>2019</v>
      </c>
      <c r="B3167" s="5" t="s">
        <v>57</v>
      </c>
      <c r="C3167" s="10">
        <v>43709</v>
      </c>
      <c r="D3167" t="s">
        <v>17</v>
      </c>
      <c r="E3167">
        <f>+VLOOKUP(Tabla2[[#This Row],[Punto de venta]],Punto_venta[],2,0)</f>
        <v>2</v>
      </c>
      <c r="F3167" t="s">
        <v>20</v>
      </c>
      <c r="G3167">
        <f>+VLOOKUP(Tabla2[[#This Row],[Cultivo]],Cod_categoría[],2,0)</f>
        <v>100102004</v>
      </c>
      <c r="H3167" t="str">
        <f>+VLOOKUP(F3167,Codigos[],2,0)</f>
        <v>Cítricos</v>
      </c>
      <c r="I3167">
        <f>+VLOOKUP(Tabla2[[#This Row],[Categoría]],Cod_procesamiento10[],2,0)</f>
        <v>2</v>
      </c>
      <c r="J3167" t="s">
        <v>163</v>
      </c>
      <c r="K3167" s="3">
        <v>1770.72</v>
      </c>
    </row>
    <row r="3168" spans="1:11" x14ac:dyDescent="0.35">
      <c r="A3168">
        <v>2019</v>
      </c>
      <c r="B3168" s="5" t="s">
        <v>57</v>
      </c>
      <c r="C3168" s="10">
        <v>43709</v>
      </c>
      <c r="D3168" t="s">
        <v>17</v>
      </c>
      <c r="E3168">
        <f>+VLOOKUP(Tabla2[[#This Row],[Punto de venta]],Punto_venta[],2,0)</f>
        <v>2</v>
      </c>
      <c r="F3168" t="s">
        <v>21</v>
      </c>
      <c r="G3168">
        <f>+VLOOKUP(Tabla2[[#This Row],[Cultivo]],Cod_categoría[],2,0)</f>
        <v>100108002</v>
      </c>
      <c r="H3168" t="str">
        <f>+VLOOKUP(F3168,Codigos[],2,0)</f>
        <v>Frutos tropicales y subtropicales</v>
      </c>
      <c r="I3168">
        <f>+VLOOKUP(Tabla2[[#This Row],[Categoría]],Cod_procesamiento10[],2,0)</f>
        <v>4</v>
      </c>
      <c r="J3168" t="s">
        <v>163</v>
      </c>
      <c r="K3168" s="3">
        <v>1991.26</v>
      </c>
    </row>
    <row r="3169" spans="1:11" x14ac:dyDescent="0.35">
      <c r="A3169">
        <v>2019</v>
      </c>
      <c r="B3169" s="5" t="s">
        <v>57</v>
      </c>
      <c r="C3169" s="10">
        <v>43709</v>
      </c>
      <c r="D3169" t="s">
        <v>17</v>
      </c>
      <c r="E3169">
        <f>+VLOOKUP(Tabla2[[#This Row],[Punto de venta]],Punto_venta[],2,0)</f>
        <v>2</v>
      </c>
      <c r="F3169" t="s">
        <v>10</v>
      </c>
      <c r="G3169">
        <f>+VLOOKUP(Tabla2[[#This Row],[Cultivo]],Cod_categoría[],2,0)</f>
        <v>100104002</v>
      </c>
      <c r="H3169" t="str">
        <f>+VLOOKUP(F3169,Codigos[],2,0)</f>
        <v>Frutos de pepita</v>
      </c>
      <c r="I3169">
        <f>+VLOOKUP(Tabla2[[#This Row],[Categoría]],Cod_procesamiento10[],2,0)</f>
        <v>3</v>
      </c>
      <c r="J3169" t="s">
        <v>163</v>
      </c>
      <c r="K3169" s="3">
        <v>1367.19</v>
      </c>
    </row>
    <row r="3170" spans="1:11" x14ac:dyDescent="0.35">
      <c r="A3170">
        <v>2019</v>
      </c>
      <c r="B3170" s="5" t="s">
        <v>57</v>
      </c>
      <c r="C3170" s="10">
        <v>43709</v>
      </c>
      <c r="D3170" t="s">
        <v>17</v>
      </c>
      <c r="E3170">
        <f>+VLOOKUP(Tabla2[[#This Row],[Punto de venta]],Punto_venta[],2,0)</f>
        <v>2</v>
      </c>
      <c r="F3170" t="s">
        <v>11</v>
      </c>
      <c r="G3170">
        <f>+VLOOKUP(Tabla2[[#This Row],[Cultivo]],Cod_categoría[],2,0)</f>
        <v>100102005</v>
      </c>
      <c r="H3170" t="str">
        <f>+VLOOKUP(F3170,Codigos[],2,0)</f>
        <v>Cítricos</v>
      </c>
      <c r="I3170">
        <f>+VLOOKUP(Tabla2[[#This Row],[Categoría]],Cod_procesamiento10[],2,0)</f>
        <v>2</v>
      </c>
      <c r="J3170" t="s">
        <v>163</v>
      </c>
      <c r="K3170" s="3">
        <v>963.06</v>
      </c>
    </row>
    <row r="3171" spans="1:11" x14ac:dyDescent="0.35">
      <c r="A3171">
        <v>2019</v>
      </c>
      <c r="B3171" s="5" t="s">
        <v>57</v>
      </c>
      <c r="C3171" s="10">
        <v>43709</v>
      </c>
      <c r="D3171" t="s">
        <v>17</v>
      </c>
      <c r="E3171">
        <f>+VLOOKUP(Tabla2[[#This Row],[Punto de venta]],Punto_venta[],2,0)</f>
        <v>2</v>
      </c>
      <c r="F3171" t="s">
        <v>13</v>
      </c>
      <c r="G3171">
        <f>+VLOOKUP(Tabla2[[#This Row],[Cultivo]],Cod_categoría[],2,0)</f>
        <v>100106002</v>
      </c>
      <c r="H3171" t="str">
        <f>+VLOOKUP(F3171,Codigos[],2,0)</f>
        <v>Frutos oleaginosos</v>
      </c>
      <c r="I3171">
        <f>+VLOOKUP(Tabla2[[#This Row],[Categoría]],Cod_procesamiento10[],2,0)</f>
        <v>12</v>
      </c>
      <c r="J3171" t="s">
        <v>163</v>
      </c>
      <c r="K3171" s="3">
        <v>3380.47</v>
      </c>
    </row>
    <row r="3172" spans="1:11" x14ac:dyDescent="0.35">
      <c r="A3172">
        <v>2019</v>
      </c>
      <c r="B3172" s="5" t="s">
        <v>57</v>
      </c>
      <c r="C3172" s="10">
        <v>43709</v>
      </c>
      <c r="D3172" t="s">
        <v>17</v>
      </c>
      <c r="E3172">
        <f>+VLOOKUP(Tabla2[[#This Row],[Punto de venta]],Punto_venta[],2,0)</f>
        <v>2</v>
      </c>
      <c r="F3172" t="s">
        <v>14</v>
      </c>
      <c r="G3172">
        <f>+VLOOKUP(Tabla2[[#This Row],[Cultivo]],Cod_categoría[],2,0)</f>
        <v>100104005</v>
      </c>
      <c r="H3172" t="str">
        <f>+VLOOKUP(F3172,Codigos[],2,0)</f>
        <v>Frutos de pepita</v>
      </c>
      <c r="I3172">
        <f>+VLOOKUP(Tabla2[[#This Row],[Categoría]],Cod_procesamiento10[],2,0)</f>
        <v>3</v>
      </c>
      <c r="J3172" t="s">
        <v>163</v>
      </c>
      <c r="K3172" s="3">
        <v>1307.24</v>
      </c>
    </row>
    <row r="3173" spans="1:11" x14ac:dyDescent="0.35">
      <c r="A3173">
        <v>2019</v>
      </c>
      <c r="B3173" s="5" t="s">
        <v>57</v>
      </c>
      <c r="C3173" s="10">
        <v>43709</v>
      </c>
      <c r="D3173" t="s">
        <v>17</v>
      </c>
      <c r="E3173">
        <f>+VLOOKUP(Tabla2[[#This Row],[Punto de venta]],Punto_venta[],2,0)</f>
        <v>2</v>
      </c>
      <c r="F3173" t="s">
        <v>15</v>
      </c>
      <c r="G3173">
        <f>+VLOOKUP(Tabla2[[#This Row],[Cultivo]],Cod_categoría[],2,0)</f>
        <v>100108006</v>
      </c>
      <c r="H3173" t="str">
        <f>+VLOOKUP(F3173,Codigos[],2,0)</f>
        <v>Frutos tropicales y subtropicales</v>
      </c>
      <c r="I3173">
        <f>+VLOOKUP(Tabla2[[#This Row],[Categoría]],Cod_procesamiento10[],2,0)</f>
        <v>4</v>
      </c>
      <c r="J3173" t="s">
        <v>163</v>
      </c>
      <c r="K3173" s="3">
        <v>849.92</v>
      </c>
    </row>
    <row r="3174" spans="1:11" x14ac:dyDescent="0.35">
      <c r="A3174">
        <v>2019</v>
      </c>
      <c r="B3174" s="5" t="s">
        <v>57</v>
      </c>
      <c r="C3174" s="10">
        <v>43709</v>
      </c>
      <c r="D3174" t="s">
        <v>2</v>
      </c>
      <c r="E3174">
        <f>+VLOOKUP(Tabla2[[#This Row],[Punto de venta]],Punto_venta[],2,0)</f>
        <v>1</v>
      </c>
      <c r="F3174" t="s">
        <v>19</v>
      </c>
      <c r="G3174">
        <f>+VLOOKUP(Tabla2[[#This Row],[Cultivo]],Cod_categoría[],2,0)</f>
        <v>100101007</v>
      </c>
      <c r="H3174" t="str">
        <f>+VLOOKUP(F3174,Codigos[],2,0)</f>
        <v>Berries</v>
      </c>
      <c r="I3174">
        <f>+VLOOKUP(Tabla2[[#This Row],[Categoría]],Cod_procesamiento10[],2,0)</f>
        <v>1</v>
      </c>
      <c r="J3174" t="s">
        <v>163</v>
      </c>
      <c r="K3174" s="3">
        <v>715.86</v>
      </c>
    </row>
    <row r="3175" spans="1:11" x14ac:dyDescent="0.35">
      <c r="A3175">
        <v>2019</v>
      </c>
      <c r="B3175" s="5" t="s">
        <v>57</v>
      </c>
      <c r="C3175" s="10">
        <v>43709</v>
      </c>
      <c r="D3175" t="s">
        <v>2</v>
      </c>
      <c r="E3175">
        <f>+VLOOKUP(Tabla2[[#This Row],[Punto de venta]],Punto_venta[],2,0)</f>
        <v>1</v>
      </c>
      <c r="F3175" t="s">
        <v>9</v>
      </c>
      <c r="G3175">
        <f>+VLOOKUP(Tabla2[[#This Row],[Cultivo]],Cod_categoría[],2,0)</f>
        <v>100102003</v>
      </c>
      <c r="H3175" t="str">
        <f>+VLOOKUP(F3175,Codigos[],2,0)</f>
        <v>Cítricos</v>
      </c>
      <c r="I3175">
        <f>+VLOOKUP(Tabla2[[#This Row],[Categoría]],Cod_procesamiento10[],2,0)</f>
        <v>2</v>
      </c>
      <c r="J3175" t="s">
        <v>163</v>
      </c>
      <c r="K3175" s="3">
        <v>469.09</v>
      </c>
    </row>
    <row r="3176" spans="1:11" x14ac:dyDescent="0.35">
      <c r="A3176">
        <v>2019</v>
      </c>
      <c r="B3176" s="5" t="s">
        <v>57</v>
      </c>
      <c r="C3176" s="10">
        <v>43709</v>
      </c>
      <c r="D3176" t="s">
        <v>2</v>
      </c>
      <c r="E3176">
        <f>+VLOOKUP(Tabla2[[#This Row],[Punto de venta]],Punto_venta[],2,0)</f>
        <v>1</v>
      </c>
      <c r="F3176" t="s">
        <v>20</v>
      </c>
      <c r="G3176">
        <f>+VLOOKUP(Tabla2[[#This Row],[Cultivo]],Cod_categoría[],2,0)</f>
        <v>100102004</v>
      </c>
      <c r="H3176" t="str">
        <f>+VLOOKUP(F3176,Codigos[],2,0)</f>
        <v>Cítricos</v>
      </c>
      <c r="I3176">
        <f>+VLOOKUP(Tabla2[[#This Row],[Categoría]],Cod_procesamiento10[],2,0)</f>
        <v>2</v>
      </c>
      <c r="J3176" t="s">
        <v>163</v>
      </c>
      <c r="K3176" s="3">
        <v>691</v>
      </c>
    </row>
    <row r="3177" spans="1:11" x14ac:dyDescent="0.35">
      <c r="A3177">
        <v>2019</v>
      </c>
      <c r="B3177" s="5" t="s">
        <v>57</v>
      </c>
      <c r="C3177" s="10">
        <v>43709</v>
      </c>
      <c r="D3177" t="s">
        <v>2</v>
      </c>
      <c r="E3177">
        <f>+VLOOKUP(Tabla2[[#This Row],[Punto de venta]],Punto_venta[],2,0)</f>
        <v>1</v>
      </c>
      <c r="F3177" t="s">
        <v>21</v>
      </c>
      <c r="G3177">
        <f>+VLOOKUP(Tabla2[[#This Row],[Cultivo]],Cod_categoría[],2,0)</f>
        <v>100108002</v>
      </c>
      <c r="H3177" t="str">
        <f>+VLOOKUP(F3177,Codigos[],2,0)</f>
        <v>Frutos tropicales y subtropicales</v>
      </c>
      <c r="I3177">
        <f>+VLOOKUP(Tabla2[[#This Row],[Categoría]],Cod_procesamiento10[],2,0)</f>
        <v>4</v>
      </c>
      <c r="J3177" t="s">
        <v>163</v>
      </c>
      <c r="K3177" s="3">
        <v>2154.73</v>
      </c>
    </row>
    <row r="3178" spans="1:11" x14ac:dyDescent="0.35">
      <c r="A3178">
        <v>2019</v>
      </c>
      <c r="B3178" s="5" t="s">
        <v>57</v>
      </c>
      <c r="C3178" s="10">
        <v>43709</v>
      </c>
      <c r="D3178" t="s">
        <v>2</v>
      </c>
      <c r="E3178">
        <f>+VLOOKUP(Tabla2[[#This Row],[Punto de venta]],Punto_venta[],2,0)</f>
        <v>1</v>
      </c>
      <c r="F3178" t="s">
        <v>10</v>
      </c>
      <c r="G3178">
        <f>+VLOOKUP(Tabla2[[#This Row],[Cultivo]],Cod_categoría[],2,0)</f>
        <v>100104002</v>
      </c>
      <c r="H3178" t="str">
        <f>+VLOOKUP(F3178,Codigos[],2,0)</f>
        <v>Frutos de pepita</v>
      </c>
      <c r="I3178">
        <f>+VLOOKUP(Tabla2[[#This Row],[Categoría]],Cod_procesamiento10[],2,0)</f>
        <v>3</v>
      </c>
      <c r="J3178" t="s">
        <v>163</v>
      </c>
      <c r="K3178" s="3">
        <v>682.29</v>
      </c>
    </row>
    <row r="3179" spans="1:11" x14ac:dyDescent="0.35">
      <c r="A3179">
        <v>2019</v>
      </c>
      <c r="B3179" s="5" t="s">
        <v>57</v>
      </c>
      <c r="C3179" s="10">
        <v>43709</v>
      </c>
      <c r="D3179" t="s">
        <v>2</v>
      </c>
      <c r="E3179">
        <f>+VLOOKUP(Tabla2[[#This Row],[Punto de venta]],Punto_venta[],2,0)</f>
        <v>1</v>
      </c>
      <c r="F3179" t="s">
        <v>11</v>
      </c>
      <c r="G3179">
        <f>+VLOOKUP(Tabla2[[#This Row],[Cultivo]],Cod_categoría[],2,0)</f>
        <v>100102005</v>
      </c>
      <c r="H3179" t="str">
        <f>+VLOOKUP(F3179,Codigos[],2,0)</f>
        <v>Cítricos</v>
      </c>
      <c r="I3179">
        <f>+VLOOKUP(Tabla2[[#This Row],[Categoría]],Cod_procesamiento10[],2,0)</f>
        <v>2</v>
      </c>
      <c r="J3179" t="s">
        <v>163</v>
      </c>
      <c r="K3179" s="3">
        <v>545.47</v>
      </c>
    </row>
    <row r="3180" spans="1:11" x14ac:dyDescent="0.35">
      <c r="A3180">
        <v>2019</v>
      </c>
      <c r="B3180" s="5" t="s">
        <v>57</v>
      </c>
      <c r="C3180" s="10">
        <v>43709</v>
      </c>
      <c r="D3180" t="s">
        <v>2</v>
      </c>
      <c r="E3180">
        <f>+VLOOKUP(Tabla2[[#This Row],[Punto de venta]],Punto_venta[],2,0)</f>
        <v>1</v>
      </c>
      <c r="F3180" t="s">
        <v>13</v>
      </c>
      <c r="G3180">
        <f>+VLOOKUP(Tabla2[[#This Row],[Cultivo]],Cod_categoría[],2,0)</f>
        <v>100106002</v>
      </c>
      <c r="H3180" t="str">
        <f>+VLOOKUP(F3180,Codigos[],2,0)</f>
        <v>Frutos oleaginosos</v>
      </c>
      <c r="I3180">
        <f>+VLOOKUP(Tabla2[[#This Row],[Categoría]],Cod_procesamiento10[],2,0)</f>
        <v>12</v>
      </c>
      <c r="J3180" t="s">
        <v>163</v>
      </c>
      <c r="K3180" s="3">
        <v>2744.06</v>
      </c>
    </row>
    <row r="3181" spans="1:11" x14ac:dyDescent="0.35">
      <c r="A3181">
        <v>2019</v>
      </c>
      <c r="B3181" s="5" t="s">
        <v>57</v>
      </c>
      <c r="C3181" s="10">
        <v>43709</v>
      </c>
      <c r="D3181" t="s">
        <v>2</v>
      </c>
      <c r="E3181">
        <f>+VLOOKUP(Tabla2[[#This Row],[Punto de venta]],Punto_venta[],2,0)</f>
        <v>1</v>
      </c>
      <c r="F3181" t="s">
        <v>14</v>
      </c>
      <c r="G3181">
        <f>+VLOOKUP(Tabla2[[#This Row],[Cultivo]],Cod_categoría[],2,0)</f>
        <v>100104005</v>
      </c>
      <c r="H3181" t="str">
        <f>+VLOOKUP(F3181,Codigos[],2,0)</f>
        <v>Frutos de pepita</v>
      </c>
      <c r="I3181">
        <f>+VLOOKUP(Tabla2[[#This Row],[Categoría]],Cod_procesamiento10[],2,0)</f>
        <v>3</v>
      </c>
      <c r="J3181" t="s">
        <v>163</v>
      </c>
      <c r="K3181" s="3">
        <v>706.76</v>
      </c>
    </row>
    <row r="3182" spans="1:11" x14ac:dyDescent="0.35">
      <c r="A3182">
        <v>2019</v>
      </c>
      <c r="B3182" s="5" t="s">
        <v>57</v>
      </c>
      <c r="C3182" s="10">
        <v>43709</v>
      </c>
      <c r="D3182" t="s">
        <v>2</v>
      </c>
      <c r="E3182">
        <f>+VLOOKUP(Tabla2[[#This Row],[Punto de venta]],Punto_venta[],2,0)</f>
        <v>1</v>
      </c>
      <c r="F3182" t="s">
        <v>15</v>
      </c>
      <c r="G3182">
        <f>+VLOOKUP(Tabla2[[#This Row],[Cultivo]],Cod_categoría[],2,0)</f>
        <v>100108006</v>
      </c>
      <c r="H3182" t="str">
        <f>+VLOOKUP(F3182,Codigos[],2,0)</f>
        <v>Frutos tropicales y subtropicales</v>
      </c>
      <c r="I3182">
        <f>+VLOOKUP(Tabla2[[#This Row],[Categoría]],Cod_procesamiento10[],2,0)</f>
        <v>4</v>
      </c>
      <c r="J3182" t="s">
        <v>163</v>
      </c>
      <c r="K3182" s="3">
        <v>647.17999999999995</v>
      </c>
    </row>
    <row r="3183" spans="1:11" x14ac:dyDescent="0.35">
      <c r="A3183">
        <v>2019</v>
      </c>
      <c r="B3183" s="5" t="s">
        <v>57</v>
      </c>
      <c r="C3183" s="10">
        <v>43709</v>
      </c>
      <c r="D3183" t="s">
        <v>17</v>
      </c>
      <c r="E3183">
        <f>+VLOOKUP(Tabla2[[#This Row],[Punto de venta]],Punto_venta[],2,0)</f>
        <v>2</v>
      </c>
      <c r="F3183" t="s">
        <v>19</v>
      </c>
      <c r="G3183">
        <f>+VLOOKUP(Tabla2[[#This Row],[Cultivo]],Cod_categoría[],2,0)</f>
        <v>100101007</v>
      </c>
      <c r="H3183" t="str">
        <f>+VLOOKUP(F3183,Codigos[],2,0)</f>
        <v>Berries</v>
      </c>
      <c r="I3183">
        <f>+VLOOKUP(Tabla2[[#This Row],[Categoría]],Cod_procesamiento10[],2,0)</f>
        <v>1</v>
      </c>
      <c r="J3183" t="s">
        <v>163</v>
      </c>
      <c r="K3183" s="3">
        <v>1520.52</v>
      </c>
    </row>
    <row r="3184" spans="1:11" x14ac:dyDescent="0.35">
      <c r="A3184">
        <v>2019</v>
      </c>
      <c r="B3184" s="5" t="s">
        <v>57</v>
      </c>
      <c r="C3184" s="10">
        <v>43709</v>
      </c>
      <c r="D3184" t="s">
        <v>17</v>
      </c>
      <c r="E3184">
        <f>+VLOOKUP(Tabla2[[#This Row],[Punto de venta]],Punto_venta[],2,0)</f>
        <v>2</v>
      </c>
      <c r="F3184" t="s">
        <v>9</v>
      </c>
      <c r="G3184">
        <f>+VLOOKUP(Tabla2[[#This Row],[Cultivo]],Cod_categoría[],2,0)</f>
        <v>100102003</v>
      </c>
      <c r="H3184" t="str">
        <f>+VLOOKUP(F3184,Codigos[],2,0)</f>
        <v>Cítricos</v>
      </c>
      <c r="I3184">
        <f>+VLOOKUP(Tabla2[[#This Row],[Categoría]],Cod_procesamiento10[],2,0)</f>
        <v>2</v>
      </c>
      <c r="J3184" t="s">
        <v>163</v>
      </c>
      <c r="K3184" s="3">
        <v>1051.57</v>
      </c>
    </row>
    <row r="3185" spans="1:11" x14ac:dyDescent="0.35">
      <c r="A3185">
        <v>2019</v>
      </c>
      <c r="B3185" s="5" t="s">
        <v>57</v>
      </c>
      <c r="C3185" s="10">
        <v>43709</v>
      </c>
      <c r="D3185" t="s">
        <v>17</v>
      </c>
      <c r="E3185">
        <f>+VLOOKUP(Tabla2[[#This Row],[Punto de venta]],Punto_venta[],2,0)</f>
        <v>2</v>
      </c>
      <c r="F3185" t="s">
        <v>20</v>
      </c>
      <c r="G3185">
        <f>+VLOOKUP(Tabla2[[#This Row],[Cultivo]],Cod_categoría[],2,0)</f>
        <v>100102004</v>
      </c>
      <c r="H3185" t="str">
        <f>+VLOOKUP(F3185,Codigos[],2,0)</f>
        <v>Cítricos</v>
      </c>
      <c r="I3185">
        <f>+VLOOKUP(Tabla2[[#This Row],[Categoría]],Cod_procesamiento10[],2,0)</f>
        <v>2</v>
      </c>
      <c r="J3185" t="s">
        <v>163</v>
      </c>
      <c r="K3185" s="3">
        <v>1695.13</v>
      </c>
    </row>
    <row r="3186" spans="1:11" x14ac:dyDescent="0.35">
      <c r="A3186">
        <v>2019</v>
      </c>
      <c r="B3186" s="5" t="s">
        <v>57</v>
      </c>
      <c r="C3186" s="10">
        <v>43709</v>
      </c>
      <c r="D3186" t="s">
        <v>17</v>
      </c>
      <c r="E3186">
        <f>+VLOOKUP(Tabla2[[#This Row],[Punto de venta]],Punto_venta[],2,0)</f>
        <v>2</v>
      </c>
      <c r="F3186" t="s">
        <v>21</v>
      </c>
      <c r="G3186">
        <f>+VLOOKUP(Tabla2[[#This Row],[Cultivo]],Cod_categoría[],2,0)</f>
        <v>100108002</v>
      </c>
      <c r="H3186" t="str">
        <f>+VLOOKUP(F3186,Codigos[],2,0)</f>
        <v>Frutos tropicales y subtropicales</v>
      </c>
      <c r="I3186">
        <f>+VLOOKUP(Tabla2[[#This Row],[Categoría]],Cod_procesamiento10[],2,0)</f>
        <v>4</v>
      </c>
      <c r="J3186" t="s">
        <v>163</v>
      </c>
      <c r="K3186" s="3">
        <v>2043.53</v>
      </c>
    </row>
    <row r="3187" spans="1:11" x14ac:dyDescent="0.35">
      <c r="A3187">
        <v>2019</v>
      </c>
      <c r="B3187" s="5" t="s">
        <v>57</v>
      </c>
      <c r="C3187" s="10">
        <v>43709</v>
      </c>
      <c r="D3187" t="s">
        <v>17</v>
      </c>
      <c r="E3187">
        <f>+VLOOKUP(Tabla2[[#This Row],[Punto de venta]],Punto_venta[],2,0)</f>
        <v>2</v>
      </c>
      <c r="F3187" t="s">
        <v>10</v>
      </c>
      <c r="G3187">
        <f>+VLOOKUP(Tabla2[[#This Row],[Cultivo]],Cod_categoría[],2,0)</f>
        <v>100104002</v>
      </c>
      <c r="H3187" t="str">
        <f>+VLOOKUP(F3187,Codigos[],2,0)</f>
        <v>Frutos de pepita</v>
      </c>
      <c r="I3187">
        <f>+VLOOKUP(Tabla2[[#This Row],[Categoría]],Cod_procesamiento10[],2,0)</f>
        <v>3</v>
      </c>
      <c r="J3187" t="s">
        <v>163</v>
      </c>
      <c r="K3187" s="3">
        <v>1299.18</v>
      </c>
    </row>
    <row r="3188" spans="1:11" x14ac:dyDescent="0.35">
      <c r="A3188">
        <v>2019</v>
      </c>
      <c r="B3188" s="5" t="s">
        <v>57</v>
      </c>
      <c r="C3188" s="10">
        <v>43709</v>
      </c>
      <c r="D3188" t="s">
        <v>17</v>
      </c>
      <c r="E3188">
        <f>+VLOOKUP(Tabla2[[#This Row],[Punto de venta]],Punto_venta[],2,0)</f>
        <v>2</v>
      </c>
      <c r="F3188" t="s">
        <v>11</v>
      </c>
      <c r="G3188">
        <f>+VLOOKUP(Tabla2[[#This Row],[Cultivo]],Cod_categoría[],2,0)</f>
        <v>100102005</v>
      </c>
      <c r="H3188" t="str">
        <f>+VLOOKUP(F3188,Codigos[],2,0)</f>
        <v>Cítricos</v>
      </c>
      <c r="I3188">
        <f>+VLOOKUP(Tabla2[[#This Row],[Categoría]],Cod_procesamiento10[],2,0)</f>
        <v>2</v>
      </c>
      <c r="J3188" t="s">
        <v>163</v>
      </c>
      <c r="K3188" s="3">
        <v>942.79</v>
      </c>
    </row>
    <row r="3189" spans="1:11" x14ac:dyDescent="0.35">
      <c r="A3189">
        <v>2019</v>
      </c>
      <c r="B3189" s="5" t="s">
        <v>57</v>
      </c>
      <c r="C3189" s="10">
        <v>43709</v>
      </c>
      <c r="D3189" t="s">
        <v>17</v>
      </c>
      <c r="E3189">
        <f>+VLOOKUP(Tabla2[[#This Row],[Punto de venta]],Punto_venta[],2,0)</f>
        <v>2</v>
      </c>
      <c r="F3189" t="s">
        <v>13</v>
      </c>
      <c r="G3189">
        <f>+VLOOKUP(Tabla2[[#This Row],[Cultivo]],Cod_categoría[],2,0)</f>
        <v>100106002</v>
      </c>
      <c r="H3189" t="str">
        <f>+VLOOKUP(F3189,Codigos[],2,0)</f>
        <v>Frutos oleaginosos</v>
      </c>
      <c r="I3189">
        <f>+VLOOKUP(Tabla2[[#This Row],[Categoría]],Cod_procesamiento10[],2,0)</f>
        <v>12</v>
      </c>
      <c r="J3189" t="s">
        <v>163</v>
      </c>
      <c r="K3189" s="3">
        <v>3494.46</v>
      </c>
    </row>
    <row r="3190" spans="1:11" x14ac:dyDescent="0.35">
      <c r="A3190">
        <v>2019</v>
      </c>
      <c r="B3190" s="5" t="s">
        <v>57</v>
      </c>
      <c r="C3190" s="10">
        <v>43709</v>
      </c>
      <c r="D3190" t="s">
        <v>17</v>
      </c>
      <c r="E3190">
        <f>+VLOOKUP(Tabla2[[#This Row],[Punto de venta]],Punto_venta[],2,0)</f>
        <v>2</v>
      </c>
      <c r="F3190" t="s">
        <v>14</v>
      </c>
      <c r="G3190">
        <f>+VLOOKUP(Tabla2[[#This Row],[Cultivo]],Cod_categoría[],2,0)</f>
        <v>100104005</v>
      </c>
      <c r="H3190" t="str">
        <f>+VLOOKUP(F3190,Codigos[],2,0)</f>
        <v>Frutos de pepita</v>
      </c>
      <c r="I3190">
        <f>+VLOOKUP(Tabla2[[#This Row],[Categoría]],Cod_procesamiento10[],2,0)</f>
        <v>3</v>
      </c>
      <c r="J3190" t="s">
        <v>163</v>
      </c>
      <c r="K3190" s="3">
        <v>1306.55</v>
      </c>
    </row>
    <row r="3191" spans="1:11" x14ac:dyDescent="0.35">
      <c r="A3191">
        <v>2019</v>
      </c>
      <c r="B3191" s="5" t="s">
        <v>57</v>
      </c>
      <c r="C3191" s="10">
        <v>43709</v>
      </c>
      <c r="D3191" t="s">
        <v>17</v>
      </c>
      <c r="E3191">
        <f>+VLOOKUP(Tabla2[[#This Row],[Punto de venta]],Punto_venta[],2,0)</f>
        <v>2</v>
      </c>
      <c r="F3191" t="s">
        <v>15</v>
      </c>
      <c r="G3191">
        <f>+VLOOKUP(Tabla2[[#This Row],[Cultivo]],Cod_categoría[],2,0)</f>
        <v>100108006</v>
      </c>
      <c r="H3191" t="str">
        <f>+VLOOKUP(F3191,Codigos[],2,0)</f>
        <v>Frutos tropicales y subtropicales</v>
      </c>
      <c r="I3191">
        <f>+VLOOKUP(Tabla2[[#This Row],[Categoría]],Cod_procesamiento10[],2,0)</f>
        <v>4</v>
      </c>
      <c r="J3191" t="s">
        <v>163</v>
      </c>
      <c r="K3191" s="3">
        <v>852.63</v>
      </c>
    </row>
    <row r="3192" spans="1:11" x14ac:dyDescent="0.35">
      <c r="A3192">
        <v>2019</v>
      </c>
      <c r="B3192" s="5" t="s">
        <v>57</v>
      </c>
      <c r="C3192" s="10">
        <v>43709</v>
      </c>
      <c r="D3192" t="s">
        <v>2</v>
      </c>
      <c r="E3192">
        <f>+VLOOKUP(Tabla2[[#This Row],[Punto de venta]],Punto_venta[],2,0)</f>
        <v>1</v>
      </c>
      <c r="F3192" t="s">
        <v>19</v>
      </c>
      <c r="G3192">
        <f>+VLOOKUP(Tabla2[[#This Row],[Cultivo]],Cod_categoría[],2,0)</f>
        <v>100101007</v>
      </c>
      <c r="H3192" t="str">
        <f>+VLOOKUP(F3192,Codigos[],2,0)</f>
        <v>Berries</v>
      </c>
      <c r="I3192">
        <f>+VLOOKUP(Tabla2[[#This Row],[Categoría]],Cod_procesamiento10[],2,0)</f>
        <v>1</v>
      </c>
      <c r="J3192" t="s">
        <v>163</v>
      </c>
      <c r="K3192" s="3">
        <v>746.04</v>
      </c>
    </row>
    <row r="3193" spans="1:11" x14ac:dyDescent="0.35">
      <c r="A3193">
        <v>2019</v>
      </c>
      <c r="B3193" s="5" t="s">
        <v>57</v>
      </c>
      <c r="C3193" s="10">
        <v>43709</v>
      </c>
      <c r="D3193" t="s">
        <v>2</v>
      </c>
      <c r="E3193">
        <f>+VLOOKUP(Tabla2[[#This Row],[Punto de venta]],Punto_venta[],2,0)</f>
        <v>1</v>
      </c>
      <c r="F3193" t="s">
        <v>9</v>
      </c>
      <c r="G3193">
        <f>+VLOOKUP(Tabla2[[#This Row],[Cultivo]],Cod_categoría[],2,0)</f>
        <v>100102003</v>
      </c>
      <c r="H3193" t="str">
        <f>+VLOOKUP(F3193,Codigos[],2,0)</f>
        <v>Cítricos</v>
      </c>
      <c r="I3193">
        <f>+VLOOKUP(Tabla2[[#This Row],[Categoría]],Cod_procesamiento10[],2,0)</f>
        <v>2</v>
      </c>
      <c r="J3193" t="s">
        <v>163</v>
      </c>
      <c r="K3193" s="3">
        <v>450.65</v>
      </c>
    </row>
    <row r="3194" spans="1:11" x14ac:dyDescent="0.35">
      <c r="A3194">
        <v>2019</v>
      </c>
      <c r="B3194" s="5" t="s">
        <v>57</v>
      </c>
      <c r="C3194" s="10">
        <v>43709</v>
      </c>
      <c r="D3194" t="s">
        <v>2</v>
      </c>
      <c r="E3194">
        <f>+VLOOKUP(Tabla2[[#This Row],[Punto de venta]],Punto_venta[],2,0)</f>
        <v>1</v>
      </c>
      <c r="F3194" t="s">
        <v>20</v>
      </c>
      <c r="G3194">
        <f>+VLOOKUP(Tabla2[[#This Row],[Cultivo]],Cod_categoría[],2,0)</f>
        <v>100102004</v>
      </c>
      <c r="H3194" t="str">
        <f>+VLOOKUP(F3194,Codigos[],2,0)</f>
        <v>Cítricos</v>
      </c>
      <c r="I3194">
        <f>+VLOOKUP(Tabla2[[#This Row],[Categoría]],Cod_procesamiento10[],2,0)</f>
        <v>2</v>
      </c>
      <c r="J3194" t="s">
        <v>163</v>
      </c>
      <c r="K3194" s="3">
        <v>650.87</v>
      </c>
    </row>
    <row r="3195" spans="1:11" x14ac:dyDescent="0.35">
      <c r="A3195">
        <v>2019</v>
      </c>
      <c r="B3195" s="5" t="s">
        <v>57</v>
      </c>
      <c r="C3195" s="10">
        <v>43709</v>
      </c>
      <c r="D3195" t="s">
        <v>2</v>
      </c>
      <c r="E3195">
        <f>+VLOOKUP(Tabla2[[#This Row],[Punto de venta]],Punto_venta[],2,0)</f>
        <v>1</v>
      </c>
      <c r="F3195" t="s">
        <v>21</v>
      </c>
      <c r="G3195">
        <f>+VLOOKUP(Tabla2[[#This Row],[Cultivo]],Cod_categoría[],2,0)</f>
        <v>100108002</v>
      </c>
      <c r="H3195" t="str">
        <f>+VLOOKUP(F3195,Codigos[],2,0)</f>
        <v>Frutos tropicales y subtropicales</v>
      </c>
      <c r="I3195">
        <f>+VLOOKUP(Tabla2[[#This Row],[Categoría]],Cod_procesamiento10[],2,0)</f>
        <v>4</v>
      </c>
      <c r="J3195" t="s">
        <v>163</v>
      </c>
      <c r="K3195" s="3">
        <v>2148.15</v>
      </c>
    </row>
    <row r="3196" spans="1:11" x14ac:dyDescent="0.35">
      <c r="A3196">
        <v>2019</v>
      </c>
      <c r="B3196" s="5" t="s">
        <v>57</v>
      </c>
      <c r="C3196" s="10">
        <v>43709</v>
      </c>
      <c r="D3196" t="s">
        <v>2</v>
      </c>
      <c r="E3196">
        <f>+VLOOKUP(Tabla2[[#This Row],[Punto de venta]],Punto_venta[],2,0)</f>
        <v>1</v>
      </c>
      <c r="F3196" t="s">
        <v>10</v>
      </c>
      <c r="G3196">
        <f>+VLOOKUP(Tabla2[[#This Row],[Cultivo]],Cod_categoría[],2,0)</f>
        <v>100104002</v>
      </c>
      <c r="H3196" t="str">
        <f>+VLOOKUP(F3196,Codigos[],2,0)</f>
        <v>Frutos de pepita</v>
      </c>
      <c r="I3196">
        <f>+VLOOKUP(Tabla2[[#This Row],[Categoría]],Cod_procesamiento10[],2,0)</f>
        <v>3</v>
      </c>
      <c r="J3196" t="s">
        <v>163</v>
      </c>
      <c r="K3196" s="3">
        <v>736.64</v>
      </c>
    </row>
    <row r="3197" spans="1:11" x14ac:dyDescent="0.35">
      <c r="A3197">
        <v>2019</v>
      </c>
      <c r="B3197" s="5" t="s">
        <v>57</v>
      </c>
      <c r="C3197" s="10">
        <v>43709</v>
      </c>
      <c r="D3197" t="s">
        <v>2</v>
      </c>
      <c r="E3197">
        <f>+VLOOKUP(Tabla2[[#This Row],[Punto de venta]],Punto_venta[],2,0)</f>
        <v>1</v>
      </c>
      <c r="F3197" t="s">
        <v>11</v>
      </c>
      <c r="G3197">
        <f>+VLOOKUP(Tabla2[[#This Row],[Cultivo]],Cod_categoría[],2,0)</f>
        <v>100102005</v>
      </c>
      <c r="H3197" t="str">
        <f>+VLOOKUP(F3197,Codigos[],2,0)</f>
        <v>Cítricos</v>
      </c>
      <c r="I3197">
        <f>+VLOOKUP(Tabla2[[#This Row],[Categoría]],Cod_procesamiento10[],2,0)</f>
        <v>2</v>
      </c>
      <c r="J3197" t="s">
        <v>163</v>
      </c>
      <c r="K3197" s="3">
        <v>620.33000000000004</v>
      </c>
    </row>
    <row r="3198" spans="1:11" x14ac:dyDescent="0.35">
      <c r="A3198">
        <v>2019</v>
      </c>
      <c r="B3198" s="5" t="s">
        <v>57</v>
      </c>
      <c r="C3198" s="10">
        <v>43709</v>
      </c>
      <c r="D3198" t="s">
        <v>2</v>
      </c>
      <c r="E3198">
        <f>+VLOOKUP(Tabla2[[#This Row],[Punto de venta]],Punto_venta[],2,0)</f>
        <v>1</v>
      </c>
      <c r="F3198" t="s">
        <v>13</v>
      </c>
      <c r="G3198">
        <f>+VLOOKUP(Tabla2[[#This Row],[Cultivo]],Cod_categoría[],2,0)</f>
        <v>100106002</v>
      </c>
      <c r="H3198" t="str">
        <f>+VLOOKUP(F3198,Codigos[],2,0)</f>
        <v>Frutos oleaginosos</v>
      </c>
      <c r="I3198">
        <f>+VLOOKUP(Tabla2[[#This Row],[Categoría]],Cod_procesamiento10[],2,0)</f>
        <v>12</v>
      </c>
      <c r="J3198" t="s">
        <v>163</v>
      </c>
      <c r="K3198" s="3">
        <v>2604.0500000000002</v>
      </c>
    </row>
    <row r="3199" spans="1:11" x14ac:dyDescent="0.35">
      <c r="A3199">
        <v>2019</v>
      </c>
      <c r="B3199" s="5" t="s">
        <v>57</v>
      </c>
      <c r="C3199" s="10">
        <v>43709</v>
      </c>
      <c r="D3199" t="s">
        <v>2</v>
      </c>
      <c r="E3199">
        <f>+VLOOKUP(Tabla2[[#This Row],[Punto de venta]],Punto_venta[],2,0)</f>
        <v>1</v>
      </c>
      <c r="F3199" t="s">
        <v>14</v>
      </c>
      <c r="G3199">
        <f>+VLOOKUP(Tabla2[[#This Row],[Cultivo]],Cod_categoría[],2,0)</f>
        <v>100104005</v>
      </c>
      <c r="H3199" t="str">
        <f>+VLOOKUP(F3199,Codigos[],2,0)</f>
        <v>Frutos de pepita</v>
      </c>
      <c r="I3199">
        <f>+VLOOKUP(Tabla2[[#This Row],[Categoría]],Cod_procesamiento10[],2,0)</f>
        <v>3</v>
      </c>
      <c r="J3199" t="s">
        <v>163</v>
      </c>
      <c r="K3199" s="3">
        <v>712.95</v>
      </c>
    </row>
    <row r="3200" spans="1:11" x14ac:dyDescent="0.35">
      <c r="A3200">
        <v>2019</v>
      </c>
      <c r="B3200" s="5" t="s">
        <v>57</v>
      </c>
      <c r="C3200" s="10">
        <v>43709</v>
      </c>
      <c r="D3200" t="s">
        <v>2</v>
      </c>
      <c r="E3200">
        <f>+VLOOKUP(Tabla2[[#This Row],[Punto de venta]],Punto_venta[],2,0)</f>
        <v>1</v>
      </c>
      <c r="F3200" t="s">
        <v>15</v>
      </c>
      <c r="G3200">
        <f>+VLOOKUP(Tabla2[[#This Row],[Cultivo]],Cod_categoría[],2,0)</f>
        <v>100108006</v>
      </c>
      <c r="H3200" t="str">
        <f>+VLOOKUP(F3200,Codigos[],2,0)</f>
        <v>Frutos tropicales y subtropicales</v>
      </c>
      <c r="I3200">
        <f>+VLOOKUP(Tabla2[[#This Row],[Categoría]],Cod_procesamiento10[],2,0)</f>
        <v>4</v>
      </c>
      <c r="J3200" t="s">
        <v>163</v>
      </c>
      <c r="K3200" s="3">
        <v>627.28</v>
      </c>
    </row>
    <row r="3201" spans="1:11" x14ac:dyDescent="0.35">
      <c r="A3201">
        <v>2019</v>
      </c>
      <c r="B3201" s="5" t="s">
        <v>57</v>
      </c>
      <c r="C3201" s="10">
        <v>43709</v>
      </c>
      <c r="D3201" t="s">
        <v>17</v>
      </c>
      <c r="E3201">
        <f>+VLOOKUP(Tabla2[[#This Row],[Punto de venta]],Punto_venta[],2,0)</f>
        <v>2</v>
      </c>
      <c r="F3201" t="s">
        <v>19</v>
      </c>
      <c r="G3201">
        <f>+VLOOKUP(Tabla2[[#This Row],[Cultivo]],Cod_categoría[],2,0)</f>
        <v>100101007</v>
      </c>
      <c r="H3201" t="str">
        <f>+VLOOKUP(F3201,Codigos[],2,0)</f>
        <v>Berries</v>
      </c>
      <c r="I3201">
        <f>+VLOOKUP(Tabla2[[#This Row],[Categoría]],Cod_procesamiento10[],2,0)</f>
        <v>1</v>
      </c>
      <c r="J3201" t="s">
        <v>163</v>
      </c>
      <c r="K3201" s="3">
        <v>1555.56</v>
      </c>
    </row>
    <row r="3202" spans="1:11" x14ac:dyDescent="0.35">
      <c r="A3202">
        <v>2019</v>
      </c>
      <c r="B3202" s="5" t="s">
        <v>57</v>
      </c>
      <c r="C3202" s="10">
        <v>43709</v>
      </c>
      <c r="D3202" t="s">
        <v>17</v>
      </c>
      <c r="E3202">
        <f>+VLOOKUP(Tabla2[[#This Row],[Punto de venta]],Punto_venta[],2,0)</f>
        <v>2</v>
      </c>
      <c r="F3202" t="s">
        <v>9</v>
      </c>
      <c r="G3202">
        <f>+VLOOKUP(Tabla2[[#This Row],[Cultivo]],Cod_categoría[],2,0)</f>
        <v>100102003</v>
      </c>
      <c r="H3202" t="str">
        <f>+VLOOKUP(F3202,Codigos[],2,0)</f>
        <v>Cítricos</v>
      </c>
      <c r="I3202">
        <f>+VLOOKUP(Tabla2[[#This Row],[Categoría]],Cod_procesamiento10[],2,0)</f>
        <v>2</v>
      </c>
      <c r="J3202" t="s">
        <v>163</v>
      </c>
      <c r="K3202" s="3">
        <v>1101.3800000000001</v>
      </c>
    </row>
    <row r="3203" spans="1:11" x14ac:dyDescent="0.35">
      <c r="A3203">
        <v>2019</v>
      </c>
      <c r="B3203" s="5" t="s">
        <v>57</v>
      </c>
      <c r="C3203" s="10">
        <v>43709</v>
      </c>
      <c r="D3203" t="s">
        <v>17</v>
      </c>
      <c r="E3203">
        <f>+VLOOKUP(Tabla2[[#This Row],[Punto de venta]],Punto_venta[],2,0)</f>
        <v>2</v>
      </c>
      <c r="F3203" t="s">
        <v>20</v>
      </c>
      <c r="G3203">
        <f>+VLOOKUP(Tabla2[[#This Row],[Cultivo]],Cod_categoría[],2,0)</f>
        <v>100102004</v>
      </c>
      <c r="H3203" t="str">
        <f>+VLOOKUP(F3203,Codigos[],2,0)</f>
        <v>Cítricos</v>
      </c>
      <c r="I3203">
        <f>+VLOOKUP(Tabla2[[#This Row],[Categoría]],Cod_procesamiento10[],2,0)</f>
        <v>2</v>
      </c>
      <c r="J3203" t="s">
        <v>163</v>
      </c>
      <c r="K3203" s="3">
        <v>1658.16</v>
      </c>
    </row>
    <row r="3204" spans="1:11" x14ac:dyDescent="0.35">
      <c r="A3204">
        <v>2019</v>
      </c>
      <c r="B3204" s="5" t="s">
        <v>57</v>
      </c>
      <c r="C3204" s="10">
        <v>43709</v>
      </c>
      <c r="D3204" t="s">
        <v>17</v>
      </c>
      <c r="E3204">
        <f>+VLOOKUP(Tabla2[[#This Row],[Punto de venta]],Punto_venta[],2,0)</f>
        <v>2</v>
      </c>
      <c r="F3204" t="s">
        <v>21</v>
      </c>
      <c r="G3204">
        <f>+VLOOKUP(Tabla2[[#This Row],[Cultivo]],Cod_categoría[],2,0)</f>
        <v>100108002</v>
      </c>
      <c r="H3204" t="str">
        <f>+VLOOKUP(F3204,Codigos[],2,0)</f>
        <v>Frutos tropicales y subtropicales</v>
      </c>
      <c r="I3204">
        <f>+VLOOKUP(Tabla2[[#This Row],[Categoría]],Cod_procesamiento10[],2,0)</f>
        <v>4</v>
      </c>
      <c r="J3204" t="s">
        <v>163</v>
      </c>
      <c r="K3204" s="3">
        <v>2006.32</v>
      </c>
    </row>
    <row r="3205" spans="1:11" x14ac:dyDescent="0.35">
      <c r="A3205">
        <v>2019</v>
      </c>
      <c r="B3205" s="5" t="s">
        <v>57</v>
      </c>
      <c r="C3205" s="10">
        <v>43709</v>
      </c>
      <c r="D3205" t="s">
        <v>17</v>
      </c>
      <c r="E3205">
        <f>+VLOOKUP(Tabla2[[#This Row],[Punto de venta]],Punto_venta[],2,0)</f>
        <v>2</v>
      </c>
      <c r="F3205" t="s">
        <v>10</v>
      </c>
      <c r="G3205">
        <f>+VLOOKUP(Tabla2[[#This Row],[Cultivo]],Cod_categoría[],2,0)</f>
        <v>100104002</v>
      </c>
      <c r="H3205" t="str">
        <f>+VLOOKUP(F3205,Codigos[],2,0)</f>
        <v>Frutos de pepita</v>
      </c>
      <c r="I3205">
        <f>+VLOOKUP(Tabla2[[#This Row],[Categoría]],Cod_procesamiento10[],2,0)</f>
        <v>3</v>
      </c>
      <c r="J3205" t="s">
        <v>163</v>
      </c>
      <c r="K3205" s="3">
        <v>1343.48</v>
      </c>
    </row>
    <row r="3206" spans="1:11" x14ac:dyDescent="0.35">
      <c r="A3206">
        <v>2019</v>
      </c>
      <c r="B3206" s="5" t="s">
        <v>57</v>
      </c>
      <c r="C3206" s="10">
        <v>43709</v>
      </c>
      <c r="D3206" t="s">
        <v>17</v>
      </c>
      <c r="E3206">
        <f>+VLOOKUP(Tabla2[[#This Row],[Punto de venta]],Punto_venta[],2,0)</f>
        <v>2</v>
      </c>
      <c r="F3206" t="s">
        <v>11</v>
      </c>
      <c r="G3206">
        <f>+VLOOKUP(Tabla2[[#This Row],[Cultivo]],Cod_categoría[],2,0)</f>
        <v>100102005</v>
      </c>
      <c r="H3206" t="str">
        <f>+VLOOKUP(F3206,Codigos[],2,0)</f>
        <v>Cítricos</v>
      </c>
      <c r="I3206">
        <f>+VLOOKUP(Tabla2[[#This Row],[Categoría]],Cod_procesamiento10[],2,0)</f>
        <v>2</v>
      </c>
      <c r="J3206" t="s">
        <v>163</v>
      </c>
      <c r="K3206" s="3">
        <v>974.57</v>
      </c>
    </row>
    <row r="3207" spans="1:11" x14ac:dyDescent="0.35">
      <c r="A3207">
        <v>2019</v>
      </c>
      <c r="B3207" s="5" t="s">
        <v>57</v>
      </c>
      <c r="C3207" s="10">
        <v>43709</v>
      </c>
      <c r="D3207" t="s">
        <v>17</v>
      </c>
      <c r="E3207">
        <f>+VLOOKUP(Tabla2[[#This Row],[Punto de venta]],Punto_venta[],2,0)</f>
        <v>2</v>
      </c>
      <c r="F3207" t="s">
        <v>13</v>
      </c>
      <c r="G3207">
        <f>+VLOOKUP(Tabla2[[#This Row],[Cultivo]],Cod_categoría[],2,0)</f>
        <v>100106002</v>
      </c>
      <c r="H3207" t="str">
        <f>+VLOOKUP(F3207,Codigos[],2,0)</f>
        <v>Frutos oleaginosos</v>
      </c>
      <c r="I3207">
        <f>+VLOOKUP(Tabla2[[#This Row],[Categoría]],Cod_procesamiento10[],2,0)</f>
        <v>12</v>
      </c>
      <c r="J3207" t="s">
        <v>163</v>
      </c>
      <c r="K3207" s="3">
        <v>3489.1</v>
      </c>
    </row>
    <row r="3208" spans="1:11" x14ac:dyDescent="0.35">
      <c r="A3208">
        <v>2019</v>
      </c>
      <c r="B3208" s="5" t="s">
        <v>57</v>
      </c>
      <c r="C3208" s="10">
        <v>43709</v>
      </c>
      <c r="D3208" t="s">
        <v>17</v>
      </c>
      <c r="E3208">
        <f>+VLOOKUP(Tabla2[[#This Row],[Punto de venta]],Punto_venta[],2,0)</f>
        <v>2</v>
      </c>
      <c r="F3208" t="s">
        <v>14</v>
      </c>
      <c r="G3208">
        <f>+VLOOKUP(Tabla2[[#This Row],[Cultivo]],Cod_categoría[],2,0)</f>
        <v>100104005</v>
      </c>
      <c r="H3208" t="str">
        <f>+VLOOKUP(F3208,Codigos[],2,0)</f>
        <v>Frutos de pepita</v>
      </c>
      <c r="I3208">
        <f>+VLOOKUP(Tabla2[[#This Row],[Categoría]],Cod_procesamiento10[],2,0)</f>
        <v>3</v>
      </c>
      <c r="J3208" t="s">
        <v>163</v>
      </c>
      <c r="K3208" s="3">
        <v>1303</v>
      </c>
    </row>
    <row r="3209" spans="1:11" x14ac:dyDescent="0.35">
      <c r="A3209">
        <v>2019</v>
      </c>
      <c r="B3209" s="5" t="s">
        <v>57</v>
      </c>
      <c r="C3209" s="10">
        <v>43709</v>
      </c>
      <c r="D3209" t="s">
        <v>17</v>
      </c>
      <c r="E3209">
        <f>+VLOOKUP(Tabla2[[#This Row],[Punto de venta]],Punto_venta[],2,0)</f>
        <v>2</v>
      </c>
      <c r="F3209" t="s">
        <v>15</v>
      </c>
      <c r="G3209">
        <f>+VLOOKUP(Tabla2[[#This Row],[Cultivo]],Cod_categoría[],2,0)</f>
        <v>100108006</v>
      </c>
      <c r="H3209" t="str">
        <f>+VLOOKUP(F3209,Codigos[],2,0)</f>
        <v>Frutos tropicales y subtropicales</v>
      </c>
      <c r="I3209">
        <f>+VLOOKUP(Tabla2[[#This Row],[Categoría]],Cod_procesamiento10[],2,0)</f>
        <v>4</v>
      </c>
      <c r="J3209" t="s">
        <v>163</v>
      </c>
      <c r="K3209" s="3">
        <v>852.22</v>
      </c>
    </row>
    <row r="3210" spans="1:11" x14ac:dyDescent="0.35">
      <c r="A3210">
        <v>2019</v>
      </c>
      <c r="B3210" s="5" t="s">
        <v>57</v>
      </c>
      <c r="C3210" s="10">
        <v>43709</v>
      </c>
      <c r="D3210" t="s">
        <v>2</v>
      </c>
      <c r="E3210">
        <f>+VLOOKUP(Tabla2[[#This Row],[Punto de venta]],Punto_venta[],2,0)</f>
        <v>1</v>
      </c>
      <c r="F3210" t="s">
        <v>19</v>
      </c>
      <c r="G3210">
        <f>+VLOOKUP(Tabla2[[#This Row],[Cultivo]],Cod_categoría[],2,0)</f>
        <v>100101007</v>
      </c>
      <c r="H3210" t="str">
        <f>+VLOOKUP(F3210,Codigos[],2,0)</f>
        <v>Berries</v>
      </c>
      <c r="I3210">
        <f>+VLOOKUP(Tabla2[[#This Row],[Categoría]],Cod_procesamiento10[],2,0)</f>
        <v>1</v>
      </c>
      <c r="J3210" t="s">
        <v>163</v>
      </c>
      <c r="K3210" s="3">
        <v>762.62</v>
      </c>
    </row>
    <row r="3211" spans="1:11" x14ac:dyDescent="0.35">
      <c r="A3211">
        <v>2019</v>
      </c>
      <c r="B3211" s="5" t="s">
        <v>57</v>
      </c>
      <c r="C3211" s="10">
        <v>43709</v>
      </c>
      <c r="D3211" t="s">
        <v>2</v>
      </c>
      <c r="E3211">
        <f>+VLOOKUP(Tabla2[[#This Row],[Punto de venta]],Punto_venta[],2,0)</f>
        <v>1</v>
      </c>
      <c r="F3211" t="s">
        <v>9</v>
      </c>
      <c r="G3211">
        <f>+VLOOKUP(Tabla2[[#This Row],[Cultivo]],Cod_categoría[],2,0)</f>
        <v>100102003</v>
      </c>
      <c r="H3211" t="str">
        <f>+VLOOKUP(F3211,Codigos[],2,0)</f>
        <v>Cítricos</v>
      </c>
      <c r="I3211">
        <f>+VLOOKUP(Tabla2[[#This Row],[Categoría]],Cod_procesamiento10[],2,0)</f>
        <v>2</v>
      </c>
      <c r="J3211" t="s">
        <v>163</v>
      </c>
      <c r="K3211" s="3">
        <v>474.2</v>
      </c>
    </row>
    <row r="3212" spans="1:11" x14ac:dyDescent="0.35">
      <c r="A3212">
        <v>2019</v>
      </c>
      <c r="B3212" s="5" t="s">
        <v>57</v>
      </c>
      <c r="C3212" s="10">
        <v>43709</v>
      </c>
      <c r="D3212" t="s">
        <v>2</v>
      </c>
      <c r="E3212">
        <f>+VLOOKUP(Tabla2[[#This Row],[Punto de venta]],Punto_venta[],2,0)</f>
        <v>1</v>
      </c>
      <c r="F3212" t="s">
        <v>20</v>
      </c>
      <c r="G3212">
        <f>+VLOOKUP(Tabla2[[#This Row],[Cultivo]],Cod_categoría[],2,0)</f>
        <v>100102004</v>
      </c>
      <c r="H3212" t="str">
        <f>+VLOOKUP(F3212,Codigos[],2,0)</f>
        <v>Cítricos</v>
      </c>
      <c r="I3212">
        <f>+VLOOKUP(Tabla2[[#This Row],[Categoría]],Cod_procesamiento10[],2,0)</f>
        <v>2</v>
      </c>
      <c r="J3212" t="s">
        <v>163</v>
      </c>
      <c r="K3212" s="3">
        <v>628.77</v>
      </c>
    </row>
    <row r="3213" spans="1:11" x14ac:dyDescent="0.35">
      <c r="A3213">
        <v>2019</v>
      </c>
      <c r="B3213" s="5" t="s">
        <v>57</v>
      </c>
      <c r="C3213" s="10">
        <v>43709</v>
      </c>
      <c r="D3213" t="s">
        <v>2</v>
      </c>
      <c r="E3213">
        <f>+VLOOKUP(Tabla2[[#This Row],[Punto de venta]],Punto_venta[],2,0)</f>
        <v>1</v>
      </c>
      <c r="F3213" t="s">
        <v>21</v>
      </c>
      <c r="G3213">
        <f>+VLOOKUP(Tabla2[[#This Row],[Cultivo]],Cod_categoría[],2,0)</f>
        <v>100108002</v>
      </c>
      <c r="H3213" t="str">
        <f>+VLOOKUP(F3213,Codigos[],2,0)</f>
        <v>Frutos tropicales y subtropicales</v>
      </c>
      <c r="I3213">
        <f>+VLOOKUP(Tabla2[[#This Row],[Categoría]],Cod_procesamiento10[],2,0)</f>
        <v>4</v>
      </c>
      <c r="J3213" t="s">
        <v>163</v>
      </c>
      <c r="K3213" s="3">
        <v>2295.96</v>
      </c>
    </row>
    <row r="3214" spans="1:11" x14ac:dyDescent="0.35">
      <c r="A3214">
        <v>2019</v>
      </c>
      <c r="B3214" s="5" t="s">
        <v>57</v>
      </c>
      <c r="C3214" s="10">
        <v>43709</v>
      </c>
      <c r="D3214" t="s">
        <v>2</v>
      </c>
      <c r="E3214">
        <f>+VLOOKUP(Tabla2[[#This Row],[Punto de venta]],Punto_venta[],2,0)</f>
        <v>1</v>
      </c>
      <c r="F3214" t="s">
        <v>10</v>
      </c>
      <c r="G3214">
        <f>+VLOOKUP(Tabla2[[#This Row],[Cultivo]],Cod_categoría[],2,0)</f>
        <v>100104002</v>
      </c>
      <c r="H3214" t="str">
        <f>+VLOOKUP(F3214,Codigos[],2,0)</f>
        <v>Frutos de pepita</v>
      </c>
      <c r="I3214">
        <f>+VLOOKUP(Tabla2[[#This Row],[Categoría]],Cod_procesamiento10[],2,0)</f>
        <v>3</v>
      </c>
      <c r="J3214" t="s">
        <v>163</v>
      </c>
      <c r="K3214" s="3">
        <v>740.43</v>
      </c>
    </row>
    <row r="3215" spans="1:11" x14ac:dyDescent="0.35">
      <c r="A3215">
        <v>2019</v>
      </c>
      <c r="B3215" s="5" t="s">
        <v>57</v>
      </c>
      <c r="C3215" s="10">
        <v>43709</v>
      </c>
      <c r="D3215" t="s">
        <v>2</v>
      </c>
      <c r="E3215">
        <f>+VLOOKUP(Tabla2[[#This Row],[Punto de venta]],Punto_venta[],2,0)</f>
        <v>1</v>
      </c>
      <c r="F3215" t="s">
        <v>11</v>
      </c>
      <c r="G3215">
        <f>+VLOOKUP(Tabla2[[#This Row],[Cultivo]],Cod_categoría[],2,0)</f>
        <v>100102005</v>
      </c>
      <c r="H3215" t="str">
        <f>+VLOOKUP(F3215,Codigos[],2,0)</f>
        <v>Cítricos</v>
      </c>
      <c r="I3215">
        <f>+VLOOKUP(Tabla2[[#This Row],[Categoría]],Cod_procesamiento10[],2,0)</f>
        <v>2</v>
      </c>
      <c r="J3215" t="s">
        <v>163</v>
      </c>
      <c r="K3215" s="3">
        <v>532.98</v>
      </c>
    </row>
    <row r="3216" spans="1:11" x14ac:dyDescent="0.35">
      <c r="A3216">
        <v>2019</v>
      </c>
      <c r="B3216" s="5" t="s">
        <v>57</v>
      </c>
      <c r="C3216" s="10">
        <v>43709</v>
      </c>
      <c r="D3216" t="s">
        <v>2</v>
      </c>
      <c r="E3216">
        <f>+VLOOKUP(Tabla2[[#This Row],[Punto de venta]],Punto_venta[],2,0)</f>
        <v>1</v>
      </c>
      <c r="F3216" t="s">
        <v>13</v>
      </c>
      <c r="G3216">
        <f>+VLOOKUP(Tabla2[[#This Row],[Cultivo]],Cod_categoría[],2,0)</f>
        <v>100106002</v>
      </c>
      <c r="H3216" t="str">
        <f>+VLOOKUP(F3216,Codigos[],2,0)</f>
        <v>Frutos oleaginosos</v>
      </c>
      <c r="I3216">
        <f>+VLOOKUP(Tabla2[[#This Row],[Categoría]],Cod_procesamiento10[],2,0)</f>
        <v>12</v>
      </c>
      <c r="J3216" t="s">
        <v>163</v>
      </c>
      <c r="K3216" s="3">
        <v>2594.16</v>
      </c>
    </row>
    <row r="3217" spans="1:11" x14ac:dyDescent="0.35">
      <c r="A3217">
        <v>2019</v>
      </c>
      <c r="B3217" s="5" t="s">
        <v>57</v>
      </c>
      <c r="C3217" s="10">
        <v>43709</v>
      </c>
      <c r="D3217" t="s">
        <v>2</v>
      </c>
      <c r="E3217">
        <f>+VLOOKUP(Tabla2[[#This Row],[Punto de venta]],Punto_venta[],2,0)</f>
        <v>1</v>
      </c>
      <c r="F3217" t="s">
        <v>14</v>
      </c>
      <c r="G3217">
        <f>+VLOOKUP(Tabla2[[#This Row],[Cultivo]],Cod_categoría[],2,0)</f>
        <v>100104005</v>
      </c>
      <c r="H3217" t="str">
        <f>+VLOOKUP(F3217,Codigos[],2,0)</f>
        <v>Frutos de pepita</v>
      </c>
      <c r="I3217">
        <f>+VLOOKUP(Tabla2[[#This Row],[Categoría]],Cod_procesamiento10[],2,0)</f>
        <v>3</v>
      </c>
      <c r="J3217" t="s">
        <v>163</v>
      </c>
      <c r="K3217" s="3">
        <v>740.62</v>
      </c>
    </row>
    <row r="3218" spans="1:11" x14ac:dyDescent="0.35">
      <c r="A3218">
        <v>2019</v>
      </c>
      <c r="B3218" s="5" t="s">
        <v>57</v>
      </c>
      <c r="C3218" s="10">
        <v>43709</v>
      </c>
      <c r="D3218" t="s">
        <v>2</v>
      </c>
      <c r="E3218">
        <f>+VLOOKUP(Tabla2[[#This Row],[Punto de venta]],Punto_venta[],2,0)</f>
        <v>1</v>
      </c>
      <c r="F3218" t="s">
        <v>15</v>
      </c>
      <c r="G3218">
        <f>+VLOOKUP(Tabla2[[#This Row],[Cultivo]],Cod_categoría[],2,0)</f>
        <v>100108006</v>
      </c>
      <c r="H3218" t="str">
        <f>+VLOOKUP(F3218,Codigos[],2,0)</f>
        <v>Frutos tropicales y subtropicales</v>
      </c>
      <c r="I3218">
        <f>+VLOOKUP(Tabla2[[#This Row],[Categoría]],Cod_procesamiento10[],2,0)</f>
        <v>4</v>
      </c>
      <c r="J3218" t="s">
        <v>163</v>
      </c>
      <c r="K3218" s="3">
        <v>638.21</v>
      </c>
    </row>
    <row r="3219" spans="1:11" x14ac:dyDescent="0.35">
      <c r="A3219">
        <v>2019</v>
      </c>
      <c r="B3219" s="5" t="s">
        <v>57</v>
      </c>
      <c r="C3219" s="10">
        <v>43709</v>
      </c>
      <c r="D3219" t="s">
        <v>17</v>
      </c>
      <c r="E3219">
        <f>+VLOOKUP(Tabla2[[#This Row],[Punto de venta]],Punto_venta[],2,0)</f>
        <v>2</v>
      </c>
      <c r="F3219" t="s">
        <v>19</v>
      </c>
      <c r="G3219">
        <f>+VLOOKUP(Tabla2[[#This Row],[Cultivo]],Cod_categoría[],2,0)</f>
        <v>100101007</v>
      </c>
      <c r="H3219" t="str">
        <f>+VLOOKUP(F3219,Codigos[],2,0)</f>
        <v>Berries</v>
      </c>
      <c r="I3219">
        <f>+VLOOKUP(Tabla2[[#This Row],[Categoría]],Cod_procesamiento10[],2,0)</f>
        <v>1</v>
      </c>
      <c r="J3219" t="s">
        <v>163</v>
      </c>
      <c r="K3219" s="3">
        <v>1697.95</v>
      </c>
    </row>
    <row r="3220" spans="1:11" x14ac:dyDescent="0.35">
      <c r="A3220">
        <v>2019</v>
      </c>
      <c r="B3220" s="5" t="s">
        <v>57</v>
      </c>
      <c r="C3220" s="10">
        <v>43709</v>
      </c>
      <c r="D3220" t="s">
        <v>17</v>
      </c>
      <c r="E3220">
        <f>+VLOOKUP(Tabla2[[#This Row],[Punto de venta]],Punto_venta[],2,0)</f>
        <v>2</v>
      </c>
      <c r="F3220" t="s">
        <v>9</v>
      </c>
      <c r="G3220">
        <f>+VLOOKUP(Tabla2[[#This Row],[Cultivo]],Cod_categoría[],2,0)</f>
        <v>100102003</v>
      </c>
      <c r="H3220" t="str">
        <f>+VLOOKUP(F3220,Codigos[],2,0)</f>
        <v>Cítricos</v>
      </c>
      <c r="I3220">
        <f>+VLOOKUP(Tabla2[[#This Row],[Categoría]],Cod_procesamiento10[],2,0)</f>
        <v>2</v>
      </c>
      <c r="J3220" t="s">
        <v>163</v>
      </c>
      <c r="K3220" s="3">
        <v>1069.4000000000001</v>
      </c>
    </row>
    <row r="3221" spans="1:11" x14ac:dyDescent="0.35">
      <c r="A3221">
        <v>2019</v>
      </c>
      <c r="B3221" s="5" t="s">
        <v>57</v>
      </c>
      <c r="C3221" s="10">
        <v>43709</v>
      </c>
      <c r="D3221" t="s">
        <v>17</v>
      </c>
      <c r="E3221">
        <f>+VLOOKUP(Tabla2[[#This Row],[Punto de venta]],Punto_venta[],2,0)</f>
        <v>2</v>
      </c>
      <c r="F3221" t="s">
        <v>20</v>
      </c>
      <c r="G3221">
        <f>+VLOOKUP(Tabla2[[#This Row],[Cultivo]],Cod_categoría[],2,0)</f>
        <v>100102004</v>
      </c>
      <c r="H3221" t="str">
        <f>+VLOOKUP(F3221,Codigos[],2,0)</f>
        <v>Cítricos</v>
      </c>
      <c r="I3221">
        <f>+VLOOKUP(Tabla2[[#This Row],[Categoría]],Cod_procesamiento10[],2,0)</f>
        <v>2</v>
      </c>
      <c r="J3221" t="s">
        <v>163</v>
      </c>
      <c r="K3221" s="3">
        <v>1720.31</v>
      </c>
    </row>
    <row r="3222" spans="1:11" x14ac:dyDescent="0.35">
      <c r="A3222">
        <v>2019</v>
      </c>
      <c r="B3222" s="5" t="s">
        <v>57</v>
      </c>
      <c r="C3222" s="10">
        <v>43709</v>
      </c>
      <c r="D3222" t="s">
        <v>17</v>
      </c>
      <c r="E3222">
        <f>+VLOOKUP(Tabla2[[#This Row],[Punto de venta]],Punto_venta[],2,0)</f>
        <v>2</v>
      </c>
      <c r="F3222" t="s">
        <v>21</v>
      </c>
      <c r="G3222">
        <f>+VLOOKUP(Tabla2[[#This Row],[Cultivo]],Cod_categoría[],2,0)</f>
        <v>100108002</v>
      </c>
      <c r="H3222" t="str">
        <f>+VLOOKUP(F3222,Codigos[],2,0)</f>
        <v>Frutos tropicales y subtropicales</v>
      </c>
      <c r="I3222">
        <f>+VLOOKUP(Tabla2[[#This Row],[Categoría]],Cod_procesamiento10[],2,0)</f>
        <v>4</v>
      </c>
      <c r="J3222" t="s">
        <v>163</v>
      </c>
      <c r="K3222" s="3">
        <v>1989.07</v>
      </c>
    </row>
    <row r="3223" spans="1:11" x14ac:dyDescent="0.35">
      <c r="A3223">
        <v>2019</v>
      </c>
      <c r="B3223" s="5" t="s">
        <v>57</v>
      </c>
      <c r="C3223" s="10">
        <v>43709</v>
      </c>
      <c r="D3223" t="s">
        <v>17</v>
      </c>
      <c r="E3223">
        <f>+VLOOKUP(Tabla2[[#This Row],[Punto de venta]],Punto_venta[],2,0)</f>
        <v>2</v>
      </c>
      <c r="F3223" t="s">
        <v>10</v>
      </c>
      <c r="G3223">
        <f>+VLOOKUP(Tabla2[[#This Row],[Cultivo]],Cod_categoría[],2,0)</f>
        <v>100104002</v>
      </c>
      <c r="H3223" t="str">
        <f>+VLOOKUP(F3223,Codigos[],2,0)</f>
        <v>Frutos de pepita</v>
      </c>
      <c r="I3223">
        <f>+VLOOKUP(Tabla2[[#This Row],[Categoría]],Cod_procesamiento10[],2,0)</f>
        <v>3</v>
      </c>
      <c r="J3223" t="s">
        <v>163</v>
      </c>
      <c r="K3223" s="3">
        <v>1323.23</v>
      </c>
    </row>
    <row r="3224" spans="1:11" x14ac:dyDescent="0.35">
      <c r="A3224">
        <v>2019</v>
      </c>
      <c r="B3224" s="5" t="s">
        <v>57</v>
      </c>
      <c r="C3224" s="10">
        <v>43709</v>
      </c>
      <c r="D3224" t="s">
        <v>17</v>
      </c>
      <c r="E3224">
        <f>+VLOOKUP(Tabla2[[#This Row],[Punto de venta]],Punto_venta[],2,0)</f>
        <v>2</v>
      </c>
      <c r="F3224" t="s">
        <v>11</v>
      </c>
      <c r="G3224">
        <f>+VLOOKUP(Tabla2[[#This Row],[Cultivo]],Cod_categoría[],2,0)</f>
        <v>100102005</v>
      </c>
      <c r="H3224" t="str">
        <f>+VLOOKUP(F3224,Codigos[],2,0)</f>
        <v>Cítricos</v>
      </c>
      <c r="I3224">
        <f>+VLOOKUP(Tabla2[[#This Row],[Categoría]],Cod_procesamiento10[],2,0)</f>
        <v>2</v>
      </c>
      <c r="J3224" t="s">
        <v>163</v>
      </c>
      <c r="K3224" s="3">
        <v>966.01</v>
      </c>
    </row>
    <row r="3225" spans="1:11" x14ac:dyDescent="0.35">
      <c r="A3225">
        <v>2019</v>
      </c>
      <c r="B3225" s="5" t="s">
        <v>57</v>
      </c>
      <c r="C3225" s="10">
        <v>43709</v>
      </c>
      <c r="D3225" t="s">
        <v>17</v>
      </c>
      <c r="E3225">
        <f>+VLOOKUP(Tabla2[[#This Row],[Punto de venta]],Punto_venta[],2,0)</f>
        <v>2</v>
      </c>
      <c r="F3225" t="s">
        <v>13</v>
      </c>
      <c r="G3225">
        <f>+VLOOKUP(Tabla2[[#This Row],[Cultivo]],Cod_categoría[],2,0)</f>
        <v>100106002</v>
      </c>
      <c r="H3225" t="str">
        <f>+VLOOKUP(F3225,Codigos[],2,0)</f>
        <v>Frutos oleaginosos</v>
      </c>
      <c r="I3225">
        <f>+VLOOKUP(Tabla2[[#This Row],[Categoría]],Cod_procesamiento10[],2,0)</f>
        <v>12</v>
      </c>
      <c r="J3225" t="s">
        <v>163</v>
      </c>
      <c r="K3225" s="3">
        <v>3641.71</v>
      </c>
    </row>
    <row r="3226" spans="1:11" x14ac:dyDescent="0.35">
      <c r="A3226">
        <v>2019</v>
      </c>
      <c r="B3226" s="5" t="s">
        <v>57</v>
      </c>
      <c r="C3226" s="10">
        <v>43709</v>
      </c>
      <c r="D3226" t="s">
        <v>17</v>
      </c>
      <c r="E3226">
        <f>+VLOOKUP(Tabla2[[#This Row],[Punto de venta]],Punto_venta[],2,0)</f>
        <v>2</v>
      </c>
      <c r="F3226" t="s">
        <v>14</v>
      </c>
      <c r="G3226">
        <f>+VLOOKUP(Tabla2[[#This Row],[Cultivo]],Cod_categoría[],2,0)</f>
        <v>100104005</v>
      </c>
      <c r="H3226" t="str">
        <f>+VLOOKUP(F3226,Codigos[],2,0)</f>
        <v>Frutos de pepita</v>
      </c>
      <c r="I3226">
        <f>+VLOOKUP(Tabla2[[#This Row],[Categoría]],Cod_procesamiento10[],2,0)</f>
        <v>3</v>
      </c>
      <c r="J3226" t="s">
        <v>163</v>
      </c>
      <c r="K3226" s="3">
        <v>1336.95</v>
      </c>
    </row>
    <row r="3227" spans="1:11" x14ac:dyDescent="0.35">
      <c r="A3227">
        <v>2019</v>
      </c>
      <c r="B3227" s="5" t="s">
        <v>57</v>
      </c>
      <c r="C3227" s="10">
        <v>43709</v>
      </c>
      <c r="D3227" t="s">
        <v>17</v>
      </c>
      <c r="E3227">
        <f>+VLOOKUP(Tabla2[[#This Row],[Punto de venta]],Punto_venta[],2,0)</f>
        <v>2</v>
      </c>
      <c r="F3227" t="s">
        <v>15</v>
      </c>
      <c r="G3227">
        <f>+VLOOKUP(Tabla2[[#This Row],[Cultivo]],Cod_categoría[],2,0)</f>
        <v>100108006</v>
      </c>
      <c r="H3227" t="str">
        <f>+VLOOKUP(F3227,Codigos[],2,0)</f>
        <v>Frutos tropicales y subtropicales</v>
      </c>
      <c r="I3227">
        <f>+VLOOKUP(Tabla2[[#This Row],[Categoría]],Cod_procesamiento10[],2,0)</f>
        <v>4</v>
      </c>
      <c r="J3227" t="s">
        <v>163</v>
      </c>
      <c r="K3227" s="3">
        <v>851.71</v>
      </c>
    </row>
    <row r="3228" spans="1:11" x14ac:dyDescent="0.35">
      <c r="A3228">
        <v>2019</v>
      </c>
      <c r="B3228" s="5" t="s">
        <v>57</v>
      </c>
      <c r="C3228" s="10">
        <v>43709</v>
      </c>
      <c r="D3228" t="s">
        <v>24</v>
      </c>
      <c r="E3228">
        <f>+VLOOKUP(Tabla2[[#This Row],[Punto de venta]],Punto_venta[],2,0)</f>
        <v>3</v>
      </c>
      <c r="F3228" t="s">
        <v>68</v>
      </c>
      <c r="G3228">
        <f>+VLOOKUP(Tabla2[[#This Row],[Cultivo]],Cod_categoría[],2,0)</f>
        <v>100101001</v>
      </c>
      <c r="H3228" t="str">
        <f>+VLOOKUP(F3228,Codigos[],2,0)</f>
        <v>Berries</v>
      </c>
      <c r="I3228">
        <f>+VLOOKUP(Tabla2[[#This Row],[Categoría]],Cod_procesamiento10[],2,0)</f>
        <v>1</v>
      </c>
      <c r="J3228" t="s">
        <v>163</v>
      </c>
      <c r="K3228" s="3">
        <v>8611.11</v>
      </c>
    </row>
    <row r="3229" spans="1:11" x14ac:dyDescent="0.35">
      <c r="A3229">
        <v>2019</v>
      </c>
      <c r="B3229" s="5" t="s">
        <v>57</v>
      </c>
      <c r="C3229" s="10">
        <v>43709</v>
      </c>
      <c r="D3229" t="s">
        <v>24</v>
      </c>
      <c r="E3229">
        <f>+VLOOKUP(Tabla2[[#This Row],[Punto de venta]],Punto_venta[],2,0)</f>
        <v>3</v>
      </c>
      <c r="F3229" t="s">
        <v>4</v>
      </c>
      <c r="G3229">
        <f>+VLOOKUP(Tabla2[[#This Row],[Cultivo]],Cod_categoría[],2,0)</f>
        <v>100107002</v>
      </c>
      <c r="H3229" t="str">
        <f>+VLOOKUP(F3229,Codigos[],2,0)</f>
        <v>Frutos tropicales y subtropicales</v>
      </c>
      <c r="I3229">
        <f>+VLOOKUP(Tabla2[[#This Row],[Categoría]],Cod_procesamiento10[],2,0)</f>
        <v>4</v>
      </c>
      <c r="J3229" t="s">
        <v>163</v>
      </c>
      <c r="K3229" s="3">
        <v>1519.72</v>
      </c>
    </row>
    <row r="3230" spans="1:11" x14ac:dyDescent="0.35">
      <c r="A3230">
        <v>2019</v>
      </c>
      <c r="B3230" s="5" t="s">
        <v>57</v>
      </c>
      <c r="C3230" s="10">
        <v>43709</v>
      </c>
      <c r="D3230" t="s">
        <v>24</v>
      </c>
      <c r="E3230">
        <f>+VLOOKUP(Tabla2[[#This Row],[Punto de venta]],Punto_venta[],2,0)</f>
        <v>3</v>
      </c>
      <c r="F3230" t="s">
        <v>8</v>
      </c>
      <c r="G3230">
        <f>+VLOOKUP(Tabla2[[#This Row],[Cultivo]],Cod_categoría[],2,0)</f>
        <v>100112025</v>
      </c>
      <c r="H3230" t="str">
        <f>+VLOOKUP(F3230,Codigos[],2,0)</f>
        <v>Berries</v>
      </c>
      <c r="I3230">
        <f>+VLOOKUP(Tabla2[[#This Row],[Categoría]],Cod_procesamiento10[],2,0)</f>
        <v>1</v>
      </c>
      <c r="J3230" t="s">
        <v>163</v>
      </c>
      <c r="K3230" s="3">
        <v>1727.57</v>
      </c>
    </row>
    <row r="3231" spans="1:11" x14ac:dyDescent="0.35">
      <c r="A3231">
        <v>2019</v>
      </c>
      <c r="B3231" s="5" t="s">
        <v>57</v>
      </c>
      <c r="C3231" s="10">
        <v>43709</v>
      </c>
      <c r="D3231" t="s">
        <v>24</v>
      </c>
      <c r="E3231">
        <f>+VLOOKUP(Tabla2[[#This Row],[Punto de venta]],Punto_venta[],2,0)</f>
        <v>3</v>
      </c>
      <c r="F3231" t="s">
        <v>19</v>
      </c>
      <c r="G3231">
        <f>+VLOOKUP(Tabla2[[#This Row],[Cultivo]],Cod_categoría[],2,0)</f>
        <v>100101007</v>
      </c>
      <c r="H3231" t="str">
        <f>+VLOOKUP(F3231,Codigos[],2,0)</f>
        <v>Berries</v>
      </c>
      <c r="I3231">
        <f>+VLOOKUP(Tabla2[[#This Row],[Categoría]],Cod_procesamiento10[],2,0)</f>
        <v>1</v>
      </c>
      <c r="J3231" t="s">
        <v>163</v>
      </c>
      <c r="K3231" s="3">
        <v>580.96</v>
      </c>
    </row>
    <row r="3232" spans="1:11" x14ac:dyDescent="0.35">
      <c r="A3232">
        <v>2019</v>
      </c>
      <c r="B3232" s="5" t="s">
        <v>57</v>
      </c>
      <c r="C3232" s="10">
        <v>43709</v>
      </c>
      <c r="D3232" t="s">
        <v>24</v>
      </c>
      <c r="E3232">
        <f>+VLOOKUP(Tabla2[[#This Row],[Punto de venta]],Punto_venta[],2,0)</f>
        <v>3</v>
      </c>
      <c r="F3232" t="s">
        <v>9</v>
      </c>
      <c r="G3232">
        <f>+VLOOKUP(Tabla2[[#This Row],[Cultivo]],Cod_categoría[],2,0)</f>
        <v>100102003</v>
      </c>
      <c r="H3232" t="str">
        <f>+VLOOKUP(F3232,Codigos[],2,0)</f>
        <v>Cítricos</v>
      </c>
      <c r="I3232">
        <f>+VLOOKUP(Tabla2[[#This Row],[Categoría]],Cod_procesamiento10[],2,0)</f>
        <v>2</v>
      </c>
      <c r="J3232" t="s">
        <v>163</v>
      </c>
      <c r="K3232" s="3">
        <v>303.08999999999997</v>
      </c>
    </row>
    <row r="3233" spans="1:11" x14ac:dyDescent="0.35">
      <c r="A3233">
        <v>2019</v>
      </c>
      <c r="B3233" s="5" t="s">
        <v>57</v>
      </c>
      <c r="C3233" s="10">
        <v>43709</v>
      </c>
      <c r="D3233" t="s">
        <v>24</v>
      </c>
      <c r="E3233">
        <f>+VLOOKUP(Tabla2[[#This Row],[Punto de venta]],Punto_venta[],2,0)</f>
        <v>3</v>
      </c>
      <c r="F3233" t="s">
        <v>20</v>
      </c>
      <c r="G3233">
        <f>+VLOOKUP(Tabla2[[#This Row],[Cultivo]],Cod_categoría[],2,0)</f>
        <v>100102004</v>
      </c>
      <c r="H3233" t="str">
        <f>+VLOOKUP(F3233,Codigos[],2,0)</f>
        <v>Cítricos</v>
      </c>
      <c r="I3233">
        <f>+VLOOKUP(Tabla2[[#This Row],[Categoría]],Cod_procesamiento10[],2,0)</f>
        <v>2</v>
      </c>
      <c r="J3233" t="s">
        <v>163</v>
      </c>
      <c r="K3233" s="3">
        <v>455.33</v>
      </c>
    </row>
    <row r="3234" spans="1:11" x14ac:dyDescent="0.35">
      <c r="A3234">
        <v>2019</v>
      </c>
      <c r="B3234" s="5" t="s">
        <v>57</v>
      </c>
      <c r="C3234" s="10">
        <v>43709</v>
      </c>
      <c r="D3234" t="s">
        <v>24</v>
      </c>
      <c r="E3234">
        <f>+VLOOKUP(Tabla2[[#This Row],[Punto de venta]],Punto_venta[],2,0)</f>
        <v>3</v>
      </c>
      <c r="F3234" t="s">
        <v>21</v>
      </c>
      <c r="G3234">
        <f>+VLOOKUP(Tabla2[[#This Row],[Cultivo]],Cod_categoría[],2,0)</f>
        <v>100108002</v>
      </c>
      <c r="H3234" t="str">
        <f>+VLOOKUP(F3234,Codigos[],2,0)</f>
        <v>Frutos tropicales y subtropicales</v>
      </c>
      <c r="I3234">
        <f>+VLOOKUP(Tabla2[[#This Row],[Categoría]],Cod_procesamiento10[],2,0)</f>
        <v>4</v>
      </c>
      <c r="J3234" t="s">
        <v>163</v>
      </c>
      <c r="K3234" s="3">
        <v>1663.26</v>
      </c>
    </row>
    <row r="3235" spans="1:11" x14ac:dyDescent="0.35">
      <c r="A3235">
        <v>2019</v>
      </c>
      <c r="B3235" s="5" t="s">
        <v>57</v>
      </c>
      <c r="C3235" s="10">
        <v>43709</v>
      </c>
      <c r="D3235" t="s">
        <v>24</v>
      </c>
      <c r="E3235">
        <f>+VLOOKUP(Tabla2[[#This Row],[Punto de venta]],Punto_venta[],2,0)</f>
        <v>3</v>
      </c>
      <c r="F3235" t="s">
        <v>10</v>
      </c>
      <c r="G3235">
        <f>+VLOOKUP(Tabla2[[#This Row],[Cultivo]],Cod_categoría[],2,0)</f>
        <v>100104002</v>
      </c>
      <c r="H3235" t="str">
        <f>+VLOOKUP(F3235,Codigos[],2,0)</f>
        <v>Frutos de pepita</v>
      </c>
      <c r="I3235">
        <f>+VLOOKUP(Tabla2[[#This Row],[Categoría]],Cod_procesamiento10[],2,0)</f>
        <v>3</v>
      </c>
      <c r="J3235" t="s">
        <v>163</v>
      </c>
      <c r="K3235" s="3">
        <v>514.30999999999995</v>
      </c>
    </row>
    <row r="3236" spans="1:11" x14ac:dyDescent="0.35">
      <c r="A3236">
        <v>2019</v>
      </c>
      <c r="B3236" s="5" t="s">
        <v>57</v>
      </c>
      <c r="C3236" s="10">
        <v>43709</v>
      </c>
      <c r="D3236" t="s">
        <v>24</v>
      </c>
      <c r="E3236">
        <f>+VLOOKUP(Tabla2[[#This Row],[Punto de venta]],Punto_venta[],2,0)</f>
        <v>3</v>
      </c>
      <c r="F3236" t="s">
        <v>22</v>
      </c>
      <c r="G3236">
        <f>+VLOOKUP(Tabla2[[#This Row],[Cultivo]],Cod_categoría[],2,0)</f>
        <v>100114041</v>
      </c>
      <c r="H3236" t="str">
        <f>+VLOOKUP(F3236,Codigos[],2,0)</f>
        <v>Frutos tropicales y subtropicales</v>
      </c>
      <c r="I3236">
        <f>+VLOOKUP(Tabla2[[#This Row],[Categoría]],Cod_procesamiento10[],2,0)</f>
        <v>4</v>
      </c>
      <c r="J3236" t="s">
        <v>163</v>
      </c>
      <c r="K3236" s="3">
        <v>1582.14</v>
      </c>
    </row>
    <row r="3237" spans="1:11" x14ac:dyDescent="0.35">
      <c r="A3237">
        <v>2019</v>
      </c>
      <c r="B3237" s="5" t="s">
        <v>57</v>
      </c>
      <c r="C3237" s="10">
        <v>43709</v>
      </c>
      <c r="D3237" t="s">
        <v>24</v>
      </c>
      <c r="E3237">
        <f>+VLOOKUP(Tabla2[[#This Row],[Punto de venta]],Punto_venta[],2,0)</f>
        <v>3</v>
      </c>
      <c r="F3237" t="s">
        <v>28</v>
      </c>
      <c r="G3237">
        <f>+VLOOKUP(Tabla2[[#This Row],[Cultivo]],Cod_categoría[],2,0)</f>
        <v>100104003</v>
      </c>
      <c r="H3237" t="str">
        <f>+VLOOKUP(F3237,Codigos[],2,0)</f>
        <v>Frutos de pepita</v>
      </c>
      <c r="I3237">
        <f>+VLOOKUP(Tabla2[[#This Row],[Categoría]],Cod_procesamiento10[],2,0)</f>
        <v>3</v>
      </c>
      <c r="J3237" t="s">
        <v>163</v>
      </c>
      <c r="K3237" s="3">
        <v>643.85</v>
      </c>
    </row>
    <row r="3238" spans="1:11" x14ac:dyDescent="0.35">
      <c r="A3238">
        <v>2019</v>
      </c>
      <c r="B3238" s="5" t="s">
        <v>57</v>
      </c>
      <c r="C3238" s="10">
        <v>43709</v>
      </c>
      <c r="D3238" t="s">
        <v>24</v>
      </c>
      <c r="E3238">
        <f>+VLOOKUP(Tabla2[[#This Row],[Punto de venta]],Punto_venta[],2,0)</f>
        <v>3</v>
      </c>
      <c r="F3238" t="s">
        <v>11</v>
      </c>
      <c r="G3238">
        <f>+VLOOKUP(Tabla2[[#This Row],[Cultivo]],Cod_categoría[],2,0)</f>
        <v>100102005</v>
      </c>
      <c r="H3238" t="str">
        <f>+VLOOKUP(F3238,Codigos[],2,0)</f>
        <v>Cítricos</v>
      </c>
      <c r="I3238">
        <f>+VLOOKUP(Tabla2[[#This Row],[Categoría]],Cod_procesamiento10[],2,0)</f>
        <v>2</v>
      </c>
      <c r="J3238" t="s">
        <v>163</v>
      </c>
      <c r="K3238" s="3">
        <v>305.61</v>
      </c>
    </row>
    <row r="3239" spans="1:11" x14ac:dyDescent="0.35">
      <c r="A3239">
        <v>2019</v>
      </c>
      <c r="B3239" s="5" t="s">
        <v>57</v>
      </c>
      <c r="C3239" s="10">
        <v>43709</v>
      </c>
      <c r="D3239" t="s">
        <v>24</v>
      </c>
      <c r="E3239">
        <f>+VLOOKUP(Tabla2[[#This Row],[Punto de venta]],Punto_venta[],2,0)</f>
        <v>3</v>
      </c>
      <c r="F3239" t="s">
        <v>32</v>
      </c>
      <c r="G3239">
        <f>+VLOOKUP(Tabla2[[#This Row],[Cultivo]],Cod_categoría[],2,0)</f>
        <v>100114031</v>
      </c>
      <c r="H3239" t="str">
        <f>+VLOOKUP(F3239,Codigos[],2,0)</f>
        <v>Frutos de pepita</v>
      </c>
      <c r="I3239">
        <f>+VLOOKUP(Tabla2[[#This Row],[Categoría]],Cod_procesamiento10[],2,0)</f>
        <v>3</v>
      </c>
      <c r="J3239" t="s">
        <v>163</v>
      </c>
      <c r="K3239" s="3">
        <v>1350</v>
      </c>
    </row>
    <row r="3240" spans="1:11" x14ac:dyDescent="0.35">
      <c r="A3240">
        <v>2019</v>
      </c>
      <c r="B3240" s="5" t="s">
        <v>57</v>
      </c>
      <c r="C3240" s="10">
        <v>43709</v>
      </c>
      <c r="D3240" t="s">
        <v>24</v>
      </c>
      <c r="E3240">
        <f>+VLOOKUP(Tabla2[[#This Row],[Punto de venta]],Punto_venta[],2,0)</f>
        <v>3</v>
      </c>
      <c r="F3240" t="s">
        <v>13</v>
      </c>
      <c r="G3240">
        <f>+VLOOKUP(Tabla2[[#This Row],[Cultivo]],Cod_categoría[],2,0)</f>
        <v>100106002</v>
      </c>
      <c r="H3240" t="str">
        <f>+VLOOKUP(F3240,Codigos[],2,0)</f>
        <v>Frutos oleaginosos</v>
      </c>
      <c r="I3240">
        <f>+VLOOKUP(Tabla2[[#This Row],[Categoría]],Cod_procesamiento10[],2,0)</f>
        <v>12</v>
      </c>
      <c r="J3240" t="s">
        <v>163</v>
      </c>
      <c r="K3240" s="3">
        <v>2119.79</v>
      </c>
    </row>
    <row r="3241" spans="1:11" x14ac:dyDescent="0.35">
      <c r="A3241">
        <v>2019</v>
      </c>
      <c r="B3241" s="5" t="s">
        <v>57</v>
      </c>
      <c r="C3241" s="10">
        <v>43709</v>
      </c>
      <c r="D3241" t="s">
        <v>24</v>
      </c>
      <c r="E3241">
        <f>+VLOOKUP(Tabla2[[#This Row],[Punto de venta]],Punto_venta[],2,0)</f>
        <v>3</v>
      </c>
      <c r="F3241" t="s">
        <v>14</v>
      </c>
      <c r="G3241">
        <f>+VLOOKUP(Tabla2[[#This Row],[Cultivo]],Cod_categoría[],2,0)</f>
        <v>100104005</v>
      </c>
      <c r="H3241" t="str">
        <f>+VLOOKUP(F3241,Codigos[],2,0)</f>
        <v>Frutos de pepita</v>
      </c>
      <c r="I3241">
        <f>+VLOOKUP(Tabla2[[#This Row],[Categoría]],Cod_procesamiento10[],2,0)</f>
        <v>3</v>
      </c>
      <c r="J3241" t="s">
        <v>163</v>
      </c>
      <c r="K3241" s="3">
        <v>489.93</v>
      </c>
    </row>
    <row r="3242" spans="1:11" x14ac:dyDescent="0.35">
      <c r="A3242">
        <v>2019</v>
      </c>
      <c r="B3242" s="5" t="s">
        <v>57</v>
      </c>
      <c r="C3242" s="10">
        <v>43709</v>
      </c>
      <c r="D3242" t="s">
        <v>24</v>
      </c>
      <c r="E3242">
        <f>+VLOOKUP(Tabla2[[#This Row],[Punto de venta]],Punto_venta[],2,0)</f>
        <v>3</v>
      </c>
      <c r="F3242" t="s">
        <v>15</v>
      </c>
      <c r="G3242">
        <f>+VLOOKUP(Tabla2[[#This Row],[Cultivo]],Cod_categoría[],2,0)</f>
        <v>100108006</v>
      </c>
      <c r="H3242" t="str">
        <f>+VLOOKUP(F3242,Codigos[],2,0)</f>
        <v>Frutos tropicales y subtropicales</v>
      </c>
      <c r="I3242">
        <f>+VLOOKUP(Tabla2[[#This Row],[Categoría]],Cod_procesamiento10[],2,0)</f>
        <v>4</v>
      </c>
      <c r="J3242" t="s">
        <v>163</v>
      </c>
      <c r="K3242" s="3">
        <v>594.99</v>
      </c>
    </row>
    <row r="3243" spans="1:11" x14ac:dyDescent="0.35">
      <c r="A3243">
        <v>2019</v>
      </c>
      <c r="B3243" s="5" t="s">
        <v>57</v>
      </c>
      <c r="C3243" s="10">
        <v>43709</v>
      </c>
      <c r="D3243" t="s">
        <v>24</v>
      </c>
      <c r="E3243">
        <f>+VLOOKUP(Tabla2[[#This Row],[Punto de venta]],Punto_venta[],2,0)</f>
        <v>3</v>
      </c>
      <c r="F3243" t="s">
        <v>27</v>
      </c>
      <c r="G3243">
        <f>+VLOOKUP(Tabla2[[#This Row],[Cultivo]],Cod_categoría[],2,0)</f>
        <v>100102006</v>
      </c>
      <c r="H3243" t="str">
        <f>+VLOOKUP(F3243,Codigos[],2,0)</f>
        <v>Cítricos</v>
      </c>
      <c r="I3243">
        <f>+VLOOKUP(Tabla2[[#This Row],[Categoría]],Cod_procesamiento10[],2,0)</f>
        <v>2</v>
      </c>
      <c r="J3243" t="s">
        <v>163</v>
      </c>
      <c r="K3243" s="3">
        <v>546.78</v>
      </c>
    </row>
    <row r="3244" spans="1:11" x14ac:dyDescent="0.35">
      <c r="A3244">
        <v>2019</v>
      </c>
      <c r="B3244" s="5" t="s">
        <v>57</v>
      </c>
      <c r="C3244" s="10">
        <v>43709</v>
      </c>
      <c r="D3244" t="s">
        <v>24</v>
      </c>
      <c r="E3244">
        <f>+VLOOKUP(Tabla2[[#This Row],[Punto de venta]],Punto_venta[],2,0)</f>
        <v>3</v>
      </c>
      <c r="F3244" t="s">
        <v>18</v>
      </c>
      <c r="G3244">
        <f>+VLOOKUP(Tabla2[[#This Row],[Cultivo]],Cod_categoría[],2,0)</f>
        <v>100114042</v>
      </c>
      <c r="H3244" t="str">
        <f>+VLOOKUP(F3244,Codigos[],2,0)</f>
        <v>Otros</v>
      </c>
      <c r="I3244">
        <f>+VLOOKUP(Tabla2[[#This Row],[Categoría]],Cod_procesamiento10[],2,0)</f>
        <v>13</v>
      </c>
      <c r="J3244" t="s">
        <v>163</v>
      </c>
      <c r="K3244" s="3">
        <v>1085.07</v>
      </c>
    </row>
    <row r="3245" spans="1:11" x14ac:dyDescent="0.35">
      <c r="A3245">
        <v>2019</v>
      </c>
      <c r="B3245" s="5" t="s">
        <v>57</v>
      </c>
      <c r="C3245" s="10">
        <v>43709</v>
      </c>
      <c r="D3245" t="s">
        <v>24</v>
      </c>
      <c r="E3245">
        <f>+VLOOKUP(Tabla2[[#This Row],[Punto de venta]],Punto_venta[],2,0)</f>
        <v>3</v>
      </c>
      <c r="F3245" t="s">
        <v>16</v>
      </c>
      <c r="G3245">
        <f>+VLOOKUP(Tabla2[[#This Row],[Cultivo]],Cod_categoría[],2,0)</f>
        <v>100109001</v>
      </c>
      <c r="H3245" t="str">
        <f>+VLOOKUP(F3245,Codigos[],2,0)</f>
        <v>Uva</v>
      </c>
      <c r="I3245">
        <f>+VLOOKUP(Tabla2[[#This Row],[Categoría]],Cod_procesamiento10[],2,0)</f>
        <v>11</v>
      </c>
      <c r="J3245" t="s">
        <v>163</v>
      </c>
      <c r="K3245" s="3">
        <v>2444.44</v>
      </c>
    </row>
    <row r="3246" spans="1:11" x14ac:dyDescent="0.35">
      <c r="A3246">
        <v>2019</v>
      </c>
      <c r="B3246" s="5" t="s">
        <v>56</v>
      </c>
      <c r="C3246" s="10">
        <v>43678</v>
      </c>
      <c r="D3246" t="s">
        <v>2</v>
      </c>
      <c r="E3246">
        <f>+VLOOKUP(Tabla2[[#This Row],[Punto de venta]],Punto_venta[],2,0)</f>
        <v>1</v>
      </c>
      <c r="F3246" t="s">
        <v>19</v>
      </c>
      <c r="G3246">
        <f>+VLOOKUP(Tabla2[[#This Row],[Cultivo]],Cod_categoría[],2,0)</f>
        <v>100101007</v>
      </c>
      <c r="H3246" t="str">
        <f>+VLOOKUP(F3246,Codigos[],2,0)</f>
        <v>Berries</v>
      </c>
      <c r="I3246">
        <f>+VLOOKUP(Tabla2[[#This Row],[Categoría]],Cod_procesamiento10[],2,0)</f>
        <v>1</v>
      </c>
      <c r="J3246" t="s">
        <v>163</v>
      </c>
      <c r="K3246" s="3">
        <v>630.91999999999996</v>
      </c>
    </row>
    <row r="3247" spans="1:11" x14ac:dyDescent="0.35">
      <c r="A3247">
        <v>2019</v>
      </c>
      <c r="B3247" s="5" t="s">
        <v>56</v>
      </c>
      <c r="C3247" s="10">
        <v>43678</v>
      </c>
      <c r="D3247" t="s">
        <v>2</v>
      </c>
      <c r="E3247">
        <f>+VLOOKUP(Tabla2[[#This Row],[Punto de venta]],Punto_venta[],2,0)</f>
        <v>1</v>
      </c>
      <c r="F3247" t="s">
        <v>9</v>
      </c>
      <c r="G3247">
        <f>+VLOOKUP(Tabla2[[#This Row],[Cultivo]],Cod_categoría[],2,0)</f>
        <v>100102003</v>
      </c>
      <c r="H3247" t="str">
        <f>+VLOOKUP(F3247,Codigos[],2,0)</f>
        <v>Cítricos</v>
      </c>
      <c r="I3247">
        <f>+VLOOKUP(Tabla2[[#This Row],[Categoría]],Cod_procesamiento10[],2,0)</f>
        <v>2</v>
      </c>
      <c r="J3247" t="s">
        <v>163</v>
      </c>
      <c r="K3247" s="3">
        <v>382.77</v>
      </c>
    </row>
    <row r="3248" spans="1:11" x14ac:dyDescent="0.35">
      <c r="A3248">
        <v>2019</v>
      </c>
      <c r="B3248" s="5" t="s">
        <v>56</v>
      </c>
      <c r="C3248" s="10">
        <v>43678</v>
      </c>
      <c r="D3248" t="s">
        <v>2</v>
      </c>
      <c r="E3248">
        <f>+VLOOKUP(Tabla2[[#This Row],[Punto de venta]],Punto_venta[],2,0)</f>
        <v>1</v>
      </c>
      <c r="F3248" t="s">
        <v>20</v>
      </c>
      <c r="G3248">
        <f>+VLOOKUP(Tabla2[[#This Row],[Cultivo]],Cod_categoría[],2,0)</f>
        <v>100102004</v>
      </c>
      <c r="H3248" t="str">
        <f>+VLOOKUP(F3248,Codigos[],2,0)</f>
        <v>Cítricos</v>
      </c>
      <c r="I3248">
        <f>+VLOOKUP(Tabla2[[#This Row],[Categoría]],Cod_procesamiento10[],2,0)</f>
        <v>2</v>
      </c>
      <c r="J3248" t="s">
        <v>163</v>
      </c>
      <c r="K3248" s="3">
        <v>681.21</v>
      </c>
    </row>
    <row r="3249" spans="1:11" x14ac:dyDescent="0.35">
      <c r="A3249">
        <v>2019</v>
      </c>
      <c r="B3249" s="5" t="s">
        <v>56</v>
      </c>
      <c r="C3249" s="10">
        <v>43678</v>
      </c>
      <c r="D3249" t="s">
        <v>2</v>
      </c>
      <c r="E3249">
        <f>+VLOOKUP(Tabla2[[#This Row],[Punto de venta]],Punto_venta[],2,0)</f>
        <v>1</v>
      </c>
      <c r="F3249" t="s">
        <v>21</v>
      </c>
      <c r="G3249">
        <f>+VLOOKUP(Tabla2[[#This Row],[Cultivo]],Cod_categoría[],2,0)</f>
        <v>100108002</v>
      </c>
      <c r="H3249" t="str">
        <f>+VLOOKUP(F3249,Codigos[],2,0)</f>
        <v>Frutos tropicales y subtropicales</v>
      </c>
      <c r="I3249">
        <f>+VLOOKUP(Tabla2[[#This Row],[Categoría]],Cod_procesamiento10[],2,0)</f>
        <v>4</v>
      </c>
      <c r="J3249" t="s">
        <v>163</v>
      </c>
      <c r="K3249" s="3">
        <v>1996.26</v>
      </c>
    </row>
    <row r="3250" spans="1:11" x14ac:dyDescent="0.35">
      <c r="A3250">
        <v>2019</v>
      </c>
      <c r="B3250" s="5" t="s">
        <v>56</v>
      </c>
      <c r="C3250" s="10">
        <v>43678</v>
      </c>
      <c r="D3250" t="s">
        <v>2</v>
      </c>
      <c r="E3250">
        <f>+VLOOKUP(Tabla2[[#This Row],[Punto de venta]],Punto_venta[],2,0)</f>
        <v>1</v>
      </c>
      <c r="F3250" t="s">
        <v>10</v>
      </c>
      <c r="G3250">
        <f>+VLOOKUP(Tabla2[[#This Row],[Cultivo]],Cod_categoría[],2,0)</f>
        <v>100104002</v>
      </c>
      <c r="H3250" t="str">
        <f>+VLOOKUP(F3250,Codigos[],2,0)</f>
        <v>Frutos de pepita</v>
      </c>
      <c r="I3250">
        <f>+VLOOKUP(Tabla2[[#This Row],[Categoría]],Cod_procesamiento10[],2,0)</f>
        <v>3</v>
      </c>
      <c r="J3250" t="s">
        <v>163</v>
      </c>
      <c r="K3250" s="3">
        <v>636.01</v>
      </c>
    </row>
    <row r="3251" spans="1:11" x14ac:dyDescent="0.35">
      <c r="A3251">
        <v>2019</v>
      </c>
      <c r="B3251" s="5" t="s">
        <v>56</v>
      </c>
      <c r="C3251" s="10">
        <v>43678</v>
      </c>
      <c r="D3251" t="s">
        <v>2</v>
      </c>
      <c r="E3251">
        <f>+VLOOKUP(Tabla2[[#This Row],[Punto de venta]],Punto_venta[],2,0)</f>
        <v>1</v>
      </c>
      <c r="F3251" t="s">
        <v>11</v>
      </c>
      <c r="G3251">
        <f>+VLOOKUP(Tabla2[[#This Row],[Cultivo]],Cod_categoría[],2,0)</f>
        <v>100102005</v>
      </c>
      <c r="H3251" t="str">
        <f>+VLOOKUP(F3251,Codigos[],2,0)</f>
        <v>Cítricos</v>
      </c>
      <c r="I3251">
        <f>+VLOOKUP(Tabla2[[#This Row],[Categoría]],Cod_procesamiento10[],2,0)</f>
        <v>2</v>
      </c>
      <c r="J3251" t="s">
        <v>163</v>
      </c>
      <c r="K3251" s="3">
        <v>538.99</v>
      </c>
    </row>
    <row r="3252" spans="1:11" x14ac:dyDescent="0.35">
      <c r="A3252">
        <v>2019</v>
      </c>
      <c r="B3252" s="5" t="s">
        <v>56</v>
      </c>
      <c r="C3252" s="10">
        <v>43678</v>
      </c>
      <c r="D3252" t="s">
        <v>2</v>
      </c>
      <c r="E3252">
        <f>+VLOOKUP(Tabla2[[#This Row],[Punto de venta]],Punto_venta[],2,0)</f>
        <v>1</v>
      </c>
      <c r="F3252" t="s">
        <v>13</v>
      </c>
      <c r="G3252">
        <f>+VLOOKUP(Tabla2[[#This Row],[Cultivo]],Cod_categoría[],2,0)</f>
        <v>100106002</v>
      </c>
      <c r="H3252" t="str">
        <f>+VLOOKUP(F3252,Codigos[],2,0)</f>
        <v>Frutos oleaginosos</v>
      </c>
      <c r="I3252">
        <f>+VLOOKUP(Tabla2[[#This Row],[Categoría]],Cod_procesamiento10[],2,0)</f>
        <v>12</v>
      </c>
      <c r="J3252" t="s">
        <v>163</v>
      </c>
      <c r="K3252" s="3">
        <v>2779.03</v>
      </c>
    </row>
    <row r="3253" spans="1:11" x14ac:dyDescent="0.35">
      <c r="A3253">
        <v>2019</v>
      </c>
      <c r="B3253" s="5" t="s">
        <v>56</v>
      </c>
      <c r="C3253" s="10">
        <v>43678</v>
      </c>
      <c r="D3253" t="s">
        <v>2</v>
      </c>
      <c r="E3253">
        <f>+VLOOKUP(Tabla2[[#This Row],[Punto de venta]],Punto_venta[],2,0)</f>
        <v>1</v>
      </c>
      <c r="F3253" t="s">
        <v>14</v>
      </c>
      <c r="G3253">
        <f>+VLOOKUP(Tabla2[[#This Row],[Cultivo]],Cod_categoría[],2,0)</f>
        <v>100104005</v>
      </c>
      <c r="H3253" t="str">
        <f>+VLOOKUP(F3253,Codigos[],2,0)</f>
        <v>Frutos de pepita</v>
      </c>
      <c r="I3253">
        <f>+VLOOKUP(Tabla2[[#This Row],[Categoría]],Cod_procesamiento10[],2,0)</f>
        <v>3</v>
      </c>
      <c r="J3253" t="s">
        <v>163</v>
      </c>
      <c r="K3253" s="3">
        <v>686.86</v>
      </c>
    </row>
    <row r="3254" spans="1:11" x14ac:dyDescent="0.35">
      <c r="A3254">
        <v>2019</v>
      </c>
      <c r="B3254" s="5" t="s">
        <v>56</v>
      </c>
      <c r="C3254" s="10">
        <v>43678</v>
      </c>
      <c r="D3254" t="s">
        <v>2</v>
      </c>
      <c r="E3254">
        <f>+VLOOKUP(Tabla2[[#This Row],[Punto de venta]],Punto_venta[],2,0)</f>
        <v>1</v>
      </c>
      <c r="F3254" t="s">
        <v>15</v>
      </c>
      <c r="G3254">
        <f>+VLOOKUP(Tabla2[[#This Row],[Cultivo]],Cod_categoría[],2,0)</f>
        <v>100108006</v>
      </c>
      <c r="H3254" t="str">
        <f>+VLOOKUP(F3254,Codigos[],2,0)</f>
        <v>Frutos tropicales y subtropicales</v>
      </c>
      <c r="I3254">
        <f>+VLOOKUP(Tabla2[[#This Row],[Categoría]],Cod_procesamiento10[],2,0)</f>
        <v>4</v>
      </c>
      <c r="J3254" t="s">
        <v>163</v>
      </c>
      <c r="K3254" s="3">
        <v>630.34</v>
      </c>
    </row>
    <row r="3255" spans="1:11" x14ac:dyDescent="0.35">
      <c r="A3255">
        <v>2019</v>
      </c>
      <c r="B3255" s="5" t="s">
        <v>56</v>
      </c>
      <c r="C3255" s="10">
        <v>43678</v>
      </c>
      <c r="D3255" t="s">
        <v>17</v>
      </c>
      <c r="E3255">
        <f>+VLOOKUP(Tabla2[[#This Row],[Punto de venta]],Punto_venta[],2,0)</f>
        <v>2</v>
      </c>
      <c r="F3255" t="s">
        <v>19</v>
      </c>
      <c r="G3255">
        <f>+VLOOKUP(Tabla2[[#This Row],[Cultivo]],Cod_categoría[],2,0)</f>
        <v>100101007</v>
      </c>
      <c r="H3255" t="str">
        <f>+VLOOKUP(F3255,Codigos[],2,0)</f>
        <v>Berries</v>
      </c>
      <c r="I3255">
        <f>+VLOOKUP(Tabla2[[#This Row],[Categoría]],Cod_procesamiento10[],2,0)</f>
        <v>1</v>
      </c>
      <c r="J3255" t="s">
        <v>163</v>
      </c>
      <c r="K3255" s="3">
        <v>1396.69</v>
      </c>
    </row>
    <row r="3256" spans="1:11" x14ac:dyDescent="0.35">
      <c r="A3256">
        <v>2019</v>
      </c>
      <c r="B3256" s="5" t="s">
        <v>56</v>
      </c>
      <c r="C3256" s="10">
        <v>43678</v>
      </c>
      <c r="D3256" t="s">
        <v>17</v>
      </c>
      <c r="E3256">
        <f>+VLOOKUP(Tabla2[[#This Row],[Punto de venta]],Punto_venta[],2,0)</f>
        <v>2</v>
      </c>
      <c r="F3256" t="s">
        <v>9</v>
      </c>
      <c r="G3256">
        <f>+VLOOKUP(Tabla2[[#This Row],[Cultivo]],Cod_categoría[],2,0)</f>
        <v>100102003</v>
      </c>
      <c r="H3256" t="str">
        <f>+VLOOKUP(F3256,Codigos[],2,0)</f>
        <v>Cítricos</v>
      </c>
      <c r="I3256">
        <f>+VLOOKUP(Tabla2[[#This Row],[Categoría]],Cod_procesamiento10[],2,0)</f>
        <v>2</v>
      </c>
      <c r="J3256" t="s">
        <v>163</v>
      </c>
      <c r="K3256" s="3">
        <v>1069.98</v>
      </c>
    </row>
    <row r="3257" spans="1:11" x14ac:dyDescent="0.35">
      <c r="A3257">
        <v>2019</v>
      </c>
      <c r="B3257" s="5" t="s">
        <v>56</v>
      </c>
      <c r="C3257" s="10">
        <v>43678</v>
      </c>
      <c r="D3257" t="s">
        <v>17</v>
      </c>
      <c r="E3257">
        <f>+VLOOKUP(Tabla2[[#This Row],[Punto de venta]],Punto_venta[],2,0)</f>
        <v>2</v>
      </c>
      <c r="F3257" t="s">
        <v>20</v>
      </c>
      <c r="G3257">
        <f>+VLOOKUP(Tabla2[[#This Row],[Cultivo]],Cod_categoría[],2,0)</f>
        <v>100102004</v>
      </c>
      <c r="H3257" t="str">
        <f>+VLOOKUP(F3257,Codigos[],2,0)</f>
        <v>Cítricos</v>
      </c>
      <c r="I3257">
        <f>+VLOOKUP(Tabla2[[#This Row],[Categoría]],Cod_procesamiento10[],2,0)</f>
        <v>2</v>
      </c>
      <c r="J3257" t="s">
        <v>163</v>
      </c>
      <c r="K3257" s="3">
        <v>1725.01</v>
      </c>
    </row>
    <row r="3258" spans="1:11" x14ac:dyDescent="0.35">
      <c r="A3258">
        <v>2019</v>
      </c>
      <c r="B3258" s="5" t="s">
        <v>56</v>
      </c>
      <c r="C3258" s="10">
        <v>43678</v>
      </c>
      <c r="D3258" t="s">
        <v>17</v>
      </c>
      <c r="E3258">
        <f>+VLOOKUP(Tabla2[[#This Row],[Punto de venta]],Punto_venta[],2,0)</f>
        <v>2</v>
      </c>
      <c r="F3258" t="s">
        <v>21</v>
      </c>
      <c r="G3258">
        <f>+VLOOKUP(Tabla2[[#This Row],[Cultivo]],Cod_categoría[],2,0)</f>
        <v>100108002</v>
      </c>
      <c r="H3258" t="str">
        <f>+VLOOKUP(F3258,Codigos[],2,0)</f>
        <v>Frutos tropicales y subtropicales</v>
      </c>
      <c r="I3258">
        <f>+VLOOKUP(Tabla2[[#This Row],[Categoría]],Cod_procesamiento10[],2,0)</f>
        <v>4</v>
      </c>
      <c r="J3258" t="s">
        <v>163</v>
      </c>
      <c r="K3258" s="3">
        <v>1996.81</v>
      </c>
    </row>
    <row r="3259" spans="1:11" x14ac:dyDescent="0.35">
      <c r="A3259">
        <v>2019</v>
      </c>
      <c r="B3259" s="5" t="s">
        <v>56</v>
      </c>
      <c r="C3259" s="10">
        <v>43678</v>
      </c>
      <c r="D3259" t="s">
        <v>17</v>
      </c>
      <c r="E3259">
        <f>+VLOOKUP(Tabla2[[#This Row],[Punto de venta]],Punto_venta[],2,0)</f>
        <v>2</v>
      </c>
      <c r="F3259" t="s">
        <v>10</v>
      </c>
      <c r="G3259">
        <f>+VLOOKUP(Tabla2[[#This Row],[Cultivo]],Cod_categoría[],2,0)</f>
        <v>100104002</v>
      </c>
      <c r="H3259" t="str">
        <f>+VLOOKUP(F3259,Codigos[],2,0)</f>
        <v>Frutos de pepita</v>
      </c>
      <c r="I3259">
        <f>+VLOOKUP(Tabla2[[#This Row],[Categoría]],Cod_procesamiento10[],2,0)</f>
        <v>3</v>
      </c>
      <c r="J3259" t="s">
        <v>163</v>
      </c>
      <c r="K3259" s="3">
        <v>1226.1199999999999</v>
      </c>
    </row>
    <row r="3260" spans="1:11" x14ac:dyDescent="0.35">
      <c r="A3260">
        <v>2019</v>
      </c>
      <c r="B3260" s="5" t="s">
        <v>56</v>
      </c>
      <c r="C3260" s="10">
        <v>43678</v>
      </c>
      <c r="D3260" t="s">
        <v>17</v>
      </c>
      <c r="E3260">
        <f>+VLOOKUP(Tabla2[[#This Row],[Punto de venta]],Punto_venta[],2,0)</f>
        <v>2</v>
      </c>
      <c r="F3260" t="s">
        <v>11</v>
      </c>
      <c r="G3260">
        <f>+VLOOKUP(Tabla2[[#This Row],[Cultivo]],Cod_categoría[],2,0)</f>
        <v>100102005</v>
      </c>
      <c r="H3260" t="str">
        <f>+VLOOKUP(F3260,Codigos[],2,0)</f>
        <v>Cítricos</v>
      </c>
      <c r="I3260">
        <f>+VLOOKUP(Tabla2[[#This Row],[Categoría]],Cod_procesamiento10[],2,0)</f>
        <v>2</v>
      </c>
      <c r="J3260" t="s">
        <v>163</v>
      </c>
      <c r="K3260" s="3">
        <v>922.29</v>
      </c>
    </row>
    <row r="3261" spans="1:11" x14ac:dyDescent="0.35">
      <c r="A3261">
        <v>2019</v>
      </c>
      <c r="B3261" s="5" t="s">
        <v>56</v>
      </c>
      <c r="C3261" s="10">
        <v>43678</v>
      </c>
      <c r="D3261" t="s">
        <v>17</v>
      </c>
      <c r="E3261">
        <f>+VLOOKUP(Tabla2[[#This Row],[Punto de venta]],Punto_venta[],2,0)</f>
        <v>2</v>
      </c>
      <c r="F3261" t="s">
        <v>13</v>
      </c>
      <c r="G3261">
        <f>+VLOOKUP(Tabla2[[#This Row],[Cultivo]],Cod_categoría[],2,0)</f>
        <v>100106002</v>
      </c>
      <c r="H3261" t="str">
        <f>+VLOOKUP(F3261,Codigos[],2,0)</f>
        <v>Frutos oleaginosos</v>
      </c>
      <c r="I3261">
        <f>+VLOOKUP(Tabla2[[#This Row],[Categoría]],Cod_procesamiento10[],2,0)</f>
        <v>12</v>
      </c>
      <c r="J3261" t="s">
        <v>163</v>
      </c>
      <c r="K3261" s="3">
        <v>3423.19</v>
      </c>
    </row>
    <row r="3262" spans="1:11" x14ac:dyDescent="0.35">
      <c r="A3262">
        <v>2019</v>
      </c>
      <c r="B3262" s="5" t="s">
        <v>56</v>
      </c>
      <c r="C3262" s="10">
        <v>43678</v>
      </c>
      <c r="D3262" t="s">
        <v>17</v>
      </c>
      <c r="E3262">
        <f>+VLOOKUP(Tabla2[[#This Row],[Punto de venta]],Punto_venta[],2,0)</f>
        <v>2</v>
      </c>
      <c r="F3262" t="s">
        <v>14</v>
      </c>
      <c r="G3262">
        <f>+VLOOKUP(Tabla2[[#This Row],[Cultivo]],Cod_categoría[],2,0)</f>
        <v>100104005</v>
      </c>
      <c r="H3262" t="str">
        <f>+VLOOKUP(F3262,Codigos[],2,0)</f>
        <v>Frutos de pepita</v>
      </c>
      <c r="I3262">
        <f>+VLOOKUP(Tabla2[[#This Row],[Categoría]],Cod_procesamiento10[],2,0)</f>
        <v>3</v>
      </c>
      <c r="J3262" t="s">
        <v>163</v>
      </c>
      <c r="K3262" s="3">
        <v>1279.5</v>
      </c>
    </row>
    <row r="3263" spans="1:11" x14ac:dyDescent="0.35">
      <c r="A3263">
        <v>2019</v>
      </c>
      <c r="B3263" s="5" t="s">
        <v>56</v>
      </c>
      <c r="C3263" s="10">
        <v>43678</v>
      </c>
      <c r="D3263" t="s">
        <v>17</v>
      </c>
      <c r="E3263">
        <f>+VLOOKUP(Tabla2[[#This Row],[Punto de venta]],Punto_venta[],2,0)</f>
        <v>2</v>
      </c>
      <c r="F3263" t="s">
        <v>15</v>
      </c>
      <c r="G3263">
        <f>+VLOOKUP(Tabla2[[#This Row],[Cultivo]],Cod_categoría[],2,0)</f>
        <v>100108006</v>
      </c>
      <c r="H3263" t="str">
        <f>+VLOOKUP(F3263,Codigos[],2,0)</f>
        <v>Frutos tropicales y subtropicales</v>
      </c>
      <c r="I3263">
        <f>+VLOOKUP(Tabla2[[#This Row],[Categoría]],Cod_procesamiento10[],2,0)</f>
        <v>4</v>
      </c>
      <c r="J3263" t="s">
        <v>163</v>
      </c>
      <c r="K3263" s="3">
        <v>844.05</v>
      </c>
    </row>
    <row r="3264" spans="1:11" x14ac:dyDescent="0.35">
      <c r="A3264">
        <v>2019</v>
      </c>
      <c r="B3264" s="5" t="s">
        <v>56</v>
      </c>
      <c r="C3264" s="10">
        <v>43678</v>
      </c>
      <c r="D3264" t="s">
        <v>2</v>
      </c>
      <c r="E3264">
        <f>+VLOOKUP(Tabla2[[#This Row],[Punto de venta]],Punto_venta[],2,0)</f>
        <v>1</v>
      </c>
      <c r="F3264" t="s">
        <v>19</v>
      </c>
      <c r="G3264">
        <f>+VLOOKUP(Tabla2[[#This Row],[Cultivo]],Cod_categoría[],2,0)</f>
        <v>100101007</v>
      </c>
      <c r="H3264" t="str">
        <f>+VLOOKUP(F3264,Codigos[],2,0)</f>
        <v>Berries</v>
      </c>
      <c r="I3264">
        <f>+VLOOKUP(Tabla2[[#This Row],[Categoría]],Cod_procesamiento10[],2,0)</f>
        <v>1</v>
      </c>
      <c r="J3264" t="s">
        <v>163</v>
      </c>
      <c r="K3264" s="3">
        <v>628.70000000000005</v>
      </c>
    </row>
    <row r="3265" spans="1:11" x14ac:dyDescent="0.35">
      <c r="A3265">
        <v>2019</v>
      </c>
      <c r="B3265" s="5" t="s">
        <v>56</v>
      </c>
      <c r="C3265" s="10">
        <v>43678</v>
      </c>
      <c r="D3265" t="s">
        <v>2</v>
      </c>
      <c r="E3265">
        <f>+VLOOKUP(Tabla2[[#This Row],[Punto de venta]],Punto_venta[],2,0)</f>
        <v>1</v>
      </c>
      <c r="F3265" t="s">
        <v>9</v>
      </c>
      <c r="G3265">
        <f>+VLOOKUP(Tabla2[[#This Row],[Cultivo]],Cod_categoría[],2,0)</f>
        <v>100102003</v>
      </c>
      <c r="H3265" t="str">
        <f>+VLOOKUP(F3265,Codigos[],2,0)</f>
        <v>Cítricos</v>
      </c>
      <c r="I3265">
        <f>+VLOOKUP(Tabla2[[#This Row],[Categoría]],Cod_procesamiento10[],2,0)</f>
        <v>2</v>
      </c>
      <c r="J3265" t="s">
        <v>163</v>
      </c>
      <c r="K3265" s="3">
        <v>465.72</v>
      </c>
    </row>
    <row r="3266" spans="1:11" x14ac:dyDescent="0.35">
      <c r="A3266">
        <v>2019</v>
      </c>
      <c r="B3266" s="5" t="s">
        <v>56</v>
      </c>
      <c r="C3266" s="10">
        <v>43678</v>
      </c>
      <c r="D3266" t="s">
        <v>2</v>
      </c>
      <c r="E3266">
        <f>+VLOOKUP(Tabla2[[#This Row],[Punto de venta]],Punto_venta[],2,0)</f>
        <v>1</v>
      </c>
      <c r="F3266" t="s">
        <v>20</v>
      </c>
      <c r="G3266">
        <f>+VLOOKUP(Tabla2[[#This Row],[Cultivo]],Cod_categoría[],2,0)</f>
        <v>100102004</v>
      </c>
      <c r="H3266" t="str">
        <f>+VLOOKUP(F3266,Codigos[],2,0)</f>
        <v>Cítricos</v>
      </c>
      <c r="I3266">
        <f>+VLOOKUP(Tabla2[[#This Row],[Categoría]],Cod_procesamiento10[],2,0)</f>
        <v>2</v>
      </c>
      <c r="J3266" t="s">
        <v>163</v>
      </c>
      <c r="K3266" s="3">
        <v>667.2</v>
      </c>
    </row>
    <row r="3267" spans="1:11" x14ac:dyDescent="0.35">
      <c r="A3267">
        <v>2019</v>
      </c>
      <c r="B3267" s="5" t="s">
        <v>56</v>
      </c>
      <c r="C3267" s="10">
        <v>43678</v>
      </c>
      <c r="D3267" t="s">
        <v>2</v>
      </c>
      <c r="E3267">
        <f>+VLOOKUP(Tabla2[[#This Row],[Punto de venta]],Punto_venta[],2,0)</f>
        <v>1</v>
      </c>
      <c r="F3267" t="s">
        <v>21</v>
      </c>
      <c r="G3267">
        <f>+VLOOKUP(Tabla2[[#This Row],[Cultivo]],Cod_categoría[],2,0)</f>
        <v>100108002</v>
      </c>
      <c r="H3267" t="str">
        <f>+VLOOKUP(F3267,Codigos[],2,0)</f>
        <v>Frutos tropicales y subtropicales</v>
      </c>
      <c r="I3267">
        <f>+VLOOKUP(Tabla2[[#This Row],[Categoría]],Cod_procesamiento10[],2,0)</f>
        <v>4</v>
      </c>
      <c r="J3267" t="s">
        <v>163</v>
      </c>
      <c r="K3267" s="3">
        <v>1993.75</v>
      </c>
    </row>
    <row r="3268" spans="1:11" x14ac:dyDescent="0.35">
      <c r="A3268">
        <v>2019</v>
      </c>
      <c r="B3268" s="5" t="s">
        <v>56</v>
      </c>
      <c r="C3268" s="10">
        <v>43678</v>
      </c>
      <c r="D3268" t="s">
        <v>2</v>
      </c>
      <c r="E3268">
        <f>+VLOOKUP(Tabla2[[#This Row],[Punto de venta]],Punto_venta[],2,0)</f>
        <v>1</v>
      </c>
      <c r="F3268" t="s">
        <v>10</v>
      </c>
      <c r="G3268">
        <f>+VLOOKUP(Tabla2[[#This Row],[Cultivo]],Cod_categoría[],2,0)</f>
        <v>100104002</v>
      </c>
      <c r="H3268" t="str">
        <f>+VLOOKUP(F3268,Codigos[],2,0)</f>
        <v>Frutos de pepita</v>
      </c>
      <c r="I3268">
        <f>+VLOOKUP(Tabla2[[#This Row],[Categoría]],Cod_procesamiento10[],2,0)</f>
        <v>3</v>
      </c>
      <c r="J3268" t="s">
        <v>163</v>
      </c>
      <c r="K3268" s="3">
        <v>599.76</v>
      </c>
    </row>
    <row r="3269" spans="1:11" x14ac:dyDescent="0.35">
      <c r="A3269">
        <v>2019</v>
      </c>
      <c r="B3269" s="5" t="s">
        <v>56</v>
      </c>
      <c r="C3269" s="10">
        <v>43678</v>
      </c>
      <c r="D3269" t="s">
        <v>2</v>
      </c>
      <c r="E3269">
        <f>+VLOOKUP(Tabla2[[#This Row],[Punto de venta]],Punto_venta[],2,0)</f>
        <v>1</v>
      </c>
      <c r="F3269" t="s">
        <v>11</v>
      </c>
      <c r="G3269">
        <f>+VLOOKUP(Tabla2[[#This Row],[Cultivo]],Cod_categoría[],2,0)</f>
        <v>100102005</v>
      </c>
      <c r="H3269" t="str">
        <f>+VLOOKUP(F3269,Codigos[],2,0)</f>
        <v>Cítricos</v>
      </c>
      <c r="I3269">
        <f>+VLOOKUP(Tabla2[[#This Row],[Categoría]],Cod_procesamiento10[],2,0)</f>
        <v>2</v>
      </c>
      <c r="J3269" t="s">
        <v>163</v>
      </c>
      <c r="K3269" s="3">
        <v>560.32000000000005</v>
      </c>
    </row>
    <row r="3270" spans="1:11" x14ac:dyDescent="0.35">
      <c r="A3270">
        <v>2019</v>
      </c>
      <c r="B3270" s="5" t="s">
        <v>56</v>
      </c>
      <c r="C3270" s="10">
        <v>43678</v>
      </c>
      <c r="D3270" t="s">
        <v>2</v>
      </c>
      <c r="E3270">
        <f>+VLOOKUP(Tabla2[[#This Row],[Punto de venta]],Punto_venta[],2,0)</f>
        <v>1</v>
      </c>
      <c r="F3270" t="s">
        <v>13</v>
      </c>
      <c r="G3270">
        <f>+VLOOKUP(Tabla2[[#This Row],[Cultivo]],Cod_categoría[],2,0)</f>
        <v>100106002</v>
      </c>
      <c r="H3270" t="str">
        <f>+VLOOKUP(F3270,Codigos[],2,0)</f>
        <v>Frutos oleaginosos</v>
      </c>
      <c r="I3270">
        <f>+VLOOKUP(Tabla2[[#This Row],[Categoría]],Cod_procesamiento10[],2,0)</f>
        <v>12</v>
      </c>
      <c r="J3270" t="s">
        <v>163</v>
      </c>
      <c r="K3270" s="3">
        <v>2842.76</v>
      </c>
    </row>
    <row r="3271" spans="1:11" x14ac:dyDescent="0.35">
      <c r="A3271">
        <v>2019</v>
      </c>
      <c r="B3271" s="5" t="s">
        <v>56</v>
      </c>
      <c r="C3271" s="10">
        <v>43678</v>
      </c>
      <c r="D3271" t="s">
        <v>2</v>
      </c>
      <c r="E3271">
        <f>+VLOOKUP(Tabla2[[#This Row],[Punto de venta]],Punto_venta[],2,0)</f>
        <v>1</v>
      </c>
      <c r="F3271" t="s">
        <v>14</v>
      </c>
      <c r="G3271">
        <f>+VLOOKUP(Tabla2[[#This Row],[Cultivo]],Cod_categoría[],2,0)</f>
        <v>100104005</v>
      </c>
      <c r="H3271" t="str">
        <f>+VLOOKUP(F3271,Codigos[],2,0)</f>
        <v>Frutos de pepita</v>
      </c>
      <c r="I3271">
        <f>+VLOOKUP(Tabla2[[#This Row],[Categoría]],Cod_procesamiento10[],2,0)</f>
        <v>3</v>
      </c>
      <c r="J3271" t="s">
        <v>163</v>
      </c>
      <c r="K3271" s="3">
        <v>713.22</v>
      </c>
    </row>
    <row r="3272" spans="1:11" x14ac:dyDescent="0.35">
      <c r="A3272">
        <v>2019</v>
      </c>
      <c r="B3272" s="5" t="s">
        <v>56</v>
      </c>
      <c r="C3272" s="10">
        <v>43678</v>
      </c>
      <c r="D3272" t="s">
        <v>2</v>
      </c>
      <c r="E3272">
        <f>+VLOOKUP(Tabla2[[#This Row],[Punto de venta]],Punto_venta[],2,0)</f>
        <v>1</v>
      </c>
      <c r="F3272" t="s">
        <v>15</v>
      </c>
      <c r="G3272">
        <f>+VLOOKUP(Tabla2[[#This Row],[Cultivo]],Cod_categoría[],2,0)</f>
        <v>100108006</v>
      </c>
      <c r="H3272" t="str">
        <f>+VLOOKUP(F3272,Codigos[],2,0)</f>
        <v>Frutos tropicales y subtropicales</v>
      </c>
      <c r="I3272">
        <f>+VLOOKUP(Tabla2[[#This Row],[Categoría]],Cod_procesamiento10[],2,0)</f>
        <v>4</v>
      </c>
      <c r="J3272" t="s">
        <v>163</v>
      </c>
      <c r="K3272" s="3">
        <v>656.25</v>
      </c>
    </row>
    <row r="3273" spans="1:11" x14ac:dyDescent="0.35">
      <c r="A3273">
        <v>2019</v>
      </c>
      <c r="B3273" s="5" t="s">
        <v>56</v>
      </c>
      <c r="C3273" s="10">
        <v>43678</v>
      </c>
      <c r="D3273" t="s">
        <v>17</v>
      </c>
      <c r="E3273">
        <f>+VLOOKUP(Tabla2[[#This Row],[Punto de venta]],Punto_venta[],2,0)</f>
        <v>2</v>
      </c>
      <c r="F3273" t="s">
        <v>19</v>
      </c>
      <c r="G3273">
        <f>+VLOOKUP(Tabla2[[#This Row],[Cultivo]],Cod_categoría[],2,0)</f>
        <v>100101007</v>
      </c>
      <c r="H3273" t="str">
        <f>+VLOOKUP(F3273,Codigos[],2,0)</f>
        <v>Berries</v>
      </c>
      <c r="I3273">
        <f>+VLOOKUP(Tabla2[[#This Row],[Categoría]],Cod_procesamiento10[],2,0)</f>
        <v>1</v>
      </c>
      <c r="J3273" t="s">
        <v>163</v>
      </c>
      <c r="K3273" s="3">
        <v>1274.8599999999999</v>
      </c>
    </row>
    <row r="3274" spans="1:11" x14ac:dyDescent="0.35">
      <c r="A3274">
        <v>2019</v>
      </c>
      <c r="B3274" s="5" t="s">
        <v>56</v>
      </c>
      <c r="C3274" s="10">
        <v>43678</v>
      </c>
      <c r="D3274" t="s">
        <v>17</v>
      </c>
      <c r="E3274">
        <f>+VLOOKUP(Tabla2[[#This Row],[Punto de venta]],Punto_venta[],2,0)</f>
        <v>2</v>
      </c>
      <c r="F3274" t="s">
        <v>9</v>
      </c>
      <c r="G3274">
        <f>+VLOOKUP(Tabla2[[#This Row],[Cultivo]],Cod_categoría[],2,0)</f>
        <v>100102003</v>
      </c>
      <c r="H3274" t="str">
        <f>+VLOOKUP(F3274,Codigos[],2,0)</f>
        <v>Cítricos</v>
      </c>
      <c r="I3274">
        <f>+VLOOKUP(Tabla2[[#This Row],[Categoría]],Cod_procesamiento10[],2,0)</f>
        <v>2</v>
      </c>
      <c r="J3274" t="s">
        <v>163</v>
      </c>
      <c r="K3274" s="3">
        <v>1108.69</v>
      </c>
    </row>
    <row r="3275" spans="1:11" x14ac:dyDescent="0.35">
      <c r="A3275">
        <v>2019</v>
      </c>
      <c r="B3275" s="5" t="s">
        <v>56</v>
      </c>
      <c r="C3275" s="10">
        <v>43678</v>
      </c>
      <c r="D3275" t="s">
        <v>17</v>
      </c>
      <c r="E3275">
        <f>+VLOOKUP(Tabla2[[#This Row],[Punto de venta]],Punto_venta[],2,0)</f>
        <v>2</v>
      </c>
      <c r="F3275" t="s">
        <v>20</v>
      </c>
      <c r="G3275">
        <f>+VLOOKUP(Tabla2[[#This Row],[Cultivo]],Cod_categoría[],2,0)</f>
        <v>100102004</v>
      </c>
      <c r="H3275" t="str">
        <f>+VLOOKUP(F3275,Codigos[],2,0)</f>
        <v>Cítricos</v>
      </c>
      <c r="I3275">
        <f>+VLOOKUP(Tabla2[[#This Row],[Categoría]],Cod_procesamiento10[],2,0)</f>
        <v>2</v>
      </c>
      <c r="J3275" t="s">
        <v>163</v>
      </c>
      <c r="K3275" s="3">
        <v>1563.73</v>
      </c>
    </row>
    <row r="3276" spans="1:11" x14ac:dyDescent="0.35">
      <c r="A3276">
        <v>2019</v>
      </c>
      <c r="B3276" s="5" t="s">
        <v>56</v>
      </c>
      <c r="C3276" s="10">
        <v>43678</v>
      </c>
      <c r="D3276" t="s">
        <v>17</v>
      </c>
      <c r="E3276">
        <f>+VLOOKUP(Tabla2[[#This Row],[Punto de venta]],Punto_venta[],2,0)</f>
        <v>2</v>
      </c>
      <c r="F3276" t="s">
        <v>21</v>
      </c>
      <c r="G3276">
        <f>+VLOOKUP(Tabla2[[#This Row],[Cultivo]],Cod_categoría[],2,0)</f>
        <v>100108002</v>
      </c>
      <c r="H3276" t="str">
        <f>+VLOOKUP(F3276,Codigos[],2,0)</f>
        <v>Frutos tropicales y subtropicales</v>
      </c>
      <c r="I3276">
        <f>+VLOOKUP(Tabla2[[#This Row],[Categoría]],Cod_procesamiento10[],2,0)</f>
        <v>4</v>
      </c>
      <c r="J3276" t="s">
        <v>163</v>
      </c>
      <c r="K3276" s="3">
        <v>2114.66</v>
      </c>
    </row>
    <row r="3277" spans="1:11" x14ac:dyDescent="0.35">
      <c r="A3277">
        <v>2019</v>
      </c>
      <c r="B3277" s="5" t="s">
        <v>56</v>
      </c>
      <c r="C3277" s="10">
        <v>43678</v>
      </c>
      <c r="D3277" t="s">
        <v>17</v>
      </c>
      <c r="E3277">
        <f>+VLOOKUP(Tabla2[[#This Row],[Punto de venta]],Punto_venta[],2,0)</f>
        <v>2</v>
      </c>
      <c r="F3277" t="s">
        <v>10</v>
      </c>
      <c r="G3277">
        <f>+VLOOKUP(Tabla2[[#This Row],[Cultivo]],Cod_categoría[],2,0)</f>
        <v>100104002</v>
      </c>
      <c r="H3277" t="str">
        <f>+VLOOKUP(F3277,Codigos[],2,0)</f>
        <v>Frutos de pepita</v>
      </c>
      <c r="I3277">
        <f>+VLOOKUP(Tabla2[[#This Row],[Categoría]],Cod_procesamiento10[],2,0)</f>
        <v>3</v>
      </c>
      <c r="J3277" t="s">
        <v>163</v>
      </c>
      <c r="K3277" s="3">
        <v>1374.66</v>
      </c>
    </row>
    <row r="3278" spans="1:11" x14ac:dyDescent="0.35">
      <c r="A3278">
        <v>2019</v>
      </c>
      <c r="B3278" s="5" t="s">
        <v>56</v>
      </c>
      <c r="C3278" s="10">
        <v>43678</v>
      </c>
      <c r="D3278" t="s">
        <v>17</v>
      </c>
      <c r="E3278">
        <f>+VLOOKUP(Tabla2[[#This Row],[Punto de venta]],Punto_venta[],2,0)</f>
        <v>2</v>
      </c>
      <c r="F3278" t="s">
        <v>11</v>
      </c>
      <c r="G3278">
        <f>+VLOOKUP(Tabla2[[#This Row],[Cultivo]],Cod_categoría[],2,0)</f>
        <v>100102005</v>
      </c>
      <c r="H3278" t="str">
        <f>+VLOOKUP(F3278,Codigos[],2,0)</f>
        <v>Cítricos</v>
      </c>
      <c r="I3278">
        <f>+VLOOKUP(Tabla2[[#This Row],[Categoría]],Cod_procesamiento10[],2,0)</f>
        <v>2</v>
      </c>
      <c r="J3278" t="s">
        <v>163</v>
      </c>
      <c r="K3278" s="3">
        <v>982.03</v>
      </c>
    </row>
    <row r="3279" spans="1:11" x14ac:dyDescent="0.35">
      <c r="A3279">
        <v>2019</v>
      </c>
      <c r="B3279" s="5" t="s">
        <v>56</v>
      </c>
      <c r="C3279" s="10">
        <v>43678</v>
      </c>
      <c r="D3279" t="s">
        <v>17</v>
      </c>
      <c r="E3279">
        <f>+VLOOKUP(Tabla2[[#This Row],[Punto de venta]],Punto_venta[],2,0)</f>
        <v>2</v>
      </c>
      <c r="F3279" t="s">
        <v>13</v>
      </c>
      <c r="G3279">
        <f>+VLOOKUP(Tabla2[[#This Row],[Cultivo]],Cod_categoría[],2,0)</f>
        <v>100106002</v>
      </c>
      <c r="H3279" t="str">
        <f>+VLOOKUP(F3279,Codigos[],2,0)</f>
        <v>Frutos oleaginosos</v>
      </c>
      <c r="I3279">
        <f>+VLOOKUP(Tabla2[[#This Row],[Categoría]],Cod_procesamiento10[],2,0)</f>
        <v>12</v>
      </c>
      <c r="J3279" t="s">
        <v>163</v>
      </c>
      <c r="K3279" s="3">
        <v>3490.46</v>
      </c>
    </row>
    <row r="3280" spans="1:11" x14ac:dyDescent="0.35">
      <c r="A3280">
        <v>2019</v>
      </c>
      <c r="B3280" s="5" t="s">
        <v>56</v>
      </c>
      <c r="C3280" s="10">
        <v>43678</v>
      </c>
      <c r="D3280" t="s">
        <v>17</v>
      </c>
      <c r="E3280">
        <f>+VLOOKUP(Tabla2[[#This Row],[Punto de venta]],Punto_venta[],2,0)</f>
        <v>2</v>
      </c>
      <c r="F3280" t="s">
        <v>14</v>
      </c>
      <c r="G3280">
        <f>+VLOOKUP(Tabla2[[#This Row],[Cultivo]],Cod_categoría[],2,0)</f>
        <v>100104005</v>
      </c>
      <c r="H3280" t="str">
        <f>+VLOOKUP(F3280,Codigos[],2,0)</f>
        <v>Frutos de pepita</v>
      </c>
      <c r="I3280">
        <f>+VLOOKUP(Tabla2[[#This Row],[Categoría]],Cod_procesamiento10[],2,0)</f>
        <v>3</v>
      </c>
      <c r="J3280" t="s">
        <v>163</v>
      </c>
      <c r="K3280" s="3">
        <v>1304.82</v>
      </c>
    </row>
    <row r="3281" spans="1:11" x14ac:dyDescent="0.35">
      <c r="A3281">
        <v>2019</v>
      </c>
      <c r="B3281" s="5" t="s">
        <v>56</v>
      </c>
      <c r="C3281" s="10">
        <v>43678</v>
      </c>
      <c r="D3281" t="s">
        <v>17</v>
      </c>
      <c r="E3281">
        <f>+VLOOKUP(Tabla2[[#This Row],[Punto de venta]],Punto_venta[],2,0)</f>
        <v>2</v>
      </c>
      <c r="F3281" t="s">
        <v>15</v>
      </c>
      <c r="G3281">
        <f>+VLOOKUP(Tabla2[[#This Row],[Cultivo]],Cod_categoría[],2,0)</f>
        <v>100108006</v>
      </c>
      <c r="H3281" t="str">
        <f>+VLOOKUP(F3281,Codigos[],2,0)</f>
        <v>Frutos tropicales y subtropicales</v>
      </c>
      <c r="I3281">
        <f>+VLOOKUP(Tabla2[[#This Row],[Categoría]],Cod_procesamiento10[],2,0)</f>
        <v>4</v>
      </c>
      <c r="J3281" t="s">
        <v>163</v>
      </c>
      <c r="K3281" s="3">
        <v>860.61</v>
      </c>
    </row>
    <row r="3282" spans="1:11" x14ac:dyDescent="0.35">
      <c r="A3282">
        <v>2019</v>
      </c>
      <c r="B3282" s="5" t="s">
        <v>56</v>
      </c>
      <c r="C3282" s="10">
        <v>43678</v>
      </c>
      <c r="D3282" t="s">
        <v>2</v>
      </c>
      <c r="E3282">
        <f>+VLOOKUP(Tabla2[[#This Row],[Punto de venta]],Punto_venta[],2,0)</f>
        <v>1</v>
      </c>
      <c r="F3282" t="s">
        <v>19</v>
      </c>
      <c r="G3282">
        <f>+VLOOKUP(Tabla2[[#This Row],[Cultivo]],Cod_categoría[],2,0)</f>
        <v>100101007</v>
      </c>
      <c r="H3282" t="str">
        <f>+VLOOKUP(F3282,Codigos[],2,0)</f>
        <v>Berries</v>
      </c>
      <c r="I3282">
        <f>+VLOOKUP(Tabla2[[#This Row],[Categoría]],Cod_procesamiento10[],2,0)</f>
        <v>1</v>
      </c>
      <c r="J3282" t="s">
        <v>163</v>
      </c>
      <c r="K3282" s="3">
        <v>734.24</v>
      </c>
    </row>
    <row r="3283" spans="1:11" x14ac:dyDescent="0.35">
      <c r="A3283">
        <v>2019</v>
      </c>
      <c r="B3283" s="5" t="s">
        <v>56</v>
      </c>
      <c r="C3283" s="10">
        <v>43678</v>
      </c>
      <c r="D3283" t="s">
        <v>2</v>
      </c>
      <c r="E3283">
        <f>+VLOOKUP(Tabla2[[#This Row],[Punto de venta]],Punto_venta[],2,0)</f>
        <v>1</v>
      </c>
      <c r="F3283" t="s">
        <v>9</v>
      </c>
      <c r="G3283">
        <f>+VLOOKUP(Tabla2[[#This Row],[Cultivo]],Cod_categoría[],2,0)</f>
        <v>100102003</v>
      </c>
      <c r="H3283" t="str">
        <f>+VLOOKUP(F3283,Codigos[],2,0)</f>
        <v>Cítricos</v>
      </c>
      <c r="I3283">
        <f>+VLOOKUP(Tabla2[[#This Row],[Categoría]],Cod_procesamiento10[],2,0)</f>
        <v>2</v>
      </c>
      <c r="J3283" t="s">
        <v>163</v>
      </c>
      <c r="K3283" s="3">
        <v>465.95</v>
      </c>
    </row>
    <row r="3284" spans="1:11" x14ac:dyDescent="0.35">
      <c r="A3284">
        <v>2019</v>
      </c>
      <c r="B3284" s="5" t="s">
        <v>56</v>
      </c>
      <c r="C3284" s="10">
        <v>43678</v>
      </c>
      <c r="D3284" t="s">
        <v>2</v>
      </c>
      <c r="E3284">
        <f>+VLOOKUP(Tabla2[[#This Row],[Punto de venta]],Punto_venta[],2,0)</f>
        <v>1</v>
      </c>
      <c r="F3284" t="s">
        <v>20</v>
      </c>
      <c r="G3284">
        <f>+VLOOKUP(Tabla2[[#This Row],[Cultivo]],Cod_categoría[],2,0)</f>
        <v>100102004</v>
      </c>
      <c r="H3284" t="str">
        <f>+VLOOKUP(F3284,Codigos[],2,0)</f>
        <v>Cítricos</v>
      </c>
      <c r="I3284">
        <f>+VLOOKUP(Tabla2[[#This Row],[Categoría]],Cod_procesamiento10[],2,0)</f>
        <v>2</v>
      </c>
      <c r="J3284" t="s">
        <v>163</v>
      </c>
      <c r="K3284" s="3">
        <v>706.79</v>
      </c>
    </row>
    <row r="3285" spans="1:11" x14ac:dyDescent="0.35">
      <c r="A3285">
        <v>2019</v>
      </c>
      <c r="B3285" s="5" t="s">
        <v>56</v>
      </c>
      <c r="C3285" s="10">
        <v>43678</v>
      </c>
      <c r="D3285" t="s">
        <v>2</v>
      </c>
      <c r="E3285">
        <f>+VLOOKUP(Tabla2[[#This Row],[Punto de venta]],Punto_venta[],2,0)</f>
        <v>1</v>
      </c>
      <c r="F3285" t="s">
        <v>21</v>
      </c>
      <c r="G3285">
        <f>+VLOOKUP(Tabla2[[#This Row],[Cultivo]],Cod_categoría[],2,0)</f>
        <v>100108002</v>
      </c>
      <c r="H3285" t="str">
        <f>+VLOOKUP(F3285,Codigos[],2,0)</f>
        <v>Frutos tropicales y subtropicales</v>
      </c>
      <c r="I3285">
        <f>+VLOOKUP(Tabla2[[#This Row],[Categoría]],Cod_procesamiento10[],2,0)</f>
        <v>4</v>
      </c>
      <c r="J3285" t="s">
        <v>163</v>
      </c>
      <c r="K3285" s="3">
        <v>2048.62</v>
      </c>
    </row>
    <row r="3286" spans="1:11" x14ac:dyDescent="0.35">
      <c r="A3286">
        <v>2019</v>
      </c>
      <c r="B3286" s="5" t="s">
        <v>56</v>
      </c>
      <c r="C3286" s="10">
        <v>43678</v>
      </c>
      <c r="D3286" t="s">
        <v>2</v>
      </c>
      <c r="E3286">
        <f>+VLOOKUP(Tabla2[[#This Row],[Punto de venta]],Punto_venta[],2,0)</f>
        <v>1</v>
      </c>
      <c r="F3286" t="s">
        <v>10</v>
      </c>
      <c r="G3286">
        <f>+VLOOKUP(Tabla2[[#This Row],[Cultivo]],Cod_categoría[],2,0)</f>
        <v>100104002</v>
      </c>
      <c r="H3286" t="str">
        <f>+VLOOKUP(F3286,Codigos[],2,0)</f>
        <v>Frutos de pepita</v>
      </c>
      <c r="I3286">
        <f>+VLOOKUP(Tabla2[[#This Row],[Categoría]],Cod_procesamiento10[],2,0)</f>
        <v>3</v>
      </c>
      <c r="J3286" t="s">
        <v>163</v>
      </c>
      <c r="K3286" s="3">
        <v>698.24</v>
      </c>
    </row>
    <row r="3287" spans="1:11" x14ac:dyDescent="0.35">
      <c r="A3287">
        <v>2019</v>
      </c>
      <c r="B3287" s="5" t="s">
        <v>56</v>
      </c>
      <c r="C3287" s="10">
        <v>43678</v>
      </c>
      <c r="D3287" t="s">
        <v>2</v>
      </c>
      <c r="E3287">
        <f>+VLOOKUP(Tabla2[[#This Row],[Punto de venta]],Punto_venta[],2,0)</f>
        <v>1</v>
      </c>
      <c r="F3287" t="s">
        <v>11</v>
      </c>
      <c r="G3287">
        <f>+VLOOKUP(Tabla2[[#This Row],[Cultivo]],Cod_categoría[],2,0)</f>
        <v>100102005</v>
      </c>
      <c r="H3287" t="str">
        <f>+VLOOKUP(F3287,Codigos[],2,0)</f>
        <v>Cítricos</v>
      </c>
      <c r="I3287">
        <f>+VLOOKUP(Tabla2[[#This Row],[Categoría]],Cod_procesamiento10[],2,0)</f>
        <v>2</v>
      </c>
      <c r="J3287" t="s">
        <v>163</v>
      </c>
      <c r="K3287" s="3">
        <v>586.13</v>
      </c>
    </row>
    <row r="3288" spans="1:11" x14ac:dyDescent="0.35">
      <c r="A3288">
        <v>2019</v>
      </c>
      <c r="B3288" s="5" t="s">
        <v>56</v>
      </c>
      <c r="C3288" s="10">
        <v>43678</v>
      </c>
      <c r="D3288" t="s">
        <v>2</v>
      </c>
      <c r="E3288">
        <f>+VLOOKUP(Tabla2[[#This Row],[Punto de venta]],Punto_venta[],2,0)</f>
        <v>1</v>
      </c>
      <c r="F3288" t="s">
        <v>13</v>
      </c>
      <c r="G3288">
        <f>+VLOOKUP(Tabla2[[#This Row],[Cultivo]],Cod_categoría[],2,0)</f>
        <v>100106002</v>
      </c>
      <c r="H3288" t="str">
        <f>+VLOOKUP(F3288,Codigos[],2,0)</f>
        <v>Frutos oleaginosos</v>
      </c>
      <c r="I3288">
        <f>+VLOOKUP(Tabla2[[#This Row],[Categoría]],Cod_procesamiento10[],2,0)</f>
        <v>12</v>
      </c>
      <c r="J3288" t="s">
        <v>163</v>
      </c>
      <c r="K3288" s="3">
        <v>2648.4</v>
      </c>
    </row>
    <row r="3289" spans="1:11" x14ac:dyDescent="0.35">
      <c r="A3289">
        <v>2019</v>
      </c>
      <c r="B3289" s="5" t="s">
        <v>56</v>
      </c>
      <c r="C3289" s="10">
        <v>43678</v>
      </c>
      <c r="D3289" t="s">
        <v>2</v>
      </c>
      <c r="E3289">
        <f>+VLOOKUP(Tabla2[[#This Row],[Punto de venta]],Punto_venta[],2,0)</f>
        <v>1</v>
      </c>
      <c r="F3289" t="s">
        <v>14</v>
      </c>
      <c r="G3289">
        <f>+VLOOKUP(Tabla2[[#This Row],[Cultivo]],Cod_categoría[],2,0)</f>
        <v>100104005</v>
      </c>
      <c r="H3289" t="str">
        <f>+VLOOKUP(F3289,Codigos[],2,0)</f>
        <v>Frutos de pepita</v>
      </c>
      <c r="I3289">
        <f>+VLOOKUP(Tabla2[[#This Row],[Categoría]],Cod_procesamiento10[],2,0)</f>
        <v>3</v>
      </c>
      <c r="J3289" t="s">
        <v>163</v>
      </c>
      <c r="K3289" s="3">
        <v>730.37</v>
      </c>
    </row>
    <row r="3290" spans="1:11" x14ac:dyDescent="0.35">
      <c r="A3290">
        <v>2019</v>
      </c>
      <c r="B3290" s="5" t="s">
        <v>56</v>
      </c>
      <c r="C3290" s="10">
        <v>43678</v>
      </c>
      <c r="D3290" t="s">
        <v>2</v>
      </c>
      <c r="E3290">
        <f>+VLOOKUP(Tabla2[[#This Row],[Punto de venta]],Punto_venta[],2,0)</f>
        <v>1</v>
      </c>
      <c r="F3290" t="s">
        <v>15</v>
      </c>
      <c r="G3290">
        <f>+VLOOKUP(Tabla2[[#This Row],[Cultivo]],Cod_categoría[],2,0)</f>
        <v>100108006</v>
      </c>
      <c r="H3290" t="str">
        <f>+VLOOKUP(F3290,Codigos[],2,0)</f>
        <v>Frutos tropicales y subtropicales</v>
      </c>
      <c r="I3290">
        <f>+VLOOKUP(Tabla2[[#This Row],[Categoría]],Cod_procesamiento10[],2,0)</f>
        <v>4</v>
      </c>
      <c r="J3290" t="s">
        <v>163</v>
      </c>
      <c r="K3290" s="3">
        <v>656.57</v>
      </c>
    </row>
    <row r="3291" spans="1:11" x14ac:dyDescent="0.35">
      <c r="A3291">
        <v>2019</v>
      </c>
      <c r="B3291" s="5" t="s">
        <v>56</v>
      </c>
      <c r="C3291" s="10">
        <v>43678</v>
      </c>
      <c r="D3291" t="s">
        <v>17</v>
      </c>
      <c r="E3291">
        <f>+VLOOKUP(Tabla2[[#This Row],[Punto de venta]],Punto_venta[],2,0)</f>
        <v>2</v>
      </c>
      <c r="F3291" t="s">
        <v>19</v>
      </c>
      <c r="G3291">
        <f>+VLOOKUP(Tabla2[[#This Row],[Cultivo]],Cod_categoría[],2,0)</f>
        <v>100101007</v>
      </c>
      <c r="H3291" t="str">
        <f>+VLOOKUP(F3291,Codigos[],2,0)</f>
        <v>Berries</v>
      </c>
      <c r="I3291">
        <f>+VLOOKUP(Tabla2[[#This Row],[Categoría]],Cod_procesamiento10[],2,0)</f>
        <v>1</v>
      </c>
      <c r="J3291" t="s">
        <v>163</v>
      </c>
      <c r="K3291" s="3">
        <v>1385.04</v>
      </c>
    </row>
    <row r="3292" spans="1:11" x14ac:dyDescent="0.35">
      <c r="A3292">
        <v>2019</v>
      </c>
      <c r="B3292" s="5" t="s">
        <v>56</v>
      </c>
      <c r="C3292" s="10">
        <v>43678</v>
      </c>
      <c r="D3292" t="s">
        <v>17</v>
      </c>
      <c r="E3292">
        <f>+VLOOKUP(Tabla2[[#This Row],[Punto de venta]],Punto_venta[],2,0)</f>
        <v>2</v>
      </c>
      <c r="F3292" t="s">
        <v>9</v>
      </c>
      <c r="G3292">
        <f>+VLOOKUP(Tabla2[[#This Row],[Cultivo]],Cod_categoría[],2,0)</f>
        <v>100102003</v>
      </c>
      <c r="H3292" t="str">
        <f>+VLOOKUP(F3292,Codigos[],2,0)</f>
        <v>Cítricos</v>
      </c>
      <c r="I3292">
        <f>+VLOOKUP(Tabla2[[#This Row],[Categoría]],Cod_procesamiento10[],2,0)</f>
        <v>2</v>
      </c>
      <c r="J3292" t="s">
        <v>163</v>
      </c>
      <c r="K3292" s="3">
        <v>1013.55</v>
      </c>
    </row>
    <row r="3293" spans="1:11" x14ac:dyDescent="0.35">
      <c r="A3293">
        <v>2019</v>
      </c>
      <c r="B3293" s="5" t="s">
        <v>56</v>
      </c>
      <c r="C3293" s="10">
        <v>43678</v>
      </c>
      <c r="D3293" t="s">
        <v>17</v>
      </c>
      <c r="E3293">
        <f>+VLOOKUP(Tabla2[[#This Row],[Punto de venta]],Punto_venta[],2,0)</f>
        <v>2</v>
      </c>
      <c r="F3293" t="s">
        <v>20</v>
      </c>
      <c r="G3293">
        <f>+VLOOKUP(Tabla2[[#This Row],[Cultivo]],Cod_categoría[],2,0)</f>
        <v>100102004</v>
      </c>
      <c r="H3293" t="str">
        <f>+VLOOKUP(F3293,Codigos[],2,0)</f>
        <v>Cítricos</v>
      </c>
      <c r="I3293">
        <f>+VLOOKUP(Tabla2[[#This Row],[Categoría]],Cod_procesamiento10[],2,0)</f>
        <v>2</v>
      </c>
      <c r="J3293" t="s">
        <v>163</v>
      </c>
      <c r="K3293" s="3">
        <v>1655.97</v>
      </c>
    </row>
    <row r="3294" spans="1:11" x14ac:dyDescent="0.35">
      <c r="A3294">
        <v>2019</v>
      </c>
      <c r="B3294" s="5" t="s">
        <v>56</v>
      </c>
      <c r="C3294" s="10">
        <v>43678</v>
      </c>
      <c r="D3294" t="s">
        <v>17</v>
      </c>
      <c r="E3294">
        <f>+VLOOKUP(Tabla2[[#This Row],[Punto de venta]],Punto_venta[],2,0)</f>
        <v>2</v>
      </c>
      <c r="F3294" t="s">
        <v>21</v>
      </c>
      <c r="G3294">
        <f>+VLOOKUP(Tabla2[[#This Row],[Cultivo]],Cod_categoría[],2,0)</f>
        <v>100108002</v>
      </c>
      <c r="H3294" t="str">
        <f>+VLOOKUP(F3294,Codigos[],2,0)</f>
        <v>Frutos tropicales y subtropicales</v>
      </c>
      <c r="I3294">
        <f>+VLOOKUP(Tabla2[[#This Row],[Categoría]],Cod_procesamiento10[],2,0)</f>
        <v>4</v>
      </c>
      <c r="J3294" t="s">
        <v>163</v>
      </c>
      <c r="K3294" s="3">
        <v>2061.09</v>
      </c>
    </row>
    <row r="3295" spans="1:11" x14ac:dyDescent="0.35">
      <c r="A3295">
        <v>2019</v>
      </c>
      <c r="B3295" s="5" t="s">
        <v>56</v>
      </c>
      <c r="C3295" s="10">
        <v>43678</v>
      </c>
      <c r="D3295" t="s">
        <v>17</v>
      </c>
      <c r="E3295">
        <f>+VLOOKUP(Tabla2[[#This Row],[Punto de venta]],Punto_venta[],2,0)</f>
        <v>2</v>
      </c>
      <c r="F3295" t="s">
        <v>10</v>
      </c>
      <c r="G3295">
        <f>+VLOOKUP(Tabla2[[#This Row],[Cultivo]],Cod_categoría[],2,0)</f>
        <v>100104002</v>
      </c>
      <c r="H3295" t="str">
        <f>+VLOOKUP(F3295,Codigos[],2,0)</f>
        <v>Frutos de pepita</v>
      </c>
      <c r="I3295">
        <f>+VLOOKUP(Tabla2[[#This Row],[Categoría]],Cod_procesamiento10[],2,0)</f>
        <v>3</v>
      </c>
      <c r="J3295" t="s">
        <v>163</v>
      </c>
      <c r="K3295" s="3">
        <v>1290.8900000000001</v>
      </c>
    </row>
    <row r="3296" spans="1:11" x14ac:dyDescent="0.35">
      <c r="A3296">
        <v>2019</v>
      </c>
      <c r="B3296" s="5" t="s">
        <v>56</v>
      </c>
      <c r="C3296" s="10">
        <v>43678</v>
      </c>
      <c r="D3296" t="s">
        <v>17</v>
      </c>
      <c r="E3296">
        <f>+VLOOKUP(Tabla2[[#This Row],[Punto de venta]],Punto_venta[],2,0)</f>
        <v>2</v>
      </c>
      <c r="F3296" t="s">
        <v>11</v>
      </c>
      <c r="G3296">
        <f>+VLOOKUP(Tabla2[[#This Row],[Cultivo]],Cod_categoría[],2,0)</f>
        <v>100102005</v>
      </c>
      <c r="H3296" t="str">
        <f>+VLOOKUP(F3296,Codigos[],2,0)</f>
        <v>Cítricos</v>
      </c>
      <c r="I3296">
        <f>+VLOOKUP(Tabla2[[#This Row],[Categoría]],Cod_procesamiento10[],2,0)</f>
        <v>2</v>
      </c>
      <c r="J3296" t="s">
        <v>163</v>
      </c>
      <c r="K3296" s="3">
        <v>918.7</v>
      </c>
    </row>
    <row r="3297" spans="1:11" x14ac:dyDescent="0.35">
      <c r="A3297">
        <v>2019</v>
      </c>
      <c r="B3297" s="5" t="s">
        <v>56</v>
      </c>
      <c r="C3297" s="10">
        <v>43678</v>
      </c>
      <c r="D3297" t="s">
        <v>17</v>
      </c>
      <c r="E3297">
        <f>+VLOOKUP(Tabla2[[#This Row],[Punto de venta]],Punto_venta[],2,0)</f>
        <v>2</v>
      </c>
      <c r="F3297" t="s">
        <v>13</v>
      </c>
      <c r="G3297">
        <f>+VLOOKUP(Tabla2[[#This Row],[Cultivo]],Cod_categoría[],2,0)</f>
        <v>100106002</v>
      </c>
      <c r="H3297" t="str">
        <f>+VLOOKUP(F3297,Codigos[],2,0)</f>
        <v>Frutos oleaginosos</v>
      </c>
      <c r="I3297">
        <f>+VLOOKUP(Tabla2[[#This Row],[Categoría]],Cod_procesamiento10[],2,0)</f>
        <v>12</v>
      </c>
      <c r="J3297" t="s">
        <v>163</v>
      </c>
      <c r="K3297" s="3">
        <v>3336.56</v>
      </c>
    </row>
    <row r="3298" spans="1:11" x14ac:dyDescent="0.35">
      <c r="A3298">
        <v>2019</v>
      </c>
      <c r="B3298" s="5" t="s">
        <v>56</v>
      </c>
      <c r="C3298" s="10">
        <v>43678</v>
      </c>
      <c r="D3298" t="s">
        <v>17</v>
      </c>
      <c r="E3298">
        <f>+VLOOKUP(Tabla2[[#This Row],[Punto de venta]],Punto_venta[],2,0)</f>
        <v>2</v>
      </c>
      <c r="F3298" t="s">
        <v>14</v>
      </c>
      <c r="G3298">
        <f>+VLOOKUP(Tabla2[[#This Row],[Cultivo]],Cod_categoría[],2,0)</f>
        <v>100104005</v>
      </c>
      <c r="H3298" t="str">
        <f>+VLOOKUP(F3298,Codigos[],2,0)</f>
        <v>Frutos de pepita</v>
      </c>
      <c r="I3298">
        <f>+VLOOKUP(Tabla2[[#This Row],[Categoría]],Cod_procesamiento10[],2,0)</f>
        <v>3</v>
      </c>
      <c r="J3298" t="s">
        <v>163</v>
      </c>
      <c r="K3298" s="3">
        <v>1277.71</v>
      </c>
    </row>
    <row r="3299" spans="1:11" x14ac:dyDescent="0.35">
      <c r="A3299">
        <v>2019</v>
      </c>
      <c r="B3299" s="5" t="s">
        <v>56</v>
      </c>
      <c r="C3299" s="10">
        <v>43678</v>
      </c>
      <c r="D3299" t="s">
        <v>17</v>
      </c>
      <c r="E3299">
        <f>+VLOOKUP(Tabla2[[#This Row],[Punto de venta]],Punto_venta[],2,0)</f>
        <v>2</v>
      </c>
      <c r="F3299" t="s">
        <v>15</v>
      </c>
      <c r="G3299">
        <f>+VLOOKUP(Tabla2[[#This Row],[Cultivo]],Cod_categoría[],2,0)</f>
        <v>100108006</v>
      </c>
      <c r="H3299" t="str">
        <f>+VLOOKUP(F3299,Codigos[],2,0)</f>
        <v>Frutos tropicales y subtropicales</v>
      </c>
      <c r="I3299">
        <f>+VLOOKUP(Tabla2[[#This Row],[Categoría]],Cod_procesamiento10[],2,0)</f>
        <v>4</v>
      </c>
      <c r="J3299" t="s">
        <v>163</v>
      </c>
      <c r="K3299" s="3">
        <v>776.2</v>
      </c>
    </row>
    <row r="3300" spans="1:11" x14ac:dyDescent="0.35">
      <c r="A3300">
        <v>2019</v>
      </c>
      <c r="B3300" s="5" t="s">
        <v>56</v>
      </c>
      <c r="C3300" s="10">
        <v>43678</v>
      </c>
      <c r="D3300" t="s">
        <v>2</v>
      </c>
      <c r="E3300">
        <f>+VLOOKUP(Tabla2[[#This Row],[Punto de venta]],Punto_venta[],2,0)</f>
        <v>1</v>
      </c>
      <c r="F3300" t="s">
        <v>19</v>
      </c>
      <c r="G3300">
        <f>+VLOOKUP(Tabla2[[#This Row],[Cultivo]],Cod_categoría[],2,0)</f>
        <v>100101007</v>
      </c>
      <c r="H3300" t="str">
        <f>+VLOOKUP(F3300,Codigos[],2,0)</f>
        <v>Berries</v>
      </c>
      <c r="I3300">
        <f>+VLOOKUP(Tabla2[[#This Row],[Categoría]],Cod_procesamiento10[],2,0)</f>
        <v>1</v>
      </c>
      <c r="J3300" t="s">
        <v>163</v>
      </c>
      <c r="K3300" s="3">
        <v>677.03</v>
      </c>
    </row>
    <row r="3301" spans="1:11" x14ac:dyDescent="0.35">
      <c r="A3301">
        <v>2019</v>
      </c>
      <c r="B3301" s="5" t="s">
        <v>56</v>
      </c>
      <c r="C3301" s="10">
        <v>43678</v>
      </c>
      <c r="D3301" t="s">
        <v>2</v>
      </c>
      <c r="E3301">
        <f>+VLOOKUP(Tabla2[[#This Row],[Punto de venta]],Punto_venta[],2,0)</f>
        <v>1</v>
      </c>
      <c r="F3301" t="s">
        <v>9</v>
      </c>
      <c r="G3301">
        <f>+VLOOKUP(Tabla2[[#This Row],[Cultivo]],Cod_categoría[],2,0)</f>
        <v>100102003</v>
      </c>
      <c r="H3301" t="str">
        <f>+VLOOKUP(F3301,Codigos[],2,0)</f>
        <v>Cítricos</v>
      </c>
      <c r="I3301">
        <f>+VLOOKUP(Tabla2[[#This Row],[Categoría]],Cod_procesamiento10[],2,0)</f>
        <v>2</v>
      </c>
      <c r="J3301" t="s">
        <v>163</v>
      </c>
      <c r="K3301" s="3">
        <v>450.21</v>
      </c>
    </row>
    <row r="3302" spans="1:11" x14ac:dyDescent="0.35">
      <c r="A3302">
        <v>2019</v>
      </c>
      <c r="B3302" s="5" t="s">
        <v>56</v>
      </c>
      <c r="C3302" s="10">
        <v>43678</v>
      </c>
      <c r="D3302" t="s">
        <v>2</v>
      </c>
      <c r="E3302">
        <f>+VLOOKUP(Tabla2[[#This Row],[Punto de venta]],Punto_venta[],2,0)</f>
        <v>1</v>
      </c>
      <c r="F3302" t="s">
        <v>20</v>
      </c>
      <c r="G3302">
        <f>+VLOOKUP(Tabla2[[#This Row],[Cultivo]],Cod_categoría[],2,0)</f>
        <v>100102004</v>
      </c>
      <c r="H3302" t="str">
        <f>+VLOOKUP(F3302,Codigos[],2,0)</f>
        <v>Cítricos</v>
      </c>
      <c r="I3302">
        <f>+VLOOKUP(Tabla2[[#This Row],[Categoría]],Cod_procesamiento10[],2,0)</f>
        <v>2</v>
      </c>
      <c r="J3302" t="s">
        <v>163</v>
      </c>
      <c r="K3302" s="3">
        <v>657.32</v>
      </c>
    </row>
    <row r="3303" spans="1:11" x14ac:dyDescent="0.35">
      <c r="A3303">
        <v>2019</v>
      </c>
      <c r="B3303" s="5" t="s">
        <v>56</v>
      </c>
      <c r="C3303" s="10">
        <v>43678</v>
      </c>
      <c r="D3303" t="s">
        <v>2</v>
      </c>
      <c r="E3303">
        <f>+VLOOKUP(Tabla2[[#This Row],[Punto de venta]],Punto_venta[],2,0)</f>
        <v>1</v>
      </c>
      <c r="F3303" t="s">
        <v>21</v>
      </c>
      <c r="G3303">
        <f>+VLOOKUP(Tabla2[[#This Row],[Cultivo]],Cod_categoría[],2,0)</f>
        <v>100108002</v>
      </c>
      <c r="H3303" t="str">
        <f>+VLOOKUP(F3303,Codigos[],2,0)</f>
        <v>Frutos tropicales y subtropicales</v>
      </c>
      <c r="I3303">
        <f>+VLOOKUP(Tabla2[[#This Row],[Categoría]],Cod_procesamiento10[],2,0)</f>
        <v>4</v>
      </c>
      <c r="J3303" t="s">
        <v>163</v>
      </c>
      <c r="K3303" s="3">
        <v>2240.2199999999998</v>
      </c>
    </row>
    <row r="3304" spans="1:11" x14ac:dyDescent="0.35">
      <c r="A3304">
        <v>2019</v>
      </c>
      <c r="B3304" s="5" t="s">
        <v>56</v>
      </c>
      <c r="C3304" s="10">
        <v>43678</v>
      </c>
      <c r="D3304" t="s">
        <v>2</v>
      </c>
      <c r="E3304">
        <f>+VLOOKUP(Tabla2[[#This Row],[Punto de venta]],Punto_venta[],2,0)</f>
        <v>1</v>
      </c>
      <c r="F3304" t="s">
        <v>10</v>
      </c>
      <c r="G3304">
        <f>+VLOOKUP(Tabla2[[#This Row],[Cultivo]],Cod_categoría[],2,0)</f>
        <v>100104002</v>
      </c>
      <c r="H3304" t="str">
        <f>+VLOOKUP(F3304,Codigos[],2,0)</f>
        <v>Frutos de pepita</v>
      </c>
      <c r="I3304">
        <f>+VLOOKUP(Tabla2[[#This Row],[Categoría]],Cod_procesamiento10[],2,0)</f>
        <v>3</v>
      </c>
      <c r="J3304" t="s">
        <v>163</v>
      </c>
      <c r="K3304" s="3">
        <v>659.63</v>
      </c>
    </row>
    <row r="3305" spans="1:11" x14ac:dyDescent="0.35">
      <c r="A3305">
        <v>2019</v>
      </c>
      <c r="B3305" s="5" t="s">
        <v>56</v>
      </c>
      <c r="C3305" s="10">
        <v>43678</v>
      </c>
      <c r="D3305" t="s">
        <v>2</v>
      </c>
      <c r="E3305">
        <f>+VLOOKUP(Tabla2[[#This Row],[Punto de venta]],Punto_venta[],2,0)</f>
        <v>1</v>
      </c>
      <c r="F3305" t="s">
        <v>11</v>
      </c>
      <c r="G3305">
        <f>+VLOOKUP(Tabla2[[#This Row],[Cultivo]],Cod_categoría[],2,0)</f>
        <v>100102005</v>
      </c>
      <c r="H3305" t="str">
        <f>+VLOOKUP(F3305,Codigos[],2,0)</f>
        <v>Cítricos</v>
      </c>
      <c r="I3305">
        <f>+VLOOKUP(Tabla2[[#This Row],[Categoría]],Cod_procesamiento10[],2,0)</f>
        <v>2</v>
      </c>
      <c r="J3305" t="s">
        <v>163</v>
      </c>
      <c r="K3305" s="3">
        <v>516.26</v>
      </c>
    </row>
    <row r="3306" spans="1:11" x14ac:dyDescent="0.35">
      <c r="A3306">
        <v>2019</v>
      </c>
      <c r="B3306" s="5" t="s">
        <v>56</v>
      </c>
      <c r="C3306" s="10">
        <v>43678</v>
      </c>
      <c r="D3306" t="s">
        <v>2</v>
      </c>
      <c r="E3306">
        <f>+VLOOKUP(Tabla2[[#This Row],[Punto de venta]],Punto_venta[],2,0)</f>
        <v>1</v>
      </c>
      <c r="F3306" t="s">
        <v>13</v>
      </c>
      <c r="G3306">
        <f>+VLOOKUP(Tabla2[[#This Row],[Cultivo]],Cod_categoría[],2,0)</f>
        <v>100106002</v>
      </c>
      <c r="H3306" t="str">
        <f>+VLOOKUP(F3306,Codigos[],2,0)</f>
        <v>Frutos oleaginosos</v>
      </c>
      <c r="I3306">
        <f>+VLOOKUP(Tabla2[[#This Row],[Categoría]],Cod_procesamiento10[],2,0)</f>
        <v>12</v>
      </c>
      <c r="J3306" t="s">
        <v>163</v>
      </c>
      <c r="K3306" s="3">
        <v>2452.73</v>
      </c>
    </row>
    <row r="3307" spans="1:11" x14ac:dyDescent="0.35">
      <c r="A3307">
        <v>2019</v>
      </c>
      <c r="B3307" s="5" t="s">
        <v>56</v>
      </c>
      <c r="C3307" s="10">
        <v>43678</v>
      </c>
      <c r="D3307" t="s">
        <v>2</v>
      </c>
      <c r="E3307">
        <f>+VLOOKUP(Tabla2[[#This Row],[Punto de venta]],Punto_venta[],2,0)</f>
        <v>1</v>
      </c>
      <c r="F3307" t="s">
        <v>14</v>
      </c>
      <c r="G3307">
        <f>+VLOOKUP(Tabla2[[#This Row],[Cultivo]],Cod_categoría[],2,0)</f>
        <v>100104005</v>
      </c>
      <c r="H3307" t="str">
        <f>+VLOOKUP(F3307,Codigos[],2,0)</f>
        <v>Frutos de pepita</v>
      </c>
      <c r="I3307">
        <f>+VLOOKUP(Tabla2[[#This Row],[Categoría]],Cod_procesamiento10[],2,0)</f>
        <v>3</v>
      </c>
      <c r="J3307" t="s">
        <v>163</v>
      </c>
      <c r="K3307" s="3">
        <v>670.69</v>
      </c>
    </row>
    <row r="3308" spans="1:11" x14ac:dyDescent="0.35">
      <c r="A3308">
        <v>2019</v>
      </c>
      <c r="B3308" s="5" t="s">
        <v>56</v>
      </c>
      <c r="C3308" s="10">
        <v>43678</v>
      </c>
      <c r="D3308" t="s">
        <v>2</v>
      </c>
      <c r="E3308">
        <f>+VLOOKUP(Tabla2[[#This Row],[Punto de venta]],Punto_venta[],2,0)</f>
        <v>1</v>
      </c>
      <c r="F3308" t="s">
        <v>15</v>
      </c>
      <c r="G3308">
        <f>+VLOOKUP(Tabla2[[#This Row],[Cultivo]],Cod_categoría[],2,0)</f>
        <v>100108006</v>
      </c>
      <c r="H3308" t="str">
        <f>+VLOOKUP(F3308,Codigos[],2,0)</f>
        <v>Frutos tropicales y subtropicales</v>
      </c>
      <c r="I3308">
        <f>+VLOOKUP(Tabla2[[#This Row],[Categoría]],Cod_procesamiento10[],2,0)</f>
        <v>4</v>
      </c>
      <c r="J3308" t="s">
        <v>163</v>
      </c>
      <c r="K3308" s="3">
        <v>625.15</v>
      </c>
    </row>
    <row r="3309" spans="1:11" x14ac:dyDescent="0.35">
      <c r="A3309">
        <v>2019</v>
      </c>
      <c r="B3309" s="5" t="s">
        <v>56</v>
      </c>
      <c r="C3309" s="10">
        <v>43678</v>
      </c>
      <c r="D3309" t="s">
        <v>17</v>
      </c>
      <c r="E3309">
        <f>+VLOOKUP(Tabla2[[#This Row],[Punto de venta]],Punto_venta[],2,0)</f>
        <v>2</v>
      </c>
      <c r="F3309" t="s">
        <v>19</v>
      </c>
      <c r="G3309">
        <f>+VLOOKUP(Tabla2[[#This Row],[Cultivo]],Cod_categoría[],2,0)</f>
        <v>100101007</v>
      </c>
      <c r="H3309" t="str">
        <f>+VLOOKUP(F3309,Codigos[],2,0)</f>
        <v>Berries</v>
      </c>
      <c r="I3309">
        <f>+VLOOKUP(Tabla2[[#This Row],[Categoría]],Cod_procesamiento10[],2,0)</f>
        <v>1</v>
      </c>
      <c r="J3309" t="s">
        <v>163</v>
      </c>
      <c r="K3309" s="3">
        <v>1433.28</v>
      </c>
    </row>
    <row r="3310" spans="1:11" x14ac:dyDescent="0.35">
      <c r="A3310">
        <v>2019</v>
      </c>
      <c r="B3310" s="5" t="s">
        <v>56</v>
      </c>
      <c r="C3310" s="10">
        <v>43678</v>
      </c>
      <c r="D3310" t="s">
        <v>17</v>
      </c>
      <c r="E3310">
        <f>+VLOOKUP(Tabla2[[#This Row],[Punto de venta]],Punto_venta[],2,0)</f>
        <v>2</v>
      </c>
      <c r="F3310" t="s">
        <v>9</v>
      </c>
      <c r="G3310">
        <f>+VLOOKUP(Tabla2[[#This Row],[Cultivo]],Cod_categoría[],2,0)</f>
        <v>100102003</v>
      </c>
      <c r="H3310" t="str">
        <f>+VLOOKUP(F3310,Codigos[],2,0)</f>
        <v>Cítricos</v>
      </c>
      <c r="I3310">
        <f>+VLOOKUP(Tabla2[[#This Row],[Categoría]],Cod_procesamiento10[],2,0)</f>
        <v>2</v>
      </c>
      <c r="J3310" t="s">
        <v>163</v>
      </c>
      <c r="K3310" s="3">
        <v>1059.25</v>
      </c>
    </row>
    <row r="3311" spans="1:11" x14ac:dyDescent="0.35">
      <c r="A3311">
        <v>2019</v>
      </c>
      <c r="B3311" s="5" t="s">
        <v>56</v>
      </c>
      <c r="C3311" s="10">
        <v>43678</v>
      </c>
      <c r="D3311" t="s">
        <v>17</v>
      </c>
      <c r="E3311">
        <f>+VLOOKUP(Tabla2[[#This Row],[Punto de venta]],Punto_venta[],2,0)</f>
        <v>2</v>
      </c>
      <c r="F3311" t="s">
        <v>20</v>
      </c>
      <c r="G3311">
        <f>+VLOOKUP(Tabla2[[#This Row],[Cultivo]],Cod_categoría[],2,0)</f>
        <v>100102004</v>
      </c>
      <c r="H3311" t="str">
        <f>+VLOOKUP(F3311,Codigos[],2,0)</f>
        <v>Cítricos</v>
      </c>
      <c r="I3311">
        <f>+VLOOKUP(Tabla2[[#This Row],[Categoría]],Cod_procesamiento10[],2,0)</f>
        <v>2</v>
      </c>
      <c r="J3311" t="s">
        <v>163</v>
      </c>
      <c r="K3311" s="3">
        <v>1790.14</v>
      </c>
    </row>
    <row r="3312" spans="1:11" x14ac:dyDescent="0.35">
      <c r="A3312">
        <v>2019</v>
      </c>
      <c r="B3312" s="5" t="s">
        <v>56</v>
      </c>
      <c r="C3312" s="10">
        <v>43678</v>
      </c>
      <c r="D3312" t="s">
        <v>17</v>
      </c>
      <c r="E3312">
        <f>+VLOOKUP(Tabla2[[#This Row],[Punto de venta]],Punto_venta[],2,0)</f>
        <v>2</v>
      </c>
      <c r="F3312" t="s">
        <v>21</v>
      </c>
      <c r="G3312">
        <f>+VLOOKUP(Tabla2[[#This Row],[Cultivo]],Cod_categoría[],2,0)</f>
        <v>100108002</v>
      </c>
      <c r="H3312" t="str">
        <f>+VLOOKUP(F3312,Codigos[],2,0)</f>
        <v>Frutos tropicales y subtropicales</v>
      </c>
      <c r="I3312">
        <f>+VLOOKUP(Tabla2[[#This Row],[Categoría]],Cod_procesamiento10[],2,0)</f>
        <v>4</v>
      </c>
      <c r="J3312" t="s">
        <v>163</v>
      </c>
      <c r="K3312" s="3">
        <v>2014.48</v>
      </c>
    </row>
    <row r="3313" spans="1:11" x14ac:dyDescent="0.35">
      <c r="A3313">
        <v>2019</v>
      </c>
      <c r="B3313" s="5" t="s">
        <v>56</v>
      </c>
      <c r="C3313" s="10">
        <v>43678</v>
      </c>
      <c r="D3313" t="s">
        <v>17</v>
      </c>
      <c r="E3313">
        <f>+VLOOKUP(Tabla2[[#This Row],[Punto de venta]],Punto_venta[],2,0)</f>
        <v>2</v>
      </c>
      <c r="F3313" t="s">
        <v>10</v>
      </c>
      <c r="G3313">
        <f>+VLOOKUP(Tabla2[[#This Row],[Cultivo]],Cod_categoría[],2,0)</f>
        <v>100104002</v>
      </c>
      <c r="H3313" t="str">
        <f>+VLOOKUP(F3313,Codigos[],2,0)</f>
        <v>Frutos de pepita</v>
      </c>
      <c r="I3313">
        <f>+VLOOKUP(Tabla2[[#This Row],[Categoría]],Cod_procesamiento10[],2,0)</f>
        <v>3</v>
      </c>
      <c r="J3313" t="s">
        <v>163</v>
      </c>
      <c r="K3313" s="3">
        <v>1327.81</v>
      </c>
    </row>
    <row r="3314" spans="1:11" x14ac:dyDescent="0.35">
      <c r="A3314">
        <v>2019</v>
      </c>
      <c r="B3314" s="5" t="s">
        <v>56</v>
      </c>
      <c r="C3314" s="10">
        <v>43678</v>
      </c>
      <c r="D3314" t="s">
        <v>17</v>
      </c>
      <c r="E3314">
        <f>+VLOOKUP(Tabla2[[#This Row],[Punto de venta]],Punto_venta[],2,0)</f>
        <v>2</v>
      </c>
      <c r="F3314" t="s">
        <v>11</v>
      </c>
      <c r="G3314">
        <f>+VLOOKUP(Tabla2[[#This Row],[Cultivo]],Cod_categoría[],2,0)</f>
        <v>100102005</v>
      </c>
      <c r="H3314" t="str">
        <f>+VLOOKUP(F3314,Codigos[],2,0)</f>
        <v>Cítricos</v>
      </c>
      <c r="I3314">
        <f>+VLOOKUP(Tabla2[[#This Row],[Categoría]],Cod_procesamiento10[],2,0)</f>
        <v>2</v>
      </c>
      <c r="J3314" t="s">
        <v>163</v>
      </c>
      <c r="K3314" s="3">
        <v>942.87</v>
      </c>
    </row>
    <row r="3315" spans="1:11" x14ac:dyDescent="0.35">
      <c r="A3315">
        <v>2019</v>
      </c>
      <c r="B3315" s="5" t="s">
        <v>56</v>
      </c>
      <c r="C3315" s="10">
        <v>43678</v>
      </c>
      <c r="D3315" t="s">
        <v>17</v>
      </c>
      <c r="E3315">
        <f>+VLOOKUP(Tabla2[[#This Row],[Punto de venta]],Punto_venta[],2,0)</f>
        <v>2</v>
      </c>
      <c r="F3315" t="s">
        <v>13</v>
      </c>
      <c r="G3315">
        <f>+VLOOKUP(Tabla2[[#This Row],[Cultivo]],Cod_categoría[],2,0)</f>
        <v>100106002</v>
      </c>
      <c r="H3315" t="str">
        <f>+VLOOKUP(F3315,Codigos[],2,0)</f>
        <v>Frutos oleaginosos</v>
      </c>
      <c r="I3315">
        <f>+VLOOKUP(Tabla2[[#This Row],[Categoría]],Cod_procesamiento10[],2,0)</f>
        <v>12</v>
      </c>
      <c r="J3315" t="s">
        <v>163</v>
      </c>
      <c r="K3315" s="3">
        <v>3570.01</v>
      </c>
    </row>
    <row r="3316" spans="1:11" x14ac:dyDescent="0.35">
      <c r="A3316">
        <v>2019</v>
      </c>
      <c r="B3316" s="5" t="s">
        <v>56</v>
      </c>
      <c r="C3316" s="10">
        <v>43678</v>
      </c>
      <c r="D3316" t="s">
        <v>17</v>
      </c>
      <c r="E3316">
        <f>+VLOOKUP(Tabla2[[#This Row],[Punto de venta]],Punto_venta[],2,0)</f>
        <v>2</v>
      </c>
      <c r="F3316" t="s">
        <v>14</v>
      </c>
      <c r="G3316">
        <f>+VLOOKUP(Tabla2[[#This Row],[Cultivo]],Cod_categoría[],2,0)</f>
        <v>100104005</v>
      </c>
      <c r="H3316" t="str">
        <f>+VLOOKUP(F3316,Codigos[],2,0)</f>
        <v>Frutos de pepita</v>
      </c>
      <c r="I3316">
        <f>+VLOOKUP(Tabla2[[#This Row],[Categoría]],Cod_procesamiento10[],2,0)</f>
        <v>3</v>
      </c>
      <c r="J3316" t="s">
        <v>163</v>
      </c>
      <c r="K3316" s="3">
        <v>1289.8800000000001</v>
      </c>
    </row>
    <row r="3317" spans="1:11" x14ac:dyDescent="0.35">
      <c r="A3317">
        <v>2019</v>
      </c>
      <c r="B3317" s="5" t="s">
        <v>56</v>
      </c>
      <c r="C3317" s="10">
        <v>43678</v>
      </c>
      <c r="D3317" t="s">
        <v>17</v>
      </c>
      <c r="E3317">
        <f>+VLOOKUP(Tabla2[[#This Row],[Punto de venta]],Punto_venta[],2,0)</f>
        <v>2</v>
      </c>
      <c r="F3317" t="s">
        <v>15</v>
      </c>
      <c r="G3317">
        <f>+VLOOKUP(Tabla2[[#This Row],[Cultivo]],Cod_categoría[],2,0)</f>
        <v>100108006</v>
      </c>
      <c r="H3317" t="str">
        <f>+VLOOKUP(F3317,Codigos[],2,0)</f>
        <v>Frutos tropicales y subtropicales</v>
      </c>
      <c r="I3317">
        <f>+VLOOKUP(Tabla2[[#This Row],[Categoría]],Cod_procesamiento10[],2,0)</f>
        <v>4</v>
      </c>
      <c r="J3317" t="s">
        <v>163</v>
      </c>
      <c r="K3317" s="3">
        <v>846.62</v>
      </c>
    </row>
    <row r="3318" spans="1:11" x14ac:dyDescent="0.35">
      <c r="A3318">
        <v>2019</v>
      </c>
      <c r="B3318" s="5" t="s">
        <v>56</v>
      </c>
      <c r="C3318" s="10">
        <v>43678</v>
      </c>
      <c r="D3318" t="s">
        <v>24</v>
      </c>
      <c r="E3318">
        <f>+VLOOKUP(Tabla2[[#This Row],[Punto de venta]],Punto_venta[],2,0)</f>
        <v>3</v>
      </c>
      <c r="F3318" t="s">
        <v>68</v>
      </c>
      <c r="G3318">
        <f>+VLOOKUP(Tabla2[[#This Row],[Cultivo]],Cod_categoría[],2,0)</f>
        <v>100101001</v>
      </c>
      <c r="H3318" t="str">
        <f>+VLOOKUP(F3318,Codigos[],2,0)</f>
        <v>Berries</v>
      </c>
      <c r="I3318">
        <f>+VLOOKUP(Tabla2[[#This Row],[Categoría]],Cod_procesamiento10[],2,0)</f>
        <v>1</v>
      </c>
      <c r="J3318" t="s">
        <v>163</v>
      </c>
      <c r="K3318" s="3">
        <v>8461.5400000000009</v>
      </c>
    </row>
    <row r="3319" spans="1:11" x14ac:dyDescent="0.35">
      <c r="A3319">
        <v>2019</v>
      </c>
      <c r="B3319" s="5" t="s">
        <v>56</v>
      </c>
      <c r="C3319" s="10">
        <v>43678</v>
      </c>
      <c r="D3319" t="s">
        <v>24</v>
      </c>
      <c r="E3319">
        <f>+VLOOKUP(Tabla2[[#This Row],[Punto de venta]],Punto_venta[],2,0)</f>
        <v>3</v>
      </c>
      <c r="F3319" t="s">
        <v>4</v>
      </c>
      <c r="G3319">
        <f>+VLOOKUP(Tabla2[[#This Row],[Cultivo]],Cod_categoría[],2,0)</f>
        <v>100107002</v>
      </c>
      <c r="H3319" t="str">
        <f>+VLOOKUP(F3319,Codigos[],2,0)</f>
        <v>Frutos tropicales y subtropicales</v>
      </c>
      <c r="I3319">
        <f>+VLOOKUP(Tabla2[[#This Row],[Categoría]],Cod_procesamiento10[],2,0)</f>
        <v>4</v>
      </c>
      <c r="J3319" t="s">
        <v>163</v>
      </c>
      <c r="K3319" s="3">
        <v>1802.41</v>
      </c>
    </row>
    <row r="3320" spans="1:11" x14ac:dyDescent="0.35">
      <c r="A3320">
        <v>2019</v>
      </c>
      <c r="B3320" s="5" t="s">
        <v>56</v>
      </c>
      <c r="C3320" s="10">
        <v>43678</v>
      </c>
      <c r="D3320" t="s">
        <v>24</v>
      </c>
      <c r="E3320">
        <f>+VLOOKUP(Tabla2[[#This Row],[Punto de venta]],Punto_venta[],2,0)</f>
        <v>3</v>
      </c>
      <c r="F3320" t="s">
        <v>8</v>
      </c>
      <c r="G3320">
        <f>+VLOOKUP(Tabla2[[#This Row],[Cultivo]],Cod_categoría[],2,0)</f>
        <v>100112025</v>
      </c>
      <c r="H3320" t="str">
        <f>+VLOOKUP(F3320,Codigos[],2,0)</f>
        <v>Berries</v>
      </c>
      <c r="I3320">
        <f>+VLOOKUP(Tabla2[[#This Row],[Categoría]],Cod_procesamiento10[],2,0)</f>
        <v>1</v>
      </c>
      <c r="J3320" t="s">
        <v>163</v>
      </c>
      <c r="K3320" s="3">
        <v>2098.14</v>
      </c>
    </row>
    <row r="3321" spans="1:11" x14ac:dyDescent="0.35">
      <c r="A3321">
        <v>2019</v>
      </c>
      <c r="B3321" s="5" t="s">
        <v>56</v>
      </c>
      <c r="C3321" s="10">
        <v>43678</v>
      </c>
      <c r="D3321" t="s">
        <v>24</v>
      </c>
      <c r="E3321">
        <f>+VLOOKUP(Tabla2[[#This Row],[Punto de venta]],Punto_venta[],2,0)</f>
        <v>3</v>
      </c>
      <c r="F3321" t="s">
        <v>30</v>
      </c>
      <c r="G3321">
        <f>+VLOOKUP(Tabla2[[#This Row],[Cultivo]],Cod_categoría[],2,0)</f>
        <v>100114043</v>
      </c>
      <c r="H3321" t="str">
        <f>+VLOOKUP(F3321,Codigos[],2,0)</f>
        <v>Frutos tropicales y subtropicales</v>
      </c>
      <c r="I3321">
        <f>+VLOOKUP(Tabla2[[#This Row],[Categoría]],Cod_procesamiento10[],2,0)</f>
        <v>4</v>
      </c>
      <c r="J3321" t="s">
        <v>163</v>
      </c>
      <c r="K3321" s="3">
        <v>1275</v>
      </c>
    </row>
    <row r="3322" spans="1:11" x14ac:dyDescent="0.35">
      <c r="A3322">
        <v>2019</v>
      </c>
      <c r="B3322" s="5" t="s">
        <v>56</v>
      </c>
      <c r="C3322" s="10">
        <v>43678</v>
      </c>
      <c r="D3322" t="s">
        <v>24</v>
      </c>
      <c r="E3322">
        <f>+VLOOKUP(Tabla2[[#This Row],[Punto de venta]],Punto_venta[],2,0)</f>
        <v>3</v>
      </c>
      <c r="F3322" t="s">
        <v>33</v>
      </c>
      <c r="G3322">
        <f>+VLOOKUP(Tabla2[[#This Row],[Cultivo]],Cod_categoría[],2,0)</f>
        <v>100114040</v>
      </c>
      <c r="H3322" t="str">
        <f>+VLOOKUP(F3322,Codigos[],2,0)</f>
        <v>Frutos tropicales y subtropicales</v>
      </c>
      <c r="I3322">
        <f>+VLOOKUP(Tabla2[[#This Row],[Categoría]],Cod_procesamiento10[],2,0)</f>
        <v>4</v>
      </c>
      <c r="J3322" t="s">
        <v>163</v>
      </c>
      <c r="K3322" s="3">
        <v>875.31</v>
      </c>
    </row>
    <row r="3323" spans="1:11" x14ac:dyDescent="0.35">
      <c r="A3323">
        <v>2019</v>
      </c>
      <c r="B3323" s="5" t="s">
        <v>56</v>
      </c>
      <c r="C3323" s="10">
        <v>43678</v>
      </c>
      <c r="D3323" t="s">
        <v>24</v>
      </c>
      <c r="E3323">
        <f>+VLOOKUP(Tabla2[[#This Row],[Punto de venta]],Punto_venta[],2,0)</f>
        <v>3</v>
      </c>
      <c r="F3323" t="s">
        <v>19</v>
      </c>
      <c r="G3323">
        <f>+VLOOKUP(Tabla2[[#This Row],[Cultivo]],Cod_categoría[],2,0)</f>
        <v>100101007</v>
      </c>
      <c r="H3323" t="str">
        <f>+VLOOKUP(F3323,Codigos[],2,0)</f>
        <v>Berries</v>
      </c>
      <c r="I3323">
        <f>+VLOOKUP(Tabla2[[#This Row],[Categoría]],Cod_procesamiento10[],2,0)</f>
        <v>1</v>
      </c>
      <c r="J3323" t="s">
        <v>163</v>
      </c>
      <c r="K3323" s="3">
        <v>482.02</v>
      </c>
    </row>
    <row r="3324" spans="1:11" x14ac:dyDescent="0.35">
      <c r="A3324">
        <v>2019</v>
      </c>
      <c r="B3324" s="5" t="s">
        <v>56</v>
      </c>
      <c r="C3324" s="10">
        <v>43678</v>
      </c>
      <c r="D3324" t="s">
        <v>24</v>
      </c>
      <c r="E3324">
        <f>+VLOOKUP(Tabla2[[#This Row],[Punto de venta]],Punto_venta[],2,0)</f>
        <v>3</v>
      </c>
      <c r="F3324" t="s">
        <v>9</v>
      </c>
      <c r="G3324">
        <f>+VLOOKUP(Tabla2[[#This Row],[Cultivo]],Cod_categoría[],2,0)</f>
        <v>100102003</v>
      </c>
      <c r="H3324" t="str">
        <f>+VLOOKUP(F3324,Codigos[],2,0)</f>
        <v>Cítricos</v>
      </c>
      <c r="I3324">
        <f>+VLOOKUP(Tabla2[[#This Row],[Categoría]],Cod_procesamiento10[],2,0)</f>
        <v>2</v>
      </c>
      <c r="J3324" t="s">
        <v>163</v>
      </c>
      <c r="K3324" s="3">
        <v>253.53</v>
      </c>
    </row>
    <row r="3325" spans="1:11" x14ac:dyDescent="0.35">
      <c r="A3325">
        <v>2019</v>
      </c>
      <c r="B3325" s="5" t="s">
        <v>56</v>
      </c>
      <c r="C3325" s="10">
        <v>43678</v>
      </c>
      <c r="D3325" t="s">
        <v>24</v>
      </c>
      <c r="E3325">
        <f>+VLOOKUP(Tabla2[[#This Row],[Punto de venta]],Punto_venta[],2,0)</f>
        <v>3</v>
      </c>
      <c r="F3325" t="s">
        <v>20</v>
      </c>
      <c r="G3325">
        <f>+VLOOKUP(Tabla2[[#This Row],[Cultivo]],Cod_categoría[],2,0)</f>
        <v>100102004</v>
      </c>
      <c r="H3325" t="str">
        <f>+VLOOKUP(F3325,Codigos[],2,0)</f>
        <v>Cítricos</v>
      </c>
      <c r="I3325">
        <f>+VLOOKUP(Tabla2[[#This Row],[Categoría]],Cod_procesamiento10[],2,0)</f>
        <v>2</v>
      </c>
      <c r="J3325" t="s">
        <v>163</v>
      </c>
      <c r="K3325" s="3">
        <v>464.23</v>
      </c>
    </row>
    <row r="3326" spans="1:11" x14ac:dyDescent="0.35">
      <c r="A3326">
        <v>2019</v>
      </c>
      <c r="B3326" s="5" t="s">
        <v>56</v>
      </c>
      <c r="C3326" s="10">
        <v>43678</v>
      </c>
      <c r="D3326" t="s">
        <v>24</v>
      </c>
      <c r="E3326">
        <f>+VLOOKUP(Tabla2[[#This Row],[Punto de venta]],Punto_venta[],2,0)</f>
        <v>3</v>
      </c>
      <c r="F3326" t="s">
        <v>21</v>
      </c>
      <c r="G3326">
        <f>+VLOOKUP(Tabla2[[#This Row],[Cultivo]],Cod_categoría[],2,0)</f>
        <v>100108002</v>
      </c>
      <c r="H3326" t="str">
        <f>+VLOOKUP(F3326,Codigos[],2,0)</f>
        <v>Frutos tropicales y subtropicales</v>
      </c>
      <c r="I3326">
        <f>+VLOOKUP(Tabla2[[#This Row],[Categoría]],Cod_procesamiento10[],2,0)</f>
        <v>4</v>
      </c>
      <c r="J3326" t="s">
        <v>163</v>
      </c>
      <c r="K3326" s="3">
        <v>1594.24</v>
      </c>
    </row>
    <row r="3327" spans="1:11" x14ac:dyDescent="0.35">
      <c r="A3327">
        <v>2019</v>
      </c>
      <c r="B3327" s="5" t="s">
        <v>56</v>
      </c>
      <c r="C3327" s="10">
        <v>43678</v>
      </c>
      <c r="D3327" t="s">
        <v>24</v>
      </c>
      <c r="E3327">
        <f>+VLOOKUP(Tabla2[[#This Row],[Punto de venta]],Punto_venta[],2,0)</f>
        <v>3</v>
      </c>
      <c r="F3327" t="s">
        <v>10</v>
      </c>
      <c r="G3327">
        <f>+VLOOKUP(Tabla2[[#This Row],[Cultivo]],Cod_categoría[],2,0)</f>
        <v>100104002</v>
      </c>
      <c r="H3327" t="str">
        <f>+VLOOKUP(F3327,Codigos[],2,0)</f>
        <v>Frutos de pepita</v>
      </c>
      <c r="I3327">
        <f>+VLOOKUP(Tabla2[[#This Row],[Categoría]],Cod_procesamiento10[],2,0)</f>
        <v>3</v>
      </c>
      <c r="J3327" t="s">
        <v>163</v>
      </c>
      <c r="K3327" s="3">
        <v>462.07</v>
      </c>
    </row>
    <row r="3328" spans="1:11" x14ac:dyDescent="0.35">
      <c r="A3328">
        <v>2019</v>
      </c>
      <c r="B3328" s="5" t="s">
        <v>56</v>
      </c>
      <c r="C3328" s="10">
        <v>43678</v>
      </c>
      <c r="D3328" t="s">
        <v>24</v>
      </c>
      <c r="E3328">
        <f>+VLOOKUP(Tabla2[[#This Row],[Punto de venta]],Punto_venta[],2,0)</f>
        <v>3</v>
      </c>
      <c r="F3328" t="s">
        <v>22</v>
      </c>
      <c r="G3328">
        <f>+VLOOKUP(Tabla2[[#This Row],[Cultivo]],Cod_categoría[],2,0)</f>
        <v>100114041</v>
      </c>
      <c r="H3328" t="str">
        <f>+VLOOKUP(F3328,Codigos[],2,0)</f>
        <v>Frutos tropicales y subtropicales</v>
      </c>
      <c r="I3328">
        <f>+VLOOKUP(Tabla2[[#This Row],[Categoría]],Cod_procesamiento10[],2,0)</f>
        <v>4</v>
      </c>
      <c r="J3328" t="s">
        <v>163</v>
      </c>
      <c r="K3328" s="3">
        <v>1196.96</v>
      </c>
    </row>
    <row r="3329" spans="1:11" x14ac:dyDescent="0.35">
      <c r="A3329">
        <v>2019</v>
      </c>
      <c r="B3329" s="5" t="s">
        <v>56</v>
      </c>
      <c r="C3329" s="10">
        <v>43678</v>
      </c>
      <c r="D3329" t="s">
        <v>24</v>
      </c>
      <c r="E3329">
        <f>+VLOOKUP(Tabla2[[#This Row],[Punto de venta]],Punto_venta[],2,0)</f>
        <v>3</v>
      </c>
      <c r="F3329" t="s">
        <v>28</v>
      </c>
      <c r="G3329">
        <f>+VLOOKUP(Tabla2[[#This Row],[Cultivo]],Cod_categoría[],2,0)</f>
        <v>100104003</v>
      </c>
      <c r="H3329" t="str">
        <f>+VLOOKUP(F3329,Codigos[],2,0)</f>
        <v>Frutos de pepita</v>
      </c>
      <c r="I3329">
        <f>+VLOOKUP(Tabla2[[#This Row],[Categoría]],Cod_procesamiento10[],2,0)</f>
        <v>3</v>
      </c>
      <c r="J3329" t="s">
        <v>163</v>
      </c>
      <c r="K3329" s="3">
        <v>531.91</v>
      </c>
    </row>
    <row r="3330" spans="1:11" x14ac:dyDescent="0.35">
      <c r="A3330">
        <v>2019</v>
      </c>
      <c r="B3330" s="5" t="s">
        <v>56</v>
      </c>
      <c r="C3330" s="10">
        <v>43678</v>
      </c>
      <c r="D3330" t="s">
        <v>24</v>
      </c>
      <c r="E3330">
        <f>+VLOOKUP(Tabla2[[#This Row],[Punto de venta]],Punto_venta[],2,0)</f>
        <v>3</v>
      </c>
      <c r="F3330" t="s">
        <v>11</v>
      </c>
      <c r="G3330">
        <f>+VLOOKUP(Tabla2[[#This Row],[Cultivo]],Cod_categoría[],2,0)</f>
        <v>100102005</v>
      </c>
      <c r="H3330" t="str">
        <f>+VLOOKUP(F3330,Codigos[],2,0)</f>
        <v>Cítricos</v>
      </c>
      <c r="I3330">
        <f>+VLOOKUP(Tabla2[[#This Row],[Categoría]],Cod_procesamiento10[],2,0)</f>
        <v>2</v>
      </c>
      <c r="J3330" t="s">
        <v>163</v>
      </c>
      <c r="K3330" s="3">
        <v>263.60000000000002</v>
      </c>
    </row>
    <row r="3331" spans="1:11" x14ac:dyDescent="0.35">
      <c r="A3331">
        <v>2019</v>
      </c>
      <c r="B3331" s="5" t="s">
        <v>56</v>
      </c>
      <c r="C3331" s="10">
        <v>43678</v>
      </c>
      <c r="D3331" t="s">
        <v>24</v>
      </c>
      <c r="E3331">
        <f>+VLOOKUP(Tabla2[[#This Row],[Punto de venta]],Punto_venta[],2,0)</f>
        <v>3</v>
      </c>
      <c r="F3331" t="s">
        <v>13</v>
      </c>
      <c r="G3331">
        <f>+VLOOKUP(Tabla2[[#This Row],[Cultivo]],Cod_categoría[],2,0)</f>
        <v>100106002</v>
      </c>
      <c r="H3331" t="str">
        <f>+VLOOKUP(F3331,Codigos[],2,0)</f>
        <v>Frutos oleaginosos</v>
      </c>
      <c r="I3331">
        <f>+VLOOKUP(Tabla2[[#This Row],[Categoría]],Cod_procesamiento10[],2,0)</f>
        <v>12</v>
      </c>
      <c r="J3331" t="s">
        <v>163</v>
      </c>
      <c r="K3331" s="3">
        <v>2095.87</v>
      </c>
    </row>
    <row r="3332" spans="1:11" x14ac:dyDescent="0.35">
      <c r="A3332">
        <v>2019</v>
      </c>
      <c r="B3332" s="5" t="s">
        <v>56</v>
      </c>
      <c r="C3332" s="10">
        <v>43678</v>
      </c>
      <c r="D3332" t="s">
        <v>24</v>
      </c>
      <c r="E3332">
        <f>+VLOOKUP(Tabla2[[#This Row],[Punto de venta]],Punto_venta[],2,0)</f>
        <v>3</v>
      </c>
      <c r="F3332" t="s">
        <v>14</v>
      </c>
      <c r="G3332">
        <f>+VLOOKUP(Tabla2[[#This Row],[Cultivo]],Cod_categoría[],2,0)</f>
        <v>100104005</v>
      </c>
      <c r="H3332" t="str">
        <f>+VLOOKUP(F3332,Codigos[],2,0)</f>
        <v>Frutos de pepita</v>
      </c>
      <c r="I3332">
        <f>+VLOOKUP(Tabla2[[#This Row],[Categoría]],Cod_procesamiento10[],2,0)</f>
        <v>3</v>
      </c>
      <c r="J3332" t="s">
        <v>163</v>
      </c>
      <c r="K3332" s="3">
        <v>440.58</v>
      </c>
    </row>
    <row r="3333" spans="1:11" x14ac:dyDescent="0.35">
      <c r="A3333">
        <v>2019</v>
      </c>
      <c r="B3333" s="5" t="s">
        <v>56</v>
      </c>
      <c r="C3333" s="10">
        <v>43678</v>
      </c>
      <c r="D3333" t="s">
        <v>24</v>
      </c>
      <c r="E3333">
        <f>+VLOOKUP(Tabla2[[#This Row],[Punto de venta]],Punto_venta[],2,0)</f>
        <v>3</v>
      </c>
      <c r="F3333" t="s">
        <v>15</v>
      </c>
      <c r="G3333">
        <f>+VLOOKUP(Tabla2[[#This Row],[Cultivo]],Cod_categoría[],2,0)</f>
        <v>100108006</v>
      </c>
      <c r="H3333" t="str">
        <f>+VLOOKUP(F3333,Codigos[],2,0)</f>
        <v>Frutos tropicales y subtropicales</v>
      </c>
      <c r="I3333">
        <f>+VLOOKUP(Tabla2[[#This Row],[Categoría]],Cod_procesamiento10[],2,0)</f>
        <v>4</v>
      </c>
      <c r="J3333" t="s">
        <v>163</v>
      </c>
      <c r="K3333" s="3">
        <v>597.42999999999995</v>
      </c>
    </row>
    <row r="3334" spans="1:11" x14ac:dyDescent="0.35">
      <c r="A3334">
        <v>2019</v>
      </c>
      <c r="B3334" s="5" t="s">
        <v>56</v>
      </c>
      <c r="C3334" s="10">
        <v>43678</v>
      </c>
      <c r="D3334" t="s">
        <v>24</v>
      </c>
      <c r="E3334">
        <f>+VLOOKUP(Tabla2[[#This Row],[Punto de venta]],Punto_venta[],2,0)</f>
        <v>3</v>
      </c>
      <c r="F3334" t="s">
        <v>27</v>
      </c>
      <c r="G3334">
        <f>+VLOOKUP(Tabla2[[#This Row],[Cultivo]],Cod_categoría[],2,0)</f>
        <v>100102006</v>
      </c>
      <c r="H3334" t="str">
        <f>+VLOOKUP(F3334,Codigos[],2,0)</f>
        <v>Cítricos</v>
      </c>
      <c r="I3334">
        <f>+VLOOKUP(Tabla2[[#This Row],[Categoría]],Cod_procesamiento10[],2,0)</f>
        <v>2</v>
      </c>
      <c r="J3334" t="s">
        <v>163</v>
      </c>
      <c r="K3334" s="3">
        <v>554.05999999999995</v>
      </c>
    </row>
    <row r="3335" spans="1:11" x14ac:dyDescent="0.35">
      <c r="A3335">
        <v>2019</v>
      </c>
      <c r="B3335" s="5" t="s">
        <v>56</v>
      </c>
      <c r="C3335" s="10">
        <v>43678</v>
      </c>
      <c r="D3335" t="s">
        <v>24</v>
      </c>
      <c r="E3335">
        <f>+VLOOKUP(Tabla2[[#This Row],[Punto de venta]],Punto_venta[],2,0)</f>
        <v>3</v>
      </c>
      <c r="F3335" t="s">
        <v>18</v>
      </c>
      <c r="G3335">
        <f>+VLOOKUP(Tabla2[[#This Row],[Cultivo]],Cod_categoría[],2,0)</f>
        <v>100114042</v>
      </c>
      <c r="H3335" t="str">
        <f>+VLOOKUP(F3335,Codigos[],2,0)</f>
        <v>Otros</v>
      </c>
      <c r="I3335">
        <f>+VLOOKUP(Tabla2[[#This Row],[Categoría]],Cod_procesamiento10[],2,0)</f>
        <v>13</v>
      </c>
      <c r="J3335" t="s">
        <v>163</v>
      </c>
      <c r="K3335" s="3">
        <v>1061.79</v>
      </c>
    </row>
    <row r="3336" spans="1:11" x14ac:dyDescent="0.35">
      <c r="A3336">
        <v>2019</v>
      </c>
      <c r="B3336" s="5" t="s">
        <v>56</v>
      </c>
      <c r="C3336" s="10">
        <v>43678</v>
      </c>
      <c r="D3336" t="s">
        <v>24</v>
      </c>
      <c r="E3336">
        <f>+VLOOKUP(Tabla2[[#This Row],[Punto de venta]],Punto_venta[],2,0)</f>
        <v>3</v>
      </c>
      <c r="F3336" t="s">
        <v>16</v>
      </c>
      <c r="G3336">
        <f>+VLOOKUP(Tabla2[[#This Row],[Cultivo]],Cod_categoría[],2,0)</f>
        <v>100109001</v>
      </c>
      <c r="H3336" t="str">
        <f>+VLOOKUP(F3336,Codigos[],2,0)</f>
        <v>Uva</v>
      </c>
      <c r="I3336">
        <f>+VLOOKUP(Tabla2[[#This Row],[Categoría]],Cod_procesamiento10[],2,0)</f>
        <v>11</v>
      </c>
      <c r="J3336" t="s">
        <v>163</v>
      </c>
      <c r="K3336" s="3">
        <v>1690.9</v>
      </c>
    </row>
    <row r="3337" spans="1:11" x14ac:dyDescent="0.35">
      <c r="A3337">
        <v>2019</v>
      </c>
      <c r="B3337" s="5" t="s">
        <v>55</v>
      </c>
      <c r="C3337" s="10">
        <v>43647</v>
      </c>
      <c r="D3337" t="s">
        <v>2</v>
      </c>
      <c r="E3337">
        <f>+VLOOKUP(Tabla2[[#This Row],[Punto de venta]],Punto_venta[],2,0)</f>
        <v>1</v>
      </c>
      <c r="F3337" t="s">
        <v>19</v>
      </c>
      <c r="G3337">
        <f>+VLOOKUP(Tabla2[[#This Row],[Cultivo]],Cod_categoría[],2,0)</f>
        <v>100101007</v>
      </c>
      <c r="H3337" t="str">
        <f>+VLOOKUP(F3337,Codigos[],2,0)</f>
        <v>Berries</v>
      </c>
      <c r="I3337">
        <f>+VLOOKUP(Tabla2[[#This Row],[Categoría]],Cod_procesamiento10[],2,0)</f>
        <v>1</v>
      </c>
      <c r="J3337" t="s">
        <v>163</v>
      </c>
      <c r="K3337" s="3">
        <v>646.41</v>
      </c>
    </row>
    <row r="3338" spans="1:11" x14ac:dyDescent="0.35">
      <c r="A3338">
        <v>2019</v>
      </c>
      <c r="B3338" s="5" t="s">
        <v>55</v>
      </c>
      <c r="C3338" s="10">
        <v>43647</v>
      </c>
      <c r="D3338" t="s">
        <v>2</v>
      </c>
      <c r="E3338">
        <f>+VLOOKUP(Tabla2[[#This Row],[Punto de venta]],Punto_venta[],2,0)</f>
        <v>1</v>
      </c>
      <c r="F3338" t="s">
        <v>9</v>
      </c>
      <c r="G3338">
        <f>+VLOOKUP(Tabla2[[#This Row],[Cultivo]],Cod_categoría[],2,0)</f>
        <v>100102003</v>
      </c>
      <c r="H3338" t="str">
        <f>+VLOOKUP(F3338,Codigos[],2,0)</f>
        <v>Cítricos</v>
      </c>
      <c r="I3338">
        <f>+VLOOKUP(Tabla2[[#This Row],[Categoría]],Cod_procesamiento10[],2,0)</f>
        <v>2</v>
      </c>
      <c r="J3338" t="s">
        <v>163</v>
      </c>
      <c r="K3338" s="3">
        <v>508.85</v>
      </c>
    </row>
    <row r="3339" spans="1:11" x14ac:dyDescent="0.35">
      <c r="A3339">
        <v>2019</v>
      </c>
      <c r="B3339" s="5" t="s">
        <v>55</v>
      </c>
      <c r="C3339" s="10">
        <v>43647</v>
      </c>
      <c r="D3339" t="s">
        <v>2</v>
      </c>
      <c r="E3339">
        <f>+VLOOKUP(Tabla2[[#This Row],[Punto de venta]],Punto_venta[],2,0)</f>
        <v>1</v>
      </c>
      <c r="F3339" t="s">
        <v>20</v>
      </c>
      <c r="G3339">
        <f>+VLOOKUP(Tabla2[[#This Row],[Cultivo]],Cod_categoría[],2,0)</f>
        <v>100102004</v>
      </c>
      <c r="H3339" t="str">
        <f>+VLOOKUP(F3339,Codigos[],2,0)</f>
        <v>Cítricos</v>
      </c>
      <c r="I3339">
        <f>+VLOOKUP(Tabla2[[#This Row],[Categoría]],Cod_procesamiento10[],2,0)</f>
        <v>2</v>
      </c>
      <c r="J3339" t="s">
        <v>163</v>
      </c>
      <c r="K3339" s="3">
        <v>718.51</v>
      </c>
    </row>
    <row r="3340" spans="1:11" x14ac:dyDescent="0.35">
      <c r="A3340">
        <v>2019</v>
      </c>
      <c r="B3340" s="5" t="s">
        <v>55</v>
      </c>
      <c r="C3340" s="10">
        <v>43647</v>
      </c>
      <c r="D3340" t="s">
        <v>2</v>
      </c>
      <c r="E3340">
        <f>+VLOOKUP(Tabla2[[#This Row],[Punto de venta]],Punto_venta[],2,0)</f>
        <v>1</v>
      </c>
      <c r="F3340" t="s">
        <v>21</v>
      </c>
      <c r="G3340">
        <f>+VLOOKUP(Tabla2[[#This Row],[Cultivo]],Cod_categoría[],2,0)</f>
        <v>100108002</v>
      </c>
      <c r="H3340" t="str">
        <f>+VLOOKUP(F3340,Codigos[],2,0)</f>
        <v>Frutos tropicales y subtropicales</v>
      </c>
      <c r="I3340">
        <f>+VLOOKUP(Tabla2[[#This Row],[Categoría]],Cod_procesamiento10[],2,0)</f>
        <v>4</v>
      </c>
      <c r="J3340" t="s">
        <v>163</v>
      </c>
      <c r="K3340" s="3">
        <v>1974.67</v>
      </c>
    </row>
    <row r="3341" spans="1:11" x14ac:dyDescent="0.35">
      <c r="A3341">
        <v>2019</v>
      </c>
      <c r="B3341" s="5" t="s">
        <v>55</v>
      </c>
      <c r="C3341" s="10">
        <v>43647</v>
      </c>
      <c r="D3341" t="s">
        <v>2</v>
      </c>
      <c r="E3341">
        <f>+VLOOKUP(Tabla2[[#This Row],[Punto de venta]],Punto_venta[],2,0)</f>
        <v>1</v>
      </c>
      <c r="F3341" t="s">
        <v>10</v>
      </c>
      <c r="G3341">
        <f>+VLOOKUP(Tabla2[[#This Row],[Cultivo]],Cod_categoría[],2,0)</f>
        <v>100104002</v>
      </c>
      <c r="H3341" t="str">
        <f>+VLOOKUP(F3341,Codigos[],2,0)</f>
        <v>Frutos de pepita</v>
      </c>
      <c r="I3341">
        <f>+VLOOKUP(Tabla2[[#This Row],[Categoría]],Cod_procesamiento10[],2,0)</f>
        <v>3</v>
      </c>
      <c r="J3341" t="s">
        <v>163</v>
      </c>
      <c r="K3341" s="3">
        <v>628.27</v>
      </c>
    </row>
    <row r="3342" spans="1:11" x14ac:dyDescent="0.35">
      <c r="A3342">
        <v>2019</v>
      </c>
      <c r="B3342" s="5" t="s">
        <v>55</v>
      </c>
      <c r="C3342" s="10">
        <v>43647</v>
      </c>
      <c r="D3342" t="s">
        <v>2</v>
      </c>
      <c r="E3342">
        <f>+VLOOKUP(Tabla2[[#This Row],[Punto de venta]],Punto_venta[],2,0)</f>
        <v>1</v>
      </c>
      <c r="F3342" t="s">
        <v>11</v>
      </c>
      <c r="G3342">
        <f>+VLOOKUP(Tabla2[[#This Row],[Cultivo]],Cod_categoría[],2,0)</f>
        <v>100102005</v>
      </c>
      <c r="H3342" t="str">
        <f>+VLOOKUP(F3342,Codigos[],2,0)</f>
        <v>Cítricos</v>
      </c>
      <c r="I3342">
        <f>+VLOOKUP(Tabla2[[#This Row],[Categoría]],Cod_procesamiento10[],2,0)</f>
        <v>2</v>
      </c>
      <c r="J3342" t="s">
        <v>163</v>
      </c>
      <c r="K3342" s="3">
        <v>597.29999999999995</v>
      </c>
    </row>
    <row r="3343" spans="1:11" x14ac:dyDescent="0.35">
      <c r="A3343">
        <v>2019</v>
      </c>
      <c r="B3343" s="5" t="s">
        <v>55</v>
      </c>
      <c r="C3343" s="10">
        <v>43647</v>
      </c>
      <c r="D3343" t="s">
        <v>2</v>
      </c>
      <c r="E3343">
        <f>+VLOOKUP(Tabla2[[#This Row],[Punto de venta]],Punto_venta[],2,0)</f>
        <v>1</v>
      </c>
      <c r="F3343" t="s">
        <v>13</v>
      </c>
      <c r="G3343">
        <f>+VLOOKUP(Tabla2[[#This Row],[Cultivo]],Cod_categoría[],2,0)</f>
        <v>100106002</v>
      </c>
      <c r="H3343" t="str">
        <f>+VLOOKUP(F3343,Codigos[],2,0)</f>
        <v>Frutos oleaginosos</v>
      </c>
      <c r="I3343">
        <f>+VLOOKUP(Tabla2[[#This Row],[Categoría]],Cod_procesamiento10[],2,0)</f>
        <v>12</v>
      </c>
      <c r="J3343" t="s">
        <v>163</v>
      </c>
      <c r="K3343" s="3">
        <v>2748.31</v>
      </c>
    </row>
    <row r="3344" spans="1:11" x14ac:dyDescent="0.35">
      <c r="A3344">
        <v>2019</v>
      </c>
      <c r="B3344" s="5" t="s">
        <v>55</v>
      </c>
      <c r="C3344" s="10">
        <v>43647</v>
      </c>
      <c r="D3344" t="s">
        <v>2</v>
      </c>
      <c r="E3344">
        <f>+VLOOKUP(Tabla2[[#This Row],[Punto de venta]],Punto_venta[],2,0)</f>
        <v>1</v>
      </c>
      <c r="F3344" t="s">
        <v>14</v>
      </c>
      <c r="G3344">
        <f>+VLOOKUP(Tabla2[[#This Row],[Cultivo]],Cod_categoría[],2,0)</f>
        <v>100104005</v>
      </c>
      <c r="H3344" t="str">
        <f>+VLOOKUP(F3344,Codigos[],2,0)</f>
        <v>Frutos de pepita</v>
      </c>
      <c r="I3344">
        <f>+VLOOKUP(Tabla2[[#This Row],[Categoría]],Cod_procesamiento10[],2,0)</f>
        <v>3</v>
      </c>
      <c r="J3344" t="s">
        <v>163</v>
      </c>
      <c r="K3344" s="3">
        <v>635.41999999999996</v>
      </c>
    </row>
    <row r="3345" spans="1:11" x14ac:dyDescent="0.35">
      <c r="A3345">
        <v>2019</v>
      </c>
      <c r="B3345" s="5" t="s">
        <v>55</v>
      </c>
      <c r="C3345" s="10">
        <v>43647</v>
      </c>
      <c r="D3345" t="s">
        <v>2</v>
      </c>
      <c r="E3345">
        <f>+VLOOKUP(Tabla2[[#This Row],[Punto de venta]],Punto_venta[],2,0)</f>
        <v>1</v>
      </c>
      <c r="F3345" t="s">
        <v>15</v>
      </c>
      <c r="G3345">
        <f>+VLOOKUP(Tabla2[[#This Row],[Cultivo]],Cod_categoría[],2,0)</f>
        <v>100108006</v>
      </c>
      <c r="H3345" t="str">
        <f>+VLOOKUP(F3345,Codigos[],2,0)</f>
        <v>Frutos tropicales y subtropicales</v>
      </c>
      <c r="I3345">
        <f>+VLOOKUP(Tabla2[[#This Row],[Categoría]],Cod_procesamiento10[],2,0)</f>
        <v>4</v>
      </c>
      <c r="J3345" t="s">
        <v>163</v>
      </c>
      <c r="K3345" s="3">
        <v>616.27</v>
      </c>
    </row>
    <row r="3346" spans="1:11" x14ac:dyDescent="0.35">
      <c r="A3346">
        <v>2019</v>
      </c>
      <c r="B3346" s="5" t="s">
        <v>55</v>
      </c>
      <c r="C3346" s="10">
        <v>43647</v>
      </c>
      <c r="D3346" t="s">
        <v>17</v>
      </c>
      <c r="E3346">
        <f>+VLOOKUP(Tabla2[[#This Row],[Punto de venta]],Punto_venta[],2,0)</f>
        <v>2</v>
      </c>
      <c r="F3346" t="s">
        <v>19</v>
      </c>
      <c r="G3346">
        <f>+VLOOKUP(Tabla2[[#This Row],[Cultivo]],Cod_categoría[],2,0)</f>
        <v>100101007</v>
      </c>
      <c r="H3346" t="str">
        <f>+VLOOKUP(F3346,Codigos[],2,0)</f>
        <v>Berries</v>
      </c>
      <c r="I3346">
        <f>+VLOOKUP(Tabla2[[#This Row],[Categoría]],Cod_procesamiento10[],2,0)</f>
        <v>1</v>
      </c>
      <c r="J3346" t="s">
        <v>163</v>
      </c>
      <c r="K3346" s="3">
        <v>1155.8800000000001</v>
      </c>
    </row>
    <row r="3347" spans="1:11" x14ac:dyDescent="0.35">
      <c r="A3347">
        <v>2019</v>
      </c>
      <c r="B3347" s="5" t="s">
        <v>55</v>
      </c>
      <c r="C3347" s="10">
        <v>43647</v>
      </c>
      <c r="D3347" t="s">
        <v>17</v>
      </c>
      <c r="E3347">
        <f>+VLOOKUP(Tabla2[[#This Row],[Punto de venta]],Punto_venta[],2,0)</f>
        <v>2</v>
      </c>
      <c r="F3347" t="s">
        <v>9</v>
      </c>
      <c r="G3347">
        <f>+VLOOKUP(Tabla2[[#This Row],[Cultivo]],Cod_categoría[],2,0)</f>
        <v>100102003</v>
      </c>
      <c r="H3347" t="str">
        <f>+VLOOKUP(F3347,Codigos[],2,0)</f>
        <v>Cítricos</v>
      </c>
      <c r="I3347">
        <f>+VLOOKUP(Tabla2[[#This Row],[Categoría]],Cod_procesamiento10[],2,0)</f>
        <v>2</v>
      </c>
      <c r="J3347" t="s">
        <v>163</v>
      </c>
      <c r="K3347" s="3">
        <v>1389.6</v>
      </c>
    </row>
    <row r="3348" spans="1:11" x14ac:dyDescent="0.35">
      <c r="A3348">
        <v>2019</v>
      </c>
      <c r="B3348" s="5" t="s">
        <v>55</v>
      </c>
      <c r="C3348" s="10">
        <v>43647</v>
      </c>
      <c r="D3348" t="s">
        <v>17</v>
      </c>
      <c r="E3348">
        <f>+VLOOKUP(Tabla2[[#This Row],[Punto de venta]],Punto_venta[],2,0)</f>
        <v>2</v>
      </c>
      <c r="F3348" t="s">
        <v>20</v>
      </c>
      <c r="G3348">
        <f>+VLOOKUP(Tabla2[[#This Row],[Cultivo]],Cod_categoría[],2,0)</f>
        <v>100102004</v>
      </c>
      <c r="H3348" t="str">
        <f>+VLOOKUP(F3348,Codigos[],2,0)</f>
        <v>Cítricos</v>
      </c>
      <c r="I3348">
        <f>+VLOOKUP(Tabla2[[#This Row],[Categoría]],Cod_procesamiento10[],2,0)</f>
        <v>2</v>
      </c>
      <c r="J3348" t="s">
        <v>163</v>
      </c>
      <c r="K3348" s="3">
        <v>1618.09</v>
      </c>
    </row>
    <row r="3349" spans="1:11" x14ac:dyDescent="0.35">
      <c r="A3349">
        <v>2019</v>
      </c>
      <c r="B3349" s="5" t="s">
        <v>55</v>
      </c>
      <c r="C3349" s="10">
        <v>43647</v>
      </c>
      <c r="D3349" t="s">
        <v>17</v>
      </c>
      <c r="E3349">
        <f>+VLOOKUP(Tabla2[[#This Row],[Punto de venta]],Punto_venta[],2,0)</f>
        <v>2</v>
      </c>
      <c r="F3349" t="s">
        <v>21</v>
      </c>
      <c r="G3349">
        <f>+VLOOKUP(Tabla2[[#This Row],[Cultivo]],Cod_categoría[],2,0)</f>
        <v>100108002</v>
      </c>
      <c r="H3349" t="str">
        <f>+VLOOKUP(F3349,Codigos[],2,0)</f>
        <v>Frutos tropicales y subtropicales</v>
      </c>
      <c r="I3349">
        <f>+VLOOKUP(Tabla2[[#This Row],[Categoría]],Cod_procesamiento10[],2,0)</f>
        <v>4</v>
      </c>
      <c r="J3349" t="s">
        <v>163</v>
      </c>
      <c r="K3349" s="3">
        <v>1988.78</v>
      </c>
    </row>
    <row r="3350" spans="1:11" x14ac:dyDescent="0.35">
      <c r="A3350">
        <v>2019</v>
      </c>
      <c r="B3350" s="5" t="s">
        <v>55</v>
      </c>
      <c r="C3350" s="10">
        <v>43647</v>
      </c>
      <c r="D3350" t="s">
        <v>17</v>
      </c>
      <c r="E3350">
        <f>+VLOOKUP(Tabla2[[#This Row],[Punto de venta]],Punto_venta[],2,0)</f>
        <v>2</v>
      </c>
      <c r="F3350" t="s">
        <v>10</v>
      </c>
      <c r="G3350">
        <f>+VLOOKUP(Tabla2[[#This Row],[Cultivo]],Cod_categoría[],2,0)</f>
        <v>100104002</v>
      </c>
      <c r="H3350" t="str">
        <f>+VLOOKUP(F3350,Codigos[],2,0)</f>
        <v>Frutos de pepita</v>
      </c>
      <c r="I3350">
        <f>+VLOOKUP(Tabla2[[#This Row],[Categoría]],Cod_procesamiento10[],2,0)</f>
        <v>3</v>
      </c>
      <c r="J3350" t="s">
        <v>163</v>
      </c>
      <c r="K3350" s="3">
        <v>1191.19</v>
      </c>
    </row>
    <row r="3351" spans="1:11" x14ac:dyDescent="0.35">
      <c r="A3351">
        <v>2019</v>
      </c>
      <c r="B3351" s="5" t="s">
        <v>55</v>
      </c>
      <c r="C3351" s="10">
        <v>43647</v>
      </c>
      <c r="D3351" t="s">
        <v>17</v>
      </c>
      <c r="E3351">
        <f>+VLOOKUP(Tabla2[[#This Row],[Punto de venta]],Punto_venta[],2,0)</f>
        <v>2</v>
      </c>
      <c r="F3351" t="s">
        <v>11</v>
      </c>
      <c r="G3351">
        <f>+VLOOKUP(Tabla2[[#This Row],[Cultivo]],Cod_categoría[],2,0)</f>
        <v>100102005</v>
      </c>
      <c r="H3351" t="str">
        <f>+VLOOKUP(F3351,Codigos[],2,0)</f>
        <v>Cítricos</v>
      </c>
      <c r="I3351">
        <f>+VLOOKUP(Tabla2[[#This Row],[Categoría]],Cod_procesamiento10[],2,0)</f>
        <v>2</v>
      </c>
      <c r="J3351" t="s">
        <v>163</v>
      </c>
      <c r="K3351" s="3">
        <v>957.07</v>
      </c>
    </row>
    <row r="3352" spans="1:11" x14ac:dyDescent="0.35">
      <c r="A3352">
        <v>2019</v>
      </c>
      <c r="B3352" s="5" t="s">
        <v>55</v>
      </c>
      <c r="C3352" s="10">
        <v>43647</v>
      </c>
      <c r="D3352" t="s">
        <v>17</v>
      </c>
      <c r="E3352">
        <f>+VLOOKUP(Tabla2[[#This Row],[Punto de venta]],Punto_venta[],2,0)</f>
        <v>2</v>
      </c>
      <c r="F3352" t="s">
        <v>13</v>
      </c>
      <c r="G3352">
        <f>+VLOOKUP(Tabla2[[#This Row],[Cultivo]],Cod_categoría[],2,0)</f>
        <v>100106002</v>
      </c>
      <c r="H3352" t="str">
        <f>+VLOOKUP(F3352,Codigos[],2,0)</f>
        <v>Frutos oleaginosos</v>
      </c>
      <c r="I3352">
        <f>+VLOOKUP(Tabla2[[#This Row],[Categoría]],Cod_procesamiento10[],2,0)</f>
        <v>12</v>
      </c>
      <c r="J3352" t="s">
        <v>163</v>
      </c>
      <c r="K3352" s="3">
        <v>3466.49</v>
      </c>
    </row>
    <row r="3353" spans="1:11" x14ac:dyDescent="0.35">
      <c r="A3353">
        <v>2019</v>
      </c>
      <c r="B3353" s="5" t="s">
        <v>55</v>
      </c>
      <c r="C3353" s="10">
        <v>43647</v>
      </c>
      <c r="D3353" t="s">
        <v>17</v>
      </c>
      <c r="E3353">
        <f>+VLOOKUP(Tabla2[[#This Row],[Punto de venta]],Punto_venta[],2,0)</f>
        <v>2</v>
      </c>
      <c r="F3353" t="s">
        <v>14</v>
      </c>
      <c r="G3353">
        <f>+VLOOKUP(Tabla2[[#This Row],[Cultivo]],Cod_categoría[],2,0)</f>
        <v>100104005</v>
      </c>
      <c r="H3353" t="str">
        <f>+VLOOKUP(F3353,Codigos[],2,0)</f>
        <v>Frutos de pepita</v>
      </c>
      <c r="I3353">
        <f>+VLOOKUP(Tabla2[[#This Row],[Categoría]],Cod_procesamiento10[],2,0)</f>
        <v>3</v>
      </c>
      <c r="J3353" t="s">
        <v>163</v>
      </c>
      <c r="K3353" s="3">
        <v>1204.46</v>
      </c>
    </row>
    <row r="3354" spans="1:11" x14ac:dyDescent="0.35">
      <c r="A3354">
        <v>2019</v>
      </c>
      <c r="B3354" s="5" t="s">
        <v>55</v>
      </c>
      <c r="C3354" s="10">
        <v>43647</v>
      </c>
      <c r="D3354" t="s">
        <v>17</v>
      </c>
      <c r="E3354">
        <f>+VLOOKUP(Tabla2[[#This Row],[Punto de venta]],Punto_venta[],2,0)</f>
        <v>2</v>
      </c>
      <c r="F3354" t="s">
        <v>15</v>
      </c>
      <c r="G3354">
        <f>+VLOOKUP(Tabla2[[#This Row],[Cultivo]],Cod_categoría[],2,0)</f>
        <v>100108006</v>
      </c>
      <c r="H3354" t="str">
        <f>+VLOOKUP(F3354,Codigos[],2,0)</f>
        <v>Frutos tropicales y subtropicales</v>
      </c>
      <c r="I3354">
        <f>+VLOOKUP(Tabla2[[#This Row],[Categoría]],Cod_procesamiento10[],2,0)</f>
        <v>4</v>
      </c>
      <c r="J3354" t="s">
        <v>163</v>
      </c>
      <c r="K3354" s="3">
        <v>832.3</v>
      </c>
    </row>
    <row r="3355" spans="1:11" x14ac:dyDescent="0.35">
      <c r="A3355">
        <v>2019</v>
      </c>
      <c r="B3355" s="5" t="s">
        <v>55</v>
      </c>
      <c r="C3355" s="10">
        <v>43647</v>
      </c>
      <c r="D3355" t="s">
        <v>2</v>
      </c>
      <c r="E3355">
        <f>+VLOOKUP(Tabla2[[#This Row],[Punto de venta]],Punto_venta[],2,0)</f>
        <v>1</v>
      </c>
      <c r="F3355" t="s">
        <v>19</v>
      </c>
      <c r="G3355">
        <f>+VLOOKUP(Tabla2[[#This Row],[Cultivo]],Cod_categoría[],2,0)</f>
        <v>100101007</v>
      </c>
      <c r="H3355" t="str">
        <f>+VLOOKUP(F3355,Codigos[],2,0)</f>
        <v>Berries</v>
      </c>
      <c r="I3355">
        <f>+VLOOKUP(Tabla2[[#This Row],[Categoría]],Cod_procesamiento10[],2,0)</f>
        <v>1</v>
      </c>
      <c r="J3355" t="s">
        <v>163</v>
      </c>
      <c r="K3355" s="3">
        <v>628.76</v>
      </c>
    </row>
    <row r="3356" spans="1:11" x14ac:dyDescent="0.35">
      <c r="A3356">
        <v>2019</v>
      </c>
      <c r="B3356" s="5" t="s">
        <v>55</v>
      </c>
      <c r="C3356" s="10">
        <v>43647</v>
      </c>
      <c r="D3356" t="s">
        <v>2</v>
      </c>
      <c r="E3356">
        <f>+VLOOKUP(Tabla2[[#This Row],[Punto de venta]],Punto_venta[],2,0)</f>
        <v>1</v>
      </c>
      <c r="F3356" t="s">
        <v>9</v>
      </c>
      <c r="G3356">
        <f>+VLOOKUP(Tabla2[[#This Row],[Cultivo]],Cod_categoría[],2,0)</f>
        <v>100102003</v>
      </c>
      <c r="H3356" t="str">
        <f>+VLOOKUP(F3356,Codigos[],2,0)</f>
        <v>Cítricos</v>
      </c>
      <c r="I3356">
        <f>+VLOOKUP(Tabla2[[#This Row],[Categoría]],Cod_procesamiento10[],2,0)</f>
        <v>2</v>
      </c>
      <c r="J3356" t="s">
        <v>163</v>
      </c>
      <c r="K3356" s="3">
        <v>420.8</v>
      </c>
    </row>
    <row r="3357" spans="1:11" x14ac:dyDescent="0.35">
      <c r="A3357">
        <v>2019</v>
      </c>
      <c r="B3357" s="5" t="s">
        <v>55</v>
      </c>
      <c r="C3357" s="10">
        <v>43647</v>
      </c>
      <c r="D3357" t="s">
        <v>2</v>
      </c>
      <c r="E3357">
        <f>+VLOOKUP(Tabla2[[#This Row],[Punto de venta]],Punto_venta[],2,0)</f>
        <v>1</v>
      </c>
      <c r="F3357" t="s">
        <v>20</v>
      </c>
      <c r="G3357">
        <f>+VLOOKUP(Tabla2[[#This Row],[Cultivo]],Cod_categoría[],2,0)</f>
        <v>100102004</v>
      </c>
      <c r="H3357" t="str">
        <f>+VLOOKUP(F3357,Codigos[],2,0)</f>
        <v>Cítricos</v>
      </c>
      <c r="I3357">
        <f>+VLOOKUP(Tabla2[[#This Row],[Categoría]],Cod_procesamiento10[],2,0)</f>
        <v>2</v>
      </c>
      <c r="J3357" t="s">
        <v>163</v>
      </c>
      <c r="K3357" s="3">
        <v>651.76</v>
      </c>
    </row>
    <row r="3358" spans="1:11" x14ac:dyDescent="0.35">
      <c r="A3358">
        <v>2019</v>
      </c>
      <c r="B3358" s="5" t="s">
        <v>55</v>
      </c>
      <c r="C3358" s="10">
        <v>43647</v>
      </c>
      <c r="D3358" t="s">
        <v>2</v>
      </c>
      <c r="E3358">
        <f>+VLOOKUP(Tabla2[[#This Row],[Punto de venta]],Punto_venta[],2,0)</f>
        <v>1</v>
      </c>
      <c r="F3358" t="s">
        <v>21</v>
      </c>
      <c r="G3358">
        <f>+VLOOKUP(Tabla2[[#This Row],[Cultivo]],Cod_categoría[],2,0)</f>
        <v>100108002</v>
      </c>
      <c r="H3358" t="str">
        <f>+VLOOKUP(F3358,Codigos[],2,0)</f>
        <v>Frutos tropicales y subtropicales</v>
      </c>
      <c r="I3358">
        <f>+VLOOKUP(Tabla2[[#This Row],[Categoría]],Cod_procesamiento10[],2,0)</f>
        <v>4</v>
      </c>
      <c r="J3358" t="s">
        <v>163</v>
      </c>
      <c r="K3358" s="3">
        <v>2100.13</v>
      </c>
    </row>
    <row r="3359" spans="1:11" x14ac:dyDescent="0.35">
      <c r="A3359">
        <v>2019</v>
      </c>
      <c r="B3359" s="5" t="s">
        <v>55</v>
      </c>
      <c r="C3359" s="10">
        <v>43647</v>
      </c>
      <c r="D3359" t="s">
        <v>2</v>
      </c>
      <c r="E3359">
        <f>+VLOOKUP(Tabla2[[#This Row],[Punto de venta]],Punto_venta[],2,0)</f>
        <v>1</v>
      </c>
      <c r="F3359" t="s">
        <v>10</v>
      </c>
      <c r="G3359">
        <f>+VLOOKUP(Tabla2[[#This Row],[Cultivo]],Cod_categoría[],2,0)</f>
        <v>100104002</v>
      </c>
      <c r="H3359" t="str">
        <f>+VLOOKUP(F3359,Codigos[],2,0)</f>
        <v>Frutos de pepita</v>
      </c>
      <c r="I3359">
        <f>+VLOOKUP(Tabla2[[#This Row],[Categoría]],Cod_procesamiento10[],2,0)</f>
        <v>3</v>
      </c>
      <c r="J3359" t="s">
        <v>163</v>
      </c>
      <c r="K3359" s="3">
        <v>609.83000000000004</v>
      </c>
    </row>
    <row r="3360" spans="1:11" x14ac:dyDescent="0.35">
      <c r="A3360">
        <v>2019</v>
      </c>
      <c r="B3360" s="5" t="s">
        <v>55</v>
      </c>
      <c r="C3360" s="10">
        <v>43647</v>
      </c>
      <c r="D3360" t="s">
        <v>2</v>
      </c>
      <c r="E3360">
        <f>+VLOOKUP(Tabla2[[#This Row],[Punto de venta]],Punto_venta[],2,0)</f>
        <v>1</v>
      </c>
      <c r="F3360" t="s">
        <v>11</v>
      </c>
      <c r="G3360">
        <f>+VLOOKUP(Tabla2[[#This Row],[Cultivo]],Cod_categoría[],2,0)</f>
        <v>100102005</v>
      </c>
      <c r="H3360" t="str">
        <f>+VLOOKUP(F3360,Codigos[],2,0)</f>
        <v>Cítricos</v>
      </c>
      <c r="I3360">
        <f>+VLOOKUP(Tabla2[[#This Row],[Categoría]],Cod_procesamiento10[],2,0)</f>
        <v>2</v>
      </c>
      <c r="J3360" t="s">
        <v>163</v>
      </c>
      <c r="K3360" s="3">
        <v>548.39</v>
      </c>
    </row>
    <row r="3361" spans="1:11" x14ac:dyDescent="0.35">
      <c r="A3361">
        <v>2019</v>
      </c>
      <c r="B3361" s="5" t="s">
        <v>55</v>
      </c>
      <c r="C3361" s="10">
        <v>43647</v>
      </c>
      <c r="D3361" t="s">
        <v>2</v>
      </c>
      <c r="E3361">
        <f>+VLOOKUP(Tabla2[[#This Row],[Punto de venta]],Punto_venta[],2,0)</f>
        <v>1</v>
      </c>
      <c r="F3361" t="s">
        <v>13</v>
      </c>
      <c r="G3361">
        <f>+VLOOKUP(Tabla2[[#This Row],[Cultivo]],Cod_categoría[],2,0)</f>
        <v>100106002</v>
      </c>
      <c r="H3361" t="str">
        <f>+VLOOKUP(F3361,Codigos[],2,0)</f>
        <v>Frutos oleaginosos</v>
      </c>
      <c r="I3361">
        <f>+VLOOKUP(Tabla2[[#This Row],[Categoría]],Cod_procesamiento10[],2,0)</f>
        <v>12</v>
      </c>
      <c r="J3361" t="s">
        <v>163</v>
      </c>
      <c r="K3361" s="3">
        <v>2799.88</v>
      </c>
    </row>
    <row r="3362" spans="1:11" x14ac:dyDescent="0.35">
      <c r="A3362">
        <v>2019</v>
      </c>
      <c r="B3362" s="5" t="s">
        <v>55</v>
      </c>
      <c r="C3362" s="10">
        <v>43647</v>
      </c>
      <c r="D3362" t="s">
        <v>2</v>
      </c>
      <c r="E3362">
        <f>+VLOOKUP(Tabla2[[#This Row],[Punto de venta]],Punto_venta[],2,0)</f>
        <v>1</v>
      </c>
      <c r="F3362" t="s">
        <v>14</v>
      </c>
      <c r="G3362">
        <f>+VLOOKUP(Tabla2[[#This Row],[Cultivo]],Cod_categoría[],2,0)</f>
        <v>100104005</v>
      </c>
      <c r="H3362" t="str">
        <f>+VLOOKUP(F3362,Codigos[],2,0)</f>
        <v>Frutos de pepita</v>
      </c>
      <c r="I3362">
        <f>+VLOOKUP(Tabla2[[#This Row],[Categoría]],Cod_procesamiento10[],2,0)</f>
        <v>3</v>
      </c>
      <c r="J3362" t="s">
        <v>163</v>
      </c>
      <c r="K3362" s="3">
        <v>634.76</v>
      </c>
    </row>
    <row r="3363" spans="1:11" x14ac:dyDescent="0.35">
      <c r="A3363">
        <v>2019</v>
      </c>
      <c r="B3363" s="5" t="s">
        <v>55</v>
      </c>
      <c r="C3363" s="10">
        <v>43647</v>
      </c>
      <c r="D3363" t="s">
        <v>2</v>
      </c>
      <c r="E3363">
        <f>+VLOOKUP(Tabla2[[#This Row],[Punto de venta]],Punto_venta[],2,0)</f>
        <v>1</v>
      </c>
      <c r="F3363" t="s">
        <v>15</v>
      </c>
      <c r="G3363">
        <f>+VLOOKUP(Tabla2[[#This Row],[Cultivo]],Cod_categoría[],2,0)</f>
        <v>100108006</v>
      </c>
      <c r="H3363" t="str">
        <f>+VLOOKUP(F3363,Codigos[],2,0)</f>
        <v>Frutos tropicales y subtropicales</v>
      </c>
      <c r="I3363">
        <f>+VLOOKUP(Tabla2[[#This Row],[Categoría]],Cod_procesamiento10[],2,0)</f>
        <v>4</v>
      </c>
      <c r="J3363" t="s">
        <v>163</v>
      </c>
      <c r="K3363" s="3">
        <v>590.83000000000004</v>
      </c>
    </row>
    <row r="3364" spans="1:11" x14ac:dyDescent="0.35">
      <c r="A3364">
        <v>2019</v>
      </c>
      <c r="B3364" s="5" t="s">
        <v>55</v>
      </c>
      <c r="C3364" s="10">
        <v>43647</v>
      </c>
      <c r="D3364" t="s">
        <v>17</v>
      </c>
      <c r="E3364">
        <f>+VLOOKUP(Tabla2[[#This Row],[Punto de venta]],Punto_venta[],2,0)</f>
        <v>2</v>
      </c>
      <c r="F3364" t="s">
        <v>19</v>
      </c>
      <c r="G3364">
        <f>+VLOOKUP(Tabla2[[#This Row],[Cultivo]],Cod_categoría[],2,0)</f>
        <v>100101007</v>
      </c>
      <c r="H3364" t="str">
        <f>+VLOOKUP(F3364,Codigos[],2,0)</f>
        <v>Berries</v>
      </c>
      <c r="I3364">
        <f>+VLOOKUP(Tabla2[[#This Row],[Categoría]],Cod_procesamiento10[],2,0)</f>
        <v>1</v>
      </c>
      <c r="J3364" t="s">
        <v>163</v>
      </c>
      <c r="K3364" s="3">
        <v>1421.49</v>
      </c>
    </row>
    <row r="3365" spans="1:11" x14ac:dyDescent="0.35">
      <c r="A3365">
        <v>2019</v>
      </c>
      <c r="B3365" s="5" t="s">
        <v>55</v>
      </c>
      <c r="C3365" s="10">
        <v>43647</v>
      </c>
      <c r="D3365" t="s">
        <v>17</v>
      </c>
      <c r="E3365">
        <f>+VLOOKUP(Tabla2[[#This Row],[Punto de venta]],Punto_venta[],2,0)</f>
        <v>2</v>
      </c>
      <c r="F3365" t="s">
        <v>9</v>
      </c>
      <c r="G3365">
        <f>+VLOOKUP(Tabla2[[#This Row],[Cultivo]],Cod_categoría[],2,0)</f>
        <v>100102003</v>
      </c>
      <c r="H3365" t="str">
        <f>+VLOOKUP(F3365,Codigos[],2,0)</f>
        <v>Cítricos</v>
      </c>
      <c r="I3365">
        <f>+VLOOKUP(Tabla2[[#This Row],[Categoría]],Cod_procesamiento10[],2,0)</f>
        <v>2</v>
      </c>
      <c r="J3365" t="s">
        <v>163</v>
      </c>
      <c r="K3365" s="3">
        <v>1298.29</v>
      </c>
    </row>
    <row r="3366" spans="1:11" x14ac:dyDescent="0.35">
      <c r="A3366">
        <v>2019</v>
      </c>
      <c r="B3366" s="5" t="s">
        <v>55</v>
      </c>
      <c r="C3366" s="10">
        <v>43647</v>
      </c>
      <c r="D3366" t="s">
        <v>17</v>
      </c>
      <c r="E3366">
        <f>+VLOOKUP(Tabla2[[#This Row],[Punto de venta]],Punto_venta[],2,0)</f>
        <v>2</v>
      </c>
      <c r="F3366" t="s">
        <v>20</v>
      </c>
      <c r="G3366">
        <f>+VLOOKUP(Tabla2[[#This Row],[Cultivo]],Cod_categoría[],2,0)</f>
        <v>100102004</v>
      </c>
      <c r="H3366" t="str">
        <f>+VLOOKUP(F3366,Codigos[],2,0)</f>
        <v>Cítricos</v>
      </c>
      <c r="I3366">
        <f>+VLOOKUP(Tabla2[[#This Row],[Categoría]],Cod_procesamiento10[],2,0)</f>
        <v>2</v>
      </c>
      <c r="J3366" t="s">
        <v>163</v>
      </c>
      <c r="K3366" s="3">
        <v>1609.51</v>
      </c>
    </row>
    <row r="3367" spans="1:11" x14ac:dyDescent="0.35">
      <c r="A3367">
        <v>2019</v>
      </c>
      <c r="B3367" s="5" t="s">
        <v>55</v>
      </c>
      <c r="C3367" s="10">
        <v>43647</v>
      </c>
      <c r="D3367" t="s">
        <v>17</v>
      </c>
      <c r="E3367">
        <f>+VLOOKUP(Tabla2[[#This Row],[Punto de venta]],Punto_venta[],2,0)</f>
        <v>2</v>
      </c>
      <c r="F3367" t="s">
        <v>21</v>
      </c>
      <c r="G3367">
        <f>+VLOOKUP(Tabla2[[#This Row],[Cultivo]],Cod_categoría[],2,0)</f>
        <v>100108002</v>
      </c>
      <c r="H3367" t="str">
        <f>+VLOOKUP(F3367,Codigos[],2,0)</f>
        <v>Frutos tropicales y subtropicales</v>
      </c>
      <c r="I3367">
        <f>+VLOOKUP(Tabla2[[#This Row],[Categoría]],Cod_procesamiento10[],2,0)</f>
        <v>4</v>
      </c>
      <c r="J3367" t="s">
        <v>163</v>
      </c>
      <c r="K3367" s="3">
        <v>2045.99</v>
      </c>
    </row>
    <row r="3368" spans="1:11" x14ac:dyDescent="0.35">
      <c r="A3368">
        <v>2019</v>
      </c>
      <c r="B3368" s="5" t="s">
        <v>55</v>
      </c>
      <c r="C3368" s="10">
        <v>43647</v>
      </c>
      <c r="D3368" t="s">
        <v>17</v>
      </c>
      <c r="E3368">
        <f>+VLOOKUP(Tabla2[[#This Row],[Punto de venta]],Punto_venta[],2,0)</f>
        <v>2</v>
      </c>
      <c r="F3368" t="s">
        <v>10</v>
      </c>
      <c r="G3368">
        <f>+VLOOKUP(Tabla2[[#This Row],[Cultivo]],Cod_categoría[],2,0)</f>
        <v>100104002</v>
      </c>
      <c r="H3368" t="str">
        <f>+VLOOKUP(F3368,Codigos[],2,0)</f>
        <v>Frutos de pepita</v>
      </c>
      <c r="I3368">
        <f>+VLOOKUP(Tabla2[[#This Row],[Categoría]],Cod_procesamiento10[],2,0)</f>
        <v>3</v>
      </c>
      <c r="J3368" t="s">
        <v>163</v>
      </c>
      <c r="K3368" s="3">
        <v>1165.02</v>
      </c>
    </row>
    <row r="3369" spans="1:11" x14ac:dyDescent="0.35">
      <c r="A3369">
        <v>2019</v>
      </c>
      <c r="B3369" s="5" t="s">
        <v>55</v>
      </c>
      <c r="C3369" s="10">
        <v>43647</v>
      </c>
      <c r="D3369" t="s">
        <v>17</v>
      </c>
      <c r="E3369">
        <f>+VLOOKUP(Tabla2[[#This Row],[Punto de venta]],Punto_venta[],2,0)</f>
        <v>2</v>
      </c>
      <c r="F3369" t="s">
        <v>11</v>
      </c>
      <c r="G3369">
        <f>+VLOOKUP(Tabla2[[#This Row],[Cultivo]],Cod_categoría[],2,0)</f>
        <v>100102005</v>
      </c>
      <c r="H3369" t="str">
        <f>+VLOOKUP(F3369,Codigos[],2,0)</f>
        <v>Cítricos</v>
      </c>
      <c r="I3369">
        <f>+VLOOKUP(Tabla2[[#This Row],[Categoría]],Cod_procesamiento10[],2,0)</f>
        <v>2</v>
      </c>
      <c r="J3369" t="s">
        <v>163</v>
      </c>
      <c r="K3369" s="3">
        <v>986.53</v>
      </c>
    </row>
    <row r="3370" spans="1:11" x14ac:dyDescent="0.35">
      <c r="A3370">
        <v>2019</v>
      </c>
      <c r="B3370" s="5" t="s">
        <v>55</v>
      </c>
      <c r="C3370" s="10">
        <v>43647</v>
      </c>
      <c r="D3370" t="s">
        <v>17</v>
      </c>
      <c r="E3370">
        <f>+VLOOKUP(Tabla2[[#This Row],[Punto de venta]],Punto_venta[],2,0)</f>
        <v>2</v>
      </c>
      <c r="F3370" t="s">
        <v>13</v>
      </c>
      <c r="G3370">
        <f>+VLOOKUP(Tabla2[[#This Row],[Cultivo]],Cod_categoría[],2,0)</f>
        <v>100106002</v>
      </c>
      <c r="H3370" t="str">
        <f>+VLOOKUP(F3370,Codigos[],2,0)</f>
        <v>Frutos oleaginosos</v>
      </c>
      <c r="I3370">
        <f>+VLOOKUP(Tabla2[[#This Row],[Categoría]],Cod_procesamiento10[],2,0)</f>
        <v>12</v>
      </c>
      <c r="J3370" t="s">
        <v>163</v>
      </c>
      <c r="K3370" s="3">
        <v>3460.16</v>
      </c>
    </row>
    <row r="3371" spans="1:11" x14ac:dyDescent="0.35">
      <c r="A3371">
        <v>2019</v>
      </c>
      <c r="B3371" s="5" t="s">
        <v>55</v>
      </c>
      <c r="C3371" s="10">
        <v>43647</v>
      </c>
      <c r="D3371" t="s">
        <v>17</v>
      </c>
      <c r="E3371">
        <f>+VLOOKUP(Tabla2[[#This Row],[Punto de venta]],Punto_venta[],2,0)</f>
        <v>2</v>
      </c>
      <c r="F3371" t="s">
        <v>14</v>
      </c>
      <c r="G3371">
        <f>+VLOOKUP(Tabla2[[#This Row],[Cultivo]],Cod_categoría[],2,0)</f>
        <v>100104005</v>
      </c>
      <c r="H3371" t="str">
        <f>+VLOOKUP(F3371,Codigos[],2,0)</f>
        <v>Frutos de pepita</v>
      </c>
      <c r="I3371">
        <f>+VLOOKUP(Tabla2[[#This Row],[Categoría]],Cod_procesamiento10[],2,0)</f>
        <v>3</v>
      </c>
      <c r="J3371" t="s">
        <v>163</v>
      </c>
      <c r="K3371" s="3">
        <v>1238.03</v>
      </c>
    </row>
    <row r="3372" spans="1:11" x14ac:dyDescent="0.35">
      <c r="A3372">
        <v>2019</v>
      </c>
      <c r="B3372" s="5" t="s">
        <v>55</v>
      </c>
      <c r="C3372" s="10">
        <v>43647</v>
      </c>
      <c r="D3372" t="s">
        <v>17</v>
      </c>
      <c r="E3372">
        <f>+VLOOKUP(Tabla2[[#This Row],[Punto de venta]],Punto_venta[],2,0)</f>
        <v>2</v>
      </c>
      <c r="F3372" t="s">
        <v>15</v>
      </c>
      <c r="G3372">
        <f>+VLOOKUP(Tabla2[[#This Row],[Cultivo]],Cod_categoría[],2,0)</f>
        <v>100108006</v>
      </c>
      <c r="H3372" t="str">
        <f>+VLOOKUP(F3372,Codigos[],2,0)</f>
        <v>Frutos tropicales y subtropicales</v>
      </c>
      <c r="I3372">
        <f>+VLOOKUP(Tabla2[[#This Row],[Categoría]],Cod_procesamiento10[],2,0)</f>
        <v>4</v>
      </c>
      <c r="J3372" t="s">
        <v>163</v>
      </c>
      <c r="K3372" s="3">
        <v>847.77</v>
      </c>
    </row>
    <row r="3373" spans="1:11" x14ac:dyDescent="0.35">
      <c r="A3373">
        <v>2019</v>
      </c>
      <c r="B3373" s="5" t="s">
        <v>55</v>
      </c>
      <c r="C3373" s="10">
        <v>43647</v>
      </c>
      <c r="D3373" t="s">
        <v>2</v>
      </c>
      <c r="E3373">
        <f>+VLOOKUP(Tabla2[[#This Row],[Punto de venta]],Punto_venta[],2,0)</f>
        <v>1</v>
      </c>
      <c r="F3373" t="s">
        <v>19</v>
      </c>
      <c r="G3373">
        <f>+VLOOKUP(Tabla2[[#This Row],[Cultivo]],Cod_categoría[],2,0)</f>
        <v>100101007</v>
      </c>
      <c r="H3373" t="str">
        <f>+VLOOKUP(F3373,Codigos[],2,0)</f>
        <v>Berries</v>
      </c>
      <c r="I3373">
        <f>+VLOOKUP(Tabla2[[#This Row],[Categoría]],Cod_procesamiento10[],2,0)</f>
        <v>1</v>
      </c>
      <c r="J3373" t="s">
        <v>163</v>
      </c>
      <c r="K3373" s="3">
        <v>615.01</v>
      </c>
    </row>
    <row r="3374" spans="1:11" x14ac:dyDescent="0.35">
      <c r="A3374">
        <v>2019</v>
      </c>
      <c r="B3374" s="5" t="s">
        <v>55</v>
      </c>
      <c r="C3374" s="10">
        <v>43647</v>
      </c>
      <c r="D3374" t="s">
        <v>2</v>
      </c>
      <c r="E3374">
        <f>+VLOOKUP(Tabla2[[#This Row],[Punto de venta]],Punto_venta[],2,0)</f>
        <v>1</v>
      </c>
      <c r="F3374" t="s">
        <v>9</v>
      </c>
      <c r="G3374">
        <f>+VLOOKUP(Tabla2[[#This Row],[Cultivo]],Cod_categoría[],2,0)</f>
        <v>100102003</v>
      </c>
      <c r="H3374" t="str">
        <f>+VLOOKUP(F3374,Codigos[],2,0)</f>
        <v>Cítricos</v>
      </c>
      <c r="I3374">
        <f>+VLOOKUP(Tabla2[[#This Row],[Categoría]],Cod_procesamiento10[],2,0)</f>
        <v>2</v>
      </c>
      <c r="J3374" t="s">
        <v>163</v>
      </c>
      <c r="K3374" s="3">
        <v>370.21</v>
      </c>
    </row>
    <row r="3375" spans="1:11" x14ac:dyDescent="0.35">
      <c r="A3375">
        <v>2019</v>
      </c>
      <c r="B3375" s="5" t="s">
        <v>55</v>
      </c>
      <c r="C3375" s="10">
        <v>43647</v>
      </c>
      <c r="D3375" t="s">
        <v>2</v>
      </c>
      <c r="E3375">
        <f>+VLOOKUP(Tabla2[[#This Row],[Punto de venta]],Punto_venta[],2,0)</f>
        <v>1</v>
      </c>
      <c r="F3375" t="s">
        <v>20</v>
      </c>
      <c r="G3375">
        <f>+VLOOKUP(Tabla2[[#This Row],[Cultivo]],Cod_categoría[],2,0)</f>
        <v>100102004</v>
      </c>
      <c r="H3375" t="str">
        <f>+VLOOKUP(F3375,Codigos[],2,0)</f>
        <v>Cítricos</v>
      </c>
      <c r="I3375">
        <f>+VLOOKUP(Tabla2[[#This Row],[Categoría]],Cod_procesamiento10[],2,0)</f>
        <v>2</v>
      </c>
      <c r="J3375" t="s">
        <v>163</v>
      </c>
      <c r="K3375" s="3">
        <v>624.69000000000005</v>
      </c>
    </row>
    <row r="3376" spans="1:11" x14ac:dyDescent="0.35">
      <c r="A3376">
        <v>2019</v>
      </c>
      <c r="B3376" s="5" t="s">
        <v>55</v>
      </c>
      <c r="C3376" s="10">
        <v>43647</v>
      </c>
      <c r="D3376" t="s">
        <v>2</v>
      </c>
      <c r="E3376">
        <f>+VLOOKUP(Tabla2[[#This Row],[Punto de venta]],Punto_venta[],2,0)</f>
        <v>1</v>
      </c>
      <c r="F3376" t="s">
        <v>21</v>
      </c>
      <c r="G3376">
        <f>+VLOOKUP(Tabla2[[#This Row],[Cultivo]],Cod_categoría[],2,0)</f>
        <v>100108002</v>
      </c>
      <c r="H3376" t="str">
        <f>+VLOOKUP(F3376,Codigos[],2,0)</f>
        <v>Frutos tropicales y subtropicales</v>
      </c>
      <c r="I3376">
        <f>+VLOOKUP(Tabla2[[#This Row],[Categoría]],Cod_procesamiento10[],2,0)</f>
        <v>4</v>
      </c>
      <c r="J3376" t="s">
        <v>163</v>
      </c>
      <c r="K3376" s="3">
        <v>2073.15</v>
      </c>
    </row>
    <row r="3377" spans="1:11" x14ac:dyDescent="0.35">
      <c r="A3377">
        <v>2019</v>
      </c>
      <c r="B3377" s="5" t="s">
        <v>55</v>
      </c>
      <c r="C3377" s="10">
        <v>43647</v>
      </c>
      <c r="D3377" t="s">
        <v>2</v>
      </c>
      <c r="E3377">
        <f>+VLOOKUP(Tabla2[[#This Row],[Punto de venta]],Punto_venta[],2,0)</f>
        <v>1</v>
      </c>
      <c r="F3377" t="s">
        <v>10</v>
      </c>
      <c r="G3377">
        <f>+VLOOKUP(Tabla2[[#This Row],[Cultivo]],Cod_categoría[],2,0)</f>
        <v>100104002</v>
      </c>
      <c r="H3377" t="str">
        <f>+VLOOKUP(F3377,Codigos[],2,0)</f>
        <v>Frutos de pepita</v>
      </c>
      <c r="I3377">
        <f>+VLOOKUP(Tabla2[[#This Row],[Categoría]],Cod_procesamiento10[],2,0)</f>
        <v>3</v>
      </c>
      <c r="J3377" t="s">
        <v>163</v>
      </c>
      <c r="K3377" s="3">
        <v>612.44000000000005</v>
      </c>
    </row>
    <row r="3378" spans="1:11" x14ac:dyDescent="0.35">
      <c r="A3378">
        <v>2019</v>
      </c>
      <c r="B3378" s="5" t="s">
        <v>55</v>
      </c>
      <c r="C3378" s="10">
        <v>43647</v>
      </c>
      <c r="D3378" t="s">
        <v>2</v>
      </c>
      <c r="E3378">
        <f>+VLOOKUP(Tabla2[[#This Row],[Punto de venta]],Punto_venta[],2,0)</f>
        <v>1</v>
      </c>
      <c r="F3378" t="s">
        <v>11</v>
      </c>
      <c r="G3378">
        <f>+VLOOKUP(Tabla2[[#This Row],[Cultivo]],Cod_categoría[],2,0)</f>
        <v>100102005</v>
      </c>
      <c r="H3378" t="str">
        <f>+VLOOKUP(F3378,Codigos[],2,0)</f>
        <v>Cítricos</v>
      </c>
      <c r="I3378">
        <f>+VLOOKUP(Tabla2[[#This Row],[Categoría]],Cod_procesamiento10[],2,0)</f>
        <v>2</v>
      </c>
      <c r="J3378" t="s">
        <v>163</v>
      </c>
      <c r="K3378" s="3">
        <v>531.39</v>
      </c>
    </row>
    <row r="3379" spans="1:11" x14ac:dyDescent="0.35">
      <c r="A3379">
        <v>2019</v>
      </c>
      <c r="B3379" s="5" t="s">
        <v>55</v>
      </c>
      <c r="C3379" s="10">
        <v>43647</v>
      </c>
      <c r="D3379" t="s">
        <v>2</v>
      </c>
      <c r="E3379">
        <f>+VLOOKUP(Tabla2[[#This Row],[Punto de venta]],Punto_venta[],2,0)</f>
        <v>1</v>
      </c>
      <c r="F3379" t="s">
        <v>13</v>
      </c>
      <c r="G3379">
        <f>+VLOOKUP(Tabla2[[#This Row],[Cultivo]],Cod_categoría[],2,0)</f>
        <v>100106002</v>
      </c>
      <c r="H3379" t="str">
        <f>+VLOOKUP(F3379,Codigos[],2,0)</f>
        <v>Frutos oleaginosos</v>
      </c>
      <c r="I3379">
        <f>+VLOOKUP(Tabla2[[#This Row],[Categoría]],Cod_procesamiento10[],2,0)</f>
        <v>12</v>
      </c>
      <c r="J3379" t="s">
        <v>163</v>
      </c>
      <c r="K3379" s="3">
        <v>2790.52</v>
      </c>
    </row>
    <row r="3380" spans="1:11" x14ac:dyDescent="0.35">
      <c r="A3380">
        <v>2019</v>
      </c>
      <c r="B3380" s="5" t="s">
        <v>55</v>
      </c>
      <c r="C3380" s="10">
        <v>43647</v>
      </c>
      <c r="D3380" t="s">
        <v>2</v>
      </c>
      <c r="E3380">
        <f>+VLOOKUP(Tabla2[[#This Row],[Punto de venta]],Punto_venta[],2,0)</f>
        <v>1</v>
      </c>
      <c r="F3380" t="s">
        <v>14</v>
      </c>
      <c r="G3380">
        <f>+VLOOKUP(Tabla2[[#This Row],[Cultivo]],Cod_categoría[],2,0)</f>
        <v>100104005</v>
      </c>
      <c r="H3380" t="str">
        <f>+VLOOKUP(F3380,Codigos[],2,0)</f>
        <v>Frutos de pepita</v>
      </c>
      <c r="I3380">
        <f>+VLOOKUP(Tabla2[[#This Row],[Categoría]],Cod_procesamiento10[],2,0)</f>
        <v>3</v>
      </c>
      <c r="J3380" t="s">
        <v>163</v>
      </c>
      <c r="K3380" s="3">
        <v>648.96</v>
      </c>
    </row>
    <row r="3381" spans="1:11" x14ac:dyDescent="0.35">
      <c r="A3381">
        <v>2019</v>
      </c>
      <c r="B3381" s="5" t="s">
        <v>55</v>
      </c>
      <c r="C3381" s="10">
        <v>43647</v>
      </c>
      <c r="D3381" t="s">
        <v>2</v>
      </c>
      <c r="E3381">
        <f>+VLOOKUP(Tabla2[[#This Row],[Punto de venta]],Punto_venta[],2,0)</f>
        <v>1</v>
      </c>
      <c r="F3381" t="s">
        <v>15</v>
      </c>
      <c r="G3381">
        <f>+VLOOKUP(Tabla2[[#This Row],[Cultivo]],Cod_categoría[],2,0)</f>
        <v>100108006</v>
      </c>
      <c r="H3381" t="str">
        <f>+VLOOKUP(F3381,Codigos[],2,0)</f>
        <v>Frutos tropicales y subtropicales</v>
      </c>
      <c r="I3381">
        <f>+VLOOKUP(Tabla2[[#This Row],[Categoría]],Cod_procesamiento10[],2,0)</f>
        <v>4</v>
      </c>
      <c r="J3381" t="s">
        <v>163</v>
      </c>
      <c r="K3381" s="3">
        <v>590.34</v>
      </c>
    </row>
    <row r="3382" spans="1:11" x14ac:dyDescent="0.35">
      <c r="A3382">
        <v>2019</v>
      </c>
      <c r="B3382" s="5" t="s">
        <v>55</v>
      </c>
      <c r="C3382" s="10">
        <v>43647</v>
      </c>
      <c r="D3382" t="s">
        <v>17</v>
      </c>
      <c r="E3382">
        <f>+VLOOKUP(Tabla2[[#This Row],[Punto de venta]],Punto_venta[],2,0)</f>
        <v>2</v>
      </c>
      <c r="F3382" t="s">
        <v>19</v>
      </c>
      <c r="G3382">
        <f>+VLOOKUP(Tabla2[[#This Row],[Cultivo]],Cod_categoría[],2,0)</f>
        <v>100101007</v>
      </c>
      <c r="H3382" t="str">
        <f>+VLOOKUP(F3382,Codigos[],2,0)</f>
        <v>Berries</v>
      </c>
      <c r="I3382">
        <f>+VLOOKUP(Tabla2[[#This Row],[Categoría]],Cod_procesamiento10[],2,0)</f>
        <v>1</v>
      </c>
      <c r="J3382" t="s">
        <v>163</v>
      </c>
      <c r="K3382" s="3">
        <v>1372.75</v>
      </c>
    </row>
    <row r="3383" spans="1:11" x14ac:dyDescent="0.35">
      <c r="A3383">
        <v>2019</v>
      </c>
      <c r="B3383" s="5" t="s">
        <v>55</v>
      </c>
      <c r="C3383" s="10">
        <v>43647</v>
      </c>
      <c r="D3383" t="s">
        <v>17</v>
      </c>
      <c r="E3383">
        <f>+VLOOKUP(Tabla2[[#This Row],[Punto de venta]],Punto_venta[],2,0)</f>
        <v>2</v>
      </c>
      <c r="F3383" t="s">
        <v>9</v>
      </c>
      <c r="G3383">
        <f>+VLOOKUP(Tabla2[[#This Row],[Cultivo]],Cod_categoría[],2,0)</f>
        <v>100102003</v>
      </c>
      <c r="H3383" t="str">
        <f>+VLOOKUP(F3383,Codigos[],2,0)</f>
        <v>Cítricos</v>
      </c>
      <c r="I3383">
        <f>+VLOOKUP(Tabla2[[#This Row],[Categoría]],Cod_procesamiento10[],2,0)</f>
        <v>2</v>
      </c>
      <c r="J3383" t="s">
        <v>163</v>
      </c>
      <c r="K3383" s="3">
        <v>1345.94</v>
      </c>
    </row>
    <row r="3384" spans="1:11" x14ac:dyDescent="0.35">
      <c r="A3384">
        <v>2019</v>
      </c>
      <c r="B3384" s="5" t="s">
        <v>55</v>
      </c>
      <c r="C3384" s="10">
        <v>43647</v>
      </c>
      <c r="D3384" t="s">
        <v>17</v>
      </c>
      <c r="E3384">
        <f>+VLOOKUP(Tabla2[[#This Row],[Punto de venta]],Punto_venta[],2,0)</f>
        <v>2</v>
      </c>
      <c r="F3384" t="s">
        <v>20</v>
      </c>
      <c r="G3384">
        <f>+VLOOKUP(Tabla2[[#This Row],[Cultivo]],Cod_categoría[],2,0)</f>
        <v>100102004</v>
      </c>
      <c r="H3384" t="str">
        <f>+VLOOKUP(F3384,Codigos[],2,0)</f>
        <v>Cítricos</v>
      </c>
      <c r="I3384">
        <f>+VLOOKUP(Tabla2[[#This Row],[Categoría]],Cod_procesamiento10[],2,0)</f>
        <v>2</v>
      </c>
      <c r="J3384" t="s">
        <v>163</v>
      </c>
      <c r="K3384" s="3">
        <v>1757.17</v>
      </c>
    </row>
    <row r="3385" spans="1:11" x14ac:dyDescent="0.35">
      <c r="A3385">
        <v>2019</v>
      </c>
      <c r="B3385" s="5" t="s">
        <v>55</v>
      </c>
      <c r="C3385" s="10">
        <v>43647</v>
      </c>
      <c r="D3385" t="s">
        <v>17</v>
      </c>
      <c r="E3385">
        <f>+VLOOKUP(Tabla2[[#This Row],[Punto de venta]],Punto_venta[],2,0)</f>
        <v>2</v>
      </c>
      <c r="F3385" t="s">
        <v>21</v>
      </c>
      <c r="G3385">
        <f>+VLOOKUP(Tabla2[[#This Row],[Cultivo]],Cod_categoría[],2,0)</f>
        <v>100108002</v>
      </c>
      <c r="H3385" t="str">
        <f>+VLOOKUP(F3385,Codigos[],2,0)</f>
        <v>Frutos tropicales y subtropicales</v>
      </c>
      <c r="I3385">
        <f>+VLOOKUP(Tabla2[[#This Row],[Categoría]],Cod_procesamiento10[],2,0)</f>
        <v>4</v>
      </c>
      <c r="J3385" t="s">
        <v>163</v>
      </c>
      <c r="K3385" s="3">
        <v>2082.2600000000002</v>
      </c>
    </row>
    <row r="3386" spans="1:11" x14ac:dyDescent="0.35">
      <c r="A3386">
        <v>2019</v>
      </c>
      <c r="B3386" s="5" t="s">
        <v>55</v>
      </c>
      <c r="C3386" s="10">
        <v>43647</v>
      </c>
      <c r="D3386" t="s">
        <v>17</v>
      </c>
      <c r="E3386">
        <f>+VLOOKUP(Tabla2[[#This Row],[Punto de venta]],Punto_venta[],2,0)</f>
        <v>2</v>
      </c>
      <c r="F3386" t="s">
        <v>10</v>
      </c>
      <c r="G3386">
        <f>+VLOOKUP(Tabla2[[#This Row],[Cultivo]],Cod_categoría[],2,0)</f>
        <v>100104002</v>
      </c>
      <c r="H3386" t="str">
        <f>+VLOOKUP(F3386,Codigos[],2,0)</f>
        <v>Frutos de pepita</v>
      </c>
      <c r="I3386">
        <f>+VLOOKUP(Tabla2[[#This Row],[Categoría]],Cod_procesamiento10[],2,0)</f>
        <v>3</v>
      </c>
      <c r="J3386" t="s">
        <v>163</v>
      </c>
      <c r="K3386" s="3">
        <v>1230.33</v>
      </c>
    </row>
    <row r="3387" spans="1:11" x14ac:dyDescent="0.35">
      <c r="A3387">
        <v>2019</v>
      </c>
      <c r="B3387" s="5" t="s">
        <v>55</v>
      </c>
      <c r="C3387" s="10">
        <v>43647</v>
      </c>
      <c r="D3387" t="s">
        <v>17</v>
      </c>
      <c r="E3387">
        <f>+VLOOKUP(Tabla2[[#This Row],[Punto de venta]],Punto_venta[],2,0)</f>
        <v>2</v>
      </c>
      <c r="F3387" t="s">
        <v>11</v>
      </c>
      <c r="G3387">
        <f>+VLOOKUP(Tabla2[[#This Row],[Cultivo]],Cod_categoría[],2,0)</f>
        <v>100102005</v>
      </c>
      <c r="H3387" t="str">
        <f>+VLOOKUP(F3387,Codigos[],2,0)</f>
        <v>Cítricos</v>
      </c>
      <c r="I3387">
        <f>+VLOOKUP(Tabla2[[#This Row],[Categoría]],Cod_procesamiento10[],2,0)</f>
        <v>2</v>
      </c>
      <c r="J3387" t="s">
        <v>163</v>
      </c>
      <c r="K3387" s="3">
        <v>986.91</v>
      </c>
    </row>
    <row r="3388" spans="1:11" x14ac:dyDescent="0.35">
      <c r="A3388">
        <v>2019</v>
      </c>
      <c r="B3388" s="5" t="s">
        <v>55</v>
      </c>
      <c r="C3388" s="10">
        <v>43647</v>
      </c>
      <c r="D3388" t="s">
        <v>17</v>
      </c>
      <c r="E3388">
        <f>+VLOOKUP(Tabla2[[#This Row],[Punto de venta]],Punto_venta[],2,0)</f>
        <v>2</v>
      </c>
      <c r="F3388" t="s">
        <v>13</v>
      </c>
      <c r="G3388">
        <f>+VLOOKUP(Tabla2[[#This Row],[Cultivo]],Cod_categoría[],2,0)</f>
        <v>100106002</v>
      </c>
      <c r="H3388" t="str">
        <f>+VLOOKUP(F3388,Codigos[],2,0)</f>
        <v>Frutos oleaginosos</v>
      </c>
      <c r="I3388">
        <f>+VLOOKUP(Tabla2[[#This Row],[Categoría]],Cod_procesamiento10[],2,0)</f>
        <v>12</v>
      </c>
      <c r="J3388" t="s">
        <v>163</v>
      </c>
      <c r="K3388" s="3">
        <v>3332.28</v>
      </c>
    </row>
    <row r="3389" spans="1:11" x14ac:dyDescent="0.35">
      <c r="A3389">
        <v>2019</v>
      </c>
      <c r="B3389" s="5" t="s">
        <v>55</v>
      </c>
      <c r="C3389" s="10">
        <v>43647</v>
      </c>
      <c r="D3389" t="s">
        <v>17</v>
      </c>
      <c r="E3389">
        <f>+VLOOKUP(Tabla2[[#This Row],[Punto de venta]],Punto_venta[],2,0)</f>
        <v>2</v>
      </c>
      <c r="F3389" t="s">
        <v>14</v>
      </c>
      <c r="G3389">
        <f>+VLOOKUP(Tabla2[[#This Row],[Cultivo]],Cod_categoría[],2,0)</f>
        <v>100104005</v>
      </c>
      <c r="H3389" t="str">
        <f>+VLOOKUP(F3389,Codigos[],2,0)</f>
        <v>Frutos de pepita</v>
      </c>
      <c r="I3389">
        <f>+VLOOKUP(Tabla2[[#This Row],[Categoría]],Cod_procesamiento10[],2,0)</f>
        <v>3</v>
      </c>
      <c r="J3389" t="s">
        <v>163</v>
      </c>
      <c r="K3389" s="3">
        <v>1274.71</v>
      </c>
    </row>
    <row r="3390" spans="1:11" x14ac:dyDescent="0.35">
      <c r="A3390">
        <v>2019</v>
      </c>
      <c r="B3390" s="5" t="s">
        <v>55</v>
      </c>
      <c r="C3390" s="10">
        <v>43647</v>
      </c>
      <c r="D3390" t="s">
        <v>17</v>
      </c>
      <c r="E3390">
        <f>+VLOOKUP(Tabla2[[#This Row],[Punto de venta]],Punto_venta[],2,0)</f>
        <v>2</v>
      </c>
      <c r="F3390" t="s">
        <v>15</v>
      </c>
      <c r="G3390">
        <f>+VLOOKUP(Tabla2[[#This Row],[Cultivo]],Cod_categoría[],2,0)</f>
        <v>100108006</v>
      </c>
      <c r="H3390" t="str">
        <f>+VLOOKUP(F3390,Codigos[],2,0)</f>
        <v>Frutos tropicales y subtropicales</v>
      </c>
      <c r="I3390">
        <f>+VLOOKUP(Tabla2[[#This Row],[Categoría]],Cod_procesamiento10[],2,0)</f>
        <v>4</v>
      </c>
      <c r="J3390" t="s">
        <v>163</v>
      </c>
      <c r="K3390" s="3">
        <v>806.5</v>
      </c>
    </row>
    <row r="3391" spans="1:11" x14ac:dyDescent="0.35">
      <c r="A3391">
        <v>2019</v>
      </c>
      <c r="B3391" s="5" t="s">
        <v>55</v>
      </c>
      <c r="C3391" s="10">
        <v>43647</v>
      </c>
      <c r="D3391" t="s">
        <v>2</v>
      </c>
      <c r="E3391">
        <f>+VLOOKUP(Tabla2[[#This Row],[Punto de venta]],Punto_venta[],2,0)</f>
        <v>1</v>
      </c>
      <c r="F3391" t="s">
        <v>19</v>
      </c>
      <c r="G3391">
        <f>+VLOOKUP(Tabla2[[#This Row],[Cultivo]],Cod_categoría[],2,0)</f>
        <v>100101007</v>
      </c>
      <c r="H3391" t="str">
        <f>+VLOOKUP(F3391,Codigos[],2,0)</f>
        <v>Berries</v>
      </c>
      <c r="I3391">
        <f>+VLOOKUP(Tabla2[[#This Row],[Categoría]],Cod_procesamiento10[],2,0)</f>
        <v>1</v>
      </c>
      <c r="J3391" t="s">
        <v>163</v>
      </c>
      <c r="K3391" s="3">
        <v>584.02</v>
      </c>
    </row>
    <row r="3392" spans="1:11" x14ac:dyDescent="0.35">
      <c r="A3392">
        <v>2019</v>
      </c>
      <c r="B3392" s="5" t="s">
        <v>55</v>
      </c>
      <c r="C3392" s="10">
        <v>43647</v>
      </c>
      <c r="D3392" t="s">
        <v>2</v>
      </c>
      <c r="E3392">
        <f>+VLOOKUP(Tabla2[[#This Row],[Punto de venta]],Punto_venta[],2,0)</f>
        <v>1</v>
      </c>
      <c r="F3392" t="s">
        <v>9</v>
      </c>
      <c r="G3392">
        <f>+VLOOKUP(Tabla2[[#This Row],[Cultivo]],Cod_categoría[],2,0)</f>
        <v>100102003</v>
      </c>
      <c r="H3392" t="str">
        <f>+VLOOKUP(F3392,Codigos[],2,0)</f>
        <v>Cítricos</v>
      </c>
      <c r="I3392">
        <f>+VLOOKUP(Tabla2[[#This Row],[Categoría]],Cod_procesamiento10[],2,0)</f>
        <v>2</v>
      </c>
      <c r="J3392" t="s">
        <v>163</v>
      </c>
      <c r="K3392" s="3">
        <v>410.37</v>
      </c>
    </row>
    <row r="3393" spans="1:11" x14ac:dyDescent="0.35">
      <c r="A3393">
        <v>2019</v>
      </c>
      <c r="B3393" s="5" t="s">
        <v>55</v>
      </c>
      <c r="C3393" s="10">
        <v>43647</v>
      </c>
      <c r="D3393" t="s">
        <v>2</v>
      </c>
      <c r="E3393">
        <f>+VLOOKUP(Tabla2[[#This Row],[Punto de venta]],Punto_venta[],2,0)</f>
        <v>1</v>
      </c>
      <c r="F3393" t="s">
        <v>20</v>
      </c>
      <c r="G3393">
        <f>+VLOOKUP(Tabla2[[#This Row],[Cultivo]],Cod_categoría[],2,0)</f>
        <v>100102004</v>
      </c>
      <c r="H3393" t="str">
        <f>+VLOOKUP(F3393,Codigos[],2,0)</f>
        <v>Cítricos</v>
      </c>
      <c r="I3393">
        <f>+VLOOKUP(Tabla2[[#This Row],[Categoría]],Cod_procesamiento10[],2,0)</f>
        <v>2</v>
      </c>
      <c r="J3393" t="s">
        <v>163</v>
      </c>
      <c r="K3393" s="3">
        <v>646.87</v>
      </c>
    </row>
    <row r="3394" spans="1:11" x14ac:dyDescent="0.35">
      <c r="A3394">
        <v>2019</v>
      </c>
      <c r="B3394" s="5" t="s">
        <v>55</v>
      </c>
      <c r="C3394" s="10">
        <v>43647</v>
      </c>
      <c r="D3394" t="s">
        <v>2</v>
      </c>
      <c r="E3394">
        <f>+VLOOKUP(Tabla2[[#This Row],[Punto de venta]],Punto_venta[],2,0)</f>
        <v>1</v>
      </c>
      <c r="F3394" t="s">
        <v>21</v>
      </c>
      <c r="G3394">
        <f>+VLOOKUP(Tabla2[[#This Row],[Cultivo]],Cod_categoría[],2,0)</f>
        <v>100108002</v>
      </c>
      <c r="H3394" t="str">
        <f>+VLOOKUP(F3394,Codigos[],2,0)</f>
        <v>Frutos tropicales y subtropicales</v>
      </c>
      <c r="I3394">
        <f>+VLOOKUP(Tabla2[[#This Row],[Categoría]],Cod_procesamiento10[],2,0)</f>
        <v>4</v>
      </c>
      <c r="J3394" t="s">
        <v>163</v>
      </c>
      <c r="K3394" s="3">
        <v>2261.67</v>
      </c>
    </row>
    <row r="3395" spans="1:11" x14ac:dyDescent="0.35">
      <c r="A3395">
        <v>2019</v>
      </c>
      <c r="B3395" s="5" t="s">
        <v>55</v>
      </c>
      <c r="C3395" s="10">
        <v>43647</v>
      </c>
      <c r="D3395" t="s">
        <v>2</v>
      </c>
      <c r="E3395">
        <f>+VLOOKUP(Tabla2[[#This Row],[Punto de venta]],Punto_venta[],2,0)</f>
        <v>1</v>
      </c>
      <c r="F3395" t="s">
        <v>10</v>
      </c>
      <c r="G3395">
        <f>+VLOOKUP(Tabla2[[#This Row],[Cultivo]],Cod_categoría[],2,0)</f>
        <v>100104002</v>
      </c>
      <c r="H3395" t="str">
        <f>+VLOOKUP(F3395,Codigos[],2,0)</f>
        <v>Frutos de pepita</v>
      </c>
      <c r="I3395">
        <f>+VLOOKUP(Tabla2[[#This Row],[Categoría]],Cod_procesamiento10[],2,0)</f>
        <v>3</v>
      </c>
      <c r="J3395" t="s">
        <v>163</v>
      </c>
      <c r="K3395" s="3">
        <v>591.38</v>
      </c>
    </row>
    <row r="3396" spans="1:11" x14ac:dyDescent="0.35">
      <c r="A3396">
        <v>2019</v>
      </c>
      <c r="B3396" s="5" t="s">
        <v>55</v>
      </c>
      <c r="C3396" s="10">
        <v>43647</v>
      </c>
      <c r="D3396" t="s">
        <v>2</v>
      </c>
      <c r="E3396">
        <f>+VLOOKUP(Tabla2[[#This Row],[Punto de venta]],Punto_venta[],2,0)</f>
        <v>1</v>
      </c>
      <c r="F3396" t="s">
        <v>11</v>
      </c>
      <c r="G3396">
        <f>+VLOOKUP(Tabla2[[#This Row],[Cultivo]],Cod_categoría[],2,0)</f>
        <v>100102005</v>
      </c>
      <c r="H3396" t="str">
        <f>+VLOOKUP(F3396,Codigos[],2,0)</f>
        <v>Cítricos</v>
      </c>
      <c r="I3396">
        <f>+VLOOKUP(Tabla2[[#This Row],[Categoría]],Cod_procesamiento10[],2,0)</f>
        <v>2</v>
      </c>
      <c r="J3396" t="s">
        <v>163</v>
      </c>
      <c r="K3396" s="3">
        <v>507.61</v>
      </c>
    </row>
    <row r="3397" spans="1:11" x14ac:dyDescent="0.35">
      <c r="A3397">
        <v>2019</v>
      </c>
      <c r="B3397" s="5" t="s">
        <v>55</v>
      </c>
      <c r="C3397" s="10">
        <v>43647</v>
      </c>
      <c r="D3397" t="s">
        <v>2</v>
      </c>
      <c r="E3397">
        <f>+VLOOKUP(Tabla2[[#This Row],[Punto de venta]],Punto_venta[],2,0)</f>
        <v>1</v>
      </c>
      <c r="F3397" t="s">
        <v>13</v>
      </c>
      <c r="G3397">
        <f>+VLOOKUP(Tabla2[[#This Row],[Cultivo]],Cod_categoría[],2,0)</f>
        <v>100106002</v>
      </c>
      <c r="H3397" t="str">
        <f>+VLOOKUP(F3397,Codigos[],2,0)</f>
        <v>Frutos oleaginosos</v>
      </c>
      <c r="I3397">
        <f>+VLOOKUP(Tabla2[[#This Row],[Categoría]],Cod_procesamiento10[],2,0)</f>
        <v>12</v>
      </c>
      <c r="J3397" t="s">
        <v>163</v>
      </c>
      <c r="K3397" s="3">
        <v>2738.21</v>
      </c>
    </row>
    <row r="3398" spans="1:11" x14ac:dyDescent="0.35">
      <c r="A3398">
        <v>2019</v>
      </c>
      <c r="B3398" s="5" t="s">
        <v>55</v>
      </c>
      <c r="C3398" s="10">
        <v>43647</v>
      </c>
      <c r="D3398" t="s">
        <v>2</v>
      </c>
      <c r="E3398">
        <f>+VLOOKUP(Tabla2[[#This Row],[Punto de venta]],Punto_venta[],2,0)</f>
        <v>1</v>
      </c>
      <c r="F3398" t="s">
        <v>14</v>
      </c>
      <c r="G3398">
        <f>+VLOOKUP(Tabla2[[#This Row],[Cultivo]],Cod_categoría[],2,0)</f>
        <v>100104005</v>
      </c>
      <c r="H3398" t="str">
        <f>+VLOOKUP(F3398,Codigos[],2,0)</f>
        <v>Frutos de pepita</v>
      </c>
      <c r="I3398">
        <f>+VLOOKUP(Tabla2[[#This Row],[Categoría]],Cod_procesamiento10[],2,0)</f>
        <v>3</v>
      </c>
      <c r="J3398" t="s">
        <v>163</v>
      </c>
      <c r="K3398" s="3">
        <v>629.80999999999995</v>
      </c>
    </row>
    <row r="3399" spans="1:11" x14ac:dyDescent="0.35">
      <c r="A3399">
        <v>2019</v>
      </c>
      <c r="B3399" s="5" t="s">
        <v>55</v>
      </c>
      <c r="C3399" s="10">
        <v>43647</v>
      </c>
      <c r="D3399" t="s">
        <v>2</v>
      </c>
      <c r="E3399">
        <f>+VLOOKUP(Tabla2[[#This Row],[Punto de venta]],Punto_venta[],2,0)</f>
        <v>1</v>
      </c>
      <c r="F3399" t="s">
        <v>15</v>
      </c>
      <c r="G3399">
        <f>+VLOOKUP(Tabla2[[#This Row],[Cultivo]],Cod_categoría[],2,0)</f>
        <v>100108006</v>
      </c>
      <c r="H3399" t="str">
        <f>+VLOOKUP(F3399,Codigos[],2,0)</f>
        <v>Frutos tropicales y subtropicales</v>
      </c>
      <c r="I3399">
        <f>+VLOOKUP(Tabla2[[#This Row],[Categoría]],Cod_procesamiento10[],2,0)</f>
        <v>4</v>
      </c>
      <c r="J3399" t="s">
        <v>163</v>
      </c>
      <c r="K3399" s="3">
        <v>569.11</v>
      </c>
    </row>
    <row r="3400" spans="1:11" x14ac:dyDescent="0.35">
      <c r="A3400">
        <v>2019</v>
      </c>
      <c r="B3400" s="5" t="s">
        <v>55</v>
      </c>
      <c r="C3400" s="10">
        <v>43647</v>
      </c>
      <c r="D3400" t="s">
        <v>17</v>
      </c>
      <c r="E3400">
        <f>+VLOOKUP(Tabla2[[#This Row],[Punto de venta]],Punto_venta[],2,0)</f>
        <v>2</v>
      </c>
      <c r="F3400" t="s">
        <v>19</v>
      </c>
      <c r="G3400">
        <f>+VLOOKUP(Tabla2[[#This Row],[Cultivo]],Cod_categoría[],2,0)</f>
        <v>100101007</v>
      </c>
      <c r="H3400" t="str">
        <f>+VLOOKUP(F3400,Codigos[],2,0)</f>
        <v>Berries</v>
      </c>
      <c r="I3400">
        <f>+VLOOKUP(Tabla2[[#This Row],[Categoría]],Cod_procesamiento10[],2,0)</f>
        <v>1</v>
      </c>
      <c r="J3400" t="s">
        <v>163</v>
      </c>
      <c r="K3400" s="3">
        <v>1318.1</v>
      </c>
    </row>
    <row r="3401" spans="1:11" x14ac:dyDescent="0.35">
      <c r="A3401">
        <v>2019</v>
      </c>
      <c r="B3401" s="5" t="s">
        <v>55</v>
      </c>
      <c r="C3401" s="10">
        <v>43647</v>
      </c>
      <c r="D3401" t="s">
        <v>17</v>
      </c>
      <c r="E3401">
        <f>+VLOOKUP(Tabla2[[#This Row],[Punto de venta]],Punto_venta[],2,0)</f>
        <v>2</v>
      </c>
      <c r="F3401" t="s">
        <v>9</v>
      </c>
      <c r="G3401">
        <f>+VLOOKUP(Tabla2[[#This Row],[Cultivo]],Cod_categoría[],2,0)</f>
        <v>100102003</v>
      </c>
      <c r="H3401" t="str">
        <f>+VLOOKUP(F3401,Codigos[],2,0)</f>
        <v>Cítricos</v>
      </c>
      <c r="I3401">
        <f>+VLOOKUP(Tabla2[[#This Row],[Categoría]],Cod_procesamiento10[],2,0)</f>
        <v>2</v>
      </c>
      <c r="J3401" t="s">
        <v>163</v>
      </c>
      <c r="K3401" s="3">
        <v>1223.24</v>
      </c>
    </row>
    <row r="3402" spans="1:11" x14ac:dyDescent="0.35">
      <c r="A3402">
        <v>2019</v>
      </c>
      <c r="B3402" s="5" t="s">
        <v>55</v>
      </c>
      <c r="C3402" s="10">
        <v>43647</v>
      </c>
      <c r="D3402" t="s">
        <v>17</v>
      </c>
      <c r="E3402">
        <f>+VLOOKUP(Tabla2[[#This Row],[Punto de venta]],Punto_venta[],2,0)</f>
        <v>2</v>
      </c>
      <c r="F3402" t="s">
        <v>20</v>
      </c>
      <c r="G3402">
        <f>+VLOOKUP(Tabla2[[#This Row],[Cultivo]],Cod_categoría[],2,0)</f>
        <v>100102004</v>
      </c>
      <c r="H3402" t="str">
        <f>+VLOOKUP(F3402,Codigos[],2,0)</f>
        <v>Cítricos</v>
      </c>
      <c r="I3402">
        <f>+VLOOKUP(Tabla2[[#This Row],[Categoría]],Cod_procesamiento10[],2,0)</f>
        <v>2</v>
      </c>
      <c r="J3402" t="s">
        <v>163</v>
      </c>
      <c r="K3402" s="3">
        <v>1779.29</v>
      </c>
    </row>
    <row r="3403" spans="1:11" x14ac:dyDescent="0.35">
      <c r="A3403">
        <v>2019</v>
      </c>
      <c r="B3403" s="5" t="s">
        <v>55</v>
      </c>
      <c r="C3403" s="10">
        <v>43647</v>
      </c>
      <c r="D3403" t="s">
        <v>17</v>
      </c>
      <c r="E3403">
        <f>+VLOOKUP(Tabla2[[#This Row],[Punto de venta]],Punto_venta[],2,0)</f>
        <v>2</v>
      </c>
      <c r="F3403" t="s">
        <v>21</v>
      </c>
      <c r="G3403">
        <f>+VLOOKUP(Tabla2[[#This Row],[Cultivo]],Cod_categoría[],2,0)</f>
        <v>100108002</v>
      </c>
      <c r="H3403" t="str">
        <f>+VLOOKUP(F3403,Codigos[],2,0)</f>
        <v>Frutos tropicales y subtropicales</v>
      </c>
      <c r="I3403">
        <f>+VLOOKUP(Tabla2[[#This Row],[Categoría]],Cod_procesamiento10[],2,0)</f>
        <v>4</v>
      </c>
      <c r="J3403" t="s">
        <v>163</v>
      </c>
      <c r="K3403" s="3">
        <v>2058.89</v>
      </c>
    </row>
    <row r="3404" spans="1:11" x14ac:dyDescent="0.35">
      <c r="A3404">
        <v>2019</v>
      </c>
      <c r="B3404" s="5" t="s">
        <v>55</v>
      </c>
      <c r="C3404" s="10">
        <v>43647</v>
      </c>
      <c r="D3404" t="s">
        <v>17</v>
      </c>
      <c r="E3404">
        <f>+VLOOKUP(Tabla2[[#This Row],[Punto de venta]],Punto_venta[],2,0)</f>
        <v>2</v>
      </c>
      <c r="F3404" t="s">
        <v>10</v>
      </c>
      <c r="G3404">
        <f>+VLOOKUP(Tabla2[[#This Row],[Cultivo]],Cod_categoría[],2,0)</f>
        <v>100104002</v>
      </c>
      <c r="H3404" t="str">
        <f>+VLOOKUP(F3404,Codigos[],2,0)</f>
        <v>Frutos de pepita</v>
      </c>
      <c r="I3404">
        <f>+VLOOKUP(Tabla2[[#This Row],[Categoría]],Cod_procesamiento10[],2,0)</f>
        <v>3</v>
      </c>
      <c r="J3404" t="s">
        <v>163</v>
      </c>
      <c r="K3404" s="3">
        <v>1231.97</v>
      </c>
    </row>
    <row r="3405" spans="1:11" x14ac:dyDescent="0.35">
      <c r="A3405">
        <v>2019</v>
      </c>
      <c r="B3405" s="5" t="s">
        <v>55</v>
      </c>
      <c r="C3405" s="10">
        <v>43647</v>
      </c>
      <c r="D3405" t="s">
        <v>17</v>
      </c>
      <c r="E3405">
        <f>+VLOOKUP(Tabla2[[#This Row],[Punto de venta]],Punto_venta[],2,0)</f>
        <v>2</v>
      </c>
      <c r="F3405" t="s">
        <v>11</v>
      </c>
      <c r="G3405">
        <f>+VLOOKUP(Tabla2[[#This Row],[Cultivo]],Cod_categoría[],2,0)</f>
        <v>100102005</v>
      </c>
      <c r="H3405" t="str">
        <f>+VLOOKUP(F3405,Codigos[],2,0)</f>
        <v>Cítricos</v>
      </c>
      <c r="I3405">
        <f>+VLOOKUP(Tabla2[[#This Row],[Categoría]],Cod_procesamiento10[],2,0)</f>
        <v>2</v>
      </c>
      <c r="J3405" t="s">
        <v>163</v>
      </c>
      <c r="K3405" s="3">
        <v>967.71</v>
      </c>
    </row>
    <row r="3406" spans="1:11" x14ac:dyDescent="0.35">
      <c r="A3406">
        <v>2019</v>
      </c>
      <c r="B3406" s="5" t="s">
        <v>55</v>
      </c>
      <c r="C3406" s="10">
        <v>43647</v>
      </c>
      <c r="D3406" t="s">
        <v>17</v>
      </c>
      <c r="E3406">
        <f>+VLOOKUP(Tabla2[[#This Row],[Punto de venta]],Punto_venta[],2,0)</f>
        <v>2</v>
      </c>
      <c r="F3406" t="s">
        <v>13</v>
      </c>
      <c r="G3406">
        <f>+VLOOKUP(Tabla2[[#This Row],[Cultivo]],Cod_categoría[],2,0)</f>
        <v>100106002</v>
      </c>
      <c r="H3406" t="str">
        <f>+VLOOKUP(F3406,Codigos[],2,0)</f>
        <v>Frutos oleaginosos</v>
      </c>
      <c r="I3406">
        <f>+VLOOKUP(Tabla2[[#This Row],[Categoría]],Cod_procesamiento10[],2,0)</f>
        <v>12</v>
      </c>
      <c r="J3406" t="s">
        <v>163</v>
      </c>
      <c r="K3406" s="3">
        <v>3423.98</v>
      </c>
    </row>
    <row r="3407" spans="1:11" x14ac:dyDescent="0.35">
      <c r="A3407">
        <v>2019</v>
      </c>
      <c r="B3407" s="5" t="s">
        <v>55</v>
      </c>
      <c r="C3407" s="10">
        <v>43647</v>
      </c>
      <c r="D3407" t="s">
        <v>17</v>
      </c>
      <c r="E3407">
        <f>+VLOOKUP(Tabla2[[#This Row],[Punto de venta]],Punto_venta[],2,0)</f>
        <v>2</v>
      </c>
      <c r="F3407" t="s">
        <v>14</v>
      </c>
      <c r="G3407">
        <f>+VLOOKUP(Tabla2[[#This Row],[Cultivo]],Cod_categoría[],2,0)</f>
        <v>100104005</v>
      </c>
      <c r="H3407" t="str">
        <f>+VLOOKUP(F3407,Codigos[],2,0)</f>
        <v>Frutos de pepita</v>
      </c>
      <c r="I3407">
        <f>+VLOOKUP(Tabla2[[#This Row],[Categoría]],Cod_procesamiento10[],2,0)</f>
        <v>3</v>
      </c>
      <c r="J3407" t="s">
        <v>163</v>
      </c>
      <c r="K3407" s="3">
        <v>1259.49</v>
      </c>
    </row>
    <row r="3408" spans="1:11" x14ac:dyDescent="0.35">
      <c r="A3408">
        <v>2019</v>
      </c>
      <c r="B3408" s="5" t="s">
        <v>55</v>
      </c>
      <c r="C3408" s="10">
        <v>43647</v>
      </c>
      <c r="D3408" t="s">
        <v>17</v>
      </c>
      <c r="E3408">
        <f>+VLOOKUP(Tabla2[[#This Row],[Punto de venta]],Punto_venta[],2,0)</f>
        <v>2</v>
      </c>
      <c r="F3408" t="s">
        <v>15</v>
      </c>
      <c r="G3408">
        <f>+VLOOKUP(Tabla2[[#This Row],[Cultivo]],Cod_categoría[],2,0)</f>
        <v>100108006</v>
      </c>
      <c r="H3408" t="str">
        <f>+VLOOKUP(F3408,Codigos[],2,0)</f>
        <v>Frutos tropicales y subtropicales</v>
      </c>
      <c r="I3408">
        <f>+VLOOKUP(Tabla2[[#This Row],[Categoría]],Cod_procesamiento10[],2,0)</f>
        <v>4</v>
      </c>
      <c r="J3408" t="s">
        <v>163</v>
      </c>
      <c r="K3408" s="3">
        <v>829.78</v>
      </c>
    </row>
    <row r="3409" spans="1:11" x14ac:dyDescent="0.35">
      <c r="A3409">
        <v>2019</v>
      </c>
      <c r="B3409" s="5" t="s">
        <v>55</v>
      </c>
      <c r="C3409" s="10">
        <v>43647</v>
      </c>
      <c r="D3409" t="s">
        <v>2</v>
      </c>
      <c r="E3409">
        <f>+VLOOKUP(Tabla2[[#This Row],[Punto de venta]],Punto_venta[],2,0)</f>
        <v>1</v>
      </c>
      <c r="F3409" t="s">
        <v>19</v>
      </c>
      <c r="G3409">
        <f>+VLOOKUP(Tabla2[[#This Row],[Cultivo]],Cod_categoría[],2,0)</f>
        <v>100101007</v>
      </c>
      <c r="H3409" t="str">
        <f>+VLOOKUP(F3409,Codigos[],2,0)</f>
        <v>Berries</v>
      </c>
      <c r="I3409">
        <f>+VLOOKUP(Tabla2[[#This Row],[Categoría]],Cod_procesamiento10[],2,0)</f>
        <v>1</v>
      </c>
      <c r="J3409" t="s">
        <v>163</v>
      </c>
      <c r="K3409" s="3">
        <v>610.76</v>
      </c>
    </row>
    <row r="3410" spans="1:11" x14ac:dyDescent="0.35">
      <c r="A3410">
        <v>2019</v>
      </c>
      <c r="B3410" s="5" t="s">
        <v>55</v>
      </c>
      <c r="C3410" s="10">
        <v>43647</v>
      </c>
      <c r="D3410" t="s">
        <v>2</v>
      </c>
      <c r="E3410">
        <f>+VLOOKUP(Tabla2[[#This Row],[Punto de venta]],Punto_venta[],2,0)</f>
        <v>1</v>
      </c>
      <c r="F3410" t="s">
        <v>9</v>
      </c>
      <c r="G3410">
        <f>+VLOOKUP(Tabla2[[#This Row],[Cultivo]],Cod_categoría[],2,0)</f>
        <v>100102003</v>
      </c>
      <c r="H3410" t="str">
        <f>+VLOOKUP(F3410,Codigos[],2,0)</f>
        <v>Cítricos</v>
      </c>
      <c r="I3410">
        <f>+VLOOKUP(Tabla2[[#This Row],[Categoría]],Cod_procesamiento10[],2,0)</f>
        <v>2</v>
      </c>
      <c r="J3410" t="s">
        <v>163</v>
      </c>
      <c r="K3410" s="3">
        <v>375.74</v>
      </c>
    </row>
    <row r="3411" spans="1:11" x14ac:dyDescent="0.35">
      <c r="A3411">
        <v>2019</v>
      </c>
      <c r="B3411" s="5" t="s">
        <v>55</v>
      </c>
      <c r="C3411" s="10">
        <v>43647</v>
      </c>
      <c r="D3411" t="s">
        <v>2</v>
      </c>
      <c r="E3411">
        <f>+VLOOKUP(Tabla2[[#This Row],[Punto de venta]],Punto_venta[],2,0)</f>
        <v>1</v>
      </c>
      <c r="F3411" t="s">
        <v>20</v>
      </c>
      <c r="G3411">
        <f>+VLOOKUP(Tabla2[[#This Row],[Cultivo]],Cod_categoría[],2,0)</f>
        <v>100102004</v>
      </c>
      <c r="H3411" t="str">
        <f>+VLOOKUP(F3411,Codigos[],2,0)</f>
        <v>Cítricos</v>
      </c>
      <c r="I3411">
        <f>+VLOOKUP(Tabla2[[#This Row],[Categoría]],Cod_procesamiento10[],2,0)</f>
        <v>2</v>
      </c>
      <c r="J3411" t="s">
        <v>163</v>
      </c>
      <c r="K3411" s="3">
        <v>631.64</v>
      </c>
    </row>
    <row r="3412" spans="1:11" x14ac:dyDescent="0.35">
      <c r="A3412">
        <v>2019</v>
      </c>
      <c r="B3412" s="5" t="s">
        <v>55</v>
      </c>
      <c r="C3412" s="10">
        <v>43647</v>
      </c>
      <c r="D3412" t="s">
        <v>2</v>
      </c>
      <c r="E3412">
        <f>+VLOOKUP(Tabla2[[#This Row],[Punto de venta]],Punto_venta[],2,0)</f>
        <v>1</v>
      </c>
      <c r="F3412" t="s">
        <v>21</v>
      </c>
      <c r="G3412">
        <f>+VLOOKUP(Tabla2[[#This Row],[Cultivo]],Cod_categoría[],2,0)</f>
        <v>100108002</v>
      </c>
      <c r="H3412" t="str">
        <f>+VLOOKUP(F3412,Codigos[],2,0)</f>
        <v>Frutos tropicales y subtropicales</v>
      </c>
      <c r="I3412">
        <f>+VLOOKUP(Tabla2[[#This Row],[Categoría]],Cod_procesamiento10[],2,0)</f>
        <v>4</v>
      </c>
      <c r="J3412" t="s">
        <v>163</v>
      </c>
      <c r="K3412" s="3">
        <v>2124.36</v>
      </c>
    </row>
    <row r="3413" spans="1:11" x14ac:dyDescent="0.35">
      <c r="A3413">
        <v>2019</v>
      </c>
      <c r="B3413" s="5" t="s">
        <v>55</v>
      </c>
      <c r="C3413" s="10">
        <v>43647</v>
      </c>
      <c r="D3413" t="s">
        <v>2</v>
      </c>
      <c r="E3413">
        <f>+VLOOKUP(Tabla2[[#This Row],[Punto de venta]],Punto_venta[],2,0)</f>
        <v>1</v>
      </c>
      <c r="F3413" t="s">
        <v>10</v>
      </c>
      <c r="G3413">
        <f>+VLOOKUP(Tabla2[[#This Row],[Cultivo]],Cod_categoría[],2,0)</f>
        <v>100104002</v>
      </c>
      <c r="H3413" t="str">
        <f>+VLOOKUP(F3413,Codigos[],2,0)</f>
        <v>Frutos de pepita</v>
      </c>
      <c r="I3413">
        <f>+VLOOKUP(Tabla2[[#This Row],[Categoría]],Cod_procesamiento10[],2,0)</f>
        <v>3</v>
      </c>
      <c r="J3413" t="s">
        <v>163</v>
      </c>
      <c r="K3413" s="3">
        <v>617.98</v>
      </c>
    </row>
    <row r="3414" spans="1:11" x14ac:dyDescent="0.35">
      <c r="A3414">
        <v>2019</v>
      </c>
      <c r="B3414" s="5" t="s">
        <v>55</v>
      </c>
      <c r="C3414" s="10">
        <v>43647</v>
      </c>
      <c r="D3414" t="s">
        <v>2</v>
      </c>
      <c r="E3414">
        <f>+VLOOKUP(Tabla2[[#This Row],[Punto de venta]],Punto_venta[],2,0)</f>
        <v>1</v>
      </c>
      <c r="F3414" t="s">
        <v>11</v>
      </c>
      <c r="G3414">
        <f>+VLOOKUP(Tabla2[[#This Row],[Cultivo]],Cod_categoría[],2,0)</f>
        <v>100102005</v>
      </c>
      <c r="H3414" t="str">
        <f>+VLOOKUP(F3414,Codigos[],2,0)</f>
        <v>Cítricos</v>
      </c>
      <c r="I3414">
        <f>+VLOOKUP(Tabla2[[#This Row],[Categoría]],Cod_procesamiento10[],2,0)</f>
        <v>2</v>
      </c>
      <c r="J3414" t="s">
        <v>163</v>
      </c>
      <c r="K3414" s="3">
        <v>500.58</v>
      </c>
    </row>
    <row r="3415" spans="1:11" x14ac:dyDescent="0.35">
      <c r="A3415">
        <v>2019</v>
      </c>
      <c r="B3415" s="5" t="s">
        <v>55</v>
      </c>
      <c r="C3415" s="10">
        <v>43647</v>
      </c>
      <c r="D3415" t="s">
        <v>2</v>
      </c>
      <c r="E3415">
        <f>+VLOOKUP(Tabla2[[#This Row],[Punto de venta]],Punto_venta[],2,0)</f>
        <v>1</v>
      </c>
      <c r="F3415" t="s">
        <v>13</v>
      </c>
      <c r="G3415">
        <f>+VLOOKUP(Tabla2[[#This Row],[Cultivo]],Cod_categoría[],2,0)</f>
        <v>100106002</v>
      </c>
      <c r="H3415" t="str">
        <f>+VLOOKUP(F3415,Codigos[],2,0)</f>
        <v>Frutos oleaginosos</v>
      </c>
      <c r="I3415">
        <f>+VLOOKUP(Tabla2[[#This Row],[Categoría]],Cod_procesamiento10[],2,0)</f>
        <v>12</v>
      </c>
      <c r="J3415" t="s">
        <v>163</v>
      </c>
      <c r="K3415" s="3">
        <v>2713.49</v>
      </c>
    </row>
    <row r="3416" spans="1:11" x14ac:dyDescent="0.35">
      <c r="A3416">
        <v>2019</v>
      </c>
      <c r="B3416" s="5" t="s">
        <v>55</v>
      </c>
      <c r="C3416" s="10">
        <v>43647</v>
      </c>
      <c r="D3416" t="s">
        <v>2</v>
      </c>
      <c r="E3416">
        <f>+VLOOKUP(Tabla2[[#This Row],[Punto de venta]],Punto_venta[],2,0)</f>
        <v>1</v>
      </c>
      <c r="F3416" t="s">
        <v>14</v>
      </c>
      <c r="G3416">
        <f>+VLOOKUP(Tabla2[[#This Row],[Cultivo]],Cod_categoría[],2,0)</f>
        <v>100104005</v>
      </c>
      <c r="H3416" t="str">
        <f>+VLOOKUP(F3416,Codigos[],2,0)</f>
        <v>Frutos de pepita</v>
      </c>
      <c r="I3416">
        <f>+VLOOKUP(Tabla2[[#This Row],[Categoría]],Cod_procesamiento10[],2,0)</f>
        <v>3</v>
      </c>
      <c r="J3416" t="s">
        <v>163</v>
      </c>
      <c r="K3416" s="3">
        <v>654.16999999999996</v>
      </c>
    </row>
    <row r="3417" spans="1:11" x14ac:dyDescent="0.35">
      <c r="A3417">
        <v>2019</v>
      </c>
      <c r="B3417" s="5" t="s">
        <v>55</v>
      </c>
      <c r="C3417" s="10">
        <v>43647</v>
      </c>
      <c r="D3417" t="s">
        <v>2</v>
      </c>
      <c r="E3417">
        <f>+VLOOKUP(Tabla2[[#This Row],[Punto de venta]],Punto_venta[],2,0)</f>
        <v>1</v>
      </c>
      <c r="F3417" t="s">
        <v>15</v>
      </c>
      <c r="G3417">
        <f>+VLOOKUP(Tabla2[[#This Row],[Cultivo]],Cod_categoría[],2,0)</f>
        <v>100108006</v>
      </c>
      <c r="H3417" t="str">
        <f>+VLOOKUP(F3417,Codigos[],2,0)</f>
        <v>Frutos tropicales y subtropicales</v>
      </c>
      <c r="I3417">
        <f>+VLOOKUP(Tabla2[[#This Row],[Categoría]],Cod_procesamiento10[],2,0)</f>
        <v>4</v>
      </c>
      <c r="J3417" t="s">
        <v>163</v>
      </c>
      <c r="K3417" s="3">
        <v>664.74</v>
      </c>
    </row>
    <row r="3418" spans="1:11" x14ac:dyDescent="0.35">
      <c r="A3418">
        <v>2019</v>
      </c>
      <c r="B3418" s="5" t="s">
        <v>55</v>
      </c>
      <c r="C3418" s="10">
        <v>43647</v>
      </c>
      <c r="D3418" t="s">
        <v>17</v>
      </c>
      <c r="E3418">
        <f>+VLOOKUP(Tabla2[[#This Row],[Punto de venta]],Punto_venta[],2,0)</f>
        <v>2</v>
      </c>
      <c r="F3418" t="s">
        <v>19</v>
      </c>
      <c r="G3418">
        <f>+VLOOKUP(Tabla2[[#This Row],[Cultivo]],Cod_categoría[],2,0)</f>
        <v>100101007</v>
      </c>
      <c r="H3418" t="str">
        <f>+VLOOKUP(F3418,Codigos[],2,0)</f>
        <v>Berries</v>
      </c>
      <c r="I3418">
        <f>+VLOOKUP(Tabla2[[#This Row],[Categoría]],Cod_procesamiento10[],2,0)</f>
        <v>1</v>
      </c>
      <c r="J3418" t="s">
        <v>163</v>
      </c>
      <c r="K3418" s="3">
        <v>1383.48</v>
      </c>
    </row>
    <row r="3419" spans="1:11" x14ac:dyDescent="0.35">
      <c r="A3419">
        <v>2019</v>
      </c>
      <c r="B3419" s="5" t="s">
        <v>55</v>
      </c>
      <c r="C3419" s="10">
        <v>43647</v>
      </c>
      <c r="D3419" t="s">
        <v>17</v>
      </c>
      <c r="E3419">
        <f>+VLOOKUP(Tabla2[[#This Row],[Punto de venta]],Punto_venta[],2,0)</f>
        <v>2</v>
      </c>
      <c r="F3419" t="s">
        <v>9</v>
      </c>
      <c r="G3419">
        <f>+VLOOKUP(Tabla2[[#This Row],[Cultivo]],Cod_categoría[],2,0)</f>
        <v>100102003</v>
      </c>
      <c r="H3419" t="str">
        <f>+VLOOKUP(F3419,Codigos[],2,0)</f>
        <v>Cítricos</v>
      </c>
      <c r="I3419">
        <f>+VLOOKUP(Tabla2[[#This Row],[Categoría]],Cod_procesamiento10[],2,0)</f>
        <v>2</v>
      </c>
      <c r="J3419" t="s">
        <v>163</v>
      </c>
      <c r="K3419" s="3">
        <v>1127.01</v>
      </c>
    </row>
    <row r="3420" spans="1:11" x14ac:dyDescent="0.35">
      <c r="A3420">
        <v>2019</v>
      </c>
      <c r="B3420" s="5" t="s">
        <v>55</v>
      </c>
      <c r="C3420" s="10">
        <v>43647</v>
      </c>
      <c r="D3420" t="s">
        <v>17</v>
      </c>
      <c r="E3420">
        <f>+VLOOKUP(Tabla2[[#This Row],[Punto de venta]],Punto_venta[],2,0)</f>
        <v>2</v>
      </c>
      <c r="F3420" t="s">
        <v>20</v>
      </c>
      <c r="G3420">
        <f>+VLOOKUP(Tabla2[[#This Row],[Cultivo]],Cod_categoría[],2,0)</f>
        <v>100102004</v>
      </c>
      <c r="H3420" t="str">
        <f>+VLOOKUP(F3420,Codigos[],2,0)</f>
        <v>Cítricos</v>
      </c>
      <c r="I3420">
        <f>+VLOOKUP(Tabla2[[#This Row],[Categoría]],Cod_procesamiento10[],2,0)</f>
        <v>2</v>
      </c>
      <c r="J3420" t="s">
        <v>163</v>
      </c>
      <c r="K3420" s="3">
        <v>1610.13</v>
      </c>
    </row>
    <row r="3421" spans="1:11" x14ac:dyDescent="0.35">
      <c r="A3421">
        <v>2019</v>
      </c>
      <c r="B3421" s="5" t="s">
        <v>55</v>
      </c>
      <c r="C3421" s="10">
        <v>43647</v>
      </c>
      <c r="D3421" t="s">
        <v>17</v>
      </c>
      <c r="E3421">
        <f>+VLOOKUP(Tabla2[[#This Row],[Punto de venta]],Punto_venta[],2,0)</f>
        <v>2</v>
      </c>
      <c r="F3421" t="s">
        <v>21</v>
      </c>
      <c r="G3421">
        <f>+VLOOKUP(Tabla2[[#This Row],[Cultivo]],Cod_categoría[],2,0)</f>
        <v>100108002</v>
      </c>
      <c r="H3421" t="str">
        <f>+VLOOKUP(F3421,Codigos[],2,0)</f>
        <v>Frutos tropicales y subtropicales</v>
      </c>
      <c r="I3421">
        <f>+VLOOKUP(Tabla2[[#This Row],[Categoría]],Cod_procesamiento10[],2,0)</f>
        <v>4</v>
      </c>
      <c r="J3421" t="s">
        <v>163</v>
      </c>
      <c r="K3421" s="3">
        <v>2035.64</v>
      </c>
    </row>
    <row r="3422" spans="1:11" x14ac:dyDescent="0.35">
      <c r="A3422">
        <v>2019</v>
      </c>
      <c r="B3422" s="5" t="s">
        <v>55</v>
      </c>
      <c r="C3422" s="10">
        <v>43647</v>
      </c>
      <c r="D3422" t="s">
        <v>17</v>
      </c>
      <c r="E3422">
        <f>+VLOOKUP(Tabla2[[#This Row],[Punto de venta]],Punto_venta[],2,0)</f>
        <v>2</v>
      </c>
      <c r="F3422" t="s">
        <v>10</v>
      </c>
      <c r="G3422">
        <f>+VLOOKUP(Tabla2[[#This Row],[Cultivo]],Cod_categoría[],2,0)</f>
        <v>100104002</v>
      </c>
      <c r="H3422" t="str">
        <f>+VLOOKUP(F3422,Codigos[],2,0)</f>
        <v>Frutos de pepita</v>
      </c>
      <c r="I3422">
        <f>+VLOOKUP(Tabla2[[#This Row],[Categoría]],Cod_procesamiento10[],2,0)</f>
        <v>3</v>
      </c>
      <c r="J3422" t="s">
        <v>163</v>
      </c>
      <c r="K3422" s="3">
        <v>1274.7</v>
      </c>
    </row>
    <row r="3423" spans="1:11" x14ac:dyDescent="0.35">
      <c r="A3423">
        <v>2019</v>
      </c>
      <c r="B3423" s="5" t="s">
        <v>55</v>
      </c>
      <c r="C3423" s="10">
        <v>43647</v>
      </c>
      <c r="D3423" t="s">
        <v>17</v>
      </c>
      <c r="E3423">
        <f>+VLOOKUP(Tabla2[[#This Row],[Punto de venta]],Punto_venta[],2,0)</f>
        <v>2</v>
      </c>
      <c r="F3423" t="s">
        <v>11</v>
      </c>
      <c r="G3423">
        <f>+VLOOKUP(Tabla2[[#This Row],[Cultivo]],Cod_categoría[],2,0)</f>
        <v>100102005</v>
      </c>
      <c r="H3423" t="str">
        <f>+VLOOKUP(F3423,Codigos[],2,0)</f>
        <v>Cítricos</v>
      </c>
      <c r="I3423">
        <f>+VLOOKUP(Tabla2[[#This Row],[Categoría]],Cod_procesamiento10[],2,0)</f>
        <v>2</v>
      </c>
      <c r="J3423" t="s">
        <v>163</v>
      </c>
      <c r="K3423" s="3">
        <v>950.36</v>
      </c>
    </row>
    <row r="3424" spans="1:11" x14ac:dyDescent="0.35">
      <c r="A3424">
        <v>2019</v>
      </c>
      <c r="B3424" s="5" t="s">
        <v>55</v>
      </c>
      <c r="C3424" s="10">
        <v>43647</v>
      </c>
      <c r="D3424" t="s">
        <v>17</v>
      </c>
      <c r="E3424">
        <f>+VLOOKUP(Tabla2[[#This Row],[Punto de venta]],Punto_venta[],2,0)</f>
        <v>2</v>
      </c>
      <c r="F3424" t="s">
        <v>13</v>
      </c>
      <c r="G3424">
        <f>+VLOOKUP(Tabla2[[#This Row],[Cultivo]],Cod_categoría[],2,0)</f>
        <v>100106002</v>
      </c>
      <c r="H3424" t="str">
        <f>+VLOOKUP(F3424,Codigos[],2,0)</f>
        <v>Frutos oleaginosos</v>
      </c>
      <c r="I3424">
        <f>+VLOOKUP(Tabla2[[#This Row],[Categoría]],Cod_procesamiento10[],2,0)</f>
        <v>12</v>
      </c>
      <c r="J3424" t="s">
        <v>163</v>
      </c>
      <c r="K3424" s="3">
        <v>3254.97</v>
      </c>
    </row>
    <row r="3425" spans="1:11" x14ac:dyDescent="0.35">
      <c r="A3425">
        <v>2019</v>
      </c>
      <c r="B3425" s="5" t="s">
        <v>55</v>
      </c>
      <c r="C3425" s="10">
        <v>43647</v>
      </c>
      <c r="D3425" t="s">
        <v>17</v>
      </c>
      <c r="E3425">
        <f>+VLOOKUP(Tabla2[[#This Row],[Punto de venta]],Punto_venta[],2,0)</f>
        <v>2</v>
      </c>
      <c r="F3425" t="s">
        <v>14</v>
      </c>
      <c r="G3425">
        <f>+VLOOKUP(Tabla2[[#This Row],[Cultivo]],Cod_categoría[],2,0)</f>
        <v>100104005</v>
      </c>
      <c r="H3425" t="str">
        <f>+VLOOKUP(F3425,Codigos[],2,0)</f>
        <v>Frutos de pepita</v>
      </c>
      <c r="I3425">
        <f>+VLOOKUP(Tabla2[[#This Row],[Categoría]],Cod_procesamiento10[],2,0)</f>
        <v>3</v>
      </c>
      <c r="J3425" t="s">
        <v>163</v>
      </c>
      <c r="K3425" s="3">
        <v>1278.3699999999999</v>
      </c>
    </row>
    <row r="3426" spans="1:11" x14ac:dyDescent="0.35">
      <c r="A3426">
        <v>2019</v>
      </c>
      <c r="B3426" s="5" t="s">
        <v>55</v>
      </c>
      <c r="C3426" s="10">
        <v>43647</v>
      </c>
      <c r="D3426" t="s">
        <v>17</v>
      </c>
      <c r="E3426">
        <f>+VLOOKUP(Tabla2[[#This Row],[Punto de venta]],Punto_venta[],2,0)</f>
        <v>2</v>
      </c>
      <c r="F3426" t="s">
        <v>15</v>
      </c>
      <c r="G3426">
        <f>+VLOOKUP(Tabla2[[#This Row],[Cultivo]],Cod_categoría[],2,0)</f>
        <v>100108006</v>
      </c>
      <c r="H3426" t="str">
        <f>+VLOOKUP(F3426,Codigos[],2,0)</f>
        <v>Frutos tropicales y subtropicales</v>
      </c>
      <c r="I3426">
        <f>+VLOOKUP(Tabla2[[#This Row],[Categoría]],Cod_procesamiento10[],2,0)</f>
        <v>4</v>
      </c>
      <c r="J3426" t="s">
        <v>163</v>
      </c>
      <c r="K3426" s="3">
        <v>889.63</v>
      </c>
    </row>
    <row r="3427" spans="1:11" x14ac:dyDescent="0.35">
      <c r="A3427">
        <v>2019</v>
      </c>
      <c r="B3427" s="5" t="s">
        <v>55</v>
      </c>
      <c r="C3427" s="10">
        <v>43647</v>
      </c>
      <c r="D3427" t="s">
        <v>24</v>
      </c>
      <c r="E3427">
        <f>+VLOOKUP(Tabla2[[#This Row],[Punto de venta]],Punto_venta[],2,0)</f>
        <v>3</v>
      </c>
      <c r="F3427" t="s">
        <v>68</v>
      </c>
      <c r="G3427">
        <f>+VLOOKUP(Tabla2[[#This Row],[Cultivo]],Cod_categoría[],2,0)</f>
        <v>100101001</v>
      </c>
      <c r="H3427" t="str">
        <f>+VLOOKUP(F3427,Codigos[],2,0)</f>
        <v>Berries</v>
      </c>
      <c r="I3427">
        <f>+VLOOKUP(Tabla2[[#This Row],[Categoría]],Cod_procesamiento10[],2,0)</f>
        <v>1</v>
      </c>
      <c r="J3427" t="s">
        <v>163</v>
      </c>
      <c r="K3427" s="3">
        <v>11333.33</v>
      </c>
    </row>
    <row r="3428" spans="1:11" x14ac:dyDescent="0.35">
      <c r="A3428">
        <v>2019</v>
      </c>
      <c r="B3428" s="5" t="s">
        <v>55</v>
      </c>
      <c r="C3428" s="10">
        <v>43647</v>
      </c>
      <c r="D3428" t="s">
        <v>24</v>
      </c>
      <c r="E3428">
        <f>+VLOOKUP(Tabla2[[#This Row],[Punto de venta]],Punto_venta[],2,0)</f>
        <v>3</v>
      </c>
      <c r="F3428" t="s">
        <v>29</v>
      </c>
      <c r="G3428">
        <f>+VLOOKUP(Tabla2[[#This Row],[Cultivo]],Cod_categoría[],2,0)</f>
        <v>100107001</v>
      </c>
      <c r="H3428" t="str">
        <f>+VLOOKUP(F3428,Codigos[],2,0)</f>
        <v>Berries</v>
      </c>
      <c r="I3428">
        <f>+VLOOKUP(Tabla2[[#This Row],[Categoría]],Cod_procesamiento10[],2,0)</f>
        <v>1</v>
      </c>
      <c r="J3428" t="s">
        <v>163</v>
      </c>
      <c r="K3428" s="3">
        <v>666.67</v>
      </c>
    </row>
    <row r="3429" spans="1:11" x14ac:dyDescent="0.35">
      <c r="A3429">
        <v>2019</v>
      </c>
      <c r="B3429" s="5" t="s">
        <v>55</v>
      </c>
      <c r="C3429" s="10">
        <v>43647</v>
      </c>
      <c r="D3429" t="s">
        <v>24</v>
      </c>
      <c r="E3429">
        <f>+VLOOKUP(Tabla2[[#This Row],[Punto de venta]],Punto_venta[],2,0)</f>
        <v>3</v>
      </c>
      <c r="F3429" t="s">
        <v>4</v>
      </c>
      <c r="G3429">
        <f>+VLOOKUP(Tabla2[[#This Row],[Cultivo]],Cod_categoría[],2,0)</f>
        <v>100107002</v>
      </c>
      <c r="H3429" t="str">
        <f>+VLOOKUP(F3429,Codigos[],2,0)</f>
        <v>Frutos tropicales y subtropicales</v>
      </c>
      <c r="I3429">
        <f>+VLOOKUP(Tabla2[[#This Row],[Categoría]],Cod_procesamiento10[],2,0)</f>
        <v>4</v>
      </c>
      <c r="J3429" t="s">
        <v>163</v>
      </c>
      <c r="K3429" s="3">
        <v>2172.58</v>
      </c>
    </row>
    <row r="3430" spans="1:11" x14ac:dyDescent="0.35">
      <c r="A3430">
        <v>2019</v>
      </c>
      <c r="B3430" s="5" t="s">
        <v>55</v>
      </c>
      <c r="C3430" s="10">
        <v>43647</v>
      </c>
      <c r="D3430" t="s">
        <v>24</v>
      </c>
      <c r="E3430">
        <f>+VLOOKUP(Tabla2[[#This Row],[Punto de venta]],Punto_venta[],2,0)</f>
        <v>3</v>
      </c>
      <c r="F3430" t="s">
        <v>5</v>
      </c>
      <c r="G3430">
        <f>+VLOOKUP(Tabla2[[#This Row],[Cultivo]],Cod_categoría[],2,0)</f>
        <v>100103002</v>
      </c>
      <c r="H3430" t="str">
        <f>+VLOOKUP(F3430,Codigos[],2,0)</f>
        <v>Frutos de carozo</v>
      </c>
      <c r="I3430">
        <f>+VLOOKUP(Tabla2[[#This Row],[Categoría]],Cod_procesamiento10[],2,0)</f>
        <v>5</v>
      </c>
      <c r="J3430" t="s">
        <v>163</v>
      </c>
      <c r="K3430" s="3">
        <v>444.44</v>
      </c>
    </row>
    <row r="3431" spans="1:11" x14ac:dyDescent="0.35">
      <c r="A3431">
        <v>2019</v>
      </c>
      <c r="B3431" s="5" t="s">
        <v>55</v>
      </c>
      <c r="C3431" s="10">
        <v>43647</v>
      </c>
      <c r="D3431" t="s">
        <v>24</v>
      </c>
      <c r="E3431">
        <f>+VLOOKUP(Tabla2[[#This Row],[Punto de venta]],Punto_venta[],2,0)</f>
        <v>3</v>
      </c>
      <c r="F3431" t="s">
        <v>8</v>
      </c>
      <c r="G3431">
        <f>+VLOOKUP(Tabla2[[#This Row],[Cultivo]],Cod_categoría[],2,0)</f>
        <v>100112025</v>
      </c>
      <c r="H3431" t="str">
        <f>+VLOOKUP(F3431,Codigos[],2,0)</f>
        <v>Berries</v>
      </c>
      <c r="I3431">
        <f>+VLOOKUP(Tabla2[[#This Row],[Categoría]],Cod_procesamiento10[],2,0)</f>
        <v>1</v>
      </c>
      <c r="J3431" t="s">
        <v>163</v>
      </c>
      <c r="K3431" s="3">
        <v>1911.3</v>
      </c>
    </row>
    <row r="3432" spans="1:11" x14ac:dyDescent="0.35">
      <c r="A3432">
        <v>2019</v>
      </c>
      <c r="B3432" s="5" t="s">
        <v>55</v>
      </c>
      <c r="C3432" s="10">
        <v>43647</v>
      </c>
      <c r="D3432" t="s">
        <v>24</v>
      </c>
      <c r="E3432">
        <f>+VLOOKUP(Tabla2[[#This Row],[Punto de venta]],Punto_venta[],2,0)</f>
        <v>3</v>
      </c>
      <c r="F3432" t="s">
        <v>30</v>
      </c>
      <c r="G3432">
        <f>+VLOOKUP(Tabla2[[#This Row],[Cultivo]],Cod_categoría[],2,0)</f>
        <v>100114043</v>
      </c>
      <c r="H3432" t="str">
        <f>+VLOOKUP(F3432,Codigos[],2,0)</f>
        <v>Frutos tropicales y subtropicales</v>
      </c>
      <c r="I3432">
        <f>+VLOOKUP(Tabla2[[#This Row],[Categoría]],Cod_procesamiento10[],2,0)</f>
        <v>4</v>
      </c>
      <c r="J3432" t="s">
        <v>163</v>
      </c>
      <c r="K3432" s="3">
        <v>949.02</v>
      </c>
    </row>
    <row r="3433" spans="1:11" x14ac:dyDescent="0.35">
      <c r="A3433">
        <v>2019</v>
      </c>
      <c r="B3433" s="5" t="s">
        <v>55</v>
      </c>
      <c r="C3433" s="10">
        <v>43647</v>
      </c>
      <c r="D3433" t="s">
        <v>24</v>
      </c>
      <c r="E3433">
        <f>+VLOOKUP(Tabla2[[#This Row],[Punto de venta]],Punto_venta[],2,0)</f>
        <v>3</v>
      </c>
      <c r="F3433" t="s">
        <v>33</v>
      </c>
      <c r="G3433">
        <f>+VLOOKUP(Tabla2[[#This Row],[Cultivo]],Cod_categoría[],2,0)</f>
        <v>100114040</v>
      </c>
      <c r="H3433" t="str">
        <f>+VLOOKUP(F3433,Codigos[],2,0)</f>
        <v>Frutos tropicales y subtropicales</v>
      </c>
      <c r="I3433">
        <f>+VLOOKUP(Tabla2[[#This Row],[Categoría]],Cod_procesamiento10[],2,0)</f>
        <v>4</v>
      </c>
      <c r="J3433" t="s">
        <v>163</v>
      </c>
      <c r="K3433" s="3">
        <v>542.36</v>
      </c>
    </row>
    <row r="3434" spans="1:11" x14ac:dyDescent="0.35">
      <c r="A3434">
        <v>2019</v>
      </c>
      <c r="B3434" s="5" t="s">
        <v>55</v>
      </c>
      <c r="C3434" s="10">
        <v>43647</v>
      </c>
      <c r="D3434" t="s">
        <v>24</v>
      </c>
      <c r="E3434">
        <f>+VLOOKUP(Tabla2[[#This Row],[Punto de venta]],Punto_venta[],2,0)</f>
        <v>3</v>
      </c>
      <c r="F3434" t="s">
        <v>19</v>
      </c>
      <c r="G3434">
        <f>+VLOOKUP(Tabla2[[#This Row],[Cultivo]],Cod_categoría[],2,0)</f>
        <v>100101007</v>
      </c>
      <c r="H3434" t="str">
        <f>+VLOOKUP(F3434,Codigos[],2,0)</f>
        <v>Berries</v>
      </c>
      <c r="I3434">
        <f>+VLOOKUP(Tabla2[[#This Row],[Categoría]],Cod_procesamiento10[],2,0)</f>
        <v>1</v>
      </c>
      <c r="J3434" t="s">
        <v>163</v>
      </c>
      <c r="K3434" s="3">
        <v>420.07</v>
      </c>
    </row>
    <row r="3435" spans="1:11" x14ac:dyDescent="0.35">
      <c r="A3435">
        <v>2019</v>
      </c>
      <c r="B3435" s="5" t="s">
        <v>55</v>
      </c>
      <c r="C3435" s="10">
        <v>43647</v>
      </c>
      <c r="D3435" t="s">
        <v>24</v>
      </c>
      <c r="E3435">
        <f>+VLOOKUP(Tabla2[[#This Row],[Punto de venta]],Punto_venta[],2,0)</f>
        <v>3</v>
      </c>
      <c r="F3435" t="s">
        <v>9</v>
      </c>
      <c r="G3435">
        <f>+VLOOKUP(Tabla2[[#This Row],[Cultivo]],Cod_categoría[],2,0)</f>
        <v>100102003</v>
      </c>
      <c r="H3435" t="str">
        <f>+VLOOKUP(F3435,Codigos[],2,0)</f>
        <v>Cítricos</v>
      </c>
      <c r="I3435">
        <f>+VLOOKUP(Tabla2[[#This Row],[Categoría]],Cod_procesamiento10[],2,0)</f>
        <v>2</v>
      </c>
      <c r="J3435" t="s">
        <v>163</v>
      </c>
      <c r="K3435" s="3">
        <v>205.41</v>
      </c>
    </row>
    <row r="3436" spans="1:11" x14ac:dyDescent="0.35">
      <c r="A3436">
        <v>2019</v>
      </c>
      <c r="B3436" s="5" t="s">
        <v>55</v>
      </c>
      <c r="C3436" s="10">
        <v>43647</v>
      </c>
      <c r="D3436" t="s">
        <v>24</v>
      </c>
      <c r="E3436">
        <f>+VLOOKUP(Tabla2[[#This Row],[Punto de venta]],Punto_venta[],2,0)</f>
        <v>3</v>
      </c>
      <c r="F3436" t="s">
        <v>20</v>
      </c>
      <c r="G3436">
        <f>+VLOOKUP(Tabla2[[#This Row],[Cultivo]],Cod_categoría[],2,0)</f>
        <v>100102004</v>
      </c>
      <c r="H3436" t="str">
        <f>+VLOOKUP(F3436,Codigos[],2,0)</f>
        <v>Cítricos</v>
      </c>
      <c r="I3436">
        <f>+VLOOKUP(Tabla2[[#This Row],[Categoría]],Cod_procesamiento10[],2,0)</f>
        <v>2</v>
      </c>
      <c r="J3436" t="s">
        <v>163</v>
      </c>
      <c r="K3436" s="3">
        <v>649.44000000000005</v>
      </c>
    </row>
    <row r="3437" spans="1:11" x14ac:dyDescent="0.35">
      <c r="A3437">
        <v>2019</v>
      </c>
      <c r="B3437" s="5" t="s">
        <v>55</v>
      </c>
      <c r="C3437" s="10">
        <v>43647</v>
      </c>
      <c r="D3437" t="s">
        <v>24</v>
      </c>
      <c r="E3437">
        <f>+VLOOKUP(Tabla2[[#This Row],[Punto de venta]],Punto_venta[],2,0)</f>
        <v>3</v>
      </c>
      <c r="F3437" t="s">
        <v>21</v>
      </c>
      <c r="G3437">
        <f>+VLOOKUP(Tabla2[[#This Row],[Cultivo]],Cod_categoría[],2,0)</f>
        <v>100108002</v>
      </c>
      <c r="H3437" t="str">
        <f>+VLOOKUP(F3437,Codigos[],2,0)</f>
        <v>Frutos tropicales y subtropicales</v>
      </c>
      <c r="I3437">
        <f>+VLOOKUP(Tabla2[[#This Row],[Categoría]],Cod_procesamiento10[],2,0)</f>
        <v>4</v>
      </c>
      <c r="J3437" t="s">
        <v>163</v>
      </c>
      <c r="K3437" s="3">
        <v>1507.62</v>
      </c>
    </row>
    <row r="3438" spans="1:11" x14ac:dyDescent="0.35">
      <c r="A3438">
        <v>2019</v>
      </c>
      <c r="B3438" s="5" t="s">
        <v>55</v>
      </c>
      <c r="C3438" s="10">
        <v>43647</v>
      </c>
      <c r="D3438" t="s">
        <v>24</v>
      </c>
      <c r="E3438">
        <f>+VLOOKUP(Tabla2[[#This Row],[Punto de venta]],Punto_venta[],2,0)</f>
        <v>3</v>
      </c>
      <c r="F3438" t="s">
        <v>10</v>
      </c>
      <c r="G3438">
        <f>+VLOOKUP(Tabla2[[#This Row],[Cultivo]],Cod_categoría[],2,0)</f>
        <v>100104002</v>
      </c>
      <c r="H3438" t="str">
        <f>+VLOOKUP(F3438,Codigos[],2,0)</f>
        <v>Frutos de pepita</v>
      </c>
      <c r="I3438">
        <f>+VLOOKUP(Tabla2[[#This Row],[Categoría]],Cod_procesamiento10[],2,0)</f>
        <v>3</v>
      </c>
      <c r="J3438" t="s">
        <v>163</v>
      </c>
      <c r="K3438" s="3">
        <v>415.57</v>
      </c>
    </row>
    <row r="3439" spans="1:11" x14ac:dyDescent="0.35">
      <c r="A3439">
        <v>2019</v>
      </c>
      <c r="B3439" s="5" t="s">
        <v>55</v>
      </c>
      <c r="C3439" s="10">
        <v>43647</v>
      </c>
      <c r="D3439" t="s">
        <v>24</v>
      </c>
      <c r="E3439">
        <f>+VLOOKUP(Tabla2[[#This Row],[Punto de venta]],Punto_venta[],2,0)</f>
        <v>3</v>
      </c>
      <c r="F3439" t="s">
        <v>22</v>
      </c>
      <c r="G3439">
        <f>+VLOOKUP(Tabla2[[#This Row],[Cultivo]],Cod_categoría[],2,0)</f>
        <v>100114041</v>
      </c>
      <c r="H3439" t="str">
        <f>+VLOOKUP(F3439,Codigos[],2,0)</f>
        <v>Frutos tropicales y subtropicales</v>
      </c>
      <c r="I3439">
        <f>+VLOOKUP(Tabla2[[#This Row],[Categoría]],Cod_procesamiento10[],2,0)</f>
        <v>4</v>
      </c>
      <c r="J3439" t="s">
        <v>163</v>
      </c>
      <c r="K3439" s="3">
        <v>1057.3599999999999</v>
      </c>
    </row>
    <row r="3440" spans="1:11" x14ac:dyDescent="0.35">
      <c r="A3440">
        <v>2019</v>
      </c>
      <c r="B3440" s="5" t="s">
        <v>55</v>
      </c>
      <c r="C3440" s="10">
        <v>43647</v>
      </c>
      <c r="D3440" t="s">
        <v>24</v>
      </c>
      <c r="E3440">
        <f>+VLOOKUP(Tabla2[[#This Row],[Punto de venta]],Punto_venta[],2,0)</f>
        <v>3</v>
      </c>
      <c r="F3440" t="s">
        <v>28</v>
      </c>
      <c r="G3440">
        <f>+VLOOKUP(Tabla2[[#This Row],[Cultivo]],Cod_categoría[],2,0)</f>
        <v>100104003</v>
      </c>
      <c r="H3440" t="str">
        <f>+VLOOKUP(F3440,Codigos[],2,0)</f>
        <v>Frutos de pepita</v>
      </c>
      <c r="I3440">
        <f>+VLOOKUP(Tabla2[[#This Row],[Categoría]],Cod_procesamiento10[],2,0)</f>
        <v>3</v>
      </c>
      <c r="J3440" t="s">
        <v>163</v>
      </c>
      <c r="K3440" s="3">
        <v>471.62</v>
      </c>
    </row>
    <row r="3441" spans="1:11" x14ac:dyDescent="0.35">
      <c r="A3441">
        <v>2019</v>
      </c>
      <c r="B3441" s="5" t="s">
        <v>55</v>
      </c>
      <c r="C3441" s="10">
        <v>43647</v>
      </c>
      <c r="D3441" t="s">
        <v>24</v>
      </c>
      <c r="E3441">
        <f>+VLOOKUP(Tabla2[[#This Row],[Punto de venta]],Punto_venta[],2,0)</f>
        <v>3</v>
      </c>
      <c r="F3441" t="s">
        <v>11</v>
      </c>
      <c r="G3441">
        <f>+VLOOKUP(Tabla2[[#This Row],[Cultivo]],Cod_categoría[],2,0)</f>
        <v>100102005</v>
      </c>
      <c r="H3441" t="str">
        <f>+VLOOKUP(F3441,Codigos[],2,0)</f>
        <v>Cítricos</v>
      </c>
      <c r="I3441">
        <f>+VLOOKUP(Tabla2[[#This Row],[Categoría]],Cod_procesamiento10[],2,0)</f>
        <v>2</v>
      </c>
      <c r="J3441" t="s">
        <v>163</v>
      </c>
      <c r="K3441" s="3">
        <v>291.81</v>
      </c>
    </row>
    <row r="3442" spans="1:11" x14ac:dyDescent="0.35">
      <c r="A3442">
        <v>2019</v>
      </c>
      <c r="B3442" s="5" t="s">
        <v>55</v>
      </c>
      <c r="C3442" s="10">
        <v>43647</v>
      </c>
      <c r="D3442" t="s">
        <v>24</v>
      </c>
      <c r="E3442">
        <f>+VLOOKUP(Tabla2[[#This Row],[Punto de venta]],Punto_venta[],2,0)</f>
        <v>3</v>
      </c>
      <c r="F3442" t="s">
        <v>13</v>
      </c>
      <c r="G3442">
        <f>+VLOOKUP(Tabla2[[#This Row],[Cultivo]],Cod_categoría[],2,0)</f>
        <v>100106002</v>
      </c>
      <c r="H3442" t="str">
        <f>+VLOOKUP(F3442,Codigos[],2,0)</f>
        <v>Frutos oleaginosos</v>
      </c>
      <c r="I3442">
        <f>+VLOOKUP(Tabla2[[#This Row],[Categoría]],Cod_procesamiento10[],2,0)</f>
        <v>12</v>
      </c>
      <c r="J3442" t="s">
        <v>163</v>
      </c>
      <c r="K3442" s="3">
        <v>2386.5100000000002</v>
      </c>
    </row>
    <row r="3443" spans="1:11" x14ac:dyDescent="0.35">
      <c r="A3443">
        <v>2019</v>
      </c>
      <c r="B3443" s="5" t="s">
        <v>55</v>
      </c>
      <c r="C3443" s="10">
        <v>43647</v>
      </c>
      <c r="D3443" t="s">
        <v>24</v>
      </c>
      <c r="E3443">
        <f>+VLOOKUP(Tabla2[[#This Row],[Punto de venta]],Punto_venta[],2,0)</f>
        <v>3</v>
      </c>
      <c r="F3443" t="s">
        <v>14</v>
      </c>
      <c r="G3443">
        <f>+VLOOKUP(Tabla2[[#This Row],[Cultivo]],Cod_categoría[],2,0)</f>
        <v>100104005</v>
      </c>
      <c r="H3443" t="str">
        <f>+VLOOKUP(F3443,Codigos[],2,0)</f>
        <v>Frutos de pepita</v>
      </c>
      <c r="I3443">
        <f>+VLOOKUP(Tabla2[[#This Row],[Categoría]],Cod_procesamiento10[],2,0)</f>
        <v>3</v>
      </c>
      <c r="J3443" t="s">
        <v>163</v>
      </c>
      <c r="K3443" s="3">
        <v>395.41</v>
      </c>
    </row>
    <row r="3444" spans="1:11" x14ac:dyDescent="0.35">
      <c r="A3444">
        <v>2019</v>
      </c>
      <c r="B3444" s="5" t="s">
        <v>55</v>
      </c>
      <c r="C3444" s="10">
        <v>43647</v>
      </c>
      <c r="D3444" t="s">
        <v>24</v>
      </c>
      <c r="E3444">
        <f>+VLOOKUP(Tabla2[[#This Row],[Punto de venta]],Punto_venta[],2,0)</f>
        <v>3</v>
      </c>
      <c r="F3444" t="s">
        <v>15</v>
      </c>
      <c r="G3444">
        <f>+VLOOKUP(Tabla2[[#This Row],[Cultivo]],Cod_categoría[],2,0)</f>
        <v>100108006</v>
      </c>
      <c r="H3444" t="str">
        <f>+VLOOKUP(F3444,Codigos[],2,0)</f>
        <v>Frutos tropicales y subtropicales</v>
      </c>
      <c r="I3444">
        <f>+VLOOKUP(Tabla2[[#This Row],[Categoría]],Cod_procesamiento10[],2,0)</f>
        <v>4</v>
      </c>
      <c r="J3444" t="s">
        <v>163</v>
      </c>
      <c r="K3444" s="3">
        <v>509.59</v>
      </c>
    </row>
    <row r="3445" spans="1:11" x14ac:dyDescent="0.35">
      <c r="A3445">
        <v>2019</v>
      </c>
      <c r="B3445" s="5" t="s">
        <v>55</v>
      </c>
      <c r="C3445" s="10">
        <v>43647</v>
      </c>
      <c r="D3445" t="s">
        <v>24</v>
      </c>
      <c r="E3445">
        <f>+VLOOKUP(Tabla2[[#This Row],[Punto de venta]],Punto_venta[],2,0)</f>
        <v>3</v>
      </c>
      <c r="F3445" t="s">
        <v>27</v>
      </c>
      <c r="G3445">
        <f>+VLOOKUP(Tabla2[[#This Row],[Cultivo]],Cod_categoría[],2,0)</f>
        <v>100102006</v>
      </c>
      <c r="H3445" t="str">
        <f>+VLOOKUP(F3445,Codigos[],2,0)</f>
        <v>Cítricos</v>
      </c>
      <c r="I3445">
        <f>+VLOOKUP(Tabla2[[#This Row],[Categoría]],Cod_procesamiento10[],2,0)</f>
        <v>2</v>
      </c>
      <c r="J3445" t="s">
        <v>163</v>
      </c>
      <c r="K3445" s="3">
        <v>559.37</v>
      </c>
    </row>
    <row r="3446" spans="1:11" x14ac:dyDescent="0.35">
      <c r="A3446">
        <v>2019</v>
      </c>
      <c r="B3446" s="5" t="s">
        <v>55</v>
      </c>
      <c r="C3446" s="10">
        <v>43647</v>
      </c>
      <c r="D3446" t="s">
        <v>24</v>
      </c>
      <c r="E3446">
        <f>+VLOOKUP(Tabla2[[#This Row],[Punto de venta]],Punto_venta[],2,0)</f>
        <v>3</v>
      </c>
      <c r="F3446" t="s">
        <v>18</v>
      </c>
      <c r="G3446">
        <f>+VLOOKUP(Tabla2[[#This Row],[Cultivo]],Cod_categoría[],2,0)</f>
        <v>100114042</v>
      </c>
      <c r="H3446" t="str">
        <f>+VLOOKUP(F3446,Codigos[],2,0)</f>
        <v>Otros</v>
      </c>
      <c r="I3446">
        <f>+VLOOKUP(Tabla2[[#This Row],[Categoría]],Cod_procesamiento10[],2,0)</f>
        <v>13</v>
      </c>
      <c r="J3446" t="s">
        <v>163</v>
      </c>
      <c r="K3446" s="3">
        <v>866.32</v>
      </c>
    </row>
    <row r="3447" spans="1:11" x14ac:dyDescent="0.35">
      <c r="A3447">
        <v>2019</v>
      </c>
      <c r="B3447" s="5" t="s">
        <v>55</v>
      </c>
      <c r="C3447" s="10">
        <v>43647</v>
      </c>
      <c r="D3447" t="s">
        <v>24</v>
      </c>
      <c r="E3447">
        <f>+VLOOKUP(Tabla2[[#This Row],[Punto de venta]],Punto_venta[],2,0)</f>
        <v>3</v>
      </c>
      <c r="F3447" t="s">
        <v>16</v>
      </c>
      <c r="G3447">
        <f>+VLOOKUP(Tabla2[[#This Row],[Cultivo]],Cod_categoría[],2,0)</f>
        <v>100109001</v>
      </c>
      <c r="H3447" t="str">
        <f>+VLOOKUP(F3447,Codigos[],2,0)</f>
        <v>Uva</v>
      </c>
      <c r="I3447">
        <f>+VLOOKUP(Tabla2[[#This Row],[Categoría]],Cod_procesamiento10[],2,0)</f>
        <v>11</v>
      </c>
      <c r="J3447" t="s">
        <v>163</v>
      </c>
      <c r="K3447" s="3">
        <v>1410.37</v>
      </c>
    </row>
    <row r="3448" spans="1:11" x14ac:dyDescent="0.35">
      <c r="A3448">
        <v>2019</v>
      </c>
      <c r="B3448" s="5" t="s">
        <v>54</v>
      </c>
      <c r="C3448" s="10">
        <v>43617</v>
      </c>
      <c r="D3448" t="s">
        <v>2</v>
      </c>
      <c r="E3448">
        <f>+VLOOKUP(Tabla2[[#This Row],[Punto de venta]],Punto_venta[],2,0)</f>
        <v>1</v>
      </c>
      <c r="F3448" t="s">
        <v>19</v>
      </c>
      <c r="G3448">
        <f>+VLOOKUP(Tabla2[[#This Row],[Cultivo]],Cod_categoría[],2,0)</f>
        <v>100101007</v>
      </c>
      <c r="H3448" t="str">
        <f>+VLOOKUP(F3448,Codigos[],2,0)</f>
        <v>Berries</v>
      </c>
      <c r="I3448">
        <f>+VLOOKUP(Tabla2[[#This Row],[Categoría]],Cod_procesamiento10[],2,0)</f>
        <v>1</v>
      </c>
      <c r="J3448" t="s">
        <v>163</v>
      </c>
      <c r="K3448" s="3">
        <v>610.64</v>
      </c>
    </row>
    <row r="3449" spans="1:11" x14ac:dyDescent="0.35">
      <c r="A3449">
        <v>2019</v>
      </c>
      <c r="B3449" s="5" t="s">
        <v>54</v>
      </c>
      <c r="C3449" s="10">
        <v>43617</v>
      </c>
      <c r="D3449" t="s">
        <v>2</v>
      </c>
      <c r="E3449">
        <f>+VLOOKUP(Tabla2[[#This Row],[Punto de venta]],Punto_venta[],2,0)</f>
        <v>1</v>
      </c>
      <c r="F3449" t="s">
        <v>9</v>
      </c>
      <c r="G3449">
        <f>+VLOOKUP(Tabla2[[#This Row],[Cultivo]],Cod_categoría[],2,0)</f>
        <v>100102003</v>
      </c>
      <c r="H3449" t="str">
        <f>+VLOOKUP(F3449,Codigos[],2,0)</f>
        <v>Cítricos</v>
      </c>
      <c r="I3449">
        <f>+VLOOKUP(Tabla2[[#This Row],[Categoría]],Cod_procesamiento10[],2,0)</f>
        <v>2</v>
      </c>
      <c r="J3449" t="s">
        <v>163</v>
      </c>
      <c r="K3449" s="3">
        <v>822.42</v>
      </c>
    </row>
    <row r="3450" spans="1:11" x14ac:dyDescent="0.35">
      <c r="A3450">
        <v>2019</v>
      </c>
      <c r="B3450" s="5" t="s">
        <v>54</v>
      </c>
      <c r="C3450" s="10">
        <v>43617</v>
      </c>
      <c r="D3450" t="s">
        <v>2</v>
      </c>
      <c r="E3450">
        <f>+VLOOKUP(Tabla2[[#This Row],[Punto de venta]],Punto_venta[],2,0)</f>
        <v>1</v>
      </c>
      <c r="F3450" t="s">
        <v>20</v>
      </c>
      <c r="G3450">
        <f>+VLOOKUP(Tabla2[[#This Row],[Cultivo]],Cod_categoría[],2,0)</f>
        <v>100102004</v>
      </c>
      <c r="H3450" t="str">
        <f>+VLOOKUP(F3450,Codigos[],2,0)</f>
        <v>Cítricos</v>
      </c>
      <c r="I3450">
        <f>+VLOOKUP(Tabla2[[#This Row],[Categoría]],Cod_procesamiento10[],2,0)</f>
        <v>2</v>
      </c>
      <c r="J3450" t="s">
        <v>163</v>
      </c>
      <c r="K3450" s="3">
        <v>806.72</v>
      </c>
    </row>
    <row r="3451" spans="1:11" x14ac:dyDescent="0.35">
      <c r="A3451">
        <v>2019</v>
      </c>
      <c r="B3451" s="5" t="s">
        <v>54</v>
      </c>
      <c r="C3451" s="10">
        <v>43617</v>
      </c>
      <c r="D3451" t="s">
        <v>2</v>
      </c>
      <c r="E3451">
        <f>+VLOOKUP(Tabla2[[#This Row],[Punto de venta]],Punto_venta[],2,0)</f>
        <v>1</v>
      </c>
      <c r="F3451" t="s">
        <v>21</v>
      </c>
      <c r="G3451">
        <f>+VLOOKUP(Tabla2[[#This Row],[Cultivo]],Cod_categoría[],2,0)</f>
        <v>100108002</v>
      </c>
      <c r="H3451" t="str">
        <f>+VLOOKUP(F3451,Codigos[],2,0)</f>
        <v>Frutos tropicales y subtropicales</v>
      </c>
      <c r="I3451">
        <f>+VLOOKUP(Tabla2[[#This Row],[Categoría]],Cod_procesamiento10[],2,0)</f>
        <v>4</v>
      </c>
      <c r="J3451" t="s">
        <v>163</v>
      </c>
      <c r="K3451" s="3">
        <v>2230.61</v>
      </c>
    </row>
    <row r="3452" spans="1:11" x14ac:dyDescent="0.35">
      <c r="A3452">
        <v>2019</v>
      </c>
      <c r="B3452" s="5" t="s">
        <v>54</v>
      </c>
      <c r="C3452" s="10">
        <v>43617</v>
      </c>
      <c r="D3452" t="s">
        <v>2</v>
      </c>
      <c r="E3452">
        <f>+VLOOKUP(Tabla2[[#This Row],[Punto de venta]],Punto_venta[],2,0)</f>
        <v>1</v>
      </c>
      <c r="F3452" t="s">
        <v>10</v>
      </c>
      <c r="G3452">
        <f>+VLOOKUP(Tabla2[[#This Row],[Cultivo]],Cod_categoría[],2,0)</f>
        <v>100104002</v>
      </c>
      <c r="H3452" t="str">
        <f>+VLOOKUP(F3452,Codigos[],2,0)</f>
        <v>Frutos de pepita</v>
      </c>
      <c r="I3452">
        <f>+VLOOKUP(Tabla2[[#This Row],[Categoría]],Cod_procesamiento10[],2,0)</f>
        <v>3</v>
      </c>
      <c r="J3452" t="s">
        <v>163</v>
      </c>
      <c r="K3452" s="3">
        <v>622.01</v>
      </c>
    </row>
    <row r="3453" spans="1:11" x14ac:dyDescent="0.35">
      <c r="A3453">
        <v>2019</v>
      </c>
      <c r="B3453" s="5" t="s">
        <v>54</v>
      </c>
      <c r="C3453" s="10">
        <v>43617</v>
      </c>
      <c r="D3453" t="s">
        <v>2</v>
      </c>
      <c r="E3453">
        <f>+VLOOKUP(Tabla2[[#This Row],[Punto de venta]],Punto_venta[],2,0)</f>
        <v>1</v>
      </c>
      <c r="F3453" t="s">
        <v>11</v>
      </c>
      <c r="G3453">
        <f>+VLOOKUP(Tabla2[[#This Row],[Cultivo]],Cod_categoría[],2,0)</f>
        <v>100102005</v>
      </c>
      <c r="H3453" t="str">
        <f>+VLOOKUP(F3453,Codigos[],2,0)</f>
        <v>Cítricos</v>
      </c>
      <c r="I3453">
        <f>+VLOOKUP(Tabla2[[#This Row],[Categoría]],Cod_procesamiento10[],2,0)</f>
        <v>2</v>
      </c>
      <c r="J3453" t="s">
        <v>163</v>
      </c>
      <c r="K3453" s="3">
        <v>626.82000000000005</v>
      </c>
    </row>
    <row r="3454" spans="1:11" x14ac:dyDescent="0.35">
      <c r="A3454">
        <v>2019</v>
      </c>
      <c r="B3454" s="5" t="s">
        <v>54</v>
      </c>
      <c r="C3454" s="10">
        <v>43617</v>
      </c>
      <c r="D3454" t="s">
        <v>2</v>
      </c>
      <c r="E3454">
        <f>+VLOOKUP(Tabla2[[#This Row],[Punto de venta]],Punto_venta[],2,0)</f>
        <v>1</v>
      </c>
      <c r="F3454" t="s">
        <v>13</v>
      </c>
      <c r="G3454">
        <f>+VLOOKUP(Tabla2[[#This Row],[Cultivo]],Cod_categoría[],2,0)</f>
        <v>100106002</v>
      </c>
      <c r="H3454" t="str">
        <f>+VLOOKUP(F3454,Codigos[],2,0)</f>
        <v>Frutos oleaginosos</v>
      </c>
      <c r="I3454">
        <f>+VLOOKUP(Tabla2[[#This Row],[Categoría]],Cod_procesamiento10[],2,0)</f>
        <v>12</v>
      </c>
      <c r="J3454" t="s">
        <v>163</v>
      </c>
      <c r="K3454" s="3">
        <v>3090.02</v>
      </c>
    </row>
    <row r="3455" spans="1:11" x14ac:dyDescent="0.35">
      <c r="A3455">
        <v>2019</v>
      </c>
      <c r="B3455" s="5" t="s">
        <v>54</v>
      </c>
      <c r="C3455" s="10">
        <v>43617</v>
      </c>
      <c r="D3455" t="s">
        <v>2</v>
      </c>
      <c r="E3455">
        <f>+VLOOKUP(Tabla2[[#This Row],[Punto de venta]],Punto_venta[],2,0)</f>
        <v>1</v>
      </c>
      <c r="F3455" t="s">
        <v>14</v>
      </c>
      <c r="G3455">
        <f>+VLOOKUP(Tabla2[[#This Row],[Cultivo]],Cod_categoría[],2,0)</f>
        <v>100104005</v>
      </c>
      <c r="H3455" t="str">
        <f>+VLOOKUP(F3455,Codigos[],2,0)</f>
        <v>Frutos de pepita</v>
      </c>
      <c r="I3455">
        <f>+VLOOKUP(Tabla2[[#This Row],[Categoría]],Cod_procesamiento10[],2,0)</f>
        <v>3</v>
      </c>
      <c r="J3455" t="s">
        <v>163</v>
      </c>
      <c r="K3455" s="3">
        <v>664.9</v>
      </c>
    </row>
    <row r="3456" spans="1:11" x14ac:dyDescent="0.35">
      <c r="A3456">
        <v>2019</v>
      </c>
      <c r="B3456" s="5" t="s">
        <v>54</v>
      </c>
      <c r="C3456" s="10">
        <v>43617</v>
      </c>
      <c r="D3456" t="s">
        <v>2</v>
      </c>
      <c r="E3456">
        <f>+VLOOKUP(Tabla2[[#This Row],[Punto de venta]],Punto_venta[],2,0)</f>
        <v>1</v>
      </c>
      <c r="F3456" t="s">
        <v>15</v>
      </c>
      <c r="G3456">
        <f>+VLOOKUP(Tabla2[[#This Row],[Cultivo]],Cod_categoría[],2,0)</f>
        <v>100108006</v>
      </c>
      <c r="H3456" t="str">
        <f>+VLOOKUP(F3456,Codigos[],2,0)</f>
        <v>Frutos tropicales y subtropicales</v>
      </c>
      <c r="I3456">
        <f>+VLOOKUP(Tabla2[[#This Row],[Categoría]],Cod_procesamiento10[],2,0)</f>
        <v>4</v>
      </c>
      <c r="J3456" t="s">
        <v>163</v>
      </c>
      <c r="K3456" s="3">
        <v>618.79</v>
      </c>
    </row>
    <row r="3457" spans="1:11" x14ac:dyDescent="0.35">
      <c r="A3457">
        <v>2019</v>
      </c>
      <c r="B3457" s="5" t="s">
        <v>54</v>
      </c>
      <c r="C3457" s="10">
        <v>43617</v>
      </c>
      <c r="D3457" t="s">
        <v>2</v>
      </c>
      <c r="E3457">
        <f>+VLOOKUP(Tabla2[[#This Row],[Punto de venta]],Punto_venta[],2,0)</f>
        <v>1</v>
      </c>
      <c r="F3457" t="s">
        <v>16</v>
      </c>
      <c r="G3457">
        <f>+VLOOKUP(Tabla2[[#This Row],[Cultivo]],Cod_categoría[],2,0)</f>
        <v>100109001</v>
      </c>
      <c r="H3457" t="str">
        <f>+VLOOKUP(F3457,Codigos[],2,0)</f>
        <v>Uva</v>
      </c>
      <c r="I3457">
        <f>+VLOOKUP(Tabla2[[#This Row],[Categoría]],Cod_procesamiento10[],2,0)</f>
        <v>11</v>
      </c>
      <c r="J3457" t="s">
        <v>163</v>
      </c>
      <c r="K3457" s="3">
        <v>1073.3499999999999</v>
      </c>
    </row>
    <row r="3458" spans="1:11" x14ac:dyDescent="0.35">
      <c r="A3458">
        <v>2019</v>
      </c>
      <c r="B3458" s="5" t="s">
        <v>54</v>
      </c>
      <c r="C3458" s="10">
        <v>43617</v>
      </c>
      <c r="D3458" t="s">
        <v>17</v>
      </c>
      <c r="E3458">
        <f>+VLOOKUP(Tabla2[[#This Row],[Punto de venta]],Punto_venta[],2,0)</f>
        <v>2</v>
      </c>
      <c r="F3458" t="s">
        <v>19</v>
      </c>
      <c r="G3458">
        <f>+VLOOKUP(Tabla2[[#This Row],[Cultivo]],Cod_categoría[],2,0)</f>
        <v>100101007</v>
      </c>
      <c r="H3458" t="str">
        <f>+VLOOKUP(F3458,Codigos[],2,0)</f>
        <v>Berries</v>
      </c>
      <c r="I3458">
        <f>+VLOOKUP(Tabla2[[#This Row],[Categoría]],Cod_procesamiento10[],2,0)</f>
        <v>1</v>
      </c>
      <c r="J3458" t="s">
        <v>163</v>
      </c>
      <c r="K3458" s="3">
        <v>1338.66</v>
      </c>
    </row>
    <row r="3459" spans="1:11" x14ac:dyDescent="0.35">
      <c r="A3459">
        <v>2019</v>
      </c>
      <c r="B3459" s="5" t="s">
        <v>54</v>
      </c>
      <c r="C3459" s="10">
        <v>43617</v>
      </c>
      <c r="D3459" t="s">
        <v>17</v>
      </c>
      <c r="E3459">
        <f>+VLOOKUP(Tabla2[[#This Row],[Punto de venta]],Punto_venta[],2,0)</f>
        <v>2</v>
      </c>
      <c r="F3459" t="s">
        <v>9</v>
      </c>
      <c r="G3459">
        <f>+VLOOKUP(Tabla2[[#This Row],[Cultivo]],Cod_categoría[],2,0)</f>
        <v>100102003</v>
      </c>
      <c r="H3459" t="str">
        <f>+VLOOKUP(F3459,Codigos[],2,0)</f>
        <v>Cítricos</v>
      </c>
      <c r="I3459">
        <f>+VLOOKUP(Tabla2[[#This Row],[Categoría]],Cod_procesamiento10[],2,0)</f>
        <v>2</v>
      </c>
      <c r="J3459" t="s">
        <v>163</v>
      </c>
      <c r="K3459" s="3">
        <v>1730.71</v>
      </c>
    </row>
    <row r="3460" spans="1:11" x14ac:dyDescent="0.35">
      <c r="A3460">
        <v>2019</v>
      </c>
      <c r="B3460" s="5" t="s">
        <v>54</v>
      </c>
      <c r="C3460" s="10">
        <v>43617</v>
      </c>
      <c r="D3460" t="s">
        <v>17</v>
      </c>
      <c r="E3460">
        <f>+VLOOKUP(Tabla2[[#This Row],[Punto de venta]],Punto_venta[],2,0)</f>
        <v>2</v>
      </c>
      <c r="F3460" t="s">
        <v>20</v>
      </c>
      <c r="G3460">
        <f>+VLOOKUP(Tabla2[[#This Row],[Cultivo]],Cod_categoría[],2,0)</f>
        <v>100102004</v>
      </c>
      <c r="H3460" t="str">
        <f>+VLOOKUP(F3460,Codigos[],2,0)</f>
        <v>Cítricos</v>
      </c>
      <c r="I3460">
        <f>+VLOOKUP(Tabla2[[#This Row],[Categoría]],Cod_procesamiento10[],2,0)</f>
        <v>2</v>
      </c>
      <c r="J3460" t="s">
        <v>163</v>
      </c>
      <c r="K3460" s="3">
        <v>1882.83</v>
      </c>
    </row>
    <row r="3461" spans="1:11" x14ac:dyDescent="0.35">
      <c r="A3461">
        <v>2019</v>
      </c>
      <c r="B3461" s="5" t="s">
        <v>54</v>
      </c>
      <c r="C3461" s="10">
        <v>43617</v>
      </c>
      <c r="D3461" t="s">
        <v>17</v>
      </c>
      <c r="E3461">
        <f>+VLOOKUP(Tabla2[[#This Row],[Punto de venta]],Punto_venta[],2,0)</f>
        <v>2</v>
      </c>
      <c r="F3461" t="s">
        <v>21</v>
      </c>
      <c r="G3461">
        <f>+VLOOKUP(Tabla2[[#This Row],[Cultivo]],Cod_categoría[],2,0)</f>
        <v>100108002</v>
      </c>
      <c r="H3461" t="str">
        <f>+VLOOKUP(F3461,Codigos[],2,0)</f>
        <v>Frutos tropicales y subtropicales</v>
      </c>
      <c r="I3461">
        <f>+VLOOKUP(Tabla2[[#This Row],[Categoría]],Cod_procesamiento10[],2,0)</f>
        <v>4</v>
      </c>
      <c r="J3461" t="s">
        <v>163</v>
      </c>
      <c r="K3461" s="3">
        <v>2032.87</v>
      </c>
    </row>
    <row r="3462" spans="1:11" x14ac:dyDescent="0.35">
      <c r="A3462">
        <v>2019</v>
      </c>
      <c r="B3462" s="5" t="s">
        <v>54</v>
      </c>
      <c r="C3462" s="10">
        <v>43617</v>
      </c>
      <c r="D3462" t="s">
        <v>17</v>
      </c>
      <c r="E3462">
        <f>+VLOOKUP(Tabla2[[#This Row],[Punto de venta]],Punto_venta[],2,0)</f>
        <v>2</v>
      </c>
      <c r="F3462" t="s">
        <v>10</v>
      </c>
      <c r="G3462">
        <f>+VLOOKUP(Tabla2[[#This Row],[Cultivo]],Cod_categoría[],2,0)</f>
        <v>100104002</v>
      </c>
      <c r="H3462" t="str">
        <f>+VLOOKUP(F3462,Codigos[],2,0)</f>
        <v>Frutos de pepita</v>
      </c>
      <c r="I3462">
        <f>+VLOOKUP(Tabla2[[#This Row],[Categoría]],Cod_procesamiento10[],2,0)</f>
        <v>3</v>
      </c>
      <c r="J3462" t="s">
        <v>163</v>
      </c>
      <c r="K3462" s="3">
        <v>1316.74</v>
      </c>
    </row>
    <row r="3463" spans="1:11" x14ac:dyDescent="0.35">
      <c r="A3463">
        <v>2019</v>
      </c>
      <c r="B3463" s="5" t="s">
        <v>54</v>
      </c>
      <c r="C3463" s="10">
        <v>43617</v>
      </c>
      <c r="D3463" t="s">
        <v>17</v>
      </c>
      <c r="E3463">
        <f>+VLOOKUP(Tabla2[[#This Row],[Punto de venta]],Punto_venta[],2,0)</f>
        <v>2</v>
      </c>
      <c r="F3463" t="s">
        <v>11</v>
      </c>
      <c r="G3463">
        <f>+VLOOKUP(Tabla2[[#This Row],[Cultivo]],Cod_categoría[],2,0)</f>
        <v>100102005</v>
      </c>
      <c r="H3463" t="str">
        <f>+VLOOKUP(F3463,Codigos[],2,0)</f>
        <v>Cítricos</v>
      </c>
      <c r="I3463">
        <f>+VLOOKUP(Tabla2[[#This Row],[Categoría]],Cod_procesamiento10[],2,0)</f>
        <v>2</v>
      </c>
      <c r="J3463" t="s">
        <v>163</v>
      </c>
      <c r="K3463" s="3">
        <v>1147.2</v>
      </c>
    </row>
    <row r="3464" spans="1:11" x14ac:dyDescent="0.35">
      <c r="A3464">
        <v>2019</v>
      </c>
      <c r="B3464" s="5" t="s">
        <v>54</v>
      </c>
      <c r="C3464" s="10">
        <v>43617</v>
      </c>
      <c r="D3464" t="s">
        <v>17</v>
      </c>
      <c r="E3464">
        <f>+VLOOKUP(Tabla2[[#This Row],[Punto de venta]],Punto_venta[],2,0)</f>
        <v>2</v>
      </c>
      <c r="F3464" t="s">
        <v>13</v>
      </c>
      <c r="G3464">
        <f>+VLOOKUP(Tabla2[[#This Row],[Cultivo]],Cod_categoría[],2,0)</f>
        <v>100106002</v>
      </c>
      <c r="H3464" t="str">
        <f>+VLOOKUP(F3464,Codigos[],2,0)</f>
        <v>Frutos oleaginosos</v>
      </c>
      <c r="I3464">
        <f>+VLOOKUP(Tabla2[[#This Row],[Categoría]],Cod_procesamiento10[],2,0)</f>
        <v>12</v>
      </c>
      <c r="J3464" t="s">
        <v>163</v>
      </c>
      <c r="K3464" s="3">
        <v>3519.05</v>
      </c>
    </row>
    <row r="3465" spans="1:11" x14ac:dyDescent="0.35">
      <c r="A3465">
        <v>2019</v>
      </c>
      <c r="B3465" s="5" t="s">
        <v>54</v>
      </c>
      <c r="C3465" s="10">
        <v>43617</v>
      </c>
      <c r="D3465" t="s">
        <v>17</v>
      </c>
      <c r="E3465">
        <f>+VLOOKUP(Tabla2[[#This Row],[Punto de venta]],Punto_venta[],2,0)</f>
        <v>2</v>
      </c>
      <c r="F3465" t="s">
        <v>14</v>
      </c>
      <c r="G3465">
        <f>+VLOOKUP(Tabla2[[#This Row],[Cultivo]],Cod_categoría[],2,0)</f>
        <v>100104005</v>
      </c>
      <c r="H3465" t="str">
        <f>+VLOOKUP(F3465,Codigos[],2,0)</f>
        <v>Frutos de pepita</v>
      </c>
      <c r="I3465">
        <f>+VLOOKUP(Tabla2[[#This Row],[Categoría]],Cod_procesamiento10[],2,0)</f>
        <v>3</v>
      </c>
      <c r="J3465" t="s">
        <v>163</v>
      </c>
      <c r="K3465" s="3">
        <v>1245.52</v>
      </c>
    </row>
    <row r="3466" spans="1:11" x14ac:dyDescent="0.35">
      <c r="A3466">
        <v>2019</v>
      </c>
      <c r="B3466" s="5" t="s">
        <v>54</v>
      </c>
      <c r="C3466" s="10">
        <v>43617</v>
      </c>
      <c r="D3466" t="s">
        <v>17</v>
      </c>
      <c r="E3466">
        <f>+VLOOKUP(Tabla2[[#This Row],[Punto de venta]],Punto_venta[],2,0)</f>
        <v>2</v>
      </c>
      <c r="F3466" t="s">
        <v>15</v>
      </c>
      <c r="G3466">
        <f>+VLOOKUP(Tabla2[[#This Row],[Cultivo]],Cod_categoría[],2,0)</f>
        <v>100108006</v>
      </c>
      <c r="H3466" t="str">
        <f>+VLOOKUP(F3466,Codigos[],2,0)</f>
        <v>Frutos tropicales y subtropicales</v>
      </c>
      <c r="I3466">
        <f>+VLOOKUP(Tabla2[[#This Row],[Categoría]],Cod_procesamiento10[],2,0)</f>
        <v>4</v>
      </c>
      <c r="J3466" t="s">
        <v>163</v>
      </c>
      <c r="K3466" s="3">
        <v>832.19</v>
      </c>
    </row>
    <row r="3467" spans="1:11" x14ac:dyDescent="0.35">
      <c r="A3467">
        <v>2019</v>
      </c>
      <c r="B3467" s="5" t="s">
        <v>54</v>
      </c>
      <c r="C3467" s="10">
        <v>43617</v>
      </c>
      <c r="D3467" t="s">
        <v>17</v>
      </c>
      <c r="E3467">
        <f>+VLOOKUP(Tabla2[[#This Row],[Punto de venta]],Punto_venta[],2,0)</f>
        <v>2</v>
      </c>
      <c r="F3467" t="s">
        <v>16</v>
      </c>
      <c r="G3467">
        <f>+VLOOKUP(Tabla2[[#This Row],[Cultivo]],Cod_categoría[],2,0)</f>
        <v>100109001</v>
      </c>
      <c r="H3467" t="str">
        <f>+VLOOKUP(F3467,Codigos[],2,0)</f>
        <v>Uva</v>
      </c>
      <c r="I3467">
        <f>+VLOOKUP(Tabla2[[#This Row],[Categoría]],Cod_procesamiento10[],2,0)</f>
        <v>11</v>
      </c>
      <c r="J3467" t="s">
        <v>163</v>
      </c>
      <c r="K3467" s="3">
        <v>2593.92</v>
      </c>
    </row>
    <row r="3468" spans="1:11" x14ac:dyDescent="0.35">
      <c r="A3468">
        <v>2019</v>
      </c>
      <c r="B3468" s="5" t="s">
        <v>54</v>
      </c>
      <c r="C3468" s="10">
        <v>43617</v>
      </c>
      <c r="D3468" t="s">
        <v>2</v>
      </c>
      <c r="E3468">
        <f>+VLOOKUP(Tabla2[[#This Row],[Punto de venta]],Punto_venta[],2,0)</f>
        <v>1</v>
      </c>
      <c r="F3468" t="s">
        <v>19</v>
      </c>
      <c r="G3468">
        <f>+VLOOKUP(Tabla2[[#This Row],[Cultivo]],Cod_categoría[],2,0)</f>
        <v>100101007</v>
      </c>
      <c r="H3468" t="str">
        <f>+VLOOKUP(F3468,Codigos[],2,0)</f>
        <v>Berries</v>
      </c>
      <c r="I3468">
        <f>+VLOOKUP(Tabla2[[#This Row],[Categoría]],Cod_procesamiento10[],2,0)</f>
        <v>1</v>
      </c>
      <c r="J3468" t="s">
        <v>163</v>
      </c>
      <c r="K3468" s="3">
        <v>636.25</v>
      </c>
    </row>
    <row r="3469" spans="1:11" x14ac:dyDescent="0.35">
      <c r="A3469">
        <v>2019</v>
      </c>
      <c r="B3469" s="5" t="s">
        <v>54</v>
      </c>
      <c r="C3469" s="10">
        <v>43617</v>
      </c>
      <c r="D3469" t="s">
        <v>2</v>
      </c>
      <c r="E3469">
        <f>+VLOOKUP(Tabla2[[#This Row],[Punto de venta]],Punto_venta[],2,0)</f>
        <v>1</v>
      </c>
      <c r="F3469" t="s">
        <v>9</v>
      </c>
      <c r="G3469">
        <f>+VLOOKUP(Tabla2[[#This Row],[Cultivo]],Cod_categoría[],2,0)</f>
        <v>100102003</v>
      </c>
      <c r="H3469" t="str">
        <f>+VLOOKUP(F3469,Codigos[],2,0)</f>
        <v>Cítricos</v>
      </c>
      <c r="I3469">
        <f>+VLOOKUP(Tabla2[[#This Row],[Categoría]],Cod_procesamiento10[],2,0)</f>
        <v>2</v>
      </c>
      <c r="J3469" t="s">
        <v>163</v>
      </c>
      <c r="K3469" s="3">
        <v>724.02</v>
      </c>
    </row>
    <row r="3470" spans="1:11" x14ac:dyDescent="0.35">
      <c r="A3470">
        <v>2019</v>
      </c>
      <c r="B3470" s="5" t="s">
        <v>54</v>
      </c>
      <c r="C3470" s="10">
        <v>43617</v>
      </c>
      <c r="D3470" t="s">
        <v>2</v>
      </c>
      <c r="E3470">
        <f>+VLOOKUP(Tabla2[[#This Row],[Punto de venta]],Punto_venta[],2,0)</f>
        <v>1</v>
      </c>
      <c r="F3470" t="s">
        <v>20</v>
      </c>
      <c r="G3470">
        <f>+VLOOKUP(Tabla2[[#This Row],[Cultivo]],Cod_categoría[],2,0)</f>
        <v>100102004</v>
      </c>
      <c r="H3470" t="str">
        <f>+VLOOKUP(F3470,Codigos[],2,0)</f>
        <v>Cítricos</v>
      </c>
      <c r="I3470">
        <f>+VLOOKUP(Tabla2[[#This Row],[Categoría]],Cod_procesamiento10[],2,0)</f>
        <v>2</v>
      </c>
      <c r="J3470" t="s">
        <v>163</v>
      </c>
      <c r="K3470" s="3">
        <v>811.9</v>
      </c>
    </row>
    <row r="3471" spans="1:11" x14ac:dyDescent="0.35">
      <c r="A3471">
        <v>2019</v>
      </c>
      <c r="B3471" s="5" t="s">
        <v>54</v>
      </c>
      <c r="C3471" s="10">
        <v>43617</v>
      </c>
      <c r="D3471" t="s">
        <v>2</v>
      </c>
      <c r="E3471">
        <f>+VLOOKUP(Tabla2[[#This Row],[Punto de venta]],Punto_venta[],2,0)</f>
        <v>1</v>
      </c>
      <c r="F3471" t="s">
        <v>21</v>
      </c>
      <c r="G3471">
        <f>+VLOOKUP(Tabla2[[#This Row],[Cultivo]],Cod_categoría[],2,0)</f>
        <v>100108002</v>
      </c>
      <c r="H3471" t="str">
        <f>+VLOOKUP(F3471,Codigos[],2,0)</f>
        <v>Frutos tropicales y subtropicales</v>
      </c>
      <c r="I3471">
        <f>+VLOOKUP(Tabla2[[#This Row],[Categoría]],Cod_procesamiento10[],2,0)</f>
        <v>4</v>
      </c>
      <c r="J3471" t="s">
        <v>163</v>
      </c>
      <c r="K3471" s="3">
        <v>2063.64</v>
      </c>
    </row>
    <row r="3472" spans="1:11" x14ac:dyDescent="0.35">
      <c r="A3472">
        <v>2019</v>
      </c>
      <c r="B3472" s="5" t="s">
        <v>54</v>
      </c>
      <c r="C3472" s="10">
        <v>43617</v>
      </c>
      <c r="D3472" t="s">
        <v>2</v>
      </c>
      <c r="E3472">
        <f>+VLOOKUP(Tabla2[[#This Row],[Punto de venta]],Punto_venta[],2,0)</f>
        <v>1</v>
      </c>
      <c r="F3472" t="s">
        <v>10</v>
      </c>
      <c r="G3472">
        <f>+VLOOKUP(Tabla2[[#This Row],[Cultivo]],Cod_categoría[],2,0)</f>
        <v>100104002</v>
      </c>
      <c r="H3472" t="str">
        <f>+VLOOKUP(F3472,Codigos[],2,0)</f>
        <v>Frutos de pepita</v>
      </c>
      <c r="I3472">
        <f>+VLOOKUP(Tabla2[[#This Row],[Categoría]],Cod_procesamiento10[],2,0)</f>
        <v>3</v>
      </c>
      <c r="J3472" t="s">
        <v>163</v>
      </c>
      <c r="K3472" s="3">
        <v>640.87</v>
      </c>
    </row>
    <row r="3473" spans="1:11" x14ac:dyDescent="0.35">
      <c r="A3473">
        <v>2019</v>
      </c>
      <c r="B3473" s="5" t="s">
        <v>54</v>
      </c>
      <c r="C3473" s="10">
        <v>43617</v>
      </c>
      <c r="D3473" t="s">
        <v>2</v>
      </c>
      <c r="E3473">
        <f>+VLOOKUP(Tabla2[[#This Row],[Punto de venta]],Punto_venta[],2,0)</f>
        <v>1</v>
      </c>
      <c r="F3473" t="s">
        <v>11</v>
      </c>
      <c r="G3473">
        <f>+VLOOKUP(Tabla2[[#This Row],[Cultivo]],Cod_categoría[],2,0)</f>
        <v>100102005</v>
      </c>
      <c r="H3473" t="str">
        <f>+VLOOKUP(F3473,Codigos[],2,0)</f>
        <v>Cítricos</v>
      </c>
      <c r="I3473">
        <f>+VLOOKUP(Tabla2[[#This Row],[Categoría]],Cod_procesamiento10[],2,0)</f>
        <v>2</v>
      </c>
      <c r="J3473" t="s">
        <v>163</v>
      </c>
      <c r="K3473" s="3">
        <v>628.84</v>
      </c>
    </row>
    <row r="3474" spans="1:11" x14ac:dyDescent="0.35">
      <c r="A3474">
        <v>2019</v>
      </c>
      <c r="B3474" s="5" t="s">
        <v>54</v>
      </c>
      <c r="C3474" s="10">
        <v>43617</v>
      </c>
      <c r="D3474" t="s">
        <v>2</v>
      </c>
      <c r="E3474">
        <f>+VLOOKUP(Tabla2[[#This Row],[Punto de venta]],Punto_venta[],2,0)</f>
        <v>1</v>
      </c>
      <c r="F3474" t="s">
        <v>13</v>
      </c>
      <c r="G3474">
        <f>+VLOOKUP(Tabla2[[#This Row],[Cultivo]],Cod_categoría[],2,0)</f>
        <v>100106002</v>
      </c>
      <c r="H3474" t="str">
        <f>+VLOOKUP(F3474,Codigos[],2,0)</f>
        <v>Frutos oleaginosos</v>
      </c>
      <c r="I3474">
        <f>+VLOOKUP(Tabla2[[#This Row],[Categoría]],Cod_procesamiento10[],2,0)</f>
        <v>12</v>
      </c>
      <c r="J3474" t="s">
        <v>163</v>
      </c>
      <c r="K3474" s="3">
        <v>3214.63</v>
      </c>
    </row>
    <row r="3475" spans="1:11" x14ac:dyDescent="0.35">
      <c r="A3475">
        <v>2019</v>
      </c>
      <c r="B3475" s="5" t="s">
        <v>54</v>
      </c>
      <c r="C3475" s="10">
        <v>43617</v>
      </c>
      <c r="D3475" t="s">
        <v>2</v>
      </c>
      <c r="E3475">
        <f>+VLOOKUP(Tabla2[[#This Row],[Punto de venta]],Punto_venta[],2,0)</f>
        <v>1</v>
      </c>
      <c r="F3475" t="s">
        <v>14</v>
      </c>
      <c r="G3475">
        <f>+VLOOKUP(Tabla2[[#This Row],[Cultivo]],Cod_categoría[],2,0)</f>
        <v>100104005</v>
      </c>
      <c r="H3475" t="str">
        <f>+VLOOKUP(F3475,Codigos[],2,0)</f>
        <v>Frutos de pepita</v>
      </c>
      <c r="I3475">
        <f>+VLOOKUP(Tabla2[[#This Row],[Categoría]],Cod_procesamiento10[],2,0)</f>
        <v>3</v>
      </c>
      <c r="J3475" t="s">
        <v>163</v>
      </c>
      <c r="K3475" s="3">
        <v>672.5</v>
      </c>
    </row>
    <row r="3476" spans="1:11" x14ac:dyDescent="0.35">
      <c r="A3476">
        <v>2019</v>
      </c>
      <c r="B3476" s="5" t="s">
        <v>54</v>
      </c>
      <c r="C3476" s="10">
        <v>43617</v>
      </c>
      <c r="D3476" t="s">
        <v>2</v>
      </c>
      <c r="E3476">
        <f>+VLOOKUP(Tabla2[[#This Row],[Punto de venta]],Punto_venta[],2,0)</f>
        <v>1</v>
      </c>
      <c r="F3476" t="s">
        <v>15</v>
      </c>
      <c r="G3476">
        <f>+VLOOKUP(Tabla2[[#This Row],[Cultivo]],Cod_categoría[],2,0)</f>
        <v>100108006</v>
      </c>
      <c r="H3476" t="str">
        <f>+VLOOKUP(F3476,Codigos[],2,0)</f>
        <v>Frutos tropicales y subtropicales</v>
      </c>
      <c r="I3476">
        <f>+VLOOKUP(Tabla2[[#This Row],[Categoría]],Cod_procesamiento10[],2,0)</f>
        <v>4</v>
      </c>
      <c r="J3476" t="s">
        <v>163</v>
      </c>
      <c r="K3476" s="3">
        <v>622.72</v>
      </c>
    </row>
    <row r="3477" spans="1:11" x14ac:dyDescent="0.35">
      <c r="A3477">
        <v>2019</v>
      </c>
      <c r="B3477" s="5" t="s">
        <v>54</v>
      </c>
      <c r="C3477" s="10">
        <v>43617</v>
      </c>
      <c r="D3477" t="s">
        <v>2</v>
      </c>
      <c r="E3477">
        <f>+VLOOKUP(Tabla2[[#This Row],[Punto de venta]],Punto_venta[],2,0)</f>
        <v>1</v>
      </c>
      <c r="F3477" t="s">
        <v>16</v>
      </c>
      <c r="G3477">
        <f>+VLOOKUP(Tabla2[[#This Row],[Cultivo]],Cod_categoría[],2,0)</f>
        <v>100109001</v>
      </c>
      <c r="H3477" t="str">
        <f>+VLOOKUP(F3477,Codigos[],2,0)</f>
        <v>Uva</v>
      </c>
      <c r="I3477">
        <f>+VLOOKUP(Tabla2[[#This Row],[Categoría]],Cod_procesamiento10[],2,0)</f>
        <v>11</v>
      </c>
      <c r="J3477" t="s">
        <v>163</v>
      </c>
      <c r="K3477" s="3">
        <v>1037.5</v>
      </c>
    </row>
    <row r="3478" spans="1:11" x14ac:dyDescent="0.35">
      <c r="A3478">
        <v>2019</v>
      </c>
      <c r="B3478" s="5" t="s">
        <v>54</v>
      </c>
      <c r="C3478" s="10">
        <v>43617</v>
      </c>
      <c r="D3478" t="s">
        <v>17</v>
      </c>
      <c r="E3478">
        <f>+VLOOKUP(Tabla2[[#This Row],[Punto de venta]],Punto_venta[],2,0)</f>
        <v>2</v>
      </c>
      <c r="F3478" t="s">
        <v>19</v>
      </c>
      <c r="G3478">
        <f>+VLOOKUP(Tabla2[[#This Row],[Cultivo]],Cod_categoría[],2,0)</f>
        <v>100101007</v>
      </c>
      <c r="H3478" t="str">
        <f>+VLOOKUP(F3478,Codigos[],2,0)</f>
        <v>Berries</v>
      </c>
      <c r="I3478">
        <f>+VLOOKUP(Tabla2[[#This Row],[Categoría]],Cod_procesamiento10[],2,0)</f>
        <v>1</v>
      </c>
      <c r="J3478" t="s">
        <v>163</v>
      </c>
      <c r="K3478" s="3">
        <v>1214.24</v>
      </c>
    </row>
    <row r="3479" spans="1:11" x14ac:dyDescent="0.35">
      <c r="A3479">
        <v>2019</v>
      </c>
      <c r="B3479" s="5" t="s">
        <v>54</v>
      </c>
      <c r="C3479" s="10">
        <v>43617</v>
      </c>
      <c r="D3479" t="s">
        <v>17</v>
      </c>
      <c r="E3479">
        <f>+VLOOKUP(Tabla2[[#This Row],[Punto de venta]],Punto_venta[],2,0)</f>
        <v>2</v>
      </c>
      <c r="F3479" t="s">
        <v>9</v>
      </c>
      <c r="G3479">
        <f>+VLOOKUP(Tabla2[[#This Row],[Cultivo]],Cod_categoría[],2,0)</f>
        <v>100102003</v>
      </c>
      <c r="H3479" t="str">
        <f>+VLOOKUP(F3479,Codigos[],2,0)</f>
        <v>Cítricos</v>
      </c>
      <c r="I3479">
        <f>+VLOOKUP(Tabla2[[#This Row],[Categoría]],Cod_procesamiento10[],2,0)</f>
        <v>2</v>
      </c>
      <c r="J3479" t="s">
        <v>163</v>
      </c>
      <c r="K3479" s="3">
        <v>1630.87</v>
      </c>
    </row>
    <row r="3480" spans="1:11" x14ac:dyDescent="0.35">
      <c r="A3480">
        <v>2019</v>
      </c>
      <c r="B3480" s="5" t="s">
        <v>54</v>
      </c>
      <c r="C3480" s="10">
        <v>43617</v>
      </c>
      <c r="D3480" t="s">
        <v>17</v>
      </c>
      <c r="E3480">
        <f>+VLOOKUP(Tabla2[[#This Row],[Punto de venta]],Punto_venta[],2,0)</f>
        <v>2</v>
      </c>
      <c r="F3480" t="s">
        <v>20</v>
      </c>
      <c r="G3480">
        <f>+VLOOKUP(Tabla2[[#This Row],[Cultivo]],Cod_categoría[],2,0)</f>
        <v>100102004</v>
      </c>
      <c r="H3480" t="str">
        <f>+VLOOKUP(F3480,Codigos[],2,0)</f>
        <v>Cítricos</v>
      </c>
      <c r="I3480">
        <f>+VLOOKUP(Tabla2[[#This Row],[Categoría]],Cod_procesamiento10[],2,0)</f>
        <v>2</v>
      </c>
      <c r="J3480" t="s">
        <v>163</v>
      </c>
      <c r="K3480" s="3">
        <v>1810.78</v>
      </c>
    </row>
    <row r="3481" spans="1:11" x14ac:dyDescent="0.35">
      <c r="A3481">
        <v>2019</v>
      </c>
      <c r="B3481" s="5" t="s">
        <v>54</v>
      </c>
      <c r="C3481" s="10">
        <v>43617</v>
      </c>
      <c r="D3481" t="s">
        <v>17</v>
      </c>
      <c r="E3481">
        <f>+VLOOKUP(Tabla2[[#This Row],[Punto de venta]],Punto_venta[],2,0)</f>
        <v>2</v>
      </c>
      <c r="F3481" t="s">
        <v>21</v>
      </c>
      <c r="G3481">
        <f>+VLOOKUP(Tabla2[[#This Row],[Cultivo]],Cod_categoría[],2,0)</f>
        <v>100108002</v>
      </c>
      <c r="H3481" t="str">
        <f>+VLOOKUP(F3481,Codigos[],2,0)</f>
        <v>Frutos tropicales y subtropicales</v>
      </c>
      <c r="I3481">
        <f>+VLOOKUP(Tabla2[[#This Row],[Categoría]],Cod_procesamiento10[],2,0)</f>
        <v>4</v>
      </c>
      <c r="J3481" t="s">
        <v>163</v>
      </c>
      <c r="K3481" s="3">
        <v>1996.87</v>
      </c>
    </row>
    <row r="3482" spans="1:11" x14ac:dyDescent="0.35">
      <c r="A3482">
        <v>2019</v>
      </c>
      <c r="B3482" s="5" t="s">
        <v>54</v>
      </c>
      <c r="C3482" s="10">
        <v>43617</v>
      </c>
      <c r="D3482" t="s">
        <v>17</v>
      </c>
      <c r="E3482">
        <f>+VLOOKUP(Tabla2[[#This Row],[Punto de venta]],Punto_venta[],2,0)</f>
        <v>2</v>
      </c>
      <c r="F3482" t="s">
        <v>10</v>
      </c>
      <c r="G3482">
        <f>+VLOOKUP(Tabla2[[#This Row],[Cultivo]],Cod_categoría[],2,0)</f>
        <v>100104002</v>
      </c>
      <c r="H3482" t="str">
        <f>+VLOOKUP(F3482,Codigos[],2,0)</f>
        <v>Frutos de pepita</v>
      </c>
      <c r="I3482">
        <f>+VLOOKUP(Tabla2[[#This Row],[Categoría]],Cod_procesamiento10[],2,0)</f>
        <v>3</v>
      </c>
      <c r="J3482" t="s">
        <v>163</v>
      </c>
      <c r="K3482" s="3">
        <v>1301.73</v>
      </c>
    </row>
    <row r="3483" spans="1:11" x14ac:dyDescent="0.35">
      <c r="A3483">
        <v>2019</v>
      </c>
      <c r="B3483" s="5" t="s">
        <v>54</v>
      </c>
      <c r="C3483" s="10">
        <v>43617</v>
      </c>
      <c r="D3483" t="s">
        <v>17</v>
      </c>
      <c r="E3483">
        <f>+VLOOKUP(Tabla2[[#This Row],[Punto de venta]],Punto_venta[],2,0)</f>
        <v>2</v>
      </c>
      <c r="F3483" t="s">
        <v>11</v>
      </c>
      <c r="G3483">
        <f>+VLOOKUP(Tabla2[[#This Row],[Cultivo]],Cod_categoría[],2,0)</f>
        <v>100102005</v>
      </c>
      <c r="H3483" t="str">
        <f>+VLOOKUP(F3483,Codigos[],2,0)</f>
        <v>Cítricos</v>
      </c>
      <c r="I3483">
        <f>+VLOOKUP(Tabla2[[#This Row],[Categoría]],Cod_procesamiento10[],2,0)</f>
        <v>2</v>
      </c>
      <c r="J3483" t="s">
        <v>163</v>
      </c>
      <c r="K3483" s="3">
        <v>1147.33</v>
      </c>
    </row>
    <row r="3484" spans="1:11" x14ac:dyDescent="0.35">
      <c r="A3484">
        <v>2019</v>
      </c>
      <c r="B3484" s="5" t="s">
        <v>54</v>
      </c>
      <c r="C3484" s="10">
        <v>43617</v>
      </c>
      <c r="D3484" t="s">
        <v>17</v>
      </c>
      <c r="E3484">
        <f>+VLOOKUP(Tabla2[[#This Row],[Punto de venta]],Punto_venta[],2,0)</f>
        <v>2</v>
      </c>
      <c r="F3484" t="s">
        <v>13</v>
      </c>
      <c r="G3484">
        <f>+VLOOKUP(Tabla2[[#This Row],[Cultivo]],Cod_categoría[],2,0)</f>
        <v>100106002</v>
      </c>
      <c r="H3484" t="str">
        <f>+VLOOKUP(F3484,Codigos[],2,0)</f>
        <v>Frutos oleaginosos</v>
      </c>
      <c r="I3484">
        <f>+VLOOKUP(Tabla2[[#This Row],[Categoría]],Cod_procesamiento10[],2,0)</f>
        <v>12</v>
      </c>
      <c r="J3484" t="s">
        <v>163</v>
      </c>
      <c r="K3484" s="3">
        <v>3509.06</v>
      </c>
    </row>
    <row r="3485" spans="1:11" x14ac:dyDescent="0.35">
      <c r="A3485">
        <v>2019</v>
      </c>
      <c r="B3485" s="5" t="s">
        <v>54</v>
      </c>
      <c r="C3485" s="10">
        <v>43617</v>
      </c>
      <c r="D3485" t="s">
        <v>17</v>
      </c>
      <c r="E3485">
        <f>+VLOOKUP(Tabla2[[#This Row],[Punto de venta]],Punto_venta[],2,0)</f>
        <v>2</v>
      </c>
      <c r="F3485" t="s">
        <v>14</v>
      </c>
      <c r="G3485">
        <f>+VLOOKUP(Tabla2[[#This Row],[Cultivo]],Cod_categoría[],2,0)</f>
        <v>100104005</v>
      </c>
      <c r="H3485" t="str">
        <f>+VLOOKUP(F3485,Codigos[],2,0)</f>
        <v>Frutos de pepita</v>
      </c>
      <c r="I3485">
        <f>+VLOOKUP(Tabla2[[#This Row],[Categoría]],Cod_procesamiento10[],2,0)</f>
        <v>3</v>
      </c>
      <c r="J3485" t="s">
        <v>163</v>
      </c>
      <c r="K3485" s="3">
        <v>1277.7</v>
      </c>
    </row>
    <row r="3486" spans="1:11" x14ac:dyDescent="0.35">
      <c r="A3486">
        <v>2019</v>
      </c>
      <c r="B3486" s="5" t="s">
        <v>54</v>
      </c>
      <c r="C3486" s="10">
        <v>43617</v>
      </c>
      <c r="D3486" t="s">
        <v>17</v>
      </c>
      <c r="E3486">
        <f>+VLOOKUP(Tabla2[[#This Row],[Punto de venta]],Punto_venta[],2,0)</f>
        <v>2</v>
      </c>
      <c r="F3486" t="s">
        <v>15</v>
      </c>
      <c r="G3486">
        <f>+VLOOKUP(Tabla2[[#This Row],[Cultivo]],Cod_categoría[],2,0)</f>
        <v>100108006</v>
      </c>
      <c r="H3486" t="str">
        <f>+VLOOKUP(F3486,Codigos[],2,0)</f>
        <v>Frutos tropicales y subtropicales</v>
      </c>
      <c r="I3486">
        <f>+VLOOKUP(Tabla2[[#This Row],[Categoría]],Cod_procesamiento10[],2,0)</f>
        <v>4</v>
      </c>
      <c r="J3486" t="s">
        <v>163</v>
      </c>
      <c r="K3486" s="3">
        <v>839.7</v>
      </c>
    </row>
    <row r="3487" spans="1:11" x14ac:dyDescent="0.35">
      <c r="A3487">
        <v>2019</v>
      </c>
      <c r="B3487" s="5" t="s">
        <v>54</v>
      </c>
      <c r="C3487" s="10">
        <v>43617</v>
      </c>
      <c r="D3487" t="s">
        <v>17</v>
      </c>
      <c r="E3487">
        <f>+VLOOKUP(Tabla2[[#This Row],[Punto de venta]],Punto_venta[],2,0)</f>
        <v>2</v>
      </c>
      <c r="F3487" t="s">
        <v>16</v>
      </c>
      <c r="G3487">
        <f>+VLOOKUP(Tabla2[[#This Row],[Cultivo]],Cod_categoría[],2,0)</f>
        <v>100109001</v>
      </c>
      <c r="H3487" t="str">
        <f>+VLOOKUP(F3487,Codigos[],2,0)</f>
        <v>Uva</v>
      </c>
      <c r="I3487">
        <f>+VLOOKUP(Tabla2[[#This Row],[Categoría]],Cod_procesamiento10[],2,0)</f>
        <v>11</v>
      </c>
      <c r="J3487" t="s">
        <v>163</v>
      </c>
      <c r="K3487" s="3">
        <v>3028.57</v>
      </c>
    </row>
    <row r="3488" spans="1:11" x14ac:dyDescent="0.35">
      <c r="A3488">
        <v>2019</v>
      </c>
      <c r="B3488" s="5" t="s">
        <v>54</v>
      </c>
      <c r="C3488" s="10">
        <v>43617</v>
      </c>
      <c r="D3488" t="s">
        <v>2</v>
      </c>
      <c r="E3488">
        <f>+VLOOKUP(Tabla2[[#This Row],[Punto de venta]],Punto_venta[],2,0)</f>
        <v>1</v>
      </c>
      <c r="F3488" t="s">
        <v>19</v>
      </c>
      <c r="G3488">
        <f>+VLOOKUP(Tabla2[[#This Row],[Cultivo]],Cod_categoría[],2,0)</f>
        <v>100101007</v>
      </c>
      <c r="H3488" t="str">
        <f>+VLOOKUP(F3488,Codigos[],2,0)</f>
        <v>Berries</v>
      </c>
      <c r="I3488">
        <f>+VLOOKUP(Tabla2[[#This Row],[Categoría]],Cod_procesamiento10[],2,0)</f>
        <v>1</v>
      </c>
      <c r="J3488" t="s">
        <v>163</v>
      </c>
      <c r="K3488" s="3">
        <v>584.75</v>
      </c>
    </row>
    <row r="3489" spans="1:11" x14ac:dyDescent="0.35">
      <c r="A3489">
        <v>2019</v>
      </c>
      <c r="B3489" s="5" t="s">
        <v>54</v>
      </c>
      <c r="C3489" s="10">
        <v>43617</v>
      </c>
      <c r="D3489" t="s">
        <v>2</v>
      </c>
      <c r="E3489">
        <f>+VLOOKUP(Tabla2[[#This Row],[Punto de venta]],Punto_venta[],2,0)</f>
        <v>1</v>
      </c>
      <c r="F3489" t="s">
        <v>9</v>
      </c>
      <c r="G3489">
        <f>+VLOOKUP(Tabla2[[#This Row],[Cultivo]],Cod_categoría[],2,0)</f>
        <v>100102003</v>
      </c>
      <c r="H3489" t="str">
        <f>+VLOOKUP(F3489,Codigos[],2,0)</f>
        <v>Cítricos</v>
      </c>
      <c r="I3489">
        <f>+VLOOKUP(Tabla2[[#This Row],[Categoría]],Cod_procesamiento10[],2,0)</f>
        <v>2</v>
      </c>
      <c r="J3489" t="s">
        <v>163</v>
      </c>
      <c r="K3489" s="3">
        <v>626.82000000000005</v>
      </c>
    </row>
    <row r="3490" spans="1:11" x14ac:dyDescent="0.35">
      <c r="A3490">
        <v>2019</v>
      </c>
      <c r="B3490" s="5" t="s">
        <v>54</v>
      </c>
      <c r="C3490" s="10">
        <v>43617</v>
      </c>
      <c r="D3490" t="s">
        <v>2</v>
      </c>
      <c r="E3490">
        <f>+VLOOKUP(Tabla2[[#This Row],[Punto de venta]],Punto_venta[],2,0)</f>
        <v>1</v>
      </c>
      <c r="F3490" t="s">
        <v>20</v>
      </c>
      <c r="G3490">
        <f>+VLOOKUP(Tabla2[[#This Row],[Cultivo]],Cod_categoría[],2,0)</f>
        <v>100102004</v>
      </c>
      <c r="H3490" t="str">
        <f>+VLOOKUP(F3490,Codigos[],2,0)</f>
        <v>Cítricos</v>
      </c>
      <c r="I3490">
        <f>+VLOOKUP(Tabla2[[#This Row],[Categoría]],Cod_procesamiento10[],2,0)</f>
        <v>2</v>
      </c>
      <c r="J3490" t="s">
        <v>163</v>
      </c>
      <c r="K3490" s="3">
        <v>701.95</v>
      </c>
    </row>
    <row r="3491" spans="1:11" x14ac:dyDescent="0.35">
      <c r="A3491">
        <v>2019</v>
      </c>
      <c r="B3491" s="5" t="s">
        <v>54</v>
      </c>
      <c r="C3491" s="10">
        <v>43617</v>
      </c>
      <c r="D3491" t="s">
        <v>2</v>
      </c>
      <c r="E3491">
        <f>+VLOOKUP(Tabla2[[#This Row],[Punto de venta]],Punto_venta[],2,0)</f>
        <v>1</v>
      </c>
      <c r="F3491" t="s">
        <v>21</v>
      </c>
      <c r="G3491">
        <f>+VLOOKUP(Tabla2[[#This Row],[Cultivo]],Cod_categoría[],2,0)</f>
        <v>100108002</v>
      </c>
      <c r="H3491" t="str">
        <f>+VLOOKUP(F3491,Codigos[],2,0)</f>
        <v>Frutos tropicales y subtropicales</v>
      </c>
      <c r="I3491">
        <f>+VLOOKUP(Tabla2[[#This Row],[Categoría]],Cod_procesamiento10[],2,0)</f>
        <v>4</v>
      </c>
      <c r="J3491" t="s">
        <v>163</v>
      </c>
      <c r="K3491" s="3">
        <v>2300</v>
      </c>
    </row>
    <row r="3492" spans="1:11" x14ac:dyDescent="0.35">
      <c r="A3492">
        <v>2019</v>
      </c>
      <c r="B3492" s="5" t="s">
        <v>54</v>
      </c>
      <c r="C3492" s="10">
        <v>43617</v>
      </c>
      <c r="D3492" t="s">
        <v>2</v>
      </c>
      <c r="E3492">
        <f>+VLOOKUP(Tabla2[[#This Row],[Punto de venta]],Punto_venta[],2,0)</f>
        <v>1</v>
      </c>
      <c r="F3492" t="s">
        <v>10</v>
      </c>
      <c r="G3492">
        <f>+VLOOKUP(Tabla2[[#This Row],[Cultivo]],Cod_categoría[],2,0)</f>
        <v>100104002</v>
      </c>
      <c r="H3492" t="str">
        <f>+VLOOKUP(F3492,Codigos[],2,0)</f>
        <v>Frutos de pepita</v>
      </c>
      <c r="I3492">
        <f>+VLOOKUP(Tabla2[[#This Row],[Categoría]],Cod_procesamiento10[],2,0)</f>
        <v>3</v>
      </c>
      <c r="J3492" t="s">
        <v>163</v>
      </c>
      <c r="K3492" s="3">
        <v>592.88</v>
      </c>
    </row>
    <row r="3493" spans="1:11" x14ac:dyDescent="0.35">
      <c r="A3493">
        <v>2019</v>
      </c>
      <c r="B3493" s="5" t="s">
        <v>54</v>
      </c>
      <c r="C3493" s="10">
        <v>43617</v>
      </c>
      <c r="D3493" t="s">
        <v>2</v>
      </c>
      <c r="E3493">
        <f>+VLOOKUP(Tabla2[[#This Row],[Punto de venta]],Punto_venta[],2,0)</f>
        <v>1</v>
      </c>
      <c r="F3493" t="s">
        <v>11</v>
      </c>
      <c r="G3493">
        <f>+VLOOKUP(Tabla2[[#This Row],[Cultivo]],Cod_categoría[],2,0)</f>
        <v>100102005</v>
      </c>
      <c r="H3493" t="str">
        <f>+VLOOKUP(F3493,Codigos[],2,0)</f>
        <v>Cítricos</v>
      </c>
      <c r="I3493">
        <f>+VLOOKUP(Tabla2[[#This Row],[Categoría]],Cod_procesamiento10[],2,0)</f>
        <v>2</v>
      </c>
      <c r="J3493" t="s">
        <v>163</v>
      </c>
      <c r="K3493" s="3">
        <v>602.15</v>
      </c>
    </row>
    <row r="3494" spans="1:11" x14ac:dyDescent="0.35">
      <c r="A3494">
        <v>2019</v>
      </c>
      <c r="B3494" s="5" t="s">
        <v>54</v>
      </c>
      <c r="C3494" s="10">
        <v>43617</v>
      </c>
      <c r="D3494" t="s">
        <v>2</v>
      </c>
      <c r="E3494">
        <f>+VLOOKUP(Tabla2[[#This Row],[Punto de venta]],Punto_venta[],2,0)</f>
        <v>1</v>
      </c>
      <c r="F3494" t="s">
        <v>13</v>
      </c>
      <c r="G3494">
        <f>+VLOOKUP(Tabla2[[#This Row],[Cultivo]],Cod_categoría[],2,0)</f>
        <v>100106002</v>
      </c>
      <c r="H3494" t="str">
        <f>+VLOOKUP(F3494,Codigos[],2,0)</f>
        <v>Frutos oleaginosos</v>
      </c>
      <c r="I3494">
        <f>+VLOOKUP(Tabla2[[#This Row],[Categoría]],Cod_procesamiento10[],2,0)</f>
        <v>12</v>
      </c>
      <c r="J3494" t="s">
        <v>163</v>
      </c>
      <c r="K3494" s="3">
        <v>3151.67</v>
      </c>
    </row>
    <row r="3495" spans="1:11" x14ac:dyDescent="0.35">
      <c r="A3495">
        <v>2019</v>
      </c>
      <c r="B3495" s="5" t="s">
        <v>54</v>
      </c>
      <c r="C3495" s="10">
        <v>43617</v>
      </c>
      <c r="D3495" t="s">
        <v>2</v>
      </c>
      <c r="E3495">
        <f>+VLOOKUP(Tabla2[[#This Row],[Punto de venta]],Punto_venta[],2,0)</f>
        <v>1</v>
      </c>
      <c r="F3495" t="s">
        <v>14</v>
      </c>
      <c r="G3495">
        <f>+VLOOKUP(Tabla2[[#This Row],[Cultivo]],Cod_categoría[],2,0)</f>
        <v>100104005</v>
      </c>
      <c r="H3495" t="str">
        <f>+VLOOKUP(F3495,Codigos[],2,0)</f>
        <v>Frutos de pepita</v>
      </c>
      <c r="I3495">
        <f>+VLOOKUP(Tabla2[[#This Row],[Categoría]],Cod_procesamiento10[],2,0)</f>
        <v>3</v>
      </c>
      <c r="J3495" t="s">
        <v>163</v>
      </c>
      <c r="K3495" s="3">
        <v>624.14</v>
      </c>
    </row>
    <row r="3496" spans="1:11" x14ac:dyDescent="0.35">
      <c r="A3496">
        <v>2019</v>
      </c>
      <c r="B3496" s="5" t="s">
        <v>54</v>
      </c>
      <c r="C3496" s="10">
        <v>43617</v>
      </c>
      <c r="D3496" t="s">
        <v>2</v>
      </c>
      <c r="E3496">
        <f>+VLOOKUP(Tabla2[[#This Row],[Punto de venta]],Punto_venta[],2,0)</f>
        <v>1</v>
      </c>
      <c r="F3496" t="s">
        <v>15</v>
      </c>
      <c r="G3496">
        <f>+VLOOKUP(Tabla2[[#This Row],[Cultivo]],Cod_categoría[],2,0)</f>
        <v>100108006</v>
      </c>
      <c r="H3496" t="str">
        <f>+VLOOKUP(F3496,Codigos[],2,0)</f>
        <v>Frutos tropicales y subtropicales</v>
      </c>
      <c r="I3496">
        <f>+VLOOKUP(Tabla2[[#This Row],[Categoría]],Cod_procesamiento10[],2,0)</f>
        <v>4</v>
      </c>
      <c r="J3496" t="s">
        <v>163</v>
      </c>
      <c r="K3496" s="3">
        <v>603.53</v>
      </c>
    </row>
    <row r="3497" spans="1:11" x14ac:dyDescent="0.35">
      <c r="A3497">
        <v>2019</v>
      </c>
      <c r="B3497" s="5" t="s">
        <v>54</v>
      </c>
      <c r="C3497" s="10">
        <v>43617</v>
      </c>
      <c r="D3497" t="s">
        <v>17</v>
      </c>
      <c r="E3497">
        <f>+VLOOKUP(Tabla2[[#This Row],[Punto de venta]],Punto_venta[],2,0)</f>
        <v>2</v>
      </c>
      <c r="F3497" t="s">
        <v>19</v>
      </c>
      <c r="G3497">
        <f>+VLOOKUP(Tabla2[[#This Row],[Cultivo]],Cod_categoría[],2,0)</f>
        <v>100101007</v>
      </c>
      <c r="H3497" t="str">
        <f>+VLOOKUP(F3497,Codigos[],2,0)</f>
        <v>Berries</v>
      </c>
      <c r="I3497">
        <f>+VLOOKUP(Tabla2[[#This Row],[Categoría]],Cod_procesamiento10[],2,0)</f>
        <v>1</v>
      </c>
      <c r="J3497" t="s">
        <v>163</v>
      </c>
      <c r="K3497" s="3">
        <v>1180.8399999999999</v>
      </c>
    </row>
    <row r="3498" spans="1:11" x14ac:dyDescent="0.35">
      <c r="A3498">
        <v>2019</v>
      </c>
      <c r="B3498" s="5" t="s">
        <v>54</v>
      </c>
      <c r="C3498" s="10">
        <v>43617</v>
      </c>
      <c r="D3498" t="s">
        <v>17</v>
      </c>
      <c r="E3498">
        <f>+VLOOKUP(Tabla2[[#This Row],[Punto de venta]],Punto_venta[],2,0)</f>
        <v>2</v>
      </c>
      <c r="F3498" t="s">
        <v>9</v>
      </c>
      <c r="G3498">
        <f>+VLOOKUP(Tabla2[[#This Row],[Cultivo]],Cod_categoría[],2,0)</f>
        <v>100102003</v>
      </c>
      <c r="H3498" t="str">
        <f>+VLOOKUP(F3498,Codigos[],2,0)</f>
        <v>Cítricos</v>
      </c>
      <c r="I3498">
        <f>+VLOOKUP(Tabla2[[#This Row],[Categoría]],Cod_procesamiento10[],2,0)</f>
        <v>2</v>
      </c>
      <c r="J3498" t="s">
        <v>163</v>
      </c>
      <c r="K3498" s="3">
        <v>1543.18</v>
      </c>
    </row>
    <row r="3499" spans="1:11" x14ac:dyDescent="0.35">
      <c r="A3499">
        <v>2019</v>
      </c>
      <c r="B3499" s="5" t="s">
        <v>54</v>
      </c>
      <c r="C3499" s="10">
        <v>43617</v>
      </c>
      <c r="D3499" t="s">
        <v>17</v>
      </c>
      <c r="E3499">
        <f>+VLOOKUP(Tabla2[[#This Row],[Punto de venta]],Punto_venta[],2,0)</f>
        <v>2</v>
      </c>
      <c r="F3499" t="s">
        <v>20</v>
      </c>
      <c r="G3499">
        <f>+VLOOKUP(Tabla2[[#This Row],[Cultivo]],Cod_categoría[],2,0)</f>
        <v>100102004</v>
      </c>
      <c r="H3499" t="str">
        <f>+VLOOKUP(F3499,Codigos[],2,0)</f>
        <v>Cítricos</v>
      </c>
      <c r="I3499">
        <f>+VLOOKUP(Tabla2[[#This Row],[Categoría]],Cod_procesamiento10[],2,0)</f>
        <v>2</v>
      </c>
      <c r="J3499" t="s">
        <v>163</v>
      </c>
      <c r="K3499" s="3">
        <v>1778.47</v>
      </c>
    </row>
    <row r="3500" spans="1:11" x14ac:dyDescent="0.35">
      <c r="A3500">
        <v>2019</v>
      </c>
      <c r="B3500" s="5" t="s">
        <v>54</v>
      </c>
      <c r="C3500" s="10">
        <v>43617</v>
      </c>
      <c r="D3500" t="s">
        <v>17</v>
      </c>
      <c r="E3500">
        <f>+VLOOKUP(Tabla2[[#This Row],[Punto de venta]],Punto_venta[],2,0)</f>
        <v>2</v>
      </c>
      <c r="F3500" t="s">
        <v>21</v>
      </c>
      <c r="G3500">
        <f>+VLOOKUP(Tabla2[[#This Row],[Cultivo]],Cod_categoría[],2,0)</f>
        <v>100108002</v>
      </c>
      <c r="H3500" t="str">
        <f>+VLOOKUP(F3500,Codigos[],2,0)</f>
        <v>Frutos tropicales y subtropicales</v>
      </c>
      <c r="I3500">
        <f>+VLOOKUP(Tabla2[[#This Row],[Categoría]],Cod_procesamiento10[],2,0)</f>
        <v>4</v>
      </c>
      <c r="J3500" t="s">
        <v>163</v>
      </c>
      <c r="K3500" s="3">
        <v>2022.41</v>
      </c>
    </row>
    <row r="3501" spans="1:11" x14ac:dyDescent="0.35">
      <c r="A3501">
        <v>2019</v>
      </c>
      <c r="B3501" s="5" t="s">
        <v>54</v>
      </c>
      <c r="C3501" s="10">
        <v>43617</v>
      </c>
      <c r="D3501" t="s">
        <v>17</v>
      </c>
      <c r="E3501">
        <f>+VLOOKUP(Tabla2[[#This Row],[Punto de venta]],Punto_venta[],2,0)</f>
        <v>2</v>
      </c>
      <c r="F3501" t="s">
        <v>10</v>
      </c>
      <c r="G3501">
        <f>+VLOOKUP(Tabla2[[#This Row],[Cultivo]],Cod_categoría[],2,0)</f>
        <v>100104002</v>
      </c>
      <c r="H3501" t="str">
        <f>+VLOOKUP(F3501,Codigos[],2,0)</f>
        <v>Frutos de pepita</v>
      </c>
      <c r="I3501">
        <f>+VLOOKUP(Tabla2[[#This Row],[Categoría]],Cod_procesamiento10[],2,0)</f>
        <v>3</v>
      </c>
      <c r="J3501" t="s">
        <v>163</v>
      </c>
      <c r="K3501" s="3">
        <v>1283.3599999999999</v>
      </c>
    </row>
    <row r="3502" spans="1:11" x14ac:dyDescent="0.35">
      <c r="A3502">
        <v>2019</v>
      </c>
      <c r="B3502" s="5" t="s">
        <v>54</v>
      </c>
      <c r="C3502" s="10">
        <v>43617</v>
      </c>
      <c r="D3502" t="s">
        <v>17</v>
      </c>
      <c r="E3502">
        <f>+VLOOKUP(Tabla2[[#This Row],[Punto de venta]],Punto_venta[],2,0)</f>
        <v>2</v>
      </c>
      <c r="F3502" t="s">
        <v>11</v>
      </c>
      <c r="G3502">
        <f>+VLOOKUP(Tabla2[[#This Row],[Cultivo]],Cod_categoría[],2,0)</f>
        <v>100102005</v>
      </c>
      <c r="H3502" t="str">
        <f>+VLOOKUP(F3502,Codigos[],2,0)</f>
        <v>Cítricos</v>
      </c>
      <c r="I3502">
        <f>+VLOOKUP(Tabla2[[#This Row],[Categoría]],Cod_procesamiento10[],2,0)</f>
        <v>2</v>
      </c>
      <c r="J3502" t="s">
        <v>163</v>
      </c>
      <c r="K3502" s="3">
        <v>1036.6600000000001</v>
      </c>
    </row>
    <row r="3503" spans="1:11" x14ac:dyDescent="0.35">
      <c r="A3503">
        <v>2019</v>
      </c>
      <c r="B3503" s="5" t="s">
        <v>54</v>
      </c>
      <c r="C3503" s="10">
        <v>43617</v>
      </c>
      <c r="D3503" t="s">
        <v>17</v>
      </c>
      <c r="E3503">
        <f>+VLOOKUP(Tabla2[[#This Row],[Punto de venta]],Punto_venta[],2,0)</f>
        <v>2</v>
      </c>
      <c r="F3503" t="s">
        <v>13</v>
      </c>
      <c r="G3503">
        <f>+VLOOKUP(Tabla2[[#This Row],[Cultivo]],Cod_categoría[],2,0)</f>
        <v>100106002</v>
      </c>
      <c r="H3503" t="str">
        <f>+VLOOKUP(F3503,Codigos[],2,0)</f>
        <v>Frutos oleaginosos</v>
      </c>
      <c r="I3503">
        <f>+VLOOKUP(Tabla2[[#This Row],[Categoría]],Cod_procesamiento10[],2,0)</f>
        <v>12</v>
      </c>
      <c r="J3503" t="s">
        <v>163</v>
      </c>
      <c r="K3503" s="3">
        <v>3520.83</v>
      </c>
    </row>
    <row r="3504" spans="1:11" x14ac:dyDescent="0.35">
      <c r="A3504">
        <v>2019</v>
      </c>
      <c r="B3504" s="5" t="s">
        <v>54</v>
      </c>
      <c r="C3504" s="10">
        <v>43617</v>
      </c>
      <c r="D3504" t="s">
        <v>17</v>
      </c>
      <c r="E3504">
        <f>+VLOOKUP(Tabla2[[#This Row],[Punto de venta]],Punto_venta[],2,0)</f>
        <v>2</v>
      </c>
      <c r="F3504" t="s">
        <v>14</v>
      </c>
      <c r="G3504">
        <f>+VLOOKUP(Tabla2[[#This Row],[Cultivo]],Cod_categoría[],2,0)</f>
        <v>100104005</v>
      </c>
      <c r="H3504" t="str">
        <f>+VLOOKUP(F3504,Codigos[],2,0)</f>
        <v>Frutos de pepita</v>
      </c>
      <c r="I3504">
        <f>+VLOOKUP(Tabla2[[#This Row],[Categoría]],Cod_procesamiento10[],2,0)</f>
        <v>3</v>
      </c>
      <c r="J3504" t="s">
        <v>163</v>
      </c>
      <c r="K3504" s="3">
        <v>1246.54</v>
      </c>
    </row>
    <row r="3505" spans="1:11" x14ac:dyDescent="0.35">
      <c r="A3505">
        <v>2019</v>
      </c>
      <c r="B3505" s="5" t="s">
        <v>54</v>
      </c>
      <c r="C3505" s="10">
        <v>43617</v>
      </c>
      <c r="D3505" t="s">
        <v>17</v>
      </c>
      <c r="E3505">
        <f>+VLOOKUP(Tabla2[[#This Row],[Punto de venta]],Punto_venta[],2,0)</f>
        <v>2</v>
      </c>
      <c r="F3505" t="s">
        <v>15</v>
      </c>
      <c r="G3505">
        <f>+VLOOKUP(Tabla2[[#This Row],[Cultivo]],Cod_categoría[],2,0)</f>
        <v>100108006</v>
      </c>
      <c r="H3505" t="str">
        <f>+VLOOKUP(F3505,Codigos[],2,0)</f>
        <v>Frutos tropicales y subtropicales</v>
      </c>
      <c r="I3505">
        <f>+VLOOKUP(Tabla2[[#This Row],[Categoría]],Cod_procesamiento10[],2,0)</f>
        <v>4</v>
      </c>
      <c r="J3505" t="s">
        <v>163</v>
      </c>
      <c r="K3505" s="3">
        <v>824.03</v>
      </c>
    </row>
    <row r="3506" spans="1:11" x14ac:dyDescent="0.35">
      <c r="A3506">
        <v>2019</v>
      </c>
      <c r="B3506" s="5" t="s">
        <v>54</v>
      </c>
      <c r="C3506" s="10">
        <v>43617</v>
      </c>
      <c r="D3506" t="s">
        <v>2</v>
      </c>
      <c r="E3506">
        <f>+VLOOKUP(Tabla2[[#This Row],[Punto de venta]],Punto_venta[],2,0)</f>
        <v>1</v>
      </c>
      <c r="F3506" t="s">
        <v>19</v>
      </c>
      <c r="G3506">
        <f>+VLOOKUP(Tabla2[[#This Row],[Cultivo]],Cod_categoría[],2,0)</f>
        <v>100101007</v>
      </c>
      <c r="H3506" t="str">
        <f>+VLOOKUP(F3506,Codigos[],2,0)</f>
        <v>Berries</v>
      </c>
      <c r="I3506">
        <f>+VLOOKUP(Tabla2[[#This Row],[Categoría]],Cod_procesamiento10[],2,0)</f>
        <v>1</v>
      </c>
      <c r="J3506" t="s">
        <v>163</v>
      </c>
      <c r="K3506" s="3">
        <v>592.29</v>
      </c>
    </row>
    <row r="3507" spans="1:11" x14ac:dyDescent="0.35">
      <c r="A3507">
        <v>2019</v>
      </c>
      <c r="B3507" s="5" t="s">
        <v>54</v>
      </c>
      <c r="C3507" s="10">
        <v>43617</v>
      </c>
      <c r="D3507" t="s">
        <v>2</v>
      </c>
      <c r="E3507">
        <f>+VLOOKUP(Tabla2[[#This Row],[Punto de venta]],Punto_venta[],2,0)</f>
        <v>1</v>
      </c>
      <c r="F3507" t="s">
        <v>9</v>
      </c>
      <c r="G3507">
        <f>+VLOOKUP(Tabla2[[#This Row],[Cultivo]],Cod_categoría[],2,0)</f>
        <v>100102003</v>
      </c>
      <c r="H3507" t="str">
        <f>+VLOOKUP(F3507,Codigos[],2,0)</f>
        <v>Cítricos</v>
      </c>
      <c r="I3507">
        <f>+VLOOKUP(Tabla2[[#This Row],[Categoría]],Cod_procesamiento10[],2,0)</f>
        <v>2</v>
      </c>
      <c r="J3507" t="s">
        <v>163</v>
      </c>
      <c r="K3507" s="3">
        <v>528.54999999999995</v>
      </c>
    </row>
    <row r="3508" spans="1:11" x14ac:dyDescent="0.35">
      <c r="A3508">
        <v>2019</v>
      </c>
      <c r="B3508" s="5" t="s">
        <v>54</v>
      </c>
      <c r="C3508" s="10">
        <v>43617</v>
      </c>
      <c r="D3508" t="s">
        <v>2</v>
      </c>
      <c r="E3508">
        <f>+VLOOKUP(Tabla2[[#This Row],[Punto de venta]],Punto_venta[],2,0)</f>
        <v>1</v>
      </c>
      <c r="F3508" t="s">
        <v>20</v>
      </c>
      <c r="G3508">
        <f>+VLOOKUP(Tabla2[[#This Row],[Cultivo]],Cod_categoría[],2,0)</f>
        <v>100102004</v>
      </c>
      <c r="H3508" t="str">
        <f>+VLOOKUP(F3508,Codigos[],2,0)</f>
        <v>Cítricos</v>
      </c>
      <c r="I3508">
        <f>+VLOOKUP(Tabla2[[#This Row],[Categoría]],Cod_procesamiento10[],2,0)</f>
        <v>2</v>
      </c>
      <c r="J3508" t="s">
        <v>163</v>
      </c>
      <c r="K3508" s="3">
        <v>704.62</v>
      </c>
    </row>
    <row r="3509" spans="1:11" x14ac:dyDescent="0.35">
      <c r="A3509">
        <v>2019</v>
      </c>
      <c r="B3509" s="5" t="s">
        <v>54</v>
      </c>
      <c r="C3509" s="10">
        <v>43617</v>
      </c>
      <c r="D3509" t="s">
        <v>2</v>
      </c>
      <c r="E3509">
        <f>+VLOOKUP(Tabla2[[#This Row],[Punto de venta]],Punto_venta[],2,0)</f>
        <v>1</v>
      </c>
      <c r="F3509" t="s">
        <v>21</v>
      </c>
      <c r="G3509">
        <f>+VLOOKUP(Tabla2[[#This Row],[Cultivo]],Cod_categoría[],2,0)</f>
        <v>100108002</v>
      </c>
      <c r="H3509" t="str">
        <f>+VLOOKUP(F3509,Codigos[],2,0)</f>
        <v>Frutos tropicales y subtropicales</v>
      </c>
      <c r="I3509">
        <f>+VLOOKUP(Tabla2[[#This Row],[Categoría]],Cod_procesamiento10[],2,0)</f>
        <v>4</v>
      </c>
      <c r="J3509" t="s">
        <v>163</v>
      </c>
      <c r="K3509" s="3">
        <v>2221.4299999999998</v>
      </c>
    </row>
    <row r="3510" spans="1:11" x14ac:dyDescent="0.35">
      <c r="A3510">
        <v>2019</v>
      </c>
      <c r="B3510" s="5" t="s">
        <v>54</v>
      </c>
      <c r="C3510" s="10">
        <v>43617</v>
      </c>
      <c r="D3510" t="s">
        <v>2</v>
      </c>
      <c r="E3510">
        <f>+VLOOKUP(Tabla2[[#This Row],[Punto de venta]],Punto_venta[],2,0)</f>
        <v>1</v>
      </c>
      <c r="F3510" t="s">
        <v>10</v>
      </c>
      <c r="G3510">
        <f>+VLOOKUP(Tabla2[[#This Row],[Cultivo]],Cod_categoría[],2,0)</f>
        <v>100104002</v>
      </c>
      <c r="H3510" t="str">
        <f>+VLOOKUP(F3510,Codigos[],2,0)</f>
        <v>Frutos de pepita</v>
      </c>
      <c r="I3510">
        <f>+VLOOKUP(Tabla2[[#This Row],[Categoría]],Cod_procesamiento10[],2,0)</f>
        <v>3</v>
      </c>
      <c r="J3510" t="s">
        <v>163</v>
      </c>
      <c r="K3510" s="3">
        <v>613.91999999999996</v>
      </c>
    </row>
    <row r="3511" spans="1:11" x14ac:dyDescent="0.35">
      <c r="A3511">
        <v>2019</v>
      </c>
      <c r="B3511" s="5" t="s">
        <v>54</v>
      </c>
      <c r="C3511" s="10">
        <v>43617</v>
      </c>
      <c r="D3511" t="s">
        <v>2</v>
      </c>
      <c r="E3511">
        <f>+VLOOKUP(Tabla2[[#This Row],[Punto de venta]],Punto_venta[],2,0)</f>
        <v>1</v>
      </c>
      <c r="F3511" t="s">
        <v>11</v>
      </c>
      <c r="G3511">
        <f>+VLOOKUP(Tabla2[[#This Row],[Cultivo]],Cod_categoría[],2,0)</f>
        <v>100102005</v>
      </c>
      <c r="H3511" t="str">
        <f>+VLOOKUP(F3511,Codigos[],2,0)</f>
        <v>Cítricos</v>
      </c>
      <c r="I3511">
        <f>+VLOOKUP(Tabla2[[#This Row],[Categoría]],Cod_procesamiento10[],2,0)</f>
        <v>2</v>
      </c>
      <c r="J3511" t="s">
        <v>163</v>
      </c>
      <c r="K3511" s="3">
        <v>586.75</v>
      </c>
    </row>
    <row r="3512" spans="1:11" x14ac:dyDescent="0.35">
      <c r="A3512">
        <v>2019</v>
      </c>
      <c r="B3512" s="5" t="s">
        <v>54</v>
      </c>
      <c r="C3512" s="10">
        <v>43617</v>
      </c>
      <c r="D3512" t="s">
        <v>2</v>
      </c>
      <c r="E3512">
        <f>+VLOOKUP(Tabla2[[#This Row],[Punto de venta]],Punto_venta[],2,0)</f>
        <v>1</v>
      </c>
      <c r="F3512" t="s">
        <v>13</v>
      </c>
      <c r="G3512">
        <f>+VLOOKUP(Tabla2[[#This Row],[Cultivo]],Cod_categoría[],2,0)</f>
        <v>100106002</v>
      </c>
      <c r="H3512" t="str">
        <f>+VLOOKUP(F3512,Codigos[],2,0)</f>
        <v>Frutos oleaginosos</v>
      </c>
      <c r="I3512">
        <f>+VLOOKUP(Tabla2[[#This Row],[Categoría]],Cod_procesamiento10[],2,0)</f>
        <v>12</v>
      </c>
      <c r="J3512" t="s">
        <v>163</v>
      </c>
      <c r="K3512" s="3">
        <v>2694.48</v>
      </c>
    </row>
    <row r="3513" spans="1:11" x14ac:dyDescent="0.35">
      <c r="A3513">
        <v>2019</v>
      </c>
      <c r="B3513" s="5" t="s">
        <v>54</v>
      </c>
      <c r="C3513" s="10">
        <v>43617</v>
      </c>
      <c r="D3513" t="s">
        <v>2</v>
      </c>
      <c r="E3513">
        <f>+VLOOKUP(Tabla2[[#This Row],[Punto de venta]],Punto_venta[],2,0)</f>
        <v>1</v>
      </c>
      <c r="F3513" t="s">
        <v>14</v>
      </c>
      <c r="G3513">
        <f>+VLOOKUP(Tabla2[[#This Row],[Cultivo]],Cod_categoría[],2,0)</f>
        <v>100104005</v>
      </c>
      <c r="H3513" t="str">
        <f>+VLOOKUP(F3513,Codigos[],2,0)</f>
        <v>Frutos de pepita</v>
      </c>
      <c r="I3513">
        <f>+VLOOKUP(Tabla2[[#This Row],[Categoría]],Cod_procesamiento10[],2,0)</f>
        <v>3</v>
      </c>
      <c r="J3513" t="s">
        <v>163</v>
      </c>
      <c r="K3513" s="3">
        <v>635.16999999999996</v>
      </c>
    </row>
    <row r="3514" spans="1:11" x14ac:dyDescent="0.35">
      <c r="A3514">
        <v>2019</v>
      </c>
      <c r="B3514" s="5" t="s">
        <v>54</v>
      </c>
      <c r="C3514" s="10">
        <v>43617</v>
      </c>
      <c r="D3514" t="s">
        <v>2</v>
      </c>
      <c r="E3514">
        <f>+VLOOKUP(Tabla2[[#This Row],[Punto de venta]],Punto_venta[],2,0)</f>
        <v>1</v>
      </c>
      <c r="F3514" t="s">
        <v>15</v>
      </c>
      <c r="G3514">
        <f>+VLOOKUP(Tabla2[[#This Row],[Cultivo]],Cod_categoría[],2,0)</f>
        <v>100108006</v>
      </c>
      <c r="H3514" t="str">
        <f>+VLOOKUP(F3514,Codigos[],2,0)</f>
        <v>Frutos tropicales y subtropicales</v>
      </c>
      <c r="I3514">
        <f>+VLOOKUP(Tabla2[[#This Row],[Categoría]],Cod_procesamiento10[],2,0)</f>
        <v>4</v>
      </c>
      <c r="J3514" t="s">
        <v>163</v>
      </c>
      <c r="K3514" s="3">
        <v>609.70000000000005</v>
      </c>
    </row>
    <row r="3515" spans="1:11" x14ac:dyDescent="0.35">
      <c r="A3515">
        <v>2019</v>
      </c>
      <c r="B3515" s="5" t="s">
        <v>54</v>
      </c>
      <c r="C3515" s="10">
        <v>43617</v>
      </c>
      <c r="D3515" t="s">
        <v>17</v>
      </c>
      <c r="E3515">
        <f>+VLOOKUP(Tabla2[[#This Row],[Punto de venta]],Punto_venta[],2,0)</f>
        <v>2</v>
      </c>
      <c r="F3515" t="s">
        <v>19</v>
      </c>
      <c r="G3515">
        <f>+VLOOKUP(Tabla2[[#This Row],[Cultivo]],Cod_categoría[],2,0)</f>
        <v>100101007</v>
      </c>
      <c r="H3515" t="str">
        <f>+VLOOKUP(F3515,Codigos[],2,0)</f>
        <v>Berries</v>
      </c>
      <c r="I3515">
        <f>+VLOOKUP(Tabla2[[#This Row],[Categoría]],Cod_procesamiento10[],2,0)</f>
        <v>1</v>
      </c>
      <c r="J3515" t="s">
        <v>163</v>
      </c>
      <c r="K3515" s="3">
        <v>1443.93</v>
      </c>
    </row>
    <row r="3516" spans="1:11" x14ac:dyDescent="0.35">
      <c r="A3516">
        <v>2019</v>
      </c>
      <c r="B3516" s="5" t="s">
        <v>54</v>
      </c>
      <c r="C3516" s="10">
        <v>43617</v>
      </c>
      <c r="D3516" t="s">
        <v>17</v>
      </c>
      <c r="E3516">
        <f>+VLOOKUP(Tabla2[[#This Row],[Punto de venta]],Punto_venta[],2,0)</f>
        <v>2</v>
      </c>
      <c r="F3516" t="s">
        <v>9</v>
      </c>
      <c r="G3516">
        <f>+VLOOKUP(Tabla2[[#This Row],[Cultivo]],Cod_categoría[],2,0)</f>
        <v>100102003</v>
      </c>
      <c r="H3516" t="str">
        <f>+VLOOKUP(F3516,Codigos[],2,0)</f>
        <v>Cítricos</v>
      </c>
      <c r="I3516">
        <f>+VLOOKUP(Tabla2[[#This Row],[Categoría]],Cod_procesamiento10[],2,0)</f>
        <v>2</v>
      </c>
      <c r="J3516" t="s">
        <v>163</v>
      </c>
      <c r="K3516" s="3">
        <v>1495.1</v>
      </c>
    </row>
    <row r="3517" spans="1:11" x14ac:dyDescent="0.35">
      <c r="A3517">
        <v>2019</v>
      </c>
      <c r="B3517" s="5" t="s">
        <v>54</v>
      </c>
      <c r="C3517" s="10">
        <v>43617</v>
      </c>
      <c r="D3517" t="s">
        <v>17</v>
      </c>
      <c r="E3517">
        <f>+VLOOKUP(Tabla2[[#This Row],[Punto de venta]],Punto_venta[],2,0)</f>
        <v>2</v>
      </c>
      <c r="F3517" t="s">
        <v>20</v>
      </c>
      <c r="G3517">
        <f>+VLOOKUP(Tabla2[[#This Row],[Cultivo]],Cod_categoría[],2,0)</f>
        <v>100102004</v>
      </c>
      <c r="H3517" t="str">
        <f>+VLOOKUP(F3517,Codigos[],2,0)</f>
        <v>Cítricos</v>
      </c>
      <c r="I3517">
        <f>+VLOOKUP(Tabla2[[#This Row],[Categoría]],Cod_procesamiento10[],2,0)</f>
        <v>2</v>
      </c>
      <c r="J3517" t="s">
        <v>163</v>
      </c>
      <c r="K3517" s="3">
        <v>1708.81</v>
      </c>
    </row>
    <row r="3518" spans="1:11" x14ac:dyDescent="0.35">
      <c r="A3518">
        <v>2019</v>
      </c>
      <c r="B3518" s="5" t="s">
        <v>54</v>
      </c>
      <c r="C3518" s="10">
        <v>43617</v>
      </c>
      <c r="D3518" t="s">
        <v>17</v>
      </c>
      <c r="E3518">
        <f>+VLOOKUP(Tabla2[[#This Row],[Punto de venta]],Punto_venta[],2,0)</f>
        <v>2</v>
      </c>
      <c r="F3518" t="s">
        <v>21</v>
      </c>
      <c r="G3518">
        <f>+VLOOKUP(Tabla2[[#This Row],[Cultivo]],Cod_categoría[],2,0)</f>
        <v>100108002</v>
      </c>
      <c r="H3518" t="str">
        <f>+VLOOKUP(F3518,Codigos[],2,0)</f>
        <v>Frutos tropicales y subtropicales</v>
      </c>
      <c r="I3518">
        <f>+VLOOKUP(Tabla2[[#This Row],[Categoría]],Cod_procesamiento10[],2,0)</f>
        <v>4</v>
      </c>
      <c r="J3518" t="s">
        <v>163</v>
      </c>
      <c r="K3518" s="3">
        <v>1848.78</v>
      </c>
    </row>
    <row r="3519" spans="1:11" x14ac:dyDescent="0.35">
      <c r="A3519">
        <v>2019</v>
      </c>
      <c r="B3519" s="5" t="s">
        <v>54</v>
      </c>
      <c r="C3519" s="10">
        <v>43617</v>
      </c>
      <c r="D3519" t="s">
        <v>17</v>
      </c>
      <c r="E3519">
        <f>+VLOOKUP(Tabla2[[#This Row],[Punto de venta]],Punto_venta[],2,0)</f>
        <v>2</v>
      </c>
      <c r="F3519" t="s">
        <v>10</v>
      </c>
      <c r="G3519">
        <f>+VLOOKUP(Tabla2[[#This Row],[Cultivo]],Cod_categoría[],2,0)</f>
        <v>100104002</v>
      </c>
      <c r="H3519" t="str">
        <f>+VLOOKUP(F3519,Codigos[],2,0)</f>
        <v>Frutos de pepita</v>
      </c>
      <c r="I3519">
        <f>+VLOOKUP(Tabla2[[#This Row],[Categoría]],Cod_procesamiento10[],2,0)</f>
        <v>3</v>
      </c>
      <c r="J3519" t="s">
        <v>163</v>
      </c>
      <c r="K3519" s="3">
        <v>1260.45</v>
      </c>
    </row>
    <row r="3520" spans="1:11" x14ac:dyDescent="0.35">
      <c r="A3520">
        <v>2019</v>
      </c>
      <c r="B3520" s="5" t="s">
        <v>54</v>
      </c>
      <c r="C3520" s="10">
        <v>43617</v>
      </c>
      <c r="D3520" t="s">
        <v>17</v>
      </c>
      <c r="E3520">
        <f>+VLOOKUP(Tabla2[[#This Row],[Punto de venta]],Punto_venta[],2,0)</f>
        <v>2</v>
      </c>
      <c r="F3520" t="s">
        <v>11</v>
      </c>
      <c r="G3520">
        <f>+VLOOKUP(Tabla2[[#This Row],[Cultivo]],Cod_categoría[],2,0)</f>
        <v>100102005</v>
      </c>
      <c r="H3520" t="str">
        <f>+VLOOKUP(F3520,Codigos[],2,0)</f>
        <v>Cítricos</v>
      </c>
      <c r="I3520">
        <f>+VLOOKUP(Tabla2[[#This Row],[Categoría]],Cod_procesamiento10[],2,0)</f>
        <v>2</v>
      </c>
      <c r="J3520" t="s">
        <v>163</v>
      </c>
      <c r="K3520" s="3">
        <v>1032.75</v>
      </c>
    </row>
    <row r="3521" spans="1:11" x14ac:dyDescent="0.35">
      <c r="A3521">
        <v>2019</v>
      </c>
      <c r="B3521" s="5" t="s">
        <v>54</v>
      </c>
      <c r="C3521" s="10">
        <v>43617</v>
      </c>
      <c r="D3521" t="s">
        <v>17</v>
      </c>
      <c r="E3521">
        <f>+VLOOKUP(Tabla2[[#This Row],[Punto de venta]],Punto_venta[],2,0)</f>
        <v>2</v>
      </c>
      <c r="F3521" t="s">
        <v>13</v>
      </c>
      <c r="G3521">
        <f>+VLOOKUP(Tabla2[[#This Row],[Cultivo]],Cod_categoría[],2,0)</f>
        <v>100106002</v>
      </c>
      <c r="H3521" t="str">
        <f>+VLOOKUP(F3521,Codigos[],2,0)</f>
        <v>Frutos oleaginosos</v>
      </c>
      <c r="I3521">
        <f>+VLOOKUP(Tabla2[[#This Row],[Categoría]],Cod_procesamiento10[],2,0)</f>
        <v>12</v>
      </c>
      <c r="J3521" t="s">
        <v>163</v>
      </c>
      <c r="K3521" s="3">
        <v>3433.91</v>
      </c>
    </row>
    <row r="3522" spans="1:11" x14ac:dyDescent="0.35">
      <c r="A3522">
        <v>2019</v>
      </c>
      <c r="B3522" s="5" t="s">
        <v>54</v>
      </c>
      <c r="C3522" s="10">
        <v>43617</v>
      </c>
      <c r="D3522" t="s">
        <v>17</v>
      </c>
      <c r="E3522">
        <f>+VLOOKUP(Tabla2[[#This Row],[Punto de venta]],Punto_venta[],2,0)</f>
        <v>2</v>
      </c>
      <c r="F3522" t="s">
        <v>14</v>
      </c>
      <c r="G3522">
        <f>+VLOOKUP(Tabla2[[#This Row],[Cultivo]],Cod_categoría[],2,0)</f>
        <v>100104005</v>
      </c>
      <c r="H3522" t="str">
        <f>+VLOOKUP(F3522,Codigos[],2,0)</f>
        <v>Frutos de pepita</v>
      </c>
      <c r="I3522">
        <f>+VLOOKUP(Tabla2[[#This Row],[Categoría]],Cod_procesamiento10[],2,0)</f>
        <v>3</v>
      </c>
      <c r="J3522" t="s">
        <v>163</v>
      </c>
      <c r="K3522" s="3">
        <v>1227.22</v>
      </c>
    </row>
    <row r="3523" spans="1:11" x14ac:dyDescent="0.35">
      <c r="A3523">
        <v>2019</v>
      </c>
      <c r="B3523" s="5" t="s">
        <v>54</v>
      </c>
      <c r="C3523" s="10">
        <v>43617</v>
      </c>
      <c r="D3523" t="s">
        <v>17</v>
      </c>
      <c r="E3523">
        <f>+VLOOKUP(Tabla2[[#This Row],[Punto de venta]],Punto_venta[],2,0)</f>
        <v>2</v>
      </c>
      <c r="F3523" t="s">
        <v>15</v>
      </c>
      <c r="G3523">
        <f>+VLOOKUP(Tabla2[[#This Row],[Cultivo]],Cod_categoría[],2,0)</f>
        <v>100108006</v>
      </c>
      <c r="H3523" t="str">
        <f>+VLOOKUP(F3523,Codigos[],2,0)</f>
        <v>Frutos tropicales y subtropicales</v>
      </c>
      <c r="I3523">
        <f>+VLOOKUP(Tabla2[[#This Row],[Categoría]],Cod_procesamiento10[],2,0)</f>
        <v>4</v>
      </c>
      <c r="J3523" t="s">
        <v>163</v>
      </c>
      <c r="K3523" s="3">
        <v>834.74</v>
      </c>
    </row>
    <row r="3524" spans="1:11" x14ac:dyDescent="0.35">
      <c r="A3524">
        <v>2019</v>
      </c>
      <c r="B3524" s="5" t="s">
        <v>54</v>
      </c>
      <c r="C3524" s="10">
        <v>43617</v>
      </c>
      <c r="D3524" t="s">
        <v>24</v>
      </c>
      <c r="E3524">
        <f>+VLOOKUP(Tabla2[[#This Row],[Punto de venta]],Punto_venta[],2,0)</f>
        <v>3</v>
      </c>
      <c r="F3524" t="s">
        <v>29</v>
      </c>
      <c r="G3524">
        <f>+VLOOKUP(Tabla2[[#This Row],[Cultivo]],Cod_categoría[],2,0)</f>
        <v>100107001</v>
      </c>
      <c r="H3524" t="str">
        <f>+VLOOKUP(F3524,Codigos[],2,0)</f>
        <v>Berries</v>
      </c>
      <c r="I3524">
        <f>+VLOOKUP(Tabla2[[#This Row],[Categoría]],Cod_procesamiento10[],2,0)</f>
        <v>1</v>
      </c>
      <c r="J3524" t="s">
        <v>163</v>
      </c>
      <c r="K3524" s="3">
        <v>643.44000000000005</v>
      </c>
    </row>
    <row r="3525" spans="1:11" x14ac:dyDescent="0.35">
      <c r="A3525">
        <v>2019</v>
      </c>
      <c r="B3525" s="5" t="s">
        <v>54</v>
      </c>
      <c r="C3525" s="10">
        <v>43617</v>
      </c>
      <c r="D3525" t="s">
        <v>24</v>
      </c>
      <c r="E3525">
        <f>+VLOOKUP(Tabla2[[#This Row],[Punto de venta]],Punto_venta[],2,0)</f>
        <v>3</v>
      </c>
      <c r="F3525" t="s">
        <v>4</v>
      </c>
      <c r="G3525">
        <f>+VLOOKUP(Tabla2[[#This Row],[Cultivo]],Cod_categoría[],2,0)</f>
        <v>100107002</v>
      </c>
      <c r="H3525" t="str">
        <f>+VLOOKUP(F3525,Codigos[],2,0)</f>
        <v>Frutos tropicales y subtropicales</v>
      </c>
      <c r="I3525">
        <f>+VLOOKUP(Tabla2[[#This Row],[Categoría]],Cod_procesamiento10[],2,0)</f>
        <v>4</v>
      </c>
      <c r="J3525" t="s">
        <v>163</v>
      </c>
      <c r="K3525" s="3">
        <v>2350</v>
      </c>
    </row>
    <row r="3526" spans="1:11" x14ac:dyDescent="0.35">
      <c r="A3526">
        <v>2019</v>
      </c>
      <c r="B3526" s="5" t="s">
        <v>54</v>
      </c>
      <c r="C3526" s="10">
        <v>43617</v>
      </c>
      <c r="D3526" t="s">
        <v>24</v>
      </c>
      <c r="E3526">
        <f>+VLOOKUP(Tabla2[[#This Row],[Punto de venta]],Punto_venta[],2,0)</f>
        <v>3</v>
      </c>
      <c r="F3526" t="s">
        <v>5</v>
      </c>
      <c r="G3526">
        <f>+VLOOKUP(Tabla2[[#This Row],[Cultivo]],Cod_categoría[],2,0)</f>
        <v>100103002</v>
      </c>
      <c r="H3526" t="str">
        <f>+VLOOKUP(F3526,Codigos[],2,0)</f>
        <v>Frutos de carozo</v>
      </c>
      <c r="I3526">
        <f>+VLOOKUP(Tabla2[[#This Row],[Categoría]],Cod_procesamiento10[],2,0)</f>
        <v>5</v>
      </c>
      <c r="J3526" t="s">
        <v>163</v>
      </c>
      <c r="K3526" s="3">
        <v>476.27</v>
      </c>
    </row>
    <row r="3527" spans="1:11" x14ac:dyDescent="0.35">
      <c r="A3527">
        <v>2019</v>
      </c>
      <c r="B3527" s="5" t="s">
        <v>54</v>
      </c>
      <c r="C3527" s="10">
        <v>43617</v>
      </c>
      <c r="D3527" t="s">
        <v>24</v>
      </c>
      <c r="E3527">
        <f>+VLOOKUP(Tabla2[[#This Row],[Punto de venta]],Punto_venta[],2,0)</f>
        <v>3</v>
      </c>
      <c r="F3527" t="s">
        <v>23</v>
      </c>
      <c r="G3527">
        <f>+VLOOKUP(Tabla2[[#This Row],[Cultivo]],Cod_categoría[],2,0)</f>
        <v>100101004</v>
      </c>
      <c r="H3527" t="str">
        <f>+VLOOKUP(F3527,Codigos[],2,0)</f>
        <v>Berries</v>
      </c>
      <c r="I3527">
        <f>+VLOOKUP(Tabla2[[#This Row],[Categoría]],Cod_procesamiento10[],2,0)</f>
        <v>1</v>
      </c>
      <c r="J3527" t="s">
        <v>163</v>
      </c>
      <c r="K3527" s="3">
        <v>3250</v>
      </c>
    </row>
    <row r="3528" spans="1:11" x14ac:dyDescent="0.35">
      <c r="A3528">
        <v>2019</v>
      </c>
      <c r="B3528" s="5" t="s">
        <v>54</v>
      </c>
      <c r="C3528" s="10">
        <v>43617</v>
      </c>
      <c r="D3528" t="s">
        <v>24</v>
      </c>
      <c r="E3528">
        <f>+VLOOKUP(Tabla2[[#This Row],[Punto de venta]],Punto_venta[],2,0)</f>
        <v>3</v>
      </c>
      <c r="F3528" t="s">
        <v>8</v>
      </c>
      <c r="G3528">
        <f>+VLOOKUP(Tabla2[[#This Row],[Cultivo]],Cod_categoría[],2,0)</f>
        <v>100112025</v>
      </c>
      <c r="H3528" t="str">
        <f>+VLOOKUP(F3528,Codigos[],2,0)</f>
        <v>Berries</v>
      </c>
      <c r="I3528">
        <f>+VLOOKUP(Tabla2[[#This Row],[Categoría]],Cod_procesamiento10[],2,0)</f>
        <v>1</v>
      </c>
      <c r="J3528" t="s">
        <v>163</v>
      </c>
      <c r="K3528" s="3">
        <v>1547.12</v>
      </c>
    </row>
    <row r="3529" spans="1:11" x14ac:dyDescent="0.35">
      <c r="A3529">
        <v>2019</v>
      </c>
      <c r="B3529" s="5" t="s">
        <v>54</v>
      </c>
      <c r="C3529" s="10">
        <v>43617</v>
      </c>
      <c r="D3529" t="s">
        <v>24</v>
      </c>
      <c r="E3529">
        <f>+VLOOKUP(Tabla2[[#This Row],[Punto de venta]],Punto_venta[],2,0)</f>
        <v>3</v>
      </c>
      <c r="F3529" t="s">
        <v>30</v>
      </c>
      <c r="G3529">
        <f>+VLOOKUP(Tabla2[[#This Row],[Cultivo]],Cod_categoría[],2,0)</f>
        <v>100114043</v>
      </c>
      <c r="H3529" t="str">
        <f>+VLOOKUP(F3529,Codigos[],2,0)</f>
        <v>Frutos tropicales y subtropicales</v>
      </c>
      <c r="I3529">
        <f>+VLOOKUP(Tabla2[[#This Row],[Categoría]],Cod_procesamiento10[],2,0)</f>
        <v>4</v>
      </c>
      <c r="J3529" t="s">
        <v>163</v>
      </c>
      <c r="K3529" s="3">
        <v>602.6</v>
      </c>
    </row>
    <row r="3530" spans="1:11" x14ac:dyDescent="0.35">
      <c r="A3530">
        <v>2019</v>
      </c>
      <c r="B3530" s="5" t="s">
        <v>54</v>
      </c>
      <c r="C3530" s="10">
        <v>43617</v>
      </c>
      <c r="D3530" t="s">
        <v>24</v>
      </c>
      <c r="E3530">
        <f>+VLOOKUP(Tabla2[[#This Row],[Punto de venta]],Punto_venta[],2,0)</f>
        <v>3</v>
      </c>
      <c r="F3530" t="s">
        <v>33</v>
      </c>
      <c r="G3530">
        <f>+VLOOKUP(Tabla2[[#This Row],[Cultivo]],Cod_categoría[],2,0)</f>
        <v>100114040</v>
      </c>
      <c r="H3530" t="str">
        <f>+VLOOKUP(F3530,Codigos[],2,0)</f>
        <v>Frutos tropicales y subtropicales</v>
      </c>
      <c r="I3530">
        <f>+VLOOKUP(Tabla2[[#This Row],[Categoría]],Cod_procesamiento10[],2,0)</f>
        <v>4</v>
      </c>
      <c r="J3530" t="s">
        <v>163</v>
      </c>
      <c r="K3530" s="3">
        <v>487.91</v>
      </c>
    </row>
    <row r="3531" spans="1:11" x14ac:dyDescent="0.35">
      <c r="A3531">
        <v>2019</v>
      </c>
      <c r="B3531" s="5" t="s">
        <v>54</v>
      </c>
      <c r="C3531" s="10">
        <v>43617</v>
      </c>
      <c r="D3531" t="s">
        <v>24</v>
      </c>
      <c r="E3531">
        <f>+VLOOKUP(Tabla2[[#This Row],[Punto de venta]],Punto_venta[],2,0)</f>
        <v>3</v>
      </c>
      <c r="F3531" t="s">
        <v>19</v>
      </c>
      <c r="G3531">
        <f>+VLOOKUP(Tabla2[[#This Row],[Cultivo]],Cod_categoría[],2,0)</f>
        <v>100101007</v>
      </c>
      <c r="H3531" t="str">
        <f>+VLOOKUP(F3531,Codigos[],2,0)</f>
        <v>Berries</v>
      </c>
      <c r="I3531">
        <f>+VLOOKUP(Tabla2[[#This Row],[Categoría]],Cod_procesamiento10[],2,0)</f>
        <v>1</v>
      </c>
      <c r="J3531" t="s">
        <v>163</v>
      </c>
      <c r="K3531" s="3">
        <v>418.15</v>
      </c>
    </row>
    <row r="3532" spans="1:11" x14ac:dyDescent="0.35">
      <c r="A3532">
        <v>2019</v>
      </c>
      <c r="B3532" s="5" t="s">
        <v>54</v>
      </c>
      <c r="C3532" s="10">
        <v>43617</v>
      </c>
      <c r="D3532" t="s">
        <v>24</v>
      </c>
      <c r="E3532">
        <f>+VLOOKUP(Tabla2[[#This Row],[Punto de venta]],Punto_venta[],2,0)</f>
        <v>3</v>
      </c>
      <c r="F3532" t="s">
        <v>9</v>
      </c>
      <c r="G3532">
        <f>+VLOOKUP(Tabla2[[#This Row],[Cultivo]],Cod_categoría[],2,0)</f>
        <v>100102003</v>
      </c>
      <c r="H3532" t="str">
        <f>+VLOOKUP(F3532,Codigos[],2,0)</f>
        <v>Cítricos</v>
      </c>
      <c r="I3532">
        <f>+VLOOKUP(Tabla2[[#This Row],[Categoría]],Cod_procesamiento10[],2,0)</f>
        <v>2</v>
      </c>
      <c r="J3532" t="s">
        <v>163</v>
      </c>
      <c r="K3532" s="3">
        <v>301.08999999999997</v>
      </c>
    </row>
    <row r="3533" spans="1:11" x14ac:dyDescent="0.35">
      <c r="A3533">
        <v>2019</v>
      </c>
      <c r="B3533" s="5" t="s">
        <v>54</v>
      </c>
      <c r="C3533" s="10">
        <v>43617</v>
      </c>
      <c r="D3533" t="s">
        <v>24</v>
      </c>
      <c r="E3533">
        <f>+VLOOKUP(Tabla2[[#This Row],[Punto de venta]],Punto_venta[],2,0)</f>
        <v>3</v>
      </c>
      <c r="F3533" t="s">
        <v>20</v>
      </c>
      <c r="G3533">
        <f>+VLOOKUP(Tabla2[[#This Row],[Cultivo]],Cod_categoría[],2,0)</f>
        <v>100102004</v>
      </c>
      <c r="H3533" t="str">
        <f>+VLOOKUP(F3533,Codigos[],2,0)</f>
        <v>Cítricos</v>
      </c>
      <c r="I3533">
        <f>+VLOOKUP(Tabla2[[#This Row],[Categoría]],Cod_procesamiento10[],2,0)</f>
        <v>2</v>
      </c>
      <c r="J3533" t="s">
        <v>163</v>
      </c>
      <c r="K3533" s="3">
        <v>473.19</v>
      </c>
    </row>
    <row r="3534" spans="1:11" x14ac:dyDescent="0.35">
      <c r="A3534">
        <v>2019</v>
      </c>
      <c r="B3534" s="5" t="s">
        <v>54</v>
      </c>
      <c r="C3534" s="10">
        <v>43617</v>
      </c>
      <c r="D3534" t="s">
        <v>24</v>
      </c>
      <c r="E3534">
        <f>+VLOOKUP(Tabla2[[#This Row],[Punto de venta]],Punto_venta[],2,0)</f>
        <v>3</v>
      </c>
      <c r="F3534" t="s">
        <v>21</v>
      </c>
      <c r="G3534">
        <f>+VLOOKUP(Tabla2[[#This Row],[Cultivo]],Cod_categoría[],2,0)</f>
        <v>100108002</v>
      </c>
      <c r="H3534" t="str">
        <f>+VLOOKUP(F3534,Codigos[],2,0)</f>
        <v>Frutos tropicales y subtropicales</v>
      </c>
      <c r="I3534">
        <f>+VLOOKUP(Tabla2[[#This Row],[Categoría]],Cod_procesamiento10[],2,0)</f>
        <v>4</v>
      </c>
      <c r="J3534" t="s">
        <v>163</v>
      </c>
      <c r="K3534" s="3">
        <v>1618.85</v>
      </c>
    </row>
    <row r="3535" spans="1:11" x14ac:dyDescent="0.35">
      <c r="A3535">
        <v>2019</v>
      </c>
      <c r="B3535" s="5" t="s">
        <v>54</v>
      </c>
      <c r="C3535" s="10">
        <v>43617</v>
      </c>
      <c r="D3535" t="s">
        <v>24</v>
      </c>
      <c r="E3535">
        <f>+VLOOKUP(Tabla2[[#This Row],[Punto de venta]],Punto_venta[],2,0)</f>
        <v>3</v>
      </c>
      <c r="F3535" t="s">
        <v>10</v>
      </c>
      <c r="G3535">
        <f>+VLOOKUP(Tabla2[[#This Row],[Cultivo]],Cod_categoría[],2,0)</f>
        <v>100104002</v>
      </c>
      <c r="H3535" t="str">
        <f>+VLOOKUP(F3535,Codigos[],2,0)</f>
        <v>Frutos de pepita</v>
      </c>
      <c r="I3535">
        <f>+VLOOKUP(Tabla2[[#This Row],[Categoría]],Cod_procesamiento10[],2,0)</f>
        <v>3</v>
      </c>
      <c r="J3535" t="s">
        <v>163</v>
      </c>
      <c r="K3535" s="3">
        <v>394.24</v>
      </c>
    </row>
    <row r="3536" spans="1:11" x14ac:dyDescent="0.35">
      <c r="A3536">
        <v>2019</v>
      </c>
      <c r="B3536" s="5" t="s">
        <v>54</v>
      </c>
      <c r="C3536" s="10">
        <v>43617</v>
      </c>
      <c r="D3536" t="s">
        <v>24</v>
      </c>
      <c r="E3536">
        <f>+VLOOKUP(Tabla2[[#This Row],[Punto de venta]],Punto_venta[],2,0)</f>
        <v>3</v>
      </c>
      <c r="F3536" t="s">
        <v>22</v>
      </c>
      <c r="G3536">
        <f>+VLOOKUP(Tabla2[[#This Row],[Cultivo]],Cod_categoría[],2,0)</f>
        <v>100114041</v>
      </c>
      <c r="H3536" t="str">
        <f>+VLOOKUP(F3536,Codigos[],2,0)</f>
        <v>Frutos tropicales y subtropicales</v>
      </c>
      <c r="I3536">
        <f>+VLOOKUP(Tabla2[[#This Row],[Categoría]],Cod_procesamiento10[],2,0)</f>
        <v>4</v>
      </c>
      <c r="J3536" t="s">
        <v>163</v>
      </c>
      <c r="K3536" s="3">
        <v>1141.7</v>
      </c>
    </row>
    <row r="3537" spans="1:11" x14ac:dyDescent="0.35">
      <c r="A3537">
        <v>2019</v>
      </c>
      <c r="B3537" s="5" t="s">
        <v>54</v>
      </c>
      <c r="C3537" s="10">
        <v>43617</v>
      </c>
      <c r="D3537" t="s">
        <v>24</v>
      </c>
      <c r="E3537">
        <f>+VLOOKUP(Tabla2[[#This Row],[Punto de venta]],Punto_venta[],2,0)</f>
        <v>3</v>
      </c>
      <c r="F3537" t="s">
        <v>28</v>
      </c>
      <c r="G3537">
        <f>+VLOOKUP(Tabla2[[#This Row],[Cultivo]],Cod_categoría[],2,0)</f>
        <v>100104003</v>
      </c>
      <c r="H3537" t="str">
        <f>+VLOOKUP(F3537,Codigos[],2,0)</f>
        <v>Frutos de pepita</v>
      </c>
      <c r="I3537">
        <f>+VLOOKUP(Tabla2[[#This Row],[Categoría]],Cod_procesamiento10[],2,0)</f>
        <v>3</v>
      </c>
      <c r="J3537" t="s">
        <v>163</v>
      </c>
      <c r="K3537" s="3">
        <v>440.43</v>
      </c>
    </row>
    <row r="3538" spans="1:11" x14ac:dyDescent="0.35">
      <c r="A3538">
        <v>2019</v>
      </c>
      <c r="B3538" s="5" t="s">
        <v>54</v>
      </c>
      <c r="C3538" s="10">
        <v>43617</v>
      </c>
      <c r="D3538" t="s">
        <v>24</v>
      </c>
      <c r="E3538">
        <f>+VLOOKUP(Tabla2[[#This Row],[Punto de venta]],Punto_venta[],2,0)</f>
        <v>3</v>
      </c>
      <c r="F3538" t="s">
        <v>11</v>
      </c>
      <c r="G3538">
        <f>+VLOOKUP(Tabla2[[#This Row],[Cultivo]],Cod_categoría[],2,0)</f>
        <v>100102005</v>
      </c>
      <c r="H3538" t="str">
        <f>+VLOOKUP(F3538,Codigos[],2,0)</f>
        <v>Cítricos</v>
      </c>
      <c r="I3538">
        <f>+VLOOKUP(Tabla2[[#This Row],[Categoría]],Cod_procesamiento10[],2,0)</f>
        <v>2</v>
      </c>
      <c r="J3538" t="s">
        <v>163</v>
      </c>
      <c r="K3538" s="3">
        <v>356.8</v>
      </c>
    </row>
    <row r="3539" spans="1:11" x14ac:dyDescent="0.35">
      <c r="A3539">
        <v>2019</v>
      </c>
      <c r="B3539" s="5" t="s">
        <v>54</v>
      </c>
      <c r="C3539" s="10">
        <v>43617</v>
      </c>
      <c r="D3539" t="s">
        <v>24</v>
      </c>
      <c r="E3539">
        <f>+VLOOKUP(Tabla2[[#This Row],[Punto de venta]],Punto_venta[],2,0)</f>
        <v>3</v>
      </c>
      <c r="F3539" t="s">
        <v>13</v>
      </c>
      <c r="G3539">
        <f>+VLOOKUP(Tabla2[[#This Row],[Cultivo]],Cod_categoría[],2,0)</f>
        <v>100106002</v>
      </c>
      <c r="H3539" t="str">
        <f>+VLOOKUP(F3539,Codigos[],2,0)</f>
        <v>Frutos oleaginosos</v>
      </c>
      <c r="I3539">
        <f>+VLOOKUP(Tabla2[[#This Row],[Categoría]],Cod_procesamiento10[],2,0)</f>
        <v>12</v>
      </c>
      <c r="J3539" t="s">
        <v>163</v>
      </c>
      <c r="K3539" s="3">
        <v>2340.46</v>
      </c>
    </row>
    <row r="3540" spans="1:11" x14ac:dyDescent="0.35">
      <c r="A3540">
        <v>2019</v>
      </c>
      <c r="B3540" s="5" t="s">
        <v>54</v>
      </c>
      <c r="C3540" s="10">
        <v>43617</v>
      </c>
      <c r="D3540" t="s">
        <v>24</v>
      </c>
      <c r="E3540">
        <f>+VLOOKUP(Tabla2[[#This Row],[Punto de venta]],Punto_venta[],2,0)</f>
        <v>3</v>
      </c>
      <c r="F3540" t="s">
        <v>14</v>
      </c>
      <c r="G3540">
        <f>+VLOOKUP(Tabla2[[#This Row],[Cultivo]],Cod_categoría[],2,0)</f>
        <v>100104005</v>
      </c>
      <c r="H3540" t="str">
        <f>+VLOOKUP(F3540,Codigos[],2,0)</f>
        <v>Frutos de pepita</v>
      </c>
      <c r="I3540">
        <f>+VLOOKUP(Tabla2[[#This Row],[Categoría]],Cod_procesamiento10[],2,0)</f>
        <v>3</v>
      </c>
      <c r="J3540" t="s">
        <v>163</v>
      </c>
      <c r="K3540" s="3">
        <v>382.99</v>
      </c>
    </row>
    <row r="3541" spans="1:11" x14ac:dyDescent="0.35">
      <c r="A3541">
        <v>2019</v>
      </c>
      <c r="B3541" s="5" t="s">
        <v>54</v>
      </c>
      <c r="C3541" s="10">
        <v>43617</v>
      </c>
      <c r="D3541" t="s">
        <v>24</v>
      </c>
      <c r="E3541">
        <f>+VLOOKUP(Tabla2[[#This Row],[Punto de venta]],Punto_venta[],2,0)</f>
        <v>3</v>
      </c>
      <c r="F3541" t="s">
        <v>15</v>
      </c>
      <c r="G3541">
        <f>+VLOOKUP(Tabla2[[#This Row],[Cultivo]],Cod_categoría[],2,0)</f>
        <v>100108006</v>
      </c>
      <c r="H3541" t="str">
        <f>+VLOOKUP(F3541,Codigos[],2,0)</f>
        <v>Frutos tropicales y subtropicales</v>
      </c>
      <c r="I3541">
        <f>+VLOOKUP(Tabla2[[#This Row],[Categoría]],Cod_procesamiento10[],2,0)</f>
        <v>4</v>
      </c>
      <c r="J3541" t="s">
        <v>163</v>
      </c>
      <c r="K3541" s="3">
        <v>524.87</v>
      </c>
    </row>
    <row r="3542" spans="1:11" x14ac:dyDescent="0.35">
      <c r="A3542">
        <v>2019</v>
      </c>
      <c r="B3542" s="5" t="s">
        <v>54</v>
      </c>
      <c r="C3542" s="10">
        <v>43617</v>
      </c>
      <c r="D3542" t="s">
        <v>24</v>
      </c>
      <c r="E3542">
        <f>+VLOOKUP(Tabla2[[#This Row],[Punto de venta]],Punto_venta[],2,0)</f>
        <v>3</v>
      </c>
      <c r="F3542" t="s">
        <v>27</v>
      </c>
      <c r="G3542">
        <f>+VLOOKUP(Tabla2[[#This Row],[Cultivo]],Cod_categoría[],2,0)</f>
        <v>100102006</v>
      </c>
      <c r="H3542" t="str">
        <f>+VLOOKUP(F3542,Codigos[],2,0)</f>
        <v>Cítricos</v>
      </c>
      <c r="I3542">
        <f>+VLOOKUP(Tabla2[[#This Row],[Categoría]],Cod_procesamiento10[],2,0)</f>
        <v>2</v>
      </c>
      <c r="J3542" t="s">
        <v>163</v>
      </c>
      <c r="K3542" s="3">
        <v>555.64</v>
      </c>
    </row>
    <row r="3543" spans="1:11" x14ac:dyDescent="0.35">
      <c r="A3543">
        <v>2019</v>
      </c>
      <c r="B3543" s="5" t="s">
        <v>54</v>
      </c>
      <c r="C3543" s="10">
        <v>43617</v>
      </c>
      <c r="D3543" t="s">
        <v>24</v>
      </c>
      <c r="E3543">
        <f>+VLOOKUP(Tabla2[[#This Row],[Punto de venta]],Punto_venta[],2,0)</f>
        <v>3</v>
      </c>
      <c r="F3543" t="s">
        <v>18</v>
      </c>
      <c r="G3543">
        <f>+VLOOKUP(Tabla2[[#This Row],[Cultivo]],Cod_categoría[],2,0)</f>
        <v>100114042</v>
      </c>
      <c r="H3543" t="str">
        <f>+VLOOKUP(F3543,Codigos[],2,0)</f>
        <v>Otros</v>
      </c>
      <c r="I3543">
        <f>+VLOOKUP(Tabla2[[#This Row],[Categoría]],Cod_procesamiento10[],2,0)</f>
        <v>13</v>
      </c>
      <c r="J3543" t="s">
        <v>163</v>
      </c>
      <c r="K3543" s="3">
        <v>750</v>
      </c>
    </row>
    <row r="3544" spans="1:11" x14ac:dyDescent="0.35">
      <c r="A3544">
        <v>2019</v>
      </c>
      <c r="B3544" s="5" t="s">
        <v>54</v>
      </c>
      <c r="C3544" s="10">
        <v>43617</v>
      </c>
      <c r="D3544" t="s">
        <v>24</v>
      </c>
      <c r="E3544">
        <f>+VLOOKUP(Tabla2[[#This Row],[Punto de venta]],Punto_venta[],2,0)</f>
        <v>3</v>
      </c>
      <c r="F3544" t="s">
        <v>16</v>
      </c>
      <c r="G3544">
        <f>+VLOOKUP(Tabla2[[#This Row],[Cultivo]],Cod_categoría[],2,0)</f>
        <v>100109001</v>
      </c>
      <c r="H3544" t="str">
        <f>+VLOOKUP(F3544,Codigos[],2,0)</f>
        <v>Uva</v>
      </c>
      <c r="I3544">
        <f>+VLOOKUP(Tabla2[[#This Row],[Categoría]],Cod_procesamiento10[],2,0)</f>
        <v>11</v>
      </c>
      <c r="J3544" t="s">
        <v>163</v>
      </c>
      <c r="K3544" s="3">
        <v>828.7</v>
      </c>
    </row>
    <row r="3545" spans="1:11" x14ac:dyDescent="0.35">
      <c r="A3545">
        <v>2019</v>
      </c>
      <c r="B3545" s="5" t="s">
        <v>53</v>
      </c>
      <c r="C3545" s="10">
        <v>43586</v>
      </c>
      <c r="D3545" t="s">
        <v>2</v>
      </c>
      <c r="E3545">
        <f>+VLOOKUP(Tabla2[[#This Row],[Punto de venta]],Punto_venta[],2,0)</f>
        <v>1</v>
      </c>
      <c r="F3545" t="s">
        <v>68</v>
      </c>
      <c r="G3545">
        <f>+VLOOKUP(Tabla2[[#This Row],[Cultivo]],Cod_categoría[],2,0)</f>
        <v>100101001</v>
      </c>
      <c r="H3545" t="str">
        <f>+VLOOKUP(F3545,Codigos[],2,0)</f>
        <v>Berries</v>
      </c>
      <c r="I3545">
        <f>+VLOOKUP(Tabla2[[#This Row],[Categoría]],Cod_procesamiento10[],2,0)</f>
        <v>1</v>
      </c>
      <c r="J3545" t="s">
        <v>163</v>
      </c>
      <c r="K3545" s="3">
        <v>2393.75</v>
      </c>
    </row>
    <row r="3546" spans="1:11" x14ac:dyDescent="0.35">
      <c r="A3546">
        <v>2019</v>
      </c>
      <c r="B3546" s="5" t="s">
        <v>53</v>
      </c>
      <c r="C3546" s="10">
        <v>43586</v>
      </c>
      <c r="D3546" t="s">
        <v>2</v>
      </c>
      <c r="E3546">
        <f>+VLOOKUP(Tabla2[[#This Row],[Punto de venta]],Punto_venta[],2,0)</f>
        <v>1</v>
      </c>
      <c r="F3546" t="s">
        <v>5</v>
      </c>
      <c r="G3546">
        <f>+VLOOKUP(Tabla2[[#This Row],[Cultivo]],Cod_categoría[],2,0)</f>
        <v>100103002</v>
      </c>
      <c r="H3546" t="str">
        <f>+VLOOKUP(F3546,Codigos[],2,0)</f>
        <v>Frutos de carozo</v>
      </c>
      <c r="I3546">
        <f>+VLOOKUP(Tabla2[[#This Row],[Categoría]],Cod_procesamiento10[],2,0)</f>
        <v>5</v>
      </c>
      <c r="J3546" t="s">
        <v>163</v>
      </c>
      <c r="K3546" s="3">
        <v>586.95000000000005</v>
      </c>
    </row>
    <row r="3547" spans="1:11" x14ac:dyDescent="0.35">
      <c r="A3547">
        <v>2019</v>
      </c>
      <c r="B3547" s="5" t="s">
        <v>53</v>
      </c>
      <c r="C3547" s="10">
        <v>43586</v>
      </c>
      <c r="D3547" t="s">
        <v>2</v>
      </c>
      <c r="E3547">
        <f>+VLOOKUP(Tabla2[[#This Row],[Punto de venta]],Punto_venta[],2,0)</f>
        <v>1</v>
      </c>
      <c r="F3547" t="s">
        <v>23</v>
      </c>
      <c r="G3547">
        <f>+VLOOKUP(Tabla2[[#This Row],[Cultivo]],Cod_categoría[],2,0)</f>
        <v>100101004</v>
      </c>
      <c r="H3547" t="str">
        <f>+VLOOKUP(F3547,Codigos[],2,0)</f>
        <v>Berries</v>
      </c>
      <c r="I3547">
        <f>+VLOOKUP(Tabla2[[#This Row],[Categoría]],Cod_procesamiento10[],2,0)</f>
        <v>1</v>
      </c>
      <c r="J3547" t="s">
        <v>163</v>
      </c>
      <c r="K3547" s="3">
        <v>2460</v>
      </c>
    </row>
    <row r="3548" spans="1:11" x14ac:dyDescent="0.35">
      <c r="A3548">
        <v>2019</v>
      </c>
      <c r="B3548" s="5" t="s">
        <v>53</v>
      </c>
      <c r="C3548" s="10">
        <v>43586</v>
      </c>
      <c r="D3548" t="s">
        <v>2</v>
      </c>
      <c r="E3548">
        <f>+VLOOKUP(Tabla2[[#This Row],[Punto de venta]],Punto_venta[],2,0)</f>
        <v>1</v>
      </c>
      <c r="F3548" t="s">
        <v>8</v>
      </c>
      <c r="G3548">
        <f>+VLOOKUP(Tabla2[[#This Row],[Cultivo]],Cod_categoría[],2,0)</f>
        <v>100112025</v>
      </c>
      <c r="H3548" t="str">
        <f>+VLOOKUP(F3548,Codigos[],2,0)</f>
        <v>Berries</v>
      </c>
      <c r="I3548">
        <f>+VLOOKUP(Tabla2[[#This Row],[Categoría]],Cod_procesamiento10[],2,0)</f>
        <v>1</v>
      </c>
      <c r="J3548" t="s">
        <v>163</v>
      </c>
      <c r="K3548" s="3">
        <v>1465.38</v>
      </c>
    </row>
    <row r="3549" spans="1:11" x14ac:dyDescent="0.35">
      <c r="A3549">
        <v>2019</v>
      </c>
      <c r="B3549" s="5" t="s">
        <v>53</v>
      </c>
      <c r="C3549" s="10">
        <v>43586</v>
      </c>
      <c r="D3549" t="s">
        <v>2</v>
      </c>
      <c r="E3549">
        <f>+VLOOKUP(Tabla2[[#This Row],[Punto de venta]],Punto_venta[],2,0)</f>
        <v>1</v>
      </c>
      <c r="F3549" t="s">
        <v>19</v>
      </c>
      <c r="G3549">
        <f>+VLOOKUP(Tabla2[[#This Row],[Cultivo]],Cod_categoría[],2,0)</f>
        <v>100101007</v>
      </c>
      <c r="H3549" t="str">
        <f>+VLOOKUP(F3549,Codigos[],2,0)</f>
        <v>Berries</v>
      </c>
      <c r="I3549">
        <f>+VLOOKUP(Tabla2[[#This Row],[Categoría]],Cod_procesamiento10[],2,0)</f>
        <v>1</v>
      </c>
      <c r="J3549" t="s">
        <v>163</v>
      </c>
      <c r="K3549" s="3">
        <v>651.65</v>
      </c>
    </row>
    <row r="3550" spans="1:11" x14ac:dyDescent="0.35">
      <c r="A3550">
        <v>2019</v>
      </c>
      <c r="B3550" s="5" t="s">
        <v>53</v>
      </c>
      <c r="C3550" s="10">
        <v>43586</v>
      </c>
      <c r="D3550" t="s">
        <v>2</v>
      </c>
      <c r="E3550">
        <f>+VLOOKUP(Tabla2[[#This Row],[Punto de venta]],Punto_venta[],2,0)</f>
        <v>1</v>
      </c>
      <c r="F3550" t="s">
        <v>9</v>
      </c>
      <c r="G3550">
        <f>+VLOOKUP(Tabla2[[#This Row],[Cultivo]],Cod_categoría[],2,0)</f>
        <v>100102003</v>
      </c>
      <c r="H3550" t="str">
        <f>+VLOOKUP(F3550,Codigos[],2,0)</f>
        <v>Cítricos</v>
      </c>
      <c r="I3550">
        <f>+VLOOKUP(Tabla2[[#This Row],[Categoría]],Cod_procesamiento10[],2,0)</f>
        <v>2</v>
      </c>
      <c r="J3550" t="s">
        <v>163</v>
      </c>
      <c r="K3550" s="3">
        <v>1216.83</v>
      </c>
    </row>
    <row r="3551" spans="1:11" x14ac:dyDescent="0.35">
      <c r="A3551">
        <v>2019</v>
      </c>
      <c r="B3551" s="5" t="s">
        <v>53</v>
      </c>
      <c r="C3551" s="10">
        <v>43586</v>
      </c>
      <c r="D3551" t="s">
        <v>2</v>
      </c>
      <c r="E3551">
        <f>+VLOOKUP(Tabla2[[#This Row],[Punto de venta]],Punto_venta[],2,0)</f>
        <v>1</v>
      </c>
      <c r="F3551" t="s">
        <v>21</v>
      </c>
      <c r="G3551">
        <f>+VLOOKUP(Tabla2[[#This Row],[Cultivo]],Cod_categoría[],2,0)</f>
        <v>100108002</v>
      </c>
      <c r="H3551" t="str">
        <f>+VLOOKUP(F3551,Codigos[],2,0)</f>
        <v>Frutos tropicales y subtropicales</v>
      </c>
      <c r="I3551">
        <f>+VLOOKUP(Tabla2[[#This Row],[Categoría]],Cod_procesamiento10[],2,0)</f>
        <v>4</v>
      </c>
      <c r="J3551" t="s">
        <v>163</v>
      </c>
      <c r="K3551" s="3">
        <v>2264.04</v>
      </c>
    </row>
    <row r="3552" spans="1:11" x14ac:dyDescent="0.35">
      <c r="A3552">
        <v>2019</v>
      </c>
      <c r="B3552" s="5" t="s">
        <v>53</v>
      </c>
      <c r="C3552" s="10">
        <v>43586</v>
      </c>
      <c r="D3552" t="s">
        <v>2</v>
      </c>
      <c r="E3552">
        <f>+VLOOKUP(Tabla2[[#This Row],[Punto de venta]],Punto_venta[],2,0)</f>
        <v>1</v>
      </c>
      <c r="F3552" t="s">
        <v>10</v>
      </c>
      <c r="G3552">
        <f>+VLOOKUP(Tabla2[[#This Row],[Cultivo]],Cod_categoría[],2,0)</f>
        <v>100104002</v>
      </c>
      <c r="H3552" t="str">
        <f>+VLOOKUP(F3552,Codigos[],2,0)</f>
        <v>Frutos de pepita</v>
      </c>
      <c r="I3552">
        <f>+VLOOKUP(Tabla2[[#This Row],[Categoría]],Cod_procesamiento10[],2,0)</f>
        <v>3</v>
      </c>
      <c r="J3552" t="s">
        <v>163</v>
      </c>
      <c r="K3552" s="3">
        <v>620.53</v>
      </c>
    </row>
    <row r="3553" spans="1:11" x14ac:dyDescent="0.35">
      <c r="A3553">
        <v>2019</v>
      </c>
      <c r="B3553" s="5" t="s">
        <v>53</v>
      </c>
      <c r="C3553" s="10">
        <v>43586</v>
      </c>
      <c r="D3553" t="s">
        <v>2</v>
      </c>
      <c r="E3553">
        <f>+VLOOKUP(Tabla2[[#This Row],[Punto de venta]],Punto_venta[],2,0)</f>
        <v>1</v>
      </c>
      <c r="F3553" t="s">
        <v>11</v>
      </c>
      <c r="G3553">
        <f>+VLOOKUP(Tabla2[[#This Row],[Cultivo]],Cod_categoría[],2,0)</f>
        <v>100102005</v>
      </c>
      <c r="H3553" t="str">
        <f>+VLOOKUP(F3553,Codigos[],2,0)</f>
        <v>Cítricos</v>
      </c>
      <c r="I3553">
        <f>+VLOOKUP(Tabla2[[#This Row],[Categoría]],Cod_procesamiento10[],2,0)</f>
        <v>2</v>
      </c>
      <c r="J3553" t="s">
        <v>163</v>
      </c>
      <c r="K3553" s="3">
        <v>643.66</v>
      </c>
    </row>
    <row r="3554" spans="1:11" x14ac:dyDescent="0.35">
      <c r="A3554">
        <v>2019</v>
      </c>
      <c r="B3554" s="5" t="s">
        <v>53</v>
      </c>
      <c r="C3554" s="10">
        <v>43586</v>
      </c>
      <c r="D3554" t="s">
        <v>2</v>
      </c>
      <c r="E3554">
        <f>+VLOOKUP(Tabla2[[#This Row],[Punto de venta]],Punto_venta[],2,0)</f>
        <v>1</v>
      </c>
      <c r="F3554" t="s">
        <v>13</v>
      </c>
      <c r="G3554">
        <f>+VLOOKUP(Tabla2[[#This Row],[Cultivo]],Cod_categoría[],2,0)</f>
        <v>100106002</v>
      </c>
      <c r="H3554" t="str">
        <f>+VLOOKUP(F3554,Codigos[],2,0)</f>
        <v>Frutos oleaginosos</v>
      </c>
      <c r="I3554">
        <f>+VLOOKUP(Tabla2[[#This Row],[Categoría]],Cod_procesamiento10[],2,0)</f>
        <v>12</v>
      </c>
      <c r="J3554" t="s">
        <v>163</v>
      </c>
      <c r="K3554" s="3">
        <v>2730.71</v>
      </c>
    </row>
    <row r="3555" spans="1:11" x14ac:dyDescent="0.35">
      <c r="A3555">
        <v>2019</v>
      </c>
      <c r="B3555" s="5" t="s">
        <v>53</v>
      </c>
      <c r="C3555" s="10">
        <v>43586</v>
      </c>
      <c r="D3555" t="s">
        <v>2</v>
      </c>
      <c r="E3555">
        <f>+VLOOKUP(Tabla2[[#This Row],[Punto de venta]],Punto_venta[],2,0)</f>
        <v>1</v>
      </c>
      <c r="F3555" t="s">
        <v>14</v>
      </c>
      <c r="G3555">
        <f>+VLOOKUP(Tabla2[[#This Row],[Cultivo]],Cod_categoría[],2,0)</f>
        <v>100104005</v>
      </c>
      <c r="H3555" t="str">
        <f>+VLOOKUP(F3555,Codigos[],2,0)</f>
        <v>Frutos de pepita</v>
      </c>
      <c r="I3555">
        <f>+VLOOKUP(Tabla2[[#This Row],[Categoría]],Cod_procesamiento10[],2,0)</f>
        <v>3</v>
      </c>
      <c r="J3555" t="s">
        <v>163</v>
      </c>
      <c r="K3555" s="3">
        <v>664.03</v>
      </c>
    </row>
    <row r="3556" spans="1:11" x14ac:dyDescent="0.35">
      <c r="A3556">
        <v>2019</v>
      </c>
      <c r="B3556" s="5" t="s">
        <v>53</v>
      </c>
      <c r="C3556" s="10">
        <v>43586</v>
      </c>
      <c r="D3556" t="s">
        <v>2</v>
      </c>
      <c r="E3556">
        <f>+VLOOKUP(Tabla2[[#This Row],[Punto de venta]],Punto_venta[],2,0)</f>
        <v>1</v>
      </c>
      <c r="F3556" t="s">
        <v>15</v>
      </c>
      <c r="G3556">
        <f>+VLOOKUP(Tabla2[[#This Row],[Cultivo]],Cod_categoría[],2,0)</f>
        <v>100108006</v>
      </c>
      <c r="H3556" t="str">
        <f>+VLOOKUP(F3556,Codigos[],2,0)</f>
        <v>Frutos tropicales y subtropicales</v>
      </c>
      <c r="I3556">
        <f>+VLOOKUP(Tabla2[[#This Row],[Categoría]],Cod_procesamiento10[],2,0)</f>
        <v>4</v>
      </c>
      <c r="J3556" t="s">
        <v>163</v>
      </c>
      <c r="K3556" s="3">
        <v>614.66999999999996</v>
      </c>
    </row>
    <row r="3557" spans="1:11" x14ac:dyDescent="0.35">
      <c r="A3557">
        <v>2019</v>
      </c>
      <c r="B3557" s="5" t="s">
        <v>53</v>
      </c>
      <c r="C3557" s="10">
        <v>43586</v>
      </c>
      <c r="D3557" t="s">
        <v>2</v>
      </c>
      <c r="E3557">
        <f>+VLOOKUP(Tabla2[[#This Row],[Punto de venta]],Punto_venta[],2,0)</f>
        <v>1</v>
      </c>
      <c r="F3557" t="s">
        <v>16</v>
      </c>
      <c r="G3557">
        <f>+VLOOKUP(Tabla2[[#This Row],[Cultivo]],Cod_categoría[],2,0)</f>
        <v>100109001</v>
      </c>
      <c r="H3557" t="str">
        <f>+VLOOKUP(F3557,Codigos[],2,0)</f>
        <v>Uva</v>
      </c>
      <c r="I3557">
        <f>+VLOOKUP(Tabla2[[#This Row],[Categoría]],Cod_procesamiento10[],2,0)</f>
        <v>11</v>
      </c>
      <c r="J3557" t="s">
        <v>163</v>
      </c>
      <c r="K3557" s="3">
        <v>836.37</v>
      </c>
    </row>
    <row r="3558" spans="1:11" x14ac:dyDescent="0.35">
      <c r="A3558">
        <v>2019</v>
      </c>
      <c r="B3558" s="5" t="s">
        <v>53</v>
      </c>
      <c r="C3558" s="10">
        <v>43586</v>
      </c>
      <c r="D3558" t="s">
        <v>17</v>
      </c>
      <c r="E3558">
        <f>+VLOOKUP(Tabla2[[#This Row],[Punto de venta]],Punto_venta[],2,0)</f>
        <v>2</v>
      </c>
      <c r="F3558" t="s">
        <v>68</v>
      </c>
      <c r="G3558">
        <f>+VLOOKUP(Tabla2[[#This Row],[Cultivo]],Cod_categoría[],2,0)</f>
        <v>100101001</v>
      </c>
      <c r="H3558" t="str">
        <f>+VLOOKUP(F3558,Codigos[],2,0)</f>
        <v>Berries</v>
      </c>
      <c r="I3558">
        <f>+VLOOKUP(Tabla2[[#This Row],[Categoría]],Cod_procesamiento10[],2,0)</f>
        <v>1</v>
      </c>
      <c r="J3558" t="s">
        <v>163</v>
      </c>
      <c r="K3558" s="3">
        <v>10443</v>
      </c>
    </row>
    <row r="3559" spans="1:11" x14ac:dyDescent="0.35">
      <c r="A3559">
        <v>2019</v>
      </c>
      <c r="B3559" s="5" t="s">
        <v>53</v>
      </c>
      <c r="C3559" s="10">
        <v>43586</v>
      </c>
      <c r="D3559" t="s">
        <v>17</v>
      </c>
      <c r="E3559">
        <f>+VLOOKUP(Tabla2[[#This Row],[Punto de venta]],Punto_venta[],2,0)</f>
        <v>2</v>
      </c>
      <c r="F3559" t="s">
        <v>5</v>
      </c>
      <c r="G3559">
        <f>+VLOOKUP(Tabla2[[#This Row],[Cultivo]],Cod_categoría[],2,0)</f>
        <v>100103002</v>
      </c>
      <c r="H3559" t="str">
        <f>+VLOOKUP(F3559,Codigos[],2,0)</f>
        <v>Frutos de carozo</v>
      </c>
      <c r="I3559">
        <f>+VLOOKUP(Tabla2[[#This Row],[Categoría]],Cod_procesamiento10[],2,0)</f>
        <v>5</v>
      </c>
      <c r="J3559" t="s">
        <v>163</v>
      </c>
      <c r="K3559" s="3">
        <v>1700.07</v>
      </c>
    </row>
    <row r="3560" spans="1:11" x14ac:dyDescent="0.35">
      <c r="A3560">
        <v>2019</v>
      </c>
      <c r="B3560" s="5" t="s">
        <v>53</v>
      </c>
      <c r="C3560" s="10">
        <v>43586</v>
      </c>
      <c r="D3560" t="s">
        <v>17</v>
      </c>
      <c r="E3560">
        <f>+VLOOKUP(Tabla2[[#This Row],[Punto de venta]],Punto_venta[],2,0)</f>
        <v>2</v>
      </c>
      <c r="F3560" t="s">
        <v>23</v>
      </c>
      <c r="G3560">
        <f>+VLOOKUP(Tabla2[[#This Row],[Cultivo]],Cod_categoría[],2,0)</f>
        <v>100101004</v>
      </c>
      <c r="H3560" t="str">
        <f>+VLOOKUP(F3560,Codigos[],2,0)</f>
        <v>Berries</v>
      </c>
      <c r="I3560">
        <f>+VLOOKUP(Tabla2[[#This Row],[Categoría]],Cod_procesamiento10[],2,0)</f>
        <v>1</v>
      </c>
      <c r="J3560" t="s">
        <v>163</v>
      </c>
      <c r="K3560" s="3">
        <v>12720</v>
      </c>
    </row>
    <row r="3561" spans="1:11" x14ac:dyDescent="0.35">
      <c r="A3561">
        <v>2019</v>
      </c>
      <c r="B3561" s="5" t="s">
        <v>53</v>
      </c>
      <c r="C3561" s="10">
        <v>43586</v>
      </c>
      <c r="D3561" t="s">
        <v>17</v>
      </c>
      <c r="E3561">
        <f>+VLOOKUP(Tabla2[[#This Row],[Punto de venta]],Punto_venta[],2,0)</f>
        <v>2</v>
      </c>
      <c r="F3561" t="s">
        <v>8</v>
      </c>
      <c r="G3561">
        <f>+VLOOKUP(Tabla2[[#This Row],[Cultivo]],Cod_categoría[],2,0)</f>
        <v>100112025</v>
      </c>
      <c r="H3561" t="str">
        <f>+VLOOKUP(F3561,Codigos[],2,0)</f>
        <v>Berries</v>
      </c>
      <c r="I3561">
        <f>+VLOOKUP(Tabla2[[#This Row],[Categoría]],Cod_procesamiento10[],2,0)</f>
        <v>1</v>
      </c>
      <c r="J3561" t="s">
        <v>163</v>
      </c>
      <c r="K3561" s="3">
        <v>3273.86</v>
      </c>
    </row>
    <row r="3562" spans="1:11" x14ac:dyDescent="0.35">
      <c r="A3562">
        <v>2019</v>
      </c>
      <c r="B3562" s="5" t="s">
        <v>53</v>
      </c>
      <c r="C3562" s="10">
        <v>43586</v>
      </c>
      <c r="D3562" t="s">
        <v>17</v>
      </c>
      <c r="E3562">
        <f>+VLOOKUP(Tabla2[[#This Row],[Punto de venta]],Punto_venta[],2,0)</f>
        <v>2</v>
      </c>
      <c r="F3562" t="s">
        <v>19</v>
      </c>
      <c r="G3562">
        <f>+VLOOKUP(Tabla2[[#This Row],[Cultivo]],Cod_categoría[],2,0)</f>
        <v>100101007</v>
      </c>
      <c r="H3562" t="str">
        <f>+VLOOKUP(F3562,Codigos[],2,0)</f>
        <v>Berries</v>
      </c>
      <c r="I3562">
        <f>+VLOOKUP(Tabla2[[#This Row],[Categoría]],Cod_procesamiento10[],2,0)</f>
        <v>1</v>
      </c>
      <c r="J3562" t="s">
        <v>163</v>
      </c>
      <c r="K3562" s="3">
        <v>1599.43</v>
      </c>
    </row>
    <row r="3563" spans="1:11" x14ac:dyDescent="0.35">
      <c r="A3563">
        <v>2019</v>
      </c>
      <c r="B3563" s="5" t="s">
        <v>53</v>
      </c>
      <c r="C3563" s="10">
        <v>43586</v>
      </c>
      <c r="D3563" t="s">
        <v>17</v>
      </c>
      <c r="E3563">
        <f>+VLOOKUP(Tabla2[[#This Row],[Punto de venta]],Punto_venta[],2,0)</f>
        <v>2</v>
      </c>
      <c r="F3563" t="s">
        <v>9</v>
      </c>
      <c r="G3563">
        <f>+VLOOKUP(Tabla2[[#This Row],[Cultivo]],Cod_categoría[],2,0)</f>
        <v>100102003</v>
      </c>
      <c r="H3563" t="str">
        <f>+VLOOKUP(F3563,Codigos[],2,0)</f>
        <v>Cítricos</v>
      </c>
      <c r="I3563">
        <f>+VLOOKUP(Tabla2[[#This Row],[Categoría]],Cod_procesamiento10[],2,0)</f>
        <v>2</v>
      </c>
      <c r="J3563" t="s">
        <v>163</v>
      </c>
      <c r="K3563" s="3">
        <v>1926.45</v>
      </c>
    </row>
    <row r="3564" spans="1:11" x14ac:dyDescent="0.35">
      <c r="A3564">
        <v>2019</v>
      </c>
      <c r="B3564" s="5" t="s">
        <v>53</v>
      </c>
      <c r="C3564" s="10">
        <v>43586</v>
      </c>
      <c r="D3564" t="s">
        <v>17</v>
      </c>
      <c r="E3564">
        <f>+VLOOKUP(Tabla2[[#This Row],[Punto de venta]],Punto_venta[],2,0)</f>
        <v>2</v>
      </c>
      <c r="F3564" t="s">
        <v>21</v>
      </c>
      <c r="G3564">
        <f>+VLOOKUP(Tabla2[[#This Row],[Cultivo]],Cod_categoría[],2,0)</f>
        <v>100108002</v>
      </c>
      <c r="H3564" t="str">
        <f>+VLOOKUP(F3564,Codigos[],2,0)</f>
        <v>Frutos tropicales y subtropicales</v>
      </c>
      <c r="I3564">
        <f>+VLOOKUP(Tabla2[[#This Row],[Categoría]],Cod_procesamiento10[],2,0)</f>
        <v>4</v>
      </c>
      <c r="J3564" t="s">
        <v>163</v>
      </c>
      <c r="K3564" s="3">
        <v>1997.36</v>
      </c>
    </row>
    <row r="3565" spans="1:11" x14ac:dyDescent="0.35">
      <c r="A3565">
        <v>2019</v>
      </c>
      <c r="B3565" s="5" t="s">
        <v>53</v>
      </c>
      <c r="C3565" s="10">
        <v>43586</v>
      </c>
      <c r="D3565" t="s">
        <v>17</v>
      </c>
      <c r="E3565">
        <f>+VLOOKUP(Tabla2[[#This Row],[Punto de venta]],Punto_venta[],2,0)</f>
        <v>2</v>
      </c>
      <c r="F3565" t="s">
        <v>10</v>
      </c>
      <c r="G3565">
        <f>+VLOOKUP(Tabla2[[#This Row],[Cultivo]],Cod_categoría[],2,0)</f>
        <v>100104002</v>
      </c>
      <c r="H3565" t="str">
        <f>+VLOOKUP(F3565,Codigos[],2,0)</f>
        <v>Frutos de pepita</v>
      </c>
      <c r="I3565">
        <f>+VLOOKUP(Tabla2[[#This Row],[Categoría]],Cod_procesamiento10[],2,0)</f>
        <v>3</v>
      </c>
      <c r="J3565" t="s">
        <v>163</v>
      </c>
      <c r="K3565" s="3">
        <v>1402.38</v>
      </c>
    </row>
    <row r="3566" spans="1:11" x14ac:dyDescent="0.35">
      <c r="A3566">
        <v>2019</v>
      </c>
      <c r="B3566" s="5" t="s">
        <v>53</v>
      </c>
      <c r="C3566" s="10">
        <v>43586</v>
      </c>
      <c r="D3566" t="s">
        <v>17</v>
      </c>
      <c r="E3566">
        <f>+VLOOKUP(Tabla2[[#This Row],[Punto de venta]],Punto_venta[],2,0)</f>
        <v>2</v>
      </c>
      <c r="F3566" t="s">
        <v>11</v>
      </c>
      <c r="G3566">
        <f>+VLOOKUP(Tabla2[[#This Row],[Cultivo]],Cod_categoría[],2,0)</f>
        <v>100102005</v>
      </c>
      <c r="H3566" t="str">
        <f>+VLOOKUP(F3566,Codigos[],2,0)</f>
        <v>Cítricos</v>
      </c>
      <c r="I3566">
        <f>+VLOOKUP(Tabla2[[#This Row],[Categoría]],Cod_procesamiento10[],2,0)</f>
        <v>2</v>
      </c>
      <c r="J3566" t="s">
        <v>163</v>
      </c>
      <c r="K3566" s="3">
        <v>1217.08</v>
      </c>
    </row>
    <row r="3567" spans="1:11" x14ac:dyDescent="0.35">
      <c r="A3567">
        <v>2019</v>
      </c>
      <c r="B3567" s="5" t="s">
        <v>53</v>
      </c>
      <c r="C3567" s="10">
        <v>43586</v>
      </c>
      <c r="D3567" t="s">
        <v>17</v>
      </c>
      <c r="E3567">
        <f>+VLOOKUP(Tabla2[[#This Row],[Punto de venta]],Punto_venta[],2,0)</f>
        <v>2</v>
      </c>
      <c r="F3567" t="s">
        <v>13</v>
      </c>
      <c r="G3567">
        <f>+VLOOKUP(Tabla2[[#This Row],[Cultivo]],Cod_categoría[],2,0)</f>
        <v>100106002</v>
      </c>
      <c r="H3567" t="str">
        <f>+VLOOKUP(F3567,Codigos[],2,0)</f>
        <v>Frutos oleaginosos</v>
      </c>
      <c r="I3567">
        <f>+VLOOKUP(Tabla2[[#This Row],[Categoría]],Cod_procesamiento10[],2,0)</f>
        <v>12</v>
      </c>
      <c r="J3567" t="s">
        <v>163</v>
      </c>
      <c r="K3567" s="3">
        <v>3499.47</v>
      </c>
    </row>
    <row r="3568" spans="1:11" x14ac:dyDescent="0.35">
      <c r="A3568">
        <v>2019</v>
      </c>
      <c r="B3568" s="5" t="s">
        <v>53</v>
      </c>
      <c r="C3568" s="10">
        <v>43586</v>
      </c>
      <c r="D3568" t="s">
        <v>17</v>
      </c>
      <c r="E3568">
        <f>+VLOOKUP(Tabla2[[#This Row],[Punto de venta]],Punto_venta[],2,0)</f>
        <v>2</v>
      </c>
      <c r="F3568" t="s">
        <v>14</v>
      </c>
      <c r="G3568">
        <f>+VLOOKUP(Tabla2[[#This Row],[Cultivo]],Cod_categoría[],2,0)</f>
        <v>100104005</v>
      </c>
      <c r="H3568" t="str">
        <f>+VLOOKUP(F3568,Codigos[],2,0)</f>
        <v>Frutos de pepita</v>
      </c>
      <c r="I3568">
        <f>+VLOOKUP(Tabla2[[#This Row],[Categoría]],Cod_procesamiento10[],2,0)</f>
        <v>3</v>
      </c>
      <c r="J3568" t="s">
        <v>163</v>
      </c>
      <c r="K3568" s="3">
        <v>1225.79</v>
      </c>
    </row>
    <row r="3569" spans="1:11" x14ac:dyDescent="0.35">
      <c r="A3569">
        <v>2019</v>
      </c>
      <c r="B3569" s="5" t="s">
        <v>53</v>
      </c>
      <c r="C3569" s="10">
        <v>43586</v>
      </c>
      <c r="D3569" t="s">
        <v>17</v>
      </c>
      <c r="E3569">
        <f>+VLOOKUP(Tabla2[[#This Row],[Punto de venta]],Punto_venta[],2,0)</f>
        <v>2</v>
      </c>
      <c r="F3569" t="s">
        <v>15</v>
      </c>
      <c r="G3569">
        <f>+VLOOKUP(Tabla2[[#This Row],[Cultivo]],Cod_categoría[],2,0)</f>
        <v>100108006</v>
      </c>
      <c r="H3569" t="str">
        <f>+VLOOKUP(F3569,Codigos[],2,0)</f>
        <v>Frutos tropicales y subtropicales</v>
      </c>
      <c r="I3569">
        <f>+VLOOKUP(Tabla2[[#This Row],[Categoría]],Cod_procesamiento10[],2,0)</f>
        <v>4</v>
      </c>
      <c r="J3569" t="s">
        <v>163</v>
      </c>
      <c r="K3569" s="3">
        <v>816.86</v>
      </c>
    </row>
    <row r="3570" spans="1:11" x14ac:dyDescent="0.35">
      <c r="A3570">
        <v>2019</v>
      </c>
      <c r="B3570" s="5" t="s">
        <v>53</v>
      </c>
      <c r="C3570" s="10">
        <v>43586</v>
      </c>
      <c r="D3570" t="s">
        <v>17</v>
      </c>
      <c r="E3570">
        <f>+VLOOKUP(Tabla2[[#This Row],[Punto de venta]],Punto_venta[],2,0)</f>
        <v>2</v>
      </c>
      <c r="F3570" t="s">
        <v>16</v>
      </c>
      <c r="G3570">
        <f>+VLOOKUP(Tabla2[[#This Row],[Cultivo]],Cod_categoría[],2,0)</f>
        <v>100109001</v>
      </c>
      <c r="H3570" t="str">
        <f>+VLOOKUP(F3570,Codigos[],2,0)</f>
        <v>Uva</v>
      </c>
      <c r="I3570">
        <f>+VLOOKUP(Tabla2[[#This Row],[Categoría]],Cod_procesamiento10[],2,0)</f>
        <v>11</v>
      </c>
      <c r="J3570" t="s">
        <v>163</v>
      </c>
      <c r="K3570" s="3">
        <v>2657.06</v>
      </c>
    </row>
    <row r="3571" spans="1:11" x14ac:dyDescent="0.35">
      <c r="A3571">
        <v>2019</v>
      </c>
      <c r="B3571" s="5" t="s">
        <v>53</v>
      </c>
      <c r="C3571" s="10">
        <v>43586</v>
      </c>
      <c r="D3571" t="s">
        <v>2</v>
      </c>
      <c r="E3571">
        <f>+VLOOKUP(Tabla2[[#This Row],[Punto de venta]],Punto_venta[],2,0)</f>
        <v>1</v>
      </c>
      <c r="F3571" t="s">
        <v>68</v>
      </c>
      <c r="G3571">
        <f>+VLOOKUP(Tabla2[[#This Row],[Cultivo]],Cod_categoría[],2,0)</f>
        <v>100101001</v>
      </c>
      <c r="H3571" t="str">
        <f>+VLOOKUP(F3571,Codigos[],2,0)</f>
        <v>Berries</v>
      </c>
      <c r="I3571">
        <f>+VLOOKUP(Tabla2[[#This Row],[Categoría]],Cod_procesamiento10[],2,0)</f>
        <v>1</v>
      </c>
      <c r="J3571" t="s">
        <v>163</v>
      </c>
      <c r="K3571" s="3">
        <v>3000</v>
      </c>
    </row>
    <row r="3572" spans="1:11" x14ac:dyDescent="0.35">
      <c r="A3572">
        <v>2019</v>
      </c>
      <c r="B3572" s="5" t="s">
        <v>53</v>
      </c>
      <c r="C3572" s="10">
        <v>43586</v>
      </c>
      <c r="D3572" t="s">
        <v>2</v>
      </c>
      <c r="E3572">
        <f>+VLOOKUP(Tabla2[[#This Row],[Punto de venta]],Punto_venta[],2,0)</f>
        <v>1</v>
      </c>
      <c r="F3572" t="s">
        <v>5</v>
      </c>
      <c r="G3572">
        <f>+VLOOKUP(Tabla2[[#This Row],[Cultivo]],Cod_categoría[],2,0)</f>
        <v>100103002</v>
      </c>
      <c r="H3572" t="str">
        <f>+VLOOKUP(F3572,Codigos[],2,0)</f>
        <v>Frutos de carozo</v>
      </c>
      <c r="I3572">
        <f>+VLOOKUP(Tabla2[[#This Row],[Categoría]],Cod_procesamiento10[],2,0)</f>
        <v>5</v>
      </c>
      <c r="J3572" t="s">
        <v>163</v>
      </c>
      <c r="K3572" s="3">
        <v>638.5</v>
      </c>
    </row>
    <row r="3573" spans="1:11" x14ac:dyDescent="0.35">
      <c r="A3573">
        <v>2019</v>
      </c>
      <c r="B3573" s="5" t="s">
        <v>53</v>
      </c>
      <c r="C3573" s="10">
        <v>43586</v>
      </c>
      <c r="D3573" t="s">
        <v>2</v>
      </c>
      <c r="E3573">
        <f>+VLOOKUP(Tabla2[[#This Row],[Punto de venta]],Punto_venta[],2,0)</f>
        <v>1</v>
      </c>
      <c r="F3573" t="s">
        <v>23</v>
      </c>
      <c r="G3573">
        <f>+VLOOKUP(Tabla2[[#This Row],[Cultivo]],Cod_categoría[],2,0)</f>
        <v>100101004</v>
      </c>
      <c r="H3573" t="str">
        <f>+VLOOKUP(F3573,Codigos[],2,0)</f>
        <v>Berries</v>
      </c>
      <c r="I3573">
        <f>+VLOOKUP(Tabla2[[#This Row],[Categoría]],Cod_procesamiento10[],2,0)</f>
        <v>1</v>
      </c>
      <c r="J3573" t="s">
        <v>163</v>
      </c>
      <c r="K3573" s="3">
        <v>3016.67</v>
      </c>
    </row>
    <row r="3574" spans="1:11" x14ac:dyDescent="0.35">
      <c r="A3574">
        <v>2019</v>
      </c>
      <c r="B3574" s="5" t="s">
        <v>53</v>
      </c>
      <c r="C3574" s="10">
        <v>43586</v>
      </c>
      <c r="D3574" t="s">
        <v>2</v>
      </c>
      <c r="E3574">
        <f>+VLOOKUP(Tabla2[[#This Row],[Punto de venta]],Punto_venta[],2,0)</f>
        <v>1</v>
      </c>
      <c r="F3574" t="s">
        <v>8</v>
      </c>
      <c r="G3574">
        <f>+VLOOKUP(Tabla2[[#This Row],[Cultivo]],Cod_categoría[],2,0)</f>
        <v>100112025</v>
      </c>
      <c r="H3574" t="str">
        <f>+VLOOKUP(F3574,Codigos[],2,0)</f>
        <v>Berries</v>
      </c>
      <c r="I3574">
        <f>+VLOOKUP(Tabla2[[#This Row],[Categoría]],Cod_procesamiento10[],2,0)</f>
        <v>1</v>
      </c>
      <c r="J3574" t="s">
        <v>163</v>
      </c>
      <c r="K3574" s="3">
        <v>1453.93</v>
      </c>
    </row>
    <row r="3575" spans="1:11" x14ac:dyDescent="0.35">
      <c r="A3575">
        <v>2019</v>
      </c>
      <c r="B3575" s="5" t="s">
        <v>53</v>
      </c>
      <c r="C3575" s="10">
        <v>43586</v>
      </c>
      <c r="D3575" t="s">
        <v>2</v>
      </c>
      <c r="E3575">
        <f>+VLOOKUP(Tabla2[[#This Row],[Punto de venta]],Punto_venta[],2,0)</f>
        <v>1</v>
      </c>
      <c r="F3575" t="s">
        <v>19</v>
      </c>
      <c r="G3575">
        <f>+VLOOKUP(Tabla2[[#This Row],[Cultivo]],Cod_categoría[],2,0)</f>
        <v>100101007</v>
      </c>
      <c r="H3575" t="str">
        <f>+VLOOKUP(F3575,Codigos[],2,0)</f>
        <v>Berries</v>
      </c>
      <c r="I3575">
        <f>+VLOOKUP(Tabla2[[#This Row],[Categoría]],Cod_procesamiento10[],2,0)</f>
        <v>1</v>
      </c>
      <c r="J3575" t="s">
        <v>163</v>
      </c>
      <c r="K3575" s="3">
        <v>625.26</v>
      </c>
    </row>
    <row r="3576" spans="1:11" x14ac:dyDescent="0.35">
      <c r="A3576">
        <v>2019</v>
      </c>
      <c r="B3576" s="5" t="s">
        <v>53</v>
      </c>
      <c r="C3576" s="10">
        <v>43586</v>
      </c>
      <c r="D3576" t="s">
        <v>2</v>
      </c>
      <c r="E3576">
        <f>+VLOOKUP(Tabla2[[#This Row],[Punto de venta]],Punto_venta[],2,0)</f>
        <v>1</v>
      </c>
      <c r="F3576" t="s">
        <v>9</v>
      </c>
      <c r="G3576">
        <f>+VLOOKUP(Tabla2[[#This Row],[Cultivo]],Cod_categoría[],2,0)</f>
        <v>100102003</v>
      </c>
      <c r="H3576" t="str">
        <f>+VLOOKUP(F3576,Codigos[],2,0)</f>
        <v>Cítricos</v>
      </c>
      <c r="I3576">
        <f>+VLOOKUP(Tabla2[[#This Row],[Categoría]],Cod_procesamiento10[],2,0)</f>
        <v>2</v>
      </c>
      <c r="J3576" t="s">
        <v>163</v>
      </c>
      <c r="K3576" s="3">
        <v>1078.29</v>
      </c>
    </row>
    <row r="3577" spans="1:11" x14ac:dyDescent="0.35">
      <c r="A3577">
        <v>2019</v>
      </c>
      <c r="B3577" s="5" t="s">
        <v>53</v>
      </c>
      <c r="C3577" s="10">
        <v>43586</v>
      </c>
      <c r="D3577" t="s">
        <v>2</v>
      </c>
      <c r="E3577">
        <f>+VLOOKUP(Tabla2[[#This Row],[Punto de venta]],Punto_venta[],2,0)</f>
        <v>1</v>
      </c>
      <c r="F3577" t="s">
        <v>21</v>
      </c>
      <c r="G3577">
        <f>+VLOOKUP(Tabla2[[#This Row],[Cultivo]],Cod_categoría[],2,0)</f>
        <v>100108002</v>
      </c>
      <c r="H3577" t="str">
        <f>+VLOOKUP(F3577,Codigos[],2,0)</f>
        <v>Frutos tropicales y subtropicales</v>
      </c>
      <c r="I3577">
        <f>+VLOOKUP(Tabla2[[#This Row],[Categoría]],Cod_procesamiento10[],2,0)</f>
        <v>4</v>
      </c>
      <c r="J3577" t="s">
        <v>163</v>
      </c>
      <c r="K3577" s="3">
        <v>2261.61</v>
      </c>
    </row>
    <row r="3578" spans="1:11" x14ac:dyDescent="0.35">
      <c r="A3578">
        <v>2019</v>
      </c>
      <c r="B3578" s="5" t="s">
        <v>53</v>
      </c>
      <c r="C3578" s="10">
        <v>43586</v>
      </c>
      <c r="D3578" t="s">
        <v>2</v>
      </c>
      <c r="E3578">
        <f>+VLOOKUP(Tabla2[[#This Row],[Punto de venta]],Punto_venta[],2,0)</f>
        <v>1</v>
      </c>
      <c r="F3578" t="s">
        <v>10</v>
      </c>
      <c r="G3578">
        <f>+VLOOKUP(Tabla2[[#This Row],[Cultivo]],Cod_categoría[],2,0)</f>
        <v>100104002</v>
      </c>
      <c r="H3578" t="str">
        <f>+VLOOKUP(F3578,Codigos[],2,0)</f>
        <v>Frutos de pepita</v>
      </c>
      <c r="I3578">
        <f>+VLOOKUP(Tabla2[[#This Row],[Categoría]],Cod_procesamiento10[],2,0)</f>
        <v>3</v>
      </c>
      <c r="J3578" t="s">
        <v>163</v>
      </c>
      <c r="K3578" s="3">
        <v>603.87</v>
      </c>
    </row>
    <row r="3579" spans="1:11" x14ac:dyDescent="0.35">
      <c r="A3579">
        <v>2019</v>
      </c>
      <c r="B3579" s="5" t="s">
        <v>53</v>
      </c>
      <c r="C3579" s="10">
        <v>43586</v>
      </c>
      <c r="D3579" t="s">
        <v>2</v>
      </c>
      <c r="E3579">
        <f>+VLOOKUP(Tabla2[[#This Row],[Punto de venta]],Punto_venta[],2,0)</f>
        <v>1</v>
      </c>
      <c r="F3579" t="s">
        <v>11</v>
      </c>
      <c r="G3579">
        <f>+VLOOKUP(Tabla2[[#This Row],[Cultivo]],Cod_categoría[],2,0)</f>
        <v>100102005</v>
      </c>
      <c r="H3579" t="str">
        <f>+VLOOKUP(F3579,Codigos[],2,0)</f>
        <v>Cítricos</v>
      </c>
      <c r="I3579">
        <f>+VLOOKUP(Tabla2[[#This Row],[Categoría]],Cod_procesamiento10[],2,0)</f>
        <v>2</v>
      </c>
      <c r="J3579" t="s">
        <v>163</v>
      </c>
      <c r="K3579" s="3">
        <v>647.94000000000005</v>
      </c>
    </row>
    <row r="3580" spans="1:11" x14ac:dyDescent="0.35">
      <c r="A3580">
        <v>2019</v>
      </c>
      <c r="B3580" s="5" t="s">
        <v>53</v>
      </c>
      <c r="C3580" s="10">
        <v>43586</v>
      </c>
      <c r="D3580" t="s">
        <v>2</v>
      </c>
      <c r="E3580">
        <f>+VLOOKUP(Tabla2[[#This Row],[Punto de venta]],Punto_venta[],2,0)</f>
        <v>1</v>
      </c>
      <c r="F3580" t="s">
        <v>13</v>
      </c>
      <c r="G3580">
        <f>+VLOOKUP(Tabla2[[#This Row],[Cultivo]],Cod_categoría[],2,0)</f>
        <v>100106002</v>
      </c>
      <c r="H3580" t="str">
        <f>+VLOOKUP(F3580,Codigos[],2,0)</f>
        <v>Frutos oleaginosos</v>
      </c>
      <c r="I3580">
        <f>+VLOOKUP(Tabla2[[#This Row],[Categoría]],Cod_procesamiento10[],2,0)</f>
        <v>12</v>
      </c>
      <c r="J3580" t="s">
        <v>163</v>
      </c>
      <c r="K3580" s="3">
        <v>2746.14</v>
      </c>
    </row>
    <row r="3581" spans="1:11" x14ac:dyDescent="0.35">
      <c r="A3581">
        <v>2019</v>
      </c>
      <c r="B3581" s="5" t="s">
        <v>53</v>
      </c>
      <c r="C3581" s="10">
        <v>43586</v>
      </c>
      <c r="D3581" t="s">
        <v>2</v>
      </c>
      <c r="E3581">
        <f>+VLOOKUP(Tabla2[[#This Row],[Punto de venta]],Punto_venta[],2,0)</f>
        <v>1</v>
      </c>
      <c r="F3581" t="s">
        <v>14</v>
      </c>
      <c r="G3581">
        <f>+VLOOKUP(Tabla2[[#This Row],[Cultivo]],Cod_categoría[],2,0)</f>
        <v>100104005</v>
      </c>
      <c r="H3581" t="str">
        <f>+VLOOKUP(F3581,Codigos[],2,0)</f>
        <v>Frutos de pepita</v>
      </c>
      <c r="I3581">
        <f>+VLOOKUP(Tabla2[[#This Row],[Categoría]],Cod_procesamiento10[],2,0)</f>
        <v>3</v>
      </c>
      <c r="J3581" t="s">
        <v>163</v>
      </c>
      <c r="K3581" s="3">
        <v>658.73</v>
      </c>
    </row>
    <row r="3582" spans="1:11" x14ac:dyDescent="0.35">
      <c r="A3582">
        <v>2019</v>
      </c>
      <c r="B3582" s="5" t="s">
        <v>53</v>
      </c>
      <c r="C3582" s="10">
        <v>43586</v>
      </c>
      <c r="D3582" t="s">
        <v>2</v>
      </c>
      <c r="E3582">
        <f>+VLOOKUP(Tabla2[[#This Row],[Punto de venta]],Punto_venta[],2,0)</f>
        <v>1</v>
      </c>
      <c r="F3582" t="s">
        <v>15</v>
      </c>
      <c r="G3582">
        <f>+VLOOKUP(Tabla2[[#This Row],[Cultivo]],Cod_categoría[],2,0)</f>
        <v>100108006</v>
      </c>
      <c r="H3582" t="str">
        <f>+VLOOKUP(F3582,Codigos[],2,0)</f>
        <v>Frutos tropicales y subtropicales</v>
      </c>
      <c r="I3582">
        <f>+VLOOKUP(Tabla2[[#This Row],[Categoría]],Cod_procesamiento10[],2,0)</f>
        <v>4</v>
      </c>
      <c r="J3582" t="s">
        <v>163</v>
      </c>
      <c r="K3582" s="3">
        <v>620.07000000000005</v>
      </c>
    </row>
    <row r="3583" spans="1:11" x14ac:dyDescent="0.35">
      <c r="A3583">
        <v>2019</v>
      </c>
      <c r="B3583" s="5" t="s">
        <v>53</v>
      </c>
      <c r="C3583" s="10">
        <v>43586</v>
      </c>
      <c r="D3583" t="s">
        <v>2</v>
      </c>
      <c r="E3583">
        <f>+VLOOKUP(Tabla2[[#This Row],[Punto de venta]],Punto_venta[],2,0)</f>
        <v>1</v>
      </c>
      <c r="F3583" t="s">
        <v>16</v>
      </c>
      <c r="G3583">
        <f>+VLOOKUP(Tabla2[[#This Row],[Cultivo]],Cod_categoría[],2,0)</f>
        <v>100109001</v>
      </c>
      <c r="H3583" t="str">
        <f>+VLOOKUP(F3583,Codigos[],2,0)</f>
        <v>Uva</v>
      </c>
      <c r="I3583">
        <f>+VLOOKUP(Tabla2[[#This Row],[Categoría]],Cod_procesamiento10[],2,0)</f>
        <v>11</v>
      </c>
      <c r="J3583" t="s">
        <v>163</v>
      </c>
      <c r="K3583" s="3">
        <v>859.99</v>
      </c>
    </row>
    <row r="3584" spans="1:11" x14ac:dyDescent="0.35">
      <c r="A3584">
        <v>2019</v>
      </c>
      <c r="B3584" s="5" t="s">
        <v>53</v>
      </c>
      <c r="C3584" s="10">
        <v>43586</v>
      </c>
      <c r="D3584" t="s">
        <v>17</v>
      </c>
      <c r="E3584">
        <f>+VLOOKUP(Tabla2[[#This Row],[Punto de venta]],Punto_venta[],2,0)</f>
        <v>2</v>
      </c>
      <c r="F3584" t="s">
        <v>68</v>
      </c>
      <c r="G3584">
        <f>+VLOOKUP(Tabla2[[#This Row],[Cultivo]],Cod_categoría[],2,0)</f>
        <v>100101001</v>
      </c>
      <c r="H3584" t="str">
        <f>+VLOOKUP(F3584,Codigos[],2,0)</f>
        <v>Berries</v>
      </c>
      <c r="I3584">
        <f>+VLOOKUP(Tabla2[[#This Row],[Categoría]],Cod_procesamiento10[],2,0)</f>
        <v>1</v>
      </c>
      <c r="J3584" t="s">
        <v>163</v>
      </c>
      <c r="K3584" s="3">
        <v>10610</v>
      </c>
    </row>
    <row r="3585" spans="1:11" x14ac:dyDescent="0.35">
      <c r="A3585">
        <v>2019</v>
      </c>
      <c r="B3585" s="5" t="s">
        <v>53</v>
      </c>
      <c r="C3585" s="10">
        <v>43586</v>
      </c>
      <c r="D3585" t="s">
        <v>17</v>
      </c>
      <c r="E3585">
        <f>+VLOOKUP(Tabla2[[#This Row],[Punto de venta]],Punto_venta[],2,0)</f>
        <v>2</v>
      </c>
      <c r="F3585" t="s">
        <v>5</v>
      </c>
      <c r="G3585">
        <f>+VLOOKUP(Tabla2[[#This Row],[Cultivo]],Cod_categoría[],2,0)</f>
        <v>100103002</v>
      </c>
      <c r="H3585" t="str">
        <f>+VLOOKUP(F3585,Codigos[],2,0)</f>
        <v>Frutos de carozo</v>
      </c>
      <c r="I3585">
        <f>+VLOOKUP(Tabla2[[#This Row],[Categoría]],Cod_procesamiento10[],2,0)</f>
        <v>5</v>
      </c>
      <c r="J3585" t="s">
        <v>163</v>
      </c>
      <c r="K3585" s="3">
        <v>1713.64</v>
      </c>
    </row>
    <row r="3586" spans="1:11" x14ac:dyDescent="0.35">
      <c r="A3586">
        <v>2019</v>
      </c>
      <c r="B3586" s="5" t="s">
        <v>53</v>
      </c>
      <c r="C3586" s="10">
        <v>43586</v>
      </c>
      <c r="D3586" t="s">
        <v>17</v>
      </c>
      <c r="E3586">
        <f>+VLOOKUP(Tabla2[[#This Row],[Punto de venta]],Punto_venta[],2,0)</f>
        <v>2</v>
      </c>
      <c r="F3586" t="s">
        <v>23</v>
      </c>
      <c r="G3586">
        <f>+VLOOKUP(Tabla2[[#This Row],[Cultivo]],Cod_categoría[],2,0)</f>
        <v>100101004</v>
      </c>
      <c r="H3586" t="str">
        <f>+VLOOKUP(F3586,Codigos[],2,0)</f>
        <v>Berries</v>
      </c>
      <c r="I3586">
        <f>+VLOOKUP(Tabla2[[#This Row],[Categoría]],Cod_procesamiento10[],2,0)</f>
        <v>1</v>
      </c>
      <c r="J3586" t="s">
        <v>163</v>
      </c>
      <c r="K3586" s="3">
        <v>10068.67</v>
      </c>
    </row>
    <row r="3587" spans="1:11" x14ac:dyDescent="0.35">
      <c r="A3587">
        <v>2019</v>
      </c>
      <c r="B3587" s="5" t="s">
        <v>53</v>
      </c>
      <c r="C3587" s="10">
        <v>43586</v>
      </c>
      <c r="D3587" t="s">
        <v>17</v>
      </c>
      <c r="E3587">
        <f>+VLOOKUP(Tabla2[[#This Row],[Punto de venta]],Punto_venta[],2,0)</f>
        <v>2</v>
      </c>
      <c r="F3587" t="s">
        <v>8</v>
      </c>
      <c r="G3587">
        <f>+VLOOKUP(Tabla2[[#This Row],[Cultivo]],Cod_categoría[],2,0)</f>
        <v>100112025</v>
      </c>
      <c r="H3587" t="str">
        <f>+VLOOKUP(F3587,Codigos[],2,0)</f>
        <v>Berries</v>
      </c>
      <c r="I3587">
        <f>+VLOOKUP(Tabla2[[#This Row],[Categoría]],Cod_procesamiento10[],2,0)</f>
        <v>1</v>
      </c>
      <c r="J3587" t="s">
        <v>163</v>
      </c>
      <c r="K3587" s="3">
        <v>4807.71</v>
      </c>
    </row>
    <row r="3588" spans="1:11" x14ac:dyDescent="0.35">
      <c r="A3588">
        <v>2019</v>
      </c>
      <c r="B3588" s="5" t="s">
        <v>53</v>
      </c>
      <c r="C3588" s="10">
        <v>43586</v>
      </c>
      <c r="D3588" t="s">
        <v>17</v>
      </c>
      <c r="E3588">
        <f>+VLOOKUP(Tabla2[[#This Row],[Punto de venta]],Punto_venta[],2,0)</f>
        <v>2</v>
      </c>
      <c r="F3588" t="s">
        <v>19</v>
      </c>
      <c r="G3588">
        <f>+VLOOKUP(Tabla2[[#This Row],[Cultivo]],Cod_categoría[],2,0)</f>
        <v>100101007</v>
      </c>
      <c r="H3588" t="str">
        <f>+VLOOKUP(F3588,Codigos[],2,0)</f>
        <v>Berries</v>
      </c>
      <c r="I3588">
        <f>+VLOOKUP(Tabla2[[#This Row],[Categoría]],Cod_procesamiento10[],2,0)</f>
        <v>1</v>
      </c>
      <c r="J3588" t="s">
        <v>163</v>
      </c>
      <c r="K3588" s="3">
        <v>1517.93</v>
      </c>
    </row>
    <row r="3589" spans="1:11" x14ac:dyDescent="0.35">
      <c r="A3589">
        <v>2019</v>
      </c>
      <c r="B3589" s="5" t="s">
        <v>53</v>
      </c>
      <c r="C3589" s="10">
        <v>43586</v>
      </c>
      <c r="D3589" t="s">
        <v>17</v>
      </c>
      <c r="E3589">
        <f>+VLOOKUP(Tabla2[[#This Row],[Punto de venta]],Punto_venta[],2,0)</f>
        <v>2</v>
      </c>
      <c r="F3589" t="s">
        <v>9</v>
      </c>
      <c r="G3589">
        <f>+VLOOKUP(Tabla2[[#This Row],[Cultivo]],Cod_categoría[],2,0)</f>
        <v>100102003</v>
      </c>
      <c r="H3589" t="str">
        <f>+VLOOKUP(F3589,Codigos[],2,0)</f>
        <v>Cítricos</v>
      </c>
      <c r="I3589">
        <f>+VLOOKUP(Tabla2[[#This Row],[Categoría]],Cod_procesamiento10[],2,0)</f>
        <v>2</v>
      </c>
      <c r="J3589" t="s">
        <v>163</v>
      </c>
      <c r="K3589" s="3">
        <v>1856.52</v>
      </c>
    </row>
    <row r="3590" spans="1:11" x14ac:dyDescent="0.35">
      <c r="A3590">
        <v>2019</v>
      </c>
      <c r="B3590" s="5" t="s">
        <v>53</v>
      </c>
      <c r="C3590" s="10">
        <v>43586</v>
      </c>
      <c r="D3590" t="s">
        <v>17</v>
      </c>
      <c r="E3590">
        <f>+VLOOKUP(Tabla2[[#This Row],[Punto de venta]],Punto_venta[],2,0)</f>
        <v>2</v>
      </c>
      <c r="F3590" t="s">
        <v>21</v>
      </c>
      <c r="G3590">
        <f>+VLOOKUP(Tabla2[[#This Row],[Cultivo]],Cod_categoría[],2,0)</f>
        <v>100108002</v>
      </c>
      <c r="H3590" t="str">
        <f>+VLOOKUP(F3590,Codigos[],2,0)</f>
        <v>Frutos tropicales y subtropicales</v>
      </c>
      <c r="I3590">
        <f>+VLOOKUP(Tabla2[[#This Row],[Categoría]],Cod_procesamiento10[],2,0)</f>
        <v>4</v>
      </c>
      <c r="J3590" t="s">
        <v>163</v>
      </c>
      <c r="K3590" s="3">
        <v>1958.12</v>
      </c>
    </row>
    <row r="3591" spans="1:11" x14ac:dyDescent="0.35">
      <c r="A3591">
        <v>2019</v>
      </c>
      <c r="B3591" s="5" t="s">
        <v>53</v>
      </c>
      <c r="C3591" s="10">
        <v>43586</v>
      </c>
      <c r="D3591" t="s">
        <v>17</v>
      </c>
      <c r="E3591">
        <f>+VLOOKUP(Tabla2[[#This Row],[Punto de venta]],Punto_venta[],2,0)</f>
        <v>2</v>
      </c>
      <c r="F3591" t="s">
        <v>10</v>
      </c>
      <c r="G3591">
        <f>+VLOOKUP(Tabla2[[#This Row],[Cultivo]],Cod_categoría[],2,0)</f>
        <v>100104002</v>
      </c>
      <c r="H3591" t="str">
        <f>+VLOOKUP(F3591,Codigos[],2,0)</f>
        <v>Frutos de pepita</v>
      </c>
      <c r="I3591">
        <f>+VLOOKUP(Tabla2[[#This Row],[Categoría]],Cod_procesamiento10[],2,0)</f>
        <v>3</v>
      </c>
      <c r="J3591" t="s">
        <v>163</v>
      </c>
      <c r="K3591" s="3">
        <v>1346.91</v>
      </c>
    </row>
    <row r="3592" spans="1:11" x14ac:dyDescent="0.35">
      <c r="A3592">
        <v>2019</v>
      </c>
      <c r="B3592" s="5" t="s">
        <v>53</v>
      </c>
      <c r="C3592" s="10">
        <v>43586</v>
      </c>
      <c r="D3592" t="s">
        <v>17</v>
      </c>
      <c r="E3592">
        <f>+VLOOKUP(Tabla2[[#This Row],[Punto de venta]],Punto_venta[],2,0)</f>
        <v>2</v>
      </c>
      <c r="F3592" t="s">
        <v>11</v>
      </c>
      <c r="G3592">
        <f>+VLOOKUP(Tabla2[[#This Row],[Cultivo]],Cod_categoría[],2,0)</f>
        <v>100102005</v>
      </c>
      <c r="H3592" t="str">
        <f>+VLOOKUP(F3592,Codigos[],2,0)</f>
        <v>Cítricos</v>
      </c>
      <c r="I3592">
        <f>+VLOOKUP(Tabla2[[#This Row],[Categoría]],Cod_procesamiento10[],2,0)</f>
        <v>2</v>
      </c>
      <c r="J3592" t="s">
        <v>163</v>
      </c>
      <c r="K3592" s="3">
        <v>1209.8699999999999</v>
      </c>
    </row>
    <row r="3593" spans="1:11" x14ac:dyDescent="0.35">
      <c r="A3593">
        <v>2019</v>
      </c>
      <c r="B3593" s="5" t="s">
        <v>53</v>
      </c>
      <c r="C3593" s="10">
        <v>43586</v>
      </c>
      <c r="D3593" t="s">
        <v>17</v>
      </c>
      <c r="E3593">
        <f>+VLOOKUP(Tabla2[[#This Row],[Punto de venta]],Punto_venta[],2,0)</f>
        <v>2</v>
      </c>
      <c r="F3593" t="s">
        <v>13</v>
      </c>
      <c r="G3593">
        <f>+VLOOKUP(Tabla2[[#This Row],[Cultivo]],Cod_categoría[],2,0)</f>
        <v>100106002</v>
      </c>
      <c r="H3593" t="str">
        <f>+VLOOKUP(F3593,Codigos[],2,0)</f>
        <v>Frutos oleaginosos</v>
      </c>
      <c r="I3593">
        <f>+VLOOKUP(Tabla2[[#This Row],[Categoría]],Cod_procesamiento10[],2,0)</f>
        <v>12</v>
      </c>
      <c r="J3593" t="s">
        <v>163</v>
      </c>
      <c r="K3593" s="3">
        <v>3387.98</v>
      </c>
    </row>
    <row r="3594" spans="1:11" x14ac:dyDescent="0.35">
      <c r="A3594">
        <v>2019</v>
      </c>
      <c r="B3594" s="5" t="s">
        <v>53</v>
      </c>
      <c r="C3594" s="10">
        <v>43586</v>
      </c>
      <c r="D3594" t="s">
        <v>17</v>
      </c>
      <c r="E3594">
        <f>+VLOOKUP(Tabla2[[#This Row],[Punto de venta]],Punto_venta[],2,0)</f>
        <v>2</v>
      </c>
      <c r="F3594" t="s">
        <v>14</v>
      </c>
      <c r="G3594">
        <f>+VLOOKUP(Tabla2[[#This Row],[Cultivo]],Cod_categoría[],2,0)</f>
        <v>100104005</v>
      </c>
      <c r="H3594" t="str">
        <f>+VLOOKUP(F3594,Codigos[],2,0)</f>
        <v>Frutos de pepita</v>
      </c>
      <c r="I3594">
        <f>+VLOOKUP(Tabla2[[#This Row],[Categoría]],Cod_procesamiento10[],2,0)</f>
        <v>3</v>
      </c>
      <c r="J3594" t="s">
        <v>163</v>
      </c>
      <c r="K3594" s="3">
        <v>1159.78</v>
      </c>
    </row>
    <row r="3595" spans="1:11" x14ac:dyDescent="0.35">
      <c r="A3595">
        <v>2019</v>
      </c>
      <c r="B3595" s="5" t="s">
        <v>53</v>
      </c>
      <c r="C3595" s="10">
        <v>43586</v>
      </c>
      <c r="D3595" t="s">
        <v>17</v>
      </c>
      <c r="E3595">
        <f>+VLOOKUP(Tabla2[[#This Row],[Punto de venta]],Punto_venta[],2,0)</f>
        <v>2</v>
      </c>
      <c r="F3595" t="s">
        <v>15</v>
      </c>
      <c r="G3595">
        <f>+VLOOKUP(Tabla2[[#This Row],[Cultivo]],Cod_categoría[],2,0)</f>
        <v>100108006</v>
      </c>
      <c r="H3595" t="str">
        <f>+VLOOKUP(F3595,Codigos[],2,0)</f>
        <v>Frutos tropicales y subtropicales</v>
      </c>
      <c r="I3595">
        <f>+VLOOKUP(Tabla2[[#This Row],[Categoría]],Cod_procesamiento10[],2,0)</f>
        <v>4</v>
      </c>
      <c r="J3595" t="s">
        <v>163</v>
      </c>
      <c r="K3595" s="3">
        <v>831.49</v>
      </c>
    </row>
    <row r="3596" spans="1:11" x14ac:dyDescent="0.35">
      <c r="A3596">
        <v>2019</v>
      </c>
      <c r="B3596" s="5" t="s">
        <v>53</v>
      </c>
      <c r="C3596" s="10">
        <v>43586</v>
      </c>
      <c r="D3596" t="s">
        <v>17</v>
      </c>
      <c r="E3596">
        <f>+VLOOKUP(Tabla2[[#This Row],[Punto de venta]],Punto_venta[],2,0)</f>
        <v>2</v>
      </c>
      <c r="F3596" t="s">
        <v>16</v>
      </c>
      <c r="G3596">
        <f>+VLOOKUP(Tabla2[[#This Row],[Cultivo]],Cod_categoría[],2,0)</f>
        <v>100109001</v>
      </c>
      <c r="H3596" t="str">
        <f>+VLOOKUP(F3596,Codigos[],2,0)</f>
        <v>Uva</v>
      </c>
      <c r="I3596">
        <f>+VLOOKUP(Tabla2[[#This Row],[Categoría]],Cod_procesamiento10[],2,0)</f>
        <v>11</v>
      </c>
      <c r="J3596" t="s">
        <v>163</v>
      </c>
      <c r="K3596" s="3">
        <v>2492.5100000000002</v>
      </c>
    </row>
    <row r="3597" spans="1:11" x14ac:dyDescent="0.35">
      <c r="A3597">
        <v>2019</v>
      </c>
      <c r="B3597" s="5" t="s">
        <v>53</v>
      </c>
      <c r="C3597" s="10">
        <v>43586</v>
      </c>
      <c r="D3597" t="s">
        <v>2</v>
      </c>
      <c r="E3597">
        <f>+VLOOKUP(Tabla2[[#This Row],[Punto de venta]],Punto_venta[],2,0)</f>
        <v>1</v>
      </c>
      <c r="F3597" t="s">
        <v>5</v>
      </c>
      <c r="G3597">
        <f>+VLOOKUP(Tabla2[[#This Row],[Cultivo]],Cod_categoría[],2,0)</f>
        <v>100103002</v>
      </c>
      <c r="H3597" t="str">
        <f>+VLOOKUP(F3597,Codigos[],2,0)</f>
        <v>Frutos de carozo</v>
      </c>
      <c r="I3597">
        <f>+VLOOKUP(Tabla2[[#This Row],[Categoría]],Cod_procesamiento10[],2,0)</f>
        <v>5</v>
      </c>
      <c r="J3597" t="s">
        <v>163</v>
      </c>
      <c r="K3597" s="3">
        <v>573.02</v>
      </c>
    </row>
    <row r="3598" spans="1:11" x14ac:dyDescent="0.35">
      <c r="A3598">
        <v>2019</v>
      </c>
      <c r="B3598" s="5" t="s">
        <v>53</v>
      </c>
      <c r="C3598" s="10">
        <v>43586</v>
      </c>
      <c r="D3598" t="s">
        <v>2</v>
      </c>
      <c r="E3598">
        <f>+VLOOKUP(Tabla2[[#This Row],[Punto de venta]],Punto_venta[],2,0)</f>
        <v>1</v>
      </c>
      <c r="F3598" t="s">
        <v>8</v>
      </c>
      <c r="G3598">
        <f>+VLOOKUP(Tabla2[[#This Row],[Cultivo]],Cod_categoría[],2,0)</f>
        <v>100112025</v>
      </c>
      <c r="H3598" t="str">
        <f>+VLOOKUP(F3598,Codigos[],2,0)</f>
        <v>Berries</v>
      </c>
      <c r="I3598">
        <f>+VLOOKUP(Tabla2[[#This Row],[Categoría]],Cod_procesamiento10[],2,0)</f>
        <v>1</v>
      </c>
      <c r="J3598" t="s">
        <v>163</v>
      </c>
      <c r="K3598" s="3">
        <v>1348.7</v>
      </c>
    </row>
    <row r="3599" spans="1:11" x14ac:dyDescent="0.35">
      <c r="A3599">
        <v>2019</v>
      </c>
      <c r="B3599" s="5" t="s">
        <v>53</v>
      </c>
      <c r="C3599" s="10">
        <v>43586</v>
      </c>
      <c r="D3599" t="s">
        <v>2</v>
      </c>
      <c r="E3599">
        <f>+VLOOKUP(Tabla2[[#This Row],[Punto de venta]],Punto_venta[],2,0)</f>
        <v>1</v>
      </c>
      <c r="F3599" t="s">
        <v>19</v>
      </c>
      <c r="G3599">
        <f>+VLOOKUP(Tabla2[[#This Row],[Cultivo]],Cod_categoría[],2,0)</f>
        <v>100101007</v>
      </c>
      <c r="H3599" t="str">
        <f>+VLOOKUP(F3599,Codigos[],2,0)</f>
        <v>Berries</v>
      </c>
      <c r="I3599">
        <f>+VLOOKUP(Tabla2[[#This Row],[Categoría]],Cod_procesamiento10[],2,0)</f>
        <v>1</v>
      </c>
      <c r="J3599" t="s">
        <v>163</v>
      </c>
      <c r="K3599" s="3">
        <v>584.15</v>
      </c>
    </row>
    <row r="3600" spans="1:11" x14ac:dyDescent="0.35">
      <c r="A3600">
        <v>2019</v>
      </c>
      <c r="B3600" s="5" t="s">
        <v>53</v>
      </c>
      <c r="C3600" s="10">
        <v>43586</v>
      </c>
      <c r="D3600" t="s">
        <v>2</v>
      </c>
      <c r="E3600">
        <f>+VLOOKUP(Tabla2[[#This Row],[Punto de venta]],Punto_venta[],2,0)</f>
        <v>1</v>
      </c>
      <c r="F3600" t="s">
        <v>9</v>
      </c>
      <c r="G3600">
        <f>+VLOOKUP(Tabla2[[#This Row],[Cultivo]],Cod_categoría[],2,0)</f>
        <v>100102003</v>
      </c>
      <c r="H3600" t="str">
        <f>+VLOOKUP(F3600,Codigos[],2,0)</f>
        <v>Cítricos</v>
      </c>
      <c r="I3600">
        <f>+VLOOKUP(Tabla2[[#This Row],[Categoría]],Cod_procesamiento10[],2,0)</f>
        <v>2</v>
      </c>
      <c r="J3600" t="s">
        <v>163</v>
      </c>
      <c r="K3600" s="3">
        <v>985.69</v>
      </c>
    </row>
    <row r="3601" spans="1:11" x14ac:dyDescent="0.35">
      <c r="A3601">
        <v>2019</v>
      </c>
      <c r="B3601" s="5" t="s">
        <v>53</v>
      </c>
      <c r="C3601" s="10">
        <v>43586</v>
      </c>
      <c r="D3601" t="s">
        <v>2</v>
      </c>
      <c r="E3601">
        <f>+VLOOKUP(Tabla2[[#This Row],[Punto de venta]],Punto_venta[],2,0)</f>
        <v>1</v>
      </c>
      <c r="F3601" t="s">
        <v>21</v>
      </c>
      <c r="G3601">
        <f>+VLOOKUP(Tabla2[[#This Row],[Cultivo]],Cod_categoría[],2,0)</f>
        <v>100108002</v>
      </c>
      <c r="H3601" t="str">
        <f>+VLOOKUP(F3601,Codigos[],2,0)</f>
        <v>Frutos tropicales y subtropicales</v>
      </c>
      <c r="I3601">
        <f>+VLOOKUP(Tabla2[[#This Row],[Categoría]],Cod_procesamiento10[],2,0)</f>
        <v>4</v>
      </c>
      <c r="J3601" t="s">
        <v>163</v>
      </c>
      <c r="K3601" s="3">
        <v>2152.56</v>
      </c>
    </row>
    <row r="3602" spans="1:11" x14ac:dyDescent="0.35">
      <c r="A3602">
        <v>2019</v>
      </c>
      <c r="B3602" s="5" t="s">
        <v>53</v>
      </c>
      <c r="C3602" s="10">
        <v>43586</v>
      </c>
      <c r="D3602" t="s">
        <v>2</v>
      </c>
      <c r="E3602">
        <f>+VLOOKUP(Tabla2[[#This Row],[Punto de venta]],Punto_venta[],2,0)</f>
        <v>1</v>
      </c>
      <c r="F3602" t="s">
        <v>10</v>
      </c>
      <c r="G3602">
        <f>+VLOOKUP(Tabla2[[#This Row],[Cultivo]],Cod_categoría[],2,0)</f>
        <v>100104002</v>
      </c>
      <c r="H3602" t="str">
        <f>+VLOOKUP(F3602,Codigos[],2,0)</f>
        <v>Frutos de pepita</v>
      </c>
      <c r="I3602">
        <f>+VLOOKUP(Tabla2[[#This Row],[Categoría]],Cod_procesamiento10[],2,0)</f>
        <v>3</v>
      </c>
      <c r="J3602" t="s">
        <v>163</v>
      </c>
      <c r="K3602" s="3">
        <v>590.86</v>
      </c>
    </row>
    <row r="3603" spans="1:11" x14ac:dyDescent="0.35">
      <c r="A3603">
        <v>2019</v>
      </c>
      <c r="B3603" s="5" t="s">
        <v>53</v>
      </c>
      <c r="C3603" s="10">
        <v>43586</v>
      </c>
      <c r="D3603" t="s">
        <v>2</v>
      </c>
      <c r="E3603">
        <f>+VLOOKUP(Tabla2[[#This Row],[Punto de venta]],Punto_venta[],2,0)</f>
        <v>1</v>
      </c>
      <c r="F3603" t="s">
        <v>11</v>
      </c>
      <c r="G3603">
        <f>+VLOOKUP(Tabla2[[#This Row],[Cultivo]],Cod_categoría[],2,0)</f>
        <v>100102005</v>
      </c>
      <c r="H3603" t="str">
        <f>+VLOOKUP(F3603,Codigos[],2,0)</f>
        <v>Cítricos</v>
      </c>
      <c r="I3603">
        <f>+VLOOKUP(Tabla2[[#This Row],[Categoría]],Cod_procesamiento10[],2,0)</f>
        <v>2</v>
      </c>
      <c r="J3603" t="s">
        <v>163</v>
      </c>
      <c r="K3603" s="3">
        <v>621.61</v>
      </c>
    </row>
    <row r="3604" spans="1:11" x14ac:dyDescent="0.35">
      <c r="A3604">
        <v>2019</v>
      </c>
      <c r="B3604" s="5" t="s">
        <v>53</v>
      </c>
      <c r="C3604" s="10">
        <v>43586</v>
      </c>
      <c r="D3604" t="s">
        <v>2</v>
      </c>
      <c r="E3604">
        <f>+VLOOKUP(Tabla2[[#This Row],[Punto de venta]],Punto_venta[],2,0)</f>
        <v>1</v>
      </c>
      <c r="F3604" t="s">
        <v>13</v>
      </c>
      <c r="G3604">
        <f>+VLOOKUP(Tabla2[[#This Row],[Cultivo]],Cod_categoría[],2,0)</f>
        <v>100106002</v>
      </c>
      <c r="H3604" t="str">
        <f>+VLOOKUP(F3604,Codigos[],2,0)</f>
        <v>Frutos oleaginosos</v>
      </c>
      <c r="I3604">
        <f>+VLOOKUP(Tabla2[[#This Row],[Categoría]],Cod_procesamiento10[],2,0)</f>
        <v>12</v>
      </c>
      <c r="J3604" t="s">
        <v>163</v>
      </c>
      <c r="K3604" s="3">
        <v>2737.75</v>
      </c>
    </row>
    <row r="3605" spans="1:11" x14ac:dyDescent="0.35">
      <c r="A3605">
        <v>2019</v>
      </c>
      <c r="B3605" s="5" t="s">
        <v>53</v>
      </c>
      <c r="C3605" s="10">
        <v>43586</v>
      </c>
      <c r="D3605" t="s">
        <v>2</v>
      </c>
      <c r="E3605">
        <f>+VLOOKUP(Tabla2[[#This Row],[Punto de venta]],Punto_venta[],2,0)</f>
        <v>1</v>
      </c>
      <c r="F3605" t="s">
        <v>14</v>
      </c>
      <c r="G3605">
        <f>+VLOOKUP(Tabla2[[#This Row],[Cultivo]],Cod_categoría[],2,0)</f>
        <v>100104005</v>
      </c>
      <c r="H3605" t="str">
        <f>+VLOOKUP(F3605,Codigos[],2,0)</f>
        <v>Frutos de pepita</v>
      </c>
      <c r="I3605">
        <f>+VLOOKUP(Tabla2[[#This Row],[Categoría]],Cod_procesamiento10[],2,0)</f>
        <v>3</v>
      </c>
      <c r="J3605" t="s">
        <v>163</v>
      </c>
      <c r="K3605" s="3">
        <v>636.05999999999995</v>
      </c>
    </row>
    <row r="3606" spans="1:11" x14ac:dyDescent="0.35">
      <c r="A3606">
        <v>2019</v>
      </c>
      <c r="B3606" s="5" t="s">
        <v>53</v>
      </c>
      <c r="C3606" s="10">
        <v>43586</v>
      </c>
      <c r="D3606" t="s">
        <v>2</v>
      </c>
      <c r="E3606">
        <f>+VLOOKUP(Tabla2[[#This Row],[Punto de venta]],Punto_venta[],2,0)</f>
        <v>1</v>
      </c>
      <c r="F3606" t="s">
        <v>15</v>
      </c>
      <c r="G3606">
        <f>+VLOOKUP(Tabla2[[#This Row],[Cultivo]],Cod_categoría[],2,0)</f>
        <v>100108006</v>
      </c>
      <c r="H3606" t="str">
        <f>+VLOOKUP(F3606,Codigos[],2,0)</f>
        <v>Frutos tropicales y subtropicales</v>
      </c>
      <c r="I3606">
        <f>+VLOOKUP(Tabla2[[#This Row],[Categoría]],Cod_procesamiento10[],2,0)</f>
        <v>4</v>
      </c>
      <c r="J3606" t="s">
        <v>163</v>
      </c>
      <c r="K3606" s="3">
        <v>577.57000000000005</v>
      </c>
    </row>
    <row r="3607" spans="1:11" x14ac:dyDescent="0.35">
      <c r="A3607">
        <v>2019</v>
      </c>
      <c r="B3607" s="5" t="s">
        <v>53</v>
      </c>
      <c r="C3607" s="10">
        <v>43586</v>
      </c>
      <c r="D3607" t="s">
        <v>2</v>
      </c>
      <c r="E3607">
        <f>+VLOOKUP(Tabla2[[#This Row],[Punto de venta]],Punto_venta[],2,0)</f>
        <v>1</v>
      </c>
      <c r="F3607" t="s">
        <v>16</v>
      </c>
      <c r="G3607">
        <f>+VLOOKUP(Tabla2[[#This Row],[Cultivo]],Cod_categoría[],2,0)</f>
        <v>100109001</v>
      </c>
      <c r="H3607" t="str">
        <f>+VLOOKUP(F3607,Codigos[],2,0)</f>
        <v>Uva</v>
      </c>
      <c r="I3607">
        <f>+VLOOKUP(Tabla2[[#This Row],[Categoría]],Cod_procesamiento10[],2,0)</f>
        <v>11</v>
      </c>
      <c r="J3607" t="s">
        <v>163</v>
      </c>
      <c r="K3607" s="3">
        <v>905.56</v>
      </c>
    </row>
    <row r="3608" spans="1:11" x14ac:dyDescent="0.35">
      <c r="A3608">
        <v>2019</v>
      </c>
      <c r="B3608" s="5" t="s">
        <v>53</v>
      </c>
      <c r="C3608" s="10">
        <v>43586</v>
      </c>
      <c r="D3608" t="s">
        <v>17</v>
      </c>
      <c r="E3608">
        <f>+VLOOKUP(Tabla2[[#This Row],[Punto de venta]],Punto_venta[],2,0)</f>
        <v>2</v>
      </c>
      <c r="F3608" t="s">
        <v>5</v>
      </c>
      <c r="G3608">
        <f>+VLOOKUP(Tabla2[[#This Row],[Cultivo]],Cod_categoría[],2,0)</f>
        <v>100103002</v>
      </c>
      <c r="H3608" t="str">
        <f>+VLOOKUP(F3608,Codigos[],2,0)</f>
        <v>Frutos de carozo</v>
      </c>
      <c r="I3608">
        <f>+VLOOKUP(Tabla2[[#This Row],[Categoría]],Cod_procesamiento10[],2,0)</f>
        <v>5</v>
      </c>
      <c r="J3608" t="s">
        <v>163</v>
      </c>
      <c r="K3608" s="3">
        <v>1747.37</v>
      </c>
    </row>
    <row r="3609" spans="1:11" x14ac:dyDescent="0.35">
      <c r="A3609">
        <v>2019</v>
      </c>
      <c r="B3609" s="5" t="s">
        <v>53</v>
      </c>
      <c r="C3609" s="10">
        <v>43586</v>
      </c>
      <c r="D3609" t="s">
        <v>17</v>
      </c>
      <c r="E3609">
        <f>+VLOOKUP(Tabla2[[#This Row],[Punto de venta]],Punto_venta[],2,0)</f>
        <v>2</v>
      </c>
      <c r="F3609" t="s">
        <v>8</v>
      </c>
      <c r="G3609">
        <f>+VLOOKUP(Tabla2[[#This Row],[Cultivo]],Cod_categoría[],2,0)</f>
        <v>100112025</v>
      </c>
      <c r="H3609" t="str">
        <f>+VLOOKUP(F3609,Codigos[],2,0)</f>
        <v>Berries</v>
      </c>
      <c r="I3609">
        <f>+VLOOKUP(Tabla2[[#This Row],[Categoría]],Cod_procesamiento10[],2,0)</f>
        <v>1</v>
      </c>
      <c r="J3609" t="s">
        <v>163</v>
      </c>
      <c r="K3609" s="3">
        <v>4442.87</v>
      </c>
    </row>
    <row r="3610" spans="1:11" x14ac:dyDescent="0.35">
      <c r="A3610">
        <v>2019</v>
      </c>
      <c r="B3610" s="5" t="s">
        <v>53</v>
      </c>
      <c r="C3610" s="10">
        <v>43586</v>
      </c>
      <c r="D3610" t="s">
        <v>17</v>
      </c>
      <c r="E3610">
        <f>+VLOOKUP(Tabla2[[#This Row],[Punto de venta]],Punto_venta[],2,0)</f>
        <v>2</v>
      </c>
      <c r="F3610" t="s">
        <v>19</v>
      </c>
      <c r="G3610">
        <f>+VLOOKUP(Tabla2[[#This Row],[Cultivo]],Cod_categoría[],2,0)</f>
        <v>100101007</v>
      </c>
      <c r="H3610" t="str">
        <f>+VLOOKUP(F3610,Codigos[],2,0)</f>
        <v>Berries</v>
      </c>
      <c r="I3610">
        <f>+VLOOKUP(Tabla2[[#This Row],[Categoría]],Cod_procesamiento10[],2,0)</f>
        <v>1</v>
      </c>
      <c r="J3610" t="s">
        <v>163</v>
      </c>
      <c r="K3610" s="3">
        <v>1414.88</v>
      </c>
    </row>
    <row r="3611" spans="1:11" x14ac:dyDescent="0.35">
      <c r="A3611">
        <v>2019</v>
      </c>
      <c r="B3611" s="5" t="s">
        <v>53</v>
      </c>
      <c r="C3611" s="10">
        <v>43586</v>
      </c>
      <c r="D3611" t="s">
        <v>17</v>
      </c>
      <c r="E3611">
        <f>+VLOOKUP(Tabla2[[#This Row],[Punto de venta]],Punto_venta[],2,0)</f>
        <v>2</v>
      </c>
      <c r="F3611" t="s">
        <v>9</v>
      </c>
      <c r="G3611">
        <f>+VLOOKUP(Tabla2[[#This Row],[Cultivo]],Cod_categoría[],2,0)</f>
        <v>100102003</v>
      </c>
      <c r="H3611" t="str">
        <f>+VLOOKUP(F3611,Codigos[],2,0)</f>
        <v>Cítricos</v>
      </c>
      <c r="I3611">
        <f>+VLOOKUP(Tabla2[[#This Row],[Categoría]],Cod_procesamiento10[],2,0)</f>
        <v>2</v>
      </c>
      <c r="J3611" t="s">
        <v>163</v>
      </c>
      <c r="K3611" s="3">
        <v>1815.47</v>
      </c>
    </row>
    <row r="3612" spans="1:11" x14ac:dyDescent="0.35">
      <c r="A3612">
        <v>2019</v>
      </c>
      <c r="B3612" s="5" t="s">
        <v>53</v>
      </c>
      <c r="C3612" s="10">
        <v>43586</v>
      </c>
      <c r="D3612" t="s">
        <v>17</v>
      </c>
      <c r="E3612">
        <f>+VLOOKUP(Tabla2[[#This Row],[Punto de venta]],Punto_venta[],2,0)</f>
        <v>2</v>
      </c>
      <c r="F3612" t="s">
        <v>21</v>
      </c>
      <c r="G3612">
        <f>+VLOOKUP(Tabla2[[#This Row],[Cultivo]],Cod_categoría[],2,0)</f>
        <v>100108002</v>
      </c>
      <c r="H3612" t="str">
        <f>+VLOOKUP(F3612,Codigos[],2,0)</f>
        <v>Frutos tropicales y subtropicales</v>
      </c>
      <c r="I3612">
        <f>+VLOOKUP(Tabla2[[#This Row],[Categoría]],Cod_procesamiento10[],2,0)</f>
        <v>4</v>
      </c>
      <c r="J3612" t="s">
        <v>163</v>
      </c>
      <c r="K3612" s="3">
        <v>1945.47</v>
      </c>
    </row>
    <row r="3613" spans="1:11" x14ac:dyDescent="0.35">
      <c r="A3613">
        <v>2019</v>
      </c>
      <c r="B3613" s="5" t="s">
        <v>53</v>
      </c>
      <c r="C3613" s="10">
        <v>43586</v>
      </c>
      <c r="D3613" t="s">
        <v>17</v>
      </c>
      <c r="E3613">
        <f>+VLOOKUP(Tabla2[[#This Row],[Punto de venta]],Punto_venta[],2,0)</f>
        <v>2</v>
      </c>
      <c r="F3613" t="s">
        <v>10</v>
      </c>
      <c r="G3613">
        <f>+VLOOKUP(Tabla2[[#This Row],[Cultivo]],Cod_categoría[],2,0)</f>
        <v>100104002</v>
      </c>
      <c r="H3613" t="str">
        <f>+VLOOKUP(F3613,Codigos[],2,0)</f>
        <v>Frutos de pepita</v>
      </c>
      <c r="I3613">
        <f>+VLOOKUP(Tabla2[[#This Row],[Categoría]],Cod_procesamiento10[],2,0)</f>
        <v>3</v>
      </c>
      <c r="J3613" t="s">
        <v>163</v>
      </c>
      <c r="K3613" s="3">
        <v>1352.55</v>
      </c>
    </row>
    <row r="3614" spans="1:11" x14ac:dyDescent="0.35">
      <c r="A3614">
        <v>2019</v>
      </c>
      <c r="B3614" s="5" t="s">
        <v>53</v>
      </c>
      <c r="C3614" s="10">
        <v>43586</v>
      </c>
      <c r="D3614" t="s">
        <v>17</v>
      </c>
      <c r="E3614">
        <f>+VLOOKUP(Tabla2[[#This Row],[Punto de venta]],Punto_venta[],2,0)</f>
        <v>2</v>
      </c>
      <c r="F3614" t="s">
        <v>11</v>
      </c>
      <c r="G3614">
        <f>+VLOOKUP(Tabla2[[#This Row],[Cultivo]],Cod_categoría[],2,0)</f>
        <v>100102005</v>
      </c>
      <c r="H3614" t="str">
        <f>+VLOOKUP(F3614,Codigos[],2,0)</f>
        <v>Cítricos</v>
      </c>
      <c r="I3614">
        <f>+VLOOKUP(Tabla2[[#This Row],[Categoría]],Cod_procesamiento10[],2,0)</f>
        <v>2</v>
      </c>
      <c r="J3614" t="s">
        <v>163</v>
      </c>
      <c r="K3614" s="3">
        <v>1231.6199999999999</v>
      </c>
    </row>
    <row r="3615" spans="1:11" x14ac:dyDescent="0.35">
      <c r="A3615">
        <v>2019</v>
      </c>
      <c r="B3615" s="5" t="s">
        <v>53</v>
      </c>
      <c r="C3615" s="10">
        <v>43586</v>
      </c>
      <c r="D3615" t="s">
        <v>17</v>
      </c>
      <c r="E3615">
        <f>+VLOOKUP(Tabla2[[#This Row],[Punto de venta]],Punto_venta[],2,0)</f>
        <v>2</v>
      </c>
      <c r="F3615" t="s">
        <v>13</v>
      </c>
      <c r="G3615">
        <f>+VLOOKUP(Tabla2[[#This Row],[Cultivo]],Cod_categoría[],2,0)</f>
        <v>100106002</v>
      </c>
      <c r="H3615" t="str">
        <f>+VLOOKUP(F3615,Codigos[],2,0)</f>
        <v>Frutos oleaginosos</v>
      </c>
      <c r="I3615">
        <f>+VLOOKUP(Tabla2[[#This Row],[Categoría]],Cod_procesamiento10[],2,0)</f>
        <v>12</v>
      </c>
      <c r="J3615" t="s">
        <v>163</v>
      </c>
      <c r="K3615" s="3">
        <v>3492.74</v>
      </c>
    </row>
    <row r="3616" spans="1:11" x14ac:dyDescent="0.35">
      <c r="A3616">
        <v>2019</v>
      </c>
      <c r="B3616" s="5" t="s">
        <v>53</v>
      </c>
      <c r="C3616" s="10">
        <v>43586</v>
      </c>
      <c r="D3616" t="s">
        <v>17</v>
      </c>
      <c r="E3616">
        <f>+VLOOKUP(Tabla2[[#This Row],[Punto de venta]],Punto_venta[],2,0)</f>
        <v>2</v>
      </c>
      <c r="F3616" t="s">
        <v>14</v>
      </c>
      <c r="G3616">
        <f>+VLOOKUP(Tabla2[[#This Row],[Cultivo]],Cod_categoría[],2,0)</f>
        <v>100104005</v>
      </c>
      <c r="H3616" t="str">
        <f>+VLOOKUP(F3616,Codigos[],2,0)</f>
        <v>Frutos de pepita</v>
      </c>
      <c r="I3616">
        <f>+VLOOKUP(Tabla2[[#This Row],[Categoría]],Cod_procesamiento10[],2,0)</f>
        <v>3</v>
      </c>
      <c r="J3616" t="s">
        <v>163</v>
      </c>
      <c r="K3616" s="3">
        <v>1102.3</v>
      </c>
    </row>
    <row r="3617" spans="1:11" x14ac:dyDescent="0.35">
      <c r="A3617">
        <v>2019</v>
      </c>
      <c r="B3617" s="5" t="s">
        <v>53</v>
      </c>
      <c r="C3617" s="10">
        <v>43586</v>
      </c>
      <c r="D3617" t="s">
        <v>17</v>
      </c>
      <c r="E3617">
        <f>+VLOOKUP(Tabla2[[#This Row],[Punto de venta]],Punto_venta[],2,0)</f>
        <v>2</v>
      </c>
      <c r="F3617" t="s">
        <v>15</v>
      </c>
      <c r="G3617">
        <f>+VLOOKUP(Tabla2[[#This Row],[Cultivo]],Cod_categoría[],2,0)</f>
        <v>100108006</v>
      </c>
      <c r="H3617" t="str">
        <f>+VLOOKUP(F3617,Codigos[],2,0)</f>
        <v>Frutos tropicales y subtropicales</v>
      </c>
      <c r="I3617">
        <f>+VLOOKUP(Tabla2[[#This Row],[Categoría]],Cod_procesamiento10[],2,0)</f>
        <v>4</v>
      </c>
      <c r="J3617" t="s">
        <v>163</v>
      </c>
      <c r="K3617" s="3">
        <v>835.14</v>
      </c>
    </row>
    <row r="3618" spans="1:11" x14ac:dyDescent="0.35">
      <c r="A3618">
        <v>2019</v>
      </c>
      <c r="B3618" s="5" t="s">
        <v>53</v>
      </c>
      <c r="C3618" s="10">
        <v>43586</v>
      </c>
      <c r="D3618" t="s">
        <v>17</v>
      </c>
      <c r="E3618">
        <f>+VLOOKUP(Tabla2[[#This Row],[Punto de venta]],Punto_venta[],2,0)</f>
        <v>2</v>
      </c>
      <c r="F3618" t="s">
        <v>16</v>
      </c>
      <c r="G3618">
        <f>+VLOOKUP(Tabla2[[#This Row],[Cultivo]],Cod_categoría[],2,0)</f>
        <v>100109001</v>
      </c>
      <c r="H3618" t="str">
        <f>+VLOOKUP(F3618,Codigos[],2,0)</f>
        <v>Uva</v>
      </c>
      <c r="I3618">
        <f>+VLOOKUP(Tabla2[[#This Row],[Categoría]],Cod_procesamiento10[],2,0)</f>
        <v>11</v>
      </c>
      <c r="J3618" t="s">
        <v>163</v>
      </c>
      <c r="K3618" s="3">
        <v>2756.14</v>
      </c>
    </row>
    <row r="3619" spans="1:11" x14ac:dyDescent="0.35">
      <c r="A3619">
        <v>2019</v>
      </c>
      <c r="B3619" s="5" t="s">
        <v>53</v>
      </c>
      <c r="C3619" s="10">
        <v>43586</v>
      </c>
      <c r="D3619" t="s">
        <v>2</v>
      </c>
      <c r="E3619">
        <f>+VLOOKUP(Tabla2[[#This Row],[Punto de venta]],Punto_venta[],2,0)</f>
        <v>1</v>
      </c>
      <c r="F3619" t="s">
        <v>5</v>
      </c>
      <c r="G3619">
        <f>+VLOOKUP(Tabla2[[#This Row],[Cultivo]],Cod_categoría[],2,0)</f>
        <v>100103002</v>
      </c>
      <c r="H3619" t="str">
        <f>+VLOOKUP(F3619,Codigos[],2,0)</f>
        <v>Frutos de carozo</v>
      </c>
      <c r="I3619">
        <f>+VLOOKUP(Tabla2[[#This Row],[Categoría]],Cod_procesamiento10[],2,0)</f>
        <v>5</v>
      </c>
      <c r="J3619" t="s">
        <v>163</v>
      </c>
      <c r="K3619" s="3">
        <v>626.46</v>
      </c>
    </row>
    <row r="3620" spans="1:11" x14ac:dyDescent="0.35">
      <c r="A3620">
        <v>2019</v>
      </c>
      <c r="B3620" s="5" t="s">
        <v>53</v>
      </c>
      <c r="C3620" s="10">
        <v>43586</v>
      </c>
      <c r="D3620" t="s">
        <v>2</v>
      </c>
      <c r="E3620">
        <f>+VLOOKUP(Tabla2[[#This Row],[Punto de venta]],Punto_venta[],2,0)</f>
        <v>1</v>
      </c>
      <c r="F3620" t="s">
        <v>8</v>
      </c>
      <c r="G3620">
        <f>+VLOOKUP(Tabla2[[#This Row],[Cultivo]],Cod_categoría[],2,0)</f>
        <v>100112025</v>
      </c>
      <c r="H3620" t="str">
        <f>+VLOOKUP(F3620,Codigos[],2,0)</f>
        <v>Berries</v>
      </c>
      <c r="I3620">
        <f>+VLOOKUP(Tabla2[[#This Row],[Categoría]],Cod_procesamiento10[],2,0)</f>
        <v>1</v>
      </c>
      <c r="J3620" t="s">
        <v>163</v>
      </c>
      <c r="K3620" s="3">
        <v>1570.4</v>
      </c>
    </row>
    <row r="3621" spans="1:11" x14ac:dyDescent="0.35">
      <c r="A3621">
        <v>2019</v>
      </c>
      <c r="B3621" s="5" t="s">
        <v>53</v>
      </c>
      <c r="C3621" s="10">
        <v>43586</v>
      </c>
      <c r="D3621" t="s">
        <v>2</v>
      </c>
      <c r="E3621">
        <f>+VLOOKUP(Tabla2[[#This Row],[Punto de venta]],Punto_venta[],2,0)</f>
        <v>1</v>
      </c>
      <c r="F3621" t="s">
        <v>19</v>
      </c>
      <c r="G3621">
        <f>+VLOOKUP(Tabla2[[#This Row],[Cultivo]],Cod_categoría[],2,0)</f>
        <v>100101007</v>
      </c>
      <c r="H3621" t="str">
        <f>+VLOOKUP(F3621,Codigos[],2,0)</f>
        <v>Berries</v>
      </c>
      <c r="I3621">
        <f>+VLOOKUP(Tabla2[[#This Row],[Categoría]],Cod_procesamiento10[],2,0)</f>
        <v>1</v>
      </c>
      <c r="J3621" t="s">
        <v>163</v>
      </c>
      <c r="K3621" s="3">
        <v>656.48</v>
      </c>
    </row>
    <row r="3622" spans="1:11" x14ac:dyDescent="0.35">
      <c r="A3622">
        <v>2019</v>
      </c>
      <c r="B3622" s="5" t="s">
        <v>53</v>
      </c>
      <c r="C3622" s="10">
        <v>43586</v>
      </c>
      <c r="D3622" t="s">
        <v>2</v>
      </c>
      <c r="E3622">
        <f>+VLOOKUP(Tabla2[[#This Row],[Punto de venta]],Punto_venta[],2,0)</f>
        <v>1</v>
      </c>
      <c r="F3622" t="s">
        <v>9</v>
      </c>
      <c r="G3622">
        <f>+VLOOKUP(Tabla2[[#This Row],[Cultivo]],Cod_categoría[],2,0)</f>
        <v>100102003</v>
      </c>
      <c r="H3622" t="str">
        <f>+VLOOKUP(F3622,Codigos[],2,0)</f>
        <v>Cítricos</v>
      </c>
      <c r="I3622">
        <f>+VLOOKUP(Tabla2[[#This Row],[Categoría]],Cod_procesamiento10[],2,0)</f>
        <v>2</v>
      </c>
      <c r="J3622" t="s">
        <v>163</v>
      </c>
      <c r="K3622" s="3">
        <v>945.19</v>
      </c>
    </row>
    <row r="3623" spans="1:11" x14ac:dyDescent="0.35">
      <c r="A3623">
        <v>2019</v>
      </c>
      <c r="B3623" s="5" t="s">
        <v>53</v>
      </c>
      <c r="C3623" s="10">
        <v>43586</v>
      </c>
      <c r="D3623" t="s">
        <v>2</v>
      </c>
      <c r="E3623">
        <f>+VLOOKUP(Tabla2[[#This Row],[Punto de venta]],Punto_venta[],2,0)</f>
        <v>1</v>
      </c>
      <c r="F3623" t="s">
        <v>21</v>
      </c>
      <c r="G3623">
        <f>+VLOOKUP(Tabla2[[#This Row],[Cultivo]],Cod_categoría[],2,0)</f>
        <v>100108002</v>
      </c>
      <c r="H3623" t="str">
        <f>+VLOOKUP(F3623,Codigos[],2,0)</f>
        <v>Frutos tropicales y subtropicales</v>
      </c>
      <c r="I3623">
        <f>+VLOOKUP(Tabla2[[#This Row],[Categoría]],Cod_procesamiento10[],2,0)</f>
        <v>4</v>
      </c>
      <c r="J3623" t="s">
        <v>163</v>
      </c>
      <c r="K3623" s="3">
        <v>1914.81</v>
      </c>
    </row>
    <row r="3624" spans="1:11" x14ac:dyDescent="0.35">
      <c r="A3624">
        <v>2019</v>
      </c>
      <c r="B3624" s="5" t="s">
        <v>53</v>
      </c>
      <c r="C3624" s="10">
        <v>43586</v>
      </c>
      <c r="D3624" t="s">
        <v>2</v>
      </c>
      <c r="E3624">
        <f>+VLOOKUP(Tabla2[[#This Row],[Punto de venta]],Punto_venta[],2,0)</f>
        <v>1</v>
      </c>
      <c r="F3624" t="s">
        <v>10</v>
      </c>
      <c r="G3624">
        <f>+VLOOKUP(Tabla2[[#This Row],[Cultivo]],Cod_categoría[],2,0)</f>
        <v>100104002</v>
      </c>
      <c r="H3624" t="str">
        <f>+VLOOKUP(F3624,Codigos[],2,0)</f>
        <v>Frutos de pepita</v>
      </c>
      <c r="I3624">
        <f>+VLOOKUP(Tabla2[[#This Row],[Categoría]],Cod_procesamiento10[],2,0)</f>
        <v>3</v>
      </c>
      <c r="J3624" t="s">
        <v>163</v>
      </c>
      <c r="K3624" s="3">
        <v>629.33000000000004</v>
      </c>
    </row>
    <row r="3625" spans="1:11" x14ac:dyDescent="0.35">
      <c r="A3625">
        <v>2019</v>
      </c>
      <c r="B3625" s="5" t="s">
        <v>53</v>
      </c>
      <c r="C3625" s="10">
        <v>43586</v>
      </c>
      <c r="D3625" t="s">
        <v>2</v>
      </c>
      <c r="E3625">
        <f>+VLOOKUP(Tabla2[[#This Row],[Punto de venta]],Punto_venta[],2,0)</f>
        <v>1</v>
      </c>
      <c r="F3625" t="s">
        <v>11</v>
      </c>
      <c r="G3625">
        <f>+VLOOKUP(Tabla2[[#This Row],[Cultivo]],Cod_categoría[],2,0)</f>
        <v>100102005</v>
      </c>
      <c r="H3625" t="str">
        <f>+VLOOKUP(F3625,Codigos[],2,0)</f>
        <v>Cítricos</v>
      </c>
      <c r="I3625">
        <f>+VLOOKUP(Tabla2[[#This Row],[Categoría]],Cod_procesamiento10[],2,0)</f>
        <v>2</v>
      </c>
      <c r="J3625" t="s">
        <v>163</v>
      </c>
      <c r="K3625" s="3">
        <v>641.20000000000005</v>
      </c>
    </row>
    <row r="3626" spans="1:11" x14ac:dyDescent="0.35">
      <c r="A3626">
        <v>2019</v>
      </c>
      <c r="B3626" s="5" t="s">
        <v>53</v>
      </c>
      <c r="C3626" s="10">
        <v>43586</v>
      </c>
      <c r="D3626" t="s">
        <v>2</v>
      </c>
      <c r="E3626">
        <f>+VLOOKUP(Tabla2[[#This Row],[Punto de venta]],Punto_venta[],2,0)</f>
        <v>1</v>
      </c>
      <c r="F3626" t="s">
        <v>13</v>
      </c>
      <c r="G3626">
        <f>+VLOOKUP(Tabla2[[#This Row],[Cultivo]],Cod_categoría[],2,0)</f>
        <v>100106002</v>
      </c>
      <c r="H3626" t="str">
        <f>+VLOOKUP(F3626,Codigos[],2,0)</f>
        <v>Frutos oleaginosos</v>
      </c>
      <c r="I3626">
        <f>+VLOOKUP(Tabla2[[#This Row],[Categoría]],Cod_procesamiento10[],2,0)</f>
        <v>12</v>
      </c>
      <c r="J3626" t="s">
        <v>163</v>
      </c>
      <c r="K3626" s="3">
        <v>2822.89</v>
      </c>
    </row>
    <row r="3627" spans="1:11" x14ac:dyDescent="0.35">
      <c r="A3627">
        <v>2019</v>
      </c>
      <c r="B3627" s="5" t="s">
        <v>53</v>
      </c>
      <c r="C3627" s="10">
        <v>43586</v>
      </c>
      <c r="D3627" t="s">
        <v>2</v>
      </c>
      <c r="E3627">
        <f>+VLOOKUP(Tabla2[[#This Row],[Punto de venta]],Punto_venta[],2,0)</f>
        <v>1</v>
      </c>
      <c r="F3627" t="s">
        <v>14</v>
      </c>
      <c r="G3627">
        <f>+VLOOKUP(Tabla2[[#This Row],[Cultivo]],Cod_categoría[],2,0)</f>
        <v>100104005</v>
      </c>
      <c r="H3627" t="str">
        <f>+VLOOKUP(F3627,Codigos[],2,0)</f>
        <v>Frutos de pepita</v>
      </c>
      <c r="I3627">
        <f>+VLOOKUP(Tabla2[[#This Row],[Categoría]],Cod_procesamiento10[],2,0)</f>
        <v>3</v>
      </c>
      <c r="J3627" t="s">
        <v>163</v>
      </c>
      <c r="K3627" s="3">
        <v>677.75</v>
      </c>
    </row>
    <row r="3628" spans="1:11" x14ac:dyDescent="0.35">
      <c r="A3628">
        <v>2019</v>
      </c>
      <c r="B3628" s="5" t="s">
        <v>53</v>
      </c>
      <c r="C3628" s="10">
        <v>43586</v>
      </c>
      <c r="D3628" t="s">
        <v>2</v>
      </c>
      <c r="E3628">
        <f>+VLOOKUP(Tabla2[[#This Row],[Punto de venta]],Punto_venta[],2,0)</f>
        <v>1</v>
      </c>
      <c r="F3628" t="s">
        <v>15</v>
      </c>
      <c r="G3628">
        <f>+VLOOKUP(Tabla2[[#This Row],[Cultivo]],Cod_categoría[],2,0)</f>
        <v>100108006</v>
      </c>
      <c r="H3628" t="str">
        <f>+VLOOKUP(F3628,Codigos[],2,0)</f>
        <v>Frutos tropicales y subtropicales</v>
      </c>
      <c r="I3628">
        <f>+VLOOKUP(Tabla2[[#This Row],[Categoría]],Cod_procesamiento10[],2,0)</f>
        <v>4</v>
      </c>
      <c r="J3628" t="s">
        <v>163</v>
      </c>
      <c r="K3628" s="3">
        <v>587.30999999999995</v>
      </c>
    </row>
    <row r="3629" spans="1:11" x14ac:dyDescent="0.35">
      <c r="A3629">
        <v>2019</v>
      </c>
      <c r="B3629" s="5" t="s">
        <v>53</v>
      </c>
      <c r="C3629" s="10">
        <v>43586</v>
      </c>
      <c r="D3629" t="s">
        <v>2</v>
      </c>
      <c r="E3629">
        <f>+VLOOKUP(Tabla2[[#This Row],[Punto de venta]],Punto_venta[],2,0)</f>
        <v>1</v>
      </c>
      <c r="F3629" t="s">
        <v>16</v>
      </c>
      <c r="G3629">
        <f>+VLOOKUP(Tabla2[[#This Row],[Cultivo]],Cod_categoría[],2,0)</f>
        <v>100109001</v>
      </c>
      <c r="H3629" t="str">
        <f>+VLOOKUP(F3629,Codigos[],2,0)</f>
        <v>Uva</v>
      </c>
      <c r="I3629">
        <f>+VLOOKUP(Tabla2[[#This Row],[Categoría]],Cod_procesamiento10[],2,0)</f>
        <v>11</v>
      </c>
      <c r="J3629" t="s">
        <v>163</v>
      </c>
      <c r="K3629" s="3">
        <v>902.47</v>
      </c>
    </row>
    <row r="3630" spans="1:11" x14ac:dyDescent="0.35">
      <c r="A3630">
        <v>2019</v>
      </c>
      <c r="B3630" s="5" t="s">
        <v>53</v>
      </c>
      <c r="C3630" s="10">
        <v>43586</v>
      </c>
      <c r="D3630" t="s">
        <v>17</v>
      </c>
      <c r="E3630">
        <f>+VLOOKUP(Tabla2[[#This Row],[Punto de venta]],Punto_venta[],2,0)</f>
        <v>2</v>
      </c>
      <c r="F3630" t="s">
        <v>5</v>
      </c>
      <c r="G3630">
        <f>+VLOOKUP(Tabla2[[#This Row],[Cultivo]],Cod_categoría[],2,0)</f>
        <v>100103002</v>
      </c>
      <c r="H3630" t="str">
        <f>+VLOOKUP(F3630,Codigos[],2,0)</f>
        <v>Frutos de carozo</v>
      </c>
      <c r="I3630">
        <f>+VLOOKUP(Tabla2[[#This Row],[Categoría]],Cod_procesamiento10[],2,0)</f>
        <v>5</v>
      </c>
      <c r="J3630" t="s">
        <v>163</v>
      </c>
      <c r="K3630" s="3">
        <v>1870.64</v>
      </c>
    </row>
    <row r="3631" spans="1:11" x14ac:dyDescent="0.35">
      <c r="A3631">
        <v>2019</v>
      </c>
      <c r="B3631" s="5" t="s">
        <v>53</v>
      </c>
      <c r="C3631" s="10">
        <v>43586</v>
      </c>
      <c r="D3631" t="s">
        <v>17</v>
      </c>
      <c r="E3631">
        <f>+VLOOKUP(Tabla2[[#This Row],[Punto de venta]],Punto_venta[],2,0)</f>
        <v>2</v>
      </c>
      <c r="F3631" t="s">
        <v>8</v>
      </c>
      <c r="G3631">
        <f>+VLOOKUP(Tabla2[[#This Row],[Cultivo]],Cod_categoría[],2,0)</f>
        <v>100112025</v>
      </c>
      <c r="H3631" t="str">
        <f>+VLOOKUP(F3631,Codigos[],2,0)</f>
        <v>Berries</v>
      </c>
      <c r="I3631">
        <f>+VLOOKUP(Tabla2[[#This Row],[Categoría]],Cod_procesamiento10[],2,0)</f>
        <v>1</v>
      </c>
      <c r="J3631" t="s">
        <v>163</v>
      </c>
      <c r="K3631" s="3">
        <v>5161.6000000000004</v>
      </c>
    </row>
    <row r="3632" spans="1:11" x14ac:dyDescent="0.35">
      <c r="A3632">
        <v>2019</v>
      </c>
      <c r="B3632" s="5" t="s">
        <v>53</v>
      </c>
      <c r="C3632" s="10">
        <v>43586</v>
      </c>
      <c r="D3632" t="s">
        <v>17</v>
      </c>
      <c r="E3632">
        <f>+VLOOKUP(Tabla2[[#This Row],[Punto de venta]],Punto_venta[],2,0)</f>
        <v>2</v>
      </c>
      <c r="F3632" t="s">
        <v>19</v>
      </c>
      <c r="G3632">
        <f>+VLOOKUP(Tabla2[[#This Row],[Cultivo]],Cod_categoría[],2,0)</f>
        <v>100101007</v>
      </c>
      <c r="H3632" t="str">
        <f>+VLOOKUP(F3632,Codigos[],2,0)</f>
        <v>Berries</v>
      </c>
      <c r="I3632">
        <f>+VLOOKUP(Tabla2[[#This Row],[Categoría]],Cod_procesamiento10[],2,0)</f>
        <v>1</v>
      </c>
      <c r="J3632" t="s">
        <v>163</v>
      </c>
      <c r="K3632" s="3">
        <v>1449.62</v>
      </c>
    </row>
    <row r="3633" spans="1:11" x14ac:dyDescent="0.35">
      <c r="A3633">
        <v>2019</v>
      </c>
      <c r="B3633" s="5" t="s">
        <v>53</v>
      </c>
      <c r="C3633" s="10">
        <v>43586</v>
      </c>
      <c r="D3633" t="s">
        <v>17</v>
      </c>
      <c r="E3633">
        <f>+VLOOKUP(Tabla2[[#This Row],[Punto de venta]],Punto_venta[],2,0)</f>
        <v>2</v>
      </c>
      <c r="F3633" t="s">
        <v>9</v>
      </c>
      <c r="G3633">
        <f>+VLOOKUP(Tabla2[[#This Row],[Cultivo]],Cod_categoría[],2,0)</f>
        <v>100102003</v>
      </c>
      <c r="H3633" t="str">
        <f>+VLOOKUP(F3633,Codigos[],2,0)</f>
        <v>Cítricos</v>
      </c>
      <c r="I3633">
        <f>+VLOOKUP(Tabla2[[#This Row],[Categoría]],Cod_procesamiento10[],2,0)</f>
        <v>2</v>
      </c>
      <c r="J3633" t="s">
        <v>163</v>
      </c>
      <c r="K3633" s="3">
        <v>1780.45</v>
      </c>
    </row>
    <row r="3634" spans="1:11" x14ac:dyDescent="0.35">
      <c r="A3634">
        <v>2019</v>
      </c>
      <c r="B3634" s="5" t="s">
        <v>53</v>
      </c>
      <c r="C3634" s="10">
        <v>43586</v>
      </c>
      <c r="D3634" t="s">
        <v>17</v>
      </c>
      <c r="E3634">
        <f>+VLOOKUP(Tabla2[[#This Row],[Punto de venta]],Punto_venta[],2,0)</f>
        <v>2</v>
      </c>
      <c r="F3634" t="s">
        <v>21</v>
      </c>
      <c r="G3634">
        <f>+VLOOKUP(Tabla2[[#This Row],[Cultivo]],Cod_categoría[],2,0)</f>
        <v>100108002</v>
      </c>
      <c r="H3634" t="str">
        <f>+VLOOKUP(F3634,Codigos[],2,0)</f>
        <v>Frutos tropicales y subtropicales</v>
      </c>
      <c r="I3634">
        <f>+VLOOKUP(Tabla2[[#This Row],[Categoría]],Cod_procesamiento10[],2,0)</f>
        <v>4</v>
      </c>
      <c r="J3634" t="s">
        <v>163</v>
      </c>
      <c r="K3634" s="3">
        <v>2015.46</v>
      </c>
    </row>
    <row r="3635" spans="1:11" x14ac:dyDescent="0.35">
      <c r="A3635">
        <v>2019</v>
      </c>
      <c r="B3635" s="5" t="s">
        <v>53</v>
      </c>
      <c r="C3635" s="10">
        <v>43586</v>
      </c>
      <c r="D3635" t="s">
        <v>17</v>
      </c>
      <c r="E3635">
        <f>+VLOOKUP(Tabla2[[#This Row],[Punto de venta]],Punto_venta[],2,0)</f>
        <v>2</v>
      </c>
      <c r="F3635" t="s">
        <v>10</v>
      </c>
      <c r="G3635">
        <f>+VLOOKUP(Tabla2[[#This Row],[Cultivo]],Cod_categoría[],2,0)</f>
        <v>100104002</v>
      </c>
      <c r="H3635" t="str">
        <f>+VLOOKUP(F3635,Codigos[],2,0)</f>
        <v>Frutos de pepita</v>
      </c>
      <c r="I3635">
        <f>+VLOOKUP(Tabla2[[#This Row],[Categoría]],Cod_procesamiento10[],2,0)</f>
        <v>3</v>
      </c>
      <c r="J3635" t="s">
        <v>163</v>
      </c>
      <c r="K3635" s="3">
        <v>1349.56</v>
      </c>
    </row>
    <row r="3636" spans="1:11" x14ac:dyDescent="0.35">
      <c r="A3636">
        <v>2019</v>
      </c>
      <c r="B3636" s="5" t="s">
        <v>53</v>
      </c>
      <c r="C3636" s="10">
        <v>43586</v>
      </c>
      <c r="D3636" t="s">
        <v>17</v>
      </c>
      <c r="E3636">
        <f>+VLOOKUP(Tabla2[[#This Row],[Punto de venta]],Punto_venta[],2,0)</f>
        <v>2</v>
      </c>
      <c r="F3636" t="s">
        <v>11</v>
      </c>
      <c r="G3636">
        <f>+VLOOKUP(Tabla2[[#This Row],[Cultivo]],Cod_categoría[],2,0)</f>
        <v>100102005</v>
      </c>
      <c r="H3636" t="str">
        <f>+VLOOKUP(F3636,Codigos[],2,0)</f>
        <v>Cítricos</v>
      </c>
      <c r="I3636">
        <f>+VLOOKUP(Tabla2[[#This Row],[Categoría]],Cod_procesamiento10[],2,0)</f>
        <v>2</v>
      </c>
      <c r="J3636" t="s">
        <v>163</v>
      </c>
      <c r="K3636" s="3">
        <v>1236.53</v>
      </c>
    </row>
    <row r="3637" spans="1:11" x14ac:dyDescent="0.35">
      <c r="A3637">
        <v>2019</v>
      </c>
      <c r="B3637" s="5" t="s">
        <v>53</v>
      </c>
      <c r="C3637" s="10">
        <v>43586</v>
      </c>
      <c r="D3637" t="s">
        <v>17</v>
      </c>
      <c r="E3637">
        <f>+VLOOKUP(Tabla2[[#This Row],[Punto de venta]],Punto_venta[],2,0)</f>
        <v>2</v>
      </c>
      <c r="F3637" t="s">
        <v>13</v>
      </c>
      <c r="G3637">
        <f>+VLOOKUP(Tabla2[[#This Row],[Cultivo]],Cod_categoría[],2,0)</f>
        <v>100106002</v>
      </c>
      <c r="H3637" t="str">
        <f>+VLOOKUP(F3637,Codigos[],2,0)</f>
        <v>Frutos oleaginosos</v>
      </c>
      <c r="I3637">
        <f>+VLOOKUP(Tabla2[[#This Row],[Categoría]],Cod_procesamiento10[],2,0)</f>
        <v>12</v>
      </c>
      <c r="J3637" t="s">
        <v>163</v>
      </c>
      <c r="K3637" s="3">
        <v>3530.28</v>
      </c>
    </row>
    <row r="3638" spans="1:11" x14ac:dyDescent="0.35">
      <c r="A3638">
        <v>2019</v>
      </c>
      <c r="B3638" s="5" t="s">
        <v>53</v>
      </c>
      <c r="C3638" s="10">
        <v>43586</v>
      </c>
      <c r="D3638" t="s">
        <v>17</v>
      </c>
      <c r="E3638">
        <f>+VLOOKUP(Tabla2[[#This Row],[Punto de venta]],Punto_venta[],2,0)</f>
        <v>2</v>
      </c>
      <c r="F3638" t="s">
        <v>14</v>
      </c>
      <c r="G3638">
        <f>+VLOOKUP(Tabla2[[#This Row],[Cultivo]],Cod_categoría[],2,0)</f>
        <v>100104005</v>
      </c>
      <c r="H3638" t="str">
        <f>+VLOOKUP(F3638,Codigos[],2,0)</f>
        <v>Frutos de pepita</v>
      </c>
      <c r="I3638">
        <f>+VLOOKUP(Tabla2[[#This Row],[Categoría]],Cod_procesamiento10[],2,0)</f>
        <v>3</v>
      </c>
      <c r="J3638" t="s">
        <v>163</v>
      </c>
      <c r="K3638" s="3">
        <v>1204.92</v>
      </c>
    </row>
    <row r="3639" spans="1:11" x14ac:dyDescent="0.35">
      <c r="A3639">
        <v>2019</v>
      </c>
      <c r="B3639" s="5" t="s">
        <v>53</v>
      </c>
      <c r="C3639" s="10">
        <v>43586</v>
      </c>
      <c r="D3639" t="s">
        <v>17</v>
      </c>
      <c r="E3639">
        <f>+VLOOKUP(Tabla2[[#This Row],[Punto de venta]],Punto_venta[],2,0)</f>
        <v>2</v>
      </c>
      <c r="F3639" t="s">
        <v>15</v>
      </c>
      <c r="G3639">
        <f>+VLOOKUP(Tabla2[[#This Row],[Cultivo]],Cod_categoría[],2,0)</f>
        <v>100108006</v>
      </c>
      <c r="H3639" t="str">
        <f>+VLOOKUP(F3639,Codigos[],2,0)</f>
        <v>Frutos tropicales y subtropicales</v>
      </c>
      <c r="I3639">
        <f>+VLOOKUP(Tabla2[[#This Row],[Categoría]],Cod_procesamiento10[],2,0)</f>
        <v>4</v>
      </c>
      <c r="J3639" t="s">
        <v>163</v>
      </c>
      <c r="K3639" s="3">
        <v>842.28</v>
      </c>
    </row>
    <row r="3640" spans="1:11" x14ac:dyDescent="0.35">
      <c r="A3640">
        <v>2019</v>
      </c>
      <c r="B3640" s="5" t="s">
        <v>53</v>
      </c>
      <c r="C3640" s="10">
        <v>43586</v>
      </c>
      <c r="D3640" t="s">
        <v>17</v>
      </c>
      <c r="E3640">
        <f>+VLOOKUP(Tabla2[[#This Row],[Punto de venta]],Punto_venta[],2,0)</f>
        <v>2</v>
      </c>
      <c r="F3640" t="s">
        <v>16</v>
      </c>
      <c r="G3640">
        <f>+VLOOKUP(Tabla2[[#This Row],[Cultivo]],Cod_categoría[],2,0)</f>
        <v>100109001</v>
      </c>
      <c r="H3640" t="str">
        <f>+VLOOKUP(F3640,Codigos[],2,0)</f>
        <v>Uva</v>
      </c>
      <c r="I3640">
        <f>+VLOOKUP(Tabla2[[#This Row],[Categoría]],Cod_procesamiento10[],2,0)</f>
        <v>11</v>
      </c>
      <c r="J3640" t="s">
        <v>163</v>
      </c>
      <c r="K3640" s="3">
        <v>2396.13</v>
      </c>
    </row>
    <row r="3641" spans="1:11" x14ac:dyDescent="0.35">
      <c r="A3641">
        <v>2019</v>
      </c>
      <c r="B3641" s="5" t="s">
        <v>53</v>
      </c>
      <c r="C3641" s="10">
        <v>43586</v>
      </c>
      <c r="D3641" t="s">
        <v>2</v>
      </c>
      <c r="E3641">
        <f>+VLOOKUP(Tabla2[[#This Row],[Punto de venta]],Punto_venta[],2,0)</f>
        <v>1</v>
      </c>
      <c r="F3641" t="s">
        <v>5</v>
      </c>
      <c r="G3641">
        <f>+VLOOKUP(Tabla2[[#This Row],[Cultivo]],Cod_categoría[],2,0)</f>
        <v>100103002</v>
      </c>
      <c r="H3641" t="str">
        <f>+VLOOKUP(F3641,Codigos[],2,0)</f>
        <v>Frutos de carozo</v>
      </c>
      <c r="I3641">
        <f>+VLOOKUP(Tabla2[[#This Row],[Categoría]],Cod_procesamiento10[],2,0)</f>
        <v>5</v>
      </c>
      <c r="J3641" t="s">
        <v>163</v>
      </c>
      <c r="K3641" s="3">
        <v>633.33000000000004</v>
      </c>
    </row>
    <row r="3642" spans="1:11" x14ac:dyDescent="0.35">
      <c r="A3642">
        <v>2019</v>
      </c>
      <c r="B3642" s="5" t="s">
        <v>53</v>
      </c>
      <c r="C3642" s="10">
        <v>43586</v>
      </c>
      <c r="D3642" t="s">
        <v>2</v>
      </c>
      <c r="E3642">
        <f>+VLOOKUP(Tabla2[[#This Row],[Punto de venta]],Punto_venta[],2,0)</f>
        <v>1</v>
      </c>
      <c r="F3642" t="s">
        <v>8</v>
      </c>
      <c r="G3642">
        <f>+VLOOKUP(Tabla2[[#This Row],[Cultivo]],Cod_categoría[],2,0)</f>
        <v>100112025</v>
      </c>
      <c r="H3642" t="str">
        <f>+VLOOKUP(F3642,Codigos[],2,0)</f>
        <v>Berries</v>
      </c>
      <c r="I3642">
        <f>+VLOOKUP(Tabla2[[#This Row],[Categoría]],Cod_procesamiento10[],2,0)</f>
        <v>1</v>
      </c>
      <c r="J3642" t="s">
        <v>163</v>
      </c>
      <c r="K3642" s="3">
        <v>2000</v>
      </c>
    </row>
    <row r="3643" spans="1:11" x14ac:dyDescent="0.35">
      <c r="A3643">
        <v>2019</v>
      </c>
      <c r="B3643" s="5" t="s">
        <v>53</v>
      </c>
      <c r="C3643" s="10">
        <v>43586</v>
      </c>
      <c r="D3643" t="s">
        <v>2</v>
      </c>
      <c r="E3643">
        <f>+VLOOKUP(Tabla2[[#This Row],[Punto de venta]],Punto_venta[],2,0)</f>
        <v>1</v>
      </c>
      <c r="F3643" t="s">
        <v>19</v>
      </c>
      <c r="G3643">
        <f>+VLOOKUP(Tabla2[[#This Row],[Cultivo]],Cod_categoría[],2,0)</f>
        <v>100101007</v>
      </c>
      <c r="H3643" t="str">
        <f>+VLOOKUP(F3643,Codigos[],2,0)</f>
        <v>Berries</v>
      </c>
      <c r="I3643">
        <f>+VLOOKUP(Tabla2[[#This Row],[Categoría]],Cod_procesamiento10[],2,0)</f>
        <v>1</v>
      </c>
      <c r="J3643" t="s">
        <v>163</v>
      </c>
      <c r="K3643" s="3">
        <v>617.67999999999995</v>
      </c>
    </row>
    <row r="3644" spans="1:11" x14ac:dyDescent="0.35">
      <c r="A3644">
        <v>2019</v>
      </c>
      <c r="B3644" s="5" t="s">
        <v>53</v>
      </c>
      <c r="C3644" s="10">
        <v>43586</v>
      </c>
      <c r="D3644" t="s">
        <v>2</v>
      </c>
      <c r="E3644">
        <f>+VLOOKUP(Tabla2[[#This Row],[Punto de venta]],Punto_venta[],2,0)</f>
        <v>1</v>
      </c>
      <c r="F3644" t="s">
        <v>9</v>
      </c>
      <c r="G3644">
        <f>+VLOOKUP(Tabla2[[#This Row],[Cultivo]],Cod_categoría[],2,0)</f>
        <v>100102003</v>
      </c>
      <c r="H3644" t="str">
        <f>+VLOOKUP(F3644,Codigos[],2,0)</f>
        <v>Cítricos</v>
      </c>
      <c r="I3644">
        <f>+VLOOKUP(Tabla2[[#This Row],[Categoría]],Cod_procesamiento10[],2,0)</f>
        <v>2</v>
      </c>
      <c r="J3644" t="s">
        <v>163</v>
      </c>
      <c r="K3644" s="3">
        <v>913.99</v>
      </c>
    </row>
    <row r="3645" spans="1:11" x14ac:dyDescent="0.35">
      <c r="A3645">
        <v>2019</v>
      </c>
      <c r="B3645" s="5" t="s">
        <v>53</v>
      </c>
      <c r="C3645" s="10">
        <v>43586</v>
      </c>
      <c r="D3645" t="s">
        <v>2</v>
      </c>
      <c r="E3645">
        <f>+VLOOKUP(Tabla2[[#This Row],[Punto de venta]],Punto_venta[],2,0)</f>
        <v>1</v>
      </c>
      <c r="F3645" t="s">
        <v>20</v>
      </c>
      <c r="G3645">
        <f>+VLOOKUP(Tabla2[[#This Row],[Cultivo]],Cod_categoría[],2,0)</f>
        <v>100102004</v>
      </c>
      <c r="H3645" t="str">
        <f>+VLOOKUP(F3645,Codigos[],2,0)</f>
        <v>Cítricos</v>
      </c>
      <c r="I3645">
        <f>+VLOOKUP(Tabla2[[#This Row],[Categoría]],Cod_procesamiento10[],2,0)</f>
        <v>2</v>
      </c>
      <c r="J3645" t="s">
        <v>163</v>
      </c>
      <c r="K3645" s="3">
        <v>804.74</v>
      </c>
    </row>
    <row r="3646" spans="1:11" x14ac:dyDescent="0.35">
      <c r="A3646">
        <v>2019</v>
      </c>
      <c r="B3646" s="5" t="s">
        <v>53</v>
      </c>
      <c r="C3646" s="10">
        <v>43586</v>
      </c>
      <c r="D3646" t="s">
        <v>2</v>
      </c>
      <c r="E3646">
        <f>+VLOOKUP(Tabla2[[#This Row],[Punto de venta]],Punto_venta[],2,0)</f>
        <v>1</v>
      </c>
      <c r="F3646" t="s">
        <v>21</v>
      </c>
      <c r="G3646">
        <f>+VLOOKUP(Tabla2[[#This Row],[Cultivo]],Cod_categoría[],2,0)</f>
        <v>100108002</v>
      </c>
      <c r="H3646" t="str">
        <f>+VLOOKUP(F3646,Codigos[],2,0)</f>
        <v>Frutos tropicales y subtropicales</v>
      </c>
      <c r="I3646">
        <f>+VLOOKUP(Tabla2[[#This Row],[Categoría]],Cod_procesamiento10[],2,0)</f>
        <v>4</v>
      </c>
      <c r="J3646" t="s">
        <v>163</v>
      </c>
      <c r="K3646" s="3">
        <v>2059.2600000000002</v>
      </c>
    </row>
    <row r="3647" spans="1:11" x14ac:dyDescent="0.35">
      <c r="A3647">
        <v>2019</v>
      </c>
      <c r="B3647" s="5" t="s">
        <v>53</v>
      </c>
      <c r="C3647" s="10">
        <v>43586</v>
      </c>
      <c r="D3647" t="s">
        <v>2</v>
      </c>
      <c r="E3647">
        <f>+VLOOKUP(Tabla2[[#This Row],[Punto de venta]],Punto_venta[],2,0)</f>
        <v>1</v>
      </c>
      <c r="F3647" t="s">
        <v>10</v>
      </c>
      <c r="G3647">
        <f>+VLOOKUP(Tabla2[[#This Row],[Cultivo]],Cod_categoría[],2,0)</f>
        <v>100104002</v>
      </c>
      <c r="H3647" t="str">
        <f>+VLOOKUP(F3647,Codigos[],2,0)</f>
        <v>Frutos de pepita</v>
      </c>
      <c r="I3647">
        <f>+VLOOKUP(Tabla2[[#This Row],[Categoría]],Cod_procesamiento10[],2,0)</f>
        <v>3</v>
      </c>
      <c r="J3647" t="s">
        <v>163</v>
      </c>
      <c r="K3647" s="3">
        <v>627.25</v>
      </c>
    </row>
    <row r="3648" spans="1:11" x14ac:dyDescent="0.35">
      <c r="A3648">
        <v>2019</v>
      </c>
      <c r="B3648" s="5" t="s">
        <v>53</v>
      </c>
      <c r="C3648" s="10">
        <v>43586</v>
      </c>
      <c r="D3648" t="s">
        <v>2</v>
      </c>
      <c r="E3648">
        <f>+VLOOKUP(Tabla2[[#This Row],[Punto de venta]],Punto_venta[],2,0)</f>
        <v>1</v>
      </c>
      <c r="F3648" t="s">
        <v>11</v>
      </c>
      <c r="G3648">
        <f>+VLOOKUP(Tabla2[[#This Row],[Cultivo]],Cod_categoría[],2,0)</f>
        <v>100102005</v>
      </c>
      <c r="H3648" t="str">
        <f>+VLOOKUP(F3648,Codigos[],2,0)</f>
        <v>Cítricos</v>
      </c>
      <c r="I3648">
        <f>+VLOOKUP(Tabla2[[#This Row],[Categoría]],Cod_procesamiento10[],2,0)</f>
        <v>2</v>
      </c>
      <c r="J3648" t="s">
        <v>163</v>
      </c>
      <c r="K3648" s="3">
        <v>632.03</v>
      </c>
    </row>
    <row r="3649" spans="1:11" x14ac:dyDescent="0.35">
      <c r="A3649">
        <v>2019</v>
      </c>
      <c r="B3649" s="5" t="s">
        <v>53</v>
      </c>
      <c r="C3649" s="10">
        <v>43586</v>
      </c>
      <c r="D3649" t="s">
        <v>2</v>
      </c>
      <c r="E3649">
        <f>+VLOOKUP(Tabla2[[#This Row],[Punto de venta]],Punto_venta[],2,0)</f>
        <v>1</v>
      </c>
      <c r="F3649" t="s">
        <v>13</v>
      </c>
      <c r="G3649">
        <f>+VLOOKUP(Tabla2[[#This Row],[Cultivo]],Cod_categoría[],2,0)</f>
        <v>100106002</v>
      </c>
      <c r="H3649" t="str">
        <f>+VLOOKUP(F3649,Codigos[],2,0)</f>
        <v>Frutos oleaginosos</v>
      </c>
      <c r="I3649">
        <f>+VLOOKUP(Tabla2[[#This Row],[Categoría]],Cod_procesamiento10[],2,0)</f>
        <v>12</v>
      </c>
      <c r="J3649" t="s">
        <v>163</v>
      </c>
      <c r="K3649" s="3">
        <v>3070.84</v>
      </c>
    </row>
    <row r="3650" spans="1:11" x14ac:dyDescent="0.35">
      <c r="A3650">
        <v>2019</v>
      </c>
      <c r="B3650" s="5" t="s">
        <v>53</v>
      </c>
      <c r="C3650" s="10">
        <v>43586</v>
      </c>
      <c r="D3650" t="s">
        <v>2</v>
      </c>
      <c r="E3650">
        <f>+VLOOKUP(Tabla2[[#This Row],[Punto de venta]],Punto_venta[],2,0)</f>
        <v>1</v>
      </c>
      <c r="F3650" t="s">
        <v>14</v>
      </c>
      <c r="G3650">
        <f>+VLOOKUP(Tabla2[[#This Row],[Cultivo]],Cod_categoría[],2,0)</f>
        <v>100104005</v>
      </c>
      <c r="H3650" t="str">
        <f>+VLOOKUP(F3650,Codigos[],2,0)</f>
        <v>Frutos de pepita</v>
      </c>
      <c r="I3650">
        <f>+VLOOKUP(Tabla2[[#This Row],[Categoría]],Cod_procesamiento10[],2,0)</f>
        <v>3</v>
      </c>
      <c r="J3650" t="s">
        <v>163</v>
      </c>
      <c r="K3650" s="3">
        <v>640.63</v>
      </c>
    </row>
    <row r="3651" spans="1:11" x14ac:dyDescent="0.35">
      <c r="A3651">
        <v>2019</v>
      </c>
      <c r="B3651" s="5" t="s">
        <v>53</v>
      </c>
      <c r="C3651" s="10">
        <v>43586</v>
      </c>
      <c r="D3651" t="s">
        <v>2</v>
      </c>
      <c r="E3651">
        <f>+VLOOKUP(Tabla2[[#This Row],[Punto de venta]],Punto_venta[],2,0)</f>
        <v>1</v>
      </c>
      <c r="F3651" t="s">
        <v>15</v>
      </c>
      <c r="G3651">
        <f>+VLOOKUP(Tabla2[[#This Row],[Cultivo]],Cod_categoría[],2,0)</f>
        <v>100108006</v>
      </c>
      <c r="H3651" t="str">
        <f>+VLOOKUP(F3651,Codigos[],2,0)</f>
        <v>Frutos tropicales y subtropicales</v>
      </c>
      <c r="I3651">
        <f>+VLOOKUP(Tabla2[[#This Row],[Categoría]],Cod_procesamiento10[],2,0)</f>
        <v>4</v>
      </c>
      <c r="J3651" t="s">
        <v>163</v>
      </c>
      <c r="K3651" s="3">
        <v>600.88</v>
      </c>
    </row>
    <row r="3652" spans="1:11" x14ac:dyDescent="0.35">
      <c r="A3652">
        <v>2019</v>
      </c>
      <c r="B3652" s="5" t="s">
        <v>53</v>
      </c>
      <c r="C3652" s="10">
        <v>43586</v>
      </c>
      <c r="D3652" t="s">
        <v>2</v>
      </c>
      <c r="E3652">
        <f>+VLOOKUP(Tabla2[[#This Row],[Punto de venta]],Punto_venta[],2,0)</f>
        <v>1</v>
      </c>
      <c r="F3652" t="s">
        <v>16</v>
      </c>
      <c r="G3652">
        <f>+VLOOKUP(Tabla2[[#This Row],[Cultivo]],Cod_categoría[],2,0)</f>
        <v>100109001</v>
      </c>
      <c r="H3652" t="str">
        <f>+VLOOKUP(F3652,Codigos[],2,0)</f>
        <v>Uva</v>
      </c>
      <c r="I3652">
        <f>+VLOOKUP(Tabla2[[#This Row],[Categoría]],Cod_procesamiento10[],2,0)</f>
        <v>11</v>
      </c>
      <c r="J3652" t="s">
        <v>163</v>
      </c>
      <c r="K3652" s="3">
        <v>998.38</v>
      </c>
    </row>
    <row r="3653" spans="1:11" x14ac:dyDescent="0.35">
      <c r="A3653">
        <v>2019</v>
      </c>
      <c r="B3653" s="5" t="s">
        <v>53</v>
      </c>
      <c r="C3653" s="10">
        <v>43586</v>
      </c>
      <c r="D3653" t="s">
        <v>17</v>
      </c>
      <c r="E3653">
        <f>+VLOOKUP(Tabla2[[#This Row],[Punto de venta]],Punto_venta[],2,0)</f>
        <v>2</v>
      </c>
      <c r="F3653" t="s">
        <v>5</v>
      </c>
      <c r="G3653">
        <f>+VLOOKUP(Tabla2[[#This Row],[Cultivo]],Cod_categoría[],2,0)</f>
        <v>100103002</v>
      </c>
      <c r="H3653" t="str">
        <f>+VLOOKUP(F3653,Codigos[],2,0)</f>
        <v>Frutos de carozo</v>
      </c>
      <c r="I3653">
        <f>+VLOOKUP(Tabla2[[#This Row],[Categoría]],Cod_procesamiento10[],2,0)</f>
        <v>5</v>
      </c>
      <c r="J3653" t="s">
        <v>163</v>
      </c>
      <c r="K3653" s="3">
        <v>1305</v>
      </c>
    </row>
    <row r="3654" spans="1:11" x14ac:dyDescent="0.35">
      <c r="A3654">
        <v>2019</v>
      </c>
      <c r="B3654" s="5" t="s">
        <v>53</v>
      </c>
      <c r="C3654" s="10">
        <v>43586</v>
      </c>
      <c r="D3654" t="s">
        <v>17</v>
      </c>
      <c r="E3654">
        <f>+VLOOKUP(Tabla2[[#This Row],[Punto de venta]],Punto_venta[],2,0)</f>
        <v>2</v>
      </c>
      <c r="F3654" t="s">
        <v>19</v>
      </c>
      <c r="G3654">
        <f>+VLOOKUP(Tabla2[[#This Row],[Cultivo]],Cod_categoría[],2,0)</f>
        <v>100101007</v>
      </c>
      <c r="H3654" t="str">
        <f>+VLOOKUP(F3654,Codigos[],2,0)</f>
        <v>Berries</v>
      </c>
      <c r="I3654">
        <f>+VLOOKUP(Tabla2[[#This Row],[Categoría]],Cod_procesamiento10[],2,0)</f>
        <v>1</v>
      </c>
      <c r="J3654" t="s">
        <v>163</v>
      </c>
      <c r="K3654" s="3">
        <v>1339.63</v>
      </c>
    </row>
    <row r="3655" spans="1:11" x14ac:dyDescent="0.35">
      <c r="A3655">
        <v>2019</v>
      </c>
      <c r="B3655" s="5" t="s">
        <v>53</v>
      </c>
      <c r="C3655" s="10">
        <v>43586</v>
      </c>
      <c r="D3655" t="s">
        <v>17</v>
      </c>
      <c r="E3655">
        <f>+VLOOKUP(Tabla2[[#This Row],[Punto de venta]],Punto_venta[],2,0)</f>
        <v>2</v>
      </c>
      <c r="F3655" t="s">
        <v>9</v>
      </c>
      <c r="G3655">
        <f>+VLOOKUP(Tabla2[[#This Row],[Cultivo]],Cod_categoría[],2,0)</f>
        <v>100102003</v>
      </c>
      <c r="H3655" t="str">
        <f>+VLOOKUP(F3655,Codigos[],2,0)</f>
        <v>Cítricos</v>
      </c>
      <c r="I3655">
        <f>+VLOOKUP(Tabla2[[#This Row],[Categoría]],Cod_procesamiento10[],2,0)</f>
        <v>2</v>
      </c>
      <c r="J3655" t="s">
        <v>163</v>
      </c>
      <c r="K3655" s="3">
        <v>1707.65</v>
      </c>
    </row>
    <row r="3656" spans="1:11" x14ac:dyDescent="0.35">
      <c r="A3656">
        <v>2019</v>
      </c>
      <c r="B3656" s="5" t="s">
        <v>53</v>
      </c>
      <c r="C3656" s="10">
        <v>43586</v>
      </c>
      <c r="D3656" t="s">
        <v>17</v>
      </c>
      <c r="E3656">
        <f>+VLOOKUP(Tabla2[[#This Row],[Punto de venta]],Punto_venta[],2,0)</f>
        <v>2</v>
      </c>
      <c r="F3656" t="s">
        <v>20</v>
      </c>
      <c r="G3656">
        <f>+VLOOKUP(Tabla2[[#This Row],[Cultivo]],Cod_categoría[],2,0)</f>
        <v>100102004</v>
      </c>
      <c r="H3656" t="str">
        <f>+VLOOKUP(F3656,Codigos[],2,0)</f>
        <v>Cítricos</v>
      </c>
      <c r="I3656">
        <f>+VLOOKUP(Tabla2[[#This Row],[Categoría]],Cod_procesamiento10[],2,0)</f>
        <v>2</v>
      </c>
      <c r="J3656" t="s">
        <v>163</v>
      </c>
      <c r="K3656" s="3">
        <v>1948.53</v>
      </c>
    </row>
    <row r="3657" spans="1:11" x14ac:dyDescent="0.35">
      <c r="A3657">
        <v>2019</v>
      </c>
      <c r="B3657" s="5" t="s">
        <v>53</v>
      </c>
      <c r="C3657" s="10">
        <v>43586</v>
      </c>
      <c r="D3657" t="s">
        <v>17</v>
      </c>
      <c r="E3657">
        <f>+VLOOKUP(Tabla2[[#This Row],[Punto de venta]],Punto_venta[],2,0)</f>
        <v>2</v>
      </c>
      <c r="F3657" t="s">
        <v>21</v>
      </c>
      <c r="G3657">
        <f>+VLOOKUP(Tabla2[[#This Row],[Cultivo]],Cod_categoría[],2,0)</f>
        <v>100108002</v>
      </c>
      <c r="H3657" t="str">
        <f>+VLOOKUP(F3657,Codigos[],2,0)</f>
        <v>Frutos tropicales y subtropicales</v>
      </c>
      <c r="I3657">
        <f>+VLOOKUP(Tabla2[[#This Row],[Categoría]],Cod_procesamiento10[],2,0)</f>
        <v>4</v>
      </c>
      <c r="J3657" t="s">
        <v>163</v>
      </c>
      <c r="K3657" s="3">
        <v>2040.91</v>
      </c>
    </row>
    <row r="3658" spans="1:11" x14ac:dyDescent="0.35">
      <c r="A3658">
        <v>2019</v>
      </c>
      <c r="B3658" s="5" t="s">
        <v>53</v>
      </c>
      <c r="C3658" s="10">
        <v>43586</v>
      </c>
      <c r="D3658" t="s">
        <v>17</v>
      </c>
      <c r="E3658">
        <f>+VLOOKUP(Tabla2[[#This Row],[Punto de venta]],Punto_venta[],2,0)</f>
        <v>2</v>
      </c>
      <c r="F3658" t="s">
        <v>10</v>
      </c>
      <c r="G3658">
        <f>+VLOOKUP(Tabla2[[#This Row],[Cultivo]],Cod_categoría[],2,0)</f>
        <v>100104002</v>
      </c>
      <c r="H3658" t="str">
        <f>+VLOOKUP(F3658,Codigos[],2,0)</f>
        <v>Frutos de pepita</v>
      </c>
      <c r="I3658">
        <f>+VLOOKUP(Tabla2[[#This Row],[Categoría]],Cod_procesamiento10[],2,0)</f>
        <v>3</v>
      </c>
      <c r="J3658" t="s">
        <v>163</v>
      </c>
      <c r="K3658" s="3">
        <v>1323.45</v>
      </c>
    </row>
    <row r="3659" spans="1:11" x14ac:dyDescent="0.35">
      <c r="A3659">
        <v>2019</v>
      </c>
      <c r="B3659" s="5" t="s">
        <v>53</v>
      </c>
      <c r="C3659" s="10">
        <v>43586</v>
      </c>
      <c r="D3659" t="s">
        <v>17</v>
      </c>
      <c r="E3659">
        <f>+VLOOKUP(Tabla2[[#This Row],[Punto de venta]],Punto_venta[],2,0)</f>
        <v>2</v>
      </c>
      <c r="F3659" t="s">
        <v>11</v>
      </c>
      <c r="G3659">
        <f>+VLOOKUP(Tabla2[[#This Row],[Cultivo]],Cod_categoría[],2,0)</f>
        <v>100102005</v>
      </c>
      <c r="H3659" t="str">
        <f>+VLOOKUP(F3659,Codigos[],2,0)</f>
        <v>Cítricos</v>
      </c>
      <c r="I3659">
        <f>+VLOOKUP(Tabla2[[#This Row],[Categoría]],Cod_procesamiento10[],2,0)</f>
        <v>2</v>
      </c>
      <c r="J3659" t="s">
        <v>163</v>
      </c>
      <c r="K3659" s="3">
        <v>1201.3900000000001</v>
      </c>
    </row>
    <row r="3660" spans="1:11" x14ac:dyDescent="0.35">
      <c r="A3660">
        <v>2019</v>
      </c>
      <c r="B3660" s="5" t="s">
        <v>53</v>
      </c>
      <c r="C3660" s="10">
        <v>43586</v>
      </c>
      <c r="D3660" t="s">
        <v>17</v>
      </c>
      <c r="E3660">
        <f>+VLOOKUP(Tabla2[[#This Row],[Punto de venta]],Punto_venta[],2,0)</f>
        <v>2</v>
      </c>
      <c r="F3660" t="s">
        <v>13</v>
      </c>
      <c r="G3660">
        <f>+VLOOKUP(Tabla2[[#This Row],[Cultivo]],Cod_categoría[],2,0)</f>
        <v>100106002</v>
      </c>
      <c r="H3660" t="str">
        <f>+VLOOKUP(F3660,Codigos[],2,0)</f>
        <v>Frutos oleaginosos</v>
      </c>
      <c r="I3660">
        <f>+VLOOKUP(Tabla2[[#This Row],[Categoría]],Cod_procesamiento10[],2,0)</f>
        <v>12</v>
      </c>
      <c r="J3660" t="s">
        <v>163</v>
      </c>
      <c r="K3660" s="3">
        <v>3522.95</v>
      </c>
    </row>
    <row r="3661" spans="1:11" x14ac:dyDescent="0.35">
      <c r="A3661">
        <v>2019</v>
      </c>
      <c r="B3661" s="5" t="s">
        <v>53</v>
      </c>
      <c r="C3661" s="10">
        <v>43586</v>
      </c>
      <c r="D3661" t="s">
        <v>17</v>
      </c>
      <c r="E3661">
        <f>+VLOOKUP(Tabla2[[#This Row],[Punto de venta]],Punto_venta[],2,0)</f>
        <v>2</v>
      </c>
      <c r="F3661" t="s">
        <v>14</v>
      </c>
      <c r="G3661">
        <f>+VLOOKUP(Tabla2[[#This Row],[Cultivo]],Cod_categoría[],2,0)</f>
        <v>100104005</v>
      </c>
      <c r="H3661" t="str">
        <f>+VLOOKUP(F3661,Codigos[],2,0)</f>
        <v>Frutos de pepita</v>
      </c>
      <c r="I3661">
        <f>+VLOOKUP(Tabla2[[#This Row],[Categoría]],Cod_procesamiento10[],2,0)</f>
        <v>3</v>
      </c>
      <c r="J3661" t="s">
        <v>163</v>
      </c>
      <c r="K3661" s="3">
        <v>1277.03</v>
      </c>
    </row>
    <row r="3662" spans="1:11" x14ac:dyDescent="0.35">
      <c r="A3662">
        <v>2019</v>
      </c>
      <c r="B3662" s="5" t="s">
        <v>53</v>
      </c>
      <c r="C3662" s="10">
        <v>43586</v>
      </c>
      <c r="D3662" t="s">
        <v>17</v>
      </c>
      <c r="E3662">
        <f>+VLOOKUP(Tabla2[[#This Row],[Punto de venta]],Punto_venta[],2,0)</f>
        <v>2</v>
      </c>
      <c r="F3662" t="s">
        <v>15</v>
      </c>
      <c r="G3662">
        <f>+VLOOKUP(Tabla2[[#This Row],[Cultivo]],Cod_categoría[],2,0)</f>
        <v>100108006</v>
      </c>
      <c r="H3662" t="str">
        <f>+VLOOKUP(F3662,Codigos[],2,0)</f>
        <v>Frutos tropicales y subtropicales</v>
      </c>
      <c r="I3662">
        <f>+VLOOKUP(Tabla2[[#This Row],[Categoría]],Cod_procesamiento10[],2,0)</f>
        <v>4</v>
      </c>
      <c r="J3662" t="s">
        <v>163</v>
      </c>
      <c r="K3662" s="3">
        <v>834.77</v>
      </c>
    </row>
    <row r="3663" spans="1:11" x14ac:dyDescent="0.35">
      <c r="A3663">
        <v>2019</v>
      </c>
      <c r="B3663" s="5" t="s">
        <v>53</v>
      </c>
      <c r="C3663" s="10">
        <v>43586</v>
      </c>
      <c r="D3663" t="s">
        <v>17</v>
      </c>
      <c r="E3663">
        <f>+VLOOKUP(Tabla2[[#This Row],[Punto de venta]],Punto_venta[],2,0)</f>
        <v>2</v>
      </c>
      <c r="F3663" t="s">
        <v>16</v>
      </c>
      <c r="G3663">
        <f>+VLOOKUP(Tabla2[[#This Row],[Cultivo]],Cod_categoría[],2,0)</f>
        <v>100109001</v>
      </c>
      <c r="H3663" t="str">
        <f>+VLOOKUP(F3663,Codigos[],2,0)</f>
        <v>Uva</v>
      </c>
      <c r="I3663">
        <f>+VLOOKUP(Tabla2[[#This Row],[Categoría]],Cod_procesamiento10[],2,0)</f>
        <v>11</v>
      </c>
      <c r="J3663" t="s">
        <v>163</v>
      </c>
      <c r="K3663" s="3">
        <v>2564.38</v>
      </c>
    </row>
    <row r="3664" spans="1:11" x14ac:dyDescent="0.35">
      <c r="A3664">
        <v>2019</v>
      </c>
      <c r="B3664" s="5" t="s">
        <v>53</v>
      </c>
      <c r="C3664" s="10">
        <v>43586</v>
      </c>
      <c r="D3664" t="s">
        <v>24</v>
      </c>
      <c r="E3664">
        <f>+VLOOKUP(Tabla2[[#This Row],[Punto de venta]],Punto_venta[],2,0)</f>
        <v>3</v>
      </c>
      <c r="F3664" t="s">
        <v>68</v>
      </c>
      <c r="G3664">
        <f>+VLOOKUP(Tabla2[[#This Row],[Cultivo]],Cod_categoría[],2,0)</f>
        <v>100101001</v>
      </c>
      <c r="H3664" t="str">
        <f>+VLOOKUP(F3664,Codigos[],2,0)</f>
        <v>Berries</v>
      </c>
      <c r="I3664">
        <f>+VLOOKUP(Tabla2[[#This Row],[Categoría]],Cod_procesamiento10[],2,0)</f>
        <v>1</v>
      </c>
      <c r="J3664" t="s">
        <v>163</v>
      </c>
      <c r="K3664" s="3">
        <v>2750</v>
      </c>
    </row>
    <row r="3665" spans="1:11" x14ac:dyDescent="0.35">
      <c r="A3665">
        <v>2019</v>
      </c>
      <c r="B3665" s="5" t="s">
        <v>53</v>
      </c>
      <c r="C3665" s="10">
        <v>43586</v>
      </c>
      <c r="D3665" t="s">
        <v>24</v>
      </c>
      <c r="E3665">
        <f>+VLOOKUP(Tabla2[[#This Row],[Punto de venta]],Punto_venta[],2,0)</f>
        <v>3</v>
      </c>
      <c r="F3665" t="s">
        <v>29</v>
      </c>
      <c r="G3665">
        <f>+VLOOKUP(Tabla2[[#This Row],[Cultivo]],Cod_categoría[],2,0)</f>
        <v>100107001</v>
      </c>
      <c r="H3665" t="str">
        <f>+VLOOKUP(F3665,Codigos[],2,0)</f>
        <v>Berries</v>
      </c>
      <c r="I3665">
        <f>+VLOOKUP(Tabla2[[#This Row],[Categoría]],Cod_procesamiento10[],2,0)</f>
        <v>1</v>
      </c>
      <c r="J3665" t="s">
        <v>163</v>
      </c>
      <c r="K3665" s="3">
        <v>629.73</v>
      </c>
    </row>
    <row r="3666" spans="1:11" x14ac:dyDescent="0.35">
      <c r="A3666">
        <v>2019</v>
      </c>
      <c r="B3666" s="5" t="s">
        <v>53</v>
      </c>
      <c r="C3666" s="10">
        <v>43586</v>
      </c>
      <c r="D3666" t="s">
        <v>24</v>
      </c>
      <c r="E3666">
        <f>+VLOOKUP(Tabla2[[#This Row],[Punto de venta]],Punto_venta[],2,0)</f>
        <v>3</v>
      </c>
      <c r="F3666" t="s">
        <v>5</v>
      </c>
      <c r="G3666">
        <f>+VLOOKUP(Tabla2[[#This Row],[Cultivo]],Cod_categoría[],2,0)</f>
        <v>100103002</v>
      </c>
      <c r="H3666" t="str">
        <f>+VLOOKUP(F3666,Codigos[],2,0)</f>
        <v>Frutos de carozo</v>
      </c>
      <c r="I3666">
        <f>+VLOOKUP(Tabla2[[#This Row],[Categoría]],Cod_procesamiento10[],2,0)</f>
        <v>5</v>
      </c>
      <c r="J3666" t="s">
        <v>163</v>
      </c>
      <c r="K3666" s="3">
        <v>417.24</v>
      </c>
    </row>
    <row r="3667" spans="1:11" x14ac:dyDescent="0.35">
      <c r="A3667">
        <v>2019</v>
      </c>
      <c r="B3667" s="5" t="s">
        <v>53</v>
      </c>
      <c r="C3667" s="10">
        <v>43586</v>
      </c>
      <c r="D3667" t="s">
        <v>24</v>
      </c>
      <c r="E3667">
        <f>+VLOOKUP(Tabla2[[#This Row],[Punto de venta]],Punto_venta[],2,0)</f>
        <v>3</v>
      </c>
      <c r="F3667" t="s">
        <v>23</v>
      </c>
      <c r="G3667">
        <f>+VLOOKUP(Tabla2[[#This Row],[Cultivo]],Cod_categoría[],2,0)</f>
        <v>100101004</v>
      </c>
      <c r="H3667" t="str">
        <f>+VLOOKUP(F3667,Codigos[],2,0)</f>
        <v>Berries</v>
      </c>
      <c r="I3667">
        <f>+VLOOKUP(Tabla2[[#This Row],[Categoría]],Cod_procesamiento10[],2,0)</f>
        <v>1</v>
      </c>
      <c r="J3667" t="s">
        <v>163</v>
      </c>
      <c r="K3667" s="3">
        <v>3600</v>
      </c>
    </row>
    <row r="3668" spans="1:11" x14ac:dyDescent="0.35">
      <c r="A3668">
        <v>2019</v>
      </c>
      <c r="B3668" s="5" t="s">
        <v>53</v>
      </c>
      <c r="C3668" s="10">
        <v>43586</v>
      </c>
      <c r="D3668" t="s">
        <v>24</v>
      </c>
      <c r="E3668">
        <f>+VLOOKUP(Tabla2[[#This Row],[Punto de venta]],Punto_venta[],2,0)</f>
        <v>3</v>
      </c>
      <c r="F3668" t="s">
        <v>8</v>
      </c>
      <c r="G3668">
        <f>+VLOOKUP(Tabla2[[#This Row],[Cultivo]],Cod_categoría[],2,0)</f>
        <v>100112025</v>
      </c>
      <c r="H3668" t="str">
        <f>+VLOOKUP(F3668,Codigos[],2,0)</f>
        <v>Berries</v>
      </c>
      <c r="I3668">
        <f>+VLOOKUP(Tabla2[[#This Row],[Categoría]],Cod_procesamiento10[],2,0)</f>
        <v>1</v>
      </c>
      <c r="J3668" t="s">
        <v>163</v>
      </c>
      <c r="K3668" s="3">
        <v>1102.46</v>
      </c>
    </row>
    <row r="3669" spans="1:11" x14ac:dyDescent="0.35">
      <c r="A3669">
        <v>2019</v>
      </c>
      <c r="B3669" s="5" t="s">
        <v>53</v>
      </c>
      <c r="C3669" s="10">
        <v>43586</v>
      </c>
      <c r="D3669" t="s">
        <v>24</v>
      </c>
      <c r="E3669">
        <f>+VLOOKUP(Tabla2[[#This Row],[Punto de venta]],Punto_venta[],2,0)</f>
        <v>3</v>
      </c>
      <c r="F3669" t="s">
        <v>30</v>
      </c>
      <c r="G3669">
        <f>+VLOOKUP(Tabla2[[#This Row],[Cultivo]],Cod_categoría[],2,0)</f>
        <v>100114043</v>
      </c>
      <c r="H3669" t="str">
        <f>+VLOOKUP(F3669,Codigos[],2,0)</f>
        <v>Frutos tropicales y subtropicales</v>
      </c>
      <c r="I3669">
        <f>+VLOOKUP(Tabla2[[#This Row],[Categoría]],Cod_procesamiento10[],2,0)</f>
        <v>4</v>
      </c>
      <c r="J3669" t="s">
        <v>163</v>
      </c>
      <c r="K3669" s="3">
        <v>580.16</v>
      </c>
    </row>
    <row r="3670" spans="1:11" x14ac:dyDescent="0.35">
      <c r="A3670">
        <v>2019</v>
      </c>
      <c r="B3670" s="5" t="s">
        <v>53</v>
      </c>
      <c r="C3670" s="10">
        <v>43586</v>
      </c>
      <c r="D3670" t="s">
        <v>24</v>
      </c>
      <c r="E3670">
        <f>+VLOOKUP(Tabla2[[#This Row],[Punto de venta]],Punto_venta[],2,0)</f>
        <v>3</v>
      </c>
      <c r="F3670" t="s">
        <v>33</v>
      </c>
      <c r="G3670">
        <f>+VLOOKUP(Tabla2[[#This Row],[Cultivo]],Cod_categoría[],2,0)</f>
        <v>100114040</v>
      </c>
      <c r="H3670" t="str">
        <f>+VLOOKUP(F3670,Codigos[],2,0)</f>
        <v>Frutos tropicales y subtropicales</v>
      </c>
      <c r="I3670">
        <f>+VLOOKUP(Tabla2[[#This Row],[Categoría]],Cod_procesamiento10[],2,0)</f>
        <v>4</v>
      </c>
      <c r="J3670" t="s">
        <v>163</v>
      </c>
      <c r="K3670" s="3">
        <v>568.24</v>
      </c>
    </row>
    <row r="3671" spans="1:11" x14ac:dyDescent="0.35">
      <c r="A3671">
        <v>2019</v>
      </c>
      <c r="B3671" s="5" t="s">
        <v>53</v>
      </c>
      <c r="C3671" s="10">
        <v>43586</v>
      </c>
      <c r="D3671" t="s">
        <v>24</v>
      </c>
      <c r="E3671">
        <f>+VLOOKUP(Tabla2[[#This Row],[Punto de venta]],Punto_venta[],2,0)</f>
        <v>3</v>
      </c>
      <c r="F3671" t="s">
        <v>36</v>
      </c>
      <c r="G3671">
        <f>+VLOOKUP(Tabla2[[#This Row],[Cultivo]],Cod_categoría[],2,0)</f>
        <v>100101006</v>
      </c>
      <c r="H3671" t="str">
        <f>+VLOOKUP(F3671,Codigos[],2,0)</f>
        <v>Berries</v>
      </c>
      <c r="I3671">
        <f>+VLOOKUP(Tabla2[[#This Row],[Categoría]],Cod_procesamiento10[],2,0)</f>
        <v>1</v>
      </c>
      <c r="J3671" t="s">
        <v>163</v>
      </c>
      <c r="K3671" s="3">
        <v>1482.14</v>
      </c>
    </row>
    <row r="3672" spans="1:11" x14ac:dyDescent="0.35">
      <c r="A3672">
        <v>2019</v>
      </c>
      <c r="B3672" s="5" t="s">
        <v>53</v>
      </c>
      <c r="C3672" s="10">
        <v>43586</v>
      </c>
      <c r="D3672" t="s">
        <v>24</v>
      </c>
      <c r="E3672">
        <f>+VLOOKUP(Tabla2[[#This Row],[Punto de venta]],Punto_venta[],2,0)</f>
        <v>3</v>
      </c>
      <c r="F3672" t="s">
        <v>19</v>
      </c>
      <c r="G3672">
        <f>+VLOOKUP(Tabla2[[#This Row],[Cultivo]],Cod_categoría[],2,0)</f>
        <v>100101007</v>
      </c>
      <c r="H3672" t="str">
        <f>+VLOOKUP(F3672,Codigos[],2,0)</f>
        <v>Berries</v>
      </c>
      <c r="I3672">
        <f>+VLOOKUP(Tabla2[[#This Row],[Categoría]],Cod_procesamiento10[],2,0)</f>
        <v>1</v>
      </c>
      <c r="J3672" t="s">
        <v>163</v>
      </c>
      <c r="K3672" s="3">
        <v>407.84</v>
      </c>
    </row>
    <row r="3673" spans="1:11" x14ac:dyDescent="0.35">
      <c r="A3673">
        <v>2019</v>
      </c>
      <c r="B3673" s="5" t="s">
        <v>53</v>
      </c>
      <c r="C3673" s="10">
        <v>43586</v>
      </c>
      <c r="D3673" t="s">
        <v>24</v>
      </c>
      <c r="E3673">
        <f>+VLOOKUP(Tabla2[[#This Row],[Punto de venta]],Punto_venta[],2,0)</f>
        <v>3</v>
      </c>
      <c r="F3673" t="s">
        <v>9</v>
      </c>
      <c r="G3673">
        <f>+VLOOKUP(Tabla2[[#This Row],[Cultivo]],Cod_categoría[],2,0)</f>
        <v>100102003</v>
      </c>
      <c r="H3673" t="str">
        <f>+VLOOKUP(F3673,Codigos[],2,0)</f>
        <v>Cítricos</v>
      </c>
      <c r="I3673">
        <f>+VLOOKUP(Tabla2[[#This Row],[Categoría]],Cod_procesamiento10[],2,0)</f>
        <v>2</v>
      </c>
      <c r="J3673" t="s">
        <v>163</v>
      </c>
      <c r="K3673" s="3">
        <v>574.87</v>
      </c>
    </row>
    <row r="3674" spans="1:11" x14ac:dyDescent="0.35">
      <c r="A3674">
        <v>2019</v>
      </c>
      <c r="B3674" s="5" t="s">
        <v>53</v>
      </c>
      <c r="C3674" s="10">
        <v>43586</v>
      </c>
      <c r="D3674" t="s">
        <v>24</v>
      </c>
      <c r="E3674">
        <f>+VLOOKUP(Tabla2[[#This Row],[Punto de venta]],Punto_venta[],2,0)</f>
        <v>3</v>
      </c>
      <c r="F3674" t="s">
        <v>20</v>
      </c>
      <c r="G3674">
        <f>+VLOOKUP(Tabla2[[#This Row],[Cultivo]],Cod_categoría[],2,0)</f>
        <v>100102004</v>
      </c>
      <c r="H3674" t="str">
        <f>+VLOOKUP(F3674,Codigos[],2,0)</f>
        <v>Cítricos</v>
      </c>
      <c r="I3674">
        <f>+VLOOKUP(Tabla2[[#This Row],[Categoría]],Cod_procesamiento10[],2,0)</f>
        <v>2</v>
      </c>
      <c r="J3674" t="s">
        <v>163</v>
      </c>
      <c r="K3674" s="3">
        <v>692.75</v>
      </c>
    </row>
    <row r="3675" spans="1:11" x14ac:dyDescent="0.35">
      <c r="A3675">
        <v>2019</v>
      </c>
      <c r="B3675" s="5" t="s">
        <v>53</v>
      </c>
      <c r="C3675" s="10">
        <v>43586</v>
      </c>
      <c r="D3675" t="s">
        <v>24</v>
      </c>
      <c r="E3675">
        <f>+VLOOKUP(Tabla2[[#This Row],[Punto de venta]],Punto_venta[],2,0)</f>
        <v>3</v>
      </c>
      <c r="F3675" t="s">
        <v>21</v>
      </c>
      <c r="G3675">
        <f>+VLOOKUP(Tabla2[[#This Row],[Cultivo]],Cod_categoría[],2,0)</f>
        <v>100108002</v>
      </c>
      <c r="H3675" t="str">
        <f>+VLOOKUP(F3675,Codigos[],2,0)</f>
        <v>Frutos tropicales y subtropicales</v>
      </c>
      <c r="I3675">
        <f>+VLOOKUP(Tabla2[[#This Row],[Categoría]],Cod_procesamiento10[],2,0)</f>
        <v>4</v>
      </c>
      <c r="J3675" t="s">
        <v>163</v>
      </c>
      <c r="K3675" s="3">
        <v>1551.24</v>
      </c>
    </row>
    <row r="3676" spans="1:11" x14ac:dyDescent="0.35">
      <c r="A3676">
        <v>2019</v>
      </c>
      <c r="B3676" s="5" t="s">
        <v>53</v>
      </c>
      <c r="C3676" s="10">
        <v>43586</v>
      </c>
      <c r="D3676" t="s">
        <v>24</v>
      </c>
      <c r="E3676">
        <f>+VLOOKUP(Tabla2[[#This Row],[Punto de venta]],Punto_venta[],2,0)</f>
        <v>3</v>
      </c>
      <c r="F3676" t="s">
        <v>10</v>
      </c>
      <c r="G3676">
        <f>+VLOOKUP(Tabla2[[#This Row],[Cultivo]],Cod_categoría[],2,0)</f>
        <v>100104002</v>
      </c>
      <c r="H3676" t="str">
        <f>+VLOOKUP(F3676,Codigos[],2,0)</f>
        <v>Frutos de pepita</v>
      </c>
      <c r="I3676">
        <f>+VLOOKUP(Tabla2[[#This Row],[Categoría]],Cod_procesamiento10[],2,0)</f>
        <v>3</v>
      </c>
      <c r="J3676" t="s">
        <v>163</v>
      </c>
      <c r="K3676" s="3">
        <v>387</v>
      </c>
    </row>
    <row r="3677" spans="1:11" x14ac:dyDescent="0.35">
      <c r="A3677">
        <v>2019</v>
      </c>
      <c r="B3677" s="5" t="s">
        <v>53</v>
      </c>
      <c r="C3677" s="10">
        <v>43586</v>
      </c>
      <c r="D3677" t="s">
        <v>24</v>
      </c>
      <c r="E3677">
        <f>+VLOOKUP(Tabla2[[#This Row],[Punto de venta]],Punto_venta[],2,0)</f>
        <v>3</v>
      </c>
      <c r="F3677" t="s">
        <v>22</v>
      </c>
      <c r="G3677">
        <f>+VLOOKUP(Tabla2[[#This Row],[Cultivo]],Cod_categoría[],2,0)</f>
        <v>100114041</v>
      </c>
      <c r="H3677" t="str">
        <f>+VLOOKUP(F3677,Codigos[],2,0)</f>
        <v>Frutos tropicales y subtropicales</v>
      </c>
      <c r="I3677">
        <f>+VLOOKUP(Tabla2[[#This Row],[Categoría]],Cod_procesamiento10[],2,0)</f>
        <v>4</v>
      </c>
      <c r="J3677" t="s">
        <v>163</v>
      </c>
      <c r="K3677" s="3">
        <v>1310.71</v>
      </c>
    </row>
    <row r="3678" spans="1:11" x14ac:dyDescent="0.35">
      <c r="A3678">
        <v>2019</v>
      </c>
      <c r="B3678" s="5" t="s">
        <v>53</v>
      </c>
      <c r="C3678" s="10">
        <v>43586</v>
      </c>
      <c r="D3678" t="s">
        <v>24</v>
      </c>
      <c r="E3678">
        <f>+VLOOKUP(Tabla2[[#This Row],[Punto de venta]],Punto_venta[],2,0)</f>
        <v>3</v>
      </c>
      <c r="F3678" t="s">
        <v>28</v>
      </c>
      <c r="G3678">
        <f>+VLOOKUP(Tabla2[[#This Row],[Cultivo]],Cod_categoría[],2,0)</f>
        <v>100104003</v>
      </c>
      <c r="H3678" t="str">
        <f>+VLOOKUP(F3678,Codigos[],2,0)</f>
        <v>Frutos de pepita</v>
      </c>
      <c r="I3678">
        <f>+VLOOKUP(Tabla2[[#This Row],[Categoría]],Cod_procesamiento10[],2,0)</f>
        <v>3</v>
      </c>
      <c r="J3678" t="s">
        <v>163</v>
      </c>
      <c r="K3678" s="3">
        <v>450.74</v>
      </c>
    </row>
    <row r="3679" spans="1:11" x14ac:dyDescent="0.35">
      <c r="A3679">
        <v>2019</v>
      </c>
      <c r="B3679" s="5" t="s">
        <v>53</v>
      </c>
      <c r="C3679" s="10">
        <v>43586</v>
      </c>
      <c r="D3679" t="s">
        <v>24</v>
      </c>
      <c r="E3679">
        <f>+VLOOKUP(Tabla2[[#This Row],[Punto de venta]],Punto_venta[],2,0)</f>
        <v>3</v>
      </c>
      <c r="F3679" t="s">
        <v>11</v>
      </c>
      <c r="G3679">
        <f>+VLOOKUP(Tabla2[[#This Row],[Cultivo]],Cod_categoría[],2,0)</f>
        <v>100102005</v>
      </c>
      <c r="H3679" t="str">
        <f>+VLOOKUP(F3679,Codigos[],2,0)</f>
        <v>Cítricos</v>
      </c>
      <c r="I3679">
        <f>+VLOOKUP(Tabla2[[#This Row],[Categoría]],Cod_procesamiento10[],2,0)</f>
        <v>2</v>
      </c>
      <c r="J3679" t="s">
        <v>163</v>
      </c>
      <c r="K3679" s="3">
        <v>372.4</v>
      </c>
    </row>
    <row r="3680" spans="1:11" x14ac:dyDescent="0.35">
      <c r="A3680">
        <v>2019</v>
      </c>
      <c r="B3680" s="5" t="s">
        <v>53</v>
      </c>
      <c r="C3680" s="10">
        <v>43586</v>
      </c>
      <c r="D3680" t="s">
        <v>24</v>
      </c>
      <c r="E3680">
        <f>+VLOOKUP(Tabla2[[#This Row],[Punto de venta]],Punto_venta[],2,0)</f>
        <v>3</v>
      </c>
      <c r="F3680" t="s">
        <v>13</v>
      </c>
      <c r="G3680">
        <f>+VLOOKUP(Tabla2[[#This Row],[Cultivo]],Cod_categoría[],2,0)</f>
        <v>100106002</v>
      </c>
      <c r="H3680" t="str">
        <f>+VLOOKUP(F3680,Codigos[],2,0)</f>
        <v>Frutos oleaginosos</v>
      </c>
      <c r="I3680">
        <f>+VLOOKUP(Tabla2[[#This Row],[Categoría]],Cod_procesamiento10[],2,0)</f>
        <v>12</v>
      </c>
      <c r="J3680" t="s">
        <v>163</v>
      </c>
      <c r="K3680" s="3">
        <v>2088.41</v>
      </c>
    </row>
    <row r="3681" spans="1:11" x14ac:dyDescent="0.35">
      <c r="A3681">
        <v>2019</v>
      </c>
      <c r="B3681" s="5" t="s">
        <v>53</v>
      </c>
      <c r="C3681" s="10">
        <v>43586</v>
      </c>
      <c r="D3681" t="s">
        <v>24</v>
      </c>
      <c r="E3681">
        <f>+VLOOKUP(Tabla2[[#This Row],[Punto de venta]],Punto_venta[],2,0)</f>
        <v>3</v>
      </c>
      <c r="F3681" t="s">
        <v>14</v>
      </c>
      <c r="G3681">
        <f>+VLOOKUP(Tabla2[[#This Row],[Cultivo]],Cod_categoría[],2,0)</f>
        <v>100104005</v>
      </c>
      <c r="H3681" t="str">
        <f>+VLOOKUP(F3681,Codigos[],2,0)</f>
        <v>Frutos de pepita</v>
      </c>
      <c r="I3681">
        <f>+VLOOKUP(Tabla2[[#This Row],[Categoría]],Cod_procesamiento10[],2,0)</f>
        <v>3</v>
      </c>
      <c r="J3681" t="s">
        <v>163</v>
      </c>
      <c r="K3681" s="3">
        <v>381.44</v>
      </c>
    </row>
    <row r="3682" spans="1:11" x14ac:dyDescent="0.35">
      <c r="A3682">
        <v>2019</v>
      </c>
      <c r="B3682" s="5" t="s">
        <v>53</v>
      </c>
      <c r="C3682" s="10">
        <v>43586</v>
      </c>
      <c r="D3682" t="s">
        <v>24</v>
      </c>
      <c r="E3682">
        <f>+VLOOKUP(Tabla2[[#This Row],[Punto de venta]],Punto_venta[],2,0)</f>
        <v>3</v>
      </c>
      <c r="F3682" t="s">
        <v>15</v>
      </c>
      <c r="G3682">
        <f>+VLOOKUP(Tabla2[[#This Row],[Cultivo]],Cod_categoría[],2,0)</f>
        <v>100108006</v>
      </c>
      <c r="H3682" t="str">
        <f>+VLOOKUP(F3682,Codigos[],2,0)</f>
        <v>Frutos tropicales y subtropicales</v>
      </c>
      <c r="I3682">
        <f>+VLOOKUP(Tabla2[[#This Row],[Categoría]],Cod_procesamiento10[],2,0)</f>
        <v>4</v>
      </c>
      <c r="J3682" t="s">
        <v>163</v>
      </c>
      <c r="K3682" s="3">
        <v>468.36</v>
      </c>
    </row>
    <row r="3683" spans="1:11" x14ac:dyDescent="0.35">
      <c r="A3683">
        <v>2019</v>
      </c>
      <c r="B3683" s="5" t="s">
        <v>53</v>
      </c>
      <c r="C3683" s="10">
        <v>43586</v>
      </c>
      <c r="D3683" t="s">
        <v>24</v>
      </c>
      <c r="E3683">
        <f>+VLOOKUP(Tabla2[[#This Row],[Punto de venta]],Punto_venta[],2,0)</f>
        <v>3</v>
      </c>
      <c r="F3683" t="s">
        <v>27</v>
      </c>
      <c r="G3683">
        <f>+VLOOKUP(Tabla2[[#This Row],[Cultivo]],Cod_categoría[],2,0)</f>
        <v>100102006</v>
      </c>
      <c r="H3683" t="str">
        <f>+VLOOKUP(F3683,Codigos[],2,0)</f>
        <v>Cítricos</v>
      </c>
      <c r="I3683">
        <f>+VLOOKUP(Tabla2[[#This Row],[Categoría]],Cod_procesamiento10[],2,0)</f>
        <v>2</v>
      </c>
      <c r="J3683" t="s">
        <v>163</v>
      </c>
      <c r="K3683" s="3">
        <v>538</v>
      </c>
    </row>
    <row r="3684" spans="1:11" x14ac:dyDescent="0.35">
      <c r="A3684">
        <v>2019</v>
      </c>
      <c r="B3684" s="5" t="s">
        <v>53</v>
      </c>
      <c r="C3684" s="10">
        <v>43586</v>
      </c>
      <c r="D3684" t="s">
        <v>24</v>
      </c>
      <c r="E3684">
        <f>+VLOOKUP(Tabla2[[#This Row],[Punto de venta]],Punto_venta[],2,0)</f>
        <v>3</v>
      </c>
      <c r="F3684" t="s">
        <v>18</v>
      </c>
      <c r="G3684">
        <f>+VLOOKUP(Tabla2[[#This Row],[Cultivo]],Cod_categoría[],2,0)</f>
        <v>100114042</v>
      </c>
      <c r="H3684" t="str">
        <f>+VLOOKUP(F3684,Codigos[],2,0)</f>
        <v>Otros</v>
      </c>
      <c r="I3684">
        <f>+VLOOKUP(Tabla2[[#This Row],[Categoría]],Cod_procesamiento10[],2,0)</f>
        <v>13</v>
      </c>
      <c r="J3684" t="s">
        <v>163</v>
      </c>
      <c r="K3684" s="3">
        <v>530.87</v>
      </c>
    </row>
    <row r="3685" spans="1:11" x14ac:dyDescent="0.35">
      <c r="A3685">
        <v>2019</v>
      </c>
      <c r="B3685" s="5" t="s">
        <v>53</v>
      </c>
      <c r="C3685" s="10">
        <v>43586</v>
      </c>
      <c r="D3685" t="s">
        <v>24</v>
      </c>
      <c r="E3685">
        <f>+VLOOKUP(Tabla2[[#This Row],[Punto de venta]],Punto_venta[],2,0)</f>
        <v>3</v>
      </c>
      <c r="F3685" t="s">
        <v>16</v>
      </c>
      <c r="G3685">
        <f>+VLOOKUP(Tabla2[[#This Row],[Cultivo]],Cod_categoría[],2,0)</f>
        <v>100109001</v>
      </c>
      <c r="H3685" t="str">
        <f>+VLOOKUP(F3685,Codigos[],2,0)</f>
        <v>Uva</v>
      </c>
      <c r="I3685">
        <f>+VLOOKUP(Tabla2[[#This Row],[Categoría]],Cod_procesamiento10[],2,0)</f>
        <v>11</v>
      </c>
      <c r="J3685" t="s">
        <v>163</v>
      </c>
      <c r="K3685" s="3">
        <v>520.49</v>
      </c>
    </row>
    <row r="3686" spans="1:11" x14ac:dyDescent="0.35">
      <c r="A3686">
        <v>2019</v>
      </c>
      <c r="B3686" s="5" t="s">
        <v>52</v>
      </c>
      <c r="C3686" s="10">
        <v>43556</v>
      </c>
      <c r="D3686" t="s">
        <v>2</v>
      </c>
      <c r="E3686">
        <f>+VLOOKUP(Tabla2[[#This Row],[Punto de venta]],Punto_venta[],2,0)</f>
        <v>1</v>
      </c>
      <c r="F3686" t="s">
        <v>68</v>
      </c>
      <c r="G3686">
        <f>+VLOOKUP(Tabla2[[#This Row],[Cultivo]],Cod_categoría[],2,0)</f>
        <v>100101001</v>
      </c>
      <c r="H3686" t="str">
        <f>+VLOOKUP(F3686,Codigos[],2,0)</f>
        <v>Berries</v>
      </c>
      <c r="I3686">
        <f>+VLOOKUP(Tabla2[[#This Row],[Categoría]],Cod_procesamiento10[],2,0)</f>
        <v>1</v>
      </c>
      <c r="J3686" t="s">
        <v>163</v>
      </c>
      <c r="K3686" s="3">
        <v>2115.75</v>
      </c>
    </row>
    <row r="3687" spans="1:11" x14ac:dyDescent="0.35">
      <c r="A3687">
        <v>2019</v>
      </c>
      <c r="B3687" s="5" t="s">
        <v>52</v>
      </c>
      <c r="C3687" s="10">
        <v>43556</v>
      </c>
      <c r="D3687" t="s">
        <v>2</v>
      </c>
      <c r="E3687">
        <f>+VLOOKUP(Tabla2[[#This Row],[Punto de venta]],Punto_venta[],2,0)</f>
        <v>1</v>
      </c>
      <c r="F3687" t="s">
        <v>5</v>
      </c>
      <c r="G3687">
        <f>+VLOOKUP(Tabla2[[#This Row],[Cultivo]],Cod_categoría[],2,0)</f>
        <v>100103002</v>
      </c>
      <c r="H3687" t="str">
        <f>+VLOOKUP(F3687,Codigos[],2,0)</f>
        <v>Frutos de carozo</v>
      </c>
      <c r="I3687">
        <f>+VLOOKUP(Tabla2[[#This Row],[Categoría]],Cod_procesamiento10[],2,0)</f>
        <v>5</v>
      </c>
      <c r="J3687" t="s">
        <v>163</v>
      </c>
      <c r="K3687" s="3">
        <v>661.97</v>
      </c>
    </row>
    <row r="3688" spans="1:11" x14ac:dyDescent="0.35">
      <c r="A3688">
        <v>2019</v>
      </c>
      <c r="B3688" s="5" t="s">
        <v>52</v>
      </c>
      <c r="C3688" s="10">
        <v>43556</v>
      </c>
      <c r="D3688" t="s">
        <v>2</v>
      </c>
      <c r="E3688">
        <f>+VLOOKUP(Tabla2[[#This Row],[Punto de venta]],Punto_venta[],2,0)</f>
        <v>1</v>
      </c>
      <c r="F3688" t="s">
        <v>7</v>
      </c>
      <c r="G3688">
        <f>+VLOOKUP(Tabla2[[#This Row],[Cultivo]],Cod_categoría[],2,0)</f>
        <v>100103004</v>
      </c>
      <c r="H3688" t="str">
        <f>+VLOOKUP(F3688,Codigos[],2,0)</f>
        <v>Frutos de carozo</v>
      </c>
      <c r="I3688">
        <f>+VLOOKUP(Tabla2[[#This Row],[Categoría]],Cod_procesamiento10[],2,0)</f>
        <v>5</v>
      </c>
      <c r="J3688" t="s">
        <v>163</v>
      </c>
      <c r="K3688" s="3">
        <v>969.97</v>
      </c>
    </row>
    <row r="3689" spans="1:11" x14ac:dyDescent="0.35">
      <c r="A3689">
        <v>2019</v>
      </c>
      <c r="B3689" s="5" t="s">
        <v>52</v>
      </c>
      <c r="C3689" s="10">
        <v>43556</v>
      </c>
      <c r="D3689" t="s">
        <v>2</v>
      </c>
      <c r="E3689">
        <f>+VLOOKUP(Tabla2[[#This Row],[Punto de venta]],Punto_venta[],2,0)</f>
        <v>1</v>
      </c>
      <c r="F3689" t="s">
        <v>23</v>
      </c>
      <c r="G3689">
        <f>+VLOOKUP(Tabla2[[#This Row],[Cultivo]],Cod_categoría[],2,0)</f>
        <v>100101004</v>
      </c>
      <c r="H3689" t="str">
        <f>+VLOOKUP(F3689,Codigos[],2,0)</f>
        <v>Berries</v>
      </c>
      <c r="I3689">
        <f>+VLOOKUP(Tabla2[[#This Row],[Categoría]],Cod_procesamiento10[],2,0)</f>
        <v>1</v>
      </c>
      <c r="J3689" t="s">
        <v>163</v>
      </c>
      <c r="K3689" s="3">
        <v>2219.46</v>
      </c>
    </row>
    <row r="3690" spans="1:11" x14ac:dyDescent="0.35">
      <c r="A3690">
        <v>2019</v>
      </c>
      <c r="B3690" s="5" t="s">
        <v>52</v>
      </c>
      <c r="C3690" s="10">
        <v>43556</v>
      </c>
      <c r="D3690" t="s">
        <v>2</v>
      </c>
      <c r="E3690">
        <f>+VLOOKUP(Tabla2[[#This Row],[Punto de venta]],Punto_venta[],2,0)</f>
        <v>1</v>
      </c>
      <c r="F3690" t="s">
        <v>8</v>
      </c>
      <c r="G3690">
        <f>+VLOOKUP(Tabla2[[#This Row],[Cultivo]],Cod_categoría[],2,0)</f>
        <v>100112025</v>
      </c>
      <c r="H3690" t="str">
        <f>+VLOOKUP(F3690,Codigos[],2,0)</f>
        <v>Berries</v>
      </c>
      <c r="I3690">
        <f>+VLOOKUP(Tabla2[[#This Row],[Categoría]],Cod_procesamiento10[],2,0)</f>
        <v>1</v>
      </c>
      <c r="J3690" t="s">
        <v>163</v>
      </c>
      <c r="K3690" s="3">
        <v>1501.55</v>
      </c>
    </row>
    <row r="3691" spans="1:11" x14ac:dyDescent="0.35">
      <c r="A3691">
        <v>2019</v>
      </c>
      <c r="B3691" s="5" t="s">
        <v>52</v>
      </c>
      <c r="C3691" s="10">
        <v>43556</v>
      </c>
      <c r="D3691" t="s">
        <v>2</v>
      </c>
      <c r="E3691">
        <f>+VLOOKUP(Tabla2[[#This Row],[Punto de venta]],Punto_venta[],2,0)</f>
        <v>1</v>
      </c>
      <c r="F3691" t="s">
        <v>9</v>
      </c>
      <c r="G3691">
        <f>+VLOOKUP(Tabla2[[#This Row],[Cultivo]],Cod_categoría[],2,0)</f>
        <v>100102003</v>
      </c>
      <c r="H3691" t="str">
        <f>+VLOOKUP(F3691,Codigos[],2,0)</f>
        <v>Cítricos</v>
      </c>
      <c r="I3691">
        <f>+VLOOKUP(Tabla2[[#This Row],[Categoría]],Cod_procesamiento10[],2,0)</f>
        <v>2</v>
      </c>
      <c r="J3691" t="s">
        <v>163</v>
      </c>
      <c r="K3691" s="3">
        <v>1411.7</v>
      </c>
    </row>
    <row r="3692" spans="1:11" x14ac:dyDescent="0.35">
      <c r="A3692">
        <v>2019</v>
      </c>
      <c r="B3692" s="5" t="s">
        <v>52</v>
      </c>
      <c r="C3692" s="10">
        <v>43556</v>
      </c>
      <c r="D3692" t="s">
        <v>2</v>
      </c>
      <c r="E3692">
        <f>+VLOOKUP(Tabla2[[#This Row],[Punto de venta]],Punto_venta[],2,0)</f>
        <v>1</v>
      </c>
      <c r="F3692" t="s">
        <v>21</v>
      </c>
      <c r="G3692">
        <f>+VLOOKUP(Tabla2[[#This Row],[Cultivo]],Cod_categoría[],2,0)</f>
        <v>100108002</v>
      </c>
      <c r="H3692" t="str">
        <f>+VLOOKUP(F3692,Codigos[],2,0)</f>
        <v>Frutos tropicales y subtropicales</v>
      </c>
      <c r="I3692">
        <f>+VLOOKUP(Tabla2[[#This Row],[Categoría]],Cod_procesamiento10[],2,0)</f>
        <v>4</v>
      </c>
      <c r="J3692" t="s">
        <v>163</v>
      </c>
      <c r="K3692" s="3">
        <v>2174.75</v>
      </c>
    </row>
    <row r="3693" spans="1:11" x14ac:dyDescent="0.35">
      <c r="A3693">
        <v>2019</v>
      </c>
      <c r="B3693" s="5" t="s">
        <v>52</v>
      </c>
      <c r="C3693" s="10">
        <v>43556</v>
      </c>
      <c r="D3693" t="s">
        <v>2</v>
      </c>
      <c r="E3693">
        <f>+VLOOKUP(Tabla2[[#This Row],[Punto de venta]],Punto_venta[],2,0)</f>
        <v>1</v>
      </c>
      <c r="F3693" t="s">
        <v>10</v>
      </c>
      <c r="G3693">
        <f>+VLOOKUP(Tabla2[[#This Row],[Cultivo]],Cod_categoría[],2,0)</f>
        <v>100104002</v>
      </c>
      <c r="H3693" t="str">
        <f>+VLOOKUP(F3693,Codigos[],2,0)</f>
        <v>Frutos de pepita</v>
      </c>
      <c r="I3693">
        <f>+VLOOKUP(Tabla2[[#This Row],[Categoría]],Cod_procesamiento10[],2,0)</f>
        <v>3</v>
      </c>
      <c r="J3693" t="s">
        <v>163</v>
      </c>
      <c r="K3693" s="3">
        <v>647.82000000000005</v>
      </c>
    </row>
    <row r="3694" spans="1:11" x14ac:dyDescent="0.35">
      <c r="A3694">
        <v>2019</v>
      </c>
      <c r="B3694" s="5" t="s">
        <v>52</v>
      </c>
      <c r="C3694" s="10">
        <v>43556</v>
      </c>
      <c r="D3694" t="s">
        <v>2</v>
      </c>
      <c r="E3694">
        <f>+VLOOKUP(Tabla2[[#This Row],[Punto de venta]],Punto_venta[],2,0)</f>
        <v>1</v>
      </c>
      <c r="F3694" t="s">
        <v>11</v>
      </c>
      <c r="G3694">
        <f>+VLOOKUP(Tabla2[[#This Row],[Cultivo]],Cod_categoría[],2,0)</f>
        <v>100102005</v>
      </c>
      <c r="H3694" t="str">
        <f>+VLOOKUP(F3694,Codigos[],2,0)</f>
        <v>Cítricos</v>
      </c>
      <c r="I3694">
        <f>+VLOOKUP(Tabla2[[#This Row],[Categoría]],Cod_procesamiento10[],2,0)</f>
        <v>2</v>
      </c>
      <c r="J3694" t="s">
        <v>163</v>
      </c>
      <c r="K3694" s="3">
        <v>699.87</v>
      </c>
    </row>
    <row r="3695" spans="1:11" x14ac:dyDescent="0.35">
      <c r="A3695">
        <v>2019</v>
      </c>
      <c r="B3695" s="5" t="s">
        <v>52</v>
      </c>
      <c r="C3695" s="10">
        <v>43556</v>
      </c>
      <c r="D3695" t="s">
        <v>2</v>
      </c>
      <c r="E3695">
        <f>+VLOOKUP(Tabla2[[#This Row],[Punto de venta]],Punto_venta[],2,0)</f>
        <v>1</v>
      </c>
      <c r="F3695" t="s">
        <v>12</v>
      </c>
      <c r="G3695">
        <f>+VLOOKUP(Tabla2[[#This Row],[Cultivo]],Cod_categoría[],2,0)</f>
        <v>100103006</v>
      </c>
      <c r="H3695" t="str">
        <f>+VLOOKUP(F3695,Codigos[],2,0)</f>
        <v>Frutos de carozo</v>
      </c>
      <c r="I3695">
        <f>+VLOOKUP(Tabla2[[#This Row],[Categoría]],Cod_procesamiento10[],2,0)</f>
        <v>5</v>
      </c>
      <c r="J3695" t="s">
        <v>163</v>
      </c>
      <c r="K3695" s="3">
        <v>965.98</v>
      </c>
    </row>
    <row r="3696" spans="1:11" x14ac:dyDescent="0.35">
      <c r="A3696">
        <v>2019</v>
      </c>
      <c r="B3696" s="5" t="s">
        <v>52</v>
      </c>
      <c r="C3696" s="10">
        <v>43556</v>
      </c>
      <c r="D3696" t="s">
        <v>2</v>
      </c>
      <c r="E3696">
        <f>+VLOOKUP(Tabla2[[#This Row],[Punto de venta]],Punto_venta[],2,0)</f>
        <v>1</v>
      </c>
      <c r="F3696" t="s">
        <v>13</v>
      </c>
      <c r="G3696">
        <f>+VLOOKUP(Tabla2[[#This Row],[Cultivo]],Cod_categoría[],2,0)</f>
        <v>100106002</v>
      </c>
      <c r="H3696" t="str">
        <f>+VLOOKUP(F3696,Codigos[],2,0)</f>
        <v>Frutos oleaginosos</v>
      </c>
      <c r="I3696">
        <f>+VLOOKUP(Tabla2[[#This Row],[Categoría]],Cod_procesamiento10[],2,0)</f>
        <v>12</v>
      </c>
      <c r="J3696" t="s">
        <v>163</v>
      </c>
      <c r="K3696" s="3">
        <v>2724.94</v>
      </c>
    </row>
    <row r="3697" spans="1:11" x14ac:dyDescent="0.35">
      <c r="A3697">
        <v>2019</v>
      </c>
      <c r="B3697" s="5" t="s">
        <v>52</v>
      </c>
      <c r="C3697" s="10">
        <v>43556</v>
      </c>
      <c r="D3697" t="s">
        <v>2</v>
      </c>
      <c r="E3697">
        <f>+VLOOKUP(Tabla2[[#This Row],[Punto de venta]],Punto_venta[],2,0)</f>
        <v>1</v>
      </c>
      <c r="F3697" t="s">
        <v>14</v>
      </c>
      <c r="G3697">
        <f>+VLOOKUP(Tabla2[[#This Row],[Cultivo]],Cod_categoría[],2,0)</f>
        <v>100104005</v>
      </c>
      <c r="H3697" t="str">
        <f>+VLOOKUP(F3697,Codigos[],2,0)</f>
        <v>Frutos de pepita</v>
      </c>
      <c r="I3697">
        <f>+VLOOKUP(Tabla2[[#This Row],[Categoría]],Cod_procesamiento10[],2,0)</f>
        <v>3</v>
      </c>
      <c r="J3697" t="s">
        <v>163</v>
      </c>
      <c r="K3697" s="3">
        <v>733.29</v>
      </c>
    </row>
    <row r="3698" spans="1:11" x14ac:dyDescent="0.35">
      <c r="A3698">
        <v>2019</v>
      </c>
      <c r="B3698" s="5" t="s">
        <v>52</v>
      </c>
      <c r="C3698" s="10">
        <v>43556</v>
      </c>
      <c r="D3698" t="s">
        <v>2</v>
      </c>
      <c r="E3698">
        <f>+VLOOKUP(Tabla2[[#This Row],[Punto de venta]],Punto_venta[],2,0)</f>
        <v>1</v>
      </c>
      <c r="F3698" t="s">
        <v>15</v>
      </c>
      <c r="G3698">
        <f>+VLOOKUP(Tabla2[[#This Row],[Cultivo]],Cod_categoría[],2,0)</f>
        <v>100108006</v>
      </c>
      <c r="H3698" t="str">
        <f>+VLOOKUP(F3698,Codigos[],2,0)</f>
        <v>Frutos tropicales y subtropicales</v>
      </c>
      <c r="I3698">
        <f>+VLOOKUP(Tabla2[[#This Row],[Categoría]],Cod_procesamiento10[],2,0)</f>
        <v>4</v>
      </c>
      <c r="J3698" t="s">
        <v>163</v>
      </c>
      <c r="K3698" s="3">
        <v>731.84</v>
      </c>
    </row>
    <row r="3699" spans="1:11" x14ac:dyDescent="0.35">
      <c r="A3699">
        <v>2019</v>
      </c>
      <c r="B3699" s="5" t="s">
        <v>52</v>
      </c>
      <c r="C3699" s="10">
        <v>43556</v>
      </c>
      <c r="D3699" t="s">
        <v>2</v>
      </c>
      <c r="E3699">
        <f>+VLOOKUP(Tabla2[[#This Row],[Punto de venta]],Punto_venta[],2,0)</f>
        <v>1</v>
      </c>
      <c r="F3699" t="s">
        <v>16</v>
      </c>
      <c r="G3699">
        <f>+VLOOKUP(Tabla2[[#This Row],[Cultivo]],Cod_categoría[],2,0)</f>
        <v>100109001</v>
      </c>
      <c r="H3699" t="str">
        <f>+VLOOKUP(F3699,Codigos[],2,0)</f>
        <v>Uva</v>
      </c>
      <c r="I3699">
        <f>+VLOOKUP(Tabla2[[#This Row],[Categoría]],Cod_procesamiento10[],2,0)</f>
        <v>11</v>
      </c>
      <c r="J3699" t="s">
        <v>163</v>
      </c>
      <c r="K3699" s="3">
        <v>835.95</v>
      </c>
    </row>
    <row r="3700" spans="1:11" x14ac:dyDescent="0.35">
      <c r="A3700">
        <v>2019</v>
      </c>
      <c r="B3700" s="5" t="s">
        <v>52</v>
      </c>
      <c r="C3700" s="10">
        <v>43556</v>
      </c>
      <c r="D3700" t="s">
        <v>17</v>
      </c>
      <c r="E3700">
        <f>+VLOOKUP(Tabla2[[#This Row],[Punto de venta]],Punto_venta[],2,0)</f>
        <v>2</v>
      </c>
      <c r="F3700" t="s">
        <v>68</v>
      </c>
      <c r="G3700">
        <f>+VLOOKUP(Tabla2[[#This Row],[Cultivo]],Cod_categoría[],2,0)</f>
        <v>100101001</v>
      </c>
      <c r="H3700" t="str">
        <f>+VLOOKUP(F3700,Codigos[],2,0)</f>
        <v>Berries</v>
      </c>
      <c r="I3700">
        <f>+VLOOKUP(Tabla2[[#This Row],[Categoría]],Cod_procesamiento10[],2,0)</f>
        <v>1</v>
      </c>
      <c r="J3700" t="s">
        <v>163</v>
      </c>
      <c r="K3700" s="3">
        <v>7974.8</v>
      </c>
    </row>
    <row r="3701" spans="1:11" x14ac:dyDescent="0.35">
      <c r="A3701">
        <v>2019</v>
      </c>
      <c r="B3701" s="5" t="s">
        <v>52</v>
      </c>
      <c r="C3701" s="10">
        <v>43556</v>
      </c>
      <c r="D3701" t="s">
        <v>17</v>
      </c>
      <c r="E3701">
        <f>+VLOOKUP(Tabla2[[#This Row],[Punto de venta]],Punto_venta[],2,0)</f>
        <v>2</v>
      </c>
      <c r="F3701" t="s">
        <v>5</v>
      </c>
      <c r="G3701">
        <f>+VLOOKUP(Tabla2[[#This Row],[Cultivo]],Cod_categoría[],2,0)</f>
        <v>100103002</v>
      </c>
      <c r="H3701" t="str">
        <f>+VLOOKUP(F3701,Codigos[],2,0)</f>
        <v>Frutos de carozo</v>
      </c>
      <c r="I3701">
        <f>+VLOOKUP(Tabla2[[#This Row],[Categoría]],Cod_procesamiento10[],2,0)</f>
        <v>5</v>
      </c>
      <c r="J3701" t="s">
        <v>163</v>
      </c>
      <c r="K3701" s="3">
        <v>1556.48</v>
      </c>
    </row>
    <row r="3702" spans="1:11" x14ac:dyDescent="0.35">
      <c r="A3702">
        <v>2019</v>
      </c>
      <c r="B3702" s="5" t="s">
        <v>52</v>
      </c>
      <c r="C3702" s="10">
        <v>43556</v>
      </c>
      <c r="D3702" t="s">
        <v>17</v>
      </c>
      <c r="E3702">
        <f>+VLOOKUP(Tabla2[[#This Row],[Punto de venta]],Punto_venta[],2,0)</f>
        <v>2</v>
      </c>
      <c r="F3702" t="s">
        <v>7</v>
      </c>
      <c r="G3702">
        <f>+VLOOKUP(Tabla2[[#This Row],[Cultivo]],Cod_categoría[],2,0)</f>
        <v>100103004</v>
      </c>
      <c r="H3702" t="str">
        <f>+VLOOKUP(F3702,Codigos[],2,0)</f>
        <v>Frutos de carozo</v>
      </c>
      <c r="I3702">
        <f>+VLOOKUP(Tabla2[[#This Row],[Categoría]],Cod_procesamiento10[],2,0)</f>
        <v>5</v>
      </c>
      <c r="J3702" t="s">
        <v>163</v>
      </c>
      <c r="K3702" s="3">
        <v>1675.63</v>
      </c>
    </row>
    <row r="3703" spans="1:11" x14ac:dyDescent="0.35">
      <c r="A3703">
        <v>2019</v>
      </c>
      <c r="B3703" s="5" t="s">
        <v>52</v>
      </c>
      <c r="C3703" s="10">
        <v>43556</v>
      </c>
      <c r="D3703" t="s">
        <v>17</v>
      </c>
      <c r="E3703">
        <f>+VLOOKUP(Tabla2[[#This Row],[Punto de venta]],Punto_venta[],2,0)</f>
        <v>2</v>
      </c>
      <c r="F3703" t="s">
        <v>23</v>
      </c>
      <c r="G3703">
        <f>+VLOOKUP(Tabla2[[#This Row],[Cultivo]],Cod_categoría[],2,0)</f>
        <v>100101004</v>
      </c>
      <c r="H3703" t="str">
        <f>+VLOOKUP(F3703,Codigos[],2,0)</f>
        <v>Berries</v>
      </c>
      <c r="I3703">
        <f>+VLOOKUP(Tabla2[[#This Row],[Categoría]],Cod_procesamiento10[],2,0)</f>
        <v>1</v>
      </c>
      <c r="J3703" t="s">
        <v>163</v>
      </c>
      <c r="K3703" s="3">
        <v>9117</v>
      </c>
    </row>
    <row r="3704" spans="1:11" x14ac:dyDescent="0.35">
      <c r="A3704">
        <v>2019</v>
      </c>
      <c r="B3704" s="5" t="s">
        <v>52</v>
      </c>
      <c r="C3704" s="10">
        <v>43556</v>
      </c>
      <c r="D3704" t="s">
        <v>17</v>
      </c>
      <c r="E3704">
        <f>+VLOOKUP(Tabla2[[#This Row],[Punto de venta]],Punto_venta[],2,0)</f>
        <v>2</v>
      </c>
      <c r="F3704" t="s">
        <v>8</v>
      </c>
      <c r="G3704">
        <f>+VLOOKUP(Tabla2[[#This Row],[Cultivo]],Cod_categoría[],2,0)</f>
        <v>100112025</v>
      </c>
      <c r="H3704" t="str">
        <f>+VLOOKUP(F3704,Codigos[],2,0)</f>
        <v>Berries</v>
      </c>
      <c r="I3704">
        <f>+VLOOKUP(Tabla2[[#This Row],[Categoría]],Cod_procesamiento10[],2,0)</f>
        <v>1</v>
      </c>
      <c r="J3704" t="s">
        <v>163</v>
      </c>
      <c r="K3704" s="3">
        <v>4324.1000000000004</v>
      </c>
    </row>
    <row r="3705" spans="1:11" x14ac:dyDescent="0.35">
      <c r="A3705">
        <v>2019</v>
      </c>
      <c r="B3705" s="5" t="s">
        <v>52</v>
      </c>
      <c r="C3705" s="10">
        <v>43556</v>
      </c>
      <c r="D3705" t="s">
        <v>17</v>
      </c>
      <c r="E3705">
        <f>+VLOOKUP(Tabla2[[#This Row],[Punto de venta]],Punto_venta[],2,0)</f>
        <v>2</v>
      </c>
      <c r="F3705" t="s">
        <v>9</v>
      </c>
      <c r="G3705">
        <f>+VLOOKUP(Tabla2[[#This Row],[Cultivo]],Cod_categoría[],2,0)</f>
        <v>100102003</v>
      </c>
      <c r="H3705" t="str">
        <f>+VLOOKUP(F3705,Codigos[],2,0)</f>
        <v>Cítricos</v>
      </c>
      <c r="I3705">
        <f>+VLOOKUP(Tabla2[[#This Row],[Categoría]],Cod_procesamiento10[],2,0)</f>
        <v>2</v>
      </c>
      <c r="J3705" t="s">
        <v>163</v>
      </c>
      <c r="K3705" s="3">
        <v>2123.83</v>
      </c>
    </row>
    <row r="3706" spans="1:11" x14ac:dyDescent="0.35">
      <c r="A3706">
        <v>2019</v>
      </c>
      <c r="B3706" s="5" t="s">
        <v>52</v>
      </c>
      <c r="C3706" s="10">
        <v>43556</v>
      </c>
      <c r="D3706" t="s">
        <v>17</v>
      </c>
      <c r="E3706">
        <f>+VLOOKUP(Tabla2[[#This Row],[Punto de venta]],Punto_venta[],2,0)</f>
        <v>2</v>
      </c>
      <c r="F3706" t="s">
        <v>21</v>
      </c>
      <c r="G3706">
        <f>+VLOOKUP(Tabla2[[#This Row],[Cultivo]],Cod_categoría[],2,0)</f>
        <v>100108002</v>
      </c>
      <c r="H3706" t="str">
        <f>+VLOOKUP(F3706,Codigos[],2,0)</f>
        <v>Frutos tropicales y subtropicales</v>
      </c>
      <c r="I3706">
        <f>+VLOOKUP(Tabla2[[#This Row],[Categoría]],Cod_procesamiento10[],2,0)</f>
        <v>4</v>
      </c>
      <c r="J3706" t="s">
        <v>163</v>
      </c>
      <c r="K3706" s="3">
        <v>1784.17</v>
      </c>
    </row>
    <row r="3707" spans="1:11" x14ac:dyDescent="0.35">
      <c r="A3707">
        <v>2019</v>
      </c>
      <c r="B3707" s="5" t="s">
        <v>52</v>
      </c>
      <c r="C3707" s="10">
        <v>43556</v>
      </c>
      <c r="D3707" t="s">
        <v>17</v>
      </c>
      <c r="E3707">
        <f>+VLOOKUP(Tabla2[[#This Row],[Punto de venta]],Punto_venta[],2,0)</f>
        <v>2</v>
      </c>
      <c r="F3707" t="s">
        <v>10</v>
      </c>
      <c r="G3707">
        <f>+VLOOKUP(Tabla2[[#This Row],[Cultivo]],Cod_categoría[],2,0)</f>
        <v>100104002</v>
      </c>
      <c r="H3707" t="str">
        <f>+VLOOKUP(F3707,Codigos[],2,0)</f>
        <v>Frutos de pepita</v>
      </c>
      <c r="I3707">
        <f>+VLOOKUP(Tabla2[[#This Row],[Categoría]],Cod_procesamiento10[],2,0)</f>
        <v>3</v>
      </c>
      <c r="J3707" t="s">
        <v>163</v>
      </c>
      <c r="K3707" s="3">
        <v>1478.57</v>
      </c>
    </row>
    <row r="3708" spans="1:11" x14ac:dyDescent="0.35">
      <c r="A3708">
        <v>2019</v>
      </c>
      <c r="B3708" s="5" t="s">
        <v>52</v>
      </c>
      <c r="C3708" s="10">
        <v>43556</v>
      </c>
      <c r="D3708" t="s">
        <v>17</v>
      </c>
      <c r="E3708">
        <f>+VLOOKUP(Tabla2[[#This Row],[Punto de venta]],Punto_venta[],2,0)</f>
        <v>2</v>
      </c>
      <c r="F3708" t="s">
        <v>11</v>
      </c>
      <c r="G3708">
        <f>+VLOOKUP(Tabla2[[#This Row],[Cultivo]],Cod_categoría[],2,0)</f>
        <v>100102005</v>
      </c>
      <c r="H3708" t="str">
        <f>+VLOOKUP(F3708,Codigos[],2,0)</f>
        <v>Cítricos</v>
      </c>
      <c r="I3708">
        <f>+VLOOKUP(Tabla2[[#This Row],[Categoría]],Cod_procesamiento10[],2,0)</f>
        <v>2</v>
      </c>
      <c r="J3708" t="s">
        <v>163</v>
      </c>
      <c r="K3708" s="3">
        <v>1200.45</v>
      </c>
    </row>
    <row r="3709" spans="1:11" x14ac:dyDescent="0.35">
      <c r="A3709">
        <v>2019</v>
      </c>
      <c r="B3709" s="5" t="s">
        <v>52</v>
      </c>
      <c r="C3709" s="10">
        <v>43556</v>
      </c>
      <c r="D3709" t="s">
        <v>17</v>
      </c>
      <c r="E3709">
        <f>+VLOOKUP(Tabla2[[#This Row],[Punto de venta]],Punto_venta[],2,0)</f>
        <v>2</v>
      </c>
      <c r="F3709" t="s">
        <v>12</v>
      </c>
      <c r="G3709">
        <f>+VLOOKUP(Tabla2[[#This Row],[Cultivo]],Cod_categoría[],2,0)</f>
        <v>100103006</v>
      </c>
      <c r="H3709" t="str">
        <f>+VLOOKUP(F3709,Codigos[],2,0)</f>
        <v>Frutos de carozo</v>
      </c>
      <c r="I3709">
        <f>+VLOOKUP(Tabla2[[#This Row],[Categoría]],Cod_procesamiento10[],2,0)</f>
        <v>5</v>
      </c>
      <c r="J3709" t="s">
        <v>163</v>
      </c>
      <c r="K3709" s="3">
        <v>1662.83</v>
      </c>
    </row>
    <row r="3710" spans="1:11" x14ac:dyDescent="0.35">
      <c r="A3710">
        <v>2019</v>
      </c>
      <c r="B3710" s="5" t="s">
        <v>52</v>
      </c>
      <c r="C3710" s="10">
        <v>43556</v>
      </c>
      <c r="D3710" t="s">
        <v>17</v>
      </c>
      <c r="E3710">
        <f>+VLOOKUP(Tabla2[[#This Row],[Punto de venta]],Punto_venta[],2,0)</f>
        <v>2</v>
      </c>
      <c r="F3710" t="s">
        <v>13</v>
      </c>
      <c r="G3710">
        <f>+VLOOKUP(Tabla2[[#This Row],[Cultivo]],Cod_categoría[],2,0)</f>
        <v>100106002</v>
      </c>
      <c r="H3710" t="str">
        <f>+VLOOKUP(F3710,Codigos[],2,0)</f>
        <v>Frutos oleaginosos</v>
      </c>
      <c r="I3710">
        <f>+VLOOKUP(Tabla2[[#This Row],[Categoría]],Cod_procesamiento10[],2,0)</f>
        <v>12</v>
      </c>
      <c r="J3710" t="s">
        <v>163</v>
      </c>
      <c r="K3710" s="3">
        <v>3547.62</v>
      </c>
    </row>
    <row r="3711" spans="1:11" x14ac:dyDescent="0.35">
      <c r="A3711">
        <v>2019</v>
      </c>
      <c r="B3711" s="5" t="s">
        <v>52</v>
      </c>
      <c r="C3711" s="10">
        <v>43556</v>
      </c>
      <c r="D3711" t="s">
        <v>17</v>
      </c>
      <c r="E3711">
        <f>+VLOOKUP(Tabla2[[#This Row],[Punto de venta]],Punto_venta[],2,0)</f>
        <v>2</v>
      </c>
      <c r="F3711" t="s">
        <v>14</v>
      </c>
      <c r="G3711">
        <f>+VLOOKUP(Tabla2[[#This Row],[Cultivo]],Cod_categoría[],2,0)</f>
        <v>100104005</v>
      </c>
      <c r="H3711" t="str">
        <f>+VLOOKUP(F3711,Codigos[],2,0)</f>
        <v>Frutos de pepita</v>
      </c>
      <c r="I3711">
        <f>+VLOOKUP(Tabla2[[#This Row],[Categoría]],Cod_procesamiento10[],2,0)</f>
        <v>3</v>
      </c>
      <c r="J3711" t="s">
        <v>163</v>
      </c>
      <c r="K3711" s="3">
        <v>1134.73</v>
      </c>
    </row>
    <row r="3712" spans="1:11" x14ac:dyDescent="0.35">
      <c r="A3712">
        <v>2019</v>
      </c>
      <c r="B3712" s="5" t="s">
        <v>52</v>
      </c>
      <c r="C3712" s="10">
        <v>43556</v>
      </c>
      <c r="D3712" t="s">
        <v>17</v>
      </c>
      <c r="E3712">
        <f>+VLOOKUP(Tabla2[[#This Row],[Punto de venta]],Punto_venta[],2,0)</f>
        <v>2</v>
      </c>
      <c r="F3712" t="s">
        <v>15</v>
      </c>
      <c r="G3712">
        <f>+VLOOKUP(Tabla2[[#This Row],[Cultivo]],Cod_categoría[],2,0)</f>
        <v>100108006</v>
      </c>
      <c r="H3712" t="str">
        <f>+VLOOKUP(F3712,Codigos[],2,0)</f>
        <v>Frutos tropicales y subtropicales</v>
      </c>
      <c r="I3712">
        <f>+VLOOKUP(Tabla2[[#This Row],[Categoría]],Cod_procesamiento10[],2,0)</f>
        <v>4</v>
      </c>
      <c r="J3712" t="s">
        <v>163</v>
      </c>
      <c r="K3712" s="3">
        <v>859.04</v>
      </c>
    </row>
    <row r="3713" spans="1:11" x14ac:dyDescent="0.35">
      <c r="A3713">
        <v>2019</v>
      </c>
      <c r="B3713" s="5" t="s">
        <v>52</v>
      </c>
      <c r="C3713" s="10">
        <v>43556</v>
      </c>
      <c r="D3713" t="s">
        <v>17</v>
      </c>
      <c r="E3713">
        <f>+VLOOKUP(Tabla2[[#This Row],[Punto de venta]],Punto_venta[],2,0)</f>
        <v>2</v>
      </c>
      <c r="F3713" t="s">
        <v>16</v>
      </c>
      <c r="G3713">
        <f>+VLOOKUP(Tabla2[[#This Row],[Cultivo]],Cod_categoría[],2,0)</f>
        <v>100109001</v>
      </c>
      <c r="H3713" t="str">
        <f>+VLOOKUP(F3713,Codigos[],2,0)</f>
        <v>Uva</v>
      </c>
      <c r="I3713">
        <f>+VLOOKUP(Tabla2[[#This Row],[Categoría]],Cod_procesamiento10[],2,0)</f>
        <v>11</v>
      </c>
      <c r="J3713" t="s">
        <v>163</v>
      </c>
      <c r="K3713" s="3">
        <v>2296.52</v>
      </c>
    </row>
    <row r="3714" spans="1:11" x14ac:dyDescent="0.35">
      <c r="A3714">
        <v>2019</v>
      </c>
      <c r="B3714" s="5" t="s">
        <v>52</v>
      </c>
      <c r="C3714" s="10">
        <v>43556</v>
      </c>
      <c r="D3714" t="s">
        <v>2</v>
      </c>
      <c r="E3714">
        <f>+VLOOKUP(Tabla2[[#This Row],[Punto de venta]],Punto_venta[],2,0)</f>
        <v>1</v>
      </c>
      <c r="F3714" t="s">
        <v>68</v>
      </c>
      <c r="G3714">
        <f>+VLOOKUP(Tabla2[[#This Row],[Cultivo]],Cod_categoría[],2,0)</f>
        <v>100101001</v>
      </c>
      <c r="H3714" t="str">
        <f>+VLOOKUP(F3714,Codigos[],2,0)</f>
        <v>Berries</v>
      </c>
      <c r="I3714">
        <f>+VLOOKUP(Tabla2[[#This Row],[Categoría]],Cod_procesamiento10[],2,0)</f>
        <v>1</v>
      </c>
      <c r="J3714" t="s">
        <v>163</v>
      </c>
      <c r="K3714" s="3">
        <v>2185.1</v>
      </c>
    </row>
    <row r="3715" spans="1:11" x14ac:dyDescent="0.35">
      <c r="A3715">
        <v>2019</v>
      </c>
      <c r="B3715" s="5" t="s">
        <v>52</v>
      </c>
      <c r="C3715" s="10">
        <v>43556</v>
      </c>
      <c r="D3715" t="s">
        <v>2</v>
      </c>
      <c r="E3715">
        <f>+VLOOKUP(Tabla2[[#This Row],[Punto de venta]],Punto_venta[],2,0)</f>
        <v>1</v>
      </c>
      <c r="F3715" t="s">
        <v>5</v>
      </c>
      <c r="G3715">
        <f>+VLOOKUP(Tabla2[[#This Row],[Cultivo]],Cod_categoría[],2,0)</f>
        <v>100103002</v>
      </c>
      <c r="H3715" t="str">
        <f>+VLOOKUP(F3715,Codigos[],2,0)</f>
        <v>Frutos de carozo</v>
      </c>
      <c r="I3715">
        <f>+VLOOKUP(Tabla2[[#This Row],[Categoría]],Cod_procesamiento10[],2,0)</f>
        <v>5</v>
      </c>
      <c r="J3715" t="s">
        <v>163</v>
      </c>
      <c r="K3715" s="3">
        <v>583.80999999999995</v>
      </c>
    </row>
    <row r="3716" spans="1:11" x14ac:dyDescent="0.35">
      <c r="A3716">
        <v>2019</v>
      </c>
      <c r="B3716" s="5" t="s">
        <v>52</v>
      </c>
      <c r="C3716" s="10">
        <v>43556</v>
      </c>
      <c r="D3716" t="s">
        <v>2</v>
      </c>
      <c r="E3716">
        <f>+VLOOKUP(Tabla2[[#This Row],[Punto de venta]],Punto_venta[],2,0)</f>
        <v>1</v>
      </c>
      <c r="F3716" t="s">
        <v>7</v>
      </c>
      <c r="G3716">
        <f>+VLOOKUP(Tabla2[[#This Row],[Cultivo]],Cod_categoría[],2,0)</f>
        <v>100103004</v>
      </c>
      <c r="H3716" t="str">
        <f>+VLOOKUP(F3716,Codigos[],2,0)</f>
        <v>Frutos de carozo</v>
      </c>
      <c r="I3716">
        <f>+VLOOKUP(Tabla2[[#This Row],[Categoría]],Cod_procesamiento10[],2,0)</f>
        <v>5</v>
      </c>
      <c r="J3716" t="s">
        <v>163</v>
      </c>
      <c r="K3716" s="3">
        <v>862.5</v>
      </c>
    </row>
    <row r="3717" spans="1:11" x14ac:dyDescent="0.35">
      <c r="A3717">
        <v>2019</v>
      </c>
      <c r="B3717" s="5" t="s">
        <v>52</v>
      </c>
      <c r="C3717" s="10">
        <v>43556</v>
      </c>
      <c r="D3717" t="s">
        <v>2</v>
      </c>
      <c r="E3717">
        <f>+VLOOKUP(Tabla2[[#This Row],[Punto de venta]],Punto_venta[],2,0)</f>
        <v>1</v>
      </c>
      <c r="F3717" t="s">
        <v>23</v>
      </c>
      <c r="G3717">
        <f>+VLOOKUP(Tabla2[[#This Row],[Cultivo]],Cod_categoría[],2,0)</f>
        <v>100101004</v>
      </c>
      <c r="H3717" t="str">
        <f>+VLOOKUP(F3717,Codigos[],2,0)</f>
        <v>Berries</v>
      </c>
      <c r="I3717">
        <f>+VLOOKUP(Tabla2[[#This Row],[Categoría]],Cod_procesamiento10[],2,0)</f>
        <v>1</v>
      </c>
      <c r="J3717" t="s">
        <v>163</v>
      </c>
      <c r="K3717" s="3">
        <v>1967.5</v>
      </c>
    </row>
    <row r="3718" spans="1:11" x14ac:dyDescent="0.35">
      <c r="A3718">
        <v>2019</v>
      </c>
      <c r="B3718" s="5" t="s">
        <v>52</v>
      </c>
      <c r="C3718" s="10">
        <v>43556</v>
      </c>
      <c r="D3718" t="s">
        <v>2</v>
      </c>
      <c r="E3718">
        <f>+VLOOKUP(Tabla2[[#This Row],[Punto de venta]],Punto_venta[],2,0)</f>
        <v>1</v>
      </c>
      <c r="F3718" t="s">
        <v>8</v>
      </c>
      <c r="G3718">
        <f>+VLOOKUP(Tabla2[[#This Row],[Cultivo]],Cod_categoría[],2,0)</f>
        <v>100112025</v>
      </c>
      <c r="H3718" t="str">
        <f>+VLOOKUP(F3718,Codigos[],2,0)</f>
        <v>Berries</v>
      </c>
      <c r="I3718">
        <f>+VLOOKUP(Tabla2[[#This Row],[Categoría]],Cod_procesamiento10[],2,0)</f>
        <v>1</v>
      </c>
      <c r="J3718" t="s">
        <v>163</v>
      </c>
      <c r="K3718" s="3">
        <v>1513.2</v>
      </c>
    </row>
    <row r="3719" spans="1:11" x14ac:dyDescent="0.35">
      <c r="A3719">
        <v>2019</v>
      </c>
      <c r="B3719" s="5" t="s">
        <v>52</v>
      </c>
      <c r="C3719" s="10">
        <v>43556</v>
      </c>
      <c r="D3719" t="s">
        <v>2</v>
      </c>
      <c r="E3719">
        <f>+VLOOKUP(Tabla2[[#This Row],[Punto de venta]],Punto_venta[],2,0)</f>
        <v>1</v>
      </c>
      <c r="F3719" t="s">
        <v>9</v>
      </c>
      <c r="G3719">
        <f>+VLOOKUP(Tabla2[[#This Row],[Cultivo]],Cod_categoría[],2,0)</f>
        <v>100102003</v>
      </c>
      <c r="H3719" t="str">
        <f>+VLOOKUP(F3719,Codigos[],2,0)</f>
        <v>Cítricos</v>
      </c>
      <c r="I3719">
        <f>+VLOOKUP(Tabla2[[#This Row],[Categoría]],Cod_procesamiento10[],2,0)</f>
        <v>2</v>
      </c>
      <c r="J3719" t="s">
        <v>163</v>
      </c>
      <c r="K3719" s="3">
        <v>1367.41</v>
      </c>
    </row>
    <row r="3720" spans="1:11" x14ac:dyDescent="0.35">
      <c r="A3720">
        <v>2019</v>
      </c>
      <c r="B3720" s="5" t="s">
        <v>52</v>
      </c>
      <c r="C3720" s="10">
        <v>43556</v>
      </c>
      <c r="D3720" t="s">
        <v>2</v>
      </c>
      <c r="E3720">
        <f>+VLOOKUP(Tabla2[[#This Row],[Punto de venta]],Punto_venta[],2,0)</f>
        <v>1</v>
      </c>
      <c r="F3720" t="s">
        <v>21</v>
      </c>
      <c r="G3720">
        <f>+VLOOKUP(Tabla2[[#This Row],[Cultivo]],Cod_categoría[],2,0)</f>
        <v>100108002</v>
      </c>
      <c r="H3720" t="str">
        <f>+VLOOKUP(F3720,Codigos[],2,0)</f>
        <v>Frutos tropicales y subtropicales</v>
      </c>
      <c r="I3720">
        <f>+VLOOKUP(Tabla2[[#This Row],[Categoría]],Cod_procesamiento10[],2,0)</f>
        <v>4</v>
      </c>
      <c r="J3720" t="s">
        <v>163</v>
      </c>
      <c r="K3720" s="3">
        <v>2068.04</v>
      </c>
    </row>
    <row r="3721" spans="1:11" x14ac:dyDescent="0.35">
      <c r="A3721">
        <v>2019</v>
      </c>
      <c r="B3721" s="5" t="s">
        <v>52</v>
      </c>
      <c r="C3721" s="10">
        <v>43556</v>
      </c>
      <c r="D3721" t="s">
        <v>2</v>
      </c>
      <c r="E3721">
        <f>+VLOOKUP(Tabla2[[#This Row],[Punto de venta]],Punto_venta[],2,0)</f>
        <v>1</v>
      </c>
      <c r="F3721" t="s">
        <v>10</v>
      </c>
      <c r="G3721">
        <f>+VLOOKUP(Tabla2[[#This Row],[Cultivo]],Cod_categoría[],2,0)</f>
        <v>100104002</v>
      </c>
      <c r="H3721" t="str">
        <f>+VLOOKUP(F3721,Codigos[],2,0)</f>
        <v>Frutos de pepita</v>
      </c>
      <c r="I3721">
        <f>+VLOOKUP(Tabla2[[#This Row],[Categoría]],Cod_procesamiento10[],2,0)</f>
        <v>3</v>
      </c>
      <c r="J3721" t="s">
        <v>163</v>
      </c>
      <c r="K3721" s="3">
        <v>632.67999999999995</v>
      </c>
    </row>
    <row r="3722" spans="1:11" x14ac:dyDescent="0.35">
      <c r="A3722">
        <v>2019</v>
      </c>
      <c r="B3722" s="5" t="s">
        <v>52</v>
      </c>
      <c r="C3722" s="10">
        <v>43556</v>
      </c>
      <c r="D3722" t="s">
        <v>2</v>
      </c>
      <c r="E3722">
        <f>+VLOOKUP(Tabla2[[#This Row],[Punto de venta]],Punto_venta[],2,0)</f>
        <v>1</v>
      </c>
      <c r="F3722" t="s">
        <v>11</v>
      </c>
      <c r="G3722">
        <f>+VLOOKUP(Tabla2[[#This Row],[Cultivo]],Cod_categoría[],2,0)</f>
        <v>100102005</v>
      </c>
      <c r="H3722" t="str">
        <f>+VLOOKUP(F3722,Codigos[],2,0)</f>
        <v>Cítricos</v>
      </c>
      <c r="I3722">
        <f>+VLOOKUP(Tabla2[[#This Row],[Categoría]],Cod_procesamiento10[],2,0)</f>
        <v>2</v>
      </c>
      <c r="J3722" t="s">
        <v>163</v>
      </c>
      <c r="K3722" s="3">
        <v>691.17</v>
      </c>
    </row>
    <row r="3723" spans="1:11" x14ac:dyDescent="0.35">
      <c r="A3723">
        <v>2019</v>
      </c>
      <c r="B3723" s="5" t="s">
        <v>52</v>
      </c>
      <c r="C3723" s="10">
        <v>43556</v>
      </c>
      <c r="D3723" t="s">
        <v>2</v>
      </c>
      <c r="E3723">
        <f>+VLOOKUP(Tabla2[[#This Row],[Punto de venta]],Punto_venta[],2,0)</f>
        <v>1</v>
      </c>
      <c r="F3723" t="s">
        <v>12</v>
      </c>
      <c r="G3723">
        <f>+VLOOKUP(Tabla2[[#This Row],[Cultivo]],Cod_categoría[],2,0)</f>
        <v>100103006</v>
      </c>
      <c r="H3723" t="str">
        <f>+VLOOKUP(F3723,Codigos[],2,0)</f>
        <v>Frutos de carozo</v>
      </c>
      <c r="I3723">
        <f>+VLOOKUP(Tabla2[[#This Row],[Categoría]],Cod_procesamiento10[],2,0)</f>
        <v>5</v>
      </c>
      <c r="J3723" t="s">
        <v>163</v>
      </c>
      <c r="K3723" s="3">
        <v>1300</v>
      </c>
    </row>
    <row r="3724" spans="1:11" x14ac:dyDescent="0.35">
      <c r="A3724">
        <v>2019</v>
      </c>
      <c r="B3724" s="5" t="s">
        <v>52</v>
      </c>
      <c r="C3724" s="10">
        <v>43556</v>
      </c>
      <c r="D3724" t="s">
        <v>2</v>
      </c>
      <c r="E3724">
        <f>+VLOOKUP(Tabla2[[#This Row],[Punto de venta]],Punto_venta[],2,0)</f>
        <v>1</v>
      </c>
      <c r="F3724" t="s">
        <v>13</v>
      </c>
      <c r="G3724">
        <f>+VLOOKUP(Tabla2[[#This Row],[Cultivo]],Cod_categoría[],2,0)</f>
        <v>100106002</v>
      </c>
      <c r="H3724" t="str">
        <f>+VLOOKUP(F3724,Codigos[],2,0)</f>
        <v>Frutos oleaginosos</v>
      </c>
      <c r="I3724">
        <f>+VLOOKUP(Tabla2[[#This Row],[Categoría]],Cod_procesamiento10[],2,0)</f>
        <v>12</v>
      </c>
      <c r="J3724" t="s">
        <v>163</v>
      </c>
      <c r="K3724" s="3">
        <v>2792.25</v>
      </c>
    </row>
    <row r="3725" spans="1:11" x14ac:dyDescent="0.35">
      <c r="A3725">
        <v>2019</v>
      </c>
      <c r="B3725" s="5" t="s">
        <v>52</v>
      </c>
      <c r="C3725" s="10">
        <v>43556</v>
      </c>
      <c r="D3725" t="s">
        <v>2</v>
      </c>
      <c r="E3725">
        <f>+VLOOKUP(Tabla2[[#This Row],[Punto de venta]],Punto_venta[],2,0)</f>
        <v>1</v>
      </c>
      <c r="F3725" t="s">
        <v>14</v>
      </c>
      <c r="G3725">
        <f>+VLOOKUP(Tabla2[[#This Row],[Cultivo]],Cod_categoría[],2,0)</f>
        <v>100104005</v>
      </c>
      <c r="H3725" t="str">
        <f>+VLOOKUP(F3725,Codigos[],2,0)</f>
        <v>Frutos de pepita</v>
      </c>
      <c r="I3725">
        <f>+VLOOKUP(Tabla2[[#This Row],[Categoría]],Cod_procesamiento10[],2,0)</f>
        <v>3</v>
      </c>
      <c r="J3725" t="s">
        <v>163</v>
      </c>
      <c r="K3725" s="3">
        <v>695.58</v>
      </c>
    </row>
    <row r="3726" spans="1:11" x14ac:dyDescent="0.35">
      <c r="A3726">
        <v>2019</v>
      </c>
      <c r="B3726" s="5" t="s">
        <v>52</v>
      </c>
      <c r="C3726" s="10">
        <v>43556</v>
      </c>
      <c r="D3726" t="s">
        <v>2</v>
      </c>
      <c r="E3726">
        <f>+VLOOKUP(Tabla2[[#This Row],[Punto de venta]],Punto_venta[],2,0)</f>
        <v>1</v>
      </c>
      <c r="F3726" t="s">
        <v>15</v>
      </c>
      <c r="G3726">
        <f>+VLOOKUP(Tabla2[[#This Row],[Cultivo]],Cod_categoría[],2,0)</f>
        <v>100108006</v>
      </c>
      <c r="H3726" t="str">
        <f>+VLOOKUP(F3726,Codigos[],2,0)</f>
        <v>Frutos tropicales y subtropicales</v>
      </c>
      <c r="I3726">
        <f>+VLOOKUP(Tabla2[[#This Row],[Categoría]],Cod_procesamiento10[],2,0)</f>
        <v>4</v>
      </c>
      <c r="J3726" t="s">
        <v>163</v>
      </c>
      <c r="K3726" s="3">
        <v>665.02</v>
      </c>
    </row>
    <row r="3727" spans="1:11" x14ac:dyDescent="0.35">
      <c r="A3727">
        <v>2019</v>
      </c>
      <c r="B3727" s="5" t="s">
        <v>52</v>
      </c>
      <c r="C3727" s="10">
        <v>43556</v>
      </c>
      <c r="D3727" t="s">
        <v>2</v>
      </c>
      <c r="E3727">
        <f>+VLOOKUP(Tabla2[[#This Row],[Punto de venta]],Punto_venta[],2,0)</f>
        <v>1</v>
      </c>
      <c r="F3727" t="s">
        <v>16</v>
      </c>
      <c r="G3727">
        <f>+VLOOKUP(Tabla2[[#This Row],[Cultivo]],Cod_categoría[],2,0)</f>
        <v>100109001</v>
      </c>
      <c r="H3727" t="str">
        <f>+VLOOKUP(F3727,Codigos[],2,0)</f>
        <v>Uva</v>
      </c>
      <c r="I3727">
        <f>+VLOOKUP(Tabla2[[#This Row],[Categoría]],Cod_procesamiento10[],2,0)</f>
        <v>11</v>
      </c>
      <c r="J3727" t="s">
        <v>163</v>
      </c>
      <c r="K3727" s="3">
        <v>817.78</v>
      </c>
    </row>
    <row r="3728" spans="1:11" x14ac:dyDescent="0.35">
      <c r="A3728">
        <v>2019</v>
      </c>
      <c r="B3728" s="5" t="s">
        <v>52</v>
      </c>
      <c r="C3728" s="10">
        <v>43556</v>
      </c>
      <c r="D3728" t="s">
        <v>17</v>
      </c>
      <c r="E3728">
        <f>+VLOOKUP(Tabla2[[#This Row],[Punto de venta]],Punto_venta[],2,0)</f>
        <v>2</v>
      </c>
      <c r="F3728" t="s">
        <v>68</v>
      </c>
      <c r="G3728">
        <f>+VLOOKUP(Tabla2[[#This Row],[Cultivo]],Cod_categoría[],2,0)</f>
        <v>100101001</v>
      </c>
      <c r="H3728" t="str">
        <f>+VLOOKUP(F3728,Codigos[],2,0)</f>
        <v>Berries</v>
      </c>
      <c r="I3728">
        <f>+VLOOKUP(Tabla2[[#This Row],[Categoría]],Cod_procesamiento10[],2,0)</f>
        <v>1</v>
      </c>
      <c r="J3728" t="s">
        <v>163</v>
      </c>
      <c r="K3728" s="3">
        <v>7144.33</v>
      </c>
    </row>
    <row r="3729" spans="1:11" x14ac:dyDescent="0.35">
      <c r="A3729">
        <v>2019</v>
      </c>
      <c r="B3729" s="5" t="s">
        <v>52</v>
      </c>
      <c r="C3729" s="10">
        <v>43556</v>
      </c>
      <c r="D3729" t="s">
        <v>17</v>
      </c>
      <c r="E3729">
        <f>+VLOOKUP(Tabla2[[#This Row],[Punto de venta]],Punto_venta[],2,0)</f>
        <v>2</v>
      </c>
      <c r="F3729" t="s">
        <v>5</v>
      </c>
      <c r="G3729">
        <f>+VLOOKUP(Tabla2[[#This Row],[Cultivo]],Cod_categoría[],2,0)</f>
        <v>100103002</v>
      </c>
      <c r="H3729" t="str">
        <f>+VLOOKUP(F3729,Codigos[],2,0)</f>
        <v>Frutos de carozo</v>
      </c>
      <c r="I3729">
        <f>+VLOOKUP(Tabla2[[#This Row],[Categoría]],Cod_procesamiento10[],2,0)</f>
        <v>5</v>
      </c>
      <c r="J3729" t="s">
        <v>163</v>
      </c>
      <c r="K3729" s="3">
        <v>1537.03</v>
      </c>
    </row>
    <row r="3730" spans="1:11" x14ac:dyDescent="0.35">
      <c r="A3730">
        <v>2019</v>
      </c>
      <c r="B3730" s="5" t="s">
        <v>52</v>
      </c>
      <c r="C3730" s="10">
        <v>43556</v>
      </c>
      <c r="D3730" t="s">
        <v>17</v>
      </c>
      <c r="E3730">
        <f>+VLOOKUP(Tabla2[[#This Row],[Punto de venta]],Punto_venta[],2,0)</f>
        <v>2</v>
      </c>
      <c r="F3730" t="s">
        <v>7</v>
      </c>
      <c r="G3730">
        <f>+VLOOKUP(Tabla2[[#This Row],[Cultivo]],Cod_categoría[],2,0)</f>
        <v>100103004</v>
      </c>
      <c r="H3730" t="str">
        <f>+VLOOKUP(F3730,Codigos[],2,0)</f>
        <v>Frutos de carozo</v>
      </c>
      <c r="I3730">
        <f>+VLOOKUP(Tabla2[[#This Row],[Categoría]],Cod_procesamiento10[],2,0)</f>
        <v>5</v>
      </c>
      <c r="J3730" t="s">
        <v>163</v>
      </c>
      <c r="K3730" s="3">
        <v>1690</v>
      </c>
    </row>
    <row r="3731" spans="1:11" x14ac:dyDescent="0.35">
      <c r="A3731">
        <v>2019</v>
      </c>
      <c r="B3731" s="5" t="s">
        <v>52</v>
      </c>
      <c r="C3731" s="10">
        <v>43556</v>
      </c>
      <c r="D3731" t="s">
        <v>17</v>
      </c>
      <c r="E3731">
        <f>+VLOOKUP(Tabla2[[#This Row],[Punto de venta]],Punto_venta[],2,0)</f>
        <v>2</v>
      </c>
      <c r="F3731" t="s">
        <v>23</v>
      </c>
      <c r="G3731">
        <f>+VLOOKUP(Tabla2[[#This Row],[Cultivo]],Cod_categoría[],2,0)</f>
        <v>100101004</v>
      </c>
      <c r="H3731" t="str">
        <f>+VLOOKUP(F3731,Codigos[],2,0)</f>
        <v>Berries</v>
      </c>
      <c r="I3731">
        <f>+VLOOKUP(Tabla2[[#This Row],[Categoría]],Cod_procesamiento10[],2,0)</f>
        <v>1</v>
      </c>
      <c r="J3731" t="s">
        <v>163</v>
      </c>
      <c r="K3731" s="3">
        <v>10568.67</v>
      </c>
    </row>
    <row r="3732" spans="1:11" x14ac:dyDescent="0.35">
      <c r="A3732">
        <v>2019</v>
      </c>
      <c r="B3732" s="5" t="s">
        <v>52</v>
      </c>
      <c r="C3732" s="10">
        <v>43556</v>
      </c>
      <c r="D3732" t="s">
        <v>17</v>
      </c>
      <c r="E3732">
        <f>+VLOOKUP(Tabla2[[#This Row],[Punto de venta]],Punto_venta[],2,0)</f>
        <v>2</v>
      </c>
      <c r="F3732" t="s">
        <v>8</v>
      </c>
      <c r="G3732">
        <f>+VLOOKUP(Tabla2[[#This Row],[Cultivo]],Cod_categoría[],2,0)</f>
        <v>100112025</v>
      </c>
      <c r="H3732" t="str">
        <f>+VLOOKUP(F3732,Codigos[],2,0)</f>
        <v>Berries</v>
      </c>
      <c r="I3732">
        <f>+VLOOKUP(Tabla2[[#This Row],[Categoría]],Cod_procesamiento10[],2,0)</f>
        <v>1</v>
      </c>
      <c r="J3732" t="s">
        <v>163</v>
      </c>
      <c r="K3732" s="3">
        <v>3054.1</v>
      </c>
    </row>
    <row r="3733" spans="1:11" x14ac:dyDescent="0.35">
      <c r="A3733">
        <v>2019</v>
      </c>
      <c r="B3733" s="5" t="s">
        <v>52</v>
      </c>
      <c r="C3733" s="10">
        <v>43556</v>
      </c>
      <c r="D3733" t="s">
        <v>17</v>
      </c>
      <c r="E3733">
        <f>+VLOOKUP(Tabla2[[#This Row],[Punto de venta]],Punto_venta[],2,0)</f>
        <v>2</v>
      </c>
      <c r="F3733" t="s">
        <v>9</v>
      </c>
      <c r="G3733">
        <f>+VLOOKUP(Tabla2[[#This Row],[Cultivo]],Cod_categoría[],2,0)</f>
        <v>100102003</v>
      </c>
      <c r="H3733" t="str">
        <f>+VLOOKUP(F3733,Codigos[],2,0)</f>
        <v>Cítricos</v>
      </c>
      <c r="I3733">
        <f>+VLOOKUP(Tabla2[[#This Row],[Categoría]],Cod_procesamiento10[],2,0)</f>
        <v>2</v>
      </c>
      <c r="J3733" t="s">
        <v>163</v>
      </c>
      <c r="K3733" s="3">
        <v>2078.21</v>
      </c>
    </row>
    <row r="3734" spans="1:11" x14ac:dyDescent="0.35">
      <c r="A3734">
        <v>2019</v>
      </c>
      <c r="B3734" s="5" t="s">
        <v>52</v>
      </c>
      <c r="C3734" s="10">
        <v>43556</v>
      </c>
      <c r="D3734" t="s">
        <v>17</v>
      </c>
      <c r="E3734">
        <f>+VLOOKUP(Tabla2[[#This Row],[Punto de venta]],Punto_venta[],2,0)</f>
        <v>2</v>
      </c>
      <c r="F3734" t="s">
        <v>21</v>
      </c>
      <c r="G3734">
        <f>+VLOOKUP(Tabla2[[#This Row],[Cultivo]],Cod_categoría[],2,0)</f>
        <v>100108002</v>
      </c>
      <c r="H3734" t="str">
        <f>+VLOOKUP(F3734,Codigos[],2,0)</f>
        <v>Frutos tropicales y subtropicales</v>
      </c>
      <c r="I3734">
        <f>+VLOOKUP(Tabla2[[#This Row],[Categoría]],Cod_procesamiento10[],2,0)</f>
        <v>4</v>
      </c>
      <c r="J3734" t="s">
        <v>163</v>
      </c>
      <c r="K3734" s="3">
        <v>1768.43</v>
      </c>
    </row>
    <row r="3735" spans="1:11" x14ac:dyDescent="0.35">
      <c r="A3735">
        <v>2019</v>
      </c>
      <c r="B3735" s="5" t="s">
        <v>52</v>
      </c>
      <c r="C3735" s="10">
        <v>43556</v>
      </c>
      <c r="D3735" t="s">
        <v>17</v>
      </c>
      <c r="E3735">
        <f>+VLOOKUP(Tabla2[[#This Row],[Punto de venta]],Punto_venta[],2,0)</f>
        <v>2</v>
      </c>
      <c r="F3735" t="s">
        <v>10</v>
      </c>
      <c r="G3735">
        <f>+VLOOKUP(Tabla2[[#This Row],[Cultivo]],Cod_categoría[],2,0)</f>
        <v>100104002</v>
      </c>
      <c r="H3735" t="str">
        <f>+VLOOKUP(F3735,Codigos[],2,0)</f>
        <v>Frutos de pepita</v>
      </c>
      <c r="I3735">
        <f>+VLOOKUP(Tabla2[[#This Row],[Categoría]],Cod_procesamiento10[],2,0)</f>
        <v>3</v>
      </c>
      <c r="J3735" t="s">
        <v>163</v>
      </c>
      <c r="K3735" s="3">
        <v>1442.95</v>
      </c>
    </row>
    <row r="3736" spans="1:11" x14ac:dyDescent="0.35">
      <c r="A3736">
        <v>2019</v>
      </c>
      <c r="B3736" s="5" t="s">
        <v>52</v>
      </c>
      <c r="C3736" s="10">
        <v>43556</v>
      </c>
      <c r="D3736" t="s">
        <v>17</v>
      </c>
      <c r="E3736">
        <f>+VLOOKUP(Tabla2[[#This Row],[Punto de venta]],Punto_venta[],2,0)</f>
        <v>2</v>
      </c>
      <c r="F3736" t="s">
        <v>11</v>
      </c>
      <c r="G3736">
        <f>+VLOOKUP(Tabla2[[#This Row],[Cultivo]],Cod_categoría[],2,0)</f>
        <v>100102005</v>
      </c>
      <c r="H3736" t="str">
        <f>+VLOOKUP(F3736,Codigos[],2,0)</f>
        <v>Cítricos</v>
      </c>
      <c r="I3736">
        <f>+VLOOKUP(Tabla2[[#This Row],[Categoría]],Cod_procesamiento10[],2,0)</f>
        <v>2</v>
      </c>
      <c r="J3736" t="s">
        <v>163</v>
      </c>
      <c r="K3736" s="3">
        <v>1150.5999999999999</v>
      </c>
    </row>
    <row r="3737" spans="1:11" x14ac:dyDescent="0.35">
      <c r="A3737">
        <v>2019</v>
      </c>
      <c r="B3737" s="5" t="s">
        <v>52</v>
      </c>
      <c r="C3737" s="10">
        <v>43556</v>
      </c>
      <c r="D3737" t="s">
        <v>17</v>
      </c>
      <c r="E3737">
        <f>+VLOOKUP(Tabla2[[#This Row],[Punto de venta]],Punto_venta[],2,0)</f>
        <v>2</v>
      </c>
      <c r="F3737" t="s">
        <v>12</v>
      </c>
      <c r="G3737">
        <f>+VLOOKUP(Tabla2[[#This Row],[Cultivo]],Cod_categoría[],2,0)</f>
        <v>100103006</v>
      </c>
      <c r="H3737" t="str">
        <f>+VLOOKUP(F3737,Codigos[],2,0)</f>
        <v>Frutos de carozo</v>
      </c>
      <c r="I3737">
        <f>+VLOOKUP(Tabla2[[#This Row],[Categoría]],Cod_procesamiento10[],2,0)</f>
        <v>5</v>
      </c>
      <c r="J3737" t="s">
        <v>163</v>
      </c>
      <c r="K3737" s="3">
        <v>1690</v>
      </c>
    </row>
    <row r="3738" spans="1:11" x14ac:dyDescent="0.35">
      <c r="A3738">
        <v>2019</v>
      </c>
      <c r="B3738" s="5" t="s">
        <v>52</v>
      </c>
      <c r="C3738" s="10">
        <v>43556</v>
      </c>
      <c r="D3738" t="s">
        <v>17</v>
      </c>
      <c r="E3738">
        <f>+VLOOKUP(Tabla2[[#This Row],[Punto de venta]],Punto_venta[],2,0)</f>
        <v>2</v>
      </c>
      <c r="F3738" t="s">
        <v>13</v>
      </c>
      <c r="G3738">
        <f>+VLOOKUP(Tabla2[[#This Row],[Cultivo]],Cod_categoría[],2,0)</f>
        <v>100106002</v>
      </c>
      <c r="H3738" t="str">
        <f>+VLOOKUP(F3738,Codigos[],2,0)</f>
        <v>Frutos oleaginosos</v>
      </c>
      <c r="I3738">
        <f>+VLOOKUP(Tabla2[[#This Row],[Categoría]],Cod_procesamiento10[],2,0)</f>
        <v>12</v>
      </c>
      <c r="J3738" t="s">
        <v>163</v>
      </c>
      <c r="K3738" s="3">
        <v>3484.39</v>
      </c>
    </row>
    <row r="3739" spans="1:11" x14ac:dyDescent="0.35">
      <c r="A3739">
        <v>2019</v>
      </c>
      <c r="B3739" s="5" t="s">
        <v>52</v>
      </c>
      <c r="C3739" s="10">
        <v>43556</v>
      </c>
      <c r="D3739" t="s">
        <v>17</v>
      </c>
      <c r="E3739">
        <f>+VLOOKUP(Tabla2[[#This Row],[Punto de venta]],Punto_venta[],2,0)</f>
        <v>2</v>
      </c>
      <c r="F3739" t="s">
        <v>14</v>
      </c>
      <c r="G3739">
        <f>+VLOOKUP(Tabla2[[#This Row],[Cultivo]],Cod_categoría[],2,0)</f>
        <v>100104005</v>
      </c>
      <c r="H3739" t="str">
        <f>+VLOOKUP(F3739,Codigos[],2,0)</f>
        <v>Frutos de pepita</v>
      </c>
      <c r="I3739">
        <f>+VLOOKUP(Tabla2[[#This Row],[Categoría]],Cod_procesamiento10[],2,0)</f>
        <v>3</v>
      </c>
      <c r="J3739" t="s">
        <v>163</v>
      </c>
      <c r="K3739" s="3">
        <v>1210.1400000000001</v>
      </c>
    </row>
    <row r="3740" spans="1:11" x14ac:dyDescent="0.35">
      <c r="A3740">
        <v>2019</v>
      </c>
      <c r="B3740" s="5" t="s">
        <v>52</v>
      </c>
      <c r="C3740" s="10">
        <v>43556</v>
      </c>
      <c r="D3740" t="s">
        <v>17</v>
      </c>
      <c r="E3740">
        <f>+VLOOKUP(Tabla2[[#This Row],[Punto de venta]],Punto_venta[],2,0)</f>
        <v>2</v>
      </c>
      <c r="F3740" t="s">
        <v>15</v>
      </c>
      <c r="G3740">
        <f>+VLOOKUP(Tabla2[[#This Row],[Cultivo]],Cod_categoría[],2,0)</f>
        <v>100108006</v>
      </c>
      <c r="H3740" t="str">
        <f>+VLOOKUP(F3740,Codigos[],2,0)</f>
        <v>Frutos tropicales y subtropicales</v>
      </c>
      <c r="I3740">
        <f>+VLOOKUP(Tabla2[[#This Row],[Categoría]],Cod_procesamiento10[],2,0)</f>
        <v>4</v>
      </c>
      <c r="J3740" t="s">
        <v>163</v>
      </c>
      <c r="K3740" s="3">
        <v>840.63</v>
      </c>
    </row>
    <row r="3741" spans="1:11" x14ac:dyDescent="0.35">
      <c r="A3741">
        <v>2019</v>
      </c>
      <c r="B3741" s="5" t="s">
        <v>52</v>
      </c>
      <c r="C3741" s="10">
        <v>43556</v>
      </c>
      <c r="D3741" t="s">
        <v>17</v>
      </c>
      <c r="E3741">
        <f>+VLOOKUP(Tabla2[[#This Row],[Punto de venta]],Punto_venta[],2,0)</f>
        <v>2</v>
      </c>
      <c r="F3741" t="s">
        <v>16</v>
      </c>
      <c r="G3741">
        <f>+VLOOKUP(Tabla2[[#This Row],[Cultivo]],Cod_categoría[],2,0)</f>
        <v>100109001</v>
      </c>
      <c r="H3741" t="str">
        <f>+VLOOKUP(F3741,Codigos[],2,0)</f>
        <v>Uva</v>
      </c>
      <c r="I3741">
        <f>+VLOOKUP(Tabla2[[#This Row],[Categoría]],Cod_procesamiento10[],2,0)</f>
        <v>11</v>
      </c>
      <c r="J3741" t="s">
        <v>163</v>
      </c>
      <c r="K3741" s="3">
        <v>2003.35</v>
      </c>
    </row>
    <row r="3742" spans="1:11" x14ac:dyDescent="0.35">
      <c r="A3742">
        <v>2019</v>
      </c>
      <c r="B3742" s="5" t="s">
        <v>52</v>
      </c>
      <c r="C3742" s="10">
        <v>43556</v>
      </c>
      <c r="D3742" t="s">
        <v>2</v>
      </c>
      <c r="E3742">
        <f>+VLOOKUP(Tabla2[[#This Row],[Punto de venta]],Punto_venta[],2,0)</f>
        <v>1</v>
      </c>
      <c r="F3742" t="s">
        <v>68</v>
      </c>
      <c r="G3742">
        <f>+VLOOKUP(Tabla2[[#This Row],[Cultivo]],Cod_categoría[],2,0)</f>
        <v>100101001</v>
      </c>
      <c r="H3742" t="str">
        <f>+VLOOKUP(F3742,Codigos[],2,0)</f>
        <v>Berries</v>
      </c>
      <c r="I3742">
        <f>+VLOOKUP(Tabla2[[#This Row],[Categoría]],Cod_procesamiento10[],2,0)</f>
        <v>1</v>
      </c>
      <c r="J3742" t="s">
        <v>163</v>
      </c>
      <c r="K3742" s="3">
        <v>2116.67</v>
      </c>
    </row>
    <row r="3743" spans="1:11" x14ac:dyDescent="0.35">
      <c r="A3743">
        <v>2019</v>
      </c>
      <c r="B3743" s="5" t="s">
        <v>52</v>
      </c>
      <c r="C3743" s="10">
        <v>43556</v>
      </c>
      <c r="D3743" t="s">
        <v>2</v>
      </c>
      <c r="E3743">
        <f>+VLOOKUP(Tabla2[[#This Row],[Punto de venta]],Punto_venta[],2,0)</f>
        <v>1</v>
      </c>
      <c r="F3743" t="s">
        <v>5</v>
      </c>
      <c r="G3743">
        <f>+VLOOKUP(Tabla2[[#This Row],[Cultivo]],Cod_categoría[],2,0)</f>
        <v>100103002</v>
      </c>
      <c r="H3743" t="str">
        <f>+VLOOKUP(F3743,Codigos[],2,0)</f>
        <v>Frutos de carozo</v>
      </c>
      <c r="I3743">
        <f>+VLOOKUP(Tabla2[[#This Row],[Categoría]],Cod_procesamiento10[],2,0)</f>
        <v>5</v>
      </c>
      <c r="J3743" t="s">
        <v>163</v>
      </c>
      <c r="K3743" s="3">
        <v>615.19000000000005</v>
      </c>
    </row>
    <row r="3744" spans="1:11" x14ac:dyDescent="0.35">
      <c r="A3744">
        <v>2019</v>
      </c>
      <c r="B3744" s="5" t="s">
        <v>52</v>
      </c>
      <c r="C3744" s="10">
        <v>43556</v>
      </c>
      <c r="D3744" t="s">
        <v>2</v>
      </c>
      <c r="E3744">
        <f>+VLOOKUP(Tabla2[[#This Row],[Punto de venta]],Punto_venta[],2,0)</f>
        <v>1</v>
      </c>
      <c r="F3744" t="s">
        <v>23</v>
      </c>
      <c r="G3744">
        <f>+VLOOKUP(Tabla2[[#This Row],[Cultivo]],Cod_categoría[],2,0)</f>
        <v>100101004</v>
      </c>
      <c r="H3744" t="str">
        <f>+VLOOKUP(F3744,Codigos[],2,0)</f>
        <v>Berries</v>
      </c>
      <c r="I3744">
        <f>+VLOOKUP(Tabla2[[#This Row],[Categoría]],Cod_procesamiento10[],2,0)</f>
        <v>1</v>
      </c>
      <c r="J3744" t="s">
        <v>163</v>
      </c>
      <c r="K3744" s="3">
        <v>2084.08</v>
      </c>
    </row>
    <row r="3745" spans="1:11" x14ac:dyDescent="0.35">
      <c r="A3745">
        <v>2019</v>
      </c>
      <c r="B3745" s="5" t="s">
        <v>52</v>
      </c>
      <c r="C3745" s="10">
        <v>43556</v>
      </c>
      <c r="D3745" t="s">
        <v>2</v>
      </c>
      <c r="E3745">
        <f>+VLOOKUP(Tabla2[[#This Row],[Punto de venta]],Punto_venta[],2,0)</f>
        <v>1</v>
      </c>
      <c r="F3745" t="s">
        <v>8</v>
      </c>
      <c r="G3745">
        <f>+VLOOKUP(Tabla2[[#This Row],[Cultivo]],Cod_categoría[],2,0)</f>
        <v>100112025</v>
      </c>
      <c r="H3745" t="str">
        <f>+VLOOKUP(F3745,Codigos[],2,0)</f>
        <v>Berries</v>
      </c>
      <c r="I3745">
        <f>+VLOOKUP(Tabla2[[#This Row],[Categoría]],Cod_procesamiento10[],2,0)</f>
        <v>1</v>
      </c>
      <c r="J3745" t="s">
        <v>163</v>
      </c>
      <c r="K3745" s="3">
        <v>1482.4</v>
      </c>
    </row>
    <row r="3746" spans="1:11" x14ac:dyDescent="0.35">
      <c r="A3746">
        <v>2019</v>
      </c>
      <c r="B3746" s="5" t="s">
        <v>52</v>
      </c>
      <c r="C3746" s="10">
        <v>43556</v>
      </c>
      <c r="D3746" t="s">
        <v>2</v>
      </c>
      <c r="E3746">
        <f>+VLOOKUP(Tabla2[[#This Row],[Punto de venta]],Punto_venta[],2,0)</f>
        <v>1</v>
      </c>
      <c r="F3746" t="s">
        <v>9</v>
      </c>
      <c r="G3746">
        <f>+VLOOKUP(Tabla2[[#This Row],[Cultivo]],Cod_categoría[],2,0)</f>
        <v>100102003</v>
      </c>
      <c r="H3746" t="str">
        <f>+VLOOKUP(F3746,Codigos[],2,0)</f>
        <v>Cítricos</v>
      </c>
      <c r="I3746">
        <f>+VLOOKUP(Tabla2[[#This Row],[Categoría]],Cod_procesamiento10[],2,0)</f>
        <v>2</v>
      </c>
      <c r="J3746" t="s">
        <v>163</v>
      </c>
      <c r="K3746" s="3">
        <v>1334.72</v>
      </c>
    </row>
    <row r="3747" spans="1:11" x14ac:dyDescent="0.35">
      <c r="A3747">
        <v>2019</v>
      </c>
      <c r="B3747" s="5" t="s">
        <v>52</v>
      </c>
      <c r="C3747" s="10">
        <v>43556</v>
      </c>
      <c r="D3747" t="s">
        <v>2</v>
      </c>
      <c r="E3747">
        <f>+VLOOKUP(Tabla2[[#This Row],[Punto de venta]],Punto_venta[],2,0)</f>
        <v>1</v>
      </c>
      <c r="F3747" t="s">
        <v>21</v>
      </c>
      <c r="G3747">
        <f>+VLOOKUP(Tabla2[[#This Row],[Cultivo]],Cod_categoría[],2,0)</f>
        <v>100108002</v>
      </c>
      <c r="H3747" t="str">
        <f>+VLOOKUP(F3747,Codigos[],2,0)</f>
        <v>Frutos tropicales y subtropicales</v>
      </c>
      <c r="I3747">
        <f>+VLOOKUP(Tabla2[[#This Row],[Categoría]],Cod_procesamiento10[],2,0)</f>
        <v>4</v>
      </c>
      <c r="J3747" t="s">
        <v>163</v>
      </c>
      <c r="K3747" s="3">
        <v>2178.2600000000002</v>
      </c>
    </row>
    <row r="3748" spans="1:11" x14ac:dyDescent="0.35">
      <c r="A3748">
        <v>2019</v>
      </c>
      <c r="B3748" s="5" t="s">
        <v>52</v>
      </c>
      <c r="C3748" s="10">
        <v>43556</v>
      </c>
      <c r="D3748" t="s">
        <v>2</v>
      </c>
      <c r="E3748">
        <f>+VLOOKUP(Tabla2[[#This Row],[Punto de venta]],Punto_venta[],2,0)</f>
        <v>1</v>
      </c>
      <c r="F3748" t="s">
        <v>10</v>
      </c>
      <c r="G3748">
        <f>+VLOOKUP(Tabla2[[#This Row],[Cultivo]],Cod_categoría[],2,0)</f>
        <v>100104002</v>
      </c>
      <c r="H3748" t="str">
        <f>+VLOOKUP(F3748,Codigos[],2,0)</f>
        <v>Frutos de pepita</v>
      </c>
      <c r="I3748">
        <f>+VLOOKUP(Tabla2[[#This Row],[Categoría]],Cod_procesamiento10[],2,0)</f>
        <v>3</v>
      </c>
      <c r="J3748" t="s">
        <v>163</v>
      </c>
      <c r="K3748" s="3">
        <v>635.70000000000005</v>
      </c>
    </row>
    <row r="3749" spans="1:11" x14ac:dyDescent="0.35">
      <c r="A3749">
        <v>2019</v>
      </c>
      <c r="B3749" s="5" t="s">
        <v>52</v>
      </c>
      <c r="C3749" s="10">
        <v>43556</v>
      </c>
      <c r="D3749" t="s">
        <v>2</v>
      </c>
      <c r="E3749">
        <f>+VLOOKUP(Tabla2[[#This Row],[Punto de venta]],Punto_venta[],2,0)</f>
        <v>1</v>
      </c>
      <c r="F3749" t="s">
        <v>11</v>
      </c>
      <c r="G3749">
        <f>+VLOOKUP(Tabla2[[#This Row],[Cultivo]],Cod_categoría[],2,0)</f>
        <v>100102005</v>
      </c>
      <c r="H3749" t="str">
        <f>+VLOOKUP(F3749,Codigos[],2,0)</f>
        <v>Cítricos</v>
      </c>
      <c r="I3749">
        <f>+VLOOKUP(Tabla2[[#This Row],[Categoría]],Cod_procesamiento10[],2,0)</f>
        <v>2</v>
      </c>
      <c r="J3749" t="s">
        <v>163</v>
      </c>
      <c r="K3749" s="3">
        <v>659.51</v>
      </c>
    </row>
    <row r="3750" spans="1:11" x14ac:dyDescent="0.35">
      <c r="A3750">
        <v>2019</v>
      </c>
      <c r="B3750" s="5" t="s">
        <v>52</v>
      </c>
      <c r="C3750" s="10">
        <v>43556</v>
      </c>
      <c r="D3750" t="s">
        <v>2</v>
      </c>
      <c r="E3750">
        <f>+VLOOKUP(Tabla2[[#This Row],[Punto de venta]],Punto_venta[],2,0)</f>
        <v>1</v>
      </c>
      <c r="F3750" t="s">
        <v>13</v>
      </c>
      <c r="G3750">
        <f>+VLOOKUP(Tabla2[[#This Row],[Cultivo]],Cod_categoría[],2,0)</f>
        <v>100106002</v>
      </c>
      <c r="H3750" t="str">
        <f>+VLOOKUP(F3750,Codigos[],2,0)</f>
        <v>Frutos oleaginosos</v>
      </c>
      <c r="I3750">
        <f>+VLOOKUP(Tabla2[[#This Row],[Categoría]],Cod_procesamiento10[],2,0)</f>
        <v>12</v>
      </c>
      <c r="J3750" t="s">
        <v>163</v>
      </c>
      <c r="K3750" s="3">
        <v>2700.71</v>
      </c>
    </row>
    <row r="3751" spans="1:11" x14ac:dyDescent="0.35">
      <c r="A3751">
        <v>2019</v>
      </c>
      <c r="B3751" s="5" t="s">
        <v>52</v>
      </c>
      <c r="C3751" s="10">
        <v>43556</v>
      </c>
      <c r="D3751" t="s">
        <v>2</v>
      </c>
      <c r="E3751">
        <f>+VLOOKUP(Tabla2[[#This Row],[Punto de venta]],Punto_venta[],2,0)</f>
        <v>1</v>
      </c>
      <c r="F3751" t="s">
        <v>14</v>
      </c>
      <c r="G3751">
        <f>+VLOOKUP(Tabla2[[#This Row],[Cultivo]],Cod_categoría[],2,0)</f>
        <v>100104005</v>
      </c>
      <c r="H3751" t="str">
        <f>+VLOOKUP(F3751,Codigos[],2,0)</f>
        <v>Frutos de pepita</v>
      </c>
      <c r="I3751">
        <f>+VLOOKUP(Tabla2[[#This Row],[Categoría]],Cod_procesamiento10[],2,0)</f>
        <v>3</v>
      </c>
      <c r="J3751" t="s">
        <v>163</v>
      </c>
      <c r="K3751" s="3">
        <v>700.53</v>
      </c>
    </row>
    <row r="3752" spans="1:11" x14ac:dyDescent="0.35">
      <c r="A3752">
        <v>2019</v>
      </c>
      <c r="B3752" s="5" t="s">
        <v>52</v>
      </c>
      <c r="C3752" s="10">
        <v>43556</v>
      </c>
      <c r="D3752" t="s">
        <v>2</v>
      </c>
      <c r="E3752">
        <f>+VLOOKUP(Tabla2[[#This Row],[Punto de venta]],Punto_venta[],2,0)</f>
        <v>1</v>
      </c>
      <c r="F3752" t="s">
        <v>15</v>
      </c>
      <c r="G3752">
        <f>+VLOOKUP(Tabla2[[#This Row],[Cultivo]],Cod_categoría[],2,0)</f>
        <v>100108006</v>
      </c>
      <c r="H3752" t="str">
        <f>+VLOOKUP(F3752,Codigos[],2,0)</f>
        <v>Frutos tropicales y subtropicales</v>
      </c>
      <c r="I3752">
        <f>+VLOOKUP(Tabla2[[#This Row],[Categoría]],Cod_procesamiento10[],2,0)</f>
        <v>4</v>
      </c>
      <c r="J3752" t="s">
        <v>163</v>
      </c>
      <c r="K3752" s="3">
        <v>629.51</v>
      </c>
    </row>
    <row r="3753" spans="1:11" x14ac:dyDescent="0.35">
      <c r="A3753">
        <v>2019</v>
      </c>
      <c r="B3753" s="5" t="s">
        <v>52</v>
      </c>
      <c r="C3753" s="10">
        <v>43556</v>
      </c>
      <c r="D3753" t="s">
        <v>2</v>
      </c>
      <c r="E3753">
        <f>+VLOOKUP(Tabla2[[#This Row],[Punto de venta]],Punto_venta[],2,0)</f>
        <v>1</v>
      </c>
      <c r="F3753" t="s">
        <v>16</v>
      </c>
      <c r="G3753">
        <f>+VLOOKUP(Tabla2[[#This Row],[Cultivo]],Cod_categoría[],2,0)</f>
        <v>100109001</v>
      </c>
      <c r="H3753" t="str">
        <f>+VLOOKUP(F3753,Codigos[],2,0)</f>
        <v>Uva</v>
      </c>
      <c r="I3753">
        <f>+VLOOKUP(Tabla2[[#This Row],[Categoría]],Cod_procesamiento10[],2,0)</f>
        <v>11</v>
      </c>
      <c r="J3753" t="s">
        <v>163</v>
      </c>
      <c r="K3753" s="3">
        <v>793.08</v>
      </c>
    </row>
    <row r="3754" spans="1:11" x14ac:dyDescent="0.35">
      <c r="A3754">
        <v>2019</v>
      </c>
      <c r="B3754" s="5" t="s">
        <v>52</v>
      </c>
      <c r="C3754" s="10">
        <v>43556</v>
      </c>
      <c r="D3754" t="s">
        <v>17</v>
      </c>
      <c r="E3754">
        <f>+VLOOKUP(Tabla2[[#This Row],[Punto de venta]],Punto_venta[],2,0)</f>
        <v>2</v>
      </c>
      <c r="F3754" t="s">
        <v>68</v>
      </c>
      <c r="G3754">
        <f>+VLOOKUP(Tabla2[[#This Row],[Cultivo]],Cod_categoría[],2,0)</f>
        <v>100101001</v>
      </c>
      <c r="H3754" t="str">
        <f>+VLOOKUP(F3754,Codigos[],2,0)</f>
        <v>Berries</v>
      </c>
      <c r="I3754">
        <f>+VLOOKUP(Tabla2[[#This Row],[Categoría]],Cod_procesamiento10[],2,0)</f>
        <v>1</v>
      </c>
      <c r="J3754" t="s">
        <v>163</v>
      </c>
      <c r="K3754" s="3">
        <v>7907.5</v>
      </c>
    </row>
    <row r="3755" spans="1:11" x14ac:dyDescent="0.35">
      <c r="A3755">
        <v>2019</v>
      </c>
      <c r="B3755" s="5" t="s">
        <v>52</v>
      </c>
      <c r="C3755" s="10">
        <v>43556</v>
      </c>
      <c r="D3755" t="s">
        <v>17</v>
      </c>
      <c r="E3755">
        <f>+VLOOKUP(Tabla2[[#This Row],[Punto de venta]],Punto_venta[],2,0)</f>
        <v>2</v>
      </c>
      <c r="F3755" t="s">
        <v>5</v>
      </c>
      <c r="G3755">
        <f>+VLOOKUP(Tabla2[[#This Row],[Cultivo]],Cod_categoría[],2,0)</f>
        <v>100103002</v>
      </c>
      <c r="H3755" t="str">
        <f>+VLOOKUP(F3755,Codigos[],2,0)</f>
        <v>Frutos de carozo</v>
      </c>
      <c r="I3755">
        <f>+VLOOKUP(Tabla2[[#This Row],[Categoría]],Cod_procesamiento10[],2,0)</f>
        <v>5</v>
      </c>
      <c r="J3755" t="s">
        <v>163</v>
      </c>
      <c r="K3755" s="3">
        <v>1522.34</v>
      </c>
    </row>
    <row r="3756" spans="1:11" x14ac:dyDescent="0.35">
      <c r="A3756">
        <v>2019</v>
      </c>
      <c r="B3756" s="5" t="s">
        <v>52</v>
      </c>
      <c r="C3756" s="10">
        <v>43556</v>
      </c>
      <c r="D3756" t="s">
        <v>17</v>
      </c>
      <c r="E3756">
        <f>+VLOOKUP(Tabla2[[#This Row],[Punto de venta]],Punto_venta[],2,0)</f>
        <v>2</v>
      </c>
      <c r="F3756" t="s">
        <v>23</v>
      </c>
      <c r="G3756">
        <f>+VLOOKUP(Tabla2[[#This Row],[Cultivo]],Cod_categoría[],2,0)</f>
        <v>100101004</v>
      </c>
      <c r="H3756" t="str">
        <f>+VLOOKUP(F3756,Codigos[],2,0)</f>
        <v>Berries</v>
      </c>
      <c r="I3756">
        <f>+VLOOKUP(Tabla2[[#This Row],[Categoría]],Cod_procesamiento10[],2,0)</f>
        <v>1</v>
      </c>
      <c r="J3756" t="s">
        <v>163</v>
      </c>
      <c r="K3756" s="3">
        <v>12720</v>
      </c>
    </row>
    <row r="3757" spans="1:11" x14ac:dyDescent="0.35">
      <c r="A3757">
        <v>2019</v>
      </c>
      <c r="B3757" s="5" t="s">
        <v>52</v>
      </c>
      <c r="C3757" s="10">
        <v>43556</v>
      </c>
      <c r="D3757" t="s">
        <v>17</v>
      </c>
      <c r="E3757">
        <f>+VLOOKUP(Tabla2[[#This Row],[Punto de venta]],Punto_venta[],2,0)</f>
        <v>2</v>
      </c>
      <c r="F3757" t="s">
        <v>8</v>
      </c>
      <c r="G3757">
        <f>+VLOOKUP(Tabla2[[#This Row],[Cultivo]],Cod_categoría[],2,0)</f>
        <v>100112025</v>
      </c>
      <c r="H3757" t="str">
        <f>+VLOOKUP(F3757,Codigos[],2,0)</f>
        <v>Berries</v>
      </c>
      <c r="I3757">
        <f>+VLOOKUP(Tabla2[[#This Row],[Categoría]],Cod_procesamiento10[],2,0)</f>
        <v>1</v>
      </c>
      <c r="J3757" t="s">
        <v>163</v>
      </c>
      <c r="K3757" s="3">
        <v>3928.82</v>
      </c>
    </row>
    <row r="3758" spans="1:11" x14ac:dyDescent="0.35">
      <c r="A3758">
        <v>2019</v>
      </c>
      <c r="B3758" s="5" t="s">
        <v>52</v>
      </c>
      <c r="C3758" s="10">
        <v>43556</v>
      </c>
      <c r="D3758" t="s">
        <v>17</v>
      </c>
      <c r="E3758">
        <f>+VLOOKUP(Tabla2[[#This Row],[Punto de venta]],Punto_venta[],2,0)</f>
        <v>2</v>
      </c>
      <c r="F3758" t="s">
        <v>9</v>
      </c>
      <c r="G3758">
        <f>+VLOOKUP(Tabla2[[#This Row],[Cultivo]],Cod_categoría[],2,0)</f>
        <v>100102003</v>
      </c>
      <c r="H3758" t="str">
        <f>+VLOOKUP(F3758,Codigos[],2,0)</f>
        <v>Cítricos</v>
      </c>
      <c r="I3758">
        <f>+VLOOKUP(Tabla2[[#This Row],[Categoría]],Cod_procesamiento10[],2,0)</f>
        <v>2</v>
      </c>
      <c r="J3758" t="s">
        <v>163</v>
      </c>
      <c r="K3758" s="3">
        <v>2033.79</v>
      </c>
    </row>
    <row r="3759" spans="1:11" x14ac:dyDescent="0.35">
      <c r="A3759">
        <v>2019</v>
      </c>
      <c r="B3759" s="5" t="s">
        <v>52</v>
      </c>
      <c r="C3759" s="10">
        <v>43556</v>
      </c>
      <c r="D3759" t="s">
        <v>17</v>
      </c>
      <c r="E3759">
        <f>+VLOOKUP(Tabla2[[#This Row],[Punto de venta]],Punto_venta[],2,0)</f>
        <v>2</v>
      </c>
      <c r="F3759" t="s">
        <v>21</v>
      </c>
      <c r="G3759">
        <f>+VLOOKUP(Tabla2[[#This Row],[Cultivo]],Cod_categoría[],2,0)</f>
        <v>100108002</v>
      </c>
      <c r="H3759" t="str">
        <f>+VLOOKUP(F3759,Codigos[],2,0)</f>
        <v>Frutos tropicales y subtropicales</v>
      </c>
      <c r="I3759">
        <f>+VLOOKUP(Tabla2[[#This Row],[Categoría]],Cod_procesamiento10[],2,0)</f>
        <v>4</v>
      </c>
      <c r="J3759" t="s">
        <v>163</v>
      </c>
      <c r="K3759" s="3">
        <v>2034.71</v>
      </c>
    </row>
    <row r="3760" spans="1:11" x14ac:dyDescent="0.35">
      <c r="A3760">
        <v>2019</v>
      </c>
      <c r="B3760" s="5" t="s">
        <v>52</v>
      </c>
      <c r="C3760" s="10">
        <v>43556</v>
      </c>
      <c r="D3760" t="s">
        <v>17</v>
      </c>
      <c r="E3760">
        <f>+VLOOKUP(Tabla2[[#This Row],[Punto de venta]],Punto_venta[],2,0)</f>
        <v>2</v>
      </c>
      <c r="F3760" t="s">
        <v>10</v>
      </c>
      <c r="G3760">
        <f>+VLOOKUP(Tabla2[[#This Row],[Cultivo]],Cod_categoría[],2,0)</f>
        <v>100104002</v>
      </c>
      <c r="H3760" t="str">
        <f>+VLOOKUP(F3760,Codigos[],2,0)</f>
        <v>Frutos de pepita</v>
      </c>
      <c r="I3760">
        <f>+VLOOKUP(Tabla2[[#This Row],[Categoría]],Cod_procesamiento10[],2,0)</f>
        <v>3</v>
      </c>
      <c r="J3760" t="s">
        <v>163</v>
      </c>
      <c r="K3760" s="3">
        <v>1417</v>
      </c>
    </row>
    <row r="3761" spans="1:11" x14ac:dyDescent="0.35">
      <c r="A3761">
        <v>2019</v>
      </c>
      <c r="B3761" s="5" t="s">
        <v>52</v>
      </c>
      <c r="C3761" s="10">
        <v>43556</v>
      </c>
      <c r="D3761" t="s">
        <v>17</v>
      </c>
      <c r="E3761">
        <f>+VLOOKUP(Tabla2[[#This Row],[Punto de venta]],Punto_venta[],2,0)</f>
        <v>2</v>
      </c>
      <c r="F3761" t="s">
        <v>11</v>
      </c>
      <c r="G3761">
        <f>+VLOOKUP(Tabla2[[#This Row],[Cultivo]],Cod_categoría[],2,0)</f>
        <v>100102005</v>
      </c>
      <c r="H3761" t="str">
        <f>+VLOOKUP(F3761,Codigos[],2,0)</f>
        <v>Cítricos</v>
      </c>
      <c r="I3761">
        <f>+VLOOKUP(Tabla2[[#This Row],[Categoría]],Cod_procesamiento10[],2,0)</f>
        <v>2</v>
      </c>
      <c r="J3761" t="s">
        <v>163</v>
      </c>
      <c r="K3761" s="3">
        <v>1119.21</v>
      </c>
    </row>
    <row r="3762" spans="1:11" x14ac:dyDescent="0.35">
      <c r="A3762">
        <v>2019</v>
      </c>
      <c r="B3762" s="5" t="s">
        <v>52</v>
      </c>
      <c r="C3762" s="10">
        <v>43556</v>
      </c>
      <c r="D3762" t="s">
        <v>17</v>
      </c>
      <c r="E3762">
        <f>+VLOOKUP(Tabla2[[#This Row],[Punto de venta]],Punto_venta[],2,0)</f>
        <v>2</v>
      </c>
      <c r="F3762" t="s">
        <v>13</v>
      </c>
      <c r="G3762">
        <f>+VLOOKUP(Tabla2[[#This Row],[Cultivo]],Cod_categoría[],2,0)</f>
        <v>100106002</v>
      </c>
      <c r="H3762" t="str">
        <f>+VLOOKUP(F3762,Codigos[],2,0)</f>
        <v>Frutos oleaginosos</v>
      </c>
      <c r="I3762">
        <f>+VLOOKUP(Tabla2[[#This Row],[Categoría]],Cod_procesamiento10[],2,0)</f>
        <v>12</v>
      </c>
      <c r="J3762" t="s">
        <v>163</v>
      </c>
      <c r="K3762" s="3">
        <v>3446.35</v>
      </c>
    </row>
    <row r="3763" spans="1:11" x14ac:dyDescent="0.35">
      <c r="A3763">
        <v>2019</v>
      </c>
      <c r="B3763" s="5" t="s">
        <v>52</v>
      </c>
      <c r="C3763" s="10">
        <v>43556</v>
      </c>
      <c r="D3763" t="s">
        <v>17</v>
      </c>
      <c r="E3763">
        <f>+VLOOKUP(Tabla2[[#This Row],[Punto de venta]],Punto_venta[],2,0)</f>
        <v>2</v>
      </c>
      <c r="F3763" t="s">
        <v>14</v>
      </c>
      <c r="G3763">
        <f>+VLOOKUP(Tabla2[[#This Row],[Cultivo]],Cod_categoría[],2,0)</f>
        <v>100104005</v>
      </c>
      <c r="H3763" t="str">
        <f>+VLOOKUP(F3763,Codigos[],2,0)</f>
        <v>Frutos de pepita</v>
      </c>
      <c r="I3763">
        <f>+VLOOKUP(Tabla2[[#This Row],[Categoría]],Cod_procesamiento10[],2,0)</f>
        <v>3</v>
      </c>
      <c r="J3763" t="s">
        <v>163</v>
      </c>
      <c r="K3763" s="3">
        <v>1155.3699999999999</v>
      </c>
    </row>
    <row r="3764" spans="1:11" x14ac:dyDescent="0.35">
      <c r="A3764">
        <v>2019</v>
      </c>
      <c r="B3764" s="5" t="s">
        <v>52</v>
      </c>
      <c r="C3764" s="10">
        <v>43556</v>
      </c>
      <c r="D3764" t="s">
        <v>17</v>
      </c>
      <c r="E3764">
        <f>+VLOOKUP(Tabla2[[#This Row],[Punto de venta]],Punto_venta[],2,0)</f>
        <v>2</v>
      </c>
      <c r="F3764" t="s">
        <v>15</v>
      </c>
      <c r="G3764">
        <f>+VLOOKUP(Tabla2[[#This Row],[Cultivo]],Cod_categoría[],2,0)</f>
        <v>100108006</v>
      </c>
      <c r="H3764" t="str">
        <f>+VLOOKUP(F3764,Codigos[],2,0)</f>
        <v>Frutos tropicales y subtropicales</v>
      </c>
      <c r="I3764">
        <f>+VLOOKUP(Tabla2[[#This Row],[Categoría]],Cod_procesamiento10[],2,0)</f>
        <v>4</v>
      </c>
      <c r="J3764" t="s">
        <v>163</v>
      </c>
      <c r="K3764" s="3">
        <v>821.43</v>
      </c>
    </row>
    <row r="3765" spans="1:11" x14ac:dyDescent="0.35">
      <c r="A3765">
        <v>2019</v>
      </c>
      <c r="B3765" s="5" t="s">
        <v>52</v>
      </c>
      <c r="C3765" s="10">
        <v>43556</v>
      </c>
      <c r="D3765" t="s">
        <v>17</v>
      </c>
      <c r="E3765">
        <f>+VLOOKUP(Tabla2[[#This Row],[Punto de venta]],Punto_venta[],2,0)</f>
        <v>2</v>
      </c>
      <c r="F3765" t="s">
        <v>16</v>
      </c>
      <c r="G3765">
        <f>+VLOOKUP(Tabla2[[#This Row],[Cultivo]],Cod_categoría[],2,0)</f>
        <v>100109001</v>
      </c>
      <c r="H3765" t="str">
        <f>+VLOOKUP(F3765,Codigos[],2,0)</f>
        <v>Uva</v>
      </c>
      <c r="I3765">
        <f>+VLOOKUP(Tabla2[[#This Row],[Categoría]],Cod_procesamiento10[],2,0)</f>
        <v>11</v>
      </c>
      <c r="J3765" t="s">
        <v>163</v>
      </c>
      <c r="K3765" s="3">
        <v>2292.29</v>
      </c>
    </row>
    <row r="3766" spans="1:11" x14ac:dyDescent="0.35">
      <c r="A3766">
        <v>2019</v>
      </c>
      <c r="B3766" s="5" t="s">
        <v>52</v>
      </c>
      <c r="C3766" s="10">
        <v>43556</v>
      </c>
      <c r="D3766" t="s">
        <v>2</v>
      </c>
      <c r="E3766">
        <f>+VLOOKUP(Tabla2[[#This Row],[Punto de venta]],Punto_venta[],2,0)</f>
        <v>1</v>
      </c>
      <c r="F3766" t="s">
        <v>68</v>
      </c>
      <c r="G3766">
        <f>+VLOOKUP(Tabla2[[#This Row],[Cultivo]],Cod_categoría[],2,0)</f>
        <v>100101001</v>
      </c>
      <c r="H3766" t="str">
        <f>+VLOOKUP(F3766,Codigos[],2,0)</f>
        <v>Berries</v>
      </c>
      <c r="I3766">
        <f>+VLOOKUP(Tabla2[[#This Row],[Categoría]],Cod_procesamiento10[],2,0)</f>
        <v>1</v>
      </c>
      <c r="J3766" t="s">
        <v>163</v>
      </c>
      <c r="K3766" s="3">
        <v>2230.56</v>
      </c>
    </row>
    <row r="3767" spans="1:11" x14ac:dyDescent="0.35">
      <c r="A3767">
        <v>2019</v>
      </c>
      <c r="B3767" s="5" t="s">
        <v>52</v>
      </c>
      <c r="C3767" s="10">
        <v>43556</v>
      </c>
      <c r="D3767" t="s">
        <v>2</v>
      </c>
      <c r="E3767">
        <f>+VLOOKUP(Tabla2[[#This Row],[Punto de venta]],Punto_venta[],2,0)</f>
        <v>1</v>
      </c>
      <c r="F3767" t="s">
        <v>5</v>
      </c>
      <c r="G3767">
        <f>+VLOOKUP(Tabla2[[#This Row],[Cultivo]],Cod_categoría[],2,0)</f>
        <v>100103002</v>
      </c>
      <c r="H3767" t="str">
        <f>+VLOOKUP(F3767,Codigos[],2,0)</f>
        <v>Frutos de carozo</v>
      </c>
      <c r="I3767">
        <f>+VLOOKUP(Tabla2[[#This Row],[Categoría]],Cod_procesamiento10[],2,0)</f>
        <v>5</v>
      </c>
      <c r="J3767" t="s">
        <v>163</v>
      </c>
      <c r="K3767" s="3">
        <v>597.01</v>
      </c>
    </row>
    <row r="3768" spans="1:11" x14ac:dyDescent="0.35">
      <c r="A3768">
        <v>2019</v>
      </c>
      <c r="B3768" s="5" t="s">
        <v>52</v>
      </c>
      <c r="C3768" s="10">
        <v>43556</v>
      </c>
      <c r="D3768" t="s">
        <v>2</v>
      </c>
      <c r="E3768">
        <f>+VLOOKUP(Tabla2[[#This Row],[Punto de venta]],Punto_venta[],2,0)</f>
        <v>1</v>
      </c>
      <c r="F3768" t="s">
        <v>23</v>
      </c>
      <c r="G3768">
        <f>+VLOOKUP(Tabla2[[#This Row],[Cultivo]],Cod_categoría[],2,0)</f>
        <v>100101004</v>
      </c>
      <c r="H3768" t="str">
        <f>+VLOOKUP(F3768,Codigos[],2,0)</f>
        <v>Berries</v>
      </c>
      <c r="I3768">
        <f>+VLOOKUP(Tabla2[[#This Row],[Categoría]],Cod_procesamiento10[],2,0)</f>
        <v>1</v>
      </c>
      <c r="J3768" t="s">
        <v>163</v>
      </c>
      <c r="K3768" s="3">
        <v>2193</v>
      </c>
    </row>
    <row r="3769" spans="1:11" x14ac:dyDescent="0.35">
      <c r="A3769">
        <v>2019</v>
      </c>
      <c r="B3769" s="5" t="s">
        <v>52</v>
      </c>
      <c r="C3769" s="10">
        <v>43556</v>
      </c>
      <c r="D3769" t="s">
        <v>2</v>
      </c>
      <c r="E3769">
        <f>+VLOOKUP(Tabla2[[#This Row],[Punto de venta]],Punto_venta[],2,0)</f>
        <v>1</v>
      </c>
      <c r="F3769" t="s">
        <v>8</v>
      </c>
      <c r="G3769">
        <f>+VLOOKUP(Tabla2[[#This Row],[Cultivo]],Cod_categoría[],2,0)</f>
        <v>100112025</v>
      </c>
      <c r="H3769" t="str">
        <f>+VLOOKUP(F3769,Codigos[],2,0)</f>
        <v>Berries</v>
      </c>
      <c r="I3769">
        <f>+VLOOKUP(Tabla2[[#This Row],[Categoría]],Cod_procesamiento10[],2,0)</f>
        <v>1</v>
      </c>
      <c r="J3769" t="s">
        <v>163</v>
      </c>
      <c r="K3769" s="3">
        <v>1419.24</v>
      </c>
    </row>
    <row r="3770" spans="1:11" x14ac:dyDescent="0.35">
      <c r="A3770">
        <v>2019</v>
      </c>
      <c r="B3770" s="5" t="s">
        <v>52</v>
      </c>
      <c r="C3770" s="10">
        <v>43556</v>
      </c>
      <c r="D3770" t="s">
        <v>2</v>
      </c>
      <c r="E3770">
        <f>+VLOOKUP(Tabla2[[#This Row],[Punto de venta]],Punto_venta[],2,0)</f>
        <v>1</v>
      </c>
      <c r="F3770" t="s">
        <v>9</v>
      </c>
      <c r="G3770">
        <f>+VLOOKUP(Tabla2[[#This Row],[Cultivo]],Cod_categoría[],2,0)</f>
        <v>100102003</v>
      </c>
      <c r="H3770" t="str">
        <f>+VLOOKUP(F3770,Codigos[],2,0)</f>
        <v>Cítricos</v>
      </c>
      <c r="I3770">
        <f>+VLOOKUP(Tabla2[[#This Row],[Categoría]],Cod_procesamiento10[],2,0)</f>
        <v>2</v>
      </c>
      <c r="J3770" t="s">
        <v>163</v>
      </c>
      <c r="K3770" s="3">
        <v>1226.77</v>
      </c>
    </row>
    <row r="3771" spans="1:11" x14ac:dyDescent="0.35">
      <c r="A3771">
        <v>2019</v>
      </c>
      <c r="B3771" s="5" t="s">
        <v>52</v>
      </c>
      <c r="C3771" s="10">
        <v>43556</v>
      </c>
      <c r="D3771" t="s">
        <v>2</v>
      </c>
      <c r="E3771">
        <f>+VLOOKUP(Tabla2[[#This Row],[Punto de venta]],Punto_venta[],2,0)</f>
        <v>1</v>
      </c>
      <c r="F3771" t="s">
        <v>21</v>
      </c>
      <c r="G3771">
        <f>+VLOOKUP(Tabla2[[#This Row],[Cultivo]],Cod_categoría[],2,0)</f>
        <v>100108002</v>
      </c>
      <c r="H3771" t="str">
        <f>+VLOOKUP(F3771,Codigos[],2,0)</f>
        <v>Frutos tropicales y subtropicales</v>
      </c>
      <c r="I3771">
        <f>+VLOOKUP(Tabla2[[#This Row],[Categoría]],Cod_procesamiento10[],2,0)</f>
        <v>4</v>
      </c>
      <c r="J3771" t="s">
        <v>163</v>
      </c>
      <c r="K3771" s="3">
        <v>2138.66</v>
      </c>
    </row>
    <row r="3772" spans="1:11" x14ac:dyDescent="0.35">
      <c r="A3772">
        <v>2019</v>
      </c>
      <c r="B3772" s="5" t="s">
        <v>52</v>
      </c>
      <c r="C3772" s="10">
        <v>43556</v>
      </c>
      <c r="D3772" t="s">
        <v>2</v>
      </c>
      <c r="E3772">
        <f>+VLOOKUP(Tabla2[[#This Row],[Punto de venta]],Punto_venta[],2,0)</f>
        <v>1</v>
      </c>
      <c r="F3772" t="s">
        <v>10</v>
      </c>
      <c r="G3772">
        <f>+VLOOKUP(Tabla2[[#This Row],[Cultivo]],Cod_categoría[],2,0)</f>
        <v>100104002</v>
      </c>
      <c r="H3772" t="str">
        <f>+VLOOKUP(F3772,Codigos[],2,0)</f>
        <v>Frutos de pepita</v>
      </c>
      <c r="I3772">
        <f>+VLOOKUP(Tabla2[[#This Row],[Categoría]],Cod_procesamiento10[],2,0)</f>
        <v>3</v>
      </c>
      <c r="J3772" t="s">
        <v>163</v>
      </c>
      <c r="K3772" s="3">
        <v>633.67999999999995</v>
      </c>
    </row>
    <row r="3773" spans="1:11" x14ac:dyDescent="0.35">
      <c r="A3773">
        <v>2019</v>
      </c>
      <c r="B3773" s="5" t="s">
        <v>52</v>
      </c>
      <c r="C3773" s="10">
        <v>43556</v>
      </c>
      <c r="D3773" t="s">
        <v>2</v>
      </c>
      <c r="E3773">
        <f>+VLOOKUP(Tabla2[[#This Row],[Punto de venta]],Punto_venta[],2,0)</f>
        <v>1</v>
      </c>
      <c r="F3773" t="s">
        <v>11</v>
      </c>
      <c r="G3773">
        <f>+VLOOKUP(Tabla2[[#This Row],[Cultivo]],Cod_categoría[],2,0)</f>
        <v>100102005</v>
      </c>
      <c r="H3773" t="str">
        <f>+VLOOKUP(F3773,Codigos[],2,0)</f>
        <v>Cítricos</v>
      </c>
      <c r="I3773">
        <f>+VLOOKUP(Tabla2[[#This Row],[Categoría]],Cod_procesamiento10[],2,0)</f>
        <v>2</v>
      </c>
      <c r="J3773" t="s">
        <v>163</v>
      </c>
      <c r="K3773" s="3">
        <v>649.61</v>
      </c>
    </row>
    <row r="3774" spans="1:11" x14ac:dyDescent="0.35">
      <c r="A3774">
        <v>2019</v>
      </c>
      <c r="B3774" s="5" t="s">
        <v>52</v>
      </c>
      <c r="C3774" s="10">
        <v>43556</v>
      </c>
      <c r="D3774" t="s">
        <v>2</v>
      </c>
      <c r="E3774">
        <f>+VLOOKUP(Tabla2[[#This Row],[Punto de venta]],Punto_venta[],2,0)</f>
        <v>1</v>
      </c>
      <c r="F3774" t="s">
        <v>13</v>
      </c>
      <c r="G3774">
        <f>+VLOOKUP(Tabla2[[#This Row],[Cultivo]],Cod_categoría[],2,0)</f>
        <v>100106002</v>
      </c>
      <c r="H3774" t="str">
        <f>+VLOOKUP(F3774,Codigos[],2,0)</f>
        <v>Frutos oleaginosos</v>
      </c>
      <c r="I3774">
        <f>+VLOOKUP(Tabla2[[#This Row],[Categoría]],Cod_procesamiento10[],2,0)</f>
        <v>12</v>
      </c>
      <c r="J3774" t="s">
        <v>163</v>
      </c>
      <c r="K3774" s="3">
        <v>2713.71</v>
      </c>
    </row>
    <row r="3775" spans="1:11" x14ac:dyDescent="0.35">
      <c r="A3775">
        <v>2019</v>
      </c>
      <c r="B3775" s="5" t="s">
        <v>52</v>
      </c>
      <c r="C3775" s="10">
        <v>43556</v>
      </c>
      <c r="D3775" t="s">
        <v>2</v>
      </c>
      <c r="E3775">
        <f>+VLOOKUP(Tabla2[[#This Row],[Punto de venta]],Punto_venta[],2,0)</f>
        <v>1</v>
      </c>
      <c r="F3775" t="s">
        <v>14</v>
      </c>
      <c r="G3775">
        <f>+VLOOKUP(Tabla2[[#This Row],[Cultivo]],Cod_categoría[],2,0)</f>
        <v>100104005</v>
      </c>
      <c r="H3775" t="str">
        <f>+VLOOKUP(F3775,Codigos[],2,0)</f>
        <v>Frutos de pepita</v>
      </c>
      <c r="I3775">
        <f>+VLOOKUP(Tabla2[[#This Row],[Categoría]],Cod_procesamiento10[],2,0)</f>
        <v>3</v>
      </c>
      <c r="J3775" t="s">
        <v>163</v>
      </c>
      <c r="K3775" s="3">
        <v>676.5</v>
      </c>
    </row>
    <row r="3776" spans="1:11" x14ac:dyDescent="0.35">
      <c r="A3776">
        <v>2019</v>
      </c>
      <c r="B3776" s="5" t="s">
        <v>52</v>
      </c>
      <c r="C3776" s="10">
        <v>43556</v>
      </c>
      <c r="D3776" t="s">
        <v>2</v>
      </c>
      <c r="E3776">
        <f>+VLOOKUP(Tabla2[[#This Row],[Punto de venta]],Punto_venta[],2,0)</f>
        <v>1</v>
      </c>
      <c r="F3776" t="s">
        <v>15</v>
      </c>
      <c r="G3776">
        <f>+VLOOKUP(Tabla2[[#This Row],[Cultivo]],Cod_categoría[],2,0)</f>
        <v>100108006</v>
      </c>
      <c r="H3776" t="str">
        <f>+VLOOKUP(F3776,Codigos[],2,0)</f>
        <v>Frutos tropicales y subtropicales</v>
      </c>
      <c r="I3776">
        <f>+VLOOKUP(Tabla2[[#This Row],[Categoría]],Cod_procesamiento10[],2,0)</f>
        <v>4</v>
      </c>
      <c r="J3776" t="s">
        <v>163</v>
      </c>
      <c r="K3776" s="3">
        <v>613.63</v>
      </c>
    </row>
    <row r="3777" spans="1:11" x14ac:dyDescent="0.35">
      <c r="A3777">
        <v>2019</v>
      </c>
      <c r="B3777" s="5" t="s">
        <v>52</v>
      </c>
      <c r="C3777" s="10">
        <v>43556</v>
      </c>
      <c r="D3777" t="s">
        <v>2</v>
      </c>
      <c r="E3777">
        <f>+VLOOKUP(Tabla2[[#This Row],[Punto de venta]],Punto_venta[],2,0)</f>
        <v>1</v>
      </c>
      <c r="F3777" t="s">
        <v>16</v>
      </c>
      <c r="G3777">
        <f>+VLOOKUP(Tabla2[[#This Row],[Cultivo]],Cod_categoría[],2,0)</f>
        <v>100109001</v>
      </c>
      <c r="H3777" t="str">
        <f>+VLOOKUP(F3777,Codigos[],2,0)</f>
        <v>Uva</v>
      </c>
      <c r="I3777">
        <f>+VLOOKUP(Tabla2[[#This Row],[Categoría]],Cod_procesamiento10[],2,0)</f>
        <v>11</v>
      </c>
      <c r="J3777" t="s">
        <v>163</v>
      </c>
      <c r="K3777" s="3">
        <v>790.83</v>
      </c>
    </row>
    <row r="3778" spans="1:11" x14ac:dyDescent="0.35">
      <c r="A3778">
        <v>2019</v>
      </c>
      <c r="B3778" s="5" t="s">
        <v>52</v>
      </c>
      <c r="C3778" s="10">
        <v>43556</v>
      </c>
      <c r="D3778" t="s">
        <v>17</v>
      </c>
      <c r="E3778">
        <f>+VLOOKUP(Tabla2[[#This Row],[Punto de venta]],Punto_venta[],2,0)</f>
        <v>2</v>
      </c>
      <c r="F3778" t="s">
        <v>68</v>
      </c>
      <c r="G3778">
        <f>+VLOOKUP(Tabla2[[#This Row],[Cultivo]],Cod_categoría[],2,0)</f>
        <v>100101001</v>
      </c>
      <c r="H3778" t="str">
        <f>+VLOOKUP(F3778,Codigos[],2,0)</f>
        <v>Berries</v>
      </c>
      <c r="I3778">
        <f>+VLOOKUP(Tabla2[[#This Row],[Categoría]],Cod_procesamiento10[],2,0)</f>
        <v>1</v>
      </c>
      <c r="J3778" t="s">
        <v>163</v>
      </c>
      <c r="K3778" s="3">
        <v>9078.67</v>
      </c>
    </row>
    <row r="3779" spans="1:11" x14ac:dyDescent="0.35">
      <c r="A3779">
        <v>2019</v>
      </c>
      <c r="B3779" s="5" t="s">
        <v>52</v>
      </c>
      <c r="C3779" s="10">
        <v>43556</v>
      </c>
      <c r="D3779" t="s">
        <v>17</v>
      </c>
      <c r="E3779">
        <f>+VLOOKUP(Tabla2[[#This Row],[Punto de venta]],Punto_venta[],2,0)</f>
        <v>2</v>
      </c>
      <c r="F3779" t="s">
        <v>5</v>
      </c>
      <c r="G3779">
        <f>+VLOOKUP(Tabla2[[#This Row],[Cultivo]],Cod_categoría[],2,0)</f>
        <v>100103002</v>
      </c>
      <c r="H3779" t="str">
        <f>+VLOOKUP(F3779,Codigos[],2,0)</f>
        <v>Frutos de carozo</v>
      </c>
      <c r="I3779">
        <f>+VLOOKUP(Tabla2[[#This Row],[Categoría]],Cod_procesamiento10[],2,0)</f>
        <v>5</v>
      </c>
      <c r="J3779" t="s">
        <v>163</v>
      </c>
      <c r="K3779" s="3">
        <v>1593.86</v>
      </c>
    </row>
    <row r="3780" spans="1:11" x14ac:dyDescent="0.35">
      <c r="A3780">
        <v>2019</v>
      </c>
      <c r="B3780" s="5" t="s">
        <v>52</v>
      </c>
      <c r="C3780" s="10">
        <v>43556</v>
      </c>
      <c r="D3780" t="s">
        <v>17</v>
      </c>
      <c r="E3780">
        <f>+VLOOKUP(Tabla2[[#This Row],[Punto de venta]],Punto_venta[],2,0)</f>
        <v>2</v>
      </c>
      <c r="F3780" t="s">
        <v>8</v>
      </c>
      <c r="G3780">
        <f>+VLOOKUP(Tabla2[[#This Row],[Cultivo]],Cod_categoría[],2,0)</f>
        <v>100112025</v>
      </c>
      <c r="H3780" t="str">
        <f>+VLOOKUP(F3780,Codigos[],2,0)</f>
        <v>Berries</v>
      </c>
      <c r="I3780">
        <f>+VLOOKUP(Tabla2[[#This Row],[Categoría]],Cod_procesamiento10[],2,0)</f>
        <v>1</v>
      </c>
      <c r="J3780" t="s">
        <v>163</v>
      </c>
      <c r="K3780" s="3">
        <v>4350.1099999999997</v>
      </c>
    </row>
    <row r="3781" spans="1:11" x14ac:dyDescent="0.35">
      <c r="A3781">
        <v>2019</v>
      </c>
      <c r="B3781" s="5" t="s">
        <v>52</v>
      </c>
      <c r="C3781" s="10">
        <v>43556</v>
      </c>
      <c r="D3781" t="s">
        <v>17</v>
      </c>
      <c r="E3781">
        <f>+VLOOKUP(Tabla2[[#This Row],[Punto de venta]],Punto_venta[],2,0)</f>
        <v>2</v>
      </c>
      <c r="F3781" t="s">
        <v>9</v>
      </c>
      <c r="G3781">
        <f>+VLOOKUP(Tabla2[[#This Row],[Cultivo]],Cod_categoría[],2,0)</f>
        <v>100102003</v>
      </c>
      <c r="H3781" t="str">
        <f>+VLOOKUP(F3781,Codigos[],2,0)</f>
        <v>Cítricos</v>
      </c>
      <c r="I3781">
        <f>+VLOOKUP(Tabla2[[#This Row],[Categoría]],Cod_procesamiento10[],2,0)</f>
        <v>2</v>
      </c>
      <c r="J3781" t="s">
        <v>163</v>
      </c>
      <c r="K3781" s="3">
        <v>2040.17</v>
      </c>
    </row>
    <row r="3782" spans="1:11" x14ac:dyDescent="0.35">
      <c r="A3782">
        <v>2019</v>
      </c>
      <c r="B3782" s="5" t="s">
        <v>52</v>
      </c>
      <c r="C3782" s="10">
        <v>43556</v>
      </c>
      <c r="D3782" t="s">
        <v>17</v>
      </c>
      <c r="E3782">
        <f>+VLOOKUP(Tabla2[[#This Row],[Punto de venta]],Punto_venta[],2,0)</f>
        <v>2</v>
      </c>
      <c r="F3782" t="s">
        <v>21</v>
      </c>
      <c r="G3782">
        <f>+VLOOKUP(Tabla2[[#This Row],[Cultivo]],Cod_categoría[],2,0)</f>
        <v>100108002</v>
      </c>
      <c r="H3782" t="str">
        <f>+VLOOKUP(F3782,Codigos[],2,0)</f>
        <v>Frutos tropicales y subtropicales</v>
      </c>
      <c r="I3782">
        <f>+VLOOKUP(Tabla2[[#This Row],[Categoría]],Cod_procesamiento10[],2,0)</f>
        <v>4</v>
      </c>
      <c r="J3782" t="s">
        <v>163</v>
      </c>
      <c r="K3782" s="3">
        <v>2071.4899999999998</v>
      </c>
    </row>
    <row r="3783" spans="1:11" x14ac:dyDescent="0.35">
      <c r="A3783">
        <v>2019</v>
      </c>
      <c r="B3783" s="5" t="s">
        <v>52</v>
      </c>
      <c r="C3783" s="10">
        <v>43556</v>
      </c>
      <c r="D3783" t="s">
        <v>17</v>
      </c>
      <c r="E3783">
        <f>+VLOOKUP(Tabla2[[#This Row],[Punto de venta]],Punto_venta[],2,0)</f>
        <v>2</v>
      </c>
      <c r="F3783" t="s">
        <v>10</v>
      </c>
      <c r="G3783">
        <f>+VLOOKUP(Tabla2[[#This Row],[Cultivo]],Cod_categoría[],2,0)</f>
        <v>100104002</v>
      </c>
      <c r="H3783" t="str">
        <f>+VLOOKUP(F3783,Codigos[],2,0)</f>
        <v>Frutos de pepita</v>
      </c>
      <c r="I3783">
        <f>+VLOOKUP(Tabla2[[#This Row],[Categoría]],Cod_procesamiento10[],2,0)</f>
        <v>3</v>
      </c>
      <c r="J3783" t="s">
        <v>163</v>
      </c>
      <c r="K3783" s="3">
        <v>1441</v>
      </c>
    </row>
    <row r="3784" spans="1:11" x14ac:dyDescent="0.35">
      <c r="A3784">
        <v>2019</v>
      </c>
      <c r="B3784" s="5" t="s">
        <v>52</v>
      </c>
      <c r="C3784" s="10">
        <v>43556</v>
      </c>
      <c r="D3784" t="s">
        <v>17</v>
      </c>
      <c r="E3784">
        <f>+VLOOKUP(Tabla2[[#This Row],[Punto de venta]],Punto_venta[],2,0)</f>
        <v>2</v>
      </c>
      <c r="F3784" t="s">
        <v>11</v>
      </c>
      <c r="G3784">
        <f>+VLOOKUP(Tabla2[[#This Row],[Cultivo]],Cod_categoría[],2,0)</f>
        <v>100102005</v>
      </c>
      <c r="H3784" t="str">
        <f>+VLOOKUP(F3784,Codigos[],2,0)</f>
        <v>Cítricos</v>
      </c>
      <c r="I3784">
        <f>+VLOOKUP(Tabla2[[#This Row],[Categoría]],Cod_procesamiento10[],2,0)</f>
        <v>2</v>
      </c>
      <c r="J3784" t="s">
        <v>163</v>
      </c>
      <c r="K3784" s="3">
        <v>1150.32</v>
      </c>
    </row>
    <row r="3785" spans="1:11" x14ac:dyDescent="0.35">
      <c r="A3785">
        <v>2019</v>
      </c>
      <c r="B3785" s="5" t="s">
        <v>52</v>
      </c>
      <c r="C3785" s="10">
        <v>43556</v>
      </c>
      <c r="D3785" t="s">
        <v>17</v>
      </c>
      <c r="E3785">
        <f>+VLOOKUP(Tabla2[[#This Row],[Punto de venta]],Punto_venta[],2,0)</f>
        <v>2</v>
      </c>
      <c r="F3785" t="s">
        <v>13</v>
      </c>
      <c r="G3785">
        <f>+VLOOKUP(Tabla2[[#This Row],[Cultivo]],Cod_categoría[],2,0)</f>
        <v>100106002</v>
      </c>
      <c r="H3785" t="str">
        <f>+VLOOKUP(F3785,Codigos[],2,0)</f>
        <v>Frutos oleaginosos</v>
      </c>
      <c r="I3785">
        <f>+VLOOKUP(Tabla2[[#This Row],[Categoría]],Cod_procesamiento10[],2,0)</f>
        <v>12</v>
      </c>
      <c r="J3785" t="s">
        <v>163</v>
      </c>
      <c r="K3785" s="3">
        <v>3460.8</v>
      </c>
    </row>
    <row r="3786" spans="1:11" x14ac:dyDescent="0.35">
      <c r="A3786">
        <v>2019</v>
      </c>
      <c r="B3786" s="5" t="s">
        <v>52</v>
      </c>
      <c r="C3786" s="10">
        <v>43556</v>
      </c>
      <c r="D3786" t="s">
        <v>17</v>
      </c>
      <c r="E3786">
        <f>+VLOOKUP(Tabla2[[#This Row],[Punto de venta]],Punto_venta[],2,0)</f>
        <v>2</v>
      </c>
      <c r="F3786" t="s">
        <v>14</v>
      </c>
      <c r="G3786">
        <f>+VLOOKUP(Tabla2[[#This Row],[Cultivo]],Cod_categoría[],2,0)</f>
        <v>100104005</v>
      </c>
      <c r="H3786" t="str">
        <f>+VLOOKUP(F3786,Codigos[],2,0)</f>
        <v>Frutos de pepita</v>
      </c>
      <c r="I3786">
        <f>+VLOOKUP(Tabla2[[#This Row],[Categoría]],Cod_procesamiento10[],2,0)</f>
        <v>3</v>
      </c>
      <c r="J3786" t="s">
        <v>163</v>
      </c>
      <c r="K3786" s="3">
        <v>1098.79</v>
      </c>
    </row>
    <row r="3787" spans="1:11" x14ac:dyDescent="0.35">
      <c r="A3787">
        <v>2019</v>
      </c>
      <c r="B3787" s="5" t="s">
        <v>52</v>
      </c>
      <c r="C3787" s="10">
        <v>43556</v>
      </c>
      <c r="D3787" t="s">
        <v>17</v>
      </c>
      <c r="E3787">
        <f>+VLOOKUP(Tabla2[[#This Row],[Punto de venta]],Punto_venta[],2,0)</f>
        <v>2</v>
      </c>
      <c r="F3787" t="s">
        <v>15</v>
      </c>
      <c r="G3787">
        <f>+VLOOKUP(Tabla2[[#This Row],[Cultivo]],Cod_categoría[],2,0)</f>
        <v>100108006</v>
      </c>
      <c r="H3787" t="str">
        <f>+VLOOKUP(F3787,Codigos[],2,0)</f>
        <v>Frutos tropicales y subtropicales</v>
      </c>
      <c r="I3787">
        <f>+VLOOKUP(Tabla2[[#This Row],[Categoría]],Cod_procesamiento10[],2,0)</f>
        <v>4</v>
      </c>
      <c r="J3787" t="s">
        <v>163</v>
      </c>
      <c r="K3787" s="3">
        <v>831.6</v>
      </c>
    </row>
    <row r="3788" spans="1:11" x14ac:dyDescent="0.35">
      <c r="A3788">
        <v>2019</v>
      </c>
      <c r="B3788" s="5" t="s">
        <v>52</v>
      </c>
      <c r="C3788" s="10">
        <v>43556</v>
      </c>
      <c r="D3788" t="s">
        <v>17</v>
      </c>
      <c r="E3788">
        <f>+VLOOKUP(Tabla2[[#This Row],[Punto de venta]],Punto_venta[],2,0)</f>
        <v>2</v>
      </c>
      <c r="F3788" t="s">
        <v>16</v>
      </c>
      <c r="G3788">
        <f>+VLOOKUP(Tabla2[[#This Row],[Cultivo]],Cod_categoría[],2,0)</f>
        <v>100109001</v>
      </c>
      <c r="H3788" t="str">
        <f>+VLOOKUP(F3788,Codigos[],2,0)</f>
        <v>Uva</v>
      </c>
      <c r="I3788">
        <f>+VLOOKUP(Tabla2[[#This Row],[Categoría]],Cod_procesamiento10[],2,0)</f>
        <v>11</v>
      </c>
      <c r="J3788" t="s">
        <v>163</v>
      </c>
      <c r="K3788" s="3">
        <v>2506.6</v>
      </c>
    </row>
    <row r="3789" spans="1:11" x14ac:dyDescent="0.35">
      <c r="A3789">
        <v>2019</v>
      </c>
      <c r="B3789" s="5" t="s">
        <v>52</v>
      </c>
      <c r="C3789" s="10">
        <v>43556</v>
      </c>
      <c r="D3789" t="s">
        <v>24</v>
      </c>
      <c r="E3789">
        <f>+VLOOKUP(Tabla2[[#This Row],[Punto de venta]],Punto_venta[],2,0)</f>
        <v>3</v>
      </c>
      <c r="F3789" t="s">
        <v>68</v>
      </c>
      <c r="G3789">
        <f>+VLOOKUP(Tabla2[[#This Row],[Cultivo]],Cod_categoría[],2,0)</f>
        <v>100101001</v>
      </c>
      <c r="H3789" t="str">
        <f>+VLOOKUP(F3789,Codigos[],2,0)</f>
        <v>Berries</v>
      </c>
      <c r="I3789">
        <f>+VLOOKUP(Tabla2[[#This Row],[Categoría]],Cod_procesamiento10[],2,0)</f>
        <v>1</v>
      </c>
      <c r="J3789" t="s">
        <v>163</v>
      </c>
      <c r="K3789" s="3">
        <v>1723.72</v>
      </c>
    </row>
    <row r="3790" spans="1:11" x14ac:dyDescent="0.35">
      <c r="A3790">
        <v>2019</v>
      </c>
      <c r="B3790" s="5" t="s">
        <v>52</v>
      </c>
      <c r="C3790" s="10">
        <v>43556</v>
      </c>
      <c r="D3790" t="s">
        <v>24</v>
      </c>
      <c r="E3790">
        <f>+VLOOKUP(Tabla2[[#This Row],[Punto de venta]],Punto_venta[],2,0)</f>
        <v>3</v>
      </c>
      <c r="F3790" t="s">
        <v>25</v>
      </c>
      <c r="G3790">
        <f>+VLOOKUP(Tabla2[[#This Row],[Cultivo]],Cod_categoría[],2,0)</f>
        <v>100114046</v>
      </c>
      <c r="H3790" t="str">
        <f>+VLOOKUP(F3790,Codigos[],2,0)</f>
        <v>Berries</v>
      </c>
      <c r="I3790">
        <f>+VLOOKUP(Tabla2[[#This Row],[Categoría]],Cod_procesamiento10[],2,0)</f>
        <v>1</v>
      </c>
      <c r="J3790" t="s">
        <v>163</v>
      </c>
      <c r="K3790" s="3">
        <v>1714.29</v>
      </c>
    </row>
    <row r="3791" spans="1:11" x14ac:dyDescent="0.35">
      <c r="A3791">
        <v>2019</v>
      </c>
      <c r="B3791" s="5" t="s">
        <v>52</v>
      </c>
      <c r="C3791" s="10">
        <v>43556</v>
      </c>
      <c r="D3791" t="s">
        <v>24</v>
      </c>
      <c r="E3791">
        <f>+VLOOKUP(Tabla2[[#This Row],[Punto de venta]],Punto_venta[],2,0)</f>
        <v>3</v>
      </c>
      <c r="F3791" t="s">
        <v>29</v>
      </c>
      <c r="G3791">
        <f>+VLOOKUP(Tabla2[[#This Row],[Cultivo]],Cod_categoría[],2,0)</f>
        <v>100107001</v>
      </c>
      <c r="H3791" t="str">
        <f>+VLOOKUP(F3791,Codigos[],2,0)</f>
        <v>Berries</v>
      </c>
      <c r="I3791">
        <f>+VLOOKUP(Tabla2[[#This Row],[Categoría]],Cod_procesamiento10[],2,0)</f>
        <v>1</v>
      </c>
      <c r="J3791" t="s">
        <v>163</v>
      </c>
      <c r="K3791" s="3">
        <v>773.22</v>
      </c>
    </row>
    <row r="3792" spans="1:11" x14ac:dyDescent="0.35">
      <c r="A3792">
        <v>2019</v>
      </c>
      <c r="B3792" s="5" t="s">
        <v>52</v>
      </c>
      <c r="C3792" s="10">
        <v>43556</v>
      </c>
      <c r="D3792" t="s">
        <v>24</v>
      </c>
      <c r="E3792">
        <f>+VLOOKUP(Tabla2[[#This Row],[Punto de venta]],Punto_venta[],2,0)</f>
        <v>3</v>
      </c>
      <c r="F3792" t="s">
        <v>5</v>
      </c>
      <c r="G3792">
        <f>+VLOOKUP(Tabla2[[#This Row],[Cultivo]],Cod_categoría[],2,0)</f>
        <v>100103002</v>
      </c>
      <c r="H3792" t="str">
        <f>+VLOOKUP(F3792,Codigos[],2,0)</f>
        <v>Frutos de carozo</v>
      </c>
      <c r="I3792">
        <f>+VLOOKUP(Tabla2[[#This Row],[Categoría]],Cod_procesamiento10[],2,0)</f>
        <v>5</v>
      </c>
      <c r="J3792" t="s">
        <v>163</v>
      </c>
      <c r="K3792" s="3">
        <v>384.96</v>
      </c>
    </row>
    <row r="3793" spans="1:11" x14ac:dyDescent="0.35">
      <c r="A3793">
        <v>2019</v>
      </c>
      <c r="B3793" s="5" t="s">
        <v>52</v>
      </c>
      <c r="C3793" s="10">
        <v>43556</v>
      </c>
      <c r="D3793" t="s">
        <v>24</v>
      </c>
      <c r="E3793">
        <f>+VLOOKUP(Tabla2[[#This Row],[Punto de venta]],Punto_venta[],2,0)</f>
        <v>3</v>
      </c>
      <c r="F3793" t="s">
        <v>7</v>
      </c>
      <c r="G3793">
        <f>+VLOOKUP(Tabla2[[#This Row],[Cultivo]],Cod_categoría[],2,0)</f>
        <v>100103004</v>
      </c>
      <c r="H3793" t="str">
        <f>+VLOOKUP(F3793,Codigos[],2,0)</f>
        <v>Frutos de carozo</v>
      </c>
      <c r="I3793">
        <f>+VLOOKUP(Tabla2[[#This Row],[Categoría]],Cod_procesamiento10[],2,0)</f>
        <v>5</v>
      </c>
      <c r="J3793" t="s">
        <v>163</v>
      </c>
      <c r="K3793" s="3">
        <v>840.61</v>
      </c>
    </row>
    <row r="3794" spans="1:11" x14ac:dyDescent="0.35">
      <c r="A3794">
        <v>2019</v>
      </c>
      <c r="B3794" s="5" t="s">
        <v>52</v>
      </c>
      <c r="C3794" s="10">
        <v>43556</v>
      </c>
      <c r="D3794" t="s">
        <v>24</v>
      </c>
      <c r="E3794">
        <f>+VLOOKUP(Tabla2[[#This Row],[Punto de venta]],Punto_venta[],2,0)</f>
        <v>3</v>
      </c>
      <c r="F3794" t="s">
        <v>23</v>
      </c>
      <c r="G3794">
        <f>+VLOOKUP(Tabla2[[#This Row],[Cultivo]],Cod_categoría[],2,0)</f>
        <v>100101004</v>
      </c>
      <c r="H3794" t="str">
        <f>+VLOOKUP(F3794,Codigos[],2,0)</f>
        <v>Berries</v>
      </c>
      <c r="I3794">
        <f>+VLOOKUP(Tabla2[[#This Row],[Categoría]],Cod_procesamiento10[],2,0)</f>
        <v>1</v>
      </c>
      <c r="J3794" t="s">
        <v>163</v>
      </c>
      <c r="K3794" s="3">
        <v>2100</v>
      </c>
    </row>
    <row r="3795" spans="1:11" x14ac:dyDescent="0.35">
      <c r="A3795">
        <v>2019</v>
      </c>
      <c r="B3795" s="5" t="s">
        <v>52</v>
      </c>
      <c r="C3795" s="10">
        <v>43556</v>
      </c>
      <c r="D3795" t="s">
        <v>24</v>
      </c>
      <c r="E3795">
        <f>+VLOOKUP(Tabla2[[#This Row],[Punto de venta]],Punto_venta[],2,0)</f>
        <v>3</v>
      </c>
      <c r="F3795" t="s">
        <v>8</v>
      </c>
      <c r="G3795">
        <f>+VLOOKUP(Tabla2[[#This Row],[Cultivo]],Cod_categoría[],2,0)</f>
        <v>100112025</v>
      </c>
      <c r="H3795" t="str">
        <f>+VLOOKUP(F3795,Codigos[],2,0)</f>
        <v>Berries</v>
      </c>
      <c r="I3795">
        <f>+VLOOKUP(Tabla2[[#This Row],[Categoría]],Cod_procesamiento10[],2,0)</f>
        <v>1</v>
      </c>
      <c r="J3795" t="s">
        <v>163</v>
      </c>
      <c r="K3795" s="3">
        <v>977.57</v>
      </c>
    </row>
    <row r="3796" spans="1:11" x14ac:dyDescent="0.35">
      <c r="A3796">
        <v>2019</v>
      </c>
      <c r="B3796" s="5" t="s">
        <v>52</v>
      </c>
      <c r="C3796" s="10">
        <v>43556</v>
      </c>
      <c r="D3796" t="s">
        <v>24</v>
      </c>
      <c r="E3796">
        <f>+VLOOKUP(Tabla2[[#This Row],[Punto de venta]],Punto_venta[],2,0)</f>
        <v>3</v>
      </c>
      <c r="F3796" t="s">
        <v>30</v>
      </c>
      <c r="G3796">
        <f>+VLOOKUP(Tabla2[[#This Row],[Cultivo]],Cod_categoría[],2,0)</f>
        <v>100114043</v>
      </c>
      <c r="H3796" t="str">
        <f>+VLOOKUP(F3796,Codigos[],2,0)</f>
        <v>Frutos tropicales y subtropicales</v>
      </c>
      <c r="I3796">
        <f>+VLOOKUP(Tabla2[[#This Row],[Categoría]],Cod_procesamiento10[],2,0)</f>
        <v>4</v>
      </c>
      <c r="J3796" t="s">
        <v>163</v>
      </c>
      <c r="K3796" s="3">
        <v>565.57000000000005</v>
      </c>
    </row>
    <row r="3797" spans="1:11" x14ac:dyDescent="0.35">
      <c r="A3797">
        <v>2019</v>
      </c>
      <c r="B3797" s="5" t="s">
        <v>52</v>
      </c>
      <c r="C3797" s="10">
        <v>43556</v>
      </c>
      <c r="D3797" t="s">
        <v>24</v>
      </c>
      <c r="E3797">
        <f>+VLOOKUP(Tabla2[[#This Row],[Punto de venta]],Punto_venta[],2,0)</f>
        <v>3</v>
      </c>
      <c r="F3797" t="s">
        <v>33</v>
      </c>
      <c r="G3797">
        <f>+VLOOKUP(Tabla2[[#This Row],[Cultivo]],Cod_categoría[],2,0)</f>
        <v>100114040</v>
      </c>
      <c r="H3797" t="str">
        <f>+VLOOKUP(F3797,Codigos[],2,0)</f>
        <v>Frutos tropicales y subtropicales</v>
      </c>
      <c r="I3797">
        <f>+VLOOKUP(Tabla2[[#This Row],[Categoría]],Cod_procesamiento10[],2,0)</f>
        <v>4</v>
      </c>
      <c r="J3797" t="s">
        <v>163</v>
      </c>
      <c r="K3797" s="3">
        <v>1150</v>
      </c>
    </row>
    <row r="3798" spans="1:11" x14ac:dyDescent="0.35">
      <c r="A3798">
        <v>2019</v>
      </c>
      <c r="B3798" s="5" t="s">
        <v>52</v>
      </c>
      <c r="C3798" s="10">
        <v>43556</v>
      </c>
      <c r="D3798" t="s">
        <v>24</v>
      </c>
      <c r="E3798">
        <f>+VLOOKUP(Tabla2[[#This Row],[Punto de venta]],Punto_venta[],2,0)</f>
        <v>3</v>
      </c>
      <c r="F3798" t="s">
        <v>36</v>
      </c>
      <c r="G3798">
        <f>+VLOOKUP(Tabla2[[#This Row],[Cultivo]],Cod_categoría[],2,0)</f>
        <v>100101006</v>
      </c>
      <c r="H3798" t="str">
        <f>+VLOOKUP(F3798,Codigos[],2,0)</f>
        <v>Berries</v>
      </c>
      <c r="I3798">
        <f>+VLOOKUP(Tabla2[[#This Row],[Categoría]],Cod_procesamiento10[],2,0)</f>
        <v>1</v>
      </c>
      <c r="J3798" t="s">
        <v>163</v>
      </c>
      <c r="K3798" s="3">
        <v>1476.19</v>
      </c>
    </row>
    <row r="3799" spans="1:11" x14ac:dyDescent="0.35">
      <c r="A3799">
        <v>2019</v>
      </c>
      <c r="B3799" s="5" t="s">
        <v>52</v>
      </c>
      <c r="C3799" s="10">
        <v>43556</v>
      </c>
      <c r="D3799" t="s">
        <v>24</v>
      </c>
      <c r="E3799">
        <f>+VLOOKUP(Tabla2[[#This Row],[Punto de venta]],Punto_venta[],2,0)</f>
        <v>3</v>
      </c>
      <c r="F3799" t="s">
        <v>19</v>
      </c>
      <c r="G3799">
        <f>+VLOOKUP(Tabla2[[#This Row],[Cultivo]],Cod_categoría[],2,0)</f>
        <v>100101007</v>
      </c>
      <c r="H3799" t="str">
        <f>+VLOOKUP(F3799,Codigos[],2,0)</f>
        <v>Berries</v>
      </c>
      <c r="I3799">
        <f>+VLOOKUP(Tabla2[[#This Row],[Categoría]],Cod_procesamiento10[],2,0)</f>
        <v>1</v>
      </c>
      <c r="J3799" t="s">
        <v>163</v>
      </c>
      <c r="K3799" s="3">
        <v>455.93</v>
      </c>
    </row>
    <row r="3800" spans="1:11" x14ac:dyDescent="0.35">
      <c r="A3800">
        <v>2019</v>
      </c>
      <c r="B3800" s="5" t="s">
        <v>52</v>
      </c>
      <c r="C3800" s="10">
        <v>43556</v>
      </c>
      <c r="D3800" t="s">
        <v>24</v>
      </c>
      <c r="E3800">
        <f>+VLOOKUP(Tabla2[[#This Row],[Punto de venta]],Punto_venta[],2,0)</f>
        <v>3</v>
      </c>
      <c r="F3800" t="s">
        <v>9</v>
      </c>
      <c r="G3800">
        <f>+VLOOKUP(Tabla2[[#This Row],[Cultivo]],Cod_categoría[],2,0)</f>
        <v>100102003</v>
      </c>
      <c r="H3800" t="str">
        <f>+VLOOKUP(F3800,Codigos[],2,0)</f>
        <v>Cítricos</v>
      </c>
      <c r="I3800">
        <f>+VLOOKUP(Tabla2[[#This Row],[Categoría]],Cod_procesamiento10[],2,0)</f>
        <v>2</v>
      </c>
      <c r="J3800" t="s">
        <v>163</v>
      </c>
      <c r="K3800" s="3">
        <v>751.18</v>
      </c>
    </row>
    <row r="3801" spans="1:11" x14ac:dyDescent="0.35">
      <c r="A3801">
        <v>2019</v>
      </c>
      <c r="B3801" s="5" t="s">
        <v>52</v>
      </c>
      <c r="C3801" s="10">
        <v>43556</v>
      </c>
      <c r="D3801" t="s">
        <v>24</v>
      </c>
      <c r="E3801">
        <f>+VLOOKUP(Tabla2[[#This Row],[Punto de venta]],Punto_venta[],2,0)</f>
        <v>3</v>
      </c>
      <c r="F3801" t="s">
        <v>20</v>
      </c>
      <c r="G3801">
        <f>+VLOOKUP(Tabla2[[#This Row],[Cultivo]],Cod_categoría[],2,0)</f>
        <v>100102004</v>
      </c>
      <c r="H3801" t="str">
        <f>+VLOOKUP(F3801,Codigos[],2,0)</f>
        <v>Cítricos</v>
      </c>
      <c r="I3801">
        <f>+VLOOKUP(Tabla2[[#This Row],[Categoría]],Cod_procesamiento10[],2,0)</f>
        <v>2</v>
      </c>
      <c r="J3801" t="s">
        <v>163</v>
      </c>
      <c r="K3801" s="3">
        <v>743.92</v>
      </c>
    </row>
    <row r="3802" spans="1:11" x14ac:dyDescent="0.35">
      <c r="A3802">
        <v>2019</v>
      </c>
      <c r="B3802" s="5" t="s">
        <v>52</v>
      </c>
      <c r="C3802" s="10">
        <v>43556</v>
      </c>
      <c r="D3802" t="s">
        <v>24</v>
      </c>
      <c r="E3802">
        <f>+VLOOKUP(Tabla2[[#This Row],[Punto de venta]],Punto_venta[],2,0)</f>
        <v>3</v>
      </c>
      <c r="F3802" t="s">
        <v>21</v>
      </c>
      <c r="G3802">
        <f>+VLOOKUP(Tabla2[[#This Row],[Cultivo]],Cod_categoría[],2,0)</f>
        <v>100108002</v>
      </c>
      <c r="H3802" t="str">
        <f>+VLOOKUP(F3802,Codigos[],2,0)</f>
        <v>Frutos tropicales y subtropicales</v>
      </c>
      <c r="I3802">
        <f>+VLOOKUP(Tabla2[[#This Row],[Categoría]],Cod_procesamiento10[],2,0)</f>
        <v>4</v>
      </c>
      <c r="J3802" t="s">
        <v>163</v>
      </c>
      <c r="K3802" s="3">
        <v>1441.37</v>
      </c>
    </row>
    <row r="3803" spans="1:11" x14ac:dyDescent="0.35">
      <c r="A3803">
        <v>2019</v>
      </c>
      <c r="B3803" s="5" t="s">
        <v>52</v>
      </c>
      <c r="C3803" s="10">
        <v>43556</v>
      </c>
      <c r="D3803" t="s">
        <v>24</v>
      </c>
      <c r="E3803">
        <f>+VLOOKUP(Tabla2[[#This Row],[Punto de venta]],Punto_venta[],2,0)</f>
        <v>3</v>
      </c>
      <c r="F3803" t="s">
        <v>10</v>
      </c>
      <c r="G3803">
        <f>+VLOOKUP(Tabla2[[#This Row],[Cultivo]],Cod_categoría[],2,0)</f>
        <v>100104002</v>
      </c>
      <c r="H3803" t="str">
        <f>+VLOOKUP(F3803,Codigos[],2,0)</f>
        <v>Frutos de pepita</v>
      </c>
      <c r="I3803">
        <f>+VLOOKUP(Tabla2[[#This Row],[Categoría]],Cod_procesamiento10[],2,0)</f>
        <v>3</v>
      </c>
      <c r="J3803" t="s">
        <v>163</v>
      </c>
      <c r="K3803" s="3">
        <v>392.4</v>
      </c>
    </row>
    <row r="3804" spans="1:11" x14ac:dyDescent="0.35">
      <c r="A3804">
        <v>2019</v>
      </c>
      <c r="B3804" s="5" t="s">
        <v>52</v>
      </c>
      <c r="C3804" s="10">
        <v>43556</v>
      </c>
      <c r="D3804" t="s">
        <v>24</v>
      </c>
      <c r="E3804">
        <f>+VLOOKUP(Tabla2[[#This Row],[Punto de venta]],Punto_venta[],2,0)</f>
        <v>3</v>
      </c>
      <c r="F3804" t="s">
        <v>22</v>
      </c>
      <c r="G3804">
        <f>+VLOOKUP(Tabla2[[#This Row],[Cultivo]],Cod_categoría[],2,0)</f>
        <v>100114041</v>
      </c>
      <c r="H3804" t="str">
        <f>+VLOOKUP(F3804,Codigos[],2,0)</f>
        <v>Frutos tropicales y subtropicales</v>
      </c>
      <c r="I3804">
        <f>+VLOOKUP(Tabla2[[#This Row],[Categoría]],Cod_procesamiento10[],2,0)</f>
        <v>4</v>
      </c>
      <c r="J3804" t="s">
        <v>163</v>
      </c>
      <c r="K3804" s="3">
        <v>1033.56</v>
      </c>
    </row>
    <row r="3805" spans="1:11" x14ac:dyDescent="0.35">
      <c r="A3805">
        <v>2019</v>
      </c>
      <c r="B3805" s="5" t="s">
        <v>52</v>
      </c>
      <c r="C3805" s="10">
        <v>43556</v>
      </c>
      <c r="D3805" t="s">
        <v>24</v>
      </c>
      <c r="E3805">
        <f>+VLOOKUP(Tabla2[[#This Row],[Punto de venta]],Punto_venta[],2,0)</f>
        <v>3</v>
      </c>
      <c r="F3805" t="s">
        <v>28</v>
      </c>
      <c r="G3805">
        <f>+VLOOKUP(Tabla2[[#This Row],[Cultivo]],Cod_categoría[],2,0)</f>
        <v>100104003</v>
      </c>
      <c r="H3805" t="str">
        <f>+VLOOKUP(F3805,Codigos[],2,0)</f>
        <v>Frutos de pepita</v>
      </c>
      <c r="I3805">
        <f>+VLOOKUP(Tabla2[[#This Row],[Categoría]],Cod_procesamiento10[],2,0)</f>
        <v>3</v>
      </c>
      <c r="J3805" t="s">
        <v>163</v>
      </c>
      <c r="K3805" s="3">
        <v>472.4</v>
      </c>
    </row>
    <row r="3806" spans="1:11" x14ac:dyDescent="0.35">
      <c r="A3806">
        <v>2019</v>
      </c>
      <c r="B3806" s="5" t="s">
        <v>52</v>
      </c>
      <c r="C3806" s="10">
        <v>43556</v>
      </c>
      <c r="D3806" t="s">
        <v>24</v>
      </c>
      <c r="E3806">
        <f>+VLOOKUP(Tabla2[[#This Row],[Punto de venta]],Punto_venta[],2,0)</f>
        <v>3</v>
      </c>
      <c r="F3806" t="s">
        <v>26</v>
      </c>
      <c r="G3806">
        <f>+VLOOKUP(Tabla2[[#This Row],[Cultivo]],Cod_categoría[],2,0)</f>
        <v>100101008</v>
      </c>
      <c r="H3806" t="str">
        <f>+VLOOKUP(F3806,Codigos[],2,0)</f>
        <v>Berries</v>
      </c>
      <c r="I3806">
        <f>+VLOOKUP(Tabla2[[#This Row],[Categoría]],Cod_procesamiento10[],2,0)</f>
        <v>1</v>
      </c>
      <c r="J3806" t="s">
        <v>163</v>
      </c>
      <c r="K3806" s="3">
        <v>1800</v>
      </c>
    </row>
    <row r="3807" spans="1:11" x14ac:dyDescent="0.35">
      <c r="A3807">
        <v>2019</v>
      </c>
      <c r="B3807" s="5" t="s">
        <v>52</v>
      </c>
      <c r="C3807" s="10">
        <v>43556</v>
      </c>
      <c r="D3807" t="s">
        <v>24</v>
      </c>
      <c r="E3807">
        <f>+VLOOKUP(Tabla2[[#This Row],[Punto de venta]],Punto_venta[],2,0)</f>
        <v>3</v>
      </c>
      <c r="F3807" t="s">
        <v>11</v>
      </c>
      <c r="G3807">
        <f>+VLOOKUP(Tabla2[[#This Row],[Cultivo]],Cod_categoría[],2,0)</f>
        <v>100102005</v>
      </c>
      <c r="H3807" t="str">
        <f>+VLOOKUP(F3807,Codigos[],2,0)</f>
        <v>Cítricos</v>
      </c>
      <c r="I3807">
        <f>+VLOOKUP(Tabla2[[#This Row],[Categoría]],Cod_procesamiento10[],2,0)</f>
        <v>2</v>
      </c>
      <c r="J3807" t="s">
        <v>163</v>
      </c>
      <c r="K3807" s="3">
        <v>401.02</v>
      </c>
    </row>
    <row r="3808" spans="1:11" x14ac:dyDescent="0.35">
      <c r="A3808">
        <v>2019</v>
      </c>
      <c r="B3808" s="5" t="s">
        <v>52</v>
      </c>
      <c r="C3808" s="10">
        <v>43556</v>
      </c>
      <c r="D3808" t="s">
        <v>24</v>
      </c>
      <c r="E3808">
        <f>+VLOOKUP(Tabla2[[#This Row],[Punto de venta]],Punto_venta[],2,0)</f>
        <v>3</v>
      </c>
      <c r="F3808" t="s">
        <v>12</v>
      </c>
      <c r="G3808">
        <f>+VLOOKUP(Tabla2[[#This Row],[Cultivo]],Cod_categoría[],2,0)</f>
        <v>100103006</v>
      </c>
      <c r="H3808" t="str">
        <f>+VLOOKUP(F3808,Codigos[],2,0)</f>
        <v>Frutos de carozo</v>
      </c>
      <c r="I3808">
        <f>+VLOOKUP(Tabla2[[#This Row],[Categoría]],Cod_procesamiento10[],2,0)</f>
        <v>5</v>
      </c>
      <c r="J3808" t="s">
        <v>163</v>
      </c>
      <c r="K3808" s="3">
        <v>800.58</v>
      </c>
    </row>
    <row r="3809" spans="1:11" x14ac:dyDescent="0.35">
      <c r="A3809">
        <v>2019</v>
      </c>
      <c r="B3809" s="5" t="s">
        <v>52</v>
      </c>
      <c r="C3809" s="10">
        <v>43556</v>
      </c>
      <c r="D3809" t="s">
        <v>24</v>
      </c>
      <c r="E3809">
        <f>+VLOOKUP(Tabla2[[#This Row],[Punto de venta]],Punto_venta[],2,0)</f>
        <v>3</v>
      </c>
      <c r="F3809" t="s">
        <v>13</v>
      </c>
      <c r="G3809">
        <f>+VLOOKUP(Tabla2[[#This Row],[Cultivo]],Cod_categoría[],2,0)</f>
        <v>100106002</v>
      </c>
      <c r="H3809" t="str">
        <f>+VLOOKUP(F3809,Codigos[],2,0)</f>
        <v>Frutos oleaginosos</v>
      </c>
      <c r="I3809">
        <f>+VLOOKUP(Tabla2[[#This Row],[Categoría]],Cod_procesamiento10[],2,0)</f>
        <v>12</v>
      </c>
      <c r="J3809" t="s">
        <v>163</v>
      </c>
      <c r="K3809" s="3">
        <v>1907.41</v>
      </c>
    </row>
    <row r="3810" spans="1:11" x14ac:dyDescent="0.35">
      <c r="A3810">
        <v>2019</v>
      </c>
      <c r="B3810" s="5" t="s">
        <v>52</v>
      </c>
      <c r="C3810" s="10">
        <v>43556</v>
      </c>
      <c r="D3810" t="s">
        <v>24</v>
      </c>
      <c r="E3810">
        <f>+VLOOKUP(Tabla2[[#This Row],[Punto de venta]],Punto_venta[],2,0)</f>
        <v>3</v>
      </c>
      <c r="F3810" t="s">
        <v>14</v>
      </c>
      <c r="G3810">
        <f>+VLOOKUP(Tabla2[[#This Row],[Cultivo]],Cod_categoría[],2,0)</f>
        <v>100104005</v>
      </c>
      <c r="H3810" t="str">
        <f>+VLOOKUP(F3810,Codigos[],2,0)</f>
        <v>Frutos de pepita</v>
      </c>
      <c r="I3810">
        <f>+VLOOKUP(Tabla2[[#This Row],[Categoría]],Cod_procesamiento10[],2,0)</f>
        <v>3</v>
      </c>
      <c r="J3810" t="s">
        <v>163</v>
      </c>
      <c r="K3810" s="3">
        <v>368.32</v>
      </c>
    </row>
    <row r="3811" spans="1:11" x14ac:dyDescent="0.35">
      <c r="A3811">
        <v>2019</v>
      </c>
      <c r="B3811" s="5" t="s">
        <v>52</v>
      </c>
      <c r="C3811" s="10">
        <v>43556</v>
      </c>
      <c r="D3811" t="s">
        <v>24</v>
      </c>
      <c r="E3811">
        <f>+VLOOKUP(Tabla2[[#This Row],[Punto de venta]],Punto_venta[],2,0)</f>
        <v>3</v>
      </c>
      <c r="F3811" t="s">
        <v>35</v>
      </c>
      <c r="G3811">
        <f>+VLOOKUP(Tabla2[[#This Row],[Cultivo]],Cod_categoría[],2,0)</f>
        <v>100114044</v>
      </c>
      <c r="H3811" t="str">
        <f>+VLOOKUP(F3811,Codigos[],2,0)</f>
        <v>Frutos de pepita</v>
      </c>
      <c r="I3811">
        <f>+VLOOKUP(Tabla2[[#This Row],[Categoría]],Cod_procesamiento10[],2,0)</f>
        <v>3</v>
      </c>
      <c r="J3811" t="s">
        <v>163</v>
      </c>
      <c r="K3811" s="3">
        <v>266.67</v>
      </c>
    </row>
    <row r="3812" spans="1:11" x14ac:dyDescent="0.35">
      <c r="A3812">
        <v>2019</v>
      </c>
      <c r="B3812" s="5" t="s">
        <v>52</v>
      </c>
      <c r="C3812" s="10">
        <v>43556</v>
      </c>
      <c r="D3812" t="s">
        <v>24</v>
      </c>
      <c r="E3812">
        <f>+VLOOKUP(Tabla2[[#This Row],[Punto de venta]],Punto_venta[],2,0)</f>
        <v>3</v>
      </c>
      <c r="F3812" t="s">
        <v>15</v>
      </c>
      <c r="G3812">
        <f>+VLOOKUP(Tabla2[[#This Row],[Cultivo]],Cod_categoría[],2,0)</f>
        <v>100108006</v>
      </c>
      <c r="H3812" t="str">
        <f>+VLOOKUP(F3812,Codigos[],2,0)</f>
        <v>Frutos tropicales y subtropicales</v>
      </c>
      <c r="I3812">
        <f>+VLOOKUP(Tabla2[[#This Row],[Categoría]],Cod_procesamiento10[],2,0)</f>
        <v>4</v>
      </c>
      <c r="J3812" t="s">
        <v>163</v>
      </c>
      <c r="K3812" s="3">
        <v>502.54</v>
      </c>
    </row>
    <row r="3813" spans="1:11" x14ac:dyDescent="0.35">
      <c r="A3813">
        <v>2019</v>
      </c>
      <c r="B3813" s="5" t="s">
        <v>52</v>
      </c>
      <c r="C3813" s="10">
        <v>43556</v>
      </c>
      <c r="D3813" t="s">
        <v>24</v>
      </c>
      <c r="E3813">
        <f>+VLOOKUP(Tabla2[[#This Row],[Punto de venta]],Punto_venta[],2,0)</f>
        <v>3</v>
      </c>
      <c r="F3813" t="s">
        <v>27</v>
      </c>
      <c r="G3813">
        <f>+VLOOKUP(Tabla2[[#This Row],[Cultivo]],Cod_categoría[],2,0)</f>
        <v>100102006</v>
      </c>
      <c r="H3813" t="str">
        <f>+VLOOKUP(F3813,Codigos[],2,0)</f>
        <v>Cítricos</v>
      </c>
      <c r="I3813">
        <f>+VLOOKUP(Tabla2[[#This Row],[Categoría]],Cod_procesamiento10[],2,0)</f>
        <v>2</v>
      </c>
      <c r="J3813" t="s">
        <v>163</v>
      </c>
      <c r="K3813" s="3">
        <v>532.99</v>
      </c>
    </row>
    <row r="3814" spans="1:11" x14ac:dyDescent="0.35">
      <c r="A3814">
        <v>2019</v>
      </c>
      <c r="B3814" s="5" t="s">
        <v>52</v>
      </c>
      <c r="C3814" s="10">
        <v>43556</v>
      </c>
      <c r="D3814" t="s">
        <v>24</v>
      </c>
      <c r="E3814">
        <f>+VLOOKUP(Tabla2[[#This Row],[Punto de venta]],Punto_venta[],2,0)</f>
        <v>3</v>
      </c>
      <c r="F3814" t="s">
        <v>18</v>
      </c>
      <c r="G3814">
        <f>+VLOOKUP(Tabla2[[#This Row],[Cultivo]],Cod_categoría[],2,0)</f>
        <v>100114042</v>
      </c>
      <c r="H3814" t="str">
        <f>+VLOOKUP(F3814,Codigos[],2,0)</f>
        <v>Otros</v>
      </c>
      <c r="I3814">
        <f>+VLOOKUP(Tabla2[[#This Row],[Categoría]],Cod_procesamiento10[],2,0)</f>
        <v>13</v>
      </c>
      <c r="J3814" t="s">
        <v>163</v>
      </c>
      <c r="K3814" s="3">
        <v>472.44</v>
      </c>
    </row>
    <row r="3815" spans="1:11" x14ac:dyDescent="0.35">
      <c r="A3815">
        <v>2019</v>
      </c>
      <c r="B3815" s="5" t="s">
        <v>52</v>
      </c>
      <c r="C3815" s="10">
        <v>43556</v>
      </c>
      <c r="D3815" t="s">
        <v>24</v>
      </c>
      <c r="E3815">
        <f>+VLOOKUP(Tabla2[[#This Row],[Punto de venta]],Punto_venta[],2,0)</f>
        <v>3</v>
      </c>
      <c r="F3815" t="s">
        <v>16</v>
      </c>
      <c r="G3815">
        <f>+VLOOKUP(Tabla2[[#This Row],[Cultivo]],Cod_categoría[],2,0)</f>
        <v>100109001</v>
      </c>
      <c r="H3815" t="str">
        <f>+VLOOKUP(F3815,Codigos[],2,0)</f>
        <v>Uva</v>
      </c>
      <c r="I3815">
        <f>+VLOOKUP(Tabla2[[#This Row],[Categoría]],Cod_procesamiento10[],2,0)</f>
        <v>11</v>
      </c>
      <c r="J3815" t="s">
        <v>163</v>
      </c>
      <c r="K3815" s="3">
        <v>486.4</v>
      </c>
    </row>
    <row r="3816" spans="1:11" x14ac:dyDescent="0.35">
      <c r="A3816">
        <v>2019</v>
      </c>
      <c r="B3816" s="5" t="s">
        <v>51</v>
      </c>
      <c r="C3816" s="10">
        <v>43525</v>
      </c>
      <c r="D3816" t="s">
        <v>2</v>
      </c>
      <c r="E3816">
        <f>+VLOOKUP(Tabla2[[#This Row],[Punto de venta]],Punto_venta[],2,0)</f>
        <v>1</v>
      </c>
      <c r="F3816" t="s">
        <v>68</v>
      </c>
      <c r="G3816">
        <f>+VLOOKUP(Tabla2[[#This Row],[Cultivo]],Cod_categoría[],2,0)</f>
        <v>100101001</v>
      </c>
      <c r="H3816" t="str">
        <f>+VLOOKUP(F3816,Codigos[],2,0)</f>
        <v>Berries</v>
      </c>
      <c r="I3816">
        <f>+VLOOKUP(Tabla2[[#This Row],[Categoría]],Cod_procesamiento10[],2,0)</f>
        <v>1</v>
      </c>
      <c r="J3816" t="s">
        <v>163</v>
      </c>
      <c r="K3816" s="3">
        <v>2202.89</v>
      </c>
    </row>
    <row r="3817" spans="1:11" x14ac:dyDescent="0.35">
      <c r="A3817">
        <v>2019</v>
      </c>
      <c r="B3817" s="5" t="s">
        <v>51</v>
      </c>
      <c r="C3817" s="10">
        <v>43525</v>
      </c>
      <c r="D3817" t="s">
        <v>2</v>
      </c>
      <c r="E3817">
        <f>+VLOOKUP(Tabla2[[#This Row],[Punto de venta]],Punto_venta[],2,0)</f>
        <v>1</v>
      </c>
      <c r="F3817" t="s">
        <v>5</v>
      </c>
      <c r="G3817">
        <f>+VLOOKUP(Tabla2[[#This Row],[Cultivo]],Cod_categoría[],2,0)</f>
        <v>100103002</v>
      </c>
      <c r="H3817" t="str">
        <f>+VLOOKUP(F3817,Codigos[],2,0)</f>
        <v>Frutos de carozo</v>
      </c>
      <c r="I3817">
        <f>+VLOOKUP(Tabla2[[#This Row],[Categoría]],Cod_procesamiento10[],2,0)</f>
        <v>5</v>
      </c>
      <c r="J3817" t="s">
        <v>163</v>
      </c>
      <c r="K3817" s="3">
        <v>640.79</v>
      </c>
    </row>
    <row r="3818" spans="1:11" x14ac:dyDescent="0.35">
      <c r="A3818">
        <v>2019</v>
      </c>
      <c r="B3818" s="5" t="s">
        <v>51</v>
      </c>
      <c r="C3818" s="10">
        <v>43525</v>
      </c>
      <c r="D3818" t="s">
        <v>2</v>
      </c>
      <c r="E3818">
        <f>+VLOOKUP(Tabla2[[#This Row],[Punto de venta]],Punto_venta[],2,0)</f>
        <v>1</v>
      </c>
      <c r="F3818" t="s">
        <v>7</v>
      </c>
      <c r="G3818">
        <f>+VLOOKUP(Tabla2[[#This Row],[Cultivo]],Cod_categoría[],2,0)</f>
        <v>100103004</v>
      </c>
      <c r="H3818" t="str">
        <f>+VLOOKUP(F3818,Codigos[],2,0)</f>
        <v>Frutos de carozo</v>
      </c>
      <c r="I3818">
        <f>+VLOOKUP(Tabla2[[#This Row],[Categoría]],Cod_procesamiento10[],2,0)</f>
        <v>5</v>
      </c>
      <c r="J3818" t="s">
        <v>163</v>
      </c>
      <c r="K3818" s="3">
        <v>834.94</v>
      </c>
    </row>
    <row r="3819" spans="1:11" x14ac:dyDescent="0.35">
      <c r="A3819">
        <v>2019</v>
      </c>
      <c r="B3819" s="5" t="s">
        <v>51</v>
      </c>
      <c r="C3819" s="10">
        <v>43525</v>
      </c>
      <c r="D3819" t="s">
        <v>2</v>
      </c>
      <c r="E3819">
        <f>+VLOOKUP(Tabla2[[#This Row],[Punto de venta]],Punto_venta[],2,0)</f>
        <v>1</v>
      </c>
      <c r="F3819" t="s">
        <v>23</v>
      </c>
      <c r="G3819">
        <f>+VLOOKUP(Tabla2[[#This Row],[Cultivo]],Cod_categoría[],2,0)</f>
        <v>100101004</v>
      </c>
      <c r="H3819" t="str">
        <f>+VLOOKUP(F3819,Codigos[],2,0)</f>
        <v>Berries</v>
      </c>
      <c r="I3819">
        <f>+VLOOKUP(Tabla2[[#This Row],[Categoría]],Cod_procesamiento10[],2,0)</f>
        <v>1</v>
      </c>
      <c r="J3819" t="s">
        <v>163</v>
      </c>
      <c r="K3819" s="3">
        <v>2188.27</v>
      </c>
    </row>
    <row r="3820" spans="1:11" x14ac:dyDescent="0.35">
      <c r="A3820">
        <v>2019</v>
      </c>
      <c r="B3820" s="5" t="s">
        <v>51</v>
      </c>
      <c r="C3820" s="10">
        <v>43525</v>
      </c>
      <c r="D3820" t="s">
        <v>2</v>
      </c>
      <c r="E3820">
        <f>+VLOOKUP(Tabla2[[#This Row],[Punto de venta]],Punto_venta[],2,0)</f>
        <v>1</v>
      </c>
      <c r="F3820" t="s">
        <v>8</v>
      </c>
      <c r="G3820">
        <f>+VLOOKUP(Tabla2[[#This Row],[Cultivo]],Cod_categoría[],2,0)</f>
        <v>100112025</v>
      </c>
      <c r="H3820" t="str">
        <f>+VLOOKUP(F3820,Codigos[],2,0)</f>
        <v>Berries</v>
      </c>
      <c r="I3820">
        <f>+VLOOKUP(Tabla2[[#This Row],[Categoría]],Cod_procesamiento10[],2,0)</f>
        <v>1</v>
      </c>
      <c r="J3820" t="s">
        <v>163</v>
      </c>
      <c r="K3820" s="3">
        <v>1360.68</v>
      </c>
    </row>
    <row r="3821" spans="1:11" x14ac:dyDescent="0.35">
      <c r="A3821">
        <v>2019</v>
      </c>
      <c r="B3821" s="5" t="s">
        <v>51</v>
      </c>
      <c r="C3821" s="10">
        <v>43525</v>
      </c>
      <c r="D3821" t="s">
        <v>2</v>
      </c>
      <c r="E3821">
        <f>+VLOOKUP(Tabla2[[#This Row],[Punto de venta]],Punto_venta[],2,0)</f>
        <v>1</v>
      </c>
      <c r="F3821" t="s">
        <v>9</v>
      </c>
      <c r="G3821">
        <f>+VLOOKUP(Tabla2[[#This Row],[Cultivo]],Cod_categoría[],2,0)</f>
        <v>100102003</v>
      </c>
      <c r="H3821" t="str">
        <f>+VLOOKUP(F3821,Codigos[],2,0)</f>
        <v>Cítricos</v>
      </c>
      <c r="I3821">
        <f>+VLOOKUP(Tabla2[[#This Row],[Categoría]],Cod_procesamiento10[],2,0)</f>
        <v>2</v>
      </c>
      <c r="J3821" t="s">
        <v>163</v>
      </c>
      <c r="K3821" s="3">
        <v>1658.38</v>
      </c>
    </row>
    <row r="3822" spans="1:11" x14ac:dyDescent="0.35">
      <c r="A3822">
        <v>2019</v>
      </c>
      <c r="B3822" s="5" t="s">
        <v>51</v>
      </c>
      <c r="C3822" s="10">
        <v>43525</v>
      </c>
      <c r="D3822" t="s">
        <v>2</v>
      </c>
      <c r="E3822">
        <f>+VLOOKUP(Tabla2[[#This Row],[Punto de venta]],Punto_venta[],2,0)</f>
        <v>1</v>
      </c>
      <c r="F3822" t="s">
        <v>21</v>
      </c>
      <c r="G3822">
        <f>+VLOOKUP(Tabla2[[#This Row],[Cultivo]],Cod_categoría[],2,0)</f>
        <v>100108002</v>
      </c>
      <c r="H3822" t="str">
        <f>+VLOOKUP(F3822,Codigos[],2,0)</f>
        <v>Frutos tropicales y subtropicales</v>
      </c>
      <c r="I3822">
        <f>+VLOOKUP(Tabla2[[#This Row],[Categoría]],Cod_procesamiento10[],2,0)</f>
        <v>4</v>
      </c>
      <c r="J3822" t="s">
        <v>163</v>
      </c>
      <c r="K3822" s="3">
        <v>2117.69</v>
      </c>
    </row>
    <row r="3823" spans="1:11" x14ac:dyDescent="0.35">
      <c r="A3823">
        <v>2019</v>
      </c>
      <c r="B3823" s="5" t="s">
        <v>51</v>
      </c>
      <c r="C3823" s="10">
        <v>43525</v>
      </c>
      <c r="D3823" t="s">
        <v>2</v>
      </c>
      <c r="E3823">
        <f>+VLOOKUP(Tabla2[[#This Row],[Punto de venta]],Punto_venta[],2,0)</f>
        <v>1</v>
      </c>
      <c r="F3823" t="s">
        <v>10</v>
      </c>
      <c r="G3823">
        <f>+VLOOKUP(Tabla2[[#This Row],[Cultivo]],Cod_categoría[],2,0)</f>
        <v>100104002</v>
      </c>
      <c r="H3823" t="str">
        <f>+VLOOKUP(F3823,Codigos[],2,0)</f>
        <v>Frutos de pepita</v>
      </c>
      <c r="I3823">
        <f>+VLOOKUP(Tabla2[[#This Row],[Categoría]],Cod_procesamiento10[],2,0)</f>
        <v>3</v>
      </c>
      <c r="J3823" t="s">
        <v>163</v>
      </c>
      <c r="K3823" s="3">
        <v>696.54</v>
      </c>
    </row>
    <row r="3824" spans="1:11" x14ac:dyDescent="0.35">
      <c r="A3824">
        <v>2019</v>
      </c>
      <c r="B3824" s="5" t="s">
        <v>51</v>
      </c>
      <c r="C3824" s="10">
        <v>43525</v>
      </c>
      <c r="D3824" t="s">
        <v>2</v>
      </c>
      <c r="E3824">
        <f>+VLOOKUP(Tabla2[[#This Row],[Punto de venta]],Punto_venta[],2,0)</f>
        <v>1</v>
      </c>
      <c r="F3824" t="s">
        <v>11</v>
      </c>
      <c r="G3824">
        <f>+VLOOKUP(Tabla2[[#This Row],[Cultivo]],Cod_categoría[],2,0)</f>
        <v>100102005</v>
      </c>
      <c r="H3824" t="str">
        <f>+VLOOKUP(F3824,Codigos[],2,0)</f>
        <v>Cítricos</v>
      </c>
      <c r="I3824">
        <f>+VLOOKUP(Tabla2[[#This Row],[Categoría]],Cod_procesamiento10[],2,0)</f>
        <v>2</v>
      </c>
      <c r="J3824" t="s">
        <v>163</v>
      </c>
      <c r="K3824" s="3">
        <v>763.37</v>
      </c>
    </row>
    <row r="3825" spans="1:11" x14ac:dyDescent="0.35">
      <c r="A3825">
        <v>2019</v>
      </c>
      <c r="B3825" s="5" t="s">
        <v>51</v>
      </c>
      <c r="C3825" s="10">
        <v>43525</v>
      </c>
      <c r="D3825" t="s">
        <v>2</v>
      </c>
      <c r="E3825">
        <f>+VLOOKUP(Tabla2[[#This Row],[Punto de venta]],Punto_venta[],2,0)</f>
        <v>1</v>
      </c>
      <c r="F3825" t="s">
        <v>12</v>
      </c>
      <c r="G3825">
        <f>+VLOOKUP(Tabla2[[#This Row],[Cultivo]],Cod_categoría[],2,0)</f>
        <v>100103006</v>
      </c>
      <c r="H3825" t="str">
        <f>+VLOOKUP(F3825,Codigos[],2,0)</f>
        <v>Frutos de carozo</v>
      </c>
      <c r="I3825">
        <f>+VLOOKUP(Tabla2[[#This Row],[Categoría]],Cod_procesamiento10[],2,0)</f>
        <v>5</v>
      </c>
      <c r="J3825" t="s">
        <v>163</v>
      </c>
      <c r="K3825" s="3">
        <v>814.41</v>
      </c>
    </row>
    <row r="3826" spans="1:11" x14ac:dyDescent="0.35">
      <c r="A3826">
        <v>2019</v>
      </c>
      <c r="B3826" s="5" t="s">
        <v>51</v>
      </c>
      <c r="C3826" s="10">
        <v>43525</v>
      </c>
      <c r="D3826" t="s">
        <v>2</v>
      </c>
      <c r="E3826">
        <f>+VLOOKUP(Tabla2[[#This Row],[Punto de venta]],Punto_venta[],2,0)</f>
        <v>1</v>
      </c>
      <c r="F3826" t="s">
        <v>13</v>
      </c>
      <c r="G3826">
        <f>+VLOOKUP(Tabla2[[#This Row],[Cultivo]],Cod_categoría[],2,0)</f>
        <v>100106002</v>
      </c>
      <c r="H3826" t="str">
        <f>+VLOOKUP(F3826,Codigos[],2,0)</f>
        <v>Frutos oleaginosos</v>
      </c>
      <c r="I3826">
        <f>+VLOOKUP(Tabla2[[#This Row],[Categoría]],Cod_procesamiento10[],2,0)</f>
        <v>12</v>
      </c>
      <c r="J3826" t="s">
        <v>163</v>
      </c>
      <c r="K3826" s="3">
        <v>2590.1</v>
      </c>
    </row>
    <row r="3827" spans="1:11" x14ac:dyDescent="0.35">
      <c r="A3827">
        <v>2019</v>
      </c>
      <c r="B3827" s="5" t="s">
        <v>51</v>
      </c>
      <c r="C3827" s="10">
        <v>43525</v>
      </c>
      <c r="D3827" t="s">
        <v>2</v>
      </c>
      <c r="E3827">
        <f>+VLOOKUP(Tabla2[[#This Row],[Punto de venta]],Punto_venta[],2,0)</f>
        <v>1</v>
      </c>
      <c r="F3827" t="s">
        <v>14</v>
      </c>
      <c r="G3827">
        <f>+VLOOKUP(Tabla2[[#This Row],[Cultivo]],Cod_categoría[],2,0)</f>
        <v>100104005</v>
      </c>
      <c r="H3827" t="str">
        <f>+VLOOKUP(F3827,Codigos[],2,0)</f>
        <v>Frutos de pepita</v>
      </c>
      <c r="I3827">
        <f>+VLOOKUP(Tabla2[[#This Row],[Categoría]],Cod_procesamiento10[],2,0)</f>
        <v>3</v>
      </c>
      <c r="J3827" t="s">
        <v>163</v>
      </c>
      <c r="K3827" s="3">
        <v>722.52</v>
      </c>
    </row>
    <row r="3828" spans="1:11" x14ac:dyDescent="0.35">
      <c r="A3828">
        <v>2019</v>
      </c>
      <c r="B3828" s="5" t="s">
        <v>51</v>
      </c>
      <c r="C3828" s="10">
        <v>43525</v>
      </c>
      <c r="D3828" t="s">
        <v>2</v>
      </c>
      <c r="E3828">
        <f>+VLOOKUP(Tabla2[[#This Row],[Punto de venta]],Punto_venta[],2,0)</f>
        <v>1</v>
      </c>
      <c r="F3828" t="s">
        <v>15</v>
      </c>
      <c r="G3828">
        <f>+VLOOKUP(Tabla2[[#This Row],[Cultivo]],Cod_categoría[],2,0)</f>
        <v>100108006</v>
      </c>
      <c r="H3828" t="str">
        <f>+VLOOKUP(F3828,Codigos[],2,0)</f>
        <v>Frutos tropicales y subtropicales</v>
      </c>
      <c r="I3828">
        <f>+VLOOKUP(Tabla2[[#This Row],[Categoría]],Cod_procesamiento10[],2,0)</f>
        <v>4</v>
      </c>
      <c r="J3828" t="s">
        <v>163</v>
      </c>
      <c r="K3828" s="3">
        <v>729.29</v>
      </c>
    </row>
    <row r="3829" spans="1:11" x14ac:dyDescent="0.35">
      <c r="A3829">
        <v>2019</v>
      </c>
      <c r="B3829" s="5" t="s">
        <v>51</v>
      </c>
      <c r="C3829" s="10">
        <v>43525</v>
      </c>
      <c r="D3829" t="s">
        <v>2</v>
      </c>
      <c r="E3829">
        <f>+VLOOKUP(Tabla2[[#This Row],[Punto de venta]],Punto_venta[],2,0)</f>
        <v>1</v>
      </c>
      <c r="F3829" t="s">
        <v>16</v>
      </c>
      <c r="G3829">
        <f>+VLOOKUP(Tabla2[[#This Row],[Cultivo]],Cod_categoría[],2,0)</f>
        <v>100109001</v>
      </c>
      <c r="H3829" t="str">
        <f>+VLOOKUP(F3829,Codigos[],2,0)</f>
        <v>Uva</v>
      </c>
      <c r="I3829">
        <f>+VLOOKUP(Tabla2[[#This Row],[Categoría]],Cod_procesamiento10[],2,0)</f>
        <v>11</v>
      </c>
      <c r="J3829" t="s">
        <v>163</v>
      </c>
      <c r="K3829" s="3">
        <v>908.12</v>
      </c>
    </row>
    <row r="3830" spans="1:11" x14ac:dyDescent="0.35">
      <c r="A3830">
        <v>2019</v>
      </c>
      <c r="B3830" s="5" t="s">
        <v>51</v>
      </c>
      <c r="C3830" s="10">
        <v>43525</v>
      </c>
      <c r="D3830" t="s">
        <v>17</v>
      </c>
      <c r="E3830">
        <f>+VLOOKUP(Tabla2[[#This Row],[Punto de venta]],Punto_venta[],2,0)</f>
        <v>2</v>
      </c>
      <c r="F3830" t="s">
        <v>68</v>
      </c>
      <c r="G3830">
        <f>+VLOOKUP(Tabla2[[#This Row],[Cultivo]],Cod_categoría[],2,0)</f>
        <v>100101001</v>
      </c>
      <c r="H3830" t="str">
        <f>+VLOOKUP(F3830,Codigos[],2,0)</f>
        <v>Berries</v>
      </c>
      <c r="I3830">
        <f>+VLOOKUP(Tabla2[[#This Row],[Categoría]],Cod_procesamiento10[],2,0)</f>
        <v>1</v>
      </c>
      <c r="J3830" t="s">
        <v>163</v>
      </c>
      <c r="K3830" s="3">
        <v>6237.43</v>
      </c>
    </row>
    <row r="3831" spans="1:11" x14ac:dyDescent="0.35">
      <c r="A3831">
        <v>2019</v>
      </c>
      <c r="B3831" s="5" t="s">
        <v>51</v>
      </c>
      <c r="C3831" s="10">
        <v>43525</v>
      </c>
      <c r="D3831" t="s">
        <v>17</v>
      </c>
      <c r="E3831">
        <f>+VLOOKUP(Tabla2[[#This Row],[Punto de venta]],Punto_venta[],2,0)</f>
        <v>2</v>
      </c>
      <c r="F3831" t="s">
        <v>5</v>
      </c>
      <c r="G3831">
        <f>+VLOOKUP(Tabla2[[#This Row],[Cultivo]],Cod_categoría[],2,0)</f>
        <v>100103002</v>
      </c>
      <c r="H3831" t="str">
        <f>+VLOOKUP(F3831,Codigos[],2,0)</f>
        <v>Frutos de carozo</v>
      </c>
      <c r="I3831">
        <f>+VLOOKUP(Tabla2[[#This Row],[Categoría]],Cod_procesamiento10[],2,0)</f>
        <v>5</v>
      </c>
      <c r="J3831" t="s">
        <v>163</v>
      </c>
      <c r="K3831" s="3">
        <v>1322.88</v>
      </c>
    </row>
    <row r="3832" spans="1:11" x14ac:dyDescent="0.35">
      <c r="A3832">
        <v>2019</v>
      </c>
      <c r="B3832" s="5" t="s">
        <v>51</v>
      </c>
      <c r="C3832" s="10">
        <v>43525</v>
      </c>
      <c r="D3832" t="s">
        <v>17</v>
      </c>
      <c r="E3832">
        <f>+VLOOKUP(Tabla2[[#This Row],[Punto de venta]],Punto_venta[],2,0)</f>
        <v>2</v>
      </c>
      <c r="F3832" t="s">
        <v>7</v>
      </c>
      <c r="G3832">
        <f>+VLOOKUP(Tabla2[[#This Row],[Cultivo]],Cod_categoría[],2,0)</f>
        <v>100103004</v>
      </c>
      <c r="H3832" t="str">
        <f>+VLOOKUP(F3832,Codigos[],2,0)</f>
        <v>Frutos de carozo</v>
      </c>
      <c r="I3832">
        <f>+VLOOKUP(Tabla2[[#This Row],[Categoría]],Cod_procesamiento10[],2,0)</f>
        <v>5</v>
      </c>
      <c r="J3832" t="s">
        <v>163</v>
      </c>
      <c r="K3832" s="3">
        <v>1536.28</v>
      </c>
    </row>
    <row r="3833" spans="1:11" x14ac:dyDescent="0.35">
      <c r="A3833">
        <v>2019</v>
      </c>
      <c r="B3833" s="5" t="s">
        <v>51</v>
      </c>
      <c r="C3833" s="10">
        <v>43525</v>
      </c>
      <c r="D3833" t="s">
        <v>17</v>
      </c>
      <c r="E3833">
        <f>+VLOOKUP(Tabla2[[#This Row],[Punto de venta]],Punto_venta[],2,0)</f>
        <v>2</v>
      </c>
      <c r="F3833" t="s">
        <v>23</v>
      </c>
      <c r="G3833">
        <f>+VLOOKUP(Tabla2[[#This Row],[Cultivo]],Cod_categoría[],2,0)</f>
        <v>100101004</v>
      </c>
      <c r="H3833" t="str">
        <f>+VLOOKUP(F3833,Codigos[],2,0)</f>
        <v>Berries</v>
      </c>
      <c r="I3833">
        <f>+VLOOKUP(Tabla2[[#This Row],[Categoría]],Cod_procesamiento10[],2,0)</f>
        <v>1</v>
      </c>
      <c r="J3833" t="s">
        <v>163</v>
      </c>
      <c r="K3833" s="3">
        <v>7402.75</v>
      </c>
    </row>
    <row r="3834" spans="1:11" x14ac:dyDescent="0.35">
      <c r="A3834">
        <v>2019</v>
      </c>
      <c r="B3834" s="5" t="s">
        <v>51</v>
      </c>
      <c r="C3834" s="10">
        <v>43525</v>
      </c>
      <c r="D3834" t="s">
        <v>17</v>
      </c>
      <c r="E3834">
        <f>+VLOOKUP(Tabla2[[#This Row],[Punto de venta]],Punto_venta[],2,0)</f>
        <v>2</v>
      </c>
      <c r="F3834" t="s">
        <v>8</v>
      </c>
      <c r="G3834">
        <f>+VLOOKUP(Tabla2[[#This Row],[Cultivo]],Cod_categoría[],2,0)</f>
        <v>100112025</v>
      </c>
      <c r="H3834" t="str">
        <f>+VLOOKUP(F3834,Codigos[],2,0)</f>
        <v>Berries</v>
      </c>
      <c r="I3834">
        <f>+VLOOKUP(Tabla2[[#This Row],[Categoría]],Cod_procesamiento10[],2,0)</f>
        <v>1</v>
      </c>
      <c r="J3834" t="s">
        <v>163</v>
      </c>
      <c r="K3834" s="3">
        <v>3208.4</v>
      </c>
    </row>
    <row r="3835" spans="1:11" x14ac:dyDescent="0.35">
      <c r="A3835">
        <v>2019</v>
      </c>
      <c r="B3835" s="5" t="s">
        <v>51</v>
      </c>
      <c r="C3835" s="10">
        <v>43525</v>
      </c>
      <c r="D3835" t="s">
        <v>17</v>
      </c>
      <c r="E3835">
        <f>+VLOOKUP(Tabla2[[#This Row],[Punto de venta]],Punto_venta[],2,0)</f>
        <v>2</v>
      </c>
      <c r="F3835" t="s">
        <v>9</v>
      </c>
      <c r="G3835">
        <f>+VLOOKUP(Tabla2[[#This Row],[Cultivo]],Cod_categoría[],2,0)</f>
        <v>100102003</v>
      </c>
      <c r="H3835" t="str">
        <f>+VLOOKUP(F3835,Codigos[],2,0)</f>
        <v>Cítricos</v>
      </c>
      <c r="I3835">
        <f>+VLOOKUP(Tabla2[[#This Row],[Categoría]],Cod_procesamiento10[],2,0)</f>
        <v>2</v>
      </c>
      <c r="J3835" t="s">
        <v>163</v>
      </c>
      <c r="K3835" s="3">
        <v>2083.7199999999998</v>
      </c>
    </row>
    <row r="3836" spans="1:11" x14ac:dyDescent="0.35">
      <c r="A3836">
        <v>2019</v>
      </c>
      <c r="B3836" s="5" t="s">
        <v>51</v>
      </c>
      <c r="C3836" s="10">
        <v>43525</v>
      </c>
      <c r="D3836" t="s">
        <v>17</v>
      </c>
      <c r="E3836">
        <f>+VLOOKUP(Tabla2[[#This Row],[Punto de venta]],Punto_venta[],2,0)</f>
        <v>2</v>
      </c>
      <c r="F3836" t="s">
        <v>21</v>
      </c>
      <c r="G3836">
        <f>+VLOOKUP(Tabla2[[#This Row],[Cultivo]],Cod_categoría[],2,0)</f>
        <v>100108002</v>
      </c>
      <c r="H3836" t="str">
        <f>+VLOOKUP(F3836,Codigos[],2,0)</f>
        <v>Frutos tropicales y subtropicales</v>
      </c>
      <c r="I3836">
        <f>+VLOOKUP(Tabla2[[#This Row],[Categoría]],Cod_procesamiento10[],2,0)</f>
        <v>4</v>
      </c>
      <c r="J3836" t="s">
        <v>163</v>
      </c>
      <c r="K3836" s="3">
        <v>1597.11</v>
      </c>
    </row>
    <row r="3837" spans="1:11" x14ac:dyDescent="0.35">
      <c r="A3837">
        <v>2019</v>
      </c>
      <c r="B3837" s="5" t="s">
        <v>51</v>
      </c>
      <c r="C3837" s="10">
        <v>43525</v>
      </c>
      <c r="D3837" t="s">
        <v>17</v>
      </c>
      <c r="E3837">
        <f>+VLOOKUP(Tabla2[[#This Row],[Punto de venta]],Punto_venta[],2,0)</f>
        <v>2</v>
      </c>
      <c r="F3837" t="s">
        <v>10</v>
      </c>
      <c r="G3837">
        <f>+VLOOKUP(Tabla2[[#This Row],[Cultivo]],Cod_categoría[],2,0)</f>
        <v>100104002</v>
      </c>
      <c r="H3837" t="str">
        <f>+VLOOKUP(F3837,Codigos[],2,0)</f>
        <v>Frutos de pepita</v>
      </c>
      <c r="I3837">
        <f>+VLOOKUP(Tabla2[[#This Row],[Categoría]],Cod_procesamiento10[],2,0)</f>
        <v>3</v>
      </c>
      <c r="J3837" t="s">
        <v>163</v>
      </c>
      <c r="K3837" s="3">
        <v>1509.86</v>
      </c>
    </row>
    <row r="3838" spans="1:11" x14ac:dyDescent="0.35">
      <c r="A3838">
        <v>2019</v>
      </c>
      <c r="B3838" s="5" t="s">
        <v>51</v>
      </c>
      <c r="C3838" s="10">
        <v>43525</v>
      </c>
      <c r="D3838" t="s">
        <v>17</v>
      </c>
      <c r="E3838">
        <f>+VLOOKUP(Tabla2[[#This Row],[Punto de venta]],Punto_venta[],2,0)</f>
        <v>2</v>
      </c>
      <c r="F3838" t="s">
        <v>11</v>
      </c>
      <c r="G3838">
        <f>+VLOOKUP(Tabla2[[#This Row],[Cultivo]],Cod_categoría[],2,0)</f>
        <v>100102005</v>
      </c>
      <c r="H3838" t="str">
        <f>+VLOOKUP(F3838,Codigos[],2,0)</f>
        <v>Cítricos</v>
      </c>
      <c r="I3838">
        <f>+VLOOKUP(Tabla2[[#This Row],[Categoría]],Cod_procesamiento10[],2,0)</f>
        <v>2</v>
      </c>
      <c r="J3838" t="s">
        <v>163</v>
      </c>
      <c r="K3838" s="3">
        <v>1191.28</v>
      </c>
    </row>
    <row r="3839" spans="1:11" x14ac:dyDescent="0.35">
      <c r="A3839">
        <v>2019</v>
      </c>
      <c r="B3839" s="5" t="s">
        <v>51</v>
      </c>
      <c r="C3839" s="10">
        <v>43525</v>
      </c>
      <c r="D3839" t="s">
        <v>17</v>
      </c>
      <c r="E3839">
        <f>+VLOOKUP(Tabla2[[#This Row],[Punto de venta]],Punto_venta[],2,0)</f>
        <v>2</v>
      </c>
      <c r="F3839" t="s">
        <v>12</v>
      </c>
      <c r="G3839">
        <f>+VLOOKUP(Tabla2[[#This Row],[Cultivo]],Cod_categoría[],2,0)</f>
        <v>100103006</v>
      </c>
      <c r="H3839" t="str">
        <f>+VLOOKUP(F3839,Codigos[],2,0)</f>
        <v>Frutos de carozo</v>
      </c>
      <c r="I3839">
        <f>+VLOOKUP(Tabla2[[#This Row],[Categoría]],Cod_procesamiento10[],2,0)</f>
        <v>5</v>
      </c>
      <c r="J3839" t="s">
        <v>163</v>
      </c>
      <c r="K3839" s="3">
        <v>1507.52</v>
      </c>
    </row>
    <row r="3840" spans="1:11" x14ac:dyDescent="0.35">
      <c r="A3840">
        <v>2019</v>
      </c>
      <c r="B3840" s="5" t="s">
        <v>51</v>
      </c>
      <c r="C3840" s="10">
        <v>43525</v>
      </c>
      <c r="D3840" t="s">
        <v>17</v>
      </c>
      <c r="E3840">
        <f>+VLOOKUP(Tabla2[[#This Row],[Punto de venta]],Punto_venta[],2,0)</f>
        <v>2</v>
      </c>
      <c r="F3840" t="s">
        <v>13</v>
      </c>
      <c r="G3840">
        <f>+VLOOKUP(Tabla2[[#This Row],[Cultivo]],Cod_categoría[],2,0)</f>
        <v>100106002</v>
      </c>
      <c r="H3840" t="str">
        <f>+VLOOKUP(F3840,Codigos[],2,0)</f>
        <v>Frutos oleaginosos</v>
      </c>
      <c r="I3840">
        <f>+VLOOKUP(Tabla2[[#This Row],[Categoría]],Cod_procesamiento10[],2,0)</f>
        <v>12</v>
      </c>
      <c r="J3840" t="s">
        <v>163</v>
      </c>
      <c r="K3840" s="3">
        <v>3368.26</v>
      </c>
    </row>
    <row r="3841" spans="1:11" x14ac:dyDescent="0.35">
      <c r="A3841">
        <v>2019</v>
      </c>
      <c r="B3841" s="5" t="s">
        <v>51</v>
      </c>
      <c r="C3841" s="10">
        <v>43525</v>
      </c>
      <c r="D3841" t="s">
        <v>17</v>
      </c>
      <c r="E3841">
        <f>+VLOOKUP(Tabla2[[#This Row],[Punto de venta]],Punto_venta[],2,0)</f>
        <v>2</v>
      </c>
      <c r="F3841" t="s">
        <v>14</v>
      </c>
      <c r="G3841">
        <f>+VLOOKUP(Tabla2[[#This Row],[Cultivo]],Cod_categoría[],2,0)</f>
        <v>100104005</v>
      </c>
      <c r="H3841" t="str">
        <f>+VLOOKUP(F3841,Codigos[],2,0)</f>
        <v>Frutos de pepita</v>
      </c>
      <c r="I3841">
        <f>+VLOOKUP(Tabla2[[#This Row],[Categoría]],Cod_procesamiento10[],2,0)</f>
        <v>3</v>
      </c>
      <c r="J3841" t="s">
        <v>163</v>
      </c>
      <c r="K3841" s="3">
        <v>1328.68</v>
      </c>
    </row>
    <row r="3842" spans="1:11" x14ac:dyDescent="0.35">
      <c r="A3842">
        <v>2019</v>
      </c>
      <c r="B3842" s="5" t="s">
        <v>51</v>
      </c>
      <c r="C3842" s="10">
        <v>43525</v>
      </c>
      <c r="D3842" t="s">
        <v>17</v>
      </c>
      <c r="E3842">
        <f>+VLOOKUP(Tabla2[[#This Row],[Punto de venta]],Punto_venta[],2,0)</f>
        <v>2</v>
      </c>
      <c r="F3842" t="s">
        <v>15</v>
      </c>
      <c r="G3842">
        <f>+VLOOKUP(Tabla2[[#This Row],[Cultivo]],Cod_categoría[],2,0)</f>
        <v>100108006</v>
      </c>
      <c r="H3842" t="str">
        <f>+VLOOKUP(F3842,Codigos[],2,0)</f>
        <v>Frutos tropicales y subtropicales</v>
      </c>
      <c r="I3842">
        <f>+VLOOKUP(Tabla2[[#This Row],[Categoría]],Cod_procesamiento10[],2,0)</f>
        <v>4</v>
      </c>
      <c r="J3842" t="s">
        <v>163</v>
      </c>
      <c r="K3842" s="3">
        <v>834.29</v>
      </c>
    </row>
    <row r="3843" spans="1:11" x14ac:dyDescent="0.35">
      <c r="A3843">
        <v>2019</v>
      </c>
      <c r="B3843" s="5" t="s">
        <v>51</v>
      </c>
      <c r="C3843" s="10">
        <v>43525</v>
      </c>
      <c r="D3843" t="s">
        <v>17</v>
      </c>
      <c r="E3843">
        <f>+VLOOKUP(Tabla2[[#This Row],[Punto de venta]],Punto_venta[],2,0)</f>
        <v>2</v>
      </c>
      <c r="F3843" t="s">
        <v>16</v>
      </c>
      <c r="G3843">
        <f>+VLOOKUP(Tabla2[[#This Row],[Cultivo]],Cod_categoría[],2,0)</f>
        <v>100109001</v>
      </c>
      <c r="H3843" t="str">
        <f>+VLOOKUP(F3843,Codigos[],2,0)</f>
        <v>Uva</v>
      </c>
      <c r="I3843">
        <f>+VLOOKUP(Tabla2[[#This Row],[Categoría]],Cod_procesamiento10[],2,0)</f>
        <v>11</v>
      </c>
      <c r="J3843" t="s">
        <v>163</v>
      </c>
      <c r="K3843" s="3">
        <v>2490.41</v>
      </c>
    </row>
    <row r="3844" spans="1:11" x14ac:dyDescent="0.35">
      <c r="A3844">
        <v>2019</v>
      </c>
      <c r="B3844" s="5" t="s">
        <v>51</v>
      </c>
      <c r="C3844" s="10">
        <v>43525</v>
      </c>
      <c r="D3844" t="s">
        <v>2</v>
      </c>
      <c r="E3844">
        <f>+VLOOKUP(Tabla2[[#This Row],[Punto de venta]],Punto_venta[],2,0)</f>
        <v>1</v>
      </c>
      <c r="F3844" t="s">
        <v>68</v>
      </c>
      <c r="G3844">
        <f>+VLOOKUP(Tabla2[[#This Row],[Cultivo]],Cod_categoría[],2,0)</f>
        <v>100101001</v>
      </c>
      <c r="H3844" t="str">
        <f>+VLOOKUP(F3844,Codigos[],2,0)</f>
        <v>Berries</v>
      </c>
      <c r="I3844">
        <f>+VLOOKUP(Tabla2[[#This Row],[Categoría]],Cod_procesamiento10[],2,0)</f>
        <v>1</v>
      </c>
      <c r="J3844" t="s">
        <v>163</v>
      </c>
      <c r="K3844" s="3">
        <v>2071.88</v>
      </c>
    </row>
    <row r="3845" spans="1:11" x14ac:dyDescent="0.35">
      <c r="A3845">
        <v>2019</v>
      </c>
      <c r="B3845" s="5" t="s">
        <v>51</v>
      </c>
      <c r="C3845" s="10">
        <v>43525</v>
      </c>
      <c r="D3845" t="s">
        <v>2</v>
      </c>
      <c r="E3845">
        <f>+VLOOKUP(Tabla2[[#This Row],[Punto de venta]],Punto_venta[],2,0)</f>
        <v>1</v>
      </c>
      <c r="F3845" t="s">
        <v>5</v>
      </c>
      <c r="G3845">
        <f>+VLOOKUP(Tabla2[[#This Row],[Cultivo]],Cod_categoría[],2,0)</f>
        <v>100103002</v>
      </c>
      <c r="H3845" t="str">
        <f>+VLOOKUP(F3845,Codigos[],2,0)</f>
        <v>Frutos de carozo</v>
      </c>
      <c r="I3845">
        <f>+VLOOKUP(Tabla2[[#This Row],[Categoría]],Cod_procesamiento10[],2,0)</f>
        <v>5</v>
      </c>
      <c r="J3845" t="s">
        <v>163</v>
      </c>
      <c r="K3845" s="3">
        <v>608.38</v>
      </c>
    </row>
    <row r="3846" spans="1:11" x14ac:dyDescent="0.35">
      <c r="A3846">
        <v>2019</v>
      </c>
      <c r="B3846" s="5" t="s">
        <v>51</v>
      </c>
      <c r="C3846" s="10">
        <v>43525</v>
      </c>
      <c r="D3846" t="s">
        <v>2</v>
      </c>
      <c r="E3846">
        <f>+VLOOKUP(Tabla2[[#This Row],[Punto de venta]],Punto_venta[],2,0)</f>
        <v>1</v>
      </c>
      <c r="F3846" t="s">
        <v>7</v>
      </c>
      <c r="G3846">
        <f>+VLOOKUP(Tabla2[[#This Row],[Cultivo]],Cod_categoría[],2,0)</f>
        <v>100103004</v>
      </c>
      <c r="H3846" t="str">
        <f>+VLOOKUP(F3846,Codigos[],2,0)</f>
        <v>Frutos de carozo</v>
      </c>
      <c r="I3846">
        <f>+VLOOKUP(Tabla2[[#This Row],[Categoría]],Cod_procesamiento10[],2,0)</f>
        <v>5</v>
      </c>
      <c r="J3846" t="s">
        <v>163</v>
      </c>
      <c r="K3846" s="3">
        <v>858.69</v>
      </c>
    </row>
    <row r="3847" spans="1:11" x14ac:dyDescent="0.35">
      <c r="A3847">
        <v>2019</v>
      </c>
      <c r="B3847" s="5" t="s">
        <v>51</v>
      </c>
      <c r="C3847" s="10">
        <v>43525</v>
      </c>
      <c r="D3847" t="s">
        <v>2</v>
      </c>
      <c r="E3847">
        <f>+VLOOKUP(Tabla2[[#This Row],[Punto de venta]],Punto_venta[],2,0)</f>
        <v>1</v>
      </c>
      <c r="F3847" t="s">
        <v>23</v>
      </c>
      <c r="G3847">
        <f>+VLOOKUP(Tabla2[[#This Row],[Cultivo]],Cod_categoría[],2,0)</f>
        <v>100101004</v>
      </c>
      <c r="H3847" t="str">
        <f>+VLOOKUP(F3847,Codigos[],2,0)</f>
        <v>Berries</v>
      </c>
      <c r="I3847">
        <f>+VLOOKUP(Tabla2[[#This Row],[Categoría]],Cod_procesamiento10[],2,0)</f>
        <v>1</v>
      </c>
      <c r="J3847" t="s">
        <v>163</v>
      </c>
      <c r="K3847" s="3">
        <v>2115.7399999999998</v>
      </c>
    </row>
    <row r="3848" spans="1:11" x14ac:dyDescent="0.35">
      <c r="A3848">
        <v>2019</v>
      </c>
      <c r="B3848" s="5" t="s">
        <v>51</v>
      </c>
      <c r="C3848" s="10">
        <v>43525</v>
      </c>
      <c r="D3848" t="s">
        <v>2</v>
      </c>
      <c r="E3848">
        <f>+VLOOKUP(Tabla2[[#This Row],[Punto de venta]],Punto_venta[],2,0)</f>
        <v>1</v>
      </c>
      <c r="F3848" t="s">
        <v>8</v>
      </c>
      <c r="G3848">
        <f>+VLOOKUP(Tabla2[[#This Row],[Cultivo]],Cod_categoría[],2,0)</f>
        <v>100112025</v>
      </c>
      <c r="H3848" t="str">
        <f>+VLOOKUP(F3848,Codigos[],2,0)</f>
        <v>Berries</v>
      </c>
      <c r="I3848">
        <f>+VLOOKUP(Tabla2[[#This Row],[Categoría]],Cod_procesamiento10[],2,0)</f>
        <v>1</v>
      </c>
      <c r="J3848" t="s">
        <v>163</v>
      </c>
      <c r="K3848" s="3">
        <v>1275.7</v>
      </c>
    </row>
    <row r="3849" spans="1:11" x14ac:dyDescent="0.35">
      <c r="A3849">
        <v>2019</v>
      </c>
      <c r="B3849" s="5" t="s">
        <v>51</v>
      </c>
      <c r="C3849" s="10">
        <v>43525</v>
      </c>
      <c r="D3849" t="s">
        <v>2</v>
      </c>
      <c r="E3849">
        <f>+VLOOKUP(Tabla2[[#This Row],[Punto de venta]],Punto_venta[],2,0)</f>
        <v>1</v>
      </c>
      <c r="F3849" t="s">
        <v>9</v>
      </c>
      <c r="G3849">
        <f>+VLOOKUP(Tabla2[[#This Row],[Cultivo]],Cod_categoría[],2,0)</f>
        <v>100102003</v>
      </c>
      <c r="H3849" t="str">
        <f>+VLOOKUP(F3849,Codigos[],2,0)</f>
        <v>Cítricos</v>
      </c>
      <c r="I3849">
        <f>+VLOOKUP(Tabla2[[#This Row],[Categoría]],Cod_procesamiento10[],2,0)</f>
        <v>2</v>
      </c>
      <c r="J3849" t="s">
        <v>163</v>
      </c>
      <c r="K3849" s="3">
        <v>1650.52</v>
      </c>
    </row>
    <row r="3850" spans="1:11" x14ac:dyDescent="0.35">
      <c r="A3850">
        <v>2019</v>
      </c>
      <c r="B3850" s="5" t="s">
        <v>51</v>
      </c>
      <c r="C3850" s="10">
        <v>43525</v>
      </c>
      <c r="D3850" t="s">
        <v>2</v>
      </c>
      <c r="E3850">
        <f>+VLOOKUP(Tabla2[[#This Row],[Punto de venta]],Punto_venta[],2,0)</f>
        <v>1</v>
      </c>
      <c r="F3850" t="s">
        <v>21</v>
      </c>
      <c r="G3850">
        <f>+VLOOKUP(Tabla2[[#This Row],[Cultivo]],Cod_categoría[],2,0)</f>
        <v>100108002</v>
      </c>
      <c r="H3850" t="str">
        <f>+VLOOKUP(F3850,Codigos[],2,0)</f>
        <v>Frutos tropicales y subtropicales</v>
      </c>
      <c r="I3850">
        <f>+VLOOKUP(Tabla2[[#This Row],[Categoría]],Cod_procesamiento10[],2,0)</f>
        <v>4</v>
      </c>
      <c r="J3850" t="s">
        <v>163</v>
      </c>
      <c r="K3850" s="3">
        <v>2006.55</v>
      </c>
    </row>
    <row r="3851" spans="1:11" x14ac:dyDescent="0.35">
      <c r="A3851">
        <v>2019</v>
      </c>
      <c r="B3851" s="5" t="s">
        <v>51</v>
      </c>
      <c r="C3851" s="10">
        <v>43525</v>
      </c>
      <c r="D3851" t="s">
        <v>2</v>
      </c>
      <c r="E3851">
        <f>+VLOOKUP(Tabla2[[#This Row],[Punto de venta]],Punto_venta[],2,0)</f>
        <v>1</v>
      </c>
      <c r="F3851" t="s">
        <v>10</v>
      </c>
      <c r="G3851">
        <f>+VLOOKUP(Tabla2[[#This Row],[Cultivo]],Cod_categoría[],2,0)</f>
        <v>100104002</v>
      </c>
      <c r="H3851" t="str">
        <f>+VLOOKUP(F3851,Codigos[],2,0)</f>
        <v>Frutos de pepita</v>
      </c>
      <c r="I3851">
        <f>+VLOOKUP(Tabla2[[#This Row],[Categoría]],Cod_procesamiento10[],2,0)</f>
        <v>3</v>
      </c>
      <c r="J3851" t="s">
        <v>163</v>
      </c>
      <c r="K3851" s="3">
        <v>665.38</v>
      </c>
    </row>
    <row r="3852" spans="1:11" x14ac:dyDescent="0.35">
      <c r="A3852">
        <v>2019</v>
      </c>
      <c r="B3852" s="5" t="s">
        <v>51</v>
      </c>
      <c r="C3852" s="10">
        <v>43525</v>
      </c>
      <c r="D3852" t="s">
        <v>2</v>
      </c>
      <c r="E3852">
        <f>+VLOOKUP(Tabla2[[#This Row],[Punto de venta]],Punto_venta[],2,0)</f>
        <v>1</v>
      </c>
      <c r="F3852" t="s">
        <v>11</v>
      </c>
      <c r="G3852">
        <f>+VLOOKUP(Tabla2[[#This Row],[Cultivo]],Cod_categoría[],2,0)</f>
        <v>100102005</v>
      </c>
      <c r="H3852" t="str">
        <f>+VLOOKUP(F3852,Codigos[],2,0)</f>
        <v>Cítricos</v>
      </c>
      <c r="I3852">
        <f>+VLOOKUP(Tabla2[[#This Row],[Categoría]],Cod_procesamiento10[],2,0)</f>
        <v>2</v>
      </c>
      <c r="J3852" t="s">
        <v>163</v>
      </c>
      <c r="K3852" s="3">
        <v>696.64</v>
      </c>
    </row>
    <row r="3853" spans="1:11" x14ac:dyDescent="0.35">
      <c r="A3853">
        <v>2019</v>
      </c>
      <c r="B3853" s="5" t="s">
        <v>51</v>
      </c>
      <c r="C3853" s="10">
        <v>43525</v>
      </c>
      <c r="D3853" t="s">
        <v>2</v>
      </c>
      <c r="E3853">
        <f>+VLOOKUP(Tabla2[[#This Row],[Punto de venta]],Punto_venta[],2,0)</f>
        <v>1</v>
      </c>
      <c r="F3853" t="s">
        <v>12</v>
      </c>
      <c r="G3853">
        <f>+VLOOKUP(Tabla2[[#This Row],[Cultivo]],Cod_categoría[],2,0)</f>
        <v>100103006</v>
      </c>
      <c r="H3853" t="str">
        <f>+VLOOKUP(F3853,Codigos[],2,0)</f>
        <v>Frutos de carozo</v>
      </c>
      <c r="I3853">
        <f>+VLOOKUP(Tabla2[[#This Row],[Categoría]],Cod_procesamiento10[],2,0)</f>
        <v>5</v>
      </c>
      <c r="J3853" t="s">
        <v>163</v>
      </c>
      <c r="K3853" s="3">
        <v>805.44</v>
      </c>
    </row>
    <row r="3854" spans="1:11" x14ac:dyDescent="0.35">
      <c r="A3854">
        <v>2019</v>
      </c>
      <c r="B3854" s="5" t="s">
        <v>51</v>
      </c>
      <c r="C3854" s="10">
        <v>43525</v>
      </c>
      <c r="D3854" t="s">
        <v>2</v>
      </c>
      <c r="E3854">
        <f>+VLOOKUP(Tabla2[[#This Row],[Punto de venta]],Punto_venta[],2,0)</f>
        <v>1</v>
      </c>
      <c r="F3854" t="s">
        <v>13</v>
      </c>
      <c r="G3854">
        <f>+VLOOKUP(Tabla2[[#This Row],[Cultivo]],Cod_categoría[],2,0)</f>
        <v>100106002</v>
      </c>
      <c r="H3854" t="str">
        <f>+VLOOKUP(F3854,Codigos[],2,0)</f>
        <v>Frutos oleaginosos</v>
      </c>
      <c r="I3854">
        <f>+VLOOKUP(Tabla2[[#This Row],[Categoría]],Cod_procesamiento10[],2,0)</f>
        <v>12</v>
      </c>
      <c r="J3854" t="s">
        <v>163</v>
      </c>
      <c r="K3854" s="3">
        <v>2678.33</v>
      </c>
    </row>
    <row r="3855" spans="1:11" x14ac:dyDescent="0.35">
      <c r="A3855">
        <v>2019</v>
      </c>
      <c r="B3855" s="5" t="s">
        <v>51</v>
      </c>
      <c r="C3855" s="10">
        <v>43525</v>
      </c>
      <c r="D3855" t="s">
        <v>2</v>
      </c>
      <c r="E3855">
        <f>+VLOOKUP(Tabla2[[#This Row],[Punto de venta]],Punto_venta[],2,0)</f>
        <v>1</v>
      </c>
      <c r="F3855" t="s">
        <v>14</v>
      </c>
      <c r="G3855">
        <f>+VLOOKUP(Tabla2[[#This Row],[Cultivo]],Cod_categoría[],2,0)</f>
        <v>100104005</v>
      </c>
      <c r="H3855" t="str">
        <f>+VLOOKUP(F3855,Codigos[],2,0)</f>
        <v>Frutos de pepita</v>
      </c>
      <c r="I3855">
        <f>+VLOOKUP(Tabla2[[#This Row],[Categoría]],Cod_procesamiento10[],2,0)</f>
        <v>3</v>
      </c>
      <c r="J3855" t="s">
        <v>163</v>
      </c>
      <c r="K3855" s="3">
        <v>678.67</v>
      </c>
    </row>
    <row r="3856" spans="1:11" x14ac:dyDescent="0.35">
      <c r="A3856">
        <v>2019</v>
      </c>
      <c r="B3856" s="5" t="s">
        <v>51</v>
      </c>
      <c r="C3856" s="10">
        <v>43525</v>
      </c>
      <c r="D3856" t="s">
        <v>2</v>
      </c>
      <c r="E3856">
        <f>+VLOOKUP(Tabla2[[#This Row],[Punto de venta]],Punto_venta[],2,0)</f>
        <v>1</v>
      </c>
      <c r="F3856" t="s">
        <v>15</v>
      </c>
      <c r="G3856">
        <f>+VLOOKUP(Tabla2[[#This Row],[Cultivo]],Cod_categoría[],2,0)</f>
        <v>100108006</v>
      </c>
      <c r="H3856" t="str">
        <f>+VLOOKUP(F3856,Codigos[],2,0)</f>
        <v>Frutos tropicales y subtropicales</v>
      </c>
      <c r="I3856">
        <f>+VLOOKUP(Tabla2[[#This Row],[Categoría]],Cod_procesamiento10[],2,0)</f>
        <v>4</v>
      </c>
      <c r="J3856" t="s">
        <v>163</v>
      </c>
      <c r="K3856" s="3">
        <v>752.16</v>
      </c>
    </row>
    <row r="3857" spans="1:11" x14ac:dyDescent="0.35">
      <c r="A3857">
        <v>2019</v>
      </c>
      <c r="B3857" s="5" t="s">
        <v>51</v>
      </c>
      <c r="C3857" s="10">
        <v>43525</v>
      </c>
      <c r="D3857" t="s">
        <v>2</v>
      </c>
      <c r="E3857">
        <f>+VLOOKUP(Tabla2[[#This Row],[Punto de venta]],Punto_venta[],2,0)</f>
        <v>1</v>
      </c>
      <c r="F3857" t="s">
        <v>16</v>
      </c>
      <c r="G3857">
        <f>+VLOOKUP(Tabla2[[#This Row],[Cultivo]],Cod_categoría[],2,0)</f>
        <v>100109001</v>
      </c>
      <c r="H3857" t="str">
        <f>+VLOOKUP(F3857,Codigos[],2,0)</f>
        <v>Uva</v>
      </c>
      <c r="I3857">
        <f>+VLOOKUP(Tabla2[[#This Row],[Categoría]],Cod_procesamiento10[],2,0)</f>
        <v>11</v>
      </c>
      <c r="J3857" t="s">
        <v>163</v>
      </c>
      <c r="K3857" s="3">
        <v>836.03</v>
      </c>
    </row>
    <row r="3858" spans="1:11" x14ac:dyDescent="0.35">
      <c r="A3858">
        <v>2019</v>
      </c>
      <c r="B3858" s="5" t="s">
        <v>51</v>
      </c>
      <c r="C3858" s="10">
        <v>43525</v>
      </c>
      <c r="D3858" t="s">
        <v>17</v>
      </c>
      <c r="E3858">
        <f>+VLOOKUP(Tabla2[[#This Row],[Punto de venta]],Punto_venta[],2,0)</f>
        <v>2</v>
      </c>
      <c r="F3858" t="s">
        <v>68</v>
      </c>
      <c r="G3858">
        <f>+VLOOKUP(Tabla2[[#This Row],[Cultivo]],Cod_categoría[],2,0)</f>
        <v>100101001</v>
      </c>
      <c r="H3858" t="str">
        <f>+VLOOKUP(F3858,Codigos[],2,0)</f>
        <v>Berries</v>
      </c>
      <c r="I3858">
        <f>+VLOOKUP(Tabla2[[#This Row],[Categoría]],Cod_procesamiento10[],2,0)</f>
        <v>1</v>
      </c>
      <c r="J3858" t="s">
        <v>163</v>
      </c>
      <c r="K3858" s="3">
        <v>6785</v>
      </c>
    </row>
    <row r="3859" spans="1:11" x14ac:dyDescent="0.35">
      <c r="A3859">
        <v>2019</v>
      </c>
      <c r="B3859" s="5" t="s">
        <v>51</v>
      </c>
      <c r="C3859" s="10">
        <v>43525</v>
      </c>
      <c r="D3859" t="s">
        <v>17</v>
      </c>
      <c r="E3859">
        <f>+VLOOKUP(Tabla2[[#This Row],[Punto de venta]],Punto_venta[],2,0)</f>
        <v>2</v>
      </c>
      <c r="F3859" t="s">
        <v>5</v>
      </c>
      <c r="G3859">
        <f>+VLOOKUP(Tabla2[[#This Row],[Cultivo]],Cod_categoría[],2,0)</f>
        <v>100103002</v>
      </c>
      <c r="H3859" t="str">
        <f>+VLOOKUP(F3859,Codigos[],2,0)</f>
        <v>Frutos de carozo</v>
      </c>
      <c r="I3859">
        <f>+VLOOKUP(Tabla2[[#This Row],[Categoría]],Cod_procesamiento10[],2,0)</f>
        <v>5</v>
      </c>
      <c r="J3859" t="s">
        <v>163</v>
      </c>
      <c r="K3859" s="3">
        <v>1372.36</v>
      </c>
    </row>
    <row r="3860" spans="1:11" x14ac:dyDescent="0.35">
      <c r="A3860">
        <v>2019</v>
      </c>
      <c r="B3860" s="5" t="s">
        <v>51</v>
      </c>
      <c r="C3860" s="10">
        <v>43525</v>
      </c>
      <c r="D3860" t="s">
        <v>17</v>
      </c>
      <c r="E3860">
        <f>+VLOOKUP(Tabla2[[#This Row],[Punto de venta]],Punto_venta[],2,0)</f>
        <v>2</v>
      </c>
      <c r="F3860" t="s">
        <v>7</v>
      </c>
      <c r="G3860">
        <f>+VLOOKUP(Tabla2[[#This Row],[Cultivo]],Cod_categoría[],2,0)</f>
        <v>100103004</v>
      </c>
      <c r="H3860" t="str">
        <f>+VLOOKUP(F3860,Codigos[],2,0)</f>
        <v>Frutos de carozo</v>
      </c>
      <c r="I3860">
        <f>+VLOOKUP(Tabla2[[#This Row],[Categoría]],Cod_procesamiento10[],2,0)</f>
        <v>5</v>
      </c>
      <c r="J3860" t="s">
        <v>163</v>
      </c>
      <c r="K3860" s="3">
        <v>1579.09</v>
      </c>
    </row>
    <row r="3861" spans="1:11" x14ac:dyDescent="0.35">
      <c r="A3861">
        <v>2019</v>
      </c>
      <c r="B3861" s="5" t="s">
        <v>51</v>
      </c>
      <c r="C3861" s="10">
        <v>43525</v>
      </c>
      <c r="D3861" t="s">
        <v>17</v>
      </c>
      <c r="E3861">
        <f>+VLOOKUP(Tabla2[[#This Row],[Punto de venta]],Punto_venta[],2,0)</f>
        <v>2</v>
      </c>
      <c r="F3861" t="s">
        <v>8</v>
      </c>
      <c r="G3861">
        <f>+VLOOKUP(Tabla2[[#This Row],[Cultivo]],Cod_categoría[],2,0)</f>
        <v>100112025</v>
      </c>
      <c r="H3861" t="str">
        <f>+VLOOKUP(F3861,Codigos[],2,0)</f>
        <v>Berries</v>
      </c>
      <c r="I3861">
        <f>+VLOOKUP(Tabla2[[#This Row],[Categoría]],Cod_procesamiento10[],2,0)</f>
        <v>1</v>
      </c>
      <c r="J3861" t="s">
        <v>163</v>
      </c>
      <c r="K3861" s="3">
        <v>4236</v>
      </c>
    </row>
    <row r="3862" spans="1:11" x14ac:dyDescent="0.35">
      <c r="A3862">
        <v>2019</v>
      </c>
      <c r="B3862" s="5" t="s">
        <v>51</v>
      </c>
      <c r="C3862" s="10">
        <v>43525</v>
      </c>
      <c r="D3862" t="s">
        <v>17</v>
      </c>
      <c r="E3862">
        <f>+VLOOKUP(Tabla2[[#This Row],[Punto de venta]],Punto_venta[],2,0)</f>
        <v>2</v>
      </c>
      <c r="F3862" t="s">
        <v>9</v>
      </c>
      <c r="G3862">
        <f>+VLOOKUP(Tabla2[[#This Row],[Cultivo]],Cod_categoría[],2,0)</f>
        <v>100102003</v>
      </c>
      <c r="H3862" t="str">
        <f>+VLOOKUP(F3862,Codigos[],2,0)</f>
        <v>Cítricos</v>
      </c>
      <c r="I3862">
        <f>+VLOOKUP(Tabla2[[#This Row],[Categoría]],Cod_procesamiento10[],2,0)</f>
        <v>2</v>
      </c>
      <c r="J3862" t="s">
        <v>163</v>
      </c>
      <c r="K3862" s="3">
        <v>2150.11</v>
      </c>
    </row>
    <row r="3863" spans="1:11" x14ac:dyDescent="0.35">
      <c r="A3863">
        <v>2019</v>
      </c>
      <c r="B3863" s="5" t="s">
        <v>51</v>
      </c>
      <c r="C3863" s="10">
        <v>43525</v>
      </c>
      <c r="D3863" t="s">
        <v>17</v>
      </c>
      <c r="E3863">
        <f>+VLOOKUP(Tabla2[[#This Row],[Punto de venta]],Punto_venta[],2,0)</f>
        <v>2</v>
      </c>
      <c r="F3863" t="s">
        <v>21</v>
      </c>
      <c r="G3863">
        <f>+VLOOKUP(Tabla2[[#This Row],[Cultivo]],Cod_categoría[],2,0)</f>
        <v>100108002</v>
      </c>
      <c r="H3863" t="str">
        <f>+VLOOKUP(F3863,Codigos[],2,0)</f>
        <v>Frutos tropicales y subtropicales</v>
      </c>
      <c r="I3863">
        <f>+VLOOKUP(Tabla2[[#This Row],[Categoría]],Cod_procesamiento10[],2,0)</f>
        <v>4</v>
      </c>
      <c r="J3863" t="s">
        <v>163</v>
      </c>
      <c r="K3863" s="3">
        <v>1864.98</v>
      </c>
    </row>
    <row r="3864" spans="1:11" x14ac:dyDescent="0.35">
      <c r="A3864">
        <v>2019</v>
      </c>
      <c r="B3864" s="5" t="s">
        <v>51</v>
      </c>
      <c r="C3864" s="10">
        <v>43525</v>
      </c>
      <c r="D3864" t="s">
        <v>17</v>
      </c>
      <c r="E3864">
        <f>+VLOOKUP(Tabla2[[#This Row],[Punto de venta]],Punto_venta[],2,0)</f>
        <v>2</v>
      </c>
      <c r="F3864" t="s">
        <v>10</v>
      </c>
      <c r="G3864">
        <f>+VLOOKUP(Tabla2[[#This Row],[Cultivo]],Cod_categoría[],2,0)</f>
        <v>100104002</v>
      </c>
      <c r="H3864" t="str">
        <f>+VLOOKUP(F3864,Codigos[],2,0)</f>
        <v>Frutos de pepita</v>
      </c>
      <c r="I3864">
        <f>+VLOOKUP(Tabla2[[#This Row],[Categoría]],Cod_procesamiento10[],2,0)</f>
        <v>3</v>
      </c>
      <c r="J3864" t="s">
        <v>163</v>
      </c>
      <c r="K3864" s="3">
        <v>1613.34</v>
      </c>
    </row>
    <row r="3865" spans="1:11" x14ac:dyDescent="0.35">
      <c r="A3865">
        <v>2019</v>
      </c>
      <c r="B3865" s="5" t="s">
        <v>51</v>
      </c>
      <c r="C3865" s="10">
        <v>43525</v>
      </c>
      <c r="D3865" t="s">
        <v>17</v>
      </c>
      <c r="E3865">
        <f>+VLOOKUP(Tabla2[[#This Row],[Punto de venta]],Punto_venta[],2,0)</f>
        <v>2</v>
      </c>
      <c r="F3865" t="s">
        <v>11</v>
      </c>
      <c r="G3865">
        <f>+VLOOKUP(Tabla2[[#This Row],[Cultivo]],Cod_categoría[],2,0)</f>
        <v>100102005</v>
      </c>
      <c r="H3865" t="str">
        <f>+VLOOKUP(F3865,Codigos[],2,0)</f>
        <v>Cítricos</v>
      </c>
      <c r="I3865">
        <f>+VLOOKUP(Tabla2[[#This Row],[Categoría]],Cod_procesamiento10[],2,0)</f>
        <v>2</v>
      </c>
      <c r="J3865" t="s">
        <v>163</v>
      </c>
      <c r="K3865" s="3">
        <v>1240.3</v>
      </c>
    </row>
    <row r="3866" spans="1:11" x14ac:dyDescent="0.35">
      <c r="A3866">
        <v>2019</v>
      </c>
      <c r="B3866" s="5" t="s">
        <v>51</v>
      </c>
      <c r="C3866" s="10">
        <v>43525</v>
      </c>
      <c r="D3866" t="s">
        <v>17</v>
      </c>
      <c r="E3866">
        <f>+VLOOKUP(Tabla2[[#This Row],[Punto de venta]],Punto_venta[],2,0)</f>
        <v>2</v>
      </c>
      <c r="F3866" t="s">
        <v>12</v>
      </c>
      <c r="G3866">
        <f>+VLOOKUP(Tabla2[[#This Row],[Cultivo]],Cod_categoría[],2,0)</f>
        <v>100103006</v>
      </c>
      <c r="H3866" t="str">
        <f>+VLOOKUP(F3866,Codigos[],2,0)</f>
        <v>Frutos de carozo</v>
      </c>
      <c r="I3866">
        <f>+VLOOKUP(Tabla2[[#This Row],[Categoría]],Cod_procesamiento10[],2,0)</f>
        <v>5</v>
      </c>
      <c r="J3866" t="s">
        <v>163</v>
      </c>
      <c r="K3866" s="3">
        <v>1546.14</v>
      </c>
    </row>
    <row r="3867" spans="1:11" x14ac:dyDescent="0.35">
      <c r="A3867">
        <v>2019</v>
      </c>
      <c r="B3867" s="5" t="s">
        <v>51</v>
      </c>
      <c r="C3867" s="10">
        <v>43525</v>
      </c>
      <c r="D3867" t="s">
        <v>17</v>
      </c>
      <c r="E3867">
        <f>+VLOOKUP(Tabla2[[#This Row],[Punto de venta]],Punto_venta[],2,0)</f>
        <v>2</v>
      </c>
      <c r="F3867" t="s">
        <v>13</v>
      </c>
      <c r="G3867">
        <f>+VLOOKUP(Tabla2[[#This Row],[Cultivo]],Cod_categoría[],2,0)</f>
        <v>100106002</v>
      </c>
      <c r="H3867" t="str">
        <f>+VLOOKUP(F3867,Codigos[],2,0)</f>
        <v>Frutos oleaginosos</v>
      </c>
      <c r="I3867">
        <f>+VLOOKUP(Tabla2[[#This Row],[Categoría]],Cod_procesamiento10[],2,0)</f>
        <v>12</v>
      </c>
      <c r="J3867" t="s">
        <v>163</v>
      </c>
      <c r="K3867" s="3">
        <v>3493.76</v>
      </c>
    </row>
    <row r="3868" spans="1:11" x14ac:dyDescent="0.35">
      <c r="A3868">
        <v>2019</v>
      </c>
      <c r="B3868" s="5" t="s">
        <v>51</v>
      </c>
      <c r="C3868" s="10">
        <v>43525</v>
      </c>
      <c r="D3868" t="s">
        <v>17</v>
      </c>
      <c r="E3868">
        <f>+VLOOKUP(Tabla2[[#This Row],[Punto de venta]],Punto_venta[],2,0)</f>
        <v>2</v>
      </c>
      <c r="F3868" t="s">
        <v>14</v>
      </c>
      <c r="G3868">
        <f>+VLOOKUP(Tabla2[[#This Row],[Cultivo]],Cod_categoría[],2,0)</f>
        <v>100104005</v>
      </c>
      <c r="H3868" t="str">
        <f>+VLOOKUP(F3868,Codigos[],2,0)</f>
        <v>Frutos de pepita</v>
      </c>
      <c r="I3868">
        <f>+VLOOKUP(Tabla2[[#This Row],[Categoría]],Cod_procesamiento10[],2,0)</f>
        <v>3</v>
      </c>
      <c r="J3868" t="s">
        <v>163</v>
      </c>
      <c r="K3868" s="3">
        <v>1362.51</v>
      </c>
    </row>
    <row r="3869" spans="1:11" x14ac:dyDescent="0.35">
      <c r="A3869">
        <v>2019</v>
      </c>
      <c r="B3869" s="5" t="s">
        <v>51</v>
      </c>
      <c r="C3869" s="10">
        <v>43525</v>
      </c>
      <c r="D3869" t="s">
        <v>17</v>
      </c>
      <c r="E3869">
        <f>+VLOOKUP(Tabla2[[#This Row],[Punto de venta]],Punto_venta[],2,0)</f>
        <v>2</v>
      </c>
      <c r="F3869" t="s">
        <v>15</v>
      </c>
      <c r="G3869">
        <f>+VLOOKUP(Tabla2[[#This Row],[Cultivo]],Cod_categoría[],2,0)</f>
        <v>100108006</v>
      </c>
      <c r="H3869" t="str">
        <f>+VLOOKUP(F3869,Codigos[],2,0)</f>
        <v>Frutos tropicales y subtropicales</v>
      </c>
      <c r="I3869">
        <f>+VLOOKUP(Tabla2[[#This Row],[Categoría]],Cod_procesamiento10[],2,0)</f>
        <v>4</v>
      </c>
      <c r="J3869" t="s">
        <v>163</v>
      </c>
      <c r="K3869" s="3">
        <v>823.83</v>
      </c>
    </row>
    <row r="3870" spans="1:11" x14ac:dyDescent="0.35">
      <c r="A3870">
        <v>2019</v>
      </c>
      <c r="B3870" s="5" t="s">
        <v>51</v>
      </c>
      <c r="C3870" s="10">
        <v>43525</v>
      </c>
      <c r="D3870" t="s">
        <v>17</v>
      </c>
      <c r="E3870">
        <f>+VLOOKUP(Tabla2[[#This Row],[Punto de venta]],Punto_venta[],2,0)</f>
        <v>2</v>
      </c>
      <c r="F3870" t="s">
        <v>16</v>
      </c>
      <c r="G3870">
        <f>+VLOOKUP(Tabla2[[#This Row],[Cultivo]],Cod_categoría[],2,0)</f>
        <v>100109001</v>
      </c>
      <c r="H3870" t="str">
        <f>+VLOOKUP(F3870,Codigos[],2,0)</f>
        <v>Uva</v>
      </c>
      <c r="I3870">
        <f>+VLOOKUP(Tabla2[[#This Row],[Categoría]],Cod_procesamiento10[],2,0)</f>
        <v>11</v>
      </c>
      <c r="J3870" t="s">
        <v>163</v>
      </c>
      <c r="K3870" s="3">
        <v>2403.65</v>
      </c>
    </row>
    <row r="3871" spans="1:11" x14ac:dyDescent="0.35">
      <c r="A3871">
        <v>2019</v>
      </c>
      <c r="B3871" s="5" t="s">
        <v>51</v>
      </c>
      <c r="C3871" s="10">
        <v>43525</v>
      </c>
      <c r="D3871" t="s">
        <v>2</v>
      </c>
      <c r="E3871">
        <f>+VLOOKUP(Tabla2[[#This Row],[Punto de venta]],Punto_venta[],2,0)</f>
        <v>1</v>
      </c>
      <c r="F3871" t="s">
        <v>68</v>
      </c>
      <c r="G3871">
        <f>+VLOOKUP(Tabla2[[#This Row],[Cultivo]],Cod_categoría[],2,0)</f>
        <v>100101001</v>
      </c>
      <c r="H3871" t="str">
        <f>+VLOOKUP(F3871,Codigos[],2,0)</f>
        <v>Berries</v>
      </c>
      <c r="I3871">
        <f>+VLOOKUP(Tabla2[[#This Row],[Categoría]],Cod_procesamiento10[],2,0)</f>
        <v>1</v>
      </c>
      <c r="J3871" t="s">
        <v>163</v>
      </c>
      <c r="K3871" s="3">
        <v>2293.52</v>
      </c>
    </row>
    <row r="3872" spans="1:11" x14ac:dyDescent="0.35">
      <c r="A3872">
        <v>2019</v>
      </c>
      <c r="B3872" s="5" t="s">
        <v>51</v>
      </c>
      <c r="C3872" s="10">
        <v>43525</v>
      </c>
      <c r="D3872" t="s">
        <v>2</v>
      </c>
      <c r="E3872">
        <f>+VLOOKUP(Tabla2[[#This Row],[Punto de venta]],Punto_venta[],2,0)</f>
        <v>1</v>
      </c>
      <c r="F3872" t="s">
        <v>5</v>
      </c>
      <c r="G3872">
        <f>+VLOOKUP(Tabla2[[#This Row],[Cultivo]],Cod_categoría[],2,0)</f>
        <v>100103002</v>
      </c>
      <c r="H3872" t="str">
        <f>+VLOOKUP(F3872,Codigos[],2,0)</f>
        <v>Frutos de carozo</v>
      </c>
      <c r="I3872">
        <f>+VLOOKUP(Tabla2[[#This Row],[Categoría]],Cod_procesamiento10[],2,0)</f>
        <v>5</v>
      </c>
      <c r="J3872" t="s">
        <v>163</v>
      </c>
      <c r="K3872" s="3">
        <v>638.46</v>
      </c>
    </row>
    <row r="3873" spans="1:11" x14ac:dyDescent="0.35">
      <c r="A3873">
        <v>2019</v>
      </c>
      <c r="B3873" s="5" t="s">
        <v>51</v>
      </c>
      <c r="C3873" s="10">
        <v>43525</v>
      </c>
      <c r="D3873" t="s">
        <v>2</v>
      </c>
      <c r="E3873">
        <f>+VLOOKUP(Tabla2[[#This Row],[Punto de venta]],Punto_venta[],2,0)</f>
        <v>1</v>
      </c>
      <c r="F3873" t="s">
        <v>7</v>
      </c>
      <c r="G3873">
        <f>+VLOOKUP(Tabla2[[#This Row],[Cultivo]],Cod_categoría[],2,0)</f>
        <v>100103004</v>
      </c>
      <c r="H3873" t="str">
        <f>+VLOOKUP(F3873,Codigos[],2,0)</f>
        <v>Frutos de carozo</v>
      </c>
      <c r="I3873">
        <f>+VLOOKUP(Tabla2[[#This Row],[Categoría]],Cod_procesamiento10[],2,0)</f>
        <v>5</v>
      </c>
      <c r="J3873" t="s">
        <v>163</v>
      </c>
      <c r="K3873" s="3">
        <v>902.85</v>
      </c>
    </row>
    <row r="3874" spans="1:11" x14ac:dyDescent="0.35">
      <c r="A3874">
        <v>2019</v>
      </c>
      <c r="B3874" s="5" t="s">
        <v>51</v>
      </c>
      <c r="C3874" s="10">
        <v>43525</v>
      </c>
      <c r="D3874" t="s">
        <v>2</v>
      </c>
      <c r="E3874">
        <f>+VLOOKUP(Tabla2[[#This Row],[Punto de venta]],Punto_venta[],2,0)</f>
        <v>1</v>
      </c>
      <c r="F3874" t="s">
        <v>23</v>
      </c>
      <c r="G3874">
        <f>+VLOOKUP(Tabla2[[#This Row],[Cultivo]],Cod_categoría[],2,0)</f>
        <v>100101004</v>
      </c>
      <c r="H3874" t="str">
        <f>+VLOOKUP(F3874,Codigos[],2,0)</f>
        <v>Berries</v>
      </c>
      <c r="I3874">
        <f>+VLOOKUP(Tabla2[[#This Row],[Categoría]],Cod_procesamiento10[],2,0)</f>
        <v>1</v>
      </c>
      <c r="J3874" t="s">
        <v>163</v>
      </c>
      <c r="K3874" s="3">
        <v>1927.42</v>
      </c>
    </row>
    <row r="3875" spans="1:11" x14ac:dyDescent="0.35">
      <c r="A3875">
        <v>2019</v>
      </c>
      <c r="B3875" s="5" t="s">
        <v>51</v>
      </c>
      <c r="C3875" s="10">
        <v>43525</v>
      </c>
      <c r="D3875" t="s">
        <v>2</v>
      </c>
      <c r="E3875">
        <f>+VLOOKUP(Tabla2[[#This Row],[Punto de venta]],Punto_venta[],2,0)</f>
        <v>1</v>
      </c>
      <c r="F3875" t="s">
        <v>8</v>
      </c>
      <c r="G3875">
        <f>+VLOOKUP(Tabla2[[#This Row],[Cultivo]],Cod_categoría[],2,0)</f>
        <v>100112025</v>
      </c>
      <c r="H3875" t="str">
        <f>+VLOOKUP(F3875,Codigos[],2,0)</f>
        <v>Berries</v>
      </c>
      <c r="I3875">
        <f>+VLOOKUP(Tabla2[[#This Row],[Categoría]],Cod_procesamiento10[],2,0)</f>
        <v>1</v>
      </c>
      <c r="J3875" t="s">
        <v>163</v>
      </c>
      <c r="K3875" s="3">
        <v>1340.09</v>
      </c>
    </row>
    <row r="3876" spans="1:11" x14ac:dyDescent="0.35">
      <c r="A3876">
        <v>2019</v>
      </c>
      <c r="B3876" s="5" t="s">
        <v>51</v>
      </c>
      <c r="C3876" s="10">
        <v>43525</v>
      </c>
      <c r="D3876" t="s">
        <v>2</v>
      </c>
      <c r="E3876">
        <f>+VLOOKUP(Tabla2[[#This Row],[Punto de venta]],Punto_venta[],2,0)</f>
        <v>1</v>
      </c>
      <c r="F3876" t="s">
        <v>9</v>
      </c>
      <c r="G3876">
        <f>+VLOOKUP(Tabla2[[#This Row],[Cultivo]],Cod_categoría[],2,0)</f>
        <v>100102003</v>
      </c>
      <c r="H3876" t="str">
        <f>+VLOOKUP(F3876,Codigos[],2,0)</f>
        <v>Cítricos</v>
      </c>
      <c r="I3876">
        <f>+VLOOKUP(Tabla2[[#This Row],[Categoría]],Cod_procesamiento10[],2,0)</f>
        <v>2</v>
      </c>
      <c r="J3876" t="s">
        <v>163</v>
      </c>
      <c r="K3876" s="3">
        <v>1622.01</v>
      </c>
    </row>
    <row r="3877" spans="1:11" x14ac:dyDescent="0.35">
      <c r="A3877">
        <v>2019</v>
      </c>
      <c r="B3877" s="5" t="s">
        <v>51</v>
      </c>
      <c r="C3877" s="10">
        <v>43525</v>
      </c>
      <c r="D3877" t="s">
        <v>2</v>
      </c>
      <c r="E3877">
        <f>+VLOOKUP(Tabla2[[#This Row],[Punto de venta]],Punto_venta[],2,0)</f>
        <v>1</v>
      </c>
      <c r="F3877" t="s">
        <v>21</v>
      </c>
      <c r="G3877">
        <f>+VLOOKUP(Tabla2[[#This Row],[Cultivo]],Cod_categoría[],2,0)</f>
        <v>100108002</v>
      </c>
      <c r="H3877" t="str">
        <f>+VLOOKUP(F3877,Codigos[],2,0)</f>
        <v>Frutos tropicales y subtropicales</v>
      </c>
      <c r="I3877">
        <f>+VLOOKUP(Tabla2[[#This Row],[Categoría]],Cod_procesamiento10[],2,0)</f>
        <v>4</v>
      </c>
      <c r="J3877" t="s">
        <v>163</v>
      </c>
      <c r="K3877" s="3">
        <v>2091.59</v>
      </c>
    </row>
    <row r="3878" spans="1:11" x14ac:dyDescent="0.35">
      <c r="A3878">
        <v>2019</v>
      </c>
      <c r="B3878" s="5" t="s">
        <v>51</v>
      </c>
      <c r="C3878" s="10">
        <v>43525</v>
      </c>
      <c r="D3878" t="s">
        <v>2</v>
      </c>
      <c r="E3878">
        <f>+VLOOKUP(Tabla2[[#This Row],[Punto de venta]],Punto_venta[],2,0)</f>
        <v>1</v>
      </c>
      <c r="F3878" t="s">
        <v>10</v>
      </c>
      <c r="G3878">
        <f>+VLOOKUP(Tabla2[[#This Row],[Cultivo]],Cod_categoría[],2,0)</f>
        <v>100104002</v>
      </c>
      <c r="H3878" t="str">
        <f>+VLOOKUP(F3878,Codigos[],2,0)</f>
        <v>Frutos de pepita</v>
      </c>
      <c r="I3878">
        <f>+VLOOKUP(Tabla2[[#This Row],[Categoría]],Cod_procesamiento10[],2,0)</f>
        <v>3</v>
      </c>
      <c r="J3878" t="s">
        <v>163</v>
      </c>
      <c r="K3878" s="3">
        <v>655.55</v>
      </c>
    </row>
    <row r="3879" spans="1:11" x14ac:dyDescent="0.35">
      <c r="A3879">
        <v>2019</v>
      </c>
      <c r="B3879" s="5" t="s">
        <v>51</v>
      </c>
      <c r="C3879" s="10">
        <v>43525</v>
      </c>
      <c r="D3879" t="s">
        <v>2</v>
      </c>
      <c r="E3879">
        <f>+VLOOKUP(Tabla2[[#This Row],[Punto de venta]],Punto_venta[],2,0)</f>
        <v>1</v>
      </c>
      <c r="F3879" t="s">
        <v>11</v>
      </c>
      <c r="G3879">
        <f>+VLOOKUP(Tabla2[[#This Row],[Cultivo]],Cod_categoría[],2,0)</f>
        <v>100102005</v>
      </c>
      <c r="H3879" t="str">
        <f>+VLOOKUP(F3879,Codigos[],2,0)</f>
        <v>Cítricos</v>
      </c>
      <c r="I3879">
        <f>+VLOOKUP(Tabla2[[#This Row],[Categoría]],Cod_procesamiento10[],2,0)</f>
        <v>2</v>
      </c>
      <c r="J3879" t="s">
        <v>163</v>
      </c>
      <c r="K3879" s="3">
        <v>730.12</v>
      </c>
    </row>
    <row r="3880" spans="1:11" x14ac:dyDescent="0.35">
      <c r="A3880">
        <v>2019</v>
      </c>
      <c r="B3880" s="5" t="s">
        <v>51</v>
      </c>
      <c r="C3880" s="10">
        <v>43525</v>
      </c>
      <c r="D3880" t="s">
        <v>2</v>
      </c>
      <c r="E3880">
        <f>+VLOOKUP(Tabla2[[#This Row],[Punto de venta]],Punto_venta[],2,0)</f>
        <v>1</v>
      </c>
      <c r="F3880" t="s">
        <v>12</v>
      </c>
      <c r="G3880">
        <f>+VLOOKUP(Tabla2[[#This Row],[Cultivo]],Cod_categoría[],2,0)</f>
        <v>100103006</v>
      </c>
      <c r="H3880" t="str">
        <f>+VLOOKUP(F3880,Codigos[],2,0)</f>
        <v>Frutos de carozo</v>
      </c>
      <c r="I3880">
        <f>+VLOOKUP(Tabla2[[#This Row],[Categoría]],Cod_procesamiento10[],2,0)</f>
        <v>5</v>
      </c>
      <c r="J3880" t="s">
        <v>163</v>
      </c>
      <c r="K3880" s="3">
        <v>873.68</v>
      </c>
    </row>
    <row r="3881" spans="1:11" x14ac:dyDescent="0.35">
      <c r="A3881">
        <v>2019</v>
      </c>
      <c r="B3881" s="5" t="s">
        <v>51</v>
      </c>
      <c r="C3881" s="10">
        <v>43525</v>
      </c>
      <c r="D3881" t="s">
        <v>2</v>
      </c>
      <c r="E3881">
        <f>+VLOOKUP(Tabla2[[#This Row],[Punto de venta]],Punto_venta[],2,0)</f>
        <v>1</v>
      </c>
      <c r="F3881" t="s">
        <v>13</v>
      </c>
      <c r="G3881">
        <f>+VLOOKUP(Tabla2[[#This Row],[Cultivo]],Cod_categoría[],2,0)</f>
        <v>100106002</v>
      </c>
      <c r="H3881" t="str">
        <f>+VLOOKUP(F3881,Codigos[],2,0)</f>
        <v>Frutos oleaginosos</v>
      </c>
      <c r="I3881">
        <f>+VLOOKUP(Tabla2[[#This Row],[Categoría]],Cod_procesamiento10[],2,0)</f>
        <v>12</v>
      </c>
      <c r="J3881" t="s">
        <v>163</v>
      </c>
      <c r="K3881" s="3">
        <v>2720.97</v>
      </c>
    </row>
    <row r="3882" spans="1:11" x14ac:dyDescent="0.35">
      <c r="A3882">
        <v>2019</v>
      </c>
      <c r="B3882" s="5" t="s">
        <v>51</v>
      </c>
      <c r="C3882" s="10">
        <v>43525</v>
      </c>
      <c r="D3882" t="s">
        <v>2</v>
      </c>
      <c r="E3882">
        <f>+VLOOKUP(Tabla2[[#This Row],[Punto de venta]],Punto_venta[],2,0)</f>
        <v>1</v>
      </c>
      <c r="F3882" t="s">
        <v>14</v>
      </c>
      <c r="G3882">
        <f>+VLOOKUP(Tabla2[[#This Row],[Cultivo]],Cod_categoría[],2,0)</f>
        <v>100104005</v>
      </c>
      <c r="H3882" t="str">
        <f>+VLOOKUP(F3882,Codigos[],2,0)</f>
        <v>Frutos de pepita</v>
      </c>
      <c r="I3882">
        <f>+VLOOKUP(Tabla2[[#This Row],[Categoría]],Cod_procesamiento10[],2,0)</f>
        <v>3</v>
      </c>
      <c r="J3882" t="s">
        <v>163</v>
      </c>
      <c r="K3882" s="3">
        <v>691.53</v>
      </c>
    </row>
    <row r="3883" spans="1:11" x14ac:dyDescent="0.35">
      <c r="A3883">
        <v>2019</v>
      </c>
      <c r="B3883" s="5" t="s">
        <v>51</v>
      </c>
      <c r="C3883" s="10">
        <v>43525</v>
      </c>
      <c r="D3883" t="s">
        <v>2</v>
      </c>
      <c r="E3883">
        <f>+VLOOKUP(Tabla2[[#This Row],[Punto de venta]],Punto_venta[],2,0)</f>
        <v>1</v>
      </c>
      <c r="F3883" t="s">
        <v>15</v>
      </c>
      <c r="G3883">
        <f>+VLOOKUP(Tabla2[[#This Row],[Cultivo]],Cod_categoría[],2,0)</f>
        <v>100108006</v>
      </c>
      <c r="H3883" t="str">
        <f>+VLOOKUP(F3883,Codigos[],2,0)</f>
        <v>Frutos tropicales y subtropicales</v>
      </c>
      <c r="I3883">
        <f>+VLOOKUP(Tabla2[[#This Row],[Categoría]],Cod_procesamiento10[],2,0)</f>
        <v>4</v>
      </c>
      <c r="J3883" t="s">
        <v>163</v>
      </c>
      <c r="K3883" s="3">
        <v>819.05</v>
      </c>
    </row>
    <row r="3884" spans="1:11" x14ac:dyDescent="0.35">
      <c r="A3884">
        <v>2019</v>
      </c>
      <c r="B3884" s="5" t="s">
        <v>51</v>
      </c>
      <c r="C3884" s="10">
        <v>43525</v>
      </c>
      <c r="D3884" t="s">
        <v>2</v>
      </c>
      <c r="E3884">
        <f>+VLOOKUP(Tabla2[[#This Row],[Punto de venta]],Punto_venta[],2,0)</f>
        <v>1</v>
      </c>
      <c r="F3884" t="s">
        <v>16</v>
      </c>
      <c r="G3884">
        <f>+VLOOKUP(Tabla2[[#This Row],[Cultivo]],Cod_categoría[],2,0)</f>
        <v>100109001</v>
      </c>
      <c r="H3884" t="str">
        <f>+VLOOKUP(F3884,Codigos[],2,0)</f>
        <v>Uva</v>
      </c>
      <c r="I3884">
        <f>+VLOOKUP(Tabla2[[#This Row],[Categoría]],Cod_procesamiento10[],2,0)</f>
        <v>11</v>
      </c>
      <c r="J3884" t="s">
        <v>163</v>
      </c>
      <c r="K3884" s="3">
        <v>850.93</v>
      </c>
    </row>
    <row r="3885" spans="1:11" x14ac:dyDescent="0.35">
      <c r="A3885">
        <v>2019</v>
      </c>
      <c r="B3885" s="5" t="s">
        <v>51</v>
      </c>
      <c r="C3885" s="10">
        <v>43525</v>
      </c>
      <c r="D3885" t="s">
        <v>17</v>
      </c>
      <c r="E3885">
        <f>+VLOOKUP(Tabla2[[#This Row],[Punto de venta]],Punto_venta[],2,0)</f>
        <v>2</v>
      </c>
      <c r="F3885" t="s">
        <v>68</v>
      </c>
      <c r="G3885">
        <f>+VLOOKUP(Tabla2[[#This Row],[Cultivo]],Cod_categoría[],2,0)</f>
        <v>100101001</v>
      </c>
      <c r="H3885" t="str">
        <f>+VLOOKUP(F3885,Codigos[],2,0)</f>
        <v>Berries</v>
      </c>
      <c r="I3885">
        <f>+VLOOKUP(Tabla2[[#This Row],[Categoría]],Cod_procesamiento10[],2,0)</f>
        <v>1</v>
      </c>
      <c r="J3885" t="s">
        <v>163</v>
      </c>
      <c r="K3885" s="3">
        <v>9647.6</v>
      </c>
    </row>
    <row r="3886" spans="1:11" x14ac:dyDescent="0.35">
      <c r="A3886">
        <v>2019</v>
      </c>
      <c r="B3886" s="5" t="s">
        <v>51</v>
      </c>
      <c r="C3886" s="10">
        <v>43525</v>
      </c>
      <c r="D3886" t="s">
        <v>17</v>
      </c>
      <c r="E3886">
        <f>+VLOOKUP(Tabla2[[#This Row],[Punto de venta]],Punto_venta[],2,0)</f>
        <v>2</v>
      </c>
      <c r="F3886" t="s">
        <v>5</v>
      </c>
      <c r="G3886">
        <f>+VLOOKUP(Tabla2[[#This Row],[Cultivo]],Cod_categoría[],2,0)</f>
        <v>100103002</v>
      </c>
      <c r="H3886" t="str">
        <f>+VLOOKUP(F3886,Codigos[],2,0)</f>
        <v>Frutos de carozo</v>
      </c>
      <c r="I3886">
        <f>+VLOOKUP(Tabla2[[#This Row],[Categoría]],Cod_procesamiento10[],2,0)</f>
        <v>5</v>
      </c>
      <c r="J3886" t="s">
        <v>163</v>
      </c>
      <c r="K3886" s="3">
        <v>1366.41</v>
      </c>
    </row>
    <row r="3887" spans="1:11" x14ac:dyDescent="0.35">
      <c r="A3887">
        <v>2019</v>
      </c>
      <c r="B3887" s="5" t="s">
        <v>51</v>
      </c>
      <c r="C3887" s="10">
        <v>43525</v>
      </c>
      <c r="D3887" t="s">
        <v>17</v>
      </c>
      <c r="E3887">
        <f>+VLOOKUP(Tabla2[[#This Row],[Punto de venta]],Punto_venta[],2,0)</f>
        <v>2</v>
      </c>
      <c r="F3887" t="s">
        <v>7</v>
      </c>
      <c r="G3887">
        <f>+VLOOKUP(Tabla2[[#This Row],[Cultivo]],Cod_categoría[],2,0)</f>
        <v>100103004</v>
      </c>
      <c r="H3887" t="str">
        <f>+VLOOKUP(F3887,Codigos[],2,0)</f>
        <v>Frutos de carozo</v>
      </c>
      <c r="I3887">
        <f>+VLOOKUP(Tabla2[[#This Row],[Categoría]],Cod_procesamiento10[],2,0)</f>
        <v>5</v>
      </c>
      <c r="J3887" t="s">
        <v>163</v>
      </c>
      <c r="K3887" s="3">
        <v>1540.6</v>
      </c>
    </row>
    <row r="3888" spans="1:11" x14ac:dyDescent="0.35">
      <c r="A3888">
        <v>2019</v>
      </c>
      <c r="B3888" s="5" t="s">
        <v>51</v>
      </c>
      <c r="C3888" s="10">
        <v>43525</v>
      </c>
      <c r="D3888" t="s">
        <v>17</v>
      </c>
      <c r="E3888">
        <f>+VLOOKUP(Tabla2[[#This Row],[Punto de venta]],Punto_venta[],2,0)</f>
        <v>2</v>
      </c>
      <c r="F3888" t="s">
        <v>23</v>
      </c>
      <c r="G3888">
        <f>+VLOOKUP(Tabla2[[#This Row],[Cultivo]],Cod_categoría[],2,0)</f>
        <v>100101004</v>
      </c>
      <c r="H3888" t="str">
        <f>+VLOOKUP(F3888,Codigos[],2,0)</f>
        <v>Berries</v>
      </c>
      <c r="I3888">
        <f>+VLOOKUP(Tabla2[[#This Row],[Categoría]],Cod_procesamiento10[],2,0)</f>
        <v>1</v>
      </c>
      <c r="J3888" t="s">
        <v>163</v>
      </c>
      <c r="K3888" s="3">
        <v>7155</v>
      </c>
    </row>
    <row r="3889" spans="1:11" x14ac:dyDescent="0.35">
      <c r="A3889">
        <v>2019</v>
      </c>
      <c r="B3889" s="5" t="s">
        <v>51</v>
      </c>
      <c r="C3889" s="10">
        <v>43525</v>
      </c>
      <c r="D3889" t="s">
        <v>17</v>
      </c>
      <c r="E3889">
        <f>+VLOOKUP(Tabla2[[#This Row],[Punto de venta]],Punto_venta[],2,0)</f>
        <v>2</v>
      </c>
      <c r="F3889" t="s">
        <v>8</v>
      </c>
      <c r="G3889">
        <f>+VLOOKUP(Tabla2[[#This Row],[Cultivo]],Cod_categoría[],2,0)</f>
        <v>100112025</v>
      </c>
      <c r="H3889" t="str">
        <f>+VLOOKUP(F3889,Codigos[],2,0)</f>
        <v>Berries</v>
      </c>
      <c r="I3889">
        <f>+VLOOKUP(Tabla2[[#This Row],[Categoría]],Cod_procesamiento10[],2,0)</f>
        <v>1</v>
      </c>
      <c r="J3889" t="s">
        <v>163</v>
      </c>
      <c r="K3889" s="3">
        <v>3518.86</v>
      </c>
    </row>
    <row r="3890" spans="1:11" x14ac:dyDescent="0.35">
      <c r="A3890">
        <v>2019</v>
      </c>
      <c r="B3890" s="5" t="s">
        <v>51</v>
      </c>
      <c r="C3890" s="10">
        <v>43525</v>
      </c>
      <c r="D3890" t="s">
        <v>17</v>
      </c>
      <c r="E3890">
        <f>+VLOOKUP(Tabla2[[#This Row],[Punto de venta]],Punto_venta[],2,0)</f>
        <v>2</v>
      </c>
      <c r="F3890" t="s">
        <v>9</v>
      </c>
      <c r="G3890">
        <f>+VLOOKUP(Tabla2[[#This Row],[Cultivo]],Cod_categoría[],2,0)</f>
        <v>100102003</v>
      </c>
      <c r="H3890" t="str">
        <f>+VLOOKUP(F3890,Codigos[],2,0)</f>
        <v>Cítricos</v>
      </c>
      <c r="I3890">
        <f>+VLOOKUP(Tabla2[[#This Row],[Categoría]],Cod_procesamiento10[],2,0)</f>
        <v>2</v>
      </c>
      <c r="J3890" t="s">
        <v>163</v>
      </c>
      <c r="K3890" s="3">
        <v>2147.0700000000002</v>
      </c>
    </row>
    <row r="3891" spans="1:11" x14ac:dyDescent="0.35">
      <c r="A3891">
        <v>2019</v>
      </c>
      <c r="B3891" s="5" t="s">
        <v>51</v>
      </c>
      <c r="C3891" s="10">
        <v>43525</v>
      </c>
      <c r="D3891" t="s">
        <v>17</v>
      </c>
      <c r="E3891">
        <f>+VLOOKUP(Tabla2[[#This Row],[Punto de venta]],Punto_venta[],2,0)</f>
        <v>2</v>
      </c>
      <c r="F3891" t="s">
        <v>21</v>
      </c>
      <c r="G3891">
        <f>+VLOOKUP(Tabla2[[#This Row],[Cultivo]],Cod_categoría[],2,0)</f>
        <v>100108002</v>
      </c>
      <c r="H3891" t="str">
        <f>+VLOOKUP(F3891,Codigos[],2,0)</f>
        <v>Frutos tropicales y subtropicales</v>
      </c>
      <c r="I3891">
        <f>+VLOOKUP(Tabla2[[#This Row],[Categoría]],Cod_procesamiento10[],2,0)</f>
        <v>4</v>
      </c>
      <c r="J3891" t="s">
        <v>163</v>
      </c>
      <c r="K3891" s="3">
        <v>1832.39</v>
      </c>
    </row>
    <row r="3892" spans="1:11" x14ac:dyDescent="0.35">
      <c r="A3892">
        <v>2019</v>
      </c>
      <c r="B3892" s="5" t="s">
        <v>51</v>
      </c>
      <c r="C3892" s="10">
        <v>43525</v>
      </c>
      <c r="D3892" t="s">
        <v>17</v>
      </c>
      <c r="E3892">
        <f>+VLOOKUP(Tabla2[[#This Row],[Punto de venta]],Punto_venta[],2,0)</f>
        <v>2</v>
      </c>
      <c r="F3892" t="s">
        <v>10</v>
      </c>
      <c r="G3892">
        <f>+VLOOKUP(Tabla2[[#This Row],[Cultivo]],Cod_categoría[],2,0)</f>
        <v>100104002</v>
      </c>
      <c r="H3892" t="str">
        <f>+VLOOKUP(F3892,Codigos[],2,0)</f>
        <v>Frutos de pepita</v>
      </c>
      <c r="I3892">
        <f>+VLOOKUP(Tabla2[[#This Row],[Categoría]],Cod_procesamiento10[],2,0)</f>
        <v>3</v>
      </c>
      <c r="J3892" t="s">
        <v>163</v>
      </c>
      <c r="K3892" s="3">
        <v>1577.27</v>
      </c>
    </row>
    <row r="3893" spans="1:11" x14ac:dyDescent="0.35">
      <c r="A3893">
        <v>2019</v>
      </c>
      <c r="B3893" s="5" t="s">
        <v>51</v>
      </c>
      <c r="C3893" s="10">
        <v>43525</v>
      </c>
      <c r="D3893" t="s">
        <v>17</v>
      </c>
      <c r="E3893">
        <f>+VLOOKUP(Tabla2[[#This Row],[Punto de venta]],Punto_venta[],2,0)</f>
        <v>2</v>
      </c>
      <c r="F3893" t="s">
        <v>11</v>
      </c>
      <c r="G3893">
        <f>+VLOOKUP(Tabla2[[#This Row],[Cultivo]],Cod_categoría[],2,0)</f>
        <v>100102005</v>
      </c>
      <c r="H3893" t="str">
        <f>+VLOOKUP(F3893,Codigos[],2,0)</f>
        <v>Cítricos</v>
      </c>
      <c r="I3893">
        <f>+VLOOKUP(Tabla2[[#This Row],[Categoría]],Cod_procesamiento10[],2,0)</f>
        <v>2</v>
      </c>
      <c r="J3893" t="s">
        <v>163</v>
      </c>
      <c r="K3893" s="3">
        <v>1155.5999999999999</v>
      </c>
    </row>
    <row r="3894" spans="1:11" x14ac:dyDescent="0.35">
      <c r="A3894">
        <v>2019</v>
      </c>
      <c r="B3894" s="5" t="s">
        <v>51</v>
      </c>
      <c r="C3894" s="10">
        <v>43525</v>
      </c>
      <c r="D3894" t="s">
        <v>17</v>
      </c>
      <c r="E3894">
        <f>+VLOOKUP(Tabla2[[#This Row],[Punto de venta]],Punto_venta[],2,0)</f>
        <v>2</v>
      </c>
      <c r="F3894" t="s">
        <v>12</v>
      </c>
      <c r="G3894">
        <f>+VLOOKUP(Tabla2[[#This Row],[Cultivo]],Cod_categoría[],2,0)</f>
        <v>100103006</v>
      </c>
      <c r="H3894" t="str">
        <f>+VLOOKUP(F3894,Codigos[],2,0)</f>
        <v>Frutos de carozo</v>
      </c>
      <c r="I3894">
        <f>+VLOOKUP(Tabla2[[#This Row],[Categoría]],Cod_procesamiento10[],2,0)</f>
        <v>5</v>
      </c>
      <c r="J3894" t="s">
        <v>163</v>
      </c>
      <c r="K3894" s="3">
        <v>1557.8</v>
      </c>
    </row>
    <row r="3895" spans="1:11" x14ac:dyDescent="0.35">
      <c r="A3895">
        <v>2019</v>
      </c>
      <c r="B3895" s="5" t="s">
        <v>51</v>
      </c>
      <c r="C3895" s="10">
        <v>43525</v>
      </c>
      <c r="D3895" t="s">
        <v>17</v>
      </c>
      <c r="E3895">
        <f>+VLOOKUP(Tabla2[[#This Row],[Punto de venta]],Punto_venta[],2,0)</f>
        <v>2</v>
      </c>
      <c r="F3895" t="s">
        <v>13</v>
      </c>
      <c r="G3895">
        <f>+VLOOKUP(Tabla2[[#This Row],[Cultivo]],Cod_categoría[],2,0)</f>
        <v>100106002</v>
      </c>
      <c r="H3895" t="str">
        <f>+VLOOKUP(F3895,Codigos[],2,0)</f>
        <v>Frutos oleaginosos</v>
      </c>
      <c r="I3895">
        <f>+VLOOKUP(Tabla2[[#This Row],[Categoría]],Cod_procesamiento10[],2,0)</f>
        <v>12</v>
      </c>
      <c r="J3895" t="s">
        <v>163</v>
      </c>
      <c r="K3895" s="3">
        <v>3513.61</v>
      </c>
    </row>
    <row r="3896" spans="1:11" x14ac:dyDescent="0.35">
      <c r="A3896">
        <v>2019</v>
      </c>
      <c r="B3896" s="5" t="s">
        <v>51</v>
      </c>
      <c r="C3896" s="10">
        <v>43525</v>
      </c>
      <c r="D3896" t="s">
        <v>17</v>
      </c>
      <c r="E3896">
        <f>+VLOOKUP(Tabla2[[#This Row],[Punto de venta]],Punto_venta[],2,0)</f>
        <v>2</v>
      </c>
      <c r="F3896" t="s">
        <v>14</v>
      </c>
      <c r="G3896">
        <f>+VLOOKUP(Tabla2[[#This Row],[Cultivo]],Cod_categoría[],2,0)</f>
        <v>100104005</v>
      </c>
      <c r="H3896" t="str">
        <f>+VLOOKUP(F3896,Codigos[],2,0)</f>
        <v>Frutos de pepita</v>
      </c>
      <c r="I3896">
        <f>+VLOOKUP(Tabla2[[#This Row],[Categoría]],Cod_procesamiento10[],2,0)</f>
        <v>3</v>
      </c>
      <c r="J3896" t="s">
        <v>163</v>
      </c>
      <c r="K3896" s="3">
        <v>1217.55</v>
      </c>
    </row>
    <row r="3897" spans="1:11" x14ac:dyDescent="0.35">
      <c r="A3897">
        <v>2019</v>
      </c>
      <c r="B3897" s="5" t="s">
        <v>51</v>
      </c>
      <c r="C3897" s="10">
        <v>43525</v>
      </c>
      <c r="D3897" t="s">
        <v>17</v>
      </c>
      <c r="E3897">
        <f>+VLOOKUP(Tabla2[[#This Row],[Punto de venta]],Punto_venta[],2,0)</f>
        <v>2</v>
      </c>
      <c r="F3897" t="s">
        <v>15</v>
      </c>
      <c r="G3897">
        <f>+VLOOKUP(Tabla2[[#This Row],[Cultivo]],Cod_categoría[],2,0)</f>
        <v>100108006</v>
      </c>
      <c r="H3897" t="str">
        <f>+VLOOKUP(F3897,Codigos[],2,0)</f>
        <v>Frutos tropicales y subtropicales</v>
      </c>
      <c r="I3897">
        <f>+VLOOKUP(Tabla2[[#This Row],[Categoría]],Cod_procesamiento10[],2,0)</f>
        <v>4</v>
      </c>
      <c r="J3897" t="s">
        <v>163</v>
      </c>
      <c r="K3897" s="3">
        <v>811.77</v>
      </c>
    </row>
    <row r="3898" spans="1:11" x14ac:dyDescent="0.35">
      <c r="A3898">
        <v>2019</v>
      </c>
      <c r="B3898" s="5" t="s">
        <v>51</v>
      </c>
      <c r="C3898" s="10">
        <v>43525</v>
      </c>
      <c r="D3898" t="s">
        <v>17</v>
      </c>
      <c r="E3898">
        <f>+VLOOKUP(Tabla2[[#This Row],[Punto de venta]],Punto_venta[],2,0)</f>
        <v>2</v>
      </c>
      <c r="F3898" t="s">
        <v>16</v>
      </c>
      <c r="G3898">
        <f>+VLOOKUP(Tabla2[[#This Row],[Cultivo]],Cod_categoría[],2,0)</f>
        <v>100109001</v>
      </c>
      <c r="H3898" t="str">
        <f>+VLOOKUP(F3898,Codigos[],2,0)</f>
        <v>Uva</v>
      </c>
      <c r="I3898">
        <f>+VLOOKUP(Tabla2[[#This Row],[Categoría]],Cod_procesamiento10[],2,0)</f>
        <v>11</v>
      </c>
      <c r="J3898" t="s">
        <v>163</v>
      </c>
      <c r="K3898" s="3">
        <v>2194.44</v>
      </c>
    </row>
    <row r="3899" spans="1:11" x14ac:dyDescent="0.35">
      <c r="A3899">
        <v>2019</v>
      </c>
      <c r="B3899" s="5" t="s">
        <v>51</v>
      </c>
      <c r="C3899" s="10">
        <v>43525</v>
      </c>
      <c r="D3899" t="s">
        <v>2</v>
      </c>
      <c r="E3899">
        <f>+VLOOKUP(Tabla2[[#This Row],[Punto de venta]],Punto_venta[],2,0)</f>
        <v>1</v>
      </c>
      <c r="F3899" t="s">
        <v>68</v>
      </c>
      <c r="G3899">
        <f>+VLOOKUP(Tabla2[[#This Row],[Cultivo]],Cod_categoría[],2,0)</f>
        <v>100101001</v>
      </c>
      <c r="H3899" t="str">
        <f>+VLOOKUP(F3899,Codigos[],2,0)</f>
        <v>Berries</v>
      </c>
      <c r="I3899">
        <f>+VLOOKUP(Tabla2[[#This Row],[Categoría]],Cod_procesamiento10[],2,0)</f>
        <v>1</v>
      </c>
      <c r="J3899" t="s">
        <v>163</v>
      </c>
      <c r="K3899" s="3">
        <v>2150.17</v>
      </c>
    </row>
    <row r="3900" spans="1:11" x14ac:dyDescent="0.35">
      <c r="A3900">
        <v>2019</v>
      </c>
      <c r="B3900" s="5" t="s">
        <v>51</v>
      </c>
      <c r="C3900" s="10">
        <v>43525</v>
      </c>
      <c r="D3900" t="s">
        <v>2</v>
      </c>
      <c r="E3900">
        <f>+VLOOKUP(Tabla2[[#This Row],[Punto de venta]],Punto_venta[],2,0)</f>
        <v>1</v>
      </c>
      <c r="F3900" t="s">
        <v>5</v>
      </c>
      <c r="G3900">
        <f>+VLOOKUP(Tabla2[[#This Row],[Cultivo]],Cod_categoría[],2,0)</f>
        <v>100103002</v>
      </c>
      <c r="H3900" t="str">
        <f>+VLOOKUP(F3900,Codigos[],2,0)</f>
        <v>Frutos de carozo</v>
      </c>
      <c r="I3900">
        <f>+VLOOKUP(Tabla2[[#This Row],[Categoría]],Cod_procesamiento10[],2,0)</f>
        <v>5</v>
      </c>
      <c r="J3900" t="s">
        <v>163</v>
      </c>
      <c r="K3900" s="3">
        <v>620.67999999999995</v>
      </c>
    </row>
    <row r="3901" spans="1:11" x14ac:dyDescent="0.35">
      <c r="A3901">
        <v>2019</v>
      </c>
      <c r="B3901" s="5" t="s">
        <v>51</v>
      </c>
      <c r="C3901" s="10">
        <v>43525</v>
      </c>
      <c r="D3901" t="s">
        <v>2</v>
      </c>
      <c r="E3901">
        <f>+VLOOKUP(Tabla2[[#This Row],[Punto de venta]],Punto_venta[],2,0)</f>
        <v>1</v>
      </c>
      <c r="F3901" t="s">
        <v>7</v>
      </c>
      <c r="G3901">
        <f>+VLOOKUP(Tabla2[[#This Row],[Cultivo]],Cod_categoría[],2,0)</f>
        <v>100103004</v>
      </c>
      <c r="H3901" t="str">
        <f>+VLOOKUP(F3901,Codigos[],2,0)</f>
        <v>Frutos de carozo</v>
      </c>
      <c r="I3901">
        <f>+VLOOKUP(Tabla2[[#This Row],[Categoría]],Cod_procesamiento10[],2,0)</f>
        <v>5</v>
      </c>
      <c r="J3901" t="s">
        <v>163</v>
      </c>
      <c r="K3901" s="3">
        <v>927.7</v>
      </c>
    </row>
    <row r="3902" spans="1:11" x14ac:dyDescent="0.35">
      <c r="A3902">
        <v>2019</v>
      </c>
      <c r="B3902" s="5" t="s">
        <v>51</v>
      </c>
      <c r="C3902" s="10">
        <v>43525</v>
      </c>
      <c r="D3902" t="s">
        <v>2</v>
      </c>
      <c r="E3902">
        <f>+VLOOKUP(Tabla2[[#This Row],[Punto de venta]],Punto_venta[],2,0)</f>
        <v>1</v>
      </c>
      <c r="F3902" t="s">
        <v>23</v>
      </c>
      <c r="G3902">
        <f>+VLOOKUP(Tabla2[[#This Row],[Cultivo]],Cod_categoría[],2,0)</f>
        <v>100101004</v>
      </c>
      <c r="H3902" t="str">
        <f>+VLOOKUP(F3902,Codigos[],2,0)</f>
        <v>Berries</v>
      </c>
      <c r="I3902">
        <f>+VLOOKUP(Tabla2[[#This Row],[Categoría]],Cod_procesamiento10[],2,0)</f>
        <v>1</v>
      </c>
      <c r="J3902" t="s">
        <v>163</v>
      </c>
      <c r="K3902" s="3">
        <v>1967.22</v>
      </c>
    </row>
    <row r="3903" spans="1:11" x14ac:dyDescent="0.35">
      <c r="A3903">
        <v>2019</v>
      </c>
      <c r="B3903" s="5" t="s">
        <v>51</v>
      </c>
      <c r="C3903" s="10">
        <v>43525</v>
      </c>
      <c r="D3903" t="s">
        <v>2</v>
      </c>
      <c r="E3903">
        <f>+VLOOKUP(Tabla2[[#This Row],[Punto de venta]],Punto_venta[],2,0)</f>
        <v>1</v>
      </c>
      <c r="F3903" t="s">
        <v>8</v>
      </c>
      <c r="G3903">
        <f>+VLOOKUP(Tabla2[[#This Row],[Cultivo]],Cod_categoría[],2,0)</f>
        <v>100112025</v>
      </c>
      <c r="H3903" t="str">
        <f>+VLOOKUP(F3903,Codigos[],2,0)</f>
        <v>Berries</v>
      </c>
      <c r="I3903">
        <f>+VLOOKUP(Tabla2[[#This Row],[Categoría]],Cod_procesamiento10[],2,0)</f>
        <v>1</v>
      </c>
      <c r="J3903" t="s">
        <v>163</v>
      </c>
      <c r="K3903" s="3">
        <v>1436.25</v>
      </c>
    </row>
    <row r="3904" spans="1:11" x14ac:dyDescent="0.35">
      <c r="A3904">
        <v>2019</v>
      </c>
      <c r="B3904" s="5" t="s">
        <v>51</v>
      </c>
      <c r="C3904" s="10">
        <v>43525</v>
      </c>
      <c r="D3904" t="s">
        <v>2</v>
      </c>
      <c r="E3904">
        <f>+VLOOKUP(Tabla2[[#This Row],[Punto de venta]],Punto_venta[],2,0)</f>
        <v>1</v>
      </c>
      <c r="F3904" t="s">
        <v>9</v>
      </c>
      <c r="G3904">
        <f>+VLOOKUP(Tabla2[[#This Row],[Cultivo]],Cod_categoría[],2,0)</f>
        <v>100102003</v>
      </c>
      <c r="H3904" t="str">
        <f>+VLOOKUP(F3904,Codigos[],2,0)</f>
        <v>Cítricos</v>
      </c>
      <c r="I3904">
        <f>+VLOOKUP(Tabla2[[#This Row],[Categoría]],Cod_procesamiento10[],2,0)</f>
        <v>2</v>
      </c>
      <c r="J3904" t="s">
        <v>163</v>
      </c>
      <c r="K3904" s="3">
        <v>1466.7</v>
      </c>
    </row>
    <row r="3905" spans="1:11" x14ac:dyDescent="0.35">
      <c r="A3905">
        <v>2019</v>
      </c>
      <c r="B3905" s="5" t="s">
        <v>51</v>
      </c>
      <c r="C3905" s="10">
        <v>43525</v>
      </c>
      <c r="D3905" t="s">
        <v>2</v>
      </c>
      <c r="E3905">
        <f>+VLOOKUP(Tabla2[[#This Row],[Punto de venta]],Punto_venta[],2,0)</f>
        <v>1</v>
      </c>
      <c r="F3905" t="s">
        <v>21</v>
      </c>
      <c r="G3905">
        <f>+VLOOKUP(Tabla2[[#This Row],[Cultivo]],Cod_categoría[],2,0)</f>
        <v>100108002</v>
      </c>
      <c r="H3905" t="str">
        <f>+VLOOKUP(F3905,Codigos[],2,0)</f>
        <v>Frutos tropicales y subtropicales</v>
      </c>
      <c r="I3905">
        <f>+VLOOKUP(Tabla2[[#This Row],[Categoría]],Cod_procesamiento10[],2,0)</f>
        <v>4</v>
      </c>
      <c r="J3905" t="s">
        <v>163</v>
      </c>
      <c r="K3905" s="3">
        <v>2062.7800000000002</v>
      </c>
    </row>
    <row r="3906" spans="1:11" x14ac:dyDescent="0.35">
      <c r="A3906">
        <v>2019</v>
      </c>
      <c r="B3906" s="5" t="s">
        <v>51</v>
      </c>
      <c r="C3906" s="10">
        <v>43525</v>
      </c>
      <c r="D3906" t="s">
        <v>2</v>
      </c>
      <c r="E3906">
        <f>+VLOOKUP(Tabla2[[#This Row],[Punto de venta]],Punto_venta[],2,0)</f>
        <v>1</v>
      </c>
      <c r="F3906" t="s">
        <v>10</v>
      </c>
      <c r="G3906">
        <f>+VLOOKUP(Tabla2[[#This Row],[Cultivo]],Cod_categoría[],2,0)</f>
        <v>100104002</v>
      </c>
      <c r="H3906" t="str">
        <f>+VLOOKUP(F3906,Codigos[],2,0)</f>
        <v>Frutos de pepita</v>
      </c>
      <c r="I3906">
        <f>+VLOOKUP(Tabla2[[#This Row],[Categoría]],Cod_procesamiento10[],2,0)</f>
        <v>3</v>
      </c>
      <c r="J3906" t="s">
        <v>163</v>
      </c>
      <c r="K3906" s="3">
        <v>654.07000000000005</v>
      </c>
    </row>
    <row r="3907" spans="1:11" x14ac:dyDescent="0.35">
      <c r="A3907">
        <v>2019</v>
      </c>
      <c r="B3907" s="5" t="s">
        <v>51</v>
      </c>
      <c r="C3907" s="10">
        <v>43525</v>
      </c>
      <c r="D3907" t="s">
        <v>2</v>
      </c>
      <c r="E3907">
        <f>+VLOOKUP(Tabla2[[#This Row],[Punto de venta]],Punto_venta[],2,0)</f>
        <v>1</v>
      </c>
      <c r="F3907" t="s">
        <v>11</v>
      </c>
      <c r="G3907">
        <f>+VLOOKUP(Tabla2[[#This Row],[Cultivo]],Cod_categoría[],2,0)</f>
        <v>100102005</v>
      </c>
      <c r="H3907" t="str">
        <f>+VLOOKUP(F3907,Codigos[],2,0)</f>
        <v>Cítricos</v>
      </c>
      <c r="I3907">
        <f>+VLOOKUP(Tabla2[[#This Row],[Categoría]],Cod_procesamiento10[],2,0)</f>
        <v>2</v>
      </c>
      <c r="J3907" t="s">
        <v>163</v>
      </c>
      <c r="K3907" s="3">
        <v>696.43</v>
      </c>
    </row>
    <row r="3908" spans="1:11" x14ac:dyDescent="0.35">
      <c r="A3908">
        <v>2019</v>
      </c>
      <c r="B3908" s="5" t="s">
        <v>51</v>
      </c>
      <c r="C3908" s="10">
        <v>43525</v>
      </c>
      <c r="D3908" t="s">
        <v>2</v>
      </c>
      <c r="E3908">
        <f>+VLOOKUP(Tabla2[[#This Row],[Punto de venta]],Punto_venta[],2,0)</f>
        <v>1</v>
      </c>
      <c r="F3908" t="s">
        <v>12</v>
      </c>
      <c r="G3908">
        <f>+VLOOKUP(Tabla2[[#This Row],[Cultivo]],Cod_categoría[],2,0)</f>
        <v>100103006</v>
      </c>
      <c r="H3908" t="str">
        <f>+VLOOKUP(F3908,Codigos[],2,0)</f>
        <v>Frutos de carozo</v>
      </c>
      <c r="I3908">
        <f>+VLOOKUP(Tabla2[[#This Row],[Categoría]],Cod_procesamiento10[],2,0)</f>
        <v>5</v>
      </c>
      <c r="J3908" t="s">
        <v>163</v>
      </c>
      <c r="K3908" s="3">
        <v>906.1</v>
      </c>
    </row>
    <row r="3909" spans="1:11" x14ac:dyDescent="0.35">
      <c r="A3909">
        <v>2019</v>
      </c>
      <c r="B3909" s="5" t="s">
        <v>51</v>
      </c>
      <c r="C3909" s="10">
        <v>43525</v>
      </c>
      <c r="D3909" t="s">
        <v>2</v>
      </c>
      <c r="E3909">
        <f>+VLOOKUP(Tabla2[[#This Row],[Punto de venta]],Punto_venta[],2,0)</f>
        <v>1</v>
      </c>
      <c r="F3909" t="s">
        <v>13</v>
      </c>
      <c r="G3909">
        <f>+VLOOKUP(Tabla2[[#This Row],[Cultivo]],Cod_categoría[],2,0)</f>
        <v>100106002</v>
      </c>
      <c r="H3909" t="str">
        <f>+VLOOKUP(F3909,Codigos[],2,0)</f>
        <v>Frutos oleaginosos</v>
      </c>
      <c r="I3909">
        <f>+VLOOKUP(Tabla2[[#This Row],[Categoría]],Cod_procesamiento10[],2,0)</f>
        <v>12</v>
      </c>
      <c r="J3909" t="s">
        <v>163</v>
      </c>
      <c r="K3909" s="3">
        <v>2689.7</v>
      </c>
    </row>
    <row r="3910" spans="1:11" x14ac:dyDescent="0.35">
      <c r="A3910">
        <v>2019</v>
      </c>
      <c r="B3910" s="5" t="s">
        <v>51</v>
      </c>
      <c r="C3910" s="10">
        <v>43525</v>
      </c>
      <c r="D3910" t="s">
        <v>2</v>
      </c>
      <c r="E3910">
        <f>+VLOOKUP(Tabla2[[#This Row],[Punto de venta]],Punto_venta[],2,0)</f>
        <v>1</v>
      </c>
      <c r="F3910" t="s">
        <v>14</v>
      </c>
      <c r="G3910">
        <f>+VLOOKUP(Tabla2[[#This Row],[Cultivo]],Cod_categoría[],2,0)</f>
        <v>100104005</v>
      </c>
      <c r="H3910" t="str">
        <f>+VLOOKUP(F3910,Codigos[],2,0)</f>
        <v>Frutos de pepita</v>
      </c>
      <c r="I3910">
        <f>+VLOOKUP(Tabla2[[#This Row],[Categoría]],Cod_procesamiento10[],2,0)</f>
        <v>3</v>
      </c>
      <c r="J3910" t="s">
        <v>163</v>
      </c>
      <c r="K3910" s="3">
        <v>696.35</v>
      </c>
    </row>
    <row r="3911" spans="1:11" x14ac:dyDescent="0.35">
      <c r="A3911">
        <v>2019</v>
      </c>
      <c r="B3911" s="5" t="s">
        <v>51</v>
      </c>
      <c r="C3911" s="10">
        <v>43525</v>
      </c>
      <c r="D3911" t="s">
        <v>2</v>
      </c>
      <c r="E3911">
        <f>+VLOOKUP(Tabla2[[#This Row],[Punto de venta]],Punto_venta[],2,0)</f>
        <v>1</v>
      </c>
      <c r="F3911" t="s">
        <v>15</v>
      </c>
      <c r="G3911">
        <f>+VLOOKUP(Tabla2[[#This Row],[Cultivo]],Cod_categoría[],2,0)</f>
        <v>100108006</v>
      </c>
      <c r="H3911" t="str">
        <f>+VLOOKUP(F3911,Codigos[],2,0)</f>
        <v>Frutos tropicales y subtropicales</v>
      </c>
      <c r="I3911">
        <f>+VLOOKUP(Tabla2[[#This Row],[Categoría]],Cod_procesamiento10[],2,0)</f>
        <v>4</v>
      </c>
      <c r="J3911" t="s">
        <v>163</v>
      </c>
      <c r="K3911" s="3">
        <v>772.16</v>
      </c>
    </row>
    <row r="3912" spans="1:11" x14ac:dyDescent="0.35">
      <c r="A3912">
        <v>2019</v>
      </c>
      <c r="B3912" s="5" t="s">
        <v>51</v>
      </c>
      <c r="C3912" s="10">
        <v>43525</v>
      </c>
      <c r="D3912" t="s">
        <v>2</v>
      </c>
      <c r="E3912">
        <f>+VLOOKUP(Tabla2[[#This Row],[Punto de venta]],Punto_venta[],2,0)</f>
        <v>1</v>
      </c>
      <c r="F3912" t="s">
        <v>16</v>
      </c>
      <c r="G3912">
        <f>+VLOOKUP(Tabla2[[#This Row],[Cultivo]],Cod_categoría[],2,0)</f>
        <v>100109001</v>
      </c>
      <c r="H3912" t="str">
        <f>+VLOOKUP(F3912,Codigos[],2,0)</f>
        <v>Uva</v>
      </c>
      <c r="I3912">
        <f>+VLOOKUP(Tabla2[[#This Row],[Categoría]],Cod_procesamiento10[],2,0)</f>
        <v>11</v>
      </c>
      <c r="J3912" t="s">
        <v>163</v>
      </c>
      <c r="K3912" s="3">
        <v>780.95</v>
      </c>
    </row>
    <row r="3913" spans="1:11" x14ac:dyDescent="0.35">
      <c r="A3913">
        <v>2019</v>
      </c>
      <c r="B3913" s="5" t="s">
        <v>51</v>
      </c>
      <c r="C3913" s="10">
        <v>43525</v>
      </c>
      <c r="D3913" t="s">
        <v>17</v>
      </c>
      <c r="E3913">
        <f>+VLOOKUP(Tabla2[[#This Row],[Punto de venta]],Punto_venta[],2,0)</f>
        <v>2</v>
      </c>
      <c r="F3913" t="s">
        <v>68</v>
      </c>
      <c r="G3913">
        <f>+VLOOKUP(Tabla2[[#This Row],[Cultivo]],Cod_categoría[],2,0)</f>
        <v>100101001</v>
      </c>
      <c r="H3913" t="str">
        <f>+VLOOKUP(F3913,Codigos[],2,0)</f>
        <v>Berries</v>
      </c>
      <c r="I3913">
        <f>+VLOOKUP(Tabla2[[#This Row],[Categoría]],Cod_procesamiento10[],2,0)</f>
        <v>1</v>
      </c>
      <c r="J3913" t="s">
        <v>163</v>
      </c>
      <c r="K3913" s="3">
        <v>7281.5</v>
      </c>
    </row>
    <row r="3914" spans="1:11" x14ac:dyDescent="0.35">
      <c r="A3914">
        <v>2019</v>
      </c>
      <c r="B3914" s="5" t="s">
        <v>51</v>
      </c>
      <c r="C3914" s="10">
        <v>43525</v>
      </c>
      <c r="D3914" t="s">
        <v>17</v>
      </c>
      <c r="E3914">
        <f>+VLOOKUP(Tabla2[[#This Row],[Punto de venta]],Punto_venta[],2,0)</f>
        <v>2</v>
      </c>
      <c r="F3914" t="s">
        <v>5</v>
      </c>
      <c r="G3914">
        <f>+VLOOKUP(Tabla2[[#This Row],[Cultivo]],Cod_categoría[],2,0)</f>
        <v>100103002</v>
      </c>
      <c r="H3914" t="str">
        <f>+VLOOKUP(F3914,Codigos[],2,0)</f>
        <v>Frutos de carozo</v>
      </c>
      <c r="I3914">
        <f>+VLOOKUP(Tabla2[[#This Row],[Categoría]],Cod_procesamiento10[],2,0)</f>
        <v>5</v>
      </c>
      <c r="J3914" t="s">
        <v>163</v>
      </c>
      <c r="K3914" s="3">
        <v>1549.78</v>
      </c>
    </row>
    <row r="3915" spans="1:11" x14ac:dyDescent="0.35">
      <c r="A3915">
        <v>2019</v>
      </c>
      <c r="B3915" s="5" t="s">
        <v>51</v>
      </c>
      <c r="C3915" s="10">
        <v>43525</v>
      </c>
      <c r="D3915" t="s">
        <v>17</v>
      </c>
      <c r="E3915">
        <f>+VLOOKUP(Tabla2[[#This Row],[Punto de venta]],Punto_venta[],2,0)</f>
        <v>2</v>
      </c>
      <c r="F3915" t="s">
        <v>7</v>
      </c>
      <c r="G3915">
        <f>+VLOOKUP(Tabla2[[#This Row],[Cultivo]],Cod_categoría[],2,0)</f>
        <v>100103004</v>
      </c>
      <c r="H3915" t="str">
        <f>+VLOOKUP(F3915,Codigos[],2,0)</f>
        <v>Frutos de carozo</v>
      </c>
      <c r="I3915">
        <f>+VLOOKUP(Tabla2[[#This Row],[Categoría]],Cod_procesamiento10[],2,0)</f>
        <v>5</v>
      </c>
      <c r="J3915" t="s">
        <v>163</v>
      </c>
      <c r="K3915" s="3">
        <v>1470.51</v>
      </c>
    </row>
    <row r="3916" spans="1:11" x14ac:dyDescent="0.35">
      <c r="A3916">
        <v>2019</v>
      </c>
      <c r="B3916" s="5" t="s">
        <v>51</v>
      </c>
      <c r="C3916" s="10">
        <v>43525</v>
      </c>
      <c r="D3916" t="s">
        <v>17</v>
      </c>
      <c r="E3916">
        <f>+VLOOKUP(Tabla2[[#This Row],[Punto de venta]],Punto_venta[],2,0)</f>
        <v>2</v>
      </c>
      <c r="F3916" t="s">
        <v>23</v>
      </c>
      <c r="G3916">
        <f>+VLOOKUP(Tabla2[[#This Row],[Cultivo]],Cod_categoría[],2,0)</f>
        <v>100101004</v>
      </c>
      <c r="H3916" t="str">
        <f>+VLOOKUP(F3916,Codigos[],2,0)</f>
        <v>Berries</v>
      </c>
      <c r="I3916">
        <f>+VLOOKUP(Tabla2[[#This Row],[Categoría]],Cod_procesamiento10[],2,0)</f>
        <v>1</v>
      </c>
      <c r="J3916" t="s">
        <v>163</v>
      </c>
      <c r="K3916" s="3">
        <v>12720</v>
      </c>
    </row>
    <row r="3917" spans="1:11" x14ac:dyDescent="0.35">
      <c r="A3917">
        <v>2019</v>
      </c>
      <c r="B3917" s="5" t="s">
        <v>51</v>
      </c>
      <c r="C3917" s="10">
        <v>43525</v>
      </c>
      <c r="D3917" t="s">
        <v>17</v>
      </c>
      <c r="E3917">
        <f>+VLOOKUP(Tabla2[[#This Row],[Punto de venta]],Punto_venta[],2,0)</f>
        <v>2</v>
      </c>
      <c r="F3917" t="s">
        <v>8</v>
      </c>
      <c r="G3917">
        <f>+VLOOKUP(Tabla2[[#This Row],[Cultivo]],Cod_categoría[],2,0)</f>
        <v>100112025</v>
      </c>
      <c r="H3917" t="str">
        <f>+VLOOKUP(F3917,Codigos[],2,0)</f>
        <v>Berries</v>
      </c>
      <c r="I3917">
        <f>+VLOOKUP(Tabla2[[#This Row],[Categoría]],Cod_procesamiento10[],2,0)</f>
        <v>1</v>
      </c>
      <c r="J3917" t="s">
        <v>163</v>
      </c>
      <c r="K3917" s="3">
        <v>3384.06</v>
      </c>
    </row>
    <row r="3918" spans="1:11" x14ac:dyDescent="0.35">
      <c r="A3918">
        <v>2019</v>
      </c>
      <c r="B3918" s="5" t="s">
        <v>51</v>
      </c>
      <c r="C3918" s="10">
        <v>43525</v>
      </c>
      <c r="D3918" t="s">
        <v>17</v>
      </c>
      <c r="E3918">
        <f>+VLOOKUP(Tabla2[[#This Row],[Punto de venta]],Punto_venta[],2,0)</f>
        <v>2</v>
      </c>
      <c r="F3918" t="s">
        <v>9</v>
      </c>
      <c r="G3918">
        <f>+VLOOKUP(Tabla2[[#This Row],[Cultivo]],Cod_categoría[],2,0)</f>
        <v>100102003</v>
      </c>
      <c r="H3918" t="str">
        <f>+VLOOKUP(F3918,Codigos[],2,0)</f>
        <v>Cítricos</v>
      </c>
      <c r="I3918">
        <f>+VLOOKUP(Tabla2[[#This Row],[Categoría]],Cod_procesamiento10[],2,0)</f>
        <v>2</v>
      </c>
      <c r="J3918" t="s">
        <v>163</v>
      </c>
      <c r="K3918" s="3">
        <v>2125.71</v>
      </c>
    </row>
    <row r="3919" spans="1:11" x14ac:dyDescent="0.35">
      <c r="A3919">
        <v>2019</v>
      </c>
      <c r="B3919" s="5" t="s">
        <v>51</v>
      </c>
      <c r="C3919" s="10">
        <v>43525</v>
      </c>
      <c r="D3919" t="s">
        <v>17</v>
      </c>
      <c r="E3919">
        <f>+VLOOKUP(Tabla2[[#This Row],[Punto de venta]],Punto_venta[],2,0)</f>
        <v>2</v>
      </c>
      <c r="F3919" t="s">
        <v>21</v>
      </c>
      <c r="G3919">
        <f>+VLOOKUP(Tabla2[[#This Row],[Cultivo]],Cod_categoría[],2,0)</f>
        <v>100108002</v>
      </c>
      <c r="H3919" t="str">
        <f>+VLOOKUP(F3919,Codigos[],2,0)</f>
        <v>Frutos tropicales y subtropicales</v>
      </c>
      <c r="I3919">
        <f>+VLOOKUP(Tabla2[[#This Row],[Categoría]],Cod_procesamiento10[],2,0)</f>
        <v>4</v>
      </c>
      <c r="J3919" t="s">
        <v>163</v>
      </c>
      <c r="K3919" s="3">
        <v>1873.13</v>
      </c>
    </row>
    <row r="3920" spans="1:11" x14ac:dyDescent="0.35">
      <c r="A3920">
        <v>2019</v>
      </c>
      <c r="B3920" s="5" t="s">
        <v>51</v>
      </c>
      <c r="C3920" s="10">
        <v>43525</v>
      </c>
      <c r="D3920" t="s">
        <v>17</v>
      </c>
      <c r="E3920">
        <f>+VLOOKUP(Tabla2[[#This Row],[Punto de venta]],Punto_venta[],2,0)</f>
        <v>2</v>
      </c>
      <c r="F3920" t="s">
        <v>10</v>
      </c>
      <c r="G3920">
        <f>+VLOOKUP(Tabla2[[#This Row],[Cultivo]],Cod_categoría[],2,0)</f>
        <v>100104002</v>
      </c>
      <c r="H3920" t="str">
        <f>+VLOOKUP(F3920,Codigos[],2,0)</f>
        <v>Frutos de pepita</v>
      </c>
      <c r="I3920">
        <f>+VLOOKUP(Tabla2[[#This Row],[Categoría]],Cod_procesamiento10[],2,0)</f>
        <v>3</v>
      </c>
      <c r="J3920" t="s">
        <v>163</v>
      </c>
      <c r="K3920" s="3">
        <v>1484.09</v>
      </c>
    </row>
    <row r="3921" spans="1:11" x14ac:dyDescent="0.35">
      <c r="A3921">
        <v>2019</v>
      </c>
      <c r="B3921" s="5" t="s">
        <v>51</v>
      </c>
      <c r="C3921" s="10">
        <v>43525</v>
      </c>
      <c r="D3921" t="s">
        <v>17</v>
      </c>
      <c r="E3921">
        <f>+VLOOKUP(Tabla2[[#This Row],[Punto de venta]],Punto_venta[],2,0)</f>
        <v>2</v>
      </c>
      <c r="F3921" t="s">
        <v>11</v>
      </c>
      <c r="G3921">
        <f>+VLOOKUP(Tabla2[[#This Row],[Cultivo]],Cod_categoría[],2,0)</f>
        <v>100102005</v>
      </c>
      <c r="H3921" t="str">
        <f>+VLOOKUP(F3921,Codigos[],2,0)</f>
        <v>Cítricos</v>
      </c>
      <c r="I3921">
        <f>+VLOOKUP(Tabla2[[#This Row],[Categoría]],Cod_procesamiento10[],2,0)</f>
        <v>2</v>
      </c>
      <c r="J3921" t="s">
        <v>163</v>
      </c>
      <c r="K3921" s="3">
        <v>1289.27</v>
      </c>
    </row>
    <row r="3922" spans="1:11" x14ac:dyDescent="0.35">
      <c r="A3922">
        <v>2019</v>
      </c>
      <c r="B3922" s="5" t="s">
        <v>51</v>
      </c>
      <c r="C3922" s="10">
        <v>43525</v>
      </c>
      <c r="D3922" t="s">
        <v>17</v>
      </c>
      <c r="E3922">
        <f>+VLOOKUP(Tabla2[[#This Row],[Punto de venta]],Punto_venta[],2,0)</f>
        <v>2</v>
      </c>
      <c r="F3922" t="s">
        <v>12</v>
      </c>
      <c r="G3922">
        <f>+VLOOKUP(Tabla2[[#This Row],[Cultivo]],Cod_categoría[],2,0)</f>
        <v>100103006</v>
      </c>
      <c r="H3922" t="str">
        <f>+VLOOKUP(F3922,Codigos[],2,0)</f>
        <v>Frutos de carozo</v>
      </c>
      <c r="I3922">
        <f>+VLOOKUP(Tabla2[[#This Row],[Categoría]],Cod_procesamiento10[],2,0)</f>
        <v>5</v>
      </c>
      <c r="J3922" t="s">
        <v>163</v>
      </c>
      <c r="K3922" s="3">
        <v>1578.69</v>
      </c>
    </row>
    <row r="3923" spans="1:11" x14ac:dyDescent="0.35">
      <c r="A3923">
        <v>2019</v>
      </c>
      <c r="B3923" s="5" t="s">
        <v>51</v>
      </c>
      <c r="C3923" s="10">
        <v>43525</v>
      </c>
      <c r="D3923" t="s">
        <v>17</v>
      </c>
      <c r="E3923">
        <f>+VLOOKUP(Tabla2[[#This Row],[Punto de venta]],Punto_venta[],2,0)</f>
        <v>2</v>
      </c>
      <c r="F3923" t="s">
        <v>13</v>
      </c>
      <c r="G3923">
        <f>+VLOOKUP(Tabla2[[#This Row],[Cultivo]],Cod_categoría[],2,0)</f>
        <v>100106002</v>
      </c>
      <c r="H3923" t="str">
        <f>+VLOOKUP(F3923,Codigos[],2,0)</f>
        <v>Frutos oleaginosos</v>
      </c>
      <c r="I3923">
        <f>+VLOOKUP(Tabla2[[#This Row],[Categoría]],Cod_procesamiento10[],2,0)</f>
        <v>12</v>
      </c>
      <c r="J3923" t="s">
        <v>163</v>
      </c>
      <c r="K3923" s="3">
        <v>3532.51</v>
      </c>
    </row>
    <row r="3924" spans="1:11" x14ac:dyDescent="0.35">
      <c r="A3924">
        <v>2019</v>
      </c>
      <c r="B3924" s="5" t="s">
        <v>51</v>
      </c>
      <c r="C3924" s="10">
        <v>43525</v>
      </c>
      <c r="D3924" t="s">
        <v>17</v>
      </c>
      <c r="E3924">
        <f>+VLOOKUP(Tabla2[[#This Row],[Punto de venta]],Punto_venta[],2,0)</f>
        <v>2</v>
      </c>
      <c r="F3924" t="s">
        <v>14</v>
      </c>
      <c r="G3924">
        <f>+VLOOKUP(Tabla2[[#This Row],[Cultivo]],Cod_categoría[],2,0)</f>
        <v>100104005</v>
      </c>
      <c r="H3924" t="str">
        <f>+VLOOKUP(F3924,Codigos[],2,0)</f>
        <v>Frutos de pepita</v>
      </c>
      <c r="I3924">
        <f>+VLOOKUP(Tabla2[[#This Row],[Categoría]],Cod_procesamiento10[],2,0)</f>
        <v>3</v>
      </c>
      <c r="J3924" t="s">
        <v>163</v>
      </c>
      <c r="K3924" s="3">
        <v>1160.4100000000001</v>
      </c>
    </row>
    <row r="3925" spans="1:11" x14ac:dyDescent="0.35">
      <c r="A3925">
        <v>2019</v>
      </c>
      <c r="B3925" s="5" t="s">
        <v>51</v>
      </c>
      <c r="C3925" s="10">
        <v>43525</v>
      </c>
      <c r="D3925" t="s">
        <v>17</v>
      </c>
      <c r="E3925">
        <f>+VLOOKUP(Tabla2[[#This Row],[Punto de venta]],Punto_venta[],2,0)</f>
        <v>2</v>
      </c>
      <c r="F3925" t="s">
        <v>15</v>
      </c>
      <c r="G3925">
        <f>+VLOOKUP(Tabla2[[#This Row],[Cultivo]],Cod_categoría[],2,0)</f>
        <v>100108006</v>
      </c>
      <c r="H3925" t="str">
        <f>+VLOOKUP(F3925,Codigos[],2,0)</f>
        <v>Frutos tropicales y subtropicales</v>
      </c>
      <c r="I3925">
        <f>+VLOOKUP(Tabla2[[#This Row],[Categoría]],Cod_procesamiento10[],2,0)</f>
        <v>4</v>
      </c>
      <c r="J3925" t="s">
        <v>163</v>
      </c>
      <c r="K3925" s="3">
        <v>867.69</v>
      </c>
    </row>
    <row r="3926" spans="1:11" x14ac:dyDescent="0.35">
      <c r="A3926">
        <v>2019</v>
      </c>
      <c r="B3926" s="5" t="s">
        <v>51</v>
      </c>
      <c r="C3926" s="10">
        <v>43525</v>
      </c>
      <c r="D3926" t="s">
        <v>17</v>
      </c>
      <c r="E3926">
        <f>+VLOOKUP(Tabla2[[#This Row],[Punto de venta]],Punto_venta[],2,0)</f>
        <v>2</v>
      </c>
      <c r="F3926" t="s">
        <v>16</v>
      </c>
      <c r="G3926">
        <f>+VLOOKUP(Tabla2[[#This Row],[Cultivo]],Cod_categoría[],2,0)</f>
        <v>100109001</v>
      </c>
      <c r="H3926" t="str">
        <f>+VLOOKUP(F3926,Codigos[],2,0)</f>
        <v>Uva</v>
      </c>
      <c r="I3926">
        <f>+VLOOKUP(Tabla2[[#This Row],[Categoría]],Cod_procesamiento10[],2,0)</f>
        <v>11</v>
      </c>
      <c r="J3926" t="s">
        <v>163</v>
      </c>
      <c r="K3926" s="3">
        <v>2068.2399999999998</v>
      </c>
    </row>
    <row r="3927" spans="1:11" x14ac:dyDescent="0.35">
      <c r="A3927">
        <v>2019</v>
      </c>
      <c r="B3927" s="5" t="s">
        <v>51</v>
      </c>
      <c r="C3927" s="10">
        <v>43525</v>
      </c>
      <c r="D3927" t="s">
        <v>24</v>
      </c>
      <c r="E3927">
        <f>+VLOOKUP(Tabla2[[#This Row],[Punto de venta]],Punto_venta[],2,0)</f>
        <v>3</v>
      </c>
      <c r="F3927" t="s">
        <v>68</v>
      </c>
      <c r="G3927">
        <f>+VLOOKUP(Tabla2[[#This Row],[Cultivo]],Cod_categoría[],2,0)</f>
        <v>100101001</v>
      </c>
      <c r="H3927" t="str">
        <f>+VLOOKUP(F3927,Codigos[],2,0)</f>
        <v>Berries</v>
      </c>
      <c r="I3927">
        <f>+VLOOKUP(Tabla2[[#This Row],[Categoría]],Cod_procesamiento10[],2,0)</f>
        <v>1</v>
      </c>
      <c r="J3927" t="s">
        <v>163</v>
      </c>
      <c r="K3927" s="3">
        <v>1512.79</v>
      </c>
    </row>
    <row r="3928" spans="1:11" x14ac:dyDescent="0.35">
      <c r="A3928">
        <v>2019</v>
      </c>
      <c r="B3928" s="5" t="s">
        <v>51</v>
      </c>
      <c r="C3928" s="10">
        <v>43525</v>
      </c>
      <c r="D3928" t="s">
        <v>24</v>
      </c>
      <c r="E3928">
        <f>+VLOOKUP(Tabla2[[#This Row],[Punto de venta]],Punto_venta[],2,0)</f>
        <v>3</v>
      </c>
      <c r="F3928" t="s">
        <v>25</v>
      </c>
      <c r="G3928">
        <f>+VLOOKUP(Tabla2[[#This Row],[Cultivo]],Cod_categoría[],2,0)</f>
        <v>100114046</v>
      </c>
      <c r="H3928" t="str">
        <f>+VLOOKUP(F3928,Codigos[],2,0)</f>
        <v>Berries</v>
      </c>
      <c r="I3928">
        <f>+VLOOKUP(Tabla2[[#This Row],[Categoría]],Cod_procesamiento10[],2,0)</f>
        <v>1</v>
      </c>
      <c r="J3928" t="s">
        <v>163</v>
      </c>
      <c r="K3928" s="3">
        <v>1714.29</v>
      </c>
    </row>
    <row r="3929" spans="1:11" x14ac:dyDescent="0.35">
      <c r="A3929">
        <v>2019</v>
      </c>
      <c r="B3929" s="5" t="s">
        <v>51</v>
      </c>
      <c r="C3929" s="10">
        <v>43525</v>
      </c>
      <c r="D3929" t="s">
        <v>24</v>
      </c>
      <c r="E3929">
        <f>+VLOOKUP(Tabla2[[#This Row],[Punto de venta]],Punto_venta[],2,0)</f>
        <v>3</v>
      </c>
      <c r="F3929" t="s">
        <v>5</v>
      </c>
      <c r="G3929">
        <f>+VLOOKUP(Tabla2[[#This Row],[Cultivo]],Cod_categoría[],2,0)</f>
        <v>100103002</v>
      </c>
      <c r="H3929" t="str">
        <f>+VLOOKUP(F3929,Codigos[],2,0)</f>
        <v>Frutos de carozo</v>
      </c>
      <c r="I3929">
        <f>+VLOOKUP(Tabla2[[#This Row],[Categoría]],Cod_procesamiento10[],2,0)</f>
        <v>5</v>
      </c>
      <c r="J3929" t="s">
        <v>163</v>
      </c>
      <c r="K3929" s="3">
        <v>428.63</v>
      </c>
    </row>
    <row r="3930" spans="1:11" x14ac:dyDescent="0.35">
      <c r="A3930">
        <v>2019</v>
      </c>
      <c r="B3930" s="5" t="s">
        <v>51</v>
      </c>
      <c r="C3930" s="10">
        <v>43525</v>
      </c>
      <c r="D3930" t="s">
        <v>24</v>
      </c>
      <c r="E3930">
        <f>+VLOOKUP(Tabla2[[#This Row],[Punto de venta]],Punto_venta[],2,0)</f>
        <v>3</v>
      </c>
      <c r="F3930" t="s">
        <v>7</v>
      </c>
      <c r="G3930">
        <f>+VLOOKUP(Tabla2[[#This Row],[Cultivo]],Cod_categoría[],2,0)</f>
        <v>100103004</v>
      </c>
      <c r="H3930" t="str">
        <f>+VLOOKUP(F3930,Codigos[],2,0)</f>
        <v>Frutos de carozo</v>
      </c>
      <c r="I3930">
        <f>+VLOOKUP(Tabla2[[#This Row],[Categoría]],Cod_procesamiento10[],2,0)</f>
        <v>5</v>
      </c>
      <c r="J3930" t="s">
        <v>163</v>
      </c>
      <c r="K3930" s="3">
        <v>714.63</v>
      </c>
    </row>
    <row r="3931" spans="1:11" x14ac:dyDescent="0.35">
      <c r="A3931">
        <v>2019</v>
      </c>
      <c r="B3931" s="5" t="s">
        <v>51</v>
      </c>
      <c r="C3931" s="10">
        <v>43525</v>
      </c>
      <c r="D3931" t="s">
        <v>24</v>
      </c>
      <c r="E3931">
        <f>+VLOOKUP(Tabla2[[#This Row],[Punto de venta]],Punto_venta[],2,0)</f>
        <v>3</v>
      </c>
      <c r="F3931" t="s">
        <v>23</v>
      </c>
      <c r="G3931">
        <f>+VLOOKUP(Tabla2[[#This Row],[Cultivo]],Cod_categoría[],2,0)</f>
        <v>100101004</v>
      </c>
      <c r="H3931" t="str">
        <f>+VLOOKUP(F3931,Codigos[],2,0)</f>
        <v>Berries</v>
      </c>
      <c r="I3931">
        <f>+VLOOKUP(Tabla2[[#This Row],[Categoría]],Cod_procesamiento10[],2,0)</f>
        <v>1</v>
      </c>
      <c r="J3931" t="s">
        <v>163</v>
      </c>
      <c r="K3931" s="3">
        <v>1736.75</v>
      </c>
    </row>
    <row r="3932" spans="1:11" x14ac:dyDescent="0.35">
      <c r="A3932">
        <v>2019</v>
      </c>
      <c r="B3932" s="5" t="s">
        <v>51</v>
      </c>
      <c r="C3932" s="10">
        <v>43525</v>
      </c>
      <c r="D3932" t="s">
        <v>24</v>
      </c>
      <c r="E3932">
        <f>+VLOOKUP(Tabla2[[#This Row],[Punto de venta]],Punto_venta[],2,0)</f>
        <v>3</v>
      </c>
      <c r="F3932" t="s">
        <v>8</v>
      </c>
      <c r="G3932">
        <f>+VLOOKUP(Tabla2[[#This Row],[Cultivo]],Cod_categoría[],2,0)</f>
        <v>100112025</v>
      </c>
      <c r="H3932" t="str">
        <f>+VLOOKUP(F3932,Codigos[],2,0)</f>
        <v>Berries</v>
      </c>
      <c r="I3932">
        <f>+VLOOKUP(Tabla2[[#This Row],[Categoría]],Cod_procesamiento10[],2,0)</f>
        <v>1</v>
      </c>
      <c r="J3932" t="s">
        <v>163</v>
      </c>
      <c r="K3932" s="3">
        <v>970.39</v>
      </c>
    </row>
    <row r="3933" spans="1:11" x14ac:dyDescent="0.35">
      <c r="A3933">
        <v>2019</v>
      </c>
      <c r="B3933" s="5" t="s">
        <v>51</v>
      </c>
      <c r="C3933" s="10">
        <v>43525</v>
      </c>
      <c r="D3933" t="s">
        <v>24</v>
      </c>
      <c r="E3933">
        <f>+VLOOKUP(Tabla2[[#This Row],[Punto de venta]],Punto_venta[],2,0)</f>
        <v>3</v>
      </c>
      <c r="F3933" t="s">
        <v>30</v>
      </c>
      <c r="G3933">
        <f>+VLOOKUP(Tabla2[[#This Row],[Cultivo]],Cod_categoría[],2,0)</f>
        <v>100114043</v>
      </c>
      <c r="H3933" t="str">
        <f>+VLOOKUP(F3933,Codigos[],2,0)</f>
        <v>Frutos tropicales y subtropicales</v>
      </c>
      <c r="I3933">
        <f>+VLOOKUP(Tabla2[[#This Row],[Categoría]],Cod_procesamiento10[],2,0)</f>
        <v>4</v>
      </c>
      <c r="J3933" t="s">
        <v>163</v>
      </c>
      <c r="K3933" s="3">
        <v>725.33</v>
      </c>
    </row>
    <row r="3934" spans="1:11" x14ac:dyDescent="0.35">
      <c r="A3934">
        <v>2019</v>
      </c>
      <c r="B3934" s="5" t="s">
        <v>51</v>
      </c>
      <c r="C3934" s="10">
        <v>43525</v>
      </c>
      <c r="D3934" t="s">
        <v>24</v>
      </c>
      <c r="E3934">
        <f>+VLOOKUP(Tabla2[[#This Row],[Punto de venta]],Punto_venta[],2,0)</f>
        <v>3</v>
      </c>
      <c r="F3934" t="s">
        <v>36</v>
      </c>
      <c r="G3934">
        <f>+VLOOKUP(Tabla2[[#This Row],[Cultivo]],Cod_categoría[],2,0)</f>
        <v>100101006</v>
      </c>
      <c r="H3934" t="str">
        <f>+VLOOKUP(F3934,Codigos[],2,0)</f>
        <v>Berries</v>
      </c>
      <c r="I3934">
        <f>+VLOOKUP(Tabla2[[#This Row],[Categoría]],Cod_procesamiento10[],2,0)</f>
        <v>1</v>
      </c>
      <c r="J3934" t="s">
        <v>163</v>
      </c>
      <c r="K3934" s="3">
        <v>1500</v>
      </c>
    </row>
    <row r="3935" spans="1:11" x14ac:dyDescent="0.35">
      <c r="A3935">
        <v>2019</v>
      </c>
      <c r="B3935" s="5" t="s">
        <v>51</v>
      </c>
      <c r="C3935" s="10">
        <v>43525</v>
      </c>
      <c r="D3935" t="s">
        <v>24</v>
      </c>
      <c r="E3935">
        <f>+VLOOKUP(Tabla2[[#This Row],[Punto de venta]],Punto_venta[],2,0)</f>
        <v>3</v>
      </c>
      <c r="F3935" t="s">
        <v>19</v>
      </c>
      <c r="G3935">
        <f>+VLOOKUP(Tabla2[[#This Row],[Cultivo]],Cod_categoría[],2,0)</f>
        <v>100101007</v>
      </c>
      <c r="H3935" t="str">
        <f>+VLOOKUP(F3935,Codigos[],2,0)</f>
        <v>Berries</v>
      </c>
      <c r="I3935">
        <f>+VLOOKUP(Tabla2[[#This Row],[Categoría]],Cod_procesamiento10[],2,0)</f>
        <v>1</v>
      </c>
      <c r="J3935" t="s">
        <v>163</v>
      </c>
      <c r="K3935" s="3">
        <v>601.98</v>
      </c>
    </row>
    <row r="3936" spans="1:11" x14ac:dyDescent="0.35">
      <c r="A3936">
        <v>2019</v>
      </c>
      <c r="B3936" s="5" t="s">
        <v>51</v>
      </c>
      <c r="C3936" s="10">
        <v>43525</v>
      </c>
      <c r="D3936" t="s">
        <v>24</v>
      </c>
      <c r="E3936">
        <f>+VLOOKUP(Tabla2[[#This Row],[Punto de venta]],Punto_venta[],2,0)</f>
        <v>3</v>
      </c>
      <c r="F3936" t="s">
        <v>9</v>
      </c>
      <c r="G3936">
        <f>+VLOOKUP(Tabla2[[#This Row],[Cultivo]],Cod_categoría[],2,0)</f>
        <v>100102003</v>
      </c>
      <c r="H3936" t="str">
        <f>+VLOOKUP(F3936,Codigos[],2,0)</f>
        <v>Cítricos</v>
      </c>
      <c r="I3936">
        <f>+VLOOKUP(Tabla2[[#This Row],[Categoría]],Cod_procesamiento10[],2,0)</f>
        <v>2</v>
      </c>
      <c r="J3936" t="s">
        <v>163</v>
      </c>
      <c r="K3936" s="3">
        <v>1036.8399999999999</v>
      </c>
    </row>
    <row r="3937" spans="1:11" x14ac:dyDescent="0.35">
      <c r="A3937">
        <v>2019</v>
      </c>
      <c r="B3937" s="5" t="s">
        <v>51</v>
      </c>
      <c r="C3937" s="10">
        <v>43525</v>
      </c>
      <c r="D3937" t="s">
        <v>24</v>
      </c>
      <c r="E3937">
        <f>+VLOOKUP(Tabla2[[#This Row],[Punto de venta]],Punto_venta[],2,0)</f>
        <v>3</v>
      </c>
      <c r="F3937" t="s">
        <v>20</v>
      </c>
      <c r="G3937">
        <f>+VLOOKUP(Tabla2[[#This Row],[Cultivo]],Cod_categoría[],2,0)</f>
        <v>100102004</v>
      </c>
      <c r="H3937" t="str">
        <f>+VLOOKUP(F3937,Codigos[],2,0)</f>
        <v>Cítricos</v>
      </c>
      <c r="I3937">
        <f>+VLOOKUP(Tabla2[[#This Row],[Categoría]],Cod_procesamiento10[],2,0)</f>
        <v>2</v>
      </c>
      <c r="J3937" t="s">
        <v>163</v>
      </c>
      <c r="K3937" s="3">
        <v>527.59</v>
      </c>
    </row>
    <row r="3938" spans="1:11" x14ac:dyDescent="0.35">
      <c r="A3938">
        <v>2019</v>
      </c>
      <c r="B3938" s="5" t="s">
        <v>51</v>
      </c>
      <c r="C3938" s="10">
        <v>43525</v>
      </c>
      <c r="D3938" t="s">
        <v>24</v>
      </c>
      <c r="E3938">
        <f>+VLOOKUP(Tabla2[[#This Row],[Punto de venta]],Punto_venta[],2,0)</f>
        <v>3</v>
      </c>
      <c r="F3938" t="s">
        <v>21</v>
      </c>
      <c r="G3938">
        <f>+VLOOKUP(Tabla2[[#This Row],[Cultivo]],Cod_categoría[],2,0)</f>
        <v>100108002</v>
      </c>
      <c r="H3938" t="str">
        <f>+VLOOKUP(F3938,Codigos[],2,0)</f>
        <v>Frutos tropicales y subtropicales</v>
      </c>
      <c r="I3938">
        <f>+VLOOKUP(Tabla2[[#This Row],[Categoría]],Cod_procesamiento10[],2,0)</f>
        <v>4</v>
      </c>
      <c r="J3938" t="s">
        <v>163</v>
      </c>
      <c r="K3938" s="3">
        <v>1411.57</v>
      </c>
    </row>
    <row r="3939" spans="1:11" x14ac:dyDescent="0.35">
      <c r="A3939">
        <v>2019</v>
      </c>
      <c r="B3939" s="5" t="s">
        <v>51</v>
      </c>
      <c r="C3939" s="10">
        <v>43525</v>
      </c>
      <c r="D3939" t="s">
        <v>24</v>
      </c>
      <c r="E3939">
        <f>+VLOOKUP(Tabla2[[#This Row],[Punto de venta]],Punto_venta[],2,0)</f>
        <v>3</v>
      </c>
      <c r="F3939" t="s">
        <v>10</v>
      </c>
      <c r="G3939">
        <f>+VLOOKUP(Tabla2[[#This Row],[Cultivo]],Cod_categoría[],2,0)</f>
        <v>100104002</v>
      </c>
      <c r="H3939" t="str">
        <f>+VLOOKUP(F3939,Codigos[],2,0)</f>
        <v>Frutos de pepita</v>
      </c>
      <c r="I3939">
        <f>+VLOOKUP(Tabla2[[#This Row],[Categoría]],Cod_procesamiento10[],2,0)</f>
        <v>3</v>
      </c>
      <c r="J3939" t="s">
        <v>163</v>
      </c>
      <c r="K3939" s="3">
        <v>425.47</v>
      </c>
    </row>
    <row r="3940" spans="1:11" x14ac:dyDescent="0.35">
      <c r="A3940">
        <v>2019</v>
      </c>
      <c r="B3940" s="5" t="s">
        <v>51</v>
      </c>
      <c r="C3940" s="10">
        <v>43525</v>
      </c>
      <c r="D3940" t="s">
        <v>24</v>
      </c>
      <c r="E3940">
        <f>+VLOOKUP(Tabla2[[#This Row],[Punto de venta]],Punto_venta[],2,0)</f>
        <v>3</v>
      </c>
      <c r="F3940" t="s">
        <v>22</v>
      </c>
      <c r="G3940">
        <f>+VLOOKUP(Tabla2[[#This Row],[Cultivo]],Cod_categoría[],2,0)</f>
        <v>100114041</v>
      </c>
      <c r="H3940" t="str">
        <f>+VLOOKUP(F3940,Codigos[],2,0)</f>
        <v>Frutos tropicales y subtropicales</v>
      </c>
      <c r="I3940">
        <f>+VLOOKUP(Tabla2[[#This Row],[Categoría]],Cod_procesamiento10[],2,0)</f>
        <v>4</v>
      </c>
      <c r="J3940" t="s">
        <v>163</v>
      </c>
      <c r="K3940" s="3">
        <v>1138.33</v>
      </c>
    </row>
    <row r="3941" spans="1:11" x14ac:dyDescent="0.35">
      <c r="A3941">
        <v>2019</v>
      </c>
      <c r="B3941" s="5" t="s">
        <v>51</v>
      </c>
      <c r="C3941" s="10">
        <v>43525</v>
      </c>
      <c r="D3941" t="s">
        <v>24</v>
      </c>
      <c r="E3941">
        <f>+VLOOKUP(Tabla2[[#This Row],[Punto de venta]],Punto_venta[],2,0)</f>
        <v>3</v>
      </c>
      <c r="F3941" t="s">
        <v>28</v>
      </c>
      <c r="G3941">
        <f>+VLOOKUP(Tabla2[[#This Row],[Cultivo]],Cod_categoría[],2,0)</f>
        <v>100104003</v>
      </c>
      <c r="H3941" t="str">
        <f>+VLOOKUP(F3941,Codigos[],2,0)</f>
        <v>Frutos de pepita</v>
      </c>
      <c r="I3941">
        <f>+VLOOKUP(Tabla2[[#This Row],[Categoría]],Cod_procesamiento10[],2,0)</f>
        <v>3</v>
      </c>
      <c r="J3941" t="s">
        <v>163</v>
      </c>
      <c r="K3941" s="3">
        <v>508.83</v>
      </c>
    </row>
    <row r="3942" spans="1:11" x14ac:dyDescent="0.35">
      <c r="A3942">
        <v>2019</v>
      </c>
      <c r="B3942" s="5" t="s">
        <v>51</v>
      </c>
      <c r="C3942" s="10">
        <v>43525</v>
      </c>
      <c r="D3942" t="s">
        <v>24</v>
      </c>
      <c r="E3942">
        <f>+VLOOKUP(Tabla2[[#This Row],[Punto de venta]],Punto_venta[],2,0)</f>
        <v>3</v>
      </c>
      <c r="F3942" t="s">
        <v>26</v>
      </c>
      <c r="G3942">
        <f>+VLOOKUP(Tabla2[[#This Row],[Cultivo]],Cod_categoría[],2,0)</f>
        <v>100101008</v>
      </c>
      <c r="H3942" t="str">
        <f>+VLOOKUP(F3942,Codigos[],2,0)</f>
        <v>Berries</v>
      </c>
      <c r="I3942">
        <f>+VLOOKUP(Tabla2[[#This Row],[Categoría]],Cod_procesamiento10[],2,0)</f>
        <v>1</v>
      </c>
      <c r="J3942" t="s">
        <v>163</v>
      </c>
      <c r="K3942" s="3">
        <v>1518.75</v>
      </c>
    </row>
    <row r="3943" spans="1:11" x14ac:dyDescent="0.35">
      <c r="A3943">
        <v>2019</v>
      </c>
      <c r="B3943" s="5" t="s">
        <v>51</v>
      </c>
      <c r="C3943" s="10">
        <v>43525</v>
      </c>
      <c r="D3943" t="s">
        <v>24</v>
      </c>
      <c r="E3943">
        <f>+VLOOKUP(Tabla2[[#This Row],[Punto de venta]],Punto_venta[],2,0)</f>
        <v>3</v>
      </c>
      <c r="F3943" t="s">
        <v>11</v>
      </c>
      <c r="G3943">
        <f>+VLOOKUP(Tabla2[[#This Row],[Cultivo]],Cod_categoría[],2,0)</f>
        <v>100102005</v>
      </c>
      <c r="H3943" t="str">
        <f>+VLOOKUP(F3943,Codigos[],2,0)</f>
        <v>Cítricos</v>
      </c>
      <c r="I3943">
        <f>+VLOOKUP(Tabla2[[#This Row],[Categoría]],Cod_procesamiento10[],2,0)</f>
        <v>2</v>
      </c>
      <c r="J3943" t="s">
        <v>163</v>
      </c>
      <c r="K3943" s="3">
        <v>428.74</v>
      </c>
    </row>
    <row r="3944" spans="1:11" x14ac:dyDescent="0.35">
      <c r="A3944">
        <v>2019</v>
      </c>
      <c r="B3944" s="5" t="s">
        <v>51</v>
      </c>
      <c r="C3944" s="10">
        <v>43525</v>
      </c>
      <c r="D3944" t="s">
        <v>24</v>
      </c>
      <c r="E3944">
        <f>+VLOOKUP(Tabla2[[#This Row],[Punto de venta]],Punto_venta[],2,0)</f>
        <v>3</v>
      </c>
      <c r="F3944" t="s">
        <v>12</v>
      </c>
      <c r="G3944">
        <f>+VLOOKUP(Tabla2[[#This Row],[Cultivo]],Cod_categoría[],2,0)</f>
        <v>100103006</v>
      </c>
      <c r="H3944" t="str">
        <f>+VLOOKUP(F3944,Codigos[],2,0)</f>
        <v>Frutos de carozo</v>
      </c>
      <c r="I3944">
        <f>+VLOOKUP(Tabla2[[#This Row],[Categoría]],Cod_procesamiento10[],2,0)</f>
        <v>5</v>
      </c>
      <c r="J3944" t="s">
        <v>163</v>
      </c>
      <c r="K3944" s="3">
        <v>673.83</v>
      </c>
    </row>
    <row r="3945" spans="1:11" x14ac:dyDescent="0.35">
      <c r="A3945">
        <v>2019</v>
      </c>
      <c r="B3945" s="5" t="s">
        <v>51</v>
      </c>
      <c r="C3945" s="10">
        <v>43525</v>
      </c>
      <c r="D3945" t="s">
        <v>24</v>
      </c>
      <c r="E3945">
        <f>+VLOOKUP(Tabla2[[#This Row],[Punto de venta]],Punto_venta[],2,0)</f>
        <v>3</v>
      </c>
      <c r="F3945" t="s">
        <v>13</v>
      </c>
      <c r="G3945">
        <f>+VLOOKUP(Tabla2[[#This Row],[Cultivo]],Cod_categoría[],2,0)</f>
        <v>100106002</v>
      </c>
      <c r="H3945" t="str">
        <f>+VLOOKUP(F3945,Codigos[],2,0)</f>
        <v>Frutos oleaginosos</v>
      </c>
      <c r="I3945">
        <f>+VLOOKUP(Tabla2[[#This Row],[Categoría]],Cod_procesamiento10[],2,0)</f>
        <v>12</v>
      </c>
      <c r="J3945" t="s">
        <v>163</v>
      </c>
      <c r="K3945" s="3">
        <v>2084.71</v>
      </c>
    </row>
    <row r="3946" spans="1:11" x14ac:dyDescent="0.35">
      <c r="A3946">
        <v>2019</v>
      </c>
      <c r="B3946" s="5" t="s">
        <v>51</v>
      </c>
      <c r="C3946" s="10">
        <v>43525</v>
      </c>
      <c r="D3946" t="s">
        <v>24</v>
      </c>
      <c r="E3946">
        <f>+VLOOKUP(Tabla2[[#This Row],[Punto de venta]],Punto_venta[],2,0)</f>
        <v>3</v>
      </c>
      <c r="F3946" t="s">
        <v>14</v>
      </c>
      <c r="G3946">
        <f>+VLOOKUP(Tabla2[[#This Row],[Cultivo]],Cod_categoría[],2,0)</f>
        <v>100104005</v>
      </c>
      <c r="H3946" t="str">
        <f>+VLOOKUP(F3946,Codigos[],2,0)</f>
        <v>Frutos de pepita</v>
      </c>
      <c r="I3946">
        <f>+VLOOKUP(Tabla2[[#This Row],[Categoría]],Cod_procesamiento10[],2,0)</f>
        <v>3</v>
      </c>
      <c r="J3946" t="s">
        <v>163</v>
      </c>
      <c r="K3946" s="3">
        <v>390.58</v>
      </c>
    </row>
    <row r="3947" spans="1:11" x14ac:dyDescent="0.35">
      <c r="A3947">
        <v>2019</v>
      </c>
      <c r="B3947" s="5" t="s">
        <v>51</v>
      </c>
      <c r="C3947" s="10">
        <v>43525</v>
      </c>
      <c r="D3947" t="s">
        <v>24</v>
      </c>
      <c r="E3947">
        <f>+VLOOKUP(Tabla2[[#This Row],[Punto de venta]],Punto_venta[],2,0)</f>
        <v>3</v>
      </c>
      <c r="F3947" t="s">
        <v>15</v>
      </c>
      <c r="G3947">
        <f>+VLOOKUP(Tabla2[[#This Row],[Cultivo]],Cod_categoría[],2,0)</f>
        <v>100108006</v>
      </c>
      <c r="H3947" t="str">
        <f>+VLOOKUP(F3947,Codigos[],2,0)</f>
        <v>Frutos tropicales y subtropicales</v>
      </c>
      <c r="I3947">
        <f>+VLOOKUP(Tabla2[[#This Row],[Categoría]],Cod_procesamiento10[],2,0)</f>
        <v>4</v>
      </c>
      <c r="J3947" t="s">
        <v>163</v>
      </c>
      <c r="K3947" s="3">
        <v>700.94</v>
      </c>
    </row>
    <row r="3948" spans="1:11" x14ac:dyDescent="0.35">
      <c r="A3948">
        <v>2019</v>
      </c>
      <c r="B3948" s="5" t="s">
        <v>51</v>
      </c>
      <c r="C3948" s="10">
        <v>43525</v>
      </c>
      <c r="D3948" t="s">
        <v>24</v>
      </c>
      <c r="E3948">
        <f>+VLOOKUP(Tabla2[[#This Row],[Punto de venta]],Punto_venta[],2,0)</f>
        <v>3</v>
      </c>
      <c r="F3948" t="s">
        <v>27</v>
      </c>
      <c r="G3948">
        <f>+VLOOKUP(Tabla2[[#This Row],[Cultivo]],Cod_categoría[],2,0)</f>
        <v>100102006</v>
      </c>
      <c r="H3948" t="str">
        <f>+VLOOKUP(F3948,Codigos[],2,0)</f>
        <v>Cítricos</v>
      </c>
      <c r="I3948">
        <f>+VLOOKUP(Tabla2[[#This Row],[Categoría]],Cod_procesamiento10[],2,0)</f>
        <v>2</v>
      </c>
      <c r="J3948" t="s">
        <v>163</v>
      </c>
      <c r="K3948" s="3">
        <v>555.03</v>
      </c>
    </row>
    <row r="3949" spans="1:11" x14ac:dyDescent="0.35">
      <c r="A3949">
        <v>2019</v>
      </c>
      <c r="B3949" s="5" t="s">
        <v>51</v>
      </c>
      <c r="C3949" s="10">
        <v>43525</v>
      </c>
      <c r="D3949" t="s">
        <v>24</v>
      </c>
      <c r="E3949">
        <f>+VLOOKUP(Tabla2[[#This Row],[Punto de venta]],Punto_venta[],2,0)</f>
        <v>3</v>
      </c>
      <c r="F3949" t="s">
        <v>34</v>
      </c>
      <c r="G3949">
        <f>+VLOOKUP(Tabla2[[#This Row],[Cultivo]],Cod_categoría[],2,0)</f>
        <v>100114045</v>
      </c>
      <c r="H3949" t="str">
        <f>+VLOOKUP(F3949,Codigos[],2,0)</f>
        <v>Otros</v>
      </c>
      <c r="I3949">
        <f>+VLOOKUP(Tabla2[[#This Row],[Categoría]],Cod_procesamiento10[],2,0)</f>
        <v>13</v>
      </c>
      <c r="J3949" t="s">
        <v>163</v>
      </c>
      <c r="K3949" s="3">
        <v>1669.64</v>
      </c>
    </row>
    <row r="3950" spans="1:11" x14ac:dyDescent="0.35">
      <c r="A3950">
        <v>2019</v>
      </c>
      <c r="B3950" s="5" t="s">
        <v>51</v>
      </c>
      <c r="C3950" s="10">
        <v>43525</v>
      </c>
      <c r="D3950" t="s">
        <v>24</v>
      </c>
      <c r="E3950">
        <f>+VLOOKUP(Tabla2[[#This Row],[Punto de venta]],Punto_venta[],2,0)</f>
        <v>3</v>
      </c>
      <c r="F3950" t="s">
        <v>18</v>
      </c>
      <c r="G3950">
        <f>+VLOOKUP(Tabla2[[#This Row],[Cultivo]],Cod_categoría[],2,0)</f>
        <v>100114042</v>
      </c>
      <c r="H3950" t="str">
        <f>+VLOOKUP(F3950,Codigos[],2,0)</f>
        <v>Otros</v>
      </c>
      <c r="I3950">
        <f>+VLOOKUP(Tabla2[[#This Row],[Categoría]],Cod_procesamiento10[],2,0)</f>
        <v>13</v>
      </c>
      <c r="J3950" t="s">
        <v>163</v>
      </c>
      <c r="K3950" s="3">
        <v>514.34</v>
      </c>
    </row>
    <row r="3951" spans="1:11" x14ac:dyDescent="0.35">
      <c r="A3951">
        <v>2019</v>
      </c>
      <c r="B3951" s="5" t="s">
        <v>51</v>
      </c>
      <c r="C3951" s="10">
        <v>43525</v>
      </c>
      <c r="D3951" t="s">
        <v>24</v>
      </c>
      <c r="E3951">
        <f>+VLOOKUP(Tabla2[[#This Row],[Punto de venta]],Punto_venta[],2,0)</f>
        <v>3</v>
      </c>
      <c r="F3951" t="s">
        <v>16</v>
      </c>
      <c r="G3951">
        <f>+VLOOKUP(Tabla2[[#This Row],[Cultivo]],Cod_categoría[],2,0)</f>
        <v>100109001</v>
      </c>
      <c r="H3951" t="str">
        <f>+VLOOKUP(F3951,Codigos[],2,0)</f>
        <v>Uva</v>
      </c>
      <c r="I3951">
        <f>+VLOOKUP(Tabla2[[#This Row],[Categoría]],Cod_procesamiento10[],2,0)</f>
        <v>11</v>
      </c>
      <c r="J3951" t="s">
        <v>163</v>
      </c>
      <c r="K3951" s="3">
        <v>490.15</v>
      </c>
    </row>
    <row r="3952" spans="1:11" x14ac:dyDescent="0.35">
      <c r="A3952">
        <v>2019</v>
      </c>
      <c r="B3952" s="5" t="s">
        <v>50</v>
      </c>
      <c r="C3952" s="10">
        <v>43497</v>
      </c>
      <c r="D3952" t="s">
        <v>2</v>
      </c>
      <c r="E3952">
        <f>+VLOOKUP(Tabla2[[#This Row],[Punto de venta]],Punto_venta[],2,0)</f>
        <v>1</v>
      </c>
      <c r="F3952" t="s">
        <v>68</v>
      </c>
      <c r="G3952">
        <f>+VLOOKUP(Tabla2[[#This Row],[Cultivo]],Cod_categoría[],2,0)</f>
        <v>100101001</v>
      </c>
      <c r="H3952" t="str">
        <f>+VLOOKUP(F3952,Codigos[],2,0)</f>
        <v>Berries</v>
      </c>
      <c r="I3952">
        <f>+VLOOKUP(Tabla2[[#This Row],[Categoría]],Cod_procesamiento10[],2,0)</f>
        <v>1</v>
      </c>
      <c r="J3952" t="s">
        <v>163</v>
      </c>
      <c r="K3952" s="3">
        <v>1883.19</v>
      </c>
    </row>
    <row r="3953" spans="1:11" x14ac:dyDescent="0.35">
      <c r="A3953">
        <v>2019</v>
      </c>
      <c r="B3953" s="5" t="s">
        <v>50</v>
      </c>
      <c r="C3953" s="10">
        <v>43497</v>
      </c>
      <c r="D3953" t="s">
        <v>2</v>
      </c>
      <c r="E3953">
        <f>+VLOOKUP(Tabla2[[#This Row],[Punto de venta]],Punto_venta[],2,0)</f>
        <v>1</v>
      </c>
      <c r="F3953" t="s">
        <v>5</v>
      </c>
      <c r="G3953">
        <f>+VLOOKUP(Tabla2[[#This Row],[Cultivo]],Cod_categoría[],2,0)</f>
        <v>100103002</v>
      </c>
      <c r="H3953" t="str">
        <f>+VLOOKUP(F3953,Codigos[],2,0)</f>
        <v>Frutos de carozo</v>
      </c>
      <c r="I3953">
        <f>+VLOOKUP(Tabla2[[#This Row],[Categoría]],Cod_procesamiento10[],2,0)</f>
        <v>5</v>
      </c>
      <c r="J3953" t="s">
        <v>163</v>
      </c>
      <c r="K3953" s="3">
        <v>630.02</v>
      </c>
    </row>
    <row r="3954" spans="1:11" x14ac:dyDescent="0.35">
      <c r="A3954">
        <v>2019</v>
      </c>
      <c r="B3954" s="5" t="s">
        <v>50</v>
      </c>
      <c r="C3954" s="10">
        <v>43497</v>
      </c>
      <c r="D3954" t="s">
        <v>2</v>
      </c>
      <c r="E3954">
        <f>+VLOOKUP(Tabla2[[#This Row],[Punto de venta]],Punto_venta[],2,0)</f>
        <v>1</v>
      </c>
      <c r="F3954" t="s">
        <v>7</v>
      </c>
      <c r="G3954">
        <f>+VLOOKUP(Tabla2[[#This Row],[Cultivo]],Cod_categoría[],2,0)</f>
        <v>100103004</v>
      </c>
      <c r="H3954" t="str">
        <f>+VLOOKUP(F3954,Codigos[],2,0)</f>
        <v>Frutos de carozo</v>
      </c>
      <c r="I3954">
        <f>+VLOOKUP(Tabla2[[#This Row],[Categoría]],Cod_procesamiento10[],2,0)</f>
        <v>5</v>
      </c>
      <c r="J3954" t="s">
        <v>163</v>
      </c>
      <c r="K3954" s="3">
        <v>849.9</v>
      </c>
    </row>
    <row r="3955" spans="1:11" x14ac:dyDescent="0.35">
      <c r="A3955">
        <v>2019</v>
      </c>
      <c r="B3955" s="5" t="s">
        <v>50</v>
      </c>
      <c r="C3955" s="10">
        <v>43497</v>
      </c>
      <c r="D3955" t="s">
        <v>2</v>
      </c>
      <c r="E3955">
        <f>+VLOOKUP(Tabla2[[#This Row],[Punto de venta]],Punto_venta[],2,0)</f>
        <v>1</v>
      </c>
      <c r="F3955" t="s">
        <v>23</v>
      </c>
      <c r="G3955">
        <f>+VLOOKUP(Tabla2[[#This Row],[Cultivo]],Cod_categoría[],2,0)</f>
        <v>100101004</v>
      </c>
      <c r="H3955" t="str">
        <f>+VLOOKUP(F3955,Codigos[],2,0)</f>
        <v>Berries</v>
      </c>
      <c r="I3955">
        <f>+VLOOKUP(Tabla2[[#This Row],[Categoría]],Cod_procesamiento10[],2,0)</f>
        <v>1</v>
      </c>
      <c r="J3955" t="s">
        <v>163</v>
      </c>
      <c r="K3955" s="3">
        <v>1845.37</v>
      </c>
    </row>
    <row r="3956" spans="1:11" x14ac:dyDescent="0.35">
      <c r="A3956">
        <v>2019</v>
      </c>
      <c r="B3956" s="5" t="s">
        <v>50</v>
      </c>
      <c r="C3956" s="10">
        <v>43497</v>
      </c>
      <c r="D3956" t="s">
        <v>2</v>
      </c>
      <c r="E3956">
        <f>+VLOOKUP(Tabla2[[#This Row],[Punto de venta]],Punto_venta[],2,0)</f>
        <v>1</v>
      </c>
      <c r="F3956" t="s">
        <v>8</v>
      </c>
      <c r="G3956">
        <f>+VLOOKUP(Tabla2[[#This Row],[Cultivo]],Cod_categoría[],2,0)</f>
        <v>100112025</v>
      </c>
      <c r="H3956" t="str">
        <f>+VLOOKUP(F3956,Codigos[],2,0)</f>
        <v>Berries</v>
      </c>
      <c r="I3956">
        <f>+VLOOKUP(Tabla2[[#This Row],[Categoría]],Cod_procesamiento10[],2,0)</f>
        <v>1</v>
      </c>
      <c r="J3956" t="s">
        <v>163</v>
      </c>
      <c r="K3956" s="3">
        <v>1264.44</v>
      </c>
    </row>
    <row r="3957" spans="1:11" x14ac:dyDescent="0.35">
      <c r="A3957">
        <v>2019</v>
      </c>
      <c r="B3957" s="5" t="s">
        <v>50</v>
      </c>
      <c r="C3957" s="10">
        <v>43497</v>
      </c>
      <c r="D3957" t="s">
        <v>2</v>
      </c>
      <c r="E3957">
        <f>+VLOOKUP(Tabla2[[#This Row],[Punto de venta]],Punto_venta[],2,0)</f>
        <v>1</v>
      </c>
      <c r="F3957" t="s">
        <v>9</v>
      </c>
      <c r="G3957">
        <f>+VLOOKUP(Tabla2[[#This Row],[Cultivo]],Cod_categoría[],2,0)</f>
        <v>100102003</v>
      </c>
      <c r="H3957" t="str">
        <f>+VLOOKUP(F3957,Codigos[],2,0)</f>
        <v>Cítricos</v>
      </c>
      <c r="I3957">
        <f>+VLOOKUP(Tabla2[[#This Row],[Categoría]],Cod_procesamiento10[],2,0)</f>
        <v>2</v>
      </c>
      <c r="J3957" t="s">
        <v>163</v>
      </c>
      <c r="K3957" s="3">
        <v>1545.39</v>
      </c>
    </row>
    <row r="3958" spans="1:11" x14ac:dyDescent="0.35">
      <c r="A3958">
        <v>2019</v>
      </c>
      <c r="B3958" s="5" t="s">
        <v>50</v>
      </c>
      <c r="C3958" s="10">
        <v>43497</v>
      </c>
      <c r="D3958" t="s">
        <v>2</v>
      </c>
      <c r="E3958">
        <f>+VLOOKUP(Tabla2[[#This Row],[Punto de venta]],Punto_venta[],2,0)</f>
        <v>1</v>
      </c>
      <c r="F3958" t="s">
        <v>21</v>
      </c>
      <c r="G3958">
        <f>+VLOOKUP(Tabla2[[#This Row],[Cultivo]],Cod_categoría[],2,0)</f>
        <v>100108002</v>
      </c>
      <c r="H3958" t="str">
        <f>+VLOOKUP(F3958,Codigos[],2,0)</f>
        <v>Frutos tropicales y subtropicales</v>
      </c>
      <c r="I3958">
        <f>+VLOOKUP(Tabla2[[#This Row],[Categoría]],Cod_procesamiento10[],2,0)</f>
        <v>4</v>
      </c>
      <c r="J3958" t="s">
        <v>163</v>
      </c>
      <c r="K3958" s="3">
        <v>1898.76</v>
      </c>
    </row>
    <row r="3959" spans="1:11" x14ac:dyDescent="0.35">
      <c r="A3959">
        <v>2019</v>
      </c>
      <c r="B3959" s="5" t="s">
        <v>50</v>
      </c>
      <c r="C3959" s="10">
        <v>43497</v>
      </c>
      <c r="D3959" t="s">
        <v>2</v>
      </c>
      <c r="E3959">
        <f>+VLOOKUP(Tabla2[[#This Row],[Punto de venta]],Punto_venta[],2,0)</f>
        <v>1</v>
      </c>
      <c r="F3959" t="s">
        <v>10</v>
      </c>
      <c r="G3959">
        <f>+VLOOKUP(Tabla2[[#This Row],[Cultivo]],Cod_categoría[],2,0)</f>
        <v>100104002</v>
      </c>
      <c r="H3959" t="str">
        <f>+VLOOKUP(F3959,Codigos[],2,0)</f>
        <v>Frutos de pepita</v>
      </c>
      <c r="I3959">
        <f>+VLOOKUP(Tabla2[[#This Row],[Categoría]],Cod_procesamiento10[],2,0)</f>
        <v>3</v>
      </c>
      <c r="J3959" t="s">
        <v>163</v>
      </c>
      <c r="K3959" s="3">
        <v>814.9</v>
      </c>
    </row>
    <row r="3960" spans="1:11" x14ac:dyDescent="0.35">
      <c r="A3960">
        <v>2019</v>
      </c>
      <c r="B3960" s="5" t="s">
        <v>50</v>
      </c>
      <c r="C3960" s="10">
        <v>43497</v>
      </c>
      <c r="D3960" t="s">
        <v>2</v>
      </c>
      <c r="E3960">
        <f>+VLOOKUP(Tabla2[[#This Row],[Punto de venta]],Punto_venta[],2,0)</f>
        <v>1</v>
      </c>
      <c r="F3960" t="s">
        <v>11</v>
      </c>
      <c r="G3960">
        <f>+VLOOKUP(Tabla2[[#This Row],[Cultivo]],Cod_categoría[],2,0)</f>
        <v>100102005</v>
      </c>
      <c r="H3960" t="str">
        <f>+VLOOKUP(F3960,Codigos[],2,0)</f>
        <v>Cítricos</v>
      </c>
      <c r="I3960">
        <f>+VLOOKUP(Tabla2[[#This Row],[Categoría]],Cod_procesamiento10[],2,0)</f>
        <v>2</v>
      </c>
      <c r="J3960" t="s">
        <v>163</v>
      </c>
      <c r="K3960" s="3">
        <v>693.96</v>
      </c>
    </row>
    <row r="3961" spans="1:11" x14ac:dyDescent="0.35">
      <c r="A3961">
        <v>2019</v>
      </c>
      <c r="B3961" s="5" t="s">
        <v>50</v>
      </c>
      <c r="C3961" s="10">
        <v>43497</v>
      </c>
      <c r="D3961" t="s">
        <v>2</v>
      </c>
      <c r="E3961">
        <f>+VLOOKUP(Tabla2[[#This Row],[Punto de venta]],Punto_venta[],2,0)</f>
        <v>1</v>
      </c>
      <c r="F3961" t="s">
        <v>12</v>
      </c>
      <c r="G3961">
        <f>+VLOOKUP(Tabla2[[#This Row],[Cultivo]],Cod_categoría[],2,0)</f>
        <v>100103006</v>
      </c>
      <c r="H3961" t="str">
        <f>+VLOOKUP(F3961,Codigos[],2,0)</f>
        <v>Frutos de carozo</v>
      </c>
      <c r="I3961">
        <f>+VLOOKUP(Tabla2[[#This Row],[Categoría]],Cod_procesamiento10[],2,0)</f>
        <v>5</v>
      </c>
      <c r="J3961" t="s">
        <v>163</v>
      </c>
      <c r="K3961" s="3">
        <v>791.89</v>
      </c>
    </row>
    <row r="3962" spans="1:11" x14ac:dyDescent="0.35">
      <c r="A3962">
        <v>2019</v>
      </c>
      <c r="B3962" s="5" t="s">
        <v>50</v>
      </c>
      <c r="C3962" s="10">
        <v>43497</v>
      </c>
      <c r="D3962" t="s">
        <v>2</v>
      </c>
      <c r="E3962">
        <f>+VLOOKUP(Tabla2[[#This Row],[Punto de venta]],Punto_venta[],2,0)</f>
        <v>1</v>
      </c>
      <c r="F3962" t="s">
        <v>13</v>
      </c>
      <c r="G3962">
        <f>+VLOOKUP(Tabla2[[#This Row],[Cultivo]],Cod_categoría[],2,0)</f>
        <v>100106002</v>
      </c>
      <c r="H3962" t="str">
        <f>+VLOOKUP(F3962,Codigos[],2,0)</f>
        <v>Frutos oleaginosos</v>
      </c>
      <c r="I3962">
        <f>+VLOOKUP(Tabla2[[#This Row],[Categoría]],Cod_procesamiento10[],2,0)</f>
        <v>12</v>
      </c>
      <c r="J3962" t="s">
        <v>163</v>
      </c>
      <c r="K3962" s="3">
        <v>2246.25</v>
      </c>
    </row>
    <row r="3963" spans="1:11" x14ac:dyDescent="0.35">
      <c r="A3963">
        <v>2019</v>
      </c>
      <c r="B3963" s="5" t="s">
        <v>50</v>
      </c>
      <c r="C3963" s="10">
        <v>43497</v>
      </c>
      <c r="D3963" t="s">
        <v>2</v>
      </c>
      <c r="E3963">
        <f>+VLOOKUP(Tabla2[[#This Row],[Punto de venta]],Punto_venta[],2,0)</f>
        <v>1</v>
      </c>
      <c r="F3963" t="s">
        <v>14</v>
      </c>
      <c r="G3963">
        <f>+VLOOKUP(Tabla2[[#This Row],[Cultivo]],Cod_categoría[],2,0)</f>
        <v>100104005</v>
      </c>
      <c r="H3963" t="str">
        <f>+VLOOKUP(F3963,Codigos[],2,0)</f>
        <v>Frutos de pepita</v>
      </c>
      <c r="I3963">
        <f>+VLOOKUP(Tabla2[[#This Row],[Categoría]],Cod_procesamiento10[],2,0)</f>
        <v>3</v>
      </c>
      <c r="J3963" t="s">
        <v>163</v>
      </c>
      <c r="K3963" s="3">
        <v>735.94</v>
      </c>
    </row>
    <row r="3964" spans="1:11" x14ac:dyDescent="0.35">
      <c r="A3964">
        <v>2019</v>
      </c>
      <c r="B3964" s="5" t="s">
        <v>50</v>
      </c>
      <c r="C3964" s="10">
        <v>43497</v>
      </c>
      <c r="D3964" t="s">
        <v>2</v>
      </c>
      <c r="E3964">
        <f>+VLOOKUP(Tabla2[[#This Row],[Punto de venta]],Punto_venta[],2,0)</f>
        <v>1</v>
      </c>
      <c r="F3964" t="s">
        <v>15</v>
      </c>
      <c r="G3964">
        <f>+VLOOKUP(Tabla2[[#This Row],[Cultivo]],Cod_categoría[],2,0)</f>
        <v>100108006</v>
      </c>
      <c r="H3964" t="str">
        <f>+VLOOKUP(F3964,Codigos[],2,0)</f>
        <v>Frutos tropicales y subtropicales</v>
      </c>
      <c r="I3964">
        <f>+VLOOKUP(Tabla2[[#This Row],[Categoría]],Cod_procesamiento10[],2,0)</f>
        <v>4</v>
      </c>
      <c r="J3964" t="s">
        <v>163</v>
      </c>
      <c r="K3964" s="3">
        <v>626.84</v>
      </c>
    </row>
    <row r="3965" spans="1:11" x14ac:dyDescent="0.35">
      <c r="A3965">
        <v>2019</v>
      </c>
      <c r="B3965" s="5" t="s">
        <v>50</v>
      </c>
      <c r="C3965" s="10">
        <v>43497</v>
      </c>
      <c r="D3965" t="s">
        <v>2</v>
      </c>
      <c r="E3965">
        <f>+VLOOKUP(Tabla2[[#This Row],[Punto de venta]],Punto_venta[],2,0)</f>
        <v>1</v>
      </c>
      <c r="F3965" t="s">
        <v>16</v>
      </c>
      <c r="G3965">
        <f>+VLOOKUP(Tabla2[[#This Row],[Cultivo]],Cod_categoría[],2,0)</f>
        <v>100109001</v>
      </c>
      <c r="H3965" t="str">
        <f>+VLOOKUP(F3965,Codigos[],2,0)</f>
        <v>Uva</v>
      </c>
      <c r="I3965">
        <f>+VLOOKUP(Tabla2[[#This Row],[Categoría]],Cod_procesamiento10[],2,0)</f>
        <v>11</v>
      </c>
      <c r="J3965" t="s">
        <v>163</v>
      </c>
      <c r="K3965" s="3">
        <v>979.25</v>
      </c>
    </row>
    <row r="3966" spans="1:11" x14ac:dyDescent="0.35">
      <c r="A3966">
        <v>2019</v>
      </c>
      <c r="B3966" s="5" t="s">
        <v>50</v>
      </c>
      <c r="C3966" s="10">
        <v>43497</v>
      </c>
      <c r="D3966" t="s">
        <v>17</v>
      </c>
      <c r="E3966">
        <f>+VLOOKUP(Tabla2[[#This Row],[Punto de venta]],Punto_venta[],2,0)</f>
        <v>2</v>
      </c>
      <c r="F3966" t="s">
        <v>68</v>
      </c>
      <c r="G3966">
        <f>+VLOOKUP(Tabla2[[#This Row],[Cultivo]],Cod_categoría[],2,0)</f>
        <v>100101001</v>
      </c>
      <c r="H3966" t="str">
        <f>+VLOOKUP(F3966,Codigos[],2,0)</f>
        <v>Berries</v>
      </c>
      <c r="I3966">
        <f>+VLOOKUP(Tabla2[[#This Row],[Categoría]],Cod_procesamiento10[],2,0)</f>
        <v>1</v>
      </c>
      <c r="J3966" t="s">
        <v>163</v>
      </c>
      <c r="K3966" s="3">
        <v>6750.31</v>
      </c>
    </row>
    <row r="3967" spans="1:11" x14ac:dyDescent="0.35">
      <c r="A3967">
        <v>2019</v>
      </c>
      <c r="B3967" s="5" t="s">
        <v>50</v>
      </c>
      <c r="C3967" s="10">
        <v>43497</v>
      </c>
      <c r="D3967" t="s">
        <v>17</v>
      </c>
      <c r="E3967">
        <f>+VLOOKUP(Tabla2[[#This Row],[Punto de venta]],Punto_venta[],2,0)</f>
        <v>2</v>
      </c>
      <c r="F3967" t="s">
        <v>5</v>
      </c>
      <c r="G3967">
        <f>+VLOOKUP(Tabla2[[#This Row],[Cultivo]],Cod_categoría[],2,0)</f>
        <v>100103002</v>
      </c>
      <c r="H3967" t="str">
        <f>+VLOOKUP(F3967,Codigos[],2,0)</f>
        <v>Frutos de carozo</v>
      </c>
      <c r="I3967">
        <f>+VLOOKUP(Tabla2[[#This Row],[Categoría]],Cod_procesamiento10[],2,0)</f>
        <v>5</v>
      </c>
      <c r="J3967" t="s">
        <v>163</v>
      </c>
      <c r="K3967" s="3">
        <v>1463.93</v>
      </c>
    </row>
    <row r="3968" spans="1:11" x14ac:dyDescent="0.35">
      <c r="A3968">
        <v>2019</v>
      </c>
      <c r="B3968" s="5" t="s">
        <v>50</v>
      </c>
      <c r="C3968" s="10">
        <v>43497</v>
      </c>
      <c r="D3968" t="s">
        <v>17</v>
      </c>
      <c r="E3968">
        <f>+VLOOKUP(Tabla2[[#This Row],[Punto de venta]],Punto_venta[],2,0)</f>
        <v>2</v>
      </c>
      <c r="F3968" t="s">
        <v>7</v>
      </c>
      <c r="G3968">
        <f>+VLOOKUP(Tabla2[[#This Row],[Cultivo]],Cod_categoría[],2,0)</f>
        <v>100103004</v>
      </c>
      <c r="H3968" t="str">
        <f>+VLOOKUP(F3968,Codigos[],2,0)</f>
        <v>Frutos de carozo</v>
      </c>
      <c r="I3968">
        <f>+VLOOKUP(Tabla2[[#This Row],[Categoría]],Cod_procesamiento10[],2,0)</f>
        <v>5</v>
      </c>
      <c r="J3968" t="s">
        <v>163</v>
      </c>
      <c r="K3968" s="3">
        <v>1369.43</v>
      </c>
    </row>
    <row r="3969" spans="1:11" x14ac:dyDescent="0.35">
      <c r="A3969">
        <v>2019</v>
      </c>
      <c r="B3969" s="5" t="s">
        <v>50</v>
      </c>
      <c r="C3969" s="10">
        <v>43497</v>
      </c>
      <c r="D3969" t="s">
        <v>17</v>
      </c>
      <c r="E3969">
        <f>+VLOOKUP(Tabla2[[#This Row],[Punto de venta]],Punto_venta[],2,0)</f>
        <v>2</v>
      </c>
      <c r="F3969" t="s">
        <v>23</v>
      </c>
      <c r="G3969">
        <f>+VLOOKUP(Tabla2[[#This Row],[Cultivo]],Cod_categoría[],2,0)</f>
        <v>100101004</v>
      </c>
      <c r="H3969" t="str">
        <f>+VLOOKUP(F3969,Codigos[],2,0)</f>
        <v>Berries</v>
      </c>
      <c r="I3969">
        <f>+VLOOKUP(Tabla2[[#This Row],[Categoría]],Cod_procesamiento10[],2,0)</f>
        <v>1</v>
      </c>
      <c r="J3969" t="s">
        <v>163</v>
      </c>
      <c r="K3969" s="3">
        <v>5362.5</v>
      </c>
    </row>
    <row r="3970" spans="1:11" x14ac:dyDescent="0.35">
      <c r="A3970">
        <v>2019</v>
      </c>
      <c r="B3970" s="5" t="s">
        <v>50</v>
      </c>
      <c r="C3970" s="10">
        <v>43497</v>
      </c>
      <c r="D3970" t="s">
        <v>17</v>
      </c>
      <c r="E3970">
        <f>+VLOOKUP(Tabla2[[#This Row],[Punto de venta]],Punto_venta[],2,0)</f>
        <v>2</v>
      </c>
      <c r="F3970" t="s">
        <v>8</v>
      </c>
      <c r="G3970">
        <f>+VLOOKUP(Tabla2[[#This Row],[Cultivo]],Cod_categoría[],2,0)</f>
        <v>100112025</v>
      </c>
      <c r="H3970" t="str">
        <f>+VLOOKUP(F3970,Codigos[],2,0)</f>
        <v>Berries</v>
      </c>
      <c r="I3970">
        <f>+VLOOKUP(Tabla2[[#This Row],[Categoría]],Cod_procesamiento10[],2,0)</f>
        <v>1</v>
      </c>
      <c r="J3970" t="s">
        <v>163</v>
      </c>
      <c r="K3970" s="3">
        <v>3407.71</v>
      </c>
    </row>
    <row r="3971" spans="1:11" x14ac:dyDescent="0.35">
      <c r="A3971">
        <v>2019</v>
      </c>
      <c r="B3971" s="5" t="s">
        <v>50</v>
      </c>
      <c r="C3971" s="10">
        <v>43497</v>
      </c>
      <c r="D3971" t="s">
        <v>17</v>
      </c>
      <c r="E3971">
        <f>+VLOOKUP(Tabla2[[#This Row],[Punto de venta]],Punto_venta[],2,0)</f>
        <v>2</v>
      </c>
      <c r="F3971" t="s">
        <v>9</v>
      </c>
      <c r="G3971">
        <f>+VLOOKUP(Tabla2[[#This Row],[Cultivo]],Cod_categoría[],2,0)</f>
        <v>100102003</v>
      </c>
      <c r="H3971" t="str">
        <f>+VLOOKUP(F3971,Codigos[],2,0)</f>
        <v>Cítricos</v>
      </c>
      <c r="I3971">
        <f>+VLOOKUP(Tabla2[[#This Row],[Categoría]],Cod_procesamiento10[],2,0)</f>
        <v>2</v>
      </c>
      <c r="J3971" t="s">
        <v>163</v>
      </c>
      <c r="K3971" s="3">
        <v>1924.72</v>
      </c>
    </row>
    <row r="3972" spans="1:11" x14ac:dyDescent="0.35">
      <c r="A3972">
        <v>2019</v>
      </c>
      <c r="B3972" s="5" t="s">
        <v>50</v>
      </c>
      <c r="C3972" s="10">
        <v>43497</v>
      </c>
      <c r="D3972" t="s">
        <v>17</v>
      </c>
      <c r="E3972">
        <f>+VLOOKUP(Tabla2[[#This Row],[Punto de venta]],Punto_venta[],2,0)</f>
        <v>2</v>
      </c>
      <c r="F3972" t="s">
        <v>21</v>
      </c>
      <c r="G3972">
        <f>+VLOOKUP(Tabla2[[#This Row],[Cultivo]],Cod_categoría[],2,0)</f>
        <v>100108002</v>
      </c>
      <c r="H3972" t="str">
        <f>+VLOOKUP(F3972,Codigos[],2,0)</f>
        <v>Frutos tropicales y subtropicales</v>
      </c>
      <c r="I3972">
        <f>+VLOOKUP(Tabla2[[#This Row],[Categoría]],Cod_procesamiento10[],2,0)</f>
        <v>4</v>
      </c>
      <c r="J3972" t="s">
        <v>163</v>
      </c>
      <c r="K3972" s="3">
        <v>1779.95</v>
      </c>
    </row>
    <row r="3973" spans="1:11" x14ac:dyDescent="0.35">
      <c r="A3973">
        <v>2019</v>
      </c>
      <c r="B3973" s="5" t="s">
        <v>50</v>
      </c>
      <c r="C3973" s="10">
        <v>43497</v>
      </c>
      <c r="D3973" t="s">
        <v>17</v>
      </c>
      <c r="E3973">
        <f>+VLOOKUP(Tabla2[[#This Row],[Punto de venta]],Punto_venta[],2,0)</f>
        <v>2</v>
      </c>
      <c r="F3973" t="s">
        <v>10</v>
      </c>
      <c r="G3973">
        <f>+VLOOKUP(Tabla2[[#This Row],[Cultivo]],Cod_categoría[],2,0)</f>
        <v>100104002</v>
      </c>
      <c r="H3973" t="str">
        <f>+VLOOKUP(F3973,Codigos[],2,0)</f>
        <v>Frutos de pepita</v>
      </c>
      <c r="I3973">
        <f>+VLOOKUP(Tabla2[[#This Row],[Categoría]],Cod_procesamiento10[],2,0)</f>
        <v>3</v>
      </c>
      <c r="J3973" t="s">
        <v>163</v>
      </c>
      <c r="K3973" s="3">
        <v>1638.94</v>
      </c>
    </row>
    <row r="3974" spans="1:11" x14ac:dyDescent="0.35">
      <c r="A3974">
        <v>2019</v>
      </c>
      <c r="B3974" s="5" t="s">
        <v>50</v>
      </c>
      <c r="C3974" s="10">
        <v>43497</v>
      </c>
      <c r="D3974" t="s">
        <v>17</v>
      </c>
      <c r="E3974">
        <f>+VLOOKUP(Tabla2[[#This Row],[Punto de venta]],Punto_venta[],2,0)</f>
        <v>2</v>
      </c>
      <c r="F3974" t="s">
        <v>11</v>
      </c>
      <c r="G3974">
        <f>+VLOOKUP(Tabla2[[#This Row],[Cultivo]],Cod_categoría[],2,0)</f>
        <v>100102005</v>
      </c>
      <c r="H3974" t="str">
        <f>+VLOOKUP(F3974,Codigos[],2,0)</f>
        <v>Cítricos</v>
      </c>
      <c r="I3974">
        <f>+VLOOKUP(Tabla2[[#This Row],[Categoría]],Cod_procesamiento10[],2,0)</f>
        <v>2</v>
      </c>
      <c r="J3974" t="s">
        <v>163</v>
      </c>
      <c r="K3974" s="3">
        <v>1127.9100000000001</v>
      </c>
    </row>
    <row r="3975" spans="1:11" x14ac:dyDescent="0.35">
      <c r="A3975">
        <v>2019</v>
      </c>
      <c r="B3975" s="5" t="s">
        <v>50</v>
      </c>
      <c r="C3975" s="10">
        <v>43497</v>
      </c>
      <c r="D3975" t="s">
        <v>17</v>
      </c>
      <c r="E3975">
        <f>+VLOOKUP(Tabla2[[#This Row],[Punto de venta]],Punto_venta[],2,0)</f>
        <v>2</v>
      </c>
      <c r="F3975" t="s">
        <v>12</v>
      </c>
      <c r="G3975">
        <f>+VLOOKUP(Tabla2[[#This Row],[Cultivo]],Cod_categoría[],2,0)</f>
        <v>100103006</v>
      </c>
      <c r="H3975" t="str">
        <f>+VLOOKUP(F3975,Codigos[],2,0)</f>
        <v>Frutos de carozo</v>
      </c>
      <c r="I3975">
        <f>+VLOOKUP(Tabla2[[#This Row],[Categoría]],Cod_procesamiento10[],2,0)</f>
        <v>5</v>
      </c>
      <c r="J3975" t="s">
        <v>163</v>
      </c>
      <c r="K3975" s="3">
        <v>1400.81</v>
      </c>
    </row>
    <row r="3976" spans="1:11" x14ac:dyDescent="0.35">
      <c r="A3976">
        <v>2019</v>
      </c>
      <c r="B3976" s="5" t="s">
        <v>50</v>
      </c>
      <c r="C3976" s="10">
        <v>43497</v>
      </c>
      <c r="D3976" t="s">
        <v>17</v>
      </c>
      <c r="E3976">
        <f>+VLOOKUP(Tabla2[[#This Row],[Punto de venta]],Punto_venta[],2,0)</f>
        <v>2</v>
      </c>
      <c r="F3976" t="s">
        <v>13</v>
      </c>
      <c r="G3976">
        <f>+VLOOKUP(Tabla2[[#This Row],[Cultivo]],Cod_categoría[],2,0)</f>
        <v>100106002</v>
      </c>
      <c r="H3976" t="str">
        <f>+VLOOKUP(F3976,Codigos[],2,0)</f>
        <v>Frutos oleaginosos</v>
      </c>
      <c r="I3976">
        <f>+VLOOKUP(Tabla2[[#This Row],[Categoría]],Cod_procesamiento10[],2,0)</f>
        <v>12</v>
      </c>
      <c r="J3976" t="s">
        <v>163</v>
      </c>
      <c r="K3976" s="3">
        <v>3074.64</v>
      </c>
    </row>
    <row r="3977" spans="1:11" x14ac:dyDescent="0.35">
      <c r="A3977">
        <v>2019</v>
      </c>
      <c r="B3977" s="5" t="s">
        <v>50</v>
      </c>
      <c r="C3977" s="10">
        <v>43497</v>
      </c>
      <c r="D3977" t="s">
        <v>17</v>
      </c>
      <c r="E3977">
        <f>+VLOOKUP(Tabla2[[#This Row],[Punto de venta]],Punto_venta[],2,0)</f>
        <v>2</v>
      </c>
      <c r="F3977" t="s">
        <v>14</v>
      </c>
      <c r="G3977">
        <f>+VLOOKUP(Tabla2[[#This Row],[Cultivo]],Cod_categoría[],2,0)</f>
        <v>100104005</v>
      </c>
      <c r="H3977" t="str">
        <f>+VLOOKUP(F3977,Codigos[],2,0)</f>
        <v>Frutos de pepita</v>
      </c>
      <c r="I3977">
        <f>+VLOOKUP(Tabla2[[#This Row],[Categoría]],Cod_procesamiento10[],2,0)</f>
        <v>3</v>
      </c>
      <c r="J3977" t="s">
        <v>163</v>
      </c>
      <c r="K3977" s="3">
        <v>1439.33</v>
      </c>
    </row>
    <row r="3978" spans="1:11" x14ac:dyDescent="0.35">
      <c r="A3978">
        <v>2019</v>
      </c>
      <c r="B3978" s="5" t="s">
        <v>50</v>
      </c>
      <c r="C3978" s="10">
        <v>43497</v>
      </c>
      <c r="D3978" t="s">
        <v>17</v>
      </c>
      <c r="E3978">
        <f>+VLOOKUP(Tabla2[[#This Row],[Punto de venta]],Punto_venta[],2,0)</f>
        <v>2</v>
      </c>
      <c r="F3978" t="s">
        <v>15</v>
      </c>
      <c r="G3978">
        <f>+VLOOKUP(Tabla2[[#This Row],[Cultivo]],Cod_categoría[],2,0)</f>
        <v>100108006</v>
      </c>
      <c r="H3978" t="str">
        <f>+VLOOKUP(F3978,Codigos[],2,0)</f>
        <v>Frutos tropicales y subtropicales</v>
      </c>
      <c r="I3978">
        <f>+VLOOKUP(Tabla2[[#This Row],[Categoría]],Cod_procesamiento10[],2,0)</f>
        <v>4</v>
      </c>
      <c r="J3978" t="s">
        <v>163</v>
      </c>
      <c r="K3978" s="3">
        <v>780.8</v>
      </c>
    </row>
    <row r="3979" spans="1:11" x14ac:dyDescent="0.35">
      <c r="A3979">
        <v>2019</v>
      </c>
      <c r="B3979" s="5" t="s">
        <v>50</v>
      </c>
      <c r="C3979" s="10">
        <v>43497</v>
      </c>
      <c r="D3979" t="s">
        <v>17</v>
      </c>
      <c r="E3979">
        <f>+VLOOKUP(Tabla2[[#This Row],[Punto de venta]],Punto_venta[],2,0)</f>
        <v>2</v>
      </c>
      <c r="F3979" t="s">
        <v>16</v>
      </c>
      <c r="G3979">
        <f>+VLOOKUP(Tabla2[[#This Row],[Cultivo]],Cod_categoría[],2,0)</f>
        <v>100109001</v>
      </c>
      <c r="H3979" t="str">
        <f>+VLOOKUP(F3979,Codigos[],2,0)</f>
        <v>Uva</v>
      </c>
      <c r="I3979">
        <f>+VLOOKUP(Tabla2[[#This Row],[Categoría]],Cod_procesamiento10[],2,0)</f>
        <v>11</v>
      </c>
      <c r="J3979" t="s">
        <v>163</v>
      </c>
      <c r="K3979" s="3">
        <v>2375.58</v>
      </c>
    </row>
    <row r="3980" spans="1:11" x14ac:dyDescent="0.35">
      <c r="A3980">
        <v>2019</v>
      </c>
      <c r="B3980" s="5" t="s">
        <v>50</v>
      </c>
      <c r="C3980" s="10">
        <v>43497</v>
      </c>
      <c r="D3980" t="s">
        <v>2</v>
      </c>
      <c r="E3980">
        <f>+VLOOKUP(Tabla2[[#This Row],[Punto de venta]],Punto_venta[],2,0)</f>
        <v>1</v>
      </c>
      <c r="F3980" t="s">
        <v>68</v>
      </c>
      <c r="G3980">
        <f>+VLOOKUP(Tabla2[[#This Row],[Cultivo]],Cod_categoría[],2,0)</f>
        <v>100101001</v>
      </c>
      <c r="H3980" t="str">
        <f>+VLOOKUP(F3980,Codigos[],2,0)</f>
        <v>Berries</v>
      </c>
      <c r="I3980">
        <f>+VLOOKUP(Tabla2[[#This Row],[Categoría]],Cod_procesamiento10[],2,0)</f>
        <v>1</v>
      </c>
      <c r="J3980" t="s">
        <v>163</v>
      </c>
      <c r="K3980" s="3">
        <v>2121.19</v>
      </c>
    </row>
    <row r="3981" spans="1:11" x14ac:dyDescent="0.35">
      <c r="A3981">
        <v>2019</v>
      </c>
      <c r="B3981" s="5" t="s">
        <v>50</v>
      </c>
      <c r="C3981" s="10">
        <v>43497</v>
      </c>
      <c r="D3981" t="s">
        <v>2</v>
      </c>
      <c r="E3981">
        <f>+VLOOKUP(Tabla2[[#This Row],[Punto de venta]],Punto_venta[],2,0)</f>
        <v>1</v>
      </c>
      <c r="F3981" t="s">
        <v>5</v>
      </c>
      <c r="G3981">
        <f>+VLOOKUP(Tabla2[[#This Row],[Cultivo]],Cod_categoría[],2,0)</f>
        <v>100103002</v>
      </c>
      <c r="H3981" t="str">
        <f>+VLOOKUP(F3981,Codigos[],2,0)</f>
        <v>Frutos de carozo</v>
      </c>
      <c r="I3981">
        <f>+VLOOKUP(Tabla2[[#This Row],[Categoría]],Cod_procesamiento10[],2,0)</f>
        <v>5</v>
      </c>
      <c r="J3981" t="s">
        <v>163</v>
      </c>
      <c r="K3981" s="3">
        <v>602.82000000000005</v>
      </c>
    </row>
    <row r="3982" spans="1:11" x14ac:dyDescent="0.35">
      <c r="A3982">
        <v>2019</v>
      </c>
      <c r="B3982" s="5" t="s">
        <v>50</v>
      </c>
      <c r="C3982" s="10">
        <v>43497</v>
      </c>
      <c r="D3982" t="s">
        <v>2</v>
      </c>
      <c r="E3982">
        <f>+VLOOKUP(Tabla2[[#This Row],[Punto de venta]],Punto_venta[],2,0)</f>
        <v>1</v>
      </c>
      <c r="F3982" t="s">
        <v>7</v>
      </c>
      <c r="G3982">
        <f>+VLOOKUP(Tabla2[[#This Row],[Cultivo]],Cod_categoría[],2,0)</f>
        <v>100103004</v>
      </c>
      <c r="H3982" t="str">
        <f>+VLOOKUP(F3982,Codigos[],2,0)</f>
        <v>Frutos de carozo</v>
      </c>
      <c r="I3982">
        <f>+VLOOKUP(Tabla2[[#This Row],[Categoría]],Cod_procesamiento10[],2,0)</f>
        <v>5</v>
      </c>
      <c r="J3982" t="s">
        <v>163</v>
      </c>
      <c r="K3982" s="3">
        <v>735.73</v>
      </c>
    </row>
    <row r="3983" spans="1:11" x14ac:dyDescent="0.35">
      <c r="A3983">
        <v>2019</v>
      </c>
      <c r="B3983" s="5" t="s">
        <v>50</v>
      </c>
      <c r="C3983" s="10">
        <v>43497</v>
      </c>
      <c r="D3983" t="s">
        <v>2</v>
      </c>
      <c r="E3983">
        <f>+VLOOKUP(Tabla2[[#This Row],[Punto de venta]],Punto_venta[],2,0)</f>
        <v>1</v>
      </c>
      <c r="F3983" t="s">
        <v>23</v>
      </c>
      <c r="G3983">
        <f>+VLOOKUP(Tabla2[[#This Row],[Cultivo]],Cod_categoría[],2,0)</f>
        <v>100101004</v>
      </c>
      <c r="H3983" t="str">
        <f>+VLOOKUP(F3983,Codigos[],2,0)</f>
        <v>Berries</v>
      </c>
      <c r="I3983">
        <f>+VLOOKUP(Tabla2[[#This Row],[Categoría]],Cod_procesamiento10[],2,0)</f>
        <v>1</v>
      </c>
      <c r="J3983" t="s">
        <v>163</v>
      </c>
      <c r="K3983" s="3">
        <v>2422.96</v>
      </c>
    </row>
    <row r="3984" spans="1:11" x14ac:dyDescent="0.35">
      <c r="A3984">
        <v>2019</v>
      </c>
      <c r="B3984" s="5" t="s">
        <v>50</v>
      </c>
      <c r="C3984" s="10">
        <v>43497</v>
      </c>
      <c r="D3984" t="s">
        <v>2</v>
      </c>
      <c r="E3984">
        <f>+VLOOKUP(Tabla2[[#This Row],[Punto de venta]],Punto_venta[],2,0)</f>
        <v>1</v>
      </c>
      <c r="F3984" t="s">
        <v>8</v>
      </c>
      <c r="G3984">
        <f>+VLOOKUP(Tabla2[[#This Row],[Cultivo]],Cod_categoría[],2,0)</f>
        <v>100112025</v>
      </c>
      <c r="H3984" t="str">
        <f>+VLOOKUP(F3984,Codigos[],2,0)</f>
        <v>Berries</v>
      </c>
      <c r="I3984">
        <f>+VLOOKUP(Tabla2[[#This Row],[Categoría]],Cod_procesamiento10[],2,0)</f>
        <v>1</v>
      </c>
      <c r="J3984" t="s">
        <v>163</v>
      </c>
      <c r="K3984" s="3">
        <v>1220.31</v>
      </c>
    </row>
    <row r="3985" spans="1:11" x14ac:dyDescent="0.35">
      <c r="A3985">
        <v>2019</v>
      </c>
      <c r="B3985" s="5" t="s">
        <v>50</v>
      </c>
      <c r="C3985" s="10">
        <v>43497</v>
      </c>
      <c r="D3985" t="s">
        <v>2</v>
      </c>
      <c r="E3985">
        <f>+VLOOKUP(Tabla2[[#This Row],[Punto de venta]],Punto_venta[],2,0)</f>
        <v>1</v>
      </c>
      <c r="F3985" t="s">
        <v>9</v>
      </c>
      <c r="G3985">
        <f>+VLOOKUP(Tabla2[[#This Row],[Cultivo]],Cod_categoría[],2,0)</f>
        <v>100102003</v>
      </c>
      <c r="H3985" t="str">
        <f>+VLOOKUP(F3985,Codigos[],2,0)</f>
        <v>Cítricos</v>
      </c>
      <c r="I3985">
        <f>+VLOOKUP(Tabla2[[#This Row],[Categoría]],Cod_procesamiento10[],2,0)</f>
        <v>2</v>
      </c>
      <c r="J3985" t="s">
        <v>163</v>
      </c>
      <c r="K3985" s="3">
        <v>1543.26</v>
      </c>
    </row>
    <row r="3986" spans="1:11" x14ac:dyDescent="0.35">
      <c r="A3986">
        <v>2019</v>
      </c>
      <c r="B3986" s="5" t="s">
        <v>50</v>
      </c>
      <c r="C3986" s="10">
        <v>43497</v>
      </c>
      <c r="D3986" t="s">
        <v>2</v>
      </c>
      <c r="E3986">
        <f>+VLOOKUP(Tabla2[[#This Row],[Punto de venta]],Punto_venta[],2,0)</f>
        <v>1</v>
      </c>
      <c r="F3986" t="s">
        <v>21</v>
      </c>
      <c r="G3986">
        <f>+VLOOKUP(Tabla2[[#This Row],[Cultivo]],Cod_categoría[],2,0)</f>
        <v>100108002</v>
      </c>
      <c r="H3986" t="str">
        <f>+VLOOKUP(F3986,Codigos[],2,0)</f>
        <v>Frutos tropicales y subtropicales</v>
      </c>
      <c r="I3986">
        <f>+VLOOKUP(Tabla2[[#This Row],[Categoría]],Cod_procesamiento10[],2,0)</f>
        <v>4</v>
      </c>
      <c r="J3986" t="s">
        <v>163</v>
      </c>
      <c r="K3986" s="3">
        <v>1828.21</v>
      </c>
    </row>
    <row r="3987" spans="1:11" x14ac:dyDescent="0.35">
      <c r="A3987">
        <v>2019</v>
      </c>
      <c r="B3987" s="5" t="s">
        <v>50</v>
      </c>
      <c r="C3987" s="10">
        <v>43497</v>
      </c>
      <c r="D3987" t="s">
        <v>2</v>
      </c>
      <c r="E3987">
        <f>+VLOOKUP(Tabla2[[#This Row],[Punto de venta]],Punto_venta[],2,0)</f>
        <v>1</v>
      </c>
      <c r="F3987" t="s">
        <v>10</v>
      </c>
      <c r="G3987">
        <f>+VLOOKUP(Tabla2[[#This Row],[Cultivo]],Cod_categoría[],2,0)</f>
        <v>100104002</v>
      </c>
      <c r="H3987" t="str">
        <f>+VLOOKUP(F3987,Codigos[],2,0)</f>
        <v>Frutos de pepita</v>
      </c>
      <c r="I3987">
        <f>+VLOOKUP(Tabla2[[#This Row],[Categoría]],Cod_procesamiento10[],2,0)</f>
        <v>3</v>
      </c>
      <c r="J3987" t="s">
        <v>163</v>
      </c>
      <c r="K3987" s="3">
        <v>733.5</v>
      </c>
    </row>
    <row r="3988" spans="1:11" x14ac:dyDescent="0.35">
      <c r="A3988">
        <v>2019</v>
      </c>
      <c r="B3988" s="5" t="s">
        <v>50</v>
      </c>
      <c r="C3988" s="10">
        <v>43497</v>
      </c>
      <c r="D3988" t="s">
        <v>2</v>
      </c>
      <c r="E3988">
        <f>+VLOOKUP(Tabla2[[#This Row],[Punto de venta]],Punto_venta[],2,0)</f>
        <v>1</v>
      </c>
      <c r="F3988" t="s">
        <v>11</v>
      </c>
      <c r="G3988">
        <f>+VLOOKUP(Tabla2[[#This Row],[Cultivo]],Cod_categoría[],2,0)</f>
        <v>100102005</v>
      </c>
      <c r="H3988" t="str">
        <f>+VLOOKUP(F3988,Codigos[],2,0)</f>
        <v>Cítricos</v>
      </c>
      <c r="I3988">
        <f>+VLOOKUP(Tabla2[[#This Row],[Categoría]],Cod_procesamiento10[],2,0)</f>
        <v>2</v>
      </c>
      <c r="J3988" t="s">
        <v>163</v>
      </c>
      <c r="K3988" s="3">
        <v>662.79</v>
      </c>
    </row>
    <row r="3989" spans="1:11" x14ac:dyDescent="0.35">
      <c r="A3989">
        <v>2019</v>
      </c>
      <c r="B3989" s="5" t="s">
        <v>50</v>
      </c>
      <c r="C3989" s="10">
        <v>43497</v>
      </c>
      <c r="D3989" t="s">
        <v>2</v>
      </c>
      <c r="E3989">
        <f>+VLOOKUP(Tabla2[[#This Row],[Punto de venta]],Punto_venta[],2,0)</f>
        <v>1</v>
      </c>
      <c r="F3989" t="s">
        <v>12</v>
      </c>
      <c r="G3989">
        <f>+VLOOKUP(Tabla2[[#This Row],[Cultivo]],Cod_categoría[],2,0)</f>
        <v>100103006</v>
      </c>
      <c r="H3989" t="str">
        <f>+VLOOKUP(F3989,Codigos[],2,0)</f>
        <v>Frutos de carozo</v>
      </c>
      <c r="I3989">
        <f>+VLOOKUP(Tabla2[[#This Row],[Categoría]],Cod_procesamiento10[],2,0)</f>
        <v>5</v>
      </c>
      <c r="J3989" t="s">
        <v>163</v>
      </c>
      <c r="K3989" s="3">
        <v>728.27</v>
      </c>
    </row>
    <row r="3990" spans="1:11" x14ac:dyDescent="0.35">
      <c r="A3990">
        <v>2019</v>
      </c>
      <c r="B3990" s="5" t="s">
        <v>50</v>
      </c>
      <c r="C3990" s="10">
        <v>43497</v>
      </c>
      <c r="D3990" t="s">
        <v>2</v>
      </c>
      <c r="E3990">
        <f>+VLOOKUP(Tabla2[[#This Row],[Punto de venta]],Punto_venta[],2,0)</f>
        <v>1</v>
      </c>
      <c r="F3990" t="s">
        <v>13</v>
      </c>
      <c r="G3990">
        <f>+VLOOKUP(Tabla2[[#This Row],[Cultivo]],Cod_categoría[],2,0)</f>
        <v>100106002</v>
      </c>
      <c r="H3990" t="str">
        <f>+VLOOKUP(F3990,Codigos[],2,0)</f>
        <v>Frutos oleaginosos</v>
      </c>
      <c r="I3990">
        <f>+VLOOKUP(Tabla2[[#This Row],[Categoría]],Cod_procesamiento10[],2,0)</f>
        <v>12</v>
      </c>
      <c r="J3990" t="s">
        <v>163</v>
      </c>
      <c r="K3990" s="3">
        <v>2306.61</v>
      </c>
    </row>
    <row r="3991" spans="1:11" x14ac:dyDescent="0.35">
      <c r="A3991">
        <v>2019</v>
      </c>
      <c r="B3991" s="5" t="s">
        <v>50</v>
      </c>
      <c r="C3991" s="10">
        <v>43497</v>
      </c>
      <c r="D3991" t="s">
        <v>2</v>
      </c>
      <c r="E3991">
        <f>+VLOOKUP(Tabla2[[#This Row],[Punto de venta]],Punto_venta[],2,0)</f>
        <v>1</v>
      </c>
      <c r="F3991" t="s">
        <v>14</v>
      </c>
      <c r="G3991">
        <f>+VLOOKUP(Tabla2[[#This Row],[Cultivo]],Cod_categoría[],2,0)</f>
        <v>100104005</v>
      </c>
      <c r="H3991" t="str">
        <f>+VLOOKUP(F3991,Codigos[],2,0)</f>
        <v>Frutos de pepita</v>
      </c>
      <c r="I3991">
        <f>+VLOOKUP(Tabla2[[#This Row],[Categoría]],Cod_procesamiento10[],2,0)</f>
        <v>3</v>
      </c>
      <c r="J3991" t="s">
        <v>163</v>
      </c>
      <c r="K3991" s="3">
        <v>677.03</v>
      </c>
    </row>
    <row r="3992" spans="1:11" x14ac:dyDescent="0.35">
      <c r="A3992">
        <v>2019</v>
      </c>
      <c r="B3992" s="5" t="s">
        <v>50</v>
      </c>
      <c r="C3992" s="10">
        <v>43497</v>
      </c>
      <c r="D3992" t="s">
        <v>2</v>
      </c>
      <c r="E3992">
        <f>+VLOOKUP(Tabla2[[#This Row],[Punto de venta]],Punto_venta[],2,0)</f>
        <v>1</v>
      </c>
      <c r="F3992" t="s">
        <v>15</v>
      </c>
      <c r="G3992">
        <f>+VLOOKUP(Tabla2[[#This Row],[Cultivo]],Cod_categoría[],2,0)</f>
        <v>100108006</v>
      </c>
      <c r="H3992" t="str">
        <f>+VLOOKUP(F3992,Codigos[],2,0)</f>
        <v>Frutos tropicales y subtropicales</v>
      </c>
      <c r="I3992">
        <f>+VLOOKUP(Tabla2[[#This Row],[Categoría]],Cod_procesamiento10[],2,0)</f>
        <v>4</v>
      </c>
      <c r="J3992" t="s">
        <v>163</v>
      </c>
      <c r="K3992" s="3">
        <v>581.34</v>
      </c>
    </row>
    <row r="3993" spans="1:11" x14ac:dyDescent="0.35">
      <c r="A3993">
        <v>2019</v>
      </c>
      <c r="B3993" s="5" t="s">
        <v>50</v>
      </c>
      <c r="C3993" s="10">
        <v>43497</v>
      </c>
      <c r="D3993" t="s">
        <v>2</v>
      </c>
      <c r="E3993">
        <f>+VLOOKUP(Tabla2[[#This Row],[Punto de venta]],Punto_venta[],2,0)</f>
        <v>1</v>
      </c>
      <c r="F3993" t="s">
        <v>16</v>
      </c>
      <c r="G3993">
        <f>+VLOOKUP(Tabla2[[#This Row],[Cultivo]],Cod_categoría[],2,0)</f>
        <v>100109001</v>
      </c>
      <c r="H3993" t="str">
        <f>+VLOOKUP(F3993,Codigos[],2,0)</f>
        <v>Uva</v>
      </c>
      <c r="I3993">
        <f>+VLOOKUP(Tabla2[[#This Row],[Categoría]],Cod_procesamiento10[],2,0)</f>
        <v>11</v>
      </c>
      <c r="J3993" t="s">
        <v>163</v>
      </c>
      <c r="K3993" s="3">
        <v>842.4</v>
      </c>
    </row>
    <row r="3994" spans="1:11" x14ac:dyDescent="0.35">
      <c r="A3994">
        <v>2019</v>
      </c>
      <c r="B3994" s="5" t="s">
        <v>50</v>
      </c>
      <c r="C3994" s="10">
        <v>43497</v>
      </c>
      <c r="D3994" t="s">
        <v>17</v>
      </c>
      <c r="E3994">
        <f>+VLOOKUP(Tabla2[[#This Row],[Punto de venta]],Punto_venta[],2,0)</f>
        <v>2</v>
      </c>
      <c r="F3994" t="s">
        <v>68</v>
      </c>
      <c r="G3994">
        <f>+VLOOKUP(Tabla2[[#This Row],[Cultivo]],Cod_categoría[],2,0)</f>
        <v>100101001</v>
      </c>
      <c r="H3994" t="str">
        <f>+VLOOKUP(F3994,Codigos[],2,0)</f>
        <v>Berries</v>
      </c>
      <c r="I3994">
        <f>+VLOOKUP(Tabla2[[#This Row],[Categoría]],Cod_procesamiento10[],2,0)</f>
        <v>1</v>
      </c>
      <c r="J3994" t="s">
        <v>163</v>
      </c>
      <c r="K3994" s="3">
        <v>5625.25</v>
      </c>
    </row>
    <row r="3995" spans="1:11" x14ac:dyDescent="0.35">
      <c r="A3995">
        <v>2019</v>
      </c>
      <c r="B3995" s="5" t="s">
        <v>50</v>
      </c>
      <c r="C3995" s="10">
        <v>43497</v>
      </c>
      <c r="D3995" t="s">
        <v>17</v>
      </c>
      <c r="E3995">
        <f>+VLOOKUP(Tabla2[[#This Row],[Punto de venta]],Punto_venta[],2,0)</f>
        <v>2</v>
      </c>
      <c r="F3995" t="s">
        <v>5</v>
      </c>
      <c r="G3995">
        <f>+VLOOKUP(Tabla2[[#This Row],[Cultivo]],Cod_categoría[],2,0)</f>
        <v>100103002</v>
      </c>
      <c r="H3995" t="str">
        <f>+VLOOKUP(F3995,Codigos[],2,0)</f>
        <v>Frutos de carozo</v>
      </c>
      <c r="I3995">
        <f>+VLOOKUP(Tabla2[[#This Row],[Categoría]],Cod_procesamiento10[],2,0)</f>
        <v>5</v>
      </c>
      <c r="J3995" t="s">
        <v>163</v>
      </c>
      <c r="K3995" s="3">
        <v>1368.69</v>
      </c>
    </row>
    <row r="3996" spans="1:11" x14ac:dyDescent="0.35">
      <c r="A3996">
        <v>2019</v>
      </c>
      <c r="B3996" s="5" t="s">
        <v>50</v>
      </c>
      <c r="C3996" s="10">
        <v>43497</v>
      </c>
      <c r="D3996" t="s">
        <v>17</v>
      </c>
      <c r="E3996">
        <f>+VLOOKUP(Tabla2[[#This Row],[Punto de venta]],Punto_venta[],2,0)</f>
        <v>2</v>
      </c>
      <c r="F3996" t="s">
        <v>7</v>
      </c>
      <c r="G3996">
        <f>+VLOOKUP(Tabla2[[#This Row],[Cultivo]],Cod_categoría[],2,0)</f>
        <v>100103004</v>
      </c>
      <c r="H3996" t="str">
        <f>+VLOOKUP(F3996,Codigos[],2,0)</f>
        <v>Frutos de carozo</v>
      </c>
      <c r="I3996">
        <f>+VLOOKUP(Tabla2[[#This Row],[Categoría]],Cod_procesamiento10[],2,0)</f>
        <v>5</v>
      </c>
      <c r="J3996" t="s">
        <v>163</v>
      </c>
      <c r="K3996" s="3">
        <v>1395</v>
      </c>
    </row>
    <row r="3997" spans="1:11" x14ac:dyDescent="0.35">
      <c r="A3997">
        <v>2019</v>
      </c>
      <c r="B3997" s="5" t="s">
        <v>50</v>
      </c>
      <c r="C3997" s="10">
        <v>43497</v>
      </c>
      <c r="D3997" t="s">
        <v>17</v>
      </c>
      <c r="E3997">
        <f>+VLOOKUP(Tabla2[[#This Row],[Punto de venta]],Punto_venta[],2,0)</f>
        <v>2</v>
      </c>
      <c r="F3997" t="s">
        <v>8</v>
      </c>
      <c r="G3997">
        <f>+VLOOKUP(Tabla2[[#This Row],[Cultivo]],Cod_categoría[],2,0)</f>
        <v>100112025</v>
      </c>
      <c r="H3997" t="str">
        <f>+VLOOKUP(F3997,Codigos[],2,0)</f>
        <v>Berries</v>
      </c>
      <c r="I3997">
        <f>+VLOOKUP(Tabla2[[#This Row],[Categoría]],Cod_procesamiento10[],2,0)</f>
        <v>1</v>
      </c>
      <c r="J3997" t="s">
        <v>163</v>
      </c>
      <c r="K3997" s="3">
        <v>3684.05</v>
      </c>
    </row>
    <row r="3998" spans="1:11" x14ac:dyDescent="0.35">
      <c r="A3998">
        <v>2019</v>
      </c>
      <c r="B3998" s="5" t="s">
        <v>50</v>
      </c>
      <c r="C3998" s="10">
        <v>43497</v>
      </c>
      <c r="D3998" t="s">
        <v>17</v>
      </c>
      <c r="E3998">
        <f>+VLOOKUP(Tabla2[[#This Row],[Punto de venta]],Punto_venta[],2,0)</f>
        <v>2</v>
      </c>
      <c r="F3998" t="s">
        <v>9</v>
      </c>
      <c r="G3998">
        <f>+VLOOKUP(Tabla2[[#This Row],[Cultivo]],Cod_categoría[],2,0)</f>
        <v>100102003</v>
      </c>
      <c r="H3998" t="str">
        <f>+VLOOKUP(F3998,Codigos[],2,0)</f>
        <v>Cítricos</v>
      </c>
      <c r="I3998">
        <f>+VLOOKUP(Tabla2[[#This Row],[Categoría]],Cod_procesamiento10[],2,0)</f>
        <v>2</v>
      </c>
      <c r="J3998" t="s">
        <v>163</v>
      </c>
      <c r="K3998" s="3">
        <v>1950.56</v>
      </c>
    </row>
    <row r="3999" spans="1:11" x14ac:dyDescent="0.35">
      <c r="A3999">
        <v>2019</v>
      </c>
      <c r="B3999" s="5" t="s">
        <v>50</v>
      </c>
      <c r="C3999" s="10">
        <v>43497</v>
      </c>
      <c r="D3999" t="s">
        <v>17</v>
      </c>
      <c r="E3999">
        <f>+VLOOKUP(Tabla2[[#This Row],[Punto de venta]],Punto_venta[],2,0)</f>
        <v>2</v>
      </c>
      <c r="F3999" t="s">
        <v>21</v>
      </c>
      <c r="G3999">
        <f>+VLOOKUP(Tabla2[[#This Row],[Cultivo]],Cod_categoría[],2,0)</f>
        <v>100108002</v>
      </c>
      <c r="H3999" t="str">
        <f>+VLOOKUP(F3999,Codigos[],2,0)</f>
        <v>Frutos tropicales y subtropicales</v>
      </c>
      <c r="I3999">
        <f>+VLOOKUP(Tabla2[[#This Row],[Categoría]],Cod_procesamiento10[],2,0)</f>
        <v>4</v>
      </c>
      <c r="J3999" t="s">
        <v>163</v>
      </c>
      <c r="K3999" s="3">
        <v>1729.51</v>
      </c>
    </row>
    <row r="4000" spans="1:11" x14ac:dyDescent="0.35">
      <c r="A4000">
        <v>2019</v>
      </c>
      <c r="B4000" s="5" t="s">
        <v>50</v>
      </c>
      <c r="C4000" s="10">
        <v>43497</v>
      </c>
      <c r="D4000" t="s">
        <v>17</v>
      </c>
      <c r="E4000">
        <f>+VLOOKUP(Tabla2[[#This Row],[Punto de venta]],Punto_venta[],2,0)</f>
        <v>2</v>
      </c>
      <c r="F4000" t="s">
        <v>10</v>
      </c>
      <c r="G4000">
        <f>+VLOOKUP(Tabla2[[#This Row],[Cultivo]],Cod_categoría[],2,0)</f>
        <v>100104002</v>
      </c>
      <c r="H4000" t="str">
        <f>+VLOOKUP(F4000,Codigos[],2,0)</f>
        <v>Frutos de pepita</v>
      </c>
      <c r="I4000">
        <f>+VLOOKUP(Tabla2[[#This Row],[Categoría]],Cod_procesamiento10[],2,0)</f>
        <v>3</v>
      </c>
      <c r="J4000" t="s">
        <v>163</v>
      </c>
      <c r="K4000" s="3">
        <v>1784.25</v>
      </c>
    </row>
    <row r="4001" spans="1:11" x14ac:dyDescent="0.35">
      <c r="A4001">
        <v>2019</v>
      </c>
      <c r="B4001" s="5" t="s">
        <v>50</v>
      </c>
      <c r="C4001" s="10">
        <v>43497</v>
      </c>
      <c r="D4001" t="s">
        <v>17</v>
      </c>
      <c r="E4001">
        <f>+VLOOKUP(Tabla2[[#This Row],[Punto de venta]],Punto_venta[],2,0)</f>
        <v>2</v>
      </c>
      <c r="F4001" t="s">
        <v>11</v>
      </c>
      <c r="G4001">
        <f>+VLOOKUP(Tabla2[[#This Row],[Cultivo]],Cod_categoría[],2,0)</f>
        <v>100102005</v>
      </c>
      <c r="H4001" t="str">
        <f>+VLOOKUP(F4001,Codigos[],2,0)</f>
        <v>Cítricos</v>
      </c>
      <c r="I4001">
        <f>+VLOOKUP(Tabla2[[#This Row],[Categoría]],Cod_procesamiento10[],2,0)</f>
        <v>2</v>
      </c>
      <c r="J4001" t="s">
        <v>163</v>
      </c>
      <c r="K4001" s="3">
        <v>1166.29</v>
      </c>
    </row>
    <row r="4002" spans="1:11" x14ac:dyDescent="0.35">
      <c r="A4002">
        <v>2019</v>
      </c>
      <c r="B4002" s="5" t="s">
        <v>50</v>
      </c>
      <c r="C4002" s="10">
        <v>43497</v>
      </c>
      <c r="D4002" t="s">
        <v>17</v>
      </c>
      <c r="E4002">
        <f>+VLOOKUP(Tabla2[[#This Row],[Punto de venta]],Punto_venta[],2,0)</f>
        <v>2</v>
      </c>
      <c r="F4002" t="s">
        <v>12</v>
      </c>
      <c r="G4002">
        <f>+VLOOKUP(Tabla2[[#This Row],[Cultivo]],Cod_categoría[],2,0)</f>
        <v>100103006</v>
      </c>
      <c r="H4002" t="str">
        <f>+VLOOKUP(F4002,Codigos[],2,0)</f>
        <v>Frutos de carozo</v>
      </c>
      <c r="I4002">
        <f>+VLOOKUP(Tabla2[[#This Row],[Categoría]],Cod_procesamiento10[],2,0)</f>
        <v>5</v>
      </c>
      <c r="J4002" t="s">
        <v>163</v>
      </c>
      <c r="K4002" s="3">
        <v>1456.24</v>
      </c>
    </row>
    <row r="4003" spans="1:11" x14ac:dyDescent="0.35">
      <c r="A4003">
        <v>2019</v>
      </c>
      <c r="B4003" s="5" t="s">
        <v>50</v>
      </c>
      <c r="C4003" s="10">
        <v>43497</v>
      </c>
      <c r="D4003" t="s">
        <v>17</v>
      </c>
      <c r="E4003">
        <f>+VLOOKUP(Tabla2[[#This Row],[Punto de venta]],Punto_venta[],2,0)</f>
        <v>2</v>
      </c>
      <c r="F4003" t="s">
        <v>13</v>
      </c>
      <c r="G4003">
        <f>+VLOOKUP(Tabla2[[#This Row],[Cultivo]],Cod_categoría[],2,0)</f>
        <v>100106002</v>
      </c>
      <c r="H4003" t="str">
        <f>+VLOOKUP(F4003,Codigos[],2,0)</f>
        <v>Frutos oleaginosos</v>
      </c>
      <c r="I4003">
        <f>+VLOOKUP(Tabla2[[#This Row],[Categoría]],Cod_procesamiento10[],2,0)</f>
        <v>12</v>
      </c>
      <c r="J4003" t="s">
        <v>163</v>
      </c>
      <c r="K4003" s="3">
        <v>3133.56</v>
      </c>
    </row>
    <row r="4004" spans="1:11" x14ac:dyDescent="0.35">
      <c r="A4004">
        <v>2019</v>
      </c>
      <c r="B4004" s="5" t="s">
        <v>50</v>
      </c>
      <c r="C4004" s="10">
        <v>43497</v>
      </c>
      <c r="D4004" t="s">
        <v>17</v>
      </c>
      <c r="E4004">
        <f>+VLOOKUP(Tabla2[[#This Row],[Punto de venta]],Punto_venta[],2,0)</f>
        <v>2</v>
      </c>
      <c r="F4004" t="s">
        <v>14</v>
      </c>
      <c r="G4004">
        <f>+VLOOKUP(Tabla2[[#This Row],[Cultivo]],Cod_categoría[],2,0)</f>
        <v>100104005</v>
      </c>
      <c r="H4004" t="str">
        <f>+VLOOKUP(F4004,Codigos[],2,0)</f>
        <v>Frutos de pepita</v>
      </c>
      <c r="I4004">
        <f>+VLOOKUP(Tabla2[[#This Row],[Categoría]],Cod_procesamiento10[],2,0)</f>
        <v>3</v>
      </c>
      <c r="J4004" t="s">
        <v>163</v>
      </c>
      <c r="K4004" s="3">
        <v>1320.46</v>
      </c>
    </row>
    <row r="4005" spans="1:11" x14ac:dyDescent="0.35">
      <c r="A4005">
        <v>2019</v>
      </c>
      <c r="B4005" s="5" t="s">
        <v>50</v>
      </c>
      <c r="C4005" s="10">
        <v>43497</v>
      </c>
      <c r="D4005" t="s">
        <v>17</v>
      </c>
      <c r="E4005">
        <f>+VLOOKUP(Tabla2[[#This Row],[Punto de venta]],Punto_venta[],2,0)</f>
        <v>2</v>
      </c>
      <c r="F4005" t="s">
        <v>15</v>
      </c>
      <c r="G4005">
        <f>+VLOOKUP(Tabla2[[#This Row],[Cultivo]],Cod_categoría[],2,0)</f>
        <v>100108006</v>
      </c>
      <c r="H4005" t="str">
        <f>+VLOOKUP(F4005,Codigos[],2,0)</f>
        <v>Frutos tropicales y subtropicales</v>
      </c>
      <c r="I4005">
        <f>+VLOOKUP(Tabla2[[#This Row],[Categoría]],Cod_procesamiento10[],2,0)</f>
        <v>4</v>
      </c>
      <c r="J4005" t="s">
        <v>163</v>
      </c>
      <c r="K4005" s="3">
        <v>822.48</v>
      </c>
    </row>
    <row r="4006" spans="1:11" x14ac:dyDescent="0.35">
      <c r="A4006">
        <v>2019</v>
      </c>
      <c r="B4006" s="5" t="s">
        <v>50</v>
      </c>
      <c r="C4006" s="10">
        <v>43497</v>
      </c>
      <c r="D4006" t="s">
        <v>17</v>
      </c>
      <c r="E4006">
        <f>+VLOOKUP(Tabla2[[#This Row],[Punto de venta]],Punto_venta[],2,0)</f>
        <v>2</v>
      </c>
      <c r="F4006" t="s">
        <v>16</v>
      </c>
      <c r="G4006">
        <f>+VLOOKUP(Tabla2[[#This Row],[Cultivo]],Cod_categoría[],2,0)</f>
        <v>100109001</v>
      </c>
      <c r="H4006" t="str">
        <f>+VLOOKUP(F4006,Codigos[],2,0)</f>
        <v>Uva</v>
      </c>
      <c r="I4006">
        <f>+VLOOKUP(Tabla2[[#This Row],[Categoría]],Cod_procesamiento10[],2,0)</f>
        <v>11</v>
      </c>
      <c r="J4006" t="s">
        <v>163</v>
      </c>
      <c r="K4006" s="3">
        <v>2038.15</v>
      </c>
    </row>
    <row r="4007" spans="1:11" x14ac:dyDescent="0.35">
      <c r="A4007">
        <v>2019</v>
      </c>
      <c r="B4007" s="5" t="s">
        <v>50</v>
      </c>
      <c r="C4007" s="10">
        <v>43497</v>
      </c>
      <c r="D4007" t="s">
        <v>2</v>
      </c>
      <c r="E4007">
        <f>+VLOOKUP(Tabla2[[#This Row],[Punto de venta]],Punto_venta[],2,0)</f>
        <v>1</v>
      </c>
      <c r="F4007" t="s">
        <v>68</v>
      </c>
      <c r="G4007">
        <f>+VLOOKUP(Tabla2[[#This Row],[Cultivo]],Cod_categoría[],2,0)</f>
        <v>100101001</v>
      </c>
      <c r="H4007" t="str">
        <f>+VLOOKUP(F4007,Codigos[],2,0)</f>
        <v>Berries</v>
      </c>
      <c r="I4007">
        <f>+VLOOKUP(Tabla2[[#This Row],[Categoría]],Cod_procesamiento10[],2,0)</f>
        <v>1</v>
      </c>
      <c r="J4007" t="s">
        <v>163</v>
      </c>
      <c r="K4007" s="3">
        <v>1809.84</v>
      </c>
    </row>
    <row r="4008" spans="1:11" x14ac:dyDescent="0.35">
      <c r="A4008">
        <v>2019</v>
      </c>
      <c r="B4008" s="5" t="s">
        <v>50</v>
      </c>
      <c r="C4008" s="10">
        <v>43497</v>
      </c>
      <c r="D4008" t="s">
        <v>2</v>
      </c>
      <c r="E4008">
        <f>+VLOOKUP(Tabla2[[#This Row],[Punto de venta]],Punto_venta[],2,0)</f>
        <v>1</v>
      </c>
      <c r="F4008" t="s">
        <v>5</v>
      </c>
      <c r="G4008">
        <f>+VLOOKUP(Tabla2[[#This Row],[Cultivo]],Cod_categoría[],2,0)</f>
        <v>100103002</v>
      </c>
      <c r="H4008" t="str">
        <f>+VLOOKUP(F4008,Codigos[],2,0)</f>
        <v>Frutos de carozo</v>
      </c>
      <c r="I4008">
        <f>+VLOOKUP(Tabla2[[#This Row],[Categoría]],Cod_procesamiento10[],2,0)</f>
        <v>5</v>
      </c>
      <c r="J4008" t="s">
        <v>163</v>
      </c>
      <c r="K4008" s="3">
        <v>636.59</v>
      </c>
    </row>
    <row r="4009" spans="1:11" x14ac:dyDescent="0.35">
      <c r="A4009">
        <v>2019</v>
      </c>
      <c r="B4009" s="5" t="s">
        <v>50</v>
      </c>
      <c r="C4009" s="10">
        <v>43497</v>
      </c>
      <c r="D4009" t="s">
        <v>2</v>
      </c>
      <c r="E4009">
        <f>+VLOOKUP(Tabla2[[#This Row],[Punto de venta]],Punto_venta[],2,0)</f>
        <v>1</v>
      </c>
      <c r="F4009" t="s">
        <v>7</v>
      </c>
      <c r="G4009">
        <f>+VLOOKUP(Tabla2[[#This Row],[Cultivo]],Cod_categoría[],2,0)</f>
        <v>100103004</v>
      </c>
      <c r="H4009" t="str">
        <f>+VLOOKUP(F4009,Codigos[],2,0)</f>
        <v>Frutos de carozo</v>
      </c>
      <c r="I4009">
        <f>+VLOOKUP(Tabla2[[#This Row],[Categoría]],Cod_procesamiento10[],2,0)</f>
        <v>5</v>
      </c>
      <c r="J4009" t="s">
        <v>163</v>
      </c>
      <c r="K4009" s="3">
        <v>771.95</v>
      </c>
    </row>
    <row r="4010" spans="1:11" x14ac:dyDescent="0.35">
      <c r="A4010">
        <v>2019</v>
      </c>
      <c r="B4010" s="5" t="s">
        <v>50</v>
      </c>
      <c r="C4010" s="10">
        <v>43497</v>
      </c>
      <c r="D4010" t="s">
        <v>2</v>
      </c>
      <c r="E4010">
        <f>+VLOOKUP(Tabla2[[#This Row],[Punto de venta]],Punto_venta[],2,0)</f>
        <v>1</v>
      </c>
      <c r="F4010" t="s">
        <v>23</v>
      </c>
      <c r="G4010">
        <f>+VLOOKUP(Tabla2[[#This Row],[Cultivo]],Cod_categoría[],2,0)</f>
        <v>100101004</v>
      </c>
      <c r="H4010" t="str">
        <f>+VLOOKUP(F4010,Codigos[],2,0)</f>
        <v>Berries</v>
      </c>
      <c r="I4010">
        <f>+VLOOKUP(Tabla2[[#This Row],[Categoría]],Cod_procesamiento10[],2,0)</f>
        <v>1</v>
      </c>
      <c r="J4010" t="s">
        <v>163</v>
      </c>
      <c r="K4010" s="3">
        <v>1959.94</v>
      </c>
    </row>
    <row r="4011" spans="1:11" x14ac:dyDescent="0.35">
      <c r="A4011">
        <v>2019</v>
      </c>
      <c r="B4011" s="5" t="s">
        <v>50</v>
      </c>
      <c r="C4011" s="10">
        <v>43497</v>
      </c>
      <c r="D4011" t="s">
        <v>2</v>
      </c>
      <c r="E4011">
        <f>+VLOOKUP(Tabla2[[#This Row],[Punto de venta]],Punto_venta[],2,0)</f>
        <v>1</v>
      </c>
      <c r="F4011" t="s">
        <v>8</v>
      </c>
      <c r="G4011">
        <f>+VLOOKUP(Tabla2[[#This Row],[Cultivo]],Cod_categoría[],2,0)</f>
        <v>100112025</v>
      </c>
      <c r="H4011" t="str">
        <f>+VLOOKUP(F4011,Codigos[],2,0)</f>
        <v>Berries</v>
      </c>
      <c r="I4011">
        <f>+VLOOKUP(Tabla2[[#This Row],[Categoría]],Cod_procesamiento10[],2,0)</f>
        <v>1</v>
      </c>
      <c r="J4011" t="s">
        <v>163</v>
      </c>
      <c r="K4011" s="3">
        <v>1292.46</v>
      </c>
    </row>
    <row r="4012" spans="1:11" x14ac:dyDescent="0.35">
      <c r="A4012">
        <v>2019</v>
      </c>
      <c r="B4012" s="5" t="s">
        <v>50</v>
      </c>
      <c r="C4012" s="10">
        <v>43497</v>
      </c>
      <c r="D4012" t="s">
        <v>2</v>
      </c>
      <c r="E4012">
        <f>+VLOOKUP(Tabla2[[#This Row],[Punto de venta]],Punto_venta[],2,0)</f>
        <v>1</v>
      </c>
      <c r="F4012" t="s">
        <v>9</v>
      </c>
      <c r="G4012">
        <f>+VLOOKUP(Tabla2[[#This Row],[Cultivo]],Cod_categoría[],2,0)</f>
        <v>100102003</v>
      </c>
      <c r="H4012" t="str">
        <f>+VLOOKUP(F4012,Codigos[],2,0)</f>
        <v>Cítricos</v>
      </c>
      <c r="I4012">
        <f>+VLOOKUP(Tabla2[[#This Row],[Categoría]],Cod_procesamiento10[],2,0)</f>
        <v>2</v>
      </c>
      <c r="J4012" t="s">
        <v>163</v>
      </c>
      <c r="K4012" s="3">
        <v>1655.48</v>
      </c>
    </row>
    <row r="4013" spans="1:11" x14ac:dyDescent="0.35">
      <c r="A4013">
        <v>2019</v>
      </c>
      <c r="B4013" s="5" t="s">
        <v>50</v>
      </c>
      <c r="C4013" s="10">
        <v>43497</v>
      </c>
      <c r="D4013" t="s">
        <v>2</v>
      </c>
      <c r="E4013">
        <f>+VLOOKUP(Tabla2[[#This Row],[Punto de venta]],Punto_venta[],2,0)</f>
        <v>1</v>
      </c>
      <c r="F4013" t="s">
        <v>21</v>
      </c>
      <c r="G4013">
        <f>+VLOOKUP(Tabla2[[#This Row],[Cultivo]],Cod_categoría[],2,0)</f>
        <v>100108002</v>
      </c>
      <c r="H4013" t="str">
        <f>+VLOOKUP(F4013,Codigos[],2,0)</f>
        <v>Frutos tropicales y subtropicales</v>
      </c>
      <c r="I4013">
        <f>+VLOOKUP(Tabla2[[#This Row],[Categoría]],Cod_procesamiento10[],2,0)</f>
        <v>4</v>
      </c>
      <c r="J4013" t="s">
        <v>163</v>
      </c>
      <c r="K4013" s="3">
        <v>2097.11</v>
      </c>
    </row>
    <row r="4014" spans="1:11" x14ac:dyDescent="0.35">
      <c r="A4014">
        <v>2019</v>
      </c>
      <c r="B4014" s="5" t="s">
        <v>50</v>
      </c>
      <c r="C4014" s="10">
        <v>43497</v>
      </c>
      <c r="D4014" t="s">
        <v>2</v>
      </c>
      <c r="E4014">
        <f>+VLOOKUP(Tabla2[[#This Row],[Punto de venta]],Punto_venta[],2,0)</f>
        <v>1</v>
      </c>
      <c r="F4014" t="s">
        <v>10</v>
      </c>
      <c r="G4014">
        <f>+VLOOKUP(Tabla2[[#This Row],[Cultivo]],Cod_categoría[],2,0)</f>
        <v>100104002</v>
      </c>
      <c r="H4014" t="str">
        <f>+VLOOKUP(F4014,Codigos[],2,0)</f>
        <v>Frutos de pepita</v>
      </c>
      <c r="I4014">
        <f>+VLOOKUP(Tabla2[[#This Row],[Categoría]],Cod_procesamiento10[],2,0)</f>
        <v>3</v>
      </c>
      <c r="J4014" t="s">
        <v>163</v>
      </c>
      <c r="K4014" s="3">
        <v>755.93</v>
      </c>
    </row>
    <row r="4015" spans="1:11" x14ac:dyDescent="0.35">
      <c r="A4015">
        <v>2019</v>
      </c>
      <c r="B4015" s="5" t="s">
        <v>50</v>
      </c>
      <c r="C4015" s="10">
        <v>43497</v>
      </c>
      <c r="D4015" t="s">
        <v>2</v>
      </c>
      <c r="E4015">
        <f>+VLOOKUP(Tabla2[[#This Row],[Punto de venta]],Punto_venta[],2,0)</f>
        <v>1</v>
      </c>
      <c r="F4015" t="s">
        <v>11</v>
      </c>
      <c r="G4015">
        <f>+VLOOKUP(Tabla2[[#This Row],[Cultivo]],Cod_categoría[],2,0)</f>
        <v>100102005</v>
      </c>
      <c r="H4015" t="str">
        <f>+VLOOKUP(F4015,Codigos[],2,0)</f>
        <v>Cítricos</v>
      </c>
      <c r="I4015">
        <f>+VLOOKUP(Tabla2[[#This Row],[Categoría]],Cod_procesamiento10[],2,0)</f>
        <v>2</v>
      </c>
      <c r="J4015" t="s">
        <v>163</v>
      </c>
      <c r="K4015" s="3">
        <v>711.39</v>
      </c>
    </row>
    <row r="4016" spans="1:11" x14ac:dyDescent="0.35">
      <c r="A4016">
        <v>2019</v>
      </c>
      <c r="B4016" s="5" t="s">
        <v>50</v>
      </c>
      <c r="C4016" s="10">
        <v>43497</v>
      </c>
      <c r="D4016" t="s">
        <v>2</v>
      </c>
      <c r="E4016">
        <f>+VLOOKUP(Tabla2[[#This Row],[Punto de venta]],Punto_venta[],2,0)</f>
        <v>1</v>
      </c>
      <c r="F4016" t="s">
        <v>12</v>
      </c>
      <c r="G4016">
        <f>+VLOOKUP(Tabla2[[#This Row],[Cultivo]],Cod_categoría[],2,0)</f>
        <v>100103006</v>
      </c>
      <c r="H4016" t="str">
        <f>+VLOOKUP(F4016,Codigos[],2,0)</f>
        <v>Frutos de carozo</v>
      </c>
      <c r="I4016">
        <f>+VLOOKUP(Tabla2[[#This Row],[Categoría]],Cod_procesamiento10[],2,0)</f>
        <v>5</v>
      </c>
      <c r="J4016" t="s">
        <v>163</v>
      </c>
      <c r="K4016" s="3">
        <v>814.4</v>
      </c>
    </row>
    <row r="4017" spans="1:11" x14ac:dyDescent="0.35">
      <c r="A4017">
        <v>2019</v>
      </c>
      <c r="B4017" s="5" t="s">
        <v>50</v>
      </c>
      <c r="C4017" s="10">
        <v>43497</v>
      </c>
      <c r="D4017" t="s">
        <v>2</v>
      </c>
      <c r="E4017">
        <f>+VLOOKUP(Tabla2[[#This Row],[Punto de venta]],Punto_venta[],2,0)</f>
        <v>1</v>
      </c>
      <c r="F4017" t="s">
        <v>13</v>
      </c>
      <c r="G4017">
        <f>+VLOOKUP(Tabla2[[#This Row],[Cultivo]],Cod_categoría[],2,0)</f>
        <v>100106002</v>
      </c>
      <c r="H4017" t="str">
        <f>+VLOOKUP(F4017,Codigos[],2,0)</f>
        <v>Frutos oleaginosos</v>
      </c>
      <c r="I4017">
        <f>+VLOOKUP(Tabla2[[#This Row],[Categoría]],Cod_procesamiento10[],2,0)</f>
        <v>12</v>
      </c>
      <c r="J4017" t="s">
        <v>163</v>
      </c>
      <c r="K4017" s="3">
        <v>2290.0500000000002</v>
      </c>
    </row>
    <row r="4018" spans="1:11" x14ac:dyDescent="0.35">
      <c r="A4018">
        <v>2019</v>
      </c>
      <c r="B4018" s="5" t="s">
        <v>50</v>
      </c>
      <c r="C4018" s="10">
        <v>43497</v>
      </c>
      <c r="D4018" t="s">
        <v>2</v>
      </c>
      <c r="E4018">
        <f>+VLOOKUP(Tabla2[[#This Row],[Punto de venta]],Punto_venta[],2,0)</f>
        <v>1</v>
      </c>
      <c r="F4018" t="s">
        <v>14</v>
      </c>
      <c r="G4018">
        <f>+VLOOKUP(Tabla2[[#This Row],[Cultivo]],Cod_categoría[],2,0)</f>
        <v>100104005</v>
      </c>
      <c r="H4018" t="str">
        <f>+VLOOKUP(F4018,Codigos[],2,0)</f>
        <v>Frutos de pepita</v>
      </c>
      <c r="I4018">
        <f>+VLOOKUP(Tabla2[[#This Row],[Categoría]],Cod_procesamiento10[],2,0)</f>
        <v>3</v>
      </c>
      <c r="J4018" t="s">
        <v>163</v>
      </c>
      <c r="K4018" s="3">
        <v>748.99</v>
      </c>
    </row>
    <row r="4019" spans="1:11" x14ac:dyDescent="0.35">
      <c r="A4019">
        <v>2019</v>
      </c>
      <c r="B4019" s="5" t="s">
        <v>50</v>
      </c>
      <c r="C4019" s="10">
        <v>43497</v>
      </c>
      <c r="D4019" t="s">
        <v>2</v>
      </c>
      <c r="E4019">
        <f>+VLOOKUP(Tabla2[[#This Row],[Punto de venta]],Punto_venta[],2,0)</f>
        <v>1</v>
      </c>
      <c r="F4019" t="s">
        <v>15</v>
      </c>
      <c r="G4019">
        <f>+VLOOKUP(Tabla2[[#This Row],[Cultivo]],Cod_categoría[],2,0)</f>
        <v>100108006</v>
      </c>
      <c r="H4019" t="str">
        <f>+VLOOKUP(F4019,Codigos[],2,0)</f>
        <v>Frutos tropicales y subtropicales</v>
      </c>
      <c r="I4019">
        <f>+VLOOKUP(Tabla2[[#This Row],[Categoría]],Cod_procesamiento10[],2,0)</f>
        <v>4</v>
      </c>
      <c r="J4019" t="s">
        <v>163</v>
      </c>
      <c r="K4019" s="3">
        <v>619.33000000000004</v>
      </c>
    </row>
    <row r="4020" spans="1:11" x14ac:dyDescent="0.35">
      <c r="A4020">
        <v>2019</v>
      </c>
      <c r="B4020" s="5" t="s">
        <v>50</v>
      </c>
      <c r="C4020" s="10">
        <v>43497</v>
      </c>
      <c r="D4020" t="s">
        <v>2</v>
      </c>
      <c r="E4020">
        <f>+VLOOKUP(Tabla2[[#This Row],[Punto de venta]],Punto_venta[],2,0)</f>
        <v>1</v>
      </c>
      <c r="F4020" t="s">
        <v>16</v>
      </c>
      <c r="G4020">
        <f>+VLOOKUP(Tabla2[[#This Row],[Cultivo]],Cod_categoría[],2,0)</f>
        <v>100109001</v>
      </c>
      <c r="H4020" t="str">
        <f>+VLOOKUP(F4020,Codigos[],2,0)</f>
        <v>Uva</v>
      </c>
      <c r="I4020">
        <f>+VLOOKUP(Tabla2[[#This Row],[Categoría]],Cod_procesamiento10[],2,0)</f>
        <v>11</v>
      </c>
      <c r="J4020" t="s">
        <v>163</v>
      </c>
      <c r="K4020" s="3">
        <v>845.09</v>
      </c>
    </row>
    <row r="4021" spans="1:11" x14ac:dyDescent="0.35">
      <c r="A4021">
        <v>2019</v>
      </c>
      <c r="B4021" s="5" t="s">
        <v>50</v>
      </c>
      <c r="C4021" s="10">
        <v>43497</v>
      </c>
      <c r="D4021" t="s">
        <v>17</v>
      </c>
      <c r="E4021">
        <f>+VLOOKUP(Tabla2[[#This Row],[Punto de venta]],Punto_venta[],2,0)</f>
        <v>2</v>
      </c>
      <c r="F4021" t="s">
        <v>68</v>
      </c>
      <c r="G4021">
        <f>+VLOOKUP(Tabla2[[#This Row],[Cultivo]],Cod_categoría[],2,0)</f>
        <v>100101001</v>
      </c>
      <c r="H4021" t="str">
        <f>+VLOOKUP(F4021,Codigos[],2,0)</f>
        <v>Berries</v>
      </c>
      <c r="I4021">
        <f>+VLOOKUP(Tabla2[[#This Row],[Categoría]],Cod_procesamiento10[],2,0)</f>
        <v>1</v>
      </c>
      <c r="J4021" t="s">
        <v>163</v>
      </c>
      <c r="K4021" s="3">
        <v>6715.25</v>
      </c>
    </row>
    <row r="4022" spans="1:11" x14ac:dyDescent="0.35">
      <c r="A4022">
        <v>2019</v>
      </c>
      <c r="B4022" s="5" t="s">
        <v>50</v>
      </c>
      <c r="C4022" s="10">
        <v>43497</v>
      </c>
      <c r="D4022" t="s">
        <v>17</v>
      </c>
      <c r="E4022">
        <f>+VLOOKUP(Tabla2[[#This Row],[Punto de venta]],Punto_venta[],2,0)</f>
        <v>2</v>
      </c>
      <c r="F4022" t="s">
        <v>5</v>
      </c>
      <c r="G4022">
        <f>+VLOOKUP(Tabla2[[#This Row],[Cultivo]],Cod_categoría[],2,0)</f>
        <v>100103002</v>
      </c>
      <c r="H4022" t="str">
        <f>+VLOOKUP(F4022,Codigos[],2,0)</f>
        <v>Frutos de carozo</v>
      </c>
      <c r="I4022">
        <f>+VLOOKUP(Tabla2[[#This Row],[Categoría]],Cod_procesamiento10[],2,0)</f>
        <v>5</v>
      </c>
      <c r="J4022" t="s">
        <v>163</v>
      </c>
      <c r="K4022" s="3">
        <v>1349.43</v>
      </c>
    </row>
    <row r="4023" spans="1:11" x14ac:dyDescent="0.35">
      <c r="A4023">
        <v>2019</v>
      </c>
      <c r="B4023" s="5" t="s">
        <v>50</v>
      </c>
      <c r="C4023" s="10">
        <v>43497</v>
      </c>
      <c r="D4023" t="s">
        <v>17</v>
      </c>
      <c r="E4023">
        <f>+VLOOKUP(Tabla2[[#This Row],[Punto de venta]],Punto_venta[],2,0)</f>
        <v>2</v>
      </c>
      <c r="F4023" t="s">
        <v>7</v>
      </c>
      <c r="G4023">
        <f>+VLOOKUP(Tabla2[[#This Row],[Cultivo]],Cod_categoría[],2,0)</f>
        <v>100103004</v>
      </c>
      <c r="H4023" t="str">
        <f>+VLOOKUP(F4023,Codigos[],2,0)</f>
        <v>Frutos de carozo</v>
      </c>
      <c r="I4023">
        <f>+VLOOKUP(Tabla2[[#This Row],[Categoría]],Cod_procesamiento10[],2,0)</f>
        <v>5</v>
      </c>
      <c r="J4023" t="s">
        <v>163</v>
      </c>
      <c r="K4023" s="3">
        <v>1351.44</v>
      </c>
    </row>
    <row r="4024" spans="1:11" x14ac:dyDescent="0.35">
      <c r="A4024">
        <v>2019</v>
      </c>
      <c r="B4024" s="5" t="s">
        <v>50</v>
      </c>
      <c r="C4024" s="10">
        <v>43497</v>
      </c>
      <c r="D4024" t="s">
        <v>17</v>
      </c>
      <c r="E4024">
        <f>+VLOOKUP(Tabla2[[#This Row],[Punto de venta]],Punto_venta[],2,0)</f>
        <v>2</v>
      </c>
      <c r="F4024" t="s">
        <v>23</v>
      </c>
      <c r="G4024">
        <f>+VLOOKUP(Tabla2[[#This Row],[Cultivo]],Cod_categoría[],2,0)</f>
        <v>100101004</v>
      </c>
      <c r="H4024" t="str">
        <f>+VLOOKUP(F4024,Codigos[],2,0)</f>
        <v>Berries</v>
      </c>
      <c r="I4024">
        <f>+VLOOKUP(Tabla2[[#This Row],[Categoría]],Cod_procesamiento10[],2,0)</f>
        <v>1</v>
      </c>
      <c r="J4024" t="s">
        <v>163</v>
      </c>
      <c r="K4024" s="3">
        <v>14142</v>
      </c>
    </row>
    <row r="4025" spans="1:11" x14ac:dyDescent="0.35">
      <c r="A4025">
        <v>2019</v>
      </c>
      <c r="B4025" s="5" t="s">
        <v>50</v>
      </c>
      <c r="C4025" s="10">
        <v>43497</v>
      </c>
      <c r="D4025" t="s">
        <v>17</v>
      </c>
      <c r="E4025">
        <f>+VLOOKUP(Tabla2[[#This Row],[Punto de venta]],Punto_venta[],2,0)</f>
        <v>2</v>
      </c>
      <c r="F4025" t="s">
        <v>8</v>
      </c>
      <c r="G4025">
        <f>+VLOOKUP(Tabla2[[#This Row],[Cultivo]],Cod_categoría[],2,0)</f>
        <v>100112025</v>
      </c>
      <c r="H4025" t="str">
        <f>+VLOOKUP(F4025,Codigos[],2,0)</f>
        <v>Berries</v>
      </c>
      <c r="I4025">
        <f>+VLOOKUP(Tabla2[[#This Row],[Categoría]],Cod_procesamiento10[],2,0)</f>
        <v>1</v>
      </c>
      <c r="J4025" t="s">
        <v>163</v>
      </c>
      <c r="K4025" s="3">
        <v>4108</v>
      </c>
    </row>
    <row r="4026" spans="1:11" x14ac:dyDescent="0.35">
      <c r="A4026">
        <v>2019</v>
      </c>
      <c r="B4026" s="5" t="s">
        <v>50</v>
      </c>
      <c r="C4026" s="10">
        <v>43497</v>
      </c>
      <c r="D4026" t="s">
        <v>17</v>
      </c>
      <c r="E4026">
        <f>+VLOOKUP(Tabla2[[#This Row],[Punto de venta]],Punto_venta[],2,0)</f>
        <v>2</v>
      </c>
      <c r="F4026" t="s">
        <v>9</v>
      </c>
      <c r="G4026">
        <f>+VLOOKUP(Tabla2[[#This Row],[Cultivo]],Cod_categoría[],2,0)</f>
        <v>100102003</v>
      </c>
      <c r="H4026" t="str">
        <f>+VLOOKUP(F4026,Codigos[],2,0)</f>
        <v>Cítricos</v>
      </c>
      <c r="I4026">
        <f>+VLOOKUP(Tabla2[[#This Row],[Categoría]],Cod_procesamiento10[],2,0)</f>
        <v>2</v>
      </c>
      <c r="J4026" t="s">
        <v>163</v>
      </c>
      <c r="K4026" s="3">
        <v>1991.19</v>
      </c>
    </row>
    <row r="4027" spans="1:11" x14ac:dyDescent="0.35">
      <c r="A4027">
        <v>2019</v>
      </c>
      <c r="B4027" s="5" t="s">
        <v>50</v>
      </c>
      <c r="C4027" s="10">
        <v>43497</v>
      </c>
      <c r="D4027" t="s">
        <v>17</v>
      </c>
      <c r="E4027">
        <f>+VLOOKUP(Tabla2[[#This Row],[Punto de venta]],Punto_venta[],2,0)</f>
        <v>2</v>
      </c>
      <c r="F4027" t="s">
        <v>21</v>
      </c>
      <c r="G4027">
        <f>+VLOOKUP(Tabla2[[#This Row],[Cultivo]],Cod_categoría[],2,0)</f>
        <v>100108002</v>
      </c>
      <c r="H4027" t="str">
        <f>+VLOOKUP(F4027,Codigos[],2,0)</f>
        <v>Frutos tropicales y subtropicales</v>
      </c>
      <c r="I4027">
        <f>+VLOOKUP(Tabla2[[#This Row],[Categoría]],Cod_procesamiento10[],2,0)</f>
        <v>4</v>
      </c>
      <c r="J4027" t="s">
        <v>163</v>
      </c>
      <c r="K4027" s="3">
        <v>1762.12</v>
      </c>
    </row>
    <row r="4028" spans="1:11" x14ac:dyDescent="0.35">
      <c r="A4028">
        <v>2019</v>
      </c>
      <c r="B4028" s="5" t="s">
        <v>50</v>
      </c>
      <c r="C4028" s="10">
        <v>43497</v>
      </c>
      <c r="D4028" t="s">
        <v>17</v>
      </c>
      <c r="E4028">
        <f>+VLOOKUP(Tabla2[[#This Row],[Punto de venta]],Punto_venta[],2,0)</f>
        <v>2</v>
      </c>
      <c r="F4028" t="s">
        <v>10</v>
      </c>
      <c r="G4028">
        <f>+VLOOKUP(Tabla2[[#This Row],[Cultivo]],Cod_categoría[],2,0)</f>
        <v>100104002</v>
      </c>
      <c r="H4028" t="str">
        <f>+VLOOKUP(F4028,Codigos[],2,0)</f>
        <v>Frutos de pepita</v>
      </c>
      <c r="I4028">
        <f>+VLOOKUP(Tabla2[[#This Row],[Categoría]],Cod_procesamiento10[],2,0)</f>
        <v>3</v>
      </c>
      <c r="J4028" t="s">
        <v>163</v>
      </c>
      <c r="K4028" s="3">
        <v>1658.83</v>
      </c>
    </row>
    <row r="4029" spans="1:11" x14ac:dyDescent="0.35">
      <c r="A4029">
        <v>2019</v>
      </c>
      <c r="B4029" s="5" t="s">
        <v>50</v>
      </c>
      <c r="C4029" s="10">
        <v>43497</v>
      </c>
      <c r="D4029" t="s">
        <v>17</v>
      </c>
      <c r="E4029">
        <f>+VLOOKUP(Tabla2[[#This Row],[Punto de venta]],Punto_venta[],2,0)</f>
        <v>2</v>
      </c>
      <c r="F4029" t="s">
        <v>11</v>
      </c>
      <c r="G4029">
        <f>+VLOOKUP(Tabla2[[#This Row],[Cultivo]],Cod_categoría[],2,0)</f>
        <v>100102005</v>
      </c>
      <c r="H4029" t="str">
        <f>+VLOOKUP(F4029,Codigos[],2,0)</f>
        <v>Cítricos</v>
      </c>
      <c r="I4029">
        <f>+VLOOKUP(Tabla2[[#This Row],[Categoría]],Cod_procesamiento10[],2,0)</f>
        <v>2</v>
      </c>
      <c r="J4029" t="s">
        <v>163</v>
      </c>
      <c r="K4029" s="3">
        <v>1287.56</v>
      </c>
    </row>
    <row r="4030" spans="1:11" x14ac:dyDescent="0.35">
      <c r="A4030">
        <v>2019</v>
      </c>
      <c r="B4030" s="5" t="s">
        <v>50</v>
      </c>
      <c r="C4030" s="10">
        <v>43497</v>
      </c>
      <c r="D4030" t="s">
        <v>17</v>
      </c>
      <c r="E4030">
        <f>+VLOOKUP(Tabla2[[#This Row],[Punto de venta]],Punto_venta[],2,0)</f>
        <v>2</v>
      </c>
      <c r="F4030" t="s">
        <v>12</v>
      </c>
      <c r="G4030">
        <f>+VLOOKUP(Tabla2[[#This Row],[Cultivo]],Cod_categoría[],2,0)</f>
        <v>100103006</v>
      </c>
      <c r="H4030" t="str">
        <f>+VLOOKUP(F4030,Codigos[],2,0)</f>
        <v>Frutos de carozo</v>
      </c>
      <c r="I4030">
        <f>+VLOOKUP(Tabla2[[#This Row],[Categoría]],Cod_procesamiento10[],2,0)</f>
        <v>5</v>
      </c>
      <c r="J4030" t="s">
        <v>163</v>
      </c>
      <c r="K4030" s="3">
        <v>1357.92</v>
      </c>
    </row>
    <row r="4031" spans="1:11" x14ac:dyDescent="0.35">
      <c r="A4031">
        <v>2019</v>
      </c>
      <c r="B4031" s="5" t="s">
        <v>50</v>
      </c>
      <c r="C4031" s="10">
        <v>43497</v>
      </c>
      <c r="D4031" t="s">
        <v>17</v>
      </c>
      <c r="E4031">
        <f>+VLOOKUP(Tabla2[[#This Row],[Punto de venta]],Punto_venta[],2,0)</f>
        <v>2</v>
      </c>
      <c r="F4031" t="s">
        <v>13</v>
      </c>
      <c r="G4031">
        <f>+VLOOKUP(Tabla2[[#This Row],[Cultivo]],Cod_categoría[],2,0)</f>
        <v>100106002</v>
      </c>
      <c r="H4031" t="str">
        <f>+VLOOKUP(F4031,Codigos[],2,0)</f>
        <v>Frutos oleaginosos</v>
      </c>
      <c r="I4031">
        <f>+VLOOKUP(Tabla2[[#This Row],[Categoría]],Cod_procesamiento10[],2,0)</f>
        <v>12</v>
      </c>
      <c r="J4031" t="s">
        <v>163</v>
      </c>
      <c r="K4031" s="3">
        <v>3116.79</v>
      </c>
    </row>
    <row r="4032" spans="1:11" x14ac:dyDescent="0.35">
      <c r="A4032">
        <v>2019</v>
      </c>
      <c r="B4032" s="5" t="s">
        <v>50</v>
      </c>
      <c r="C4032" s="10">
        <v>43497</v>
      </c>
      <c r="D4032" t="s">
        <v>17</v>
      </c>
      <c r="E4032">
        <f>+VLOOKUP(Tabla2[[#This Row],[Punto de venta]],Punto_venta[],2,0)</f>
        <v>2</v>
      </c>
      <c r="F4032" t="s">
        <v>14</v>
      </c>
      <c r="G4032">
        <f>+VLOOKUP(Tabla2[[#This Row],[Cultivo]],Cod_categoría[],2,0)</f>
        <v>100104005</v>
      </c>
      <c r="H4032" t="str">
        <f>+VLOOKUP(F4032,Codigos[],2,0)</f>
        <v>Frutos de pepita</v>
      </c>
      <c r="I4032">
        <f>+VLOOKUP(Tabla2[[#This Row],[Categoría]],Cod_procesamiento10[],2,0)</f>
        <v>3</v>
      </c>
      <c r="J4032" t="s">
        <v>163</v>
      </c>
      <c r="K4032" s="3">
        <v>1455.1</v>
      </c>
    </row>
    <row r="4033" spans="1:11" x14ac:dyDescent="0.35">
      <c r="A4033">
        <v>2019</v>
      </c>
      <c r="B4033" s="5" t="s">
        <v>50</v>
      </c>
      <c r="C4033" s="10">
        <v>43497</v>
      </c>
      <c r="D4033" t="s">
        <v>17</v>
      </c>
      <c r="E4033">
        <f>+VLOOKUP(Tabla2[[#This Row],[Punto de venta]],Punto_venta[],2,0)</f>
        <v>2</v>
      </c>
      <c r="F4033" t="s">
        <v>15</v>
      </c>
      <c r="G4033">
        <f>+VLOOKUP(Tabla2[[#This Row],[Cultivo]],Cod_categoría[],2,0)</f>
        <v>100108006</v>
      </c>
      <c r="H4033" t="str">
        <f>+VLOOKUP(F4033,Codigos[],2,0)</f>
        <v>Frutos tropicales y subtropicales</v>
      </c>
      <c r="I4033">
        <f>+VLOOKUP(Tabla2[[#This Row],[Categoría]],Cod_procesamiento10[],2,0)</f>
        <v>4</v>
      </c>
      <c r="J4033" t="s">
        <v>163</v>
      </c>
      <c r="K4033" s="3">
        <v>792.2</v>
      </c>
    </row>
    <row r="4034" spans="1:11" x14ac:dyDescent="0.35">
      <c r="A4034">
        <v>2019</v>
      </c>
      <c r="B4034" s="5" t="s">
        <v>50</v>
      </c>
      <c r="C4034" s="10">
        <v>43497</v>
      </c>
      <c r="D4034" t="s">
        <v>17</v>
      </c>
      <c r="E4034">
        <f>+VLOOKUP(Tabla2[[#This Row],[Punto de venta]],Punto_venta[],2,0)</f>
        <v>2</v>
      </c>
      <c r="F4034" t="s">
        <v>16</v>
      </c>
      <c r="G4034">
        <f>+VLOOKUP(Tabla2[[#This Row],[Cultivo]],Cod_categoría[],2,0)</f>
        <v>100109001</v>
      </c>
      <c r="H4034" t="str">
        <f>+VLOOKUP(F4034,Codigos[],2,0)</f>
        <v>Uva</v>
      </c>
      <c r="I4034">
        <f>+VLOOKUP(Tabla2[[#This Row],[Categoría]],Cod_procesamiento10[],2,0)</f>
        <v>11</v>
      </c>
      <c r="J4034" t="s">
        <v>163</v>
      </c>
      <c r="K4034" s="3">
        <v>1923.78</v>
      </c>
    </row>
    <row r="4035" spans="1:11" x14ac:dyDescent="0.35">
      <c r="A4035">
        <v>2019</v>
      </c>
      <c r="B4035" s="5" t="s">
        <v>50</v>
      </c>
      <c r="C4035" s="10">
        <v>43497</v>
      </c>
      <c r="D4035" t="s">
        <v>2</v>
      </c>
      <c r="E4035">
        <f>+VLOOKUP(Tabla2[[#This Row],[Punto de venta]],Punto_venta[],2,0)</f>
        <v>1</v>
      </c>
      <c r="F4035" t="s">
        <v>68</v>
      </c>
      <c r="G4035">
        <f>+VLOOKUP(Tabla2[[#This Row],[Cultivo]],Cod_categoría[],2,0)</f>
        <v>100101001</v>
      </c>
      <c r="H4035" t="str">
        <f>+VLOOKUP(F4035,Codigos[],2,0)</f>
        <v>Berries</v>
      </c>
      <c r="I4035">
        <f>+VLOOKUP(Tabla2[[#This Row],[Categoría]],Cod_procesamiento10[],2,0)</f>
        <v>1</v>
      </c>
      <c r="J4035" t="s">
        <v>163</v>
      </c>
      <c r="K4035" s="3">
        <v>1872.06</v>
      </c>
    </row>
    <row r="4036" spans="1:11" x14ac:dyDescent="0.35">
      <c r="A4036">
        <v>2019</v>
      </c>
      <c r="B4036" s="5" t="s">
        <v>50</v>
      </c>
      <c r="C4036" s="10">
        <v>43497</v>
      </c>
      <c r="D4036" t="s">
        <v>2</v>
      </c>
      <c r="E4036">
        <f>+VLOOKUP(Tabla2[[#This Row],[Punto de venta]],Punto_venta[],2,0)</f>
        <v>1</v>
      </c>
      <c r="F4036" t="s">
        <v>5</v>
      </c>
      <c r="G4036">
        <f>+VLOOKUP(Tabla2[[#This Row],[Cultivo]],Cod_categoría[],2,0)</f>
        <v>100103002</v>
      </c>
      <c r="H4036" t="str">
        <f>+VLOOKUP(F4036,Codigos[],2,0)</f>
        <v>Frutos de carozo</v>
      </c>
      <c r="I4036">
        <f>+VLOOKUP(Tabla2[[#This Row],[Categoría]],Cod_procesamiento10[],2,0)</f>
        <v>5</v>
      </c>
      <c r="J4036" t="s">
        <v>163</v>
      </c>
      <c r="K4036" s="3">
        <v>657.16</v>
      </c>
    </row>
    <row r="4037" spans="1:11" x14ac:dyDescent="0.35">
      <c r="A4037">
        <v>2019</v>
      </c>
      <c r="B4037" s="5" t="s">
        <v>50</v>
      </c>
      <c r="C4037" s="10">
        <v>43497</v>
      </c>
      <c r="D4037" t="s">
        <v>2</v>
      </c>
      <c r="E4037">
        <f>+VLOOKUP(Tabla2[[#This Row],[Punto de venta]],Punto_venta[],2,0)</f>
        <v>1</v>
      </c>
      <c r="F4037" t="s">
        <v>7</v>
      </c>
      <c r="G4037">
        <f>+VLOOKUP(Tabla2[[#This Row],[Cultivo]],Cod_categoría[],2,0)</f>
        <v>100103004</v>
      </c>
      <c r="H4037" t="str">
        <f>+VLOOKUP(F4037,Codigos[],2,0)</f>
        <v>Frutos de carozo</v>
      </c>
      <c r="I4037">
        <f>+VLOOKUP(Tabla2[[#This Row],[Categoría]],Cod_procesamiento10[],2,0)</f>
        <v>5</v>
      </c>
      <c r="J4037" t="s">
        <v>163</v>
      </c>
      <c r="K4037" s="3">
        <v>825.22</v>
      </c>
    </row>
    <row r="4038" spans="1:11" x14ac:dyDescent="0.35">
      <c r="A4038">
        <v>2019</v>
      </c>
      <c r="B4038" s="5" t="s">
        <v>50</v>
      </c>
      <c r="C4038" s="10">
        <v>43497</v>
      </c>
      <c r="D4038" t="s">
        <v>2</v>
      </c>
      <c r="E4038">
        <f>+VLOOKUP(Tabla2[[#This Row],[Punto de venta]],Punto_venta[],2,0)</f>
        <v>1</v>
      </c>
      <c r="F4038" t="s">
        <v>23</v>
      </c>
      <c r="G4038">
        <f>+VLOOKUP(Tabla2[[#This Row],[Cultivo]],Cod_categoría[],2,0)</f>
        <v>100101004</v>
      </c>
      <c r="H4038" t="str">
        <f>+VLOOKUP(F4038,Codigos[],2,0)</f>
        <v>Berries</v>
      </c>
      <c r="I4038">
        <f>+VLOOKUP(Tabla2[[#This Row],[Categoría]],Cod_procesamiento10[],2,0)</f>
        <v>1</v>
      </c>
      <c r="J4038" t="s">
        <v>163</v>
      </c>
      <c r="K4038" s="3">
        <v>1884.17</v>
      </c>
    </row>
    <row r="4039" spans="1:11" x14ac:dyDescent="0.35">
      <c r="A4039">
        <v>2019</v>
      </c>
      <c r="B4039" s="5" t="s">
        <v>50</v>
      </c>
      <c r="C4039" s="10">
        <v>43497</v>
      </c>
      <c r="D4039" t="s">
        <v>2</v>
      </c>
      <c r="E4039">
        <f>+VLOOKUP(Tabla2[[#This Row],[Punto de venta]],Punto_venta[],2,0)</f>
        <v>1</v>
      </c>
      <c r="F4039" t="s">
        <v>8</v>
      </c>
      <c r="G4039">
        <f>+VLOOKUP(Tabla2[[#This Row],[Cultivo]],Cod_categoría[],2,0)</f>
        <v>100112025</v>
      </c>
      <c r="H4039" t="str">
        <f>+VLOOKUP(F4039,Codigos[],2,0)</f>
        <v>Berries</v>
      </c>
      <c r="I4039">
        <f>+VLOOKUP(Tabla2[[#This Row],[Categoría]],Cod_procesamiento10[],2,0)</f>
        <v>1</v>
      </c>
      <c r="J4039" t="s">
        <v>163</v>
      </c>
      <c r="K4039" s="3">
        <v>1251.0999999999999</v>
      </c>
    </row>
    <row r="4040" spans="1:11" x14ac:dyDescent="0.35">
      <c r="A4040">
        <v>2019</v>
      </c>
      <c r="B4040" s="5" t="s">
        <v>50</v>
      </c>
      <c r="C4040" s="10">
        <v>43497</v>
      </c>
      <c r="D4040" t="s">
        <v>2</v>
      </c>
      <c r="E4040">
        <f>+VLOOKUP(Tabla2[[#This Row],[Punto de venta]],Punto_venta[],2,0)</f>
        <v>1</v>
      </c>
      <c r="F4040" t="s">
        <v>9</v>
      </c>
      <c r="G4040">
        <f>+VLOOKUP(Tabla2[[#This Row],[Cultivo]],Cod_categoría[],2,0)</f>
        <v>100102003</v>
      </c>
      <c r="H4040" t="str">
        <f>+VLOOKUP(F4040,Codigos[],2,0)</f>
        <v>Cítricos</v>
      </c>
      <c r="I4040">
        <f>+VLOOKUP(Tabla2[[#This Row],[Categoría]],Cod_procesamiento10[],2,0)</f>
        <v>2</v>
      </c>
      <c r="J4040" t="s">
        <v>163</v>
      </c>
      <c r="K4040" s="3">
        <v>1657.32</v>
      </c>
    </row>
    <row r="4041" spans="1:11" x14ac:dyDescent="0.35">
      <c r="A4041">
        <v>2019</v>
      </c>
      <c r="B4041" s="5" t="s">
        <v>50</v>
      </c>
      <c r="C4041" s="10">
        <v>43497</v>
      </c>
      <c r="D4041" t="s">
        <v>2</v>
      </c>
      <c r="E4041">
        <f>+VLOOKUP(Tabla2[[#This Row],[Punto de venta]],Punto_venta[],2,0)</f>
        <v>1</v>
      </c>
      <c r="F4041" t="s">
        <v>21</v>
      </c>
      <c r="G4041">
        <f>+VLOOKUP(Tabla2[[#This Row],[Cultivo]],Cod_categoría[],2,0)</f>
        <v>100108002</v>
      </c>
      <c r="H4041" t="str">
        <f>+VLOOKUP(F4041,Codigos[],2,0)</f>
        <v>Frutos tropicales y subtropicales</v>
      </c>
      <c r="I4041">
        <f>+VLOOKUP(Tabla2[[#This Row],[Categoría]],Cod_procesamiento10[],2,0)</f>
        <v>4</v>
      </c>
      <c r="J4041" t="s">
        <v>163</v>
      </c>
      <c r="K4041" s="3">
        <v>2082.5</v>
      </c>
    </row>
    <row r="4042" spans="1:11" x14ac:dyDescent="0.35">
      <c r="A4042">
        <v>2019</v>
      </c>
      <c r="B4042" s="5" t="s">
        <v>50</v>
      </c>
      <c r="C4042" s="10">
        <v>43497</v>
      </c>
      <c r="D4042" t="s">
        <v>2</v>
      </c>
      <c r="E4042">
        <f>+VLOOKUP(Tabla2[[#This Row],[Punto de venta]],Punto_venta[],2,0)</f>
        <v>1</v>
      </c>
      <c r="F4042" t="s">
        <v>10</v>
      </c>
      <c r="G4042">
        <f>+VLOOKUP(Tabla2[[#This Row],[Cultivo]],Cod_categoría[],2,0)</f>
        <v>100104002</v>
      </c>
      <c r="H4042" t="str">
        <f>+VLOOKUP(F4042,Codigos[],2,0)</f>
        <v>Frutos de pepita</v>
      </c>
      <c r="I4042">
        <f>+VLOOKUP(Tabla2[[#This Row],[Categoría]],Cod_procesamiento10[],2,0)</f>
        <v>3</v>
      </c>
      <c r="J4042" t="s">
        <v>163</v>
      </c>
      <c r="K4042" s="3">
        <v>745.41</v>
      </c>
    </row>
    <row r="4043" spans="1:11" x14ac:dyDescent="0.35">
      <c r="A4043">
        <v>2019</v>
      </c>
      <c r="B4043" s="5" t="s">
        <v>50</v>
      </c>
      <c r="C4043" s="10">
        <v>43497</v>
      </c>
      <c r="D4043" t="s">
        <v>2</v>
      </c>
      <c r="E4043">
        <f>+VLOOKUP(Tabla2[[#This Row],[Punto de venta]],Punto_venta[],2,0)</f>
        <v>1</v>
      </c>
      <c r="F4043" t="s">
        <v>11</v>
      </c>
      <c r="G4043">
        <f>+VLOOKUP(Tabla2[[#This Row],[Cultivo]],Cod_categoría[],2,0)</f>
        <v>100102005</v>
      </c>
      <c r="H4043" t="str">
        <f>+VLOOKUP(F4043,Codigos[],2,0)</f>
        <v>Cítricos</v>
      </c>
      <c r="I4043">
        <f>+VLOOKUP(Tabla2[[#This Row],[Categoría]],Cod_procesamiento10[],2,0)</f>
        <v>2</v>
      </c>
      <c r="J4043" t="s">
        <v>163</v>
      </c>
      <c r="K4043" s="3">
        <v>736.95</v>
      </c>
    </row>
    <row r="4044" spans="1:11" x14ac:dyDescent="0.35">
      <c r="A4044">
        <v>2019</v>
      </c>
      <c r="B4044" s="5" t="s">
        <v>50</v>
      </c>
      <c r="C4044" s="10">
        <v>43497</v>
      </c>
      <c r="D4044" t="s">
        <v>2</v>
      </c>
      <c r="E4044">
        <f>+VLOOKUP(Tabla2[[#This Row],[Punto de venta]],Punto_venta[],2,0)</f>
        <v>1</v>
      </c>
      <c r="F4044" t="s">
        <v>12</v>
      </c>
      <c r="G4044">
        <f>+VLOOKUP(Tabla2[[#This Row],[Cultivo]],Cod_categoría[],2,0)</f>
        <v>100103006</v>
      </c>
      <c r="H4044" t="str">
        <f>+VLOOKUP(F4044,Codigos[],2,0)</f>
        <v>Frutos de carozo</v>
      </c>
      <c r="I4044">
        <f>+VLOOKUP(Tabla2[[#This Row],[Categoría]],Cod_procesamiento10[],2,0)</f>
        <v>5</v>
      </c>
      <c r="J4044" t="s">
        <v>163</v>
      </c>
      <c r="K4044" s="3">
        <v>805.3</v>
      </c>
    </row>
    <row r="4045" spans="1:11" x14ac:dyDescent="0.35">
      <c r="A4045">
        <v>2019</v>
      </c>
      <c r="B4045" s="5" t="s">
        <v>50</v>
      </c>
      <c r="C4045" s="10">
        <v>43497</v>
      </c>
      <c r="D4045" t="s">
        <v>2</v>
      </c>
      <c r="E4045">
        <f>+VLOOKUP(Tabla2[[#This Row],[Punto de venta]],Punto_venta[],2,0)</f>
        <v>1</v>
      </c>
      <c r="F4045" t="s">
        <v>13</v>
      </c>
      <c r="G4045">
        <f>+VLOOKUP(Tabla2[[#This Row],[Cultivo]],Cod_categoría[],2,0)</f>
        <v>100106002</v>
      </c>
      <c r="H4045" t="str">
        <f>+VLOOKUP(F4045,Codigos[],2,0)</f>
        <v>Frutos oleaginosos</v>
      </c>
      <c r="I4045">
        <f>+VLOOKUP(Tabla2[[#This Row],[Categoría]],Cod_procesamiento10[],2,0)</f>
        <v>12</v>
      </c>
      <c r="J4045" t="s">
        <v>163</v>
      </c>
      <c r="K4045" s="3">
        <v>2417.7800000000002</v>
      </c>
    </row>
    <row r="4046" spans="1:11" x14ac:dyDescent="0.35">
      <c r="A4046">
        <v>2019</v>
      </c>
      <c r="B4046" s="5" t="s">
        <v>50</v>
      </c>
      <c r="C4046" s="10">
        <v>43497</v>
      </c>
      <c r="D4046" t="s">
        <v>2</v>
      </c>
      <c r="E4046">
        <f>+VLOOKUP(Tabla2[[#This Row],[Punto de venta]],Punto_venta[],2,0)</f>
        <v>1</v>
      </c>
      <c r="F4046" t="s">
        <v>14</v>
      </c>
      <c r="G4046">
        <f>+VLOOKUP(Tabla2[[#This Row],[Cultivo]],Cod_categoría[],2,0)</f>
        <v>100104005</v>
      </c>
      <c r="H4046" t="str">
        <f>+VLOOKUP(F4046,Codigos[],2,0)</f>
        <v>Frutos de pepita</v>
      </c>
      <c r="I4046">
        <f>+VLOOKUP(Tabla2[[#This Row],[Categoría]],Cod_procesamiento10[],2,0)</f>
        <v>3</v>
      </c>
      <c r="J4046" t="s">
        <v>163</v>
      </c>
      <c r="K4046" s="3">
        <v>711.06</v>
      </c>
    </row>
    <row r="4047" spans="1:11" x14ac:dyDescent="0.35">
      <c r="A4047">
        <v>2019</v>
      </c>
      <c r="B4047" s="5" t="s">
        <v>50</v>
      </c>
      <c r="C4047" s="10">
        <v>43497</v>
      </c>
      <c r="D4047" t="s">
        <v>2</v>
      </c>
      <c r="E4047">
        <f>+VLOOKUP(Tabla2[[#This Row],[Punto de venta]],Punto_venta[],2,0)</f>
        <v>1</v>
      </c>
      <c r="F4047" t="s">
        <v>15</v>
      </c>
      <c r="G4047">
        <f>+VLOOKUP(Tabla2[[#This Row],[Cultivo]],Cod_categoría[],2,0)</f>
        <v>100108006</v>
      </c>
      <c r="H4047" t="str">
        <f>+VLOOKUP(F4047,Codigos[],2,0)</f>
        <v>Frutos tropicales y subtropicales</v>
      </c>
      <c r="I4047">
        <f>+VLOOKUP(Tabla2[[#This Row],[Categoría]],Cod_procesamiento10[],2,0)</f>
        <v>4</v>
      </c>
      <c r="J4047" t="s">
        <v>163</v>
      </c>
      <c r="K4047" s="3">
        <v>642.64</v>
      </c>
    </row>
    <row r="4048" spans="1:11" x14ac:dyDescent="0.35">
      <c r="A4048">
        <v>2019</v>
      </c>
      <c r="B4048" s="5" t="s">
        <v>50</v>
      </c>
      <c r="C4048" s="10">
        <v>43497</v>
      </c>
      <c r="D4048" t="s">
        <v>2</v>
      </c>
      <c r="E4048">
        <f>+VLOOKUP(Tabla2[[#This Row],[Punto de venta]],Punto_venta[],2,0)</f>
        <v>1</v>
      </c>
      <c r="F4048" t="s">
        <v>16</v>
      </c>
      <c r="G4048">
        <f>+VLOOKUP(Tabla2[[#This Row],[Cultivo]],Cod_categoría[],2,0)</f>
        <v>100109001</v>
      </c>
      <c r="H4048" t="str">
        <f>+VLOOKUP(F4048,Codigos[],2,0)</f>
        <v>Uva</v>
      </c>
      <c r="I4048">
        <f>+VLOOKUP(Tabla2[[#This Row],[Categoría]],Cod_procesamiento10[],2,0)</f>
        <v>11</v>
      </c>
      <c r="J4048" t="s">
        <v>163</v>
      </c>
      <c r="K4048" s="3">
        <v>835.63</v>
      </c>
    </row>
    <row r="4049" spans="1:11" x14ac:dyDescent="0.35">
      <c r="A4049">
        <v>2019</v>
      </c>
      <c r="B4049" s="5" t="s">
        <v>50</v>
      </c>
      <c r="C4049" s="10">
        <v>43497</v>
      </c>
      <c r="D4049" t="s">
        <v>17</v>
      </c>
      <c r="E4049">
        <f>+VLOOKUP(Tabla2[[#This Row],[Punto de venta]],Punto_venta[],2,0)</f>
        <v>2</v>
      </c>
      <c r="F4049" t="s">
        <v>68</v>
      </c>
      <c r="G4049">
        <f>+VLOOKUP(Tabla2[[#This Row],[Cultivo]],Cod_categoría[],2,0)</f>
        <v>100101001</v>
      </c>
      <c r="H4049" t="str">
        <f>+VLOOKUP(F4049,Codigos[],2,0)</f>
        <v>Berries</v>
      </c>
      <c r="I4049">
        <f>+VLOOKUP(Tabla2[[#This Row],[Categoría]],Cod_procesamiento10[],2,0)</f>
        <v>1</v>
      </c>
      <c r="J4049" t="s">
        <v>163</v>
      </c>
      <c r="K4049" s="3">
        <v>6205.27</v>
      </c>
    </row>
    <row r="4050" spans="1:11" x14ac:dyDescent="0.35">
      <c r="A4050">
        <v>2019</v>
      </c>
      <c r="B4050" s="5" t="s">
        <v>50</v>
      </c>
      <c r="C4050" s="10">
        <v>43497</v>
      </c>
      <c r="D4050" t="s">
        <v>17</v>
      </c>
      <c r="E4050">
        <f>+VLOOKUP(Tabla2[[#This Row],[Punto de venta]],Punto_venta[],2,0)</f>
        <v>2</v>
      </c>
      <c r="F4050" t="s">
        <v>5</v>
      </c>
      <c r="G4050">
        <f>+VLOOKUP(Tabla2[[#This Row],[Cultivo]],Cod_categoría[],2,0)</f>
        <v>100103002</v>
      </c>
      <c r="H4050" t="str">
        <f>+VLOOKUP(F4050,Codigos[],2,0)</f>
        <v>Frutos de carozo</v>
      </c>
      <c r="I4050">
        <f>+VLOOKUP(Tabla2[[#This Row],[Categoría]],Cod_procesamiento10[],2,0)</f>
        <v>5</v>
      </c>
      <c r="J4050" t="s">
        <v>163</v>
      </c>
      <c r="K4050" s="3">
        <v>1444.58</v>
      </c>
    </row>
    <row r="4051" spans="1:11" x14ac:dyDescent="0.35">
      <c r="A4051">
        <v>2019</v>
      </c>
      <c r="B4051" s="5" t="s">
        <v>50</v>
      </c>
      <c r="C4051" s="10">
        <v>43497</v>
      </c>
      <c r="D4051" t="s">
        <v>17</v>
      </c>
      <c r="E4051">
        <f>+VLOOKUP(Tabla2[[#This Row],[Punto de venta]],Punto_venta[],2,0)</f>
        <v>2</v>
      </c>
      <c r="F4051" t="s">
        <v>7</v>
      </c>
      <c r="G4051">
        <f>+VLOOKUP(Tabla2[[#This Row],[Cultivo]],Cod_categoría[],2,0)</f>
        <v>100103004</v>
      </c>
      <c r="H4051" t="str">
        <f>+VLOOKUP(F4051,Codigos[],2,0)</f>
        <v>Frutos de carozo</v>
      </c>
      <c r="I4051">
        <f>+VLOOKUP(Tabla2[[#This Row],[Categoría]],Cod_procesamiento10[],2,0)</f>
        <v>5</v>
      </c>
      <c r="J4051" t="s">
        <v>163</v>
      </c>
      <c r="K4051" s="3">
        <v>1505.62</v>
      </c>
    </row>
    <row r="4052" spans="1:11" x14ac:dyDescent="0.35">
      <c r="A4052">
        <v>2019</v>
      </c>
      <c r="B4052" s="5" t="s">
        <v>50</v>
      </c>
      <c r="C4052" s="10">
        <v>43497</v>
      </c>
      <c r="D4052" t="s">
        <v>17</v>
      </c>
      <c r="E4052">
        <f>+VLOOKUP(Tabla2[[#This Row],[Punto de venta]],Punto_venta[],2,0)</f>
        <v>2</v>
      </c>
      <c r="F4052" t="s">
        <v>23</v>
      </c>
      <c r="G4052">
        <f>+VLOOKUP(Tabla2[[#This Row],[Cultivo]],Cod_categoría[],2,0)</f>
        <v>100101004</v>
      </c>
      <c r="H4052" t="str">
        <f>+VLOOKUP(F4052,Codigos[],2,0)</f>
        <v>Berries</v>
      </c>
      <c r="I4052">
        <f>+VLOOKUP(Tabla2[[#This Row],[Categoría]],Cod_procesamiento10[],2,0)</f>
        <v>1</v>
      </c>
      <c r="J4052" t="s">
        <v>163</v>
      </c>
      <c r="K4052" s="3">
        <v>8710</v>
      </c>
    </row>
    <row r="4053" spans="1:11" x14ac:dyDescent="0.35">
      <c r="A4053">
        <v>2019</v>
      </c>
      <c r="B4053" s="5" t="s">
        <v>50</v>
      </c>
      <c r="C4053" s="10">
        <v>43497</v>
      </c>
      <c r="D4053" t="s">
        <v>17</v>
      </c>
      <c r="E4053">
        <f>+VLOOKUP(Tabla2[[#This Row],[Punto de venta]],Punto_venta[],2,0)</f>
        <v>2</v>
      </c>
      <c r="F4053" t="s">
        <v>8</v>
      </c>
      <c r="G4053">
        <f>+VLOOKUP(Tabla2[[#This Row],[Cultivo]],Cod_categoría[],2,0)</f>
        <v>100112025</v>
      </c>
      <c r="H4053" t="str">
        <f>+VLOOKUP(F4053,Codigos[],2,0)</f>
        <v>Berries</v>
      </c>
      <c r="I4053">
        <f>+VLOOKUP(Tabla2[[#This Row],[Categoría]],Cod_procesamiento10[],2,0)</f>
        <v>1</v>
      </c>
      <c r="J4053" t="s">
        <v>163</v>
      </c>
      <c r="K4053" s="3">
        <v>4246.8900000000003</v>
      </c>
    </row>
    <row r="4054" spans="1:11" x14ac:dyDescent="0.35">
      <c r="A4054">
        <v>2019</v>
      </c>
      <c r="B4054" s="5" t="s">
        <v>50</v>
      </c>
      <c r="C4054" s="10">
        <v>43497</v>
      </c>
      <c r="D4054" t="s">
        <v>17</v>
      </c>
      <c r="E4054">
        <f>+VLOOKUP(Tabla2[[#This Row],[Punto de venta]],Punto_venta[],2,0)</f>
        <v>2</v>
      </c>
      <c r="F4054" t="s">
        <v>9</v>
      </c>
      <c r="G4054">
        <f>+VLOOKUP(Tabla2[[#This Row],[Cultivo]],Cod_categoría[],2,0)</f>
        <v>100102003</v>
      </c>
      <c r="H4054" t="str">
        <f>+VLOOKUP(F4054,Codigos[],2,0)</f>
        <v>Cítricos</v>
      </c>
      <c r="I4054">
        <f>+VLOOKUP(Tabla2[[#This Row],[Categoría]],Cod_procesamiento10[],2,0)</f>
        <v>2</v>
      </c>
      <c r="J4054" t="s">
        <v>163</v>
      </c>
      <c r="K4054" s="3">
        <v>2123.86</v>
      </c>
    </row>
    <row r="4055" spans="1:11" x14ac:dyDescent="0.35">
      <c r="A4055">
        <v>2019</v>
      </c>
      <c r="B4055" s="5" t="s">
        <v>50</v>
      </c>
      <c r="C4055" s="10">
        <v>43497</v>
      </c>
      <c r="D4055" t="s">
        <v>17</v>
      </c>
      <c r="E4055">
        <f>+VLOOKUP(Tabla2[[#This Row],[Punto de venta]],Punto_venta[],2,0)</f>
        <v>2</v>
      </c>
      <c r="F4055" t="s">
        <v>21</v>
      </c>
      <c r="G4055">
        <f>+VLOOKUP(Tabla2[[#This Row],[Cultivo]],Cod_categoría[],2,0)</f>
        <v>100108002</v>
      </c>
      <c r="H4055" t="str">
        <f>+VLOOKUP(F4055,Codigos[],2,0)</f>
        <v>Frutos tropicales y subtropicales</v>
      </c>
      <c r="I4055">
        <f>+VLOOKUP(Tabla2[[#This Row],[Categoría]],Cod_procesamiento10[],2,0)</f>
        <v>4</v>
      </c>
      <c r="J4055" t="s">
        <v>163</v>
      </c>
      <c r="K4055" s="3">
        <v>1746.55</v>
      </c>
    </row>
    <row r="4056" spans="1:11" x14ac:dyDescent="0.35">
      <c r="A4056">
        <v>2019</v>
      </c>
      <c r="B4056" s="5" t="s">
        <v>50</v>
      </c>
      <c r="C4056" s="10">
        <v>43497</v>
      </c>
      <c r="D4056" t="s">
        <v>17</v>
      </c>
      <c r="E4056">
        <f>+VLOOKUP(Tabla2[[#This Row],[Punto de venta]],Punto_venta[],2,0)</f>
        <v>2</v>
      </c>
      <c r="F4056" t="s">
        <v>10</v>
      </c>
      <c r="G4056">
        <f>+VLOOKUP(Tabla2[[#This Row],[Cultivo]],Cod_categoría[],2,0)</f>
        <v>100104002</v>
      </c>
      <c r="H4056" t="str">
        <f>+VLOOKUP(F4056,Codigos[],2,0)</f>
        <v>Frutos de pepita</v>
      </c>
      <c r="I4056">
        <f>+VLOOKUP(Tabla2[[#This Row],[Categoría]],Cod_procesamiento10[],2,0)</f>
        <v>3</v>
      </c>
      <c r="J4056" t="s">
        <v>163</v>
      </c>
      <c r="K4056" s="3">
        <v>1545.64</v>
      </c>
    </row>
    <row r="4057" spans="1:11" x14ac:dyDescent="0.35">
      <c r="A4057">
        <v>2019</v>
      </c>
      <c r="B4057" s="5" t="s">
        <v>50</v>
      </c>
      <c r="C4057" s="10">
        <v>43497</v>
      </c>
      <c r="D4057" t="s">
        <v>17</v>
      </c>
      <c r="E4057">
        <f>+VLOOKUP(Tabla2[[#This Row],[Punto de venta]],Punto_venta[],2,0)</f>
        <v>2</v>
      </c>
      <c r="F4057" t="s">
        <v>11</v>
      </c>
      <c r="G4057">
        <f>+VLOOKUP(Tabla2[[#This Row],[Cultivo]],Cod_categoría[],2,0)</f>
        <v>100102005</v>
      </c>
      <c r="H4057" t="str">
        <f>+VLOOKUP(F4057,Codigos[],2,0)</f>
        <v>Cítricos</v>
      </c>
      <c r="I4057">
        <f>+VLOOKUP(Tabla2[[#This Row],[Categoría]],Cod_procesamiento10[],2,0)</f>
        <v>2</v>
      </c>
      <c r="J4057" t="s">
        <v>163</v>
      </c>
      <c r="K4057" s="3">
        <v>1212.69</v>
      </c>
    </row>
    <row r="4058" spans="1:11" x14ac:dyDescent="0.35">
      <c r="A4058">
        <v>2019</v>
      </c>
      <c r="B4058" s="5" t="s">
        <v>50</v>
      </c>
      <c r="C4058" s="10">
        <v>43497</v>
      </c>
      <c r="D4058" t="s">
        <v>17</v>
      </c>
      <c r="E4058">
        <f>+VLOOKUP(Tabla2[[#This Row],[Punto de venta]],Punto_venta[],2,0)</f>
        <v>2</v>
      </c>
      <c r="F4058" t="s">
        <v>12</v>
      </c>
      <c r="G4058">
        <f>+VLOOKUP(Tabla2[[#This Row],[Cultivo]],Cod_categoría[],2,0)</f>
        <v>100103006</v>
      </c>
      <c r="H4058" t="str">
        <f>+VLOOKUP(F4058,Codigos[],2,0)</f>
        <v>Frutos de carozo</v>
      </c>
      <c r="I4058">
        <f>+VLOOKUP(Tabla2[[#This Row],[Categoría]],Cod_procesamiento10[],2,0)</f>
        <v>5</v>
      </c>
      <c r="J4058" t="s">
        <v>163</v>
      </c>
      <c r="K4058" s="3">
        <v>1432.42</v>
      </c>
    </row>
    <row r="4059" spans="1:11" x14ac:dyDescent="0.35">
      <c r="A4059">
        <v>2019</v>
      </c>
      <c r="B4059" s="5" t="s">
        <v>50</v>
      </c>
      <c r="C4059" s="10">
        <v>43497</v>
      </c>
      <c r="D4059" t="s">
        <v>17</v>
      </c>
      <c r="E4059">
        <f>+VLOOKUP(Tabla2[[#This Row],[Punto de venta]],Punto_venta[],2,0)</f>
        <v>2</v>
      </c>
      <c r="F4059" t="s">
        <v>13</v>
      </c>
      <c r="G4059">
        <f>+VLOOKUP(Tabla2[[#This Row],[Cultivo]],Cod_categoría[],2,0)</f>
        <v>100106002</v>
      </c>
      <c r="H4059" t="str">
        <f>+VLOOKUP(F4059,Codigos[],2,0)</f>
        <v>Frutos oleaginosos</v>
      </c>
      <c r="I4059">
        <f>+VLOOKUP(Tabla2[[#This Row],[Categoría]],Cod_procesamiento10[],2,0)</f>
        <v>12</v>
      </c>
      <c r="J4059" t="s">
        <v>163</v>
      </c>
      <c r="K4059" s="3">
        <v>3195.33</v>
      </c>
    </row>
    <row r="4060" spans="1:11" x14ac:dyDescent="0.35">
      <c r="A4060">
        <v>2019</v>
      </c>
      <c r="B4060" s="5" t="s">
        <v>50</v>
      </c>
      <c r="C4060" s="10">
        <v>43497</v>
      </c>
      <c r="D4060" t="s">
        <v>17</v>
      </c>
      <c r="E4060">
        <f>+VLOOKUP(Tabla2[[#This Row],[Punto de venta]],Punto_venta[],2,0)</f>
        <v>2</v>
      </c>
      <c r="F4060" t="s">
        <v>14</v>
      </c>
      <c r="G4060">
        <f>+VLOOKUP(Tabla2[[#This Row],[Cultivo]],Cod_categoría[],2,0)</f>
        <v>100104005</v>
      </c>
      <c r="H4060" t="str">
        <f>+VLOOKUP(F4060,Codigos[],2,0)</f>
        <v>Frutos de pepita</v>
      </c>
      <c r="I4060">
        <f>+VLOOKUP(Tabla2[[#This Row],[Categoría]],Cod_procesamiento10[],2,0)</f>
        <v>3</v>
      </c>
      <c r="J4060" t="s">
        <v>163</v>
      </c>
      <c r="K4060" s="3">
        <v>1372.31</v>
      </c>
    </row>
    <row r="4061" spans="1:11" x14ac:dyDescent="0.35">
      <c r="A4061">
        <v>2019</v>
      </c>
      <c r="B4061" s="5" t="s">
        <v>50</v>
      </c>
      <c r="C4061" s="10">
        <v>43497</v>
      </c>
      <c r="D4061" t="s">
        <v>17</v>
      </c>
      <c r="E4061">
        <f>+VLOOKUP(Tabla2[[#This Row],[Punto de venta]],Punto_venta[],2,0)</f>
        <v>2</v>
      </c>
      <c r="F4061" t="s">
        <v>15</v>
      </c>
      <c r="G4061">
        <f>+VLOOKUP(Tabla2[[#This Row],[Cultivo]],Cod_categoría[],2,0)</f>
        <v>100108006</v>
      </c>
      <c r="H4061" t="str">
        <f>+VLOOKUP(F4061,Codigos[],2,0)</f>
        <v>Frutos tropicales y subtropicales</v>
      </c>
      <c r="I4061">
        <f>+VLOOKUP(Tabla2[[#This Row],[Categoría]],Cod_procesamiento10[],2,0)</f>
        <v>4</v>
      </c>
      <c r="J4061" t="s">
        <v>163</v>
      </c>
      <c r="K4061" s="3">
        <v>815.21</v>
      </c>
    </row>
    <row r="4062" spans="1:11" x14ac:dyDescent="0.35">
      <c r="A4062">
        <v>2019</v>
      </c>
      <c r="B4062" s="5" t="s">
        <v>50</v>
      </c>
      <c r="C4062" s="10">
        <v>43497</v>
      </c>
      <c r="D4062" t="s">
        <v>17</v>
      </c>
      <c r="E4062">
        <f>+VLOOKUP(Tabla2[[#This Row],[Punto de venta]],Punto_venta[],2,0)</f>
        <v>2</v>
      </c>
      <c r="F4062" t="s">
        <v>16</v>
      </c>
      <c r="G4062">
        <f>+VLOOKUP(Tabla2[[#This Row],[Cultivo]],Cod_categoría[],2,0)</f>
        <v>100109001</v>
      </c>
      <c r="H4062" t="str">
        <f>+VLOOKUP(F4062,Codigos[],2,0)</f>
        <v>Uva</v>
      </c>
      <c r="I4062">
        <f>+VLOOKUP(Tabla2[[#This Row],[Categoría]],Cod_procesamiento10[],2,0)</f>
        <v>11</v>
      </c>
      <c r="J4062" t="s">
        <v>163</v>
      </c>
      <c r="K4062" s="3">
        <v>2241.71</v>
      </c>
    </row>
    <row r="4063" spans="1:11" x14ac:dyDescent="0.35">
      <c r="A4063">
        <v>2019</v>
      </c>
      <c r="B4063" s="5" t="s">
        <v>50</v>
      </c>
      <c r="C4063" s="10">
        <v>43497</v>
      </c>
      <c r="D4063" t="s">
        <v>24</v>
      </c>
      <c r="E4063">
        <f>+VLOOKUP(Tabla2[[#This Row],[Punto de venta]],Punto_venta[],2,0)</f>
        <v>3</v>
      </c>
      <c r="F4063" t="s">
        <v>68</v>
      </c>
      <c r="G4063">
        <f>+VLOOKUP(Tabla2[[#This Row],[Cultivo]],Cod_categoría[],2,0)</f>
        <v>100101001</v>
      </c>
      <c r="H4063" t="str">
        <f>+VLOOKUP(F4063,Codigos[],2,0)</f>
        <v>Berries</v>
      </c>
      <c r="I4063">
        <f>+VLOOKUP(Tabla2[[#This Row],[Categoría]],Cod_procesamiento10[],2,0)</f>
        <v>1</v>
      </c>
      <c r="J4063" t="s">
        <v>163</v>
      </c>
      <c r="K4063" s="3">
        <v>1440.33</v>
      </c>
    </row>
    <row r="4064" spans="1:11" x14ac:dyDescent="0.35">
      <c r="A4064">
        <v>2019</v>
      </c>
      <c r="B4064" s="5" t="s">
        <v>50</v>
      </c>
      <c r="C4064" s="10">
        <v>43497</v>
      </c>
      <c r="D4064" t="s">
        <v>24</v>
      </c>
      <c r="E4064">
        <f>+VLOOKUP(Tabla2[[#This Row],[Punto de venta]],Punto_venta[],2,0)</f>
        <v>3</v>
      </c>
      <c r="F4064" t="s">
        <v>25</v>
      </c>
      <c r="G4064">
        <f>+VLOOKUP(Tabla2[[#This Row],[Cultivo]],Cod_categoría[],2,0)</f>
        <v>100114046</v>
      </c>
      <c r="H4064" t="str">
        <f>+VLOOKUP(F4064,Codigos[],2,0)</f>
        <v>Berries</v>
      </c>
      <c r="I4064">
        <f>+VLOOKUP(Tabla2[[#This Row],[Categoría]],Cod_procesamiento10[],2,0)</f>
        <v>1</v>
      </c>
      <c r="J4064" t="s">
        <v>163</v>
      </c>
      <c r="K4064" s="3">
        <v>1571.43</v>
      </c>
    </row>
    <row r="4065" spans="1:11" x14ac:dyDescent="0.35">
      <c r="A4065">
        <v>2019</v>
      </c>
      <c r="B4065" s="5" t="s">
        <v>50</v>
      </c>
      <c r="C4065" s="10">
        <v>43497</v>
      </c>
      <c r="D4065" t="s">
        <v>24</v>
      </c>
      <c r="E4065">
        <f>+VLOOKUP(Tabla2[[#This Row],[Punto de venta]],Punto_venta[],2,0)</f>
        <v>3</v>
      </c>
      <c r="F4065" t="s">
        <v>3</v>
      </c>
      <c r="G4065">
        <f>+VLOOKUP(Tabla2[[#This Row],[Cultivo]],Cod_categoría[],2,0)</f>
        <v>100103001</v>
      </c>
      <c r="H4065" t="str">
        <f>+VLOOKUP(F4065,Codigos[],2,0)</f>
        <v>Frutos de carozo</v>
      </c>
      <c r="I4065">
        <f>+VLOOKUP(Tabla2[[#This Row],[Categoría]],Cod_procesamiento10[],2,0)</f>
        <v>5</v>
      </c>
      <c r="J4065" t="s">
        <v>163</v>
      </c>
      <c r="K4065" s="3">
        <v>1169.23</v>
      </c>
    </row>
    <row r="4066" spans="1:11" x14ac:dyDescent="0.35">
      <c r="A4066">
        <v>2019</v>
      </c>
      <c r="B4066" s="5" t="s">
        <v>50</v>
      </c>
      <c r="C4066" s="10">
        <v>43497</v>
      </c>
      <c r="D4066" t="s">
        <v>24</v>
      </c>
      <c r="E4066">
        <f>+VLOOKUP(Tabla2[[#This Row],[Punto de venta]],Punto_venta[],2,0)</f>
        <v>3</v>
      </c>
      <c r="F4066" t="s">
        <v>5</v>
      </c>
      <c r="G4066">
        <f>+VLOOKUP(Tabla2[[#This Row],[Cultivo]],Cod_categoría[],2,0)</f>
        <v>100103002</v>
      </c>
      <c r="H4066" t="str">
        <f>+VLOOKUP(F4066,Codigos[],2,0)</f>
        <v>Frutos de carozo</v>
      </c>
      <c r="I4066">
        <f>+VLOOKUP(Tabla2[[#This Row],[Categoría]],Cod_procesamiento10[],2,0)</f>
        <v>5</v>
      </c>
      <c r="J4066" t="s">
        <v>163</v>
      </c>
      <c r="K4066" s="3">
        <v>372.86</v>
      </c>
    </row>
    <row r="4067" spans="1:11" x14ac:dyDescent="0.35">
      <c r="A4067">
        <v>2019</v>
      </c>
      <c r="B4067" s="5" t="s">
        <v>50</v>
      </c>
      <c r="C4067" s="10">
        <v>43497</v>
      </c>
      <c r="D4067" t="s">
        <v>24</v>
      </c>
      <c r="E4067">
        <f>+VLOOKUP(Tabla2[[#This Row],[Punto de venta]],Punto_venta[],2,0)</f>
        <v>3</v>
      </c>
      <c r="F4067" t="s">
        <v>7</v>
      </c>
      <c r="G4067">
        <f>+VLOOKUP(Tabla2[[#This Row],[Cultivo]],Cod_categoría[],2,0)</f>
        <v>100103004</v>
      </c>
      <c r="H4067" t="str">
        <f>+VLOOKUP(F4067,Codigos[],2,0)</f>
        <v>Frutos de carozo</v>
      </c>
      <c r="I4067">
        <f>+VLOOKUP(Tabla2[[#This Row],[Categoría]],Cod_procesamiento10[],2,0)</f>
        <v>5</v>
      </c>
      <c r="J4067" t="s">
        <v>163</v>
      </c>
      <c r="K4067" s="3">
        <v>627.69000000000005</v>
      </c>
    </row>
    <row r="4068" spans="1:11" x14ac:dyDescent="0.35">
      <c r="A4068">
        <v>2019</v>
      </c>
      <c r="B4068" s="5" t="s">
        <v>50</v>
      </c>
      <c r="C4068" s="10">
        <v>43497</v>
      </c>
      <c r="D4068" t="s">
        <v>24</v>
      </c>
      <c r="E4068">
        <f>+VLOOKUP(Tabla2[[#This Row],[Punto de venta]],Punto_venta[],2,0)</f>
        <v>3</v>
      </c>
      <c r="F4068" t="s">
        <v>23</v>
      </c>
      <c r="G4068">
        <f>+VLOOKUP(Tabla2[[#This Row],[Cultivo]],Cod_categoría[],2,0)</f>
        <v>100101004</v>
      </c>
      <c r="H4068" t="str">
        <f>+VLOOKUP(F4068,Codigos[],2,0)</f>
        <v>Berries</v>
      </c>
      <c r="I4068">
        <f>+VLOOKUP(Tabla2[[#This Row],[Categoría]],Cod_procesamiento10[],2,0)</f>
        <v>1</v>
      </c>
      <c r="J4068" t="s">
        <v>163</v>
      </c>
      <c r="K4068" s="3">
        <v>1490.8</v>
      </c>
    </row>
    <row r="4069" spans="1:11" x14ac:dyDescent="0.35">
      <c r="A4069">
        <v>2019</v>
      </c>
      <c r="B4069" s="5" t="s">
        <v>50</v>
      </c>
      <c r="C4069" s="10">
        <v>43497</v>
      </c>
      <c r="D4069" t="s">
        <v>24</v>
      </c>
      <c r="E4069">
        <f>+VLOOKUP(Tabla2[[#This Row],[Punto de venta]],Punto_venta[],2,0)</f>
        <v>3</v>
      </c>
      <c r="F4069" t="s">
        <v>8</v>
      </c>
      <c r="G4069">
        <f>+VLOOKUP(Tabla2[[#This Row],[Cultivo]],Cod_categoría[],2,0)</f>
        <v>100112025</v>
      </c>
      <c r="H4069" t="str">
        <f>+VLOOKUP(F4069,Codigos[],2,0)</f>
        <v>Berries</v>
      </c>
      <c r="I4069">
        <f>+VLOOKUP(Tabla2[[#This Row],[Categoría]],Cod_procesamiento10[],2,0)</f>
        <v>1</v>
      </c>
      <c r="J4069" t="s">
        <v>163</v>
      </c>
      <c r="K4069" s="3">
        <v>935.58</v>
      </c>
    </row>
    <row r="4070" spans="1:11" x14ac:dyDescent="0.35">
      <c r="A4070">
        <v>2019</v>
      </c>
      <c r="B4070" s="5" t="s">
        <v>50</v>
      </c>
      <c r="C4070" s="10">
        <v>43497</v>
      </c>
      <c r="D4070" t="s">
        <v>24</v>
      </c>
      <c r="E4070">
        <f>+VLOOKUP(Tabla2[[#This Row],[Punto de venta]],Punto_venta[],2,0)</f>
        <v>3</v>
      </c>
      <c r="F4070" t="s">
        <v>30</v>
      </c>
      <c r="G4070">
        <f>+VLOOKUP(Tabla2[[#This Row],[Cultivo]],Cod_categoría[],2,0)</f>
        <v>100114043</v>
      </c>
      <c r="H4070" t="str">
        <f>+VLOOKUP(F4070,Codigos[],2,0)</f>
        <v>Frutos tropicales y subtropicales</v>
      </c>
      <c r="I4070">
        <f>+VLOOKUP(Tabla2[[#This Row],[Categoría]],Cod_procesamiento10[],2,0)</f>
        <v>4</v>
      </c>
      <c r="J4070" t="s">
        <v>163</v>
      </c>
      <c r="K4070" s="3">
        <v>1140.28</v>
      </c>
    </row>
    <row r="4071" spans="1:11" x14ac:dyDescent="0.35">
      <c r="A4071">
        <v>2019</v>
      </c>
      <c r="B4071" s="5" t="s">
        <v>50</v>
      </c>
      <c r="C4071" s="10">
        <v>43497</v>
      </c>
      <c r="D4071" t="s">
        <v>24</v>
      </c>
      <c r="E4071">
        <f>+VLOOKUP(Tabla2[[#This Row],[Punto de venta]],Punto_venta[],2,0)</f>
        <v>3</v>
      </c>
      <c r="F4071" t="s">
        <v>36</v>
      </c>
      <c r="G4071">
        <f>+VLOOKUP(Tabla2[[#This Row],[Cultivo]],Cod_categoría[],2,0)</f>
        <v>100101006</v>
      </c>
      <c r="H4071" t="str">
        <f>+VLOOKUP(F4071,Codigos[],2,0)</f>
        <v>Berries</v>
      </c>
      <c r="I4071">
        <f>+VLOOKUP(Tabla2[[#This Row],[Categoría]],Cod_procesamiento10[],2,0)</f>
        <v>1</v>
      </c>
      <c r="J4071" t="s">
        <v>163</v>
      </c>
      <c r="K4071" s="3">
        <v>1600</v>
      </c>
    </row>
    <row r="4072" spans="1:11" x14ac:dyDescent="0.35">
      <c r="A4072">
        <v>2019</v>
      </c>
      <c r="B4072" s="5" t="s">
        <v>50</v>
      </c>
      <c r="C4072" s="10">
        <v>43497</v>
      </c>
      <c r="D4072" t="s">
        <v>24</v>
      </c>
      <c r="E4072">
        <f>+VLOOKUP(Tabla2[[#This Row],[Punto de venta]],Punto_venta[],2,0)</f>
        <v>3</v>
      </c>
      <c r="F4072" t="s">
        <v>19</v>
      </c>
      <c r="G4072">
        <f>+VLOOKUP(Tabla2[[#This Row],[Cultivo]],Cod_categoría[],2,0)</f>
        <v>100101007</v>
      </c>
      <c r="H4072" t="str">
        <f>+VLOOKUP(F4072,Codigos[],2,0)</f>
        <v>Berries</v>
      </c>
      <c r="I4072">
        <f>+VLOOKUP(Tabla2[[#This Row],[Categoría]],Cod_procesamiento10[],2,0)</f>
        <v>1</v>
      </c>
      <c r="J4072" t="s">
        <v>163</v>
      </c>
      <c r="K4072" s="3">
        <v>775.16</v>
      </c>
    </row>
    <row r="4073" spans="1:11" x14ac:dyDescent="0.35">
      <c r="A4073">
        <v>2019</v>
      </c>
      <c r="B4073" s="5" t="s">
        <v>50</v>
      </c>
      <c r="C4073" s="10">
        <v>43497</v>
      </c>
      <c r="D4073" t="s">
        <v>24</v>
      </c>
      <c r="E4073">
        <f>+VLOOKUP(Tabla2[[#This Row],[Punto de venta]],Punto_venta[],2,0)</f>
        <v>3</v>
      </c>
      <c r="F4073" t="s">
        <v>9</v>
      </c>
      <c r="G4073">
        <f>+VLOOKUP(Tabla2[[#This Row],[Cultivo]],Cod_categoría[],2,0)</f>
        <v>100102003</v>
      </c>
      <c r="H4073" t="str">
        <f>+VLOOKUP(F4073,Codigos[],2,0)</f>
        <v>Cítricos</v>
      </c>
      <c r="I4073">
        <f>+VLOOKUP(Tabla2[[#This Row],[Categoría]],Cod_procesamiento10[],2,0)</f>
        <v>2</v>
      </c>
      <c r="J4073" t="s">
        <v>163</v>
      </c>
      <c r="K4073" s="3">
        <v>1030.98</v>
      </c>
    </row>
    <row r="4074" spans="1:11" x14ac:dyDescent="0.35">
      <c r="A4074">
        <v>2019</v>
      </c>
      <c r="B4074" s="5" t="s">
        <v>50</v>
      </c>
      <c r="C4074" s="10">
        <v>43497</v>
      </c>
      <c r="D4074" t="s">
        <v>24</v>
      </c>
      <c r="E4074">
        <f>+VLOOKUP(Tabla2[[#This Row],[Punto de venta]],Punto_venta[],2,0)</f>
        <v>3</v>
      </c>
      <c r="F4074" t="s">
        <v>20</v>
      </c>
      <c r="G4074">
        <f>+VLOOKUP(Tabla2[[#This Row],[Cultivo]],Cod_categoría[],2,0)</f>
        <v>100102004</v>
      </c>
      <c r="H4074" t="str">
        <f>+VLOOKUP(F4074,Codigos[],2,0)</f>
        <v>Cítricos</v>
      </c>
      <c r="I4074">
        <f>+VLOOKUP(Tabla2[[#This Row],[Categoría]],Cod_procesamiento10[],2,0)</f>
        <v>2</v>
      </c>
      <c r="J4074" t="s">
        <v>163</v>
      </c>
      <c r="K4074" s="3">
        <v>609.28</v>
      </c>
    </row>
    <row r="4075" spans="1:11" x14ac:dyDescent="0.35">
      <c r="A4075">
        <v>2019</v>
      </c>
      <c r="B4075" s="5" t="s">
        <v>50</v>
      </c>
      <c r="C4075" s="10">
        <v>43497</v>
      </c>
      <c r="D4075" t="s">
        <v>24</v>
      </c>
      <c r="E4075">
        <f>+VLOOKUP(Tabla2[[#This Row],[Punto de venta]],Punto_venta[],2,0)</f>
        <v>3</v>
      </c>
      <c r="F4075" t="s">
        <v>21</v>
      </c>
      <c r="G4075">
        <f>+VLOOKUP(Tabla2[[#This Row],[Cultivo]],Cod_categoría[],2,0)</f>
        <v>100108002</v>
      </c>
      <c r="H4075" t="str">
        <f>+VLOOKUP(F4075,Codigos[],2,0)</f>
        <v>Frutos tropicales y subtropicales</v>
      </c>
      <c r="I4075">
        <f>+VLOOKUP(Tabla2[[#This Row],[Categoría]],Cod_procesamiento10[],2,0)</f>
        <v>4</v>
      </c>
      <c r="J4075" t="s">
        <v>163</v>
      </c>
      <c r="K4075" s="3">
        <v>1272.1199999999999</v>
      </c>
    </row>
    <row r="4076" spans="1:11" x14ac:dyDescent="0.35">
      <c r="A4076">
        <v>2019</v>
      </c>
      <c r="B4076" s="5" t="s">
        <v>50</v>
      </c>
      <c r="C4076" s="10">
        <v>43497</v>
      </c>
      <c r="D4076" t="s">
        <v>24</v>
      </c>
      <c r="E4076">
        <f>+VLOOKUP(Tabla2[[#This Row],[Punto de venta]],Punto_venta[],2,0)</f>
        <v>3</v>
      </c>
      <c r="F4076" t="s">
        <v>10</v>
      </c>
      <c r="G4076">
        <f>+VLOOKUP(Tabla2[[#This Row],[Cultivo]],Cod_categoría[],2,0)</f>
        <v>100104002</v>
      </c>
      <c r="H4076" t="str">
        <f>+VLOOKUP(F4076,Codigos[],2,0)</f>
        <v>Frutos de pepita</v>
      </c>
      <c r="I4076">
        <f>+VLOOKUP(Tabla2[[#This Row],[Categoría]],Cod_procesamiento10[],2,0)</f>
        <v>3</v>
      </c>
      <c r="J4076" t="s">
        <v>163</v>
      </c>
      <c r="K4076" s="3">
        <v>462.87</v>
      </c>
    </row>
    <row r="4077" spans="1:11" x14ac:dyDescent="0.35">
      <c r="A4077">
        <v>2019</v>
      </c>
      <c r="B4077" s="5" t="s">
        <v>50</v>
      </c>
      <c r="C4077" s="10">
        <v>43497</v>
      </c>
      <c r="D4077" t="s">
        <v>24</v>
      </c>
      <c r="E4077">
        <f>+VLOOKUP(Tabla2[[#This Row],[Punto de venta]],Punto_venta[],2,0)</f>
        <v>3</v>
      </c>
      <c r="F4077" t="s">
        <v>22</v>
      </c>
      <c r="G4077">
        <f>+VLOOKUP(Tabla2[[#This Row],[Cultivo]],Cod_categoría[],2,0)</f>
        <v>100114041</v>
      </c>
      <c r="H4077" t="str">
        <f>+VLOOKUP(F4077,Codigos[],2,0)</f>
        <v>Frutos tropicales y subtropicales</v>
      </c>
      <c r="I4077">
        <f>+VLOOKUP(Tabla2[[#This Row],[Categoría]],Cod_procesamiento10[],2,0)</f>
        <v>4</v>
      </c>
      <c r="J4077" t="s">
        <v>163</v>
      </c>
      <c r="K4077" s="3">
        <v>1171.27</v>
      </c>
    </row>
    <row r="4078" spans="1:11" x14ac:dyDescent="0.35">
      <c r="A4078">
        <v>2019</v>
      </c>
      <c r="B4078" s="5" t="s">
        <v>50</v>
      </c>
      <c r="C4078" s="10">
        <v>43497</v>
      </c>
      <c r="D4078" t="s">
        <v>24</v>
      </c>
      <c r="E4078">
        <f>+VLOOKUP(Tabla2[[#This Row],[Punto de venta]],Punto_venta[],2,0)</f>
        <v>3</v>
      </c>
      <c r="F4078" t="s">
        <v>26</v>
      </c>
      <c r="G4078">
        <f>+VLOOKUP(Tabla2[[#This Row],[Cultivo]],Cod_categoría[],2,0)</f>
        <v>100101008</v>
      </c>
      <c r="H4078" t="str">
        <f>+VLOOKUP(F4078,Codigos[],2,0)</f>
        <v>Berries</v>
      </c>
      <c r="I4078">
        <f>+VLOOKUP(Tabla2[[#This Row],[Categoría]],Cod_procesamiento10[],2,0)</f>
        <v>1</v>
      </c>
      <c r="J4078" t="s">
        <v>163</v>
      </c>
      <c r="K4078" s="3">
        <v>1448.9</v>
      </c>
    </row>
    <row r="4079" spans="1:11" x14ac:dyDescent="0.35">
      <c r="A4079">
        <v>2019</v>
      </c>
      <c r="B4079" s="5" t="s">
        <v>50</v>
      </c>
      <c r="C4079" s="10">
        <v>43497</v>
      </c>
      <c r="D4079" t="s">
        <v>24</v>
      </c>
      <c r="E4079">
        <f>+VLOOKUP(Tabla2[[#This Row],[Punto de venta]],Punto_venta[],2,0)</f>
        <v>3</v>
      </c>
      <c r="F4079" t="s">
        <v>11</v>
      </c>
      <c r="G4079">
        <f>+VLOOKUP(Tabla2[[#This Row],[Cultivo]],Cod_categoría[],2,0)</f>
        <v>100102005</v>
      </c>
      <c r="H4079" t="str">
        <f>+VLOOKUP(F4079,Codigos[],2,0)</f>
        <v>Cítricos</v>
      </c>
      <c r="I4079">
        <f>+VLOOKUP(Tabla2[[#This Row],[Categoría]],Cod_procesamiento10[],2,0)</f>
        <v>2</v>
      </c>
      <c r="J4079" t="s">
        <v>163</v>
      </c>
      <c r="K4079" s="3">
        <v>426.79</v>
      </c>
    </row>
    <row r="4080" spans="1:11" x14ac:dyDescent="0.35">
      <c r="A4080">
        <v>2019</v>
      </c>
      <c r="B4080" s="5" t="s">
        <v>50</v>
      </c>
      <c r="C4080" s="10">
        <v>43497</v>
      </c>
      <c r="D4080" t="s">
        <v>24</v>
      </c>
      <c r="E4080">
        <f>+VLOOKUP(Tabla2[[#This Row],[Punto de venta]],Punto_venta[],2,0)</f>
        <v>3</v>
      </c>
      <c r="F4080" t="s">
        <v>12</v>
      </c>
      <c r="G4080">
        <f>+VLOOKUP(Tabla2[[#This Row],[Cultivo]],Cod_categoría[],2,0)</f>
        <v>100103006</v>
      </c>
      <c r="H4080" t="str">
        <f>+VLOOKUP(F4080,Codigos[],2,0)</f>
        <v>Frutos de carozo</v>
      </c>
      <c r="I4080">
        <f>+VLOOKUP(Tabla2[[#This Row],[Categoría]],Cod_procesamiento10[],2,0)</f>
        <v>5</v>
      </c>
      <c r="J4080" t="s">
        <v>163</v>
      </c>
      <c r="K4080" s="3">
        <v>604.59</v>
      </c>
    </row>
    <row r="4081" spans="1:11" x14ac:dyDescent="0.35">
      <c r="A4081">
        <v>2019</v>
      </c>
      <c r="B4081" s="5" t="s">
        <v>50</v>
      </c>
      <c r="C4081" s="10">
        <v>43497</v>
      </c>
      <c r="D4081" t="s">
        <v>24</v>
      </c>
      <c r="E4081">
        <f>+VLOOKUP(Tabla2[[#This Row],[Punto de venta]],Punto_venta[],2,0)</f>
        <v>3</v>
      </c>
      <c r="F4081" t="s">
        <v>13</v>
      </c>
      <c r="G4081">
        <f>+VLOOKUP(Tabla2[[#This Row],[Cultivo]],Cod_categoría[],2,0)</f>
        <v>100106002</v>
      </c>
      <c r="H4081" t="str">
        <f>+VLOOKUP(F4081,Codigos[],2,0)</f>
        <v>Frutos oleaginosos</v>
      </c>
      <c r="I4081">
        <f>+VLOOKUP(Tabla2[[#This Row],[Categoría]],Cod_procesamiento10[],2,0)</f>
        <v>12</v>
      </c>
      <c r="J4081" t="s">
        <v>163</v>
      </c>
      <c r="K4081" s="3">
        <v>1794.75</v>
      </c>
    </row>
    <row r="4082" spans="1:11" x14ac:dyDescent="0.35">
      <c r="A4082">
        <v>2019</v>
      </c>
      <c r="B4082" s="5" t="s">
        <v>50</v>
      </c>
      <c r="C4082" s="10">
        <v>43497</v>
      </c>
      <c r="D4082" t="s">
        <v>24</v>
      </c>
      <c r="E4082">
        <f>+VLOOKUP(Tabla2[[#This Row],[Punto de venta]],Punto_venta[],2,0)</f>
        <v>3</v>
      </c>
      <c r="F4082" t="s">
        <v>14</v>
      </c>
      <c r="G4082">
        <f>+VLOOKUP(Tabla2[[#This Row],[Cultivo]],Cod_categoría[],2,0)</f>
        <v>100104005</v>
      </c>
      <c r="H4082" t="str">
        <f>+VLOOKUP(F4082,Codigos[],2,0)</f>
        <v>Frutos de pepita</v>
      </c>
      <c r="I4082">
        <f>+VLOOKUP(Tabla2[[#This Row],[Categoría]],Cod_procesamiento10[],2,0)</f>
        <v>3</v>
      </c>
      <c r="J4082" t="s">
        <v>163</v>
      </c>
      <c r="K4082" s="3">
        <v>379.92</v>
      </c>
    </row>
    <row r="4083" spans="1:11" x14ac:dyDescent="0.35">
      <c r="A4083">
        <v>2019</v>
      </c>
      <c r="B4083" s="5" t="s">
        <v>50</v>
      </c>
      <c r="C4083" s="10">
        <v>43497</v>
      </c>
      <c r="D4083" t="s">
        <v>24</v>
      </c>
      <c r="E4083">
        <f>+VLOOKUP(Tabla2[[#This Row],[Punto de venta]],Punto_venta[],2,0)</f>
        <v>3</v>
      </c>
      <c r="F4083" t="s">
        <v>15</v>
      </c>
      <c r="G4083">
        <f>+VLOOKUP(Tabla2[[#This Row],[Cultivo]],Cod_categoría[],2,0)</f>
        <v>100108006</v>
      </c>
      <c r="H4083" t="str">
        <f>+VLOOKUP(F4083,Codigos[],2,0)</f>
        <v>Frutos tropicales y subtropicales</v>
      </c>
      <c r="I4083">
        <f>+VLOOKUP(Tabla2[[#This Row],[Categoría]],Cod_procesamiento10[],2,0)</f>
        <v>4</v>
      </c>
      <c r="J4083" t="s">
        <v>163</v>
      </c>
      <c r="K4083" s="3">
        <v>486.34</v>
      </c>
    </row>
    <row r="4084" spans="1:11" x14ac:dyDescent="0.35">
      <c r="A4084">
        <v>2019</v>
      </c>
      <c r="B4084" s="5" t="s">
        <v>50</v>
      </c>
      <c r="C4084" s="10">
        <v>43497</v>
      </c>
      <c r="D4084" t="s">
        <v>24</v>
      </c>
      <c r="E4084">
        <f>+VLOOKUP(Tabla2[[#This Row],[Punto de venta]],Punto_venta[],2,0)</f>
        <v>3</v>
      </c>
      <c r="F4084" t="s">
        <v>27</v>
      </c>
      <c r="G4084">
        <f>+VLOOKUP(Tabla2[[#This Row],[Cultivo]],Cod_categoría[],2,0)</f>
        <v>100102006</v>
      </c>
      <c r="H4084" t="str">
        <f>+VLOOKUP(F4084,Codigos[],2,0)</f>
        <v>Cítricos</v>
      </c>
      <c r="I4084">
        <f>+VLOOKUP(Tabla2[[#This Row],[Categoría]],Cod_procesamiento10[],2,0)</f>
        <v>2</v>
      </c>
      <c r="J4084" t="s">
        <v>163</v>
      </c>
      <c r="K4084" s="3">
        <v>484.67</v>
      </c>
    </row>
    <row r="4085" spans="1:11" x14ac:dyDescent="0.35">
      <c r="A4085">
        <v>2019</v>
      </c>
      <c r="B4085" s="5" t="s">
        <v>50</v>
      </c>
      <c r="C4085" s="10">
        <v>43497</v>
      </c>
      <c r="D4085" t="s">
        <v>24</v>
      </c>
      <c r="E4085">
        <f>+VLOOKUP(Tabla2[[#This Row],[Punto de venta]],Punto_venta[],2,0)</f>
        <v>3</v>
      </c>
      <c r="F4085" t="s">
        <v>18</v>
      </c>
      <c r="G4085">
        <f>+VLOOKUP(Tabla2[[#This Row],[Cultivo]],Cod_categoría[],2,0)</f>
        <v>100114042</v>
      </c>
      <c r="H4085" t="str">
        <f>+VLOOKUP(F4085,Codigos[],2,0)</f>
        <v>Otros</v>
      </c>
      <c r="I4085">
        <f>+VLOOKUP(Tabla2[[#This Row],[Categoría]],Cod_procesamiento10[],2,0)</f>
        <v>13</v>
      </c>
      <c r="J4085" t="s">
        <v>163</v>
      </c>
      <c r="K4085" s="3">
        <v>557.51</v>
      </c>
    </row>
    <row r="4086" spans="1:11" x14ac:dyDescent="0.35">
      <c r="A4086">
        <v>2019</v>
      </c>
      <c r="B4086" s="5" t="s">
        <v>50</v>
      </c>
      <c r="C4086" s="10">
        <v>43497</v>
      </c>
      <c r="D4086" t="s">
        <v>24</v>
      </c>
      <c r="E4086">
        <f>+VLOOKUP(Tabla2[[#This Row],[Punto de venta]],Punto_venta[],2,0)</f>
        <v>3</v>
      </c>
      <c r="F4086" t="s">
        <v>16</v>
      </c>
      <c r="G4086">
        <f>+VLOOKUP(Tabla2[[#This Row],[Cultivo]],Cod_categoría[],2,0)</f>
        <v>100109001</v>
      </c>
      <c r="H4086" t="str">
        <f>+VLOOKUP(F4086,Codigos[],2,0)</f>
        <v>Uva</v>
      </c>
      <c r="I4086">
        <f>+VLOOKUP(Tabla2[[#This Row],[Categoría]],Cod_procesamiento10[],2,0)</f>
        <v>11</v>
      </c>
      <c r="J4086" t="s">
        <v>163</v>
      </c>
      <c r="K4086" s="3">
        <v>529.54</v>
      </c>
    </row>
    <row r="4087" spans="1:11" x14ac:dyDescent="0.35">
      <c r="A4087">
        <v>2019</v>
      </c>
      <c r="B4087" s="5" t="s">
        <v>49</v>
      </c>
      <c r="C4087" s="10">
        <v>43466</v>
      </c>
      <c r="D4087" t="s">
        <v>2</v>
      </c>
      <c r="E4087">
        <f>+VLOOKUP(Tabla2[[#This Row],[Punto de venta]],Punto_venta[],2,0)</f>
        <v>1</v>
      </c>
      <c r="F4087" t="s">
        <v>68</v>
      </c>
      <c r="G4087">
        <f>+VLOOKUP(Tabla2[[#This Row],[Cultivo]],Cod_categoría[],2,0)</f>
        <v>100101001</v>
      </c>
      <c r="H4087" t="str">
        <f>+VLOOKUP(F4087,Codigos[],2,0)</f>
        <v>Berries</v>
      </c>
      <c r="I4087">
        <f>+VLOOKUP(Tabla2[[#This Row],[Categoría]],Cod_procesamiento10[],2,0)</f>
        <v>1</v>
      </c>
      <c r="J4087" t="s">
        <v>163</v>
      </c>
      <c r="K4087" s="3">
        <v>1985.37</v>
      </c>
    </row>
    <row r="4088" spans="1:11" x14ac:dyDescent="0.35">
      <c r="A4088">
        <v>2019</v>
      </c>
      <c r="B4088" s="5" t="s">
        <v>49</v>
      </c>
      <c r="C4088" s="10">
        <v>43466</v>
      </c>
      <c r="D4088" t="s">
        <v>2</v>
      </c>
      <c r="E4088">
        <f>+VLOOKUP(Tabla2[[#This Row],[Punto de venta]],Punto_venta[],2,0)</f>
        <v>1</v>
      </c>
      <c r="F4088" t="s">
        <v>3</v>
      </c>
      <c r="G4088">
        <f>+VLOOKUP(Tabla2[[#This Row],[Cultivo]],Cod_categoría[],2,0)</f>
        <v>100103001</v>
      </c>
      <c r="H4088" t="str">
        <f>+VLOOKUP(F4088,Codigos[],2,0)</f>
        <v>Frutos de carozo</v>
      </c>
      <c r="I4088">
        <f>+VLOOKUP(Tabla2[[#This Row],[Categoría]],Cod_procesamiento10[],2,0)</f>
        <v>5</v>
      </c>
      <c r="J4088" t="s">
        <v>163</v>
      </c>
      <c r="K4088" s="3">
        <v>1199.68</v>
      </c>
    </row>
    <row r="4089" spans="1:11" x14ac:dyDescent="0.35">
      <c r="A4089">
        <v>2019</v>
      </c>
      <c r="B4089" s="5" t="s">
        <v>49</v>
      </c>
      <c r="C4089" s="10">
        <v>43466</v>
      </c>
      <c r="D4089" t="s">
        <v>2</v>
      </c>
      <c r="E4089">
        <f>+VLOOKUP(Tabla2[[#This Row],[Punto de venta]],Punto_venta[],2,0)</f>
        <v>1</v>
      </c>
      <c r="F4089" t="s">
        <v>5</v>
      </c>
      <c r="G4089">
        <f>+VLOOKUP(Tabla2[[#This Row],[Cultivo]],Cod_categoría[],2,0)</f>
        <v>100103002</v>
      </c>
      <c r="H4089" t="str">
        <f>+VLOOKUP(F4089,Codigos[],2,0)</f>
        <v>Frutos de carozo</v>
      </c>
      <c r="I4089">
        <f>+VLOOKUP(Tabla2[[#This Row],[Categoría]],Cod_procesamiento10[],2,0)</f>
        <v>5</v>
      </c>
      <c r="J4089" t="s">
        <v>163</v>
      </c>
      <c r="K4089" s="3">
        <v>744.62</v>
      </c>
    </row>
    <row r="4090" spans="1:11" x14ac:dyDescent="0.35">
      <c r="A4090">
        <v>2019</v>
      </c>
      <c r="B4090" s="5" t="s">
        <v>49</v>
      </c>
      <c r="C4090" s="10">
        <v>43466</v>
      </c>
      <c r="D4090" t="s">
        <v>2</v>
      </c>
      <c r="E4090">
        <f>+VLOOKUP(Tabla2[[#This Row],[Punto de venta]],Punto_venta[],2,0)</f>
        <v>1</v>
      </c>
      <c r="F4090" t="s">
        <v>6</v>
      </c>
      <c r="G4090">
        <f>+VLOOKUP(Tabla2[[#This Row],[Cultivo]],Cod_categoría[],2,0)</f>
        <v>100103003</v>
      </c>
      <c r="H4090" t="str">
        <f>+VLOOKUP(F4090,Codigos[],2,0)</f>
        <v>Frutos de carozo</v>
      </c>
      <c r="I4090">
        <f>+VLOOKUP(Tabla2[[#This Row],[Categoría]],Cod_procesamiento10[],2,0)</f>
        <v>5</v>
      </c>
      <c r="J4090" t="s">
        <v>163</v>
      </c>
      <c r="K4090" s="3">
        <v>1143.75</v>
      </c>
    </row>
    <row r="4091" spans="1:11" x14ac:dyDescent="0.35">
      <c r="A4091">
        <v>2019</v>
      </c>
      <c r="B4091" s="5" t="s">
        <v>49</v>
      </c>
      <c r="C4091" s="10">
        <v>43466</v>
      </c>
      <c r="D4091" t="s">
        <v>2</v>
      </c>
      <c r="E4091">
        <f>+VLOOKUP(Tabla2[[#This Row],[Punto de venta]],Punto_venta[],2,0)</f>
        <v>1</v>
      </c>
      <c r="F4091" t="s">
        <v>7</v>
      </c>
      <c r="G4091">
        <f>+VLOOKUP(Tabla2[[#This Row],[Cultivo]],Cod_categoría[],2,0)</f>
        <v>100103004</v>
      </c>
      <c r="H4091" t="str">
        <f>+VLOOKUP(F4091,Codigos[],2,0)</f>
        <v>Frutos de carozo</v>
      </c>
      <c r="I4091">
        <f>+VLOOKUP(Tabla2[[#This Row],[Categoría]],Cod_procesamiento10[],2,0)</f>
        <v>5</v>
      </c>
      <c r="J4091" t="s">
        <v>163</v>
      </c>
      <c r="K4091" s="3">
        <v>885.91</v>
      </c>
    </row>
    <row r="4092" spans="1:11" x14ac:dyDescent="0.35">
      <c r="A4092">
        <v>2019</v>
      </c>
      <c r="B4092" s="5" t="s">
        <v>49</v>
      </c>
      <c r="C4092" s="10">
        <v>43466</v>
      </c>
      <c r="D4092" t="s">
        <v>2</v>
      </c>
      <c r="E4092">
        <f>+VLOOKUP(Tabla2[[#This Row],[Punto de venta]],Punto_venta[],2,0)</f>
        <v>1</v>
      </c>
      <c r="F4092" t="s">
        <v>8</v>
      </c>
      <c r="G4092">
        <f>+VLOOKUP(Tabla2[[#This Row],[Cultivo]],Cod_categoría[],2,0)</f>
        <v>100112025</v>
      </c>
      <c r="H4092" t="str">
        <f>+VLOOKUP(F4092,Codigos[],2,0)</f>
        <v>Berries</v>
      </c>
      <c r="I4092">
        <f>+VLOOKUP(Tabla2[[#This Row],[Categoría]],Cod_procesamiento10[],2,0)</f>
        <v>1</v>
      </c>
      <c r="J4092" t="s">
        <v>163</v>
      </c>
      <c r="K4092" s="3">
        <v>1245.04</v>
      </c>
    </row>
    <row r="4093" spans="1:11" x14ac:dyDescent="0.35">
      <c r="A4093">
        <v>2019</v>
      </c>
      <c r="B4093" s="5" t="s">
        <v>49</v>
      </c>
      <c r="C4093" s="10">
        <v>43466</v>
      </c>
      <c r="D4093" t="s">
        <v>2</v>
      </c>
      <c r="E4093">
        <f>+VLOOKUP(Tabla2[[#This Row],[Punto de venta]],Punto_venta[],2,0)</f>
        <v>1</v>
      </c>
      <c r="F4093" t="s">
        <v>9</v>
      </c>
      <c r="G4093">
        <f>+VLOOKUP(Tabla2[[#This Row],[Cultivo]],Cod_categoría[],2,0)</f>
        <v>100102003</v>
      </c>
      <c r="H4093" t="str">
        <f>+VLOOKUP(F4093,Codigos[],2,0)</f>
        <v>Cítricos</v>
      </c>
      <c r="I4093">
        <f>+VLOOKUP(Tabla2[[#This Row],[Categoría]],Cod_procesamiento10[],2,0)</f>
        <v>2</v>
      </c>
      <c r="J4093" t="s">
        <v>163</v>
      </c>
      <c r="K4093" s="3">
        <v>1542.13</v>
      </c>
    </row>
    <row r="4094" spans="1:11" x14ac:dyDescent="0.35">
      <c r="A4094">
        <v>2019</v>
      </c>
      <c r="B4094" s="5" t="s">
        <v>49</v>
      </c>
      <c r="C4094" s="10">
        <v>43466</v>
      </c>
      <c r="D4094" t="s">
        <v>2</v>
      </c>
      <c r="E4094">
        <f>+VLOOKUP(Tabla2[[#This Row],[Punto de venta]],Punto_venta[],2,0)</f>
        <v>1</v>
      </c>
      <c r="F4094" t="s">
        <v>21</v>
      </c>
      <c r="G4094">
        <f>+VLOOKUP(Tabla2[[#This Row],[Cultivo]],Cod_categoría[],2,0)</f>
        <v>100108002</v>
      </c>
      <c r="H4094" t="str">
        <f>+VLOOKUP(F4094,Codigos[],2,0)</f>
        <v>Frutos tropicales y subtropicales</v>
      </c>
      <c r="I4094">
        <f>+VLOOKUP(Tabla2[[#This Row],[Categoría]],Cod_procesamiento10[],2,0)</f>
        <v>4</v>
      </c>
      <c r="J4094" t="s">
        <v>163</v>
      </c>
      <c r="K4094" s="3">
        <v>1871.56</v>
      </c>
    </row>
    <row r="4095" spans="1:11" x14ac:dyDescent="0.35">
      <c r="A4095">
        <v>2019</v>
      </c>
      <c r="B4095" s="5" t="s">
        <v>49</v>
      </c>
      <c r="C4095" s="10">
        <v>43466</v>
      </c>
      <c r="D4095" t="s">
        <v>2</v>
      </c>
      <c r="E4095">
        <f>+VLOOKUP(Tabla2[[#This Row],[Punto de venta]],Punto_venta[],2,0)</f>
        <v>1</v>
      </c>
      <c r="F4095" t="s">
        <v>10</v>
      </c>
      <c r="G4095">
        <f>+VLOOKUP(Tabla2[[#This Row],[Cultivo]],Cod_categoría[],2,0)</f>
        <v>100104002</v>
      </c>
      <c r="H4095" t="str">
        <f>+VLOOKUP(F4095,Codigos[],2,0)</f>
        <v>Frutos de pepita</v>
      </c>
      <c r="I4095">
        <f>+VLOOKUP(Tabla2[[#This Row],[Categoría]],Cod_procesamiento10[],2,0)</f>
        <v>3</v>
      </c>
      <c r="J4095" t="s">
        <v>163</v>
      </c>
      <c r="K4095" s="3">
        <v>798.66</v>
      </c>
    </row>
    <row r="4096" spans="1:11" x14ac:dyDescent="0.35">
      <c r="A4096">
        <v>2019</v>
      </c>
      <c r="B4096" s="5" t="s">
        <v>49</v>
      </c>
      <c r="C4096" s="10">
        <v>43466</v>
      </c>
      <c r="D4096" t="s">
        <v>2</v>
      </c>
      <c r="E4096">
        <f>+VLOOKUP(Tabla2[[#This Row],[Punto de venta]],Punto_venta[],2,0)</f>
        <v>1</v>
      </c>
      <c r="F4096" t="s">
        <v>11</v>
      </c>
      <c r="G4096">
        <f>+VLOOKUP(Tabla2[[#This Row],[Cultivo]],Cod_categoría[],2,0)</f>
        <v>100102005</v>
      </c>
      <c r="H4096" t="str">
        <f>+VLOOKUP(F4096,Codigos[],2,0)</f>
        <v>Cítricos</v>
      </c>
      <c r="I4096">
        <f>+VLOOKUP(Tabla2[[#This Row],[Categoría]],Cod_procesamiento10[],2,0)</f>
        <v>2</v>
      </c>
      <c r="J4096" t="s">
        <v>163</v>
      </c>
      <c r="K4096" s="3">
        <v>702.53</v>
      </c>
    </row>
    <row r="4097" spans="1:11" x14ac:dyDescent="0.35">
      <c r="A4097">
        <v>2019</v>
      </c>
      <c r="B4097" s="5" t="s">
        <v>49</v>
      </c>
      <c r="C4097" s="10">
        <v>43466</v>
      </c>
      <c r="D4097" t="s">
        <v>2</v>
      </c>
      <c r="E4097">
        <f>+VLOOKUP(Tabla2[[#This Row],[Punto de venta]],Punto_venta[],2,0)</f>
        <v>1</v>
      </c>
      <c r="F4097" t="s">
        <v>12</v>
      </c>
      <c r="G4097">
        <f>+VLOOKUP(Tabla2[[#This Row],[Cultivo]],Cod_categoría[],2,0)</f>
        <v>100103006</v>
      </c>
      <c r="H4097" t="str">
        <f>+VLOOKUP(F4097,Codigos[],2,0)</f>
        <v>Frutos de carozo</v>
      </c>
      <c r="I4097">
        <f>+VLOOKUP(Tabla2[[#This Row],[Categoría]],Cod_procesamiento10[],2,0)</f>
        <v>5</v>
      </c>
      <c r="J4097" t="s">
        <v>163</v>
      </c>
      <c r="K4097" s="3">
        <v>841.86</v>
      </c>
    </row>
    <row r="4098" spans="1:11" x14ac:dyDescent="0.35">
      <c r="A4098">
        <v>2019</v>
      </c>
      <c r="B4098" s="5" t="s">
        <v>49</v>
      </c>
      <c r="C4098" s="10">
        <v>43466</v>
      </c>
      <c r="D4098" t="s">
        <v>2</v>
      </c>
      <c r="E4098">
        <f>+VLOOKUP(Tabla2[[#This Row],[Punto de venta]],Punto_venta[],2,0)</f>
        <v>1</v>
      </c>
      <c r="F4098" t="s">
        <v>13</v>
      </c>
      <c r="G4098">
        <f>+VLOOKUP(Tabla2[[#This Row],[Cultivo]],Cod_categoría[],2,0)</f>
        <v>100106002</v>
      </c>
      <c r="H4098" t="str">
        <f>+VLOOKUP(F4098,Codigos[],2,0)</f>
        <v>Frutos oleaginosos</v>
      </c>
      <c r="I4098">
        <f>+VLOOKUP(Tabla2[[#This Row],[Categoría]],Cod_procesamiento10[],2,0)</f>
        <v>12</v>
      </c>
      <c r="J4098" t="s">
        <v>163</v>
      </c>
      <c r="K4098" s="3">
        <v>2228.96</v>
      </c>
    </row>
    <row r="4099" spans="1:11" x14ac:dyDescent="0.35">
      <c r="A4099">
        <v>2019</v>
      </c>
      <c r="B4099" s="5" t="s">
        <v>49</v>
      </c>
      <c r="C4099" s="10">
        <v>43466</v>
      </c>
      <c r="D4099" t="s">
        <v>2</v>
      </c>
      <c r="E4099">
        <f>+VLOOKUP(Tabla2[[#This Row],[Punto de venta]],Punto_venta[],2,0)</f>
        <v>1</v>
      </c>
      <c r="F4099" t="s">
        <v>14</v>
      </c>
      <c r="G4099">
        <f>+VLOOKUP(Tabla2[[#This Row],[Cultivo]],Cod_categoría[],2,0)</f>
        <v>100104005</v>
      </c>
      <c r="H4099" t="str">
        <f>+VLOOKUP(F4099,Codigos[],2,0)</f>
        <v>Frutos de pepita</v>
      </c>
      <c r="I4099">
        <f>+VLOOKUP(Tabla2[[#This Row],[Categoría]],Cod_procesamiento10[],2,0)</f>
        <v>3</v>
      </c>
      <c r="J4099" t="s">
        <v>163</v>
      </c>
      <c r="K4099" s="3">
        <v>916.87</v>
      </c>
    </row>
    <row r="4100" spans="1:11" x14ac:dyDescent="0.35">
      <c r="A4100">
        <v>2019</v>
      </c>
      <c r="B4100" s="5" t="s">
        <v>49</v>
      </c>
      <c r="C4100" s="10">
        <v>43466</v>
      </c>
      <c r="D4100" t="s">
        <v>2</v>
      </c>
      <c r="E4100">
        <f>+VLOOKUP(Tabla2[[#This Row],[Punto de venta]],Punto_venta[],2,0)</f>
        <v>1</v>
      </c>
      <c r="F4100" t="s">
        <v>15</v>
      </c>
      <c r="G4100">
        <f>+VLOOKUP(Tabla2[[#This Row],[Cultivo]],Cod_categoría[],2,0)</f>
        <v>100108006</v>
      </c>
      <c r="H4100" t="str">
        <f>+VLOOKUP(F4100,Codigos[],2,0)</f>
        <v>Frutos tropicales y subtropicales</v>
      </c>
      <c r="I4100">
        <f>+VLOOKUP(Tabla2[[#This Row],[Categoría]],Cod_procesamiento10[],2,0)</f>
        <v>4</v>
      </c>
      <c r="J4100" t="s">
        <v>163</v>
      </c>
      <c r="K4100" s="3">
        <v>613.67999999999995</v>
      </c>
    </row>
    <row r="4101" spans="1:11" x14ac:dyDescent="0.35">
      <c r="A4101">
        <v>2019</v>
      </c>
      <c r="B4101" s="5" t="s">
        <v>49</v>
      </c>
      <c r="C4101" s="10">
        <v>43466</v>
      </c>
      <c r="D4101" t="s">
        <v>2</v>
      </c>
      <c r="E4101">
        <f>+VLOOKUP(Tabla2[[#This Row],[Punto de venta]],Punto_venta[],2,0)</f>
        <v>1</v>
      </c>
      <c r="F4101" t="s">
        <v>16</v>
      </c>
      <c r="G4101">
        <f>+VLOOKUP(Tabla2[[#This Row],[Cultivo]],Cod_categoría[],2,0)</f>
        <v>100109001</v>
      </c>
      <c r="H4101" t="str">
        <f>+VLOOKUP(F4101,Codigos[],2,0)</f>
        <v>Uva</v>
      </c>
      <c r="I4101">
        <f>+VLOOKUP(Tabla2[[#This Row],[Categoría]],Cod_procesamiento10[],2,0)</f>
        <v>11</v>
      </c>
      <c r="J4101" t="s">
        <v>163</v>
      </c>
      <c r="K4101" s="3">
        <v>1220.6199999999999</v>
      </c>
    </row>
    <row r="4102" spans="1:11" x14ac:dyDescent="0.35">
      <c r="A4102">
        <v>2019</v>
      </c>
      <c r="B4102" s="5" t="s">
        <v>49</v>
      </c>
      <c r="C4102" s="10">
        <v>43466</v>
      </c>
      <c r="D4102" t="s">
        <v>17</v>
      </c>
      <c r="E4102">
        <f>+VLOOKUP(Tabla2[[#This Row],[Punto de venta]],Punto_venta[],2,0)</f>
        <v>2</v>
      </c>
      <c r="F4102" t="s">
        <v>68</v>
      </c>
      <c r="G4102">
        <f>+VLOOKUP(Tabla2[[#This Row],[Cultivo]],Cod_categoría[],2,0)</f>
        <v>100101001</v>
      </c>
      <c r="H4102" t="str">
        <f>+VLOOKUP(F4102,Codigos[],2,0)</f>
        <v>Berries</v>
      </c>
      <c r="I4102">
        <f>+VLOOKUP(Tabla2[[#This Row],[Categoría]],Cod_procesamiento10[],2,0)</f>
        <v>1</v>
      </c>
      <c r="J4102" t="s">
        <v>163</v>
      </c>
      <c r="K4102" s="3">
        <v>5153.43</v>
      </c>
    </row>
    <row r="4103" spans="1:11" x14ac:dyDescent="0.35">
      <c r="A4103">
        <v>2019</v>
      </c>
      <c r="B4103" s="5" t="s">
        <v>49</v>
      </c>
      <c r="C4103" s="10">
        <v>43466</v>
      </c>
      <c r="D4103" t="s">
        <v>17</v>
      </c>
      <c r="E4103">
        <f>+VLOOKUP(Tabla2[[#This Row],[Punto de venta]],Punto_venta[],2,0)</f>
        <v>2</v>
      </c>
      <c r="F4103" t="s">
        <v>3</v>
      </c>
      <c r="G4103">
        <f>+VLOOKUP(Tabla2[[#This Row],[Cultivo]],Cod_categoría[],2,0)</f>
        <v>100103001</v>
      </c>
      <c r="H4103" t="str">
        <f>+VLOOKUP(F4103,Codigos[],2,0)</f>
        <v>Frutos de carozo</v>
      </c>
      <c r="I4103">
        <f>+VLOOKUP(Tabla2[[#This Row],[Categoría]],Cod_procesamiento10[],2,0)</f>
        <v>5</v>
      </c>
      <c r="J4103" t="s">
        <v>163</v>
      </c>
      <c r="K4103" s="3">
        <v>2793.36</v>
      </c>
    </row>
    <row r="4104" spans="1:11" x14ac:dyDescent="0.35">
      <c r="A4104">
        <v>2019</v>
      </c>
      <c r="B4104" s="5" t="s">
        <v>49</v>
      </c>
      <c r="C4104" s="10">
        <v>43466</v>
      </c>
      <c r="D4104" t="s">
        <v>17</v>
      </c>
      <c r="E4104">
        <f>+VLOOKUP(Tabla2[[#This Row],[Punto de venta]],Punto_venta[],2,0)</f>
        <v>2</v>
      </c>
      <c r="F4104" t="s">
        <v>5</v>
      </c>
      <c r="G4104">
        <f>+VLOOKUP(Tabla2[[#This Row],[Cultivo]],Cod_categoría[],2,0)</f>
        <v>100103002</v>
      </c>
      <c r="H4104" t="str">
        <f>+VLOOKUP(F4104,Codigos[],2,0)</f>
        <v>Frutos de carozo</v>
      </c>
      <c r="I4104">
        <f>+VLOOKUP(Tabla2[[#This Row],[Categoría]],Cod_procesamiento10[],2,0)</f>
        <v>5</v>
      </c>
      <c r="J4104" t="s">
        <v>163</v>
      </c>
      <c r="K4104" s="3">
        <v>1752.9</v>
      </c>
    </row>
    <row r="4105" spans="1:11" x14ac:dyDescent="0.35">
      <c r="A4105">
        <v>2019</v>
      </c>
      <c r="B4105" s="5" t="s">
        <v>49</v>
      </c>
      <c r="C4105" s="10">
        <v>43466</v>
      </c>
      <c r="D4105" t="s">
        <v>17</v>
      </c>
      <c r="E4105">
        <f>+VLOOKUP(Tabla2[[#This Row],[Punto de venta]],Punto_venta[],2,0)</f>
        <v>2</v>
      </c>
      <c r="F4105" t="s">
        <v>6</v>
      </c>
      <c r="G4105">
        <f>+VLOOKUP(Tabla2[[#This Row],[Cultivo]],Cod_categoría[],2,0)</f>
        <v>100103003</v>
      </c>
      <c r="H4105" t="str">
        <f>+VLOOKUP(F4105,Codigos[],2,0)</f>
        <v>Frutos de carozo</v>
      </c>
      <c r="I4105">
        <f>+VLOOKUP(Tabla2[[#This Row],[Categoría]],Cod_procesamiento10[],2,0)</f>
        <v>5</v>
      </c>
      <c r="J4105" t="s">
        <v>163</v>
      </c>
      <c r="K4105" s="3">
        <v>2384.9899999999998</v>
      </c>
    </row>
    <row r="4106" spans="1:11" x14ac:dyDescent="0.35">
      <c r="A4106">
        <v>2019</v>
      </c>
      <c r="B4106" s="5" t="s">
        <v>49</v>
      </c>
      <c r="C4106" s="10">
        <v>43466</v>
      </c>
      <c r="D4106" t="s">
        <v>17</v>
      </c>
      <c r="E4106">
        <f>+VLOOKUP(Tabla2[[#This Row],[Punto de venta]],Punto_venta[],2,0)</f>
        <v>2</v>
      </c>
      <c r="F4106" t="s">
        <v>7</v>
      </c>
      <c r="G4106">
        <f>+VLOOKUP(Tabla2[[#This Row],[Cultivo]],Cod_categoría[],2,0)</f>
        <v>100103004</v>
      </c>
      <c r="H4106" t="str">
        <f>+VLOOKUP(F4106,Codigos[],2,0)</f>
        <v>Frutos de carozo</v>
      </c>
      <c r="I4106">
        <f>+VLOOKUP(Tabla2[[#This Row],[Categoría]],Cod_procesamiento10[],2,0)</f>
        <v>5</v>
      </c>
      <c r="J4106" t="s">
        <v>163</v>
      </c>
      <c r="K4106" s="3">
        <v>1689.3</v>
      </c>
    </row>
    <row r="4107" spans="1:11" x14ac:dyDescent="0.35">
      <c r="A4107">
        <v>2019</v>
      </c>
      <c r="B4107" s="5" t="s">
        <v>49</v>
      </c>
      <c r="C4107" s="10">
        <v>43466</v>
      </c>
      <c r="D4107" t="s">
        <v>17</v>
      </c>
      <c r="E4107">
        <f>+VLOOKUP(Tabla2[[#This Row],[Punto de venta]],Punto_venta[],2,0)</f>
        <v>2</v>
      </c>
      <c r="F4107" t="s">
        <v>8</v>
      </c>
      <c r="G4107">
        <f>+VLOOKUP(Tabla2[[#This Row],[Cultivo]],Cod_categoría[],2,0)</f>
        <v>100112025</v>
      </c>
      <c r="H4107" t="str">
        <f>+VLOOKUP(F4107,Codigos[],2,0)</f>
        <v>Berries</v>
      </c>
      <c r="I4107">
        <f>+VLOOKUP(Tabla2[[#This Row],[Categoría]],Cod_procesamiento10[],2,0)</f>
        <v>1</v>
      </c>
      <c r="J4107" t="s">
        <v>163</v>
      </c>
      <c r="K4107" s="3">
        <v>3668.6</v>
      </c>
    </row>
    <row r="4108" spans="1:11" x14ac:dyDescent="0.35">
      <c r="A4108">
        <v>2019</v>
      </c>
      <c r="B4108" s="5" t="s">
        <v>49</v>
      </c>
      <c r="C4108" s="10">
        <v>43466</v>
      </c>
      <c r="D4108" t="s">
        <v>17</v>
      </c>
      <c r="E4108">
        <f>+VLOOKUP(Tabla2[[#This Row],[Punto de venta]],Punto_venta[],2,0)</f>
        <v>2</v>
      </c>
      <c r="F4108" t="s">
        <v>9</v>
      </c>
      <c r="G4108">
        <f>+VLOOKUP(Tabla2[[#This Row],[Cultivo]],Cod_categoría[],2,0)</f>
        <v>100102003</v>
      </c>
      <c r="H4108" t="str">
        <f>+VLOOKUP(F4108,Codigos[],2,0)</f>
        <v>Cítricos</v>
      </c>
      <c r="I4108">
        <f>+VLOOKUP(Tabla2[[#This Row],[Categoría]],Cod_procesamiento10[],2,0)</f>
        <v>2</v>
      </c>
      <c r="J4108" t="s">
        <v>163</v>
      </c>
      <c r="K4108" s="3">
        <v>1775.29</v>
      </c>
    </row>
    <row r="4109" spans="1:11" x14ac:dyDescent="0.35">
      <c r="A4109">
        <v>2019</v>
      </c>
      <c r="B4109" s="5" t="s">
        <v>49</v>
      </c>
      <c r="C4109" s="10">
        <v>43466</v>
      </c>
      <c r="D4109" t="s">
        <v>17</v>
      </c>
      <c r="E4109">
        <f>+VLOOKUP(Tabla2[[#This Row],[Punto de venta]],Punto_venta[],2,0)</f>
        <v>2</v>
      </c>
      <c r="F4109" t="s">
        <v>21</v>
      </c>
      <c r="G4109">
        <f>+VLOOKUP(Tabla2[[#This Row],[Cultivo]],Cod_categoría[],2,0)</f>
        <v>100108002</v>
      </c>
      <c r="H4109" t="str">
        <f>+VLOOKUP(F4109,Codigos[],2,0)</f>
        <v>Frutos tropicales y subtropicales</v>
      </c>
      <c r="I4109">
        <f>+VLOOKUP(Tabla2[[#This Row],[Categoría]],Cod_procesamiento10[],2,0)</f>
        <v>4</v>
      </c>
      <c r="J4109" t="s">
        <v>163</v>
      </c>
      <c r="K4109" s="3">
        <v>1609.75</v>
      </c>
    </row>
    <row r="4110" spans="1:11" x14ac:dyDescent="0.35">
      <c r="A4110">
        <v>2019</v>
      </c>
      <c r="B4110" s="5" t="s">
        <v>49</v>
      </c>
      <c r="C4110" s="10">
        <v>43466</v>
      </c>
      <c r="D4110" t="s">
        <v>17</v>
      </c>
      <c r="E4110">
        <f>+VLOOKUP(Tabla2[[#This Row],[Punto de venta]],Punto_venta[],2,0)</f>
        <v>2</v>
      </c>
      <c r="F4110" t="s">
        <v>10</v>
      </c>
      <c r="G4110">
        <f>+VLOOKUP(Tabla2[[#This Row],[Cultivo]],Cod_categoría[],2,0)</f>
        <v>100104002</v>
      </c>
      <c r="H4110" t="str">
        <f>+VLOOKUP(F4110,Codigos[],2,0)</f>
        <v>Frutos de pepita</v>
      </c>
      <c r="I4110">
        <f>+VLOOKUP(Tabla2[[#This Row],[Categoría]],Cod_procesamiento10[],2,0)</f>
        <v>3</v>
      </c>
      <c r="J4110" t="s">
        <v>163</v>
      </c>
      <c r="K4110" s="3">
        <v>1550.86</v>
      </c>
    </row>
    <row r="4111" spans="1:11" x14ac:dyDescent="0.35">
      <c r="A4111">
        <v>2019</v>
      </c>
      <c r="B4111" s="5" t="s">
        <v>49</v>
      </c>
      <c r="C4111" s="10">
        <v>43466</v>
      </c>
      <c r="D4111" t="s">
        <v>17</v>
      </c>
      <c r="E4111">
        <f>+VLOOKUP(Tabla2[[#This Row],[Punto de venta]],Punto_venta[],2,0)</f>
        <v>2</v>
      </c>
      <c r="F4111" t="s">
        <v>11</v>
      </c>
      <c r="G4111">
        <f>+VLOOKUP(Tabla2[[#This Row],[Cultivo]],Cod_categoría[],2,0)</f>
        <v>100102005</v>
      </c>
      <c r="H4111" t="str">
        <f>+VLOOKUP(F4111,Codigos[],2,0)</f>
        <v>Cítricos</v>
      </c>
      <c r="I4111">
        <f>+VLOOKUP(Tabla2[[#This Row],[Categoría]],Cod_procesamiento10[],2,0)</f>
        <v>2</v>
      </c>
      <c r="J4111" t="s">
        <v>163</v>
      </c>
      <c r="K4111" s="3">
        <v>995.19</v>
      </c>
    </row>
    <row r="4112" spans="1:11" x14ac:dyDescent="0.35">
      <c r="A4112">
        <v>2019</v>
      </c>
      <c r="B4112" s="5" t="s">
        <v>49</v>
      </c>
      <c r="C4112" s="10">
        <v>43466</v>
      </c>
      <c r="D4112" t="s">
        <v>17</v>
      </c>
      <c r="E4112">
        <f>+VLOOKUP(Tabla2[[#This Row],[Punto de venta]],Punto_venta[],2,0)</f>
        <v>2</v>
      </c>
      <c r="F4112" t="s">
        <v>12</v>
      </c>
      <c r="G4112">
        <f>+VLOOKUP(Tabla2[[#This Row],[Cultivo]],Cod_categoría[],2,0)</f>
        <v>100103006</v>
      </c>
      <c r="H4112" t="str">
        <f>+VLOOKUP(F4112,Codigos[],2,0)</f>
        <v>Frutos de carozo</v>
      </c>
      <c r="I4112">
        <f>+VLOOKUP(Tabla2[[#This Row],[Categoría]],Cod_procesamiento10[],2,0)</f>
        <v>5</v>
      </c>
      <c r="J4112" t="s">
        <v>163</v>
      </c>
      <c r="K4112" s="3">
        <v>1516.14</v>
      </c>
    </row>
    <row r="4113" spans="1:11" x14ac:dyDescent="0.35">
      <c r="A4113">
        <v>2019</v>
      </c>
      <c r="B4113" s="5" t="s">
        <v>49</v>
      </c>
      <c r="C4113" s="10">
        <v>43466</v>
      </c>
      <c r="D4113" t="s">
        <v>17</v>
      </c>
      <c r="E4113">
        <f>+VLOOKUP(Tabla2[[#This Row],[Punto de venta]],Punto_venta[],2,0)</f>
        <v>2</v>
      </c>
      <c r="F4113" t="s">
        <v>13</v>
      </c>
      <c r="G4113">
        <f>+VLOOKUP(Tabla2[[#This Row],[Cultivo]],Cod_categoría[],2,0)</f>
        <v>100106002</v>
      </c>
      <c r="H4113" t="str">
        <f>+VLOOKUP(F4113,Codigos[],2,0)</f>
        <v>Frutos oleaginosos</v>
      </c>
      <c r="I4113">
        <f>+VLOOKUP(Tabla2[[#This Row],[Categoría]],Cod_procesamiento10[],2,0)</f>
        <v>12</v>
      </c>
      <c r="J4113" t="s">
        <v>163</v>
      </c>
      <c r="K4113" s="3">
        <v>2990.22</v>
      </c>
    </row>
    <row r="4114" spans="1:11" x14ac:dyDescent="0.35">
      <c r="A4114">
        <v>2019</v>
      </c>
      <c r="B4114" s="5" t="s">
        <v>49</v>
      </c>
      <c r="C4114" s="10">
        <v>43466</v>
      </c>
      <c r="D4114" t="s">
        <v>17</v>
      </c>
      <c r="E4114">
        <f>+VLOOKUP(Tabla2[[#This Row],[Punto de venta]],Punto_venta[],2,0)</f>
        <v>2</v>
      </c>
      <c r="F4114" t="s">
        <v>14</v>
      </c>
      <c r="G4114">
        <f>+VLOOKUP(Tabla2[[#This Row],[Cultivo]],Cod_categoría[],2,0)</f>
        <v>100104005</v>
      </c>
      <c r="H4114" t="str">
        <f>+VLOOKUP(F4114,Codigos[],2,0)</f>
        <v>Frutos de pepita</v>
      </c>
      <c r="I4114">
        <f>+VLOOKUP(Tabla2[[#This Row],[Categoría]],Cod_procesamiento10[],2,0)</f>
        <v>3</v>
      </c>
      <c r="J4114" t="s">
        <v>163</v>
      </c>
      <c r="K4114" s="3">
        <v>1509</v>
      </c>
    </row>
    <row r="4115" spans="1:11" x14ac:dyDescent="0.35">
      <c r="A4115">
        <v>2019</v>
      </c>
      <c r="B4115" s="5" t="s">
        <v>49</v>
      </c>
      <c r="C4115" s="10">
        <v>43466</v>
      </c>
      <c r="D4115" t="s">
        <v>17</v>
      </c>
      <c r="E4115">
        <f>+VLOOKUP(Tabla2[[#This Row],[Punto de venta]],Punto_venta[],2,0)</f>
        <v>2</v>
      </c>
      <c r="F4115" t="s">
        <v>15</v>
      </c>
      <c r="G4115">
        <f>+VLOOKUP(Tabla2[[#This Row],[Cultivo]],Cod_categoría[],2,0)</f>
        <v>100108006</v>
      </c>
      <c r="H4115" t="str">
        <f>+VLOOKUP(F4115,Codigos[],2,0)</f>
        <v>Frutos tropicales y subtropicales</v>
      </c>
      <c r="I4115">
        <f>+VLOOKUP(Tabla2[[#This Row],[Categoría]],Cod_procesamiento10[],2,0)</f>
        <v>4</v>
      </c>
      <c r="J4115" t="s">
        <v>163</v>
      </c>
      <c r="K4115" s="3">
        <v>837.59</v>
      </c>
    </row>
    <row r="4116" spans="1:11" x14ac:dyDescent="0.35">
      <c r="A4116">
        <v>2019</v>
      </c>
      <c r="B4116" s="5" t="s">
        <v>49</v>
      </c>
      <c r="C4116" s="10">
        <v>43466</v>
      </c>
      <c r="D4116" t="s">
        <v>17</v>
      </c>
      <c r="E4116">
        <f>+VLOOKUP(Tabla2[[#This Row],[Punto de venta]],Punto_venta[],2,0)</f>
        <v>2</v>
      </c>
      <c r="F4116" t="s">
        <v>16</v>
      </c>
      <c r="G4116">
        <f>+VLOOKUP(Tabla2[[#This Row],[Cultivo]],Cod_categoría[],2,0)</f>
        <v>100109001</v>
      </c>
      <c r="H4116" t="str">
        <f>+VLOOKUP(F4116,Codigos[],2,0)</f>
        <v>Uva</v>
      </c>
      <c r="I4116">
        <f>+VLOOKUP(Tabla2[[#This Row],[Categoría]],Cod_procesamiento10[],2,0)</f>
        <v>11</v>
      </c>
      <c r="J4116" t="s">
        <v>163</v>
      </c>
      <c r="K4116" s="3">
        <v>2719.97</v>
      </c>
    </row>
    <row r="4117" spans="1:11" x14ac:dyDescent="0.35">
      <c r="A4117">
        <v>2019</v>
      </c>
      <c r="B4117" s="5" t="s">
        <v>49</v>
      </c>
      <c r="C4117" s="10">
        <v>43466</v>
      </c>
      <c r="D4117" t="s">
        <v>2</v>
      </c>
      <c r="E4117">
        <f>+VLOOKUP(Tabla2[[#This Row],[Punto de venta]],Punto_venta[],2,0)</f>
        <v>1</v>
      </c>
      <c r="F4117" t="s">
        <v>68</v>
      </c>
      <c r="G4117">
        <f>+VLOOKUP(Tabla2[[#This Row],[Cultivo]],Cod_categoría[],2,0)</f>
        <v>100101001</v>
      </c>
      <c r="H4117" t="str">
        <f>+VLOOKUP(F4117,Codigos[],2,0)</f>
        <v>Berries</v>
      </c>
      <c r="I4117">
        <f>+VLOOKUP(Tabla2[[#This Row],[Categoría]],Cod_procesamiento10[],2,0)</f>
        <v>1</v>
      </c>
      <c r="J4117" t="s">
        <v>163</v>
      </c>
      <c r="K4117" s="3">
        <v>2574.3200000000002</v>
      </c>
    </row>
    <row r="4118" spans="1:11" x14ac:dyDescent="0.35">
      <c r="A4118">
        <v>2019</v>
      </c>
      <c r="B4118" s="5" t="s">
        <v>49</v>
      </c>
      <c r="C4118" s="10">
        <v>43466</v>
      </c>
      <c r="D4118" t="s">
        <v>2</v>
      </c>
      <c r="E4118">
        <f>+VLOOKUP(Tabla2[[#This Row],[Punto de venta]],Punto_venta[],2,0)</f>
        <v>1</v>
      </c>
      <c r="F4118" t="s">
        <v>3</v>
      </c>
      <c r="G4118">
        <f>+VLOOKUP(Tabla2[[#This Row],[Cultivo]],Cod_categoría[],2,0)</f>
        <v>100103001</v>
      </c>
      <c r="H4118" t="str">
        <f>+VLOOKUP(F4118,Codigos[],2,0)</f>
        <v>Frutos de carozo</v>
      </c>
      <c r="I4118">
        <f>+VLOOKUP(Tabla2[[#This Row],[Categoría]],Cod_procesamiento10[],2,0)</f>
        <v>5</v>
      </c>
      <c r="J4118" t="s">
        <v>163</v>
      </c>
      <c r="K4118" s="3">
        <v>1275.8900000000001</v>
      </c>
    </row>
    <row r="4119" spans="1:11" x14ac:dyDescent="0.35">
      <c r="A4119">
        <v>2019</v>
      </c>
      <c r="B4119" s="5" t="s">
        <v>49</v>
      </c>
      <c r="C4119" s="10">
        <v>43466</v>
      </c>
      <c r="D4119" t="s">
        <v>2</v>
      </c>
      <c r="E4119">
        <f>+VLOOKUP(Tabla2[[#This Row],[Punto de venta]],Punto_venta[],2,0)</f>
        <v>1</v>
      </c>
      <c r="F4119" t="s">
        <v>5</v>
      </c>
      <c r="G4119">
        <f>+VLOOKUP(Tabla2[[#This Row],[Cultivo]],Cod_categoría[],2,0)</f>
        <v>100103002</v>
      </c>
      <c r="H4119" t="str">
        <f>+VLOOKUP(F4119,Codigos[],2,0)</f>
        <v>Frutos de carozo</v>
      </c>
      <c r="I4119">
        <f>+VLOOKUP(Tabla2[[#This Row],[Categoría]],Cod_procesamiento10[],2,0)</f>
        <v>5</v>
      </c>
      <c r="J4119" t="s">
        <v>163</v>
      </c>
      <c r="K4119" s="3">
        <v>701.99</v>
      </c>
    </row>
    <row r="4120" spans="1:11" x14ac:dyDescent="0.35">
      <c r="A4120">
        <v>2019</v>
      </c>
      <c r="B4120" s="5" t="s">
        <v>49</v>
      </c>
      <c r="C4120" s="10">
        <v>43466</v>
      </c>
      <c r="D4120" t="s">
        <v>2</v>
      </c>
      <c r="E4120">
        <f>+VLOOKUP(Tabla2[[#This Row],[Punto de venta]],Punto_venta[],2,0)</f>
        <v>1</v>
      </c>
      <c r="F4120" t="s">
        <v>6</v>
      </c>
      <c r="G4120">
        <f>+VLOOKUP(Tabla2[[#This Row],[Cultivo]],Cod_categoría[],2,0)</f>
        <v>100103003</v>
      </c>
      <c r="H4120" t="str">
        <f>+VLOOKUP(F4120,Codigos[],2,0)</f>
        <v>Frutos de carozo</v>
      </c>
      <c r="I4120">
        <f>+VLOOKUP(Tabla2[[#This Row],[Categoría]],Cod_procesamiento10[],2,0)</f>
        <v>5</v>
      </c>
      <c r="J4120" t="s">
        <v>163</v>
      </c>
      <c r="K4120" s="3">
        <v>1158.33</v>
      </c>
    </row>
    <row r="4121" spans="1:11" x14ac:dyDescent="0.35">
      <c r="A4121">
        <v>2019</v>
      </c>
      <c r="B4121" s="5" t="s">
        <v>49</v>
      </c>
      <c r="C4121" s="10">
        <v>43466</v>
      </c>
      <c r="D4121" t="s">
        <v>2</v>
      </c>
      <c r="E4121">
        <f>+VLOOKUP(Tabla2[[#This Row],[Punto de venta]],Punto_venta[],2,0)</f>
        <v>1</v>
      </c>
      <c r="F4121" t="s">
        <v>7</v>
      </c>
      <c r="G4121">
        <f>+VLOOKUP(Tabla2[[#This Row],[Cultivo]],Cod_categoría[],2,0)</f>
        <v>100103004</v>
      </c>
      <c r="H4121" t="str">
        <f>+VLOOKUP(F4121,Codigos[],2,0)</f>
        <v>Frutos de carozo</v>
      </c>
      <c r="I4121">
        <f>+VLOOKUP(Tabla2[[#This Row],[Categoría]],Cod_procesamiento10[],2,0)</f>
        <v>5</v>
      </c>
      <c r="J4121" t="s">
        <v>163</v>
      </c>
      <c r="K4121" s="3">
        <v>794.12</v>
      </c>
    </row>
    <row r="4122" spans="1:11" x14ac:dyDescent="0.35">
      <c r="A4122">
        <v>2019</v>
      </c>
      <c r="B4122" s="5" t="s">
        <v>49</v>
      </c>
      <c r="C4122" s="10">
        <v>43466</v>
      </c>
      <c r="D4122" t="s">
        <v>2</v>
      </c>
      <c r="E4122">
        <f>+VLOOKUP(Tabla2[[#This Row],[Punto de venta]],Punto_venta[],2,0)</f>
        <v>1</v>
      </c>
      <c r="F4122" t="s">
        <v>8</v>
      </c>
      <c r="G4122">
        <f>+VLOOKUP(Tabla2[[#This Row],[Cultivo]],Cod_categoría[],2,0)</f>
        <v>100112025</v>
      </c>
      <c r="H4122" t="str">
        <f>+VLOOKUP(F4122,Codigos[],2,0)</f>
        <v>Berries</v>
      </c>
      <c r="I4122">
        <f>+VLOOKUP(Tabla2[[#This Row],[Categoría]],Cod_procesamiento10[],2,0)</f>
        <v>1</v>
      </c>
      <c r="J4122" t="s">
        <v>163</v>
      </c>
      <c r="K4122" s="3">
        <v>1392.17</v>
      </c>
    </row>
    <row r="4123" spans="1:11" x14ac:dyDescent="0.35">
      <c r="A4123">
        <v>2019</v>
      </c>
      <c r="B4123" s="5" t="s">
        <v>49</v>
      </c>
      <c r="C4123" s="10">
        <v>43466</v>
      </c>
      <c r="D4123" t="s">
        <v>2</v>
      </c>
      <c r="E4123">
        <f>+VLOOKUP(Tabla2[[#This Row],[Punto de venta]],Punto_venta[],2,0)</f>
        <v>1</v>
      </c>
      <c r="F4123" t="s">
        <v>9</v>
      </c>
      <c r="G4123">
        <f>+VLOOKUP(Tabla2[[#This Row],[Cultivo]],Cod_categoría[],2,0)</f>
        <v>100102003</v>
      </c>
      <c r="H4123" t="str">
        <f>+VLOOKUP(F4123,Codigos[],2,0)</f>
        <v>Cítricos</v>
      </c>
      <c r="I4123">
        <f>+VLOOKUP(Tabla2[[#This Row],[Categoría]],Cod_procesamiento10[],2,0)</f>
        <v>2</v>
      </c>
      <c r="J4123" t="s">
        <v>163</v>
      </c>
      <c r="K4123" s="3">
        <v>1474.86</v>
      </c>
    </row>
    <row r="4124" spans="1:11" x14ac:dyDescent="0.35">
      <c r="A4124">
        <v>2019</v>
      </c>
      <c r="B4124" s="5" t="s">
        <v>49</v>
      </c>
      <c r="C4124" s="10">
        <v>43466</v>
      </c>
      <c r="D4124" t="s">
        <v>2</v>
      </c>
      <c r="E4124">
        <f>+VLOOKUP(Tabla2[[#This Row],[Punto de venta]],Punto_venta[],2,0)</f>
        <v>1</v>
      </c>
      <c r="F4124" t="s">
        <v>21</v>
      </c>
      <c r="G4124">
        <f>+VLOOKUP(Tabla2[[#This Row],[Cultivo]],Cod_categoría[],2,0)</f>
        <v>100108002</v>
      </c>
      <c r="H4124" t="str">
        <f>+VLOOKUP(F4124,Codigos[],2,0)</f>
        <v>Frutos tropicales y subtropicales</v>
      </c>
      <c r="I4124">
        <f>+VLOOKUP(Tabla2[[#This Row],[Categoría]],Cod_procesamiento10[],2,0)</f>
        <v>4</v>
      </c>
      <c r="J4124" t="s">
        <v>163</v>
      </c>
      <c r="K4124" s="3">
        <v>1896.3</v>
      </c>
    </row>
    <row r="4125" spans="1:11" x14ac:dyDescent="0.35">
      <c r="A4125">
        <v>2019</v>
      </c>
      <c r="B4125" s="5" t="s">
        <v>49</v>
      </c>
      <c r="C4125" s="10">
        <v>43466</v>
      </c>
      <c r="D4125" t="s">
        <v>2</v>
      </c>
      <c r="E4125">
        <f>+VLOOKUP(Tabla2[[#This Row],[Punto de venta]],Punto_venta[],2,0)</f>
        <v>1</v>
      </c>
      <c r="F4125" t="s">
        <v>10</v>
      </c>
      <c r="G4125">
        <f>+VLOOKUP(Tabla2[[#This Row],[Cultivo]],Cod_categoría[],2,0)</f>
        <v>100104002</v>
      </c>
      <c r="H4125" t="str">
        <f>+VLOOKUP(F4125,Codigos[],2,0)</f>
        <v>Frutos de pepita</v>
      </c>
      <c r="I4125">
        <f>+VLOOKUP(Tabla2[[#This Row],[Categoría]],Cod_procesamiento10[],2,0)</f>
        <v>3</v>
      </c>
      <c r="J4125" t="s">
        <v>163</v>
      </c>
      <c r="K4125" s="3">
        <v>854.09</v>
      </c>
    </row>
    <row r="4126" spans="1:11" x14ac:dyDescent="0.35">
      <c r="A4126">
        <v>2019</v>
      </c>
      <c r="B4126" s="5" t="s">
        <v>49</v>
      </c>
      <c r="C4126" s="10">
        <v>43466</v>
      </c>
      <c r="D4126" t="s">
        <v>2</v>
      </c>
      <c r="E4126">
        <f>+VLOOKUP(Tabla2[[#This Row],[Punto de venta]],Punto_venta[],2,0)</f>
        <v>1</v>
      </c>
      <c r="F4126" t="s">
        <v>11</v>
      </c>
      <c r="G4126">
        <f>+VLOOKUP(Tabla2[[#This Row],[Cultivo]],Cod_categoría[],2,0)</f>
        <v>100102005</v>
      </c>
      <c r="H4126" t="str">
        <f>+VLOOKUP(F4126,Codigos[],2,0)</f>
        <v>Cítricos</v>
      </c>
      <c r="I4126">
        <f>+VLOOKUP(Tabla2[[#This Row],[Categoría]],Cod_procesamiento10[],2,0)</f>
        <v>2</v>
      </c>
      <c r="J4126" t="s">
        <v>163</v>
      </c>
      <c r="K4126" s="3">
        <v>690.67</v>
      </c>
    </row>
    <row r="4127" spans="1:11" x14ac:dyDescent="0.35">
      <c r="A4127">
        <v>2019</v>
      </c>
      <c r="B4127" s="5" t="s">
        <v>49</v>
      </c>
      <c r="C4127" s="10">
        <v>43466</v>
      </c>
      <c r="D4127" t="s">
        <v>2</v>
      </c>
      <c r="E4127">
        <f>+VLOOKUP(Tabla2[[#This Row],[Punto de venta]],Punto_venta[],2,0)</f>
        <v>1</v>
      </c>
      <c r="F4127" t="s">
        <v>12</v>
      </c>
      <c r="G4127">
        <f>+VLOOKUP(Tabla2[[#This Row],[Cultivo]],Cod_categoría[],2,0)</f>
        <v>100103006</v>
      </c>
      <c r="H4127" t="str">
        <f>+VLOOKUP(F4127,Codigos[],2,0)</f>
        <v>Frutos de carozo</v>
      </c>
      <c r="I4127">
        <f>+VLOOKUP(Tabla2[[#This Row],[Categoría]],Cod_procesamiento10[],2,0)</f>
        <v>5</v>
      </c>
      <c r="J4127" t="s">
        <v>163</v>
      </c>
      <c r="K4127" s="3">
        <v>775.44</v>
      </c>
    </row>
    <row r="4128" spans="1:11" x14ac:dyDescent="0.35">
      <c r="A4128">
        <v>2019</v>
      </c>
      <c r="B4128" s="5" t="s">
        <v>49</v>
      </c>
      <c r="C4128" s="10">
        <v>43466</v>
      </c>
      <c r="D4128" t="s">
        <v>2</v>
      </c>
      <c r="E4128">
        <f>+VLOOKUP(Tabla2[[#This Row],[Punto de venta]],Punto_venta[],2,0)</f>
        <v>1</v>
      </c>
      <c r="F4128" t="s">
        <v>13</v>
      </c>
      <c r="G4128">
        <f>+VLOOKUP(Tabla2[[#This Row],[Cultivo]],Cod_categoría[],2,0)</f>
        <v>100106002</v>
      </c>
      <c r="H4128" t="str">
        <f>+VLOOKUP(F4128,Codigos[],2,0)</f>
        <v>Frutos oleaginosos</v>
      </c>
      <c r="I4128">
        <f>+VLOOKUP(Tabla2[[#This Row],[Categoría]],Cod_procesamiento10[],2,0)</f>
        <v>12</v>
      </c>
      <c r="J4128" t="s">
        <v>163</v>
      </c>
      <c r="K4128" s="3">
        <v>2221.66</v>
      </c>
    </row>
    <row r="4129" spans="1:11" x14ac:dyDescent="0.35">
      <c r="A4129">
        <v>2019</v>
      </c>
      <c r="B4129" s="5" t="s">
        <v>49</v>
      </c>
      <c r="C4129" s="10">
        <v>43466</v>
      </c>
      <c r="D4129" t="s">
        <v>2</v>
      </c>
      <c r="E4129">
        <f>+VLOOKUP(Tabla2[[#This Row],[Punto de venta]],Punto_venta[],2,0)</f>
        <v>1</v>
      </c>
      <c r="F4129" t="s">
        <v>14</v>
      </c>
      <c r="G4129">
        <f>+VLOOKUP(Tabla2[[#This Row],[Cultivo]],Cod_categoría[],2,0)</f>
        <v>100104005</v>
      </c>
      <c r="H4129" t="str">
        <f>+VLOOKUP(F4129,Codigos[],2,0)</f>
        <v>Frutos de pepita</v>
      </c>
      <c r="I4129">
        <f>+VLOOKUP(Tabla2[[#This Row],[Categoría]],Cod_procesamiento10[],2,0)</f>
        <v>3</v>
      </c>
      <c r="J4129" t="s">
        <v>163</v>
      </c>
      <c r="K4129" s="3">
        <v>785</v>
      </c>
    </row>
    <row r="4130" spans="1:11" x14ac:dyDescent="0.35">
      <c r="A4130">
        <v>2019</v>
      </c>
      <c r="B4130" s="5" t="s">
        <v>49</v>
      </c>
      <c r="C4130" s="10">
        <v>43466</v>
      </c>
      <c r="D4130" t="s">
        <v>2</v>
      </c>
      <c r="E4130">
        <f>+VLOOKUP(Tabla2[[#This Row],[Punto de venta]],Punto_venta[],2,0)</f>
        <v>1</v>
      </c>
      <c r="F4130" t="s">
        <v>15</v>
      </c>
      <c r="G4130">
        <f>+VLOOKUP(Tabla2[[#This Row],[Cultivo]],Cod_categoría[],2,0)</f>
        <v>100108006</v>
      </c>
      <c r="H4130" t="str">
        <f>+VLOOKUP(F4130,Codigos[],2,0)</f>
        <v>Frutos tropicales y subtropicales</v>
      </c>
      <c r="I4130">
        <f>+VLOOKUP(Tabla2[[#This Row],[Categoría]],Cod_procesamiento10[],2,0)</f>
        <v>4</v>
      </c>
      <c r="J4130" t="s">
        <v>163</v>
      </c>
      <c r="K4130" s="3">
        <v>575.29999999999995</v>
      </c>
    </row>
    <row r="4131" spans="1:11" x14ac:dyDescent="0.35">
      <c r="A4131">
        <v>2019</v>
      </c>
      <c r="B4131" s="5" t="s">
        <v>49</v>
      </c>
      <c r="C4131" s="10">
        <v>43466</v>
      </c>
      <c r="D4131" t="s">
        <v>2</v>
      </c>
      <c r="E4131">
        <f>+VLOOKUP(Tabla2[[#This Row],[Punto de venta]],Punto_venta[],2,0)</f>
        <v>1</v>
      </c>
      <c r="F4131" t="s">
        <v>16</v>
      </c>
      <c r="G4131">
        <f>+VLOOKUP(Tabla2[[#This Row],[Cultivo]],Cod_categoría[],2,0)</f>
        <v>100109001</v>
      </c>
      <c r="H4131" t="str">
        <f>+VLOOKUP(F4131,Codigos[],2,0)</f>
        <v>Uva</v>
      </c>
      <c r="I4131">
        <f>+VLOOKUP(Tabla2[[#This Row],[Categoría]],Cod_procesamiento10[],2,0)</f>
        <v>11</v>
      </c>
      <c r="J4131" t="s">
        <v>163</v>
      </c>
      <c r="K4131" s="3">
        <v>1092.8599999999999</v>
      </c>
    </row>
    <row r="4132" spans="1:11" x14ac:dyDescent="0.35">
      <c r="A4132">
        <v>2019</v>
      </c>
      <c r="B4132" s="5" t="s">
        <v>49</v>
      </c>
      <c r="C4132" s="10">
        <v>43466</v>
      </c>
      <c r="D4132" t="s">
        <v>17</v>
      </c>
      <c r="E4132">
        <f>+VLOOKUP(Tabla2[[#This Row],[Punto de venta]],Punto_venta[],2,0)</f>
        <v>2</v>
      </c>
      <c r="F4132" t="s">
        <v>68</v>
      </c>
      <c r="G4132">
        <f>+VLOOKUP(Tabla2[[#This Row],[Cultivo]],Cod_categoría[],2,0)</f>
        <v>100101001</v>
      </c>
      <c r="H4132" t="str">
        <f>+VLOOKUP(F4132,Codigos[],2,0)</f>
        <v>Berries</v>
      </c>
      <c r="I4132">
        <f>+VLOOKUP(Tabla2[[#This Row],[Categoría]],Cod_procesamiento10[],2,0)</f>
        <v>1</v>
      </c>
      <c r="J4132" t="s">
        <v>163</v>
      </c>
      <c r="K4132" s="3">
        <v>6739.09</v>
      </c>
    </row>
    <row r="4133" spans="1:11" x14ac:dyDescent="0.35">
      <c r="A4133">
        <v>2019</v>
      </c>
      <c r="B4133" s="5" t="s">
        <v>49</v>
      </c>
      <c r="C4133" s="10">
        <v>43466</v>
      </c>
      <c r="D4133" t="s">
        <v>17</v>
      </c>
      <c r="E4133">
        <f>+VLOOKUP(Tabla2[[#This Row],[Punto de venta]],Punto_venta[],2,0)</f>
        <v>2</v>
      </c>
      <c r="F4133" t="s">
        <v>3</v>
      </c>
      <c r="G4133">
        <f>+VLOOKUP(Tabla2[[#This Row],[Cultivo]],Cod_categoría[],2,0)</f>
        <v>100103001</v>
      </c>
      <c r="H4133" t="str">
        <f>+VLOOKUP(F4133,Codigos[],2,0)</f>
        <v>Frutos de carozo</v>
      </c>
      <c r="I4133">
        <f>+VLOOKUP(Tabla2[[#This Row],[Categoría]],Cod_procesamiento10[],2,0)</f>
        <v>5</v>
      </c>
      <c r="J4133" t="s">
        <v>163</v>
      </c>
      <c r="K4133" s="3">
        <v>2777.79</v>
      </c>
    </row>
    <row r="4134" spans="1:11" x14ac:dyDescent="0.35">
      <c r="A4134">
        <v>2019</v>
      </c>
      <c r="B4134" s="5" t="s">
        <v>49</v>
      </c>
      <c r="C4134" s="10">
        <v>43466</v>
      </c>
      <c r="D4134" t="s">
        <v>17</v>
      </c>
      <c r="E4134">
        <f>+VLOOKUP(Tabla2[[#This Row],[Punto de venta]],Punto_venta[],2,0)</f>
        <v>2</v>
      </c>
      <c r="F4134" t="s">
        <v>5</v>
      </c>
      <c r="G4134">
        <f>+VLOOKUP(Tabla2[[#This Row],[Cultivo]],Cod_categoría[],2,0)</f>
        <v>100103002</v>
      </c>
      <c r="H4134" t="str">
        <f>+VLOOKUP(F4134,Codigos[],2,0)</f>
        <v>Frutos de carozo</v>
      </c>
      <c r="I4134">
        <f>+VLOOKUP(Tabla2[[#This Row],[Categoría]],Cod_procesamiento10[],2,0)</f>
        <v>5</v>
      </c>
      <c r="J4134" t="s">
        <v>163</v>
      </c>
      <c r="K4134" s="3">
        <v>1729.73</v>
      </c>
    </row>
    <row r="4135" spans="1:11" x14ac:dyDescent="0.35">
      <c r="A4135">
        <v>2019</v>
      </c>
      <c r="B4135" s="5" t="s">
        <v>49</v>
      </c>
      <c r="C4135" s="10">
        <v>43466</v>
      </c>
      <c r="D4135" t="s">
        <v>17</v>
      </c>
      <c r="E4135">
        <f>+VLOOKUP(Tabla2[[#This Row],[Punto de venta]],Punto_venta[],2,0)</f>
        <v>2</v>
      </c>
      <c r="F4135" t="s">
        <v>6</v>
      </c>
      <c r="G4135">
        <f>+VLOOKUP(Tabla2[[#This Row],[Cultivo]],Cod_categoría[],2,0)</f>
        <v>100103003</v>
      </c>
      <c r="H4135" t="str">
        <f>+VLOOKUP(F4135,Codigos[],2,0)</f>
        <v>Frutos de carozo</v>
      </c>
      <c r="I4135">
        <f>+VLOOKUP(Tabla2[[#This Row],[Categoría]],Cod_procesamiento10[],2,0)</f>
        <v>5</v>
      </c>
      <c r="J4135" t="s">
        <v>163</v>
      </c>
      <c r="K4135" s="3">
        <v>2406.67</v>
      </c>
    </row>
    <row r="4136" spans="1:11" x14ac:dyDescent="0.35">
      <c r="A4136">
        <v>2019</v>
      </c>
      <c r="B4136" s="5" t="s">
        <v>49</v>
      </c>
      <c r="C4136" s="10">
        <v>43466</v>
      </c>
      <c r="D4136" t="s">
        <v>17</v>
      </c>
      <c r="E4136">
        <f>+VLOOKUP(Tabla2[[#This Row],[Punto de venta]],Punto_venta[],2,0)</f>
        <v>2</v>
      </c>
      <c r="F4136" t="s">
        <v>7</v>
      </c>
      <c r="G4136">
        <f>+VLOOKUP(Tabla2[[#This Row],[Cultivo]],Cod_categoría[],2,0)</f>
        <v>100103004</v>
      </c>
      <c r="H4136" t="str">
        <f>+VLOOKUP(F4136,Codigos[],2,0)</f>
        <v>Frutos de carozo</v>
      </c>
      <c r="I4136">
        <f>+VLOOKUP(Tabla2[[#This Row],[Categoría]],Cod_procesamiento10[],2,0)</f>
        <v>5</v>
      </c>
      <c r="J4136" t="s">
        <v>163</v>
      </c>
      <c r="K4136" s="3">
        <v>1619.85</v>
      </c>
    </row>
    <row r="4137" spans="1:11" x14ac:dyDescent="0.35">
      <c r="A4137">
        <v>2019</v>
      </c>
      <c r="B4137" s="5" t="s">
        <v>49</v>
      </c>
      <c r="C4137" s="10">
        <v>43466</v>
      </c>
      <c r="D4137" t="s">
        <v>17</v>
      </c>
      <c r="E4137">
        <f>+VLOOKUP(Tabla2[[#This Row],[Punto de venta]],Punto_venta[],2,0)</f>
        <v>2</v>
      </c>
      <c r="F4137" t="s">
        <v>8</v>
      </c>
      <c r="G4137">
        <f>+VLOOKUP(Tabla2[[#This Row],[Cultivo]],Cod_categoría[],2,0)</f>
        <v>100112025</v>
      </c>
      <c r="H4137" t="str">
        <f>+VLOOKUP(F4137,Codigos[],2,0)</f>
        <v>Berries</v>
      </c>
      <c r="I4137">
        <f>+VLOOKUP(Tabla2[[#This Row],[Categoría]],Cod_procesamiento10[],2,0)</f>
        <v>1</v>
      </c>
      <c r="J4137" t="s">
        <v>163</v>
      </c>
      <c r="K4137" s="3">
        <v>3463.7</v>
      </c>
    </row>
    <row r="4138" spans="1:11" x14ac:dyDescent="0.35">
      <c r="A4138">
        <v>2019</v>
      </c>
      <c r="B4138" s="5" t="s">
        <v>49</v>
      </c>
      <c r="C4138" s="10">
        <v>43466</v>
      </c>
      <c r="D4138" t="s">
        <v>17</v>
      </c>
      <c r="E4138">
        <f>+VLOOKUP(Tabla2[[#This Row],[Punto de venta]],Punto_venta[],2,0)</f>
        <v>2</v>
      </c>
      <c r="F4138" t="s">
        <v>9</v>
      </c>
      <c r="G4138">
        <f>+VLOOKUP(Tabla2[[#This Row],[Cultivo]],Cod_categoría[],2,0)</f>
        <v>100102003</v>
      </c>
      <c r="H4138" t="str">
        <f>+VLOOKUP(F4138,Codigos[],2,0)</f>
        <v>Cítricos</v>
      </c>
      <c r="I4138">
        <f>+VLOOKUP(Tabla2[[#This Row],[Categoría]],Cod_procesamiento10[],2,0)</f>
        <v>2</v>
      </c>
      <c r="J4138" t="s">
        <v>163</v>
      </c>
      <c r="K4138" s="3">
        <v>1864.45</v>
      </c>
    </row>
    <row r="4139" spans="1:11" x14ac:dyDescent="0.35">
      <c r="A4139">
        <v>2019</v>
      </c>
      <c r="B4139" s="5" t="s">
        <v>49</v>
      </c>
      <c r="C4139" s="10">
        <v>43466</v>
      </c>
      <c r="D4139" t="s">
        <v>17</v>
      </c>
      <c r="E4139">
        <f>+VLOOKUP(Tabla2[[#This Row],[Punto de venta]],Punto_venta[],2,0)</f>
        <v>2</v>
      </c>
      <c r="F4139" t="s">
        <v>21</v>
      </c>
      <c r="G4139">
        <f>+VLOOKUP(Tabla2[[#This Row],[Cultivo]],Cod_categoría[],2,0)</f>
        <v>100108002</v>
      </c>
      <c r="H4139" t="str">
        <f>+VLOOKUP(F4139,Codigos[],2,0)</f>
        <v>Frutos tropicales y subtropicales</v>
      </c>
      <c r="I4139">
        <f>+VLOOKUP(Tabla2[[#This Row],[Categoría]],Cod_procesamiento10[],2,0)</f>
        <v>4</v>
      </c>
      <c r="J4139" t="s">
        <v>163</v>
      </c>
      <c r="K4139" s="3">
        <v>1540.13</v>
      </c>
    </row>
    <row r="4140" spans="1:11" x14ac:dyDescent="0.35">
      <c r="A4140">
        <v>2019</v>
      </c>
      <c r="B4140" s="5" t="s">
        <v>49</v>
      </c>
      <c r="C4140" s="10">
        <v>43466</v>
      </c>
      <c r="D4140" t="s">
        <v>17</v>
      </c>
      <c r="E4140">
        <f>+VLOOKUP(Tabla2[[#This Row],[Punto de venta]],Punto_venta[],2,0)</f>
        <v>2</v>
      </c>
      <c r="F4140" t="s">
        <v>10</v>
      </c>
      <c r="G4140">
        <f>+VLOOKUP(Tabla2[[#This Row],[Cultivo]],Cod_categoría[],2,0)</f>
        <v>100104002</v>
      </c>
      <c r="H4140" t="str">
        <f>+VLOOKUP(F4140,Codigos[],2,0)</f>
        <v>Frutos de pepita</v>
      </c>
      <c r="I4140">
        <f>+VLOOKUP(Tabla2[[#This Row],[Categoría]],Cod_procesamiento10[],2,0)</f>
        <v>3</v>
      </c>
      <c r="J4140" t="s">
        <v>163</v>
      </c>
      <c r="K4140" s="3">
        <v>1701.38</v>
      </c>
    </row>
    <row r="4141" spans="1:11" x14ac:dyDescent="0.35">
      <c r="A4141">
        <v>2019</v>
      </c>
      <c r="B4141" s="5" t="s">
        <v>49</v>
      </c>
      <c r="C4141" s="10">
        <v>43466</v>
      </c>
      <c r="D4141" t="s">
        <v>17</v>
      </c>
      <c r="E4141">
        <f>+VLOOKUP(Tabla2[[#This Row],[Punto de venta]],Punto_venta[],2,0)</f>
        <v>2</v>
      </c>
      <c r="F4141" t="s">
        <v>11</v>
      </c>
      <c r="G4141">
        <f>+VLOOKUP(Tabla2[[#This Row],[Cultivo]],Cod_categoría[],2,0)</f>
        <v>100102005</v>
      </c>
      <c r="H4141" t="str">
        <f>+VLOOKUP(F4141,Codigos[],2,0)</f>
        <v>Cítricos</v>
      </c>
      <c r="I4141">
        <f>+VLOOKUP(Tabla2[[#This Row],[Categoría]],Cod_procesamiento10[],2,0)</f>
        <v>2</v>
      </c>
      <c r="J4141" t="s">
        <v>163</v>
      </c>
      <c r="K4141" s="3">
        <v>972.35</v>
      </c>
    </row>
    <row r="4142" spans="1:11" x14ac:dyDescent="0.35">
      <c r="A4142">
        <v>2019</v>
      </c>
      <c r="B4142" s="5" t="s">
        <v>49</v>
      </c>
      <c r="C4142" s="10">
        <v>43466</v>
      </c>
      <c r="D4142" t="s">
        <v>17</v>
      </c>
      <c r="E4142">
        <f>+VLOOKUP(Tabla2[[#This Row],[Punto de venta]],Punto_venta[],2,0)</f>
        <v>2</v>
      </c>
      <c r="F4142" t="s">
        <v>12</v>
      </c>
      <c r="G4142">
        <f>+VLOOKUP(Tabla2[[#This Row],[Cultivo]],Cod_categoría[],2,0)</f>
        <v>100103006</v>
      </c>
      <c r="H4142" t="str">
        <f>+VLOOKUP(F4142,Codigos[],2,0)</f>
        <v>Frutos de carozo</v>
      </c>
      <c r="I4142">
        <f>+VLOOKUP(Tabla2[[#This Row],[Categoría]],Cod_procesamiento10[],2,0)</f>
        <v>5</v>
      </c>
      <c r="J4142" t="s">
        <v>163</v>
      </c>
      <c r="K4142" s="3">
        <v>1528.03</v>
      </c>
    </row>
    <row r="4143" spans="1:11" x14ac:dyDescent="0.35">
      <c r="A4143">
        <v>2019</v>
      </c>
      <c r="B4143" s="5" t="s">
        <v>49</v>
      </c>
      <c r="C4143" s="10">
        <v>43466</v>
      </c>
      <c r="D4143" t="s">
        <v>17</v>
      </c>
      <c r="E4143">
        <f>+VLOOKUP(Tabla2[[#This Row],[Punto de venta]],Punto_venta[],2,0)</f>
        <v>2</v>
      </c>
      <c r="F4143" t="s">
        <v>13</v>
      </c>
      <c r="G4143">
        <f>+VLOOKUP(Tabla2[[#This Row],[Cultivo]],Cod_categoría[],2,0)</f>
        <v>100106002</v>
      </c>
      <c r="H4143" t="str">
        <f>+VLOOKUP(F4143,Codigos[],2,0)</f>
        <v>Frutos oleaginosos</v>
      </c>
      <c r="I4143">
        <f>+VLOOKUP(Tabla2[[#This Row],[Categoría]],Cod_procesamiento10[],2,0)</f>
        <v>12</v>
      </c>
      <c r="J4143" t="s">
        <v>163</v>
      </c>
      <c r="K4143" s="3">
        <v>3160.15</v>
      </c>
    </row>
    <row r="4144" spans="1:11" x14ac:dyDescent="0.35">
      <c r="A4144">
        <v>2019</v>
      </c>
      <c r="B4144" s="5" t="s">
        <v>49</v>
      </c>
      <c r="C4144" s="10">
        <v>43466</v>
      </c>
      <c r="D4144" t="s">
        <v>17</v>
      </c>
      <c r="E4144">
        <f>+VLOOKUP(Tabla2[[#This Row],[Punto de venta]],Punto_venta[],2,0)</f>
        <v>2</v>
      </c>
      <c r="F4144" t="s">
        <v>14</v>
      </c>
      <c r="G4144">
        <f>+VLOOKUP(Tabla2[[#This Row],[Cultivo]],Cod_categoría[],2,0)</f>
        <v>100104005</v>
      </c>
      <c r="H4144" t="str">
        <f>+VLOOKUP(F4144,Codigos[],2,0)</f>
        <v>Frutos de pepita</v>
      </c>
      <c r="I4144">
        <f>+VLOOKUP(Tabla2[[#This Row],[Categoría]],Cod_procesamiento10[],2,0)</f>
        <v>3</v>
      </c>
      <c r="J4144" t="s">
        <v>163</v>
      </c>
      <c r="K4144" s="3">
        <v>1533.81</v>
      </c>
    </row>
    <row r="4145" spans="1:11" x14ac:dyDescent="0.35">
      <c r="A4145">
        <v>2019</v>
      </c>
      <c r="B4145" s="5" t="s">
        <v>49</v>
      </c>
      <c r="C4145" s="10">
        <v>43466</v>
      </c>
      <c r="D4145" t="s">
        <v>17</v>
      </c>
      <c r="E4145">
        <f>+VLOOKUP(Tabla2[[#This Row],[Punto de venta]],Punto_venta[],2,0)</f>
        <v>2</v>
      </c>
      <c r="F4145" t="s">
        <v>15</v>
      </c>
      <c r="G4145">
        <f>+VLOOKUP(Tabla2[[#This Row],[Cultivo]],Cod_categoría[],2,0)</f>
        <v>100108006</v>
      </c>
      <c r="H4145" t="str">
        <f>+VLOOKUP(F4145,Codigos[],2,0)</f>
        <v>Frutos tropicales y subtropicales</v>
      </c>
      <c r="I4145">
        <f>+VLOOKUP(Tabla2[[#This Row],[Categoría]],Cod_procesamiento10[],2,0)</f>
        <v>4</v>
      </c>
      <c r="J4145" t="s">
        <v>163</v>
      </c>
      <c r="K4145" s="3">
        <v>804.22</v>
      </c>
    </row>
    <row r="4146" spans="1:11" x14ac:dyDescent="0.35">
      <c r="A4146">
        <v>2019</v>
      </c>
      <c r="B4146" s="5" t="s">
        <v>49</v>
      </c>
      <c r="C4146" s="10">
        <v>43466</v>
      </c>
      <c r="D4146" t="s">
        <v>17</v>
      </c>
      <c r="E4146">
        <f>+VLOOKUP(Tabla2[[#This Row],[Punto de venta]],Punto_venta[],2,0)</f>
        <v>2</v>
      </c>
      <c r="F4146" t="s">
        <v>16</v>
      </c>
      <c r="G4146">
        <f>+VLOOKUP(Tabla2[[#This Row],[Cultivo]],Cod_categoría[],2,0)</f>
        <v>100109001</v>
      </c>
      <c r="H4146" t="str">
        <f>+VLOOKUP(F4146,Codigos[],2,0)</f>
        <v>Uva</v>
      </c>
      <c r="I4146">
        <f>+VLOOKUP(Tabla2[[#This Row],[Categoría]],Cod_procesamiento10[],2,0)</f>
        <v>11</v>
      </c>
      <c r="J4146" t="s">
        <v>163</v>
      </c>
      <c r="K4146" s="3">
        <v>2925.42</v>
      </c>
    </row>
    <row r="4147" spans="1:11" x14ac:dyDescent="0.35">
      <c r="A4147">
        <v>2019</v>
      </c>
      <c r="B4147" s="5" t="s">
        <v>49</v>
      </c>
      <c r="C4147" s="10">
        <v>43466</v>
      </c>
      <c r="D4147" t="s">
        <v>2</v>
      </c>
      <c r="E4147">
        <f>+VLOOKUP(Tabla2[[#This Row],[Punto de venta]],Punto_venta[],2,0)</f>
        <v>1</v>
      </c>
      <c r="F4147" t="s">
        <v>68</v>
      </c>
      <c r="G4147">
        <f>+VLOOKUP(Tabla2[[#This Row],[Cultivo]],Cod_categoría[],2,0)</f>
        <v>100101001</v>
      </c>
      <c r="H4147" t="str">
        <f>+VLOOKUP(F4147,Codigos[],2,0)</f>
        <v>Berries</v>
      </c>
      <c r="I4147">
        <f>+VLOOKUP(Tabla2[[#This Row],[Categoría]],Cod_procesamiento10[],2,0)</f>
        <v>1</v>
      </c>
      <c r="J4147" t="s">
        <v>163</v>
      </c>
      <c r="K4147" s="3">
        <v>1775.49</v>
      </c>
    </row>
    <row r="4148" spans="1:11" x14ac:dyDescent="0.35">
      <c r="A4148">
        <v>2019</v>
      </c>
      <c r="B4148" s="5" t="s">
        <v>49</v>
      </c>
      <c r="C4148" s="10">
        <v>43466</v>
      </c>
      <c r="D4148" t="s">
        <v>2</v>
      </c>
      <c r="E4148">
        <f>+VLOOKUP(Tabla2[[#This Row],[Punto de venta]],Punto_venta[],2,0)</f>
        <v>1</v>
      </c>
      <c r="F4148" t="s">
        <v>5</v>
      </c>
      <c r="G4148">
        <f>+VLOOKUP(Tabla2[[#This Row],[Cultivo]],Cod_categoría[],2,0)</f>
        <v>100103002</v>
      </c>
      <c r="H4148" t="str">
        <f>+VLOOKUP(F4148,Codigos[],2,0)</f>
        <v>Frutos de carozo</v>
      </c>
      <c r="I4148">
        <f>+VLOOKUP(Tabla2[[#This Row],[Categoría]],Cod_procesamiento10[],2,0)</f>
        <v>5</v>
      </c>
      <c r="J4148" t="s">
        <v>163</v>
      </c>
      <c r="K4148" s="3">
        <v>666</v>
      </c>
    </row>
    <row r="4149" spans="1:11" x14ac:dyDescent="0.35">
      <c r="A4149">
        <v>2019</v>
      </c>
      <c r="B4149" s="5" t="s">
        <v>49</v>
      </c>
      <c r="C4149" s="10">
        <v>43466</v>
      </c>
      <c r="D4149" t="s">
        <v>2</v>
      </c>
      <c r="E4149">
        <f>+VLOOKUP(Tabla2[[#This Row],[Punto de venta]],Punto_venta[],2,0)</f>
        <v>1</v>
      </c>
      <c r="F4149" t="s">
        <v>7</v>
      </c>
      <c r="G4149">
        <f>+VLOOKUP(Tabla2[[#This Row],[Cultivo]],Cod_categoría[],2,0)</f>
        <v>100103004</v>
      </c>
      <c r="H4149" t="str">
        <f>+VLOOKUP(F4149,Codigos[],2,0)</f>
        <v>Frutos de carozo</v>
      </c>
      <c r="I4149">
        <f>+VLOOKUP(Tabla2[[#This Row],[Categoría]],Cod_procesamiento10[],2,0)</f>
        <v>5</v>
      </c>
      <c r="J4149" t="s">
        <v>163</v>
      </c>
      <c r="K4149" s="3">
        <v>839.63</v>
      </c>
    </row>
    <row r="4150" spans="1:11" x14ac:dyDescent="0.35">
      <c r="A4150">
        <v>2019</v>
      </c>
      <c r="B4150" s="5" t="s">
        <v>49</v>
      </c>
      <c r="C4150" s="10">
        <v>43466</v>
      </c>
      <c r="D4150" t="s">
        <v>2</v>
      </c>
      <c r="E4150">
        <f>+VLOOKUP(Tabla2[[#This Row],[Punto de venta]],Punto_venta[],2,0)</f>
        <v>1</v>
      </c>
      <c r="F4150" t="s">
        <v>8</v>
      </c>
      <c r="G4150">
        <f>+VLOOKUP(Tabla2[[#This Row],[Cultivo]],Cod_categoría[],2,0)</f>
        <v>100112025</v>
      </c>
      <c r="H4150" t="str">
        <f>+VLOOKUP(F4150,Codigos[],2,0)</f>
        <v>Berries</v>
      </c>
      <c r="I4150">
        <f>+VLOOKUP(Tabla2[[#This Row],[Categoría]],Cod_procesamiento10[],2,0)</f>
        <v>1</v>
      </c>
      <c r="J4150" t="s">
        <v>163</v>
      </c>
      <c r="K4150" s="3">
        <v>1383.96</v>
      </c>
    </row>
    <row r="4151" spans="1:11" x14ac:dyDescent="0.35">
      <c r="A4151">
        <v>2019</v>
      </c>
      <c r="B4151" s="5" t="s">
        <v>49</v>
      </c>
      <c r="C4151" s="10">
        <v>43466</v>
      </c>
      <c r="D4151" t="s">
        <v>2</v>
      </c>
      <c r="E4151">
        <f>+VLOOKUP(Tabla2[[#This Row],[Punto de venta]],Punto_venta[],2,0)</f>
        <v>1</v>
      </c>
      <c r="F4151" t="s">
        <v>9</v>
      </c>
      <c r="G4151">
        <f>+VLOOKUP(Tabla2[[#This Row],[Cultivo]],Cod_categoría[],2,0)</f>
        <v>100102003</v>
      </c>
      <c r="H4151" t="str">
        <f>+VLOOKUP(F4151,Codigos[],2,0)</f>
        <v>Cítricos</v>
      </c>
      <c r="I4151">
        <f>+VLOOKUP(Tabla2[[#This Row],[Categoría]],Cod_procesamiento10[],2,0)</f>
        <v>2</v>
      </c>
      <c r="J4151" t="s">
        <v>163</v>
      </c>
      <c r="K4151" s="3">
        <v>1513.3</v>
      </c>
    </row>
    <row r="4152" spans="1:11" x14ac:dyDescent="0.35">
      <c r="A4152">
        <v>2019</v>
      </c>
      <c r="B4152" s="5" t="s">
        <v>49</v>
      </c>
      <c r="C4152" s="10">
        <v>43466</v>
      </c>
      <c r="D4152" t="s">
        <v>2</v>
      </c>
      <c r="E4152">
        <f>+VLOOKUP(Tabla2[[#This Row],[Punto de venta]],Punto_venta[],2,0)</f>
        <v>1</v>
      </c>
      <c r="F4152" t="s">
        <v>21</v>
      </c>
      <c r="G4152">
        <f>+VLOOKUP(Tabla2[[#This Row],[Cultivo]],Cod_categoría[],2,0)</f>
        <v>100108002</v>
      </c>
      <c r="H4152" t="str">
        <f>+VLOOKUP(F4152,Codigos[],2,0)</f>
        <v>Frutos tropicales y subtropicales</v>
      </c>
      <c r="I4152">
        <f>+VLOOKUP(Tabla2[[#This Row],[Categoría]],Cod_procesamiento10[],2,0)</f>
        <v>4</v>
      </c>
      <c r="J4152" t="s">
        <v>163</v>
      </c>
      <c r="K4152" s="3">
        <v>1818.45</v>
      </c>
    </row>
    <row r="4153" spans="1:11" x14ac:dyDescent="0.35">
      <c r="A4153">
        <v>2019</v>
      </c>
      <c r="B4153" s="5" t="s">
        <v>49</v>
      </c>
      <c r="C4153" s="10">
        <v>43466</v>
      </c>
      <c r="D4153" t="s">
        <v>2</v>
      </c>
      <c r="E4153">
        <f>+VLOOKUP(Tabla2[[#This Row],[Punto de venta]],Punto_venta[],2,0)</f>
        <v>1</v>
      </c>
      <c r="F4153" t="s">
        <v>10</v>
      </c>
      <c r="G4153">
        <f>+VLOOKUP(Tabla2[[#This Row],[Cultivo]],Cod_categoría[],2,0)</f>
        <v>100104002</v>
      </c>
      <c r="H4153" t="str">
        <f>+VLOOKUP(F4153,Codigos[],2,0)</f>
        <v>Frutos de pepita</v>
      </c>
      <c r="I4153">
        <f>+VLOOKUP(Tabla2[[#This Row],[Categoría]],Cod_procesamiento10[],2,0)</f>
        <v>3</v>
      </c>
      <c r="J4153" t="s">
        <v>163</v>
      </c>
      <c r="K4153" s="3">
        <v>831.5</v>
      </c>
    </row>
    <row r="4154" spans="1:11" x14ac:dyDescent="0.35">
      <c r="A4154">
        <v>2019</v>
      </c>
      <c r="B4154" s="5" t="s">
        <v>49</v>
      </c>
      <c r="C4154" s="10">
        <v>43466</v>
      </c>
      <c r="D4154" t="s">
        <v>2</v>
      </c>
      <c r="E4154">
        <f>+VLOOKUP(Tabla2[[#This Row],[Punto de venta]],Punto_venta[],2,0)</f>
        <v>1</v>
      </c>
      <c r="F4154" t="s">
        <v>11</v>
      </c>
      <c r="G4154">
        <f>+VLOOKUP(Tabla2[[#This Row],[Cultivo]],Cod_categoría[],2,0)</f>
        <v>100102005</v>
      </c>
      <c r="H4154" t="str">
        <f>+VLOOKUP(F4154,Codigos[],2,0)</f>
        <v>Cítricos</v>
      </c>
      <c r="I4154">
        <f>+VLOOKUP(Tabla2[[#This Row],[Categoría]],Cod_procesamiento10[],2,0)</f>
        <v>2</v>
      </c>
      <c r="J4154" t="s">
        <v>163</v>
      </c>
      <c r="K4154" s="3">
        <v>713.33</v>
      </c>
    </row>
    <row r="4155" spans="1:11" x14ac:dyDescent="0.35">
      <c r="A4155">
        <v>2019</v>
      </c>
      <c r="B4155" s="5" t="s">
        <v>49</v>
      </c>
      <c r="C4155" s="10">
        <v>43466</v>
      </c>
      <c r="D4155" t="s">
        <v>2</v>
      </c>
      <c r="E4155">
        <f>+VLOOKUP(Tabla2[[#This Row],[Punto de venta]],Punto_venta[],2,0)</f>
        <v>1</v>
      </c>
      <c r="F4155" t="s">
        <v>12</v>
      </c>
      <c r="G4155">
        <f>+VLOOKUP(Tabla2[[#This Row],[Cultivo]],Cod_categoría[],2,0)</f>
        <v>100103006</v>
      </c>
      <c r="H4155" t="str">
        <f>+VLOOKUP(F4155,Codigos[],2,0)</f>
        <v>Frutos de carozo</v>
      </c>
      <c r="I4155">
        <f>+VLOOKUP(Tabla2[[#This Row],[Categoría]],Cod_procesamiento10[],2,0)</f>
        <v>5</v>
      </c>
      <c r="J4155" t="s">
        <v>163</v>
      </c>
      <c r="K4155" s="3">
        <v>812.94</v>
      </c>
    </row>
    <row r="4156" spans="1:11" x14ac:dyDescent="0.35">
      <c r="A4156">
        <v>2019</v>
      </c>
      <c r="B4156" s="5" t="s">
        <v>49</v>
      </c>
      <c r="C4156" s="10">
        <v>43466</v>
      </c>
      <c r="D4156" t="s">
        <v>2</v>
      </c>
      <c r="E4156">
        <f>+VLOOKUP(Tabla2[[#This Row],[Punto de venta]],Punto_venta[],2,0)</f>
        <v>1</v>
      </c>
      <c r="F4156" t="s">
        <v>13</v>
      </c>
      <c r="G4156">
        <f>+VLOOKUP(Tabla2[[#This Row],[Cultivo]],Cod_categoría[],2,0)</f>
        <v>100106002</v>
      </c>
      <c r="H4156" t="str">
        <f>+VLOOKUP(F4156,Codigos[],2,0)</f>
        <v>Frutos oleaginosos</v>
      </c>
      <c r="I4156">
        <f>+VLOOKUP(Tabla2[[#This Row],[Categoría]],Cod_procesamiento10[],2,0)</f>
        <v>12</v>
      </c>
      <c r="J4156" t="s">
        <v>163</v>
      </c>
      <c r="K4156" s="3">
        <v>2249.2600000000002</v>
      </c>
    </row>
    <row r="4157" spans="1:11" x14ac:dyDescent="0.35">
      <c r="A4157">
        <v>2019</v>
      </c>
      <c r="B4157" s="5" t="s">
        <v>49</v>
      </c>
      <c r="C4157" s="10">
        <v>43466</v>
      </c>
      <c r="D4157" t="s">
        <v>2</v>
      </c>
      <c r="E4157">
        <f>+VLOOKUP(Tabla2[[#This Row],[Punto de venta]],Punto_venta[],2,0)</f>
        <v>1</v>
      </c>
      <c r="F4157" t="s">
        <v>14</v>
      </c>
      <c r="G4157">
        <f>+VLOOKUP(Tabla2[[#This Row],[Cultivo]],Cod_categoría[],2,0)</f>
        <v>100104005</v>
      </c>
      <c r="H4157" t="str">
        <f>+VLOOKUP(F4157,Codigos[],2,0)</f>
        <v>Frutos de pepita</v>
      </c>
      <c r="I4157">
        <f>+VLOOKUP(Tabla2[[#This Row],[Categoría]],Cod_procesamiento10[],2,0)</f>
        <v>3</v>
      </c>
      <c r="J4157" t="s">
        <v>163</v>
      </c>
      <c r="K4157" s="3">
        <v>740.33</v>
      </c>
    </row>
    <row r="4158" spans="1:11" x14ac:dyDescent="0.35">
      <c r="A4158">
        <v>2019</v>
      </c>
      <c r="B4158" s="5" t="s">
        <v>49</v>
      </c>
      <c r="C4158" s="10">
        <v>43466</v>
      </c>
      <c r="D4158" t="s">
        <v>2</v>
      </c>
      <c r="E4158">
        <f>+VLOOKUP(Tabla2[[#This Row],[Punto de venta]],Punto_venta[],2,0)</f>
        <v>1</v>
      </c>
      <c r="F4158" t="s">
        <v>15</v>
      </c>
      <c r="G4158">
        <f>+VLOOKUP(Tabla2[[#This Row],[Cultivo]],Cod_categoría[],2,0)</f>
        <v>100108006</v>
      </c>
      <c r="H4158" t="str">
        <f>+VLOOKUP(F4158,Codigos[],2,0)</f>
        <v>Frutos tropicales y subtropicales</v>
      </c>
      <c r="I4158">
        <f>+VLOOKUP(Tabla2[[#This Row],[Categoría]],Cod_procesamiento10[],2,0)</f>
        <v>4</v>
      </c>
      <c r="J4158" t="s">
        <v>163</v>
      </c>
      <c r="K4158" s="3">
        <v>624.53</v>
      </c>
    </row>
    <row r="4159" spans="1:11" x14ac:dyDescent="0.35">
      <c r="A4159">
        <v>2019</v>
      </c>
      <c r="B4159" s="5" t="s">
        <v>49</v>
      </c>
      <c r="C4159" s="10">
        <v>43466</v>
      </c>
      <c r="D4159" t="s">
        <v>2</v>
      </c>
      <c r="E4159">
        <f>+VLOOKUP(Tabla2[[#This Row],[Punto de venta]],Punto_venta[],2,0)</f>
        <v>1</v>
      </c>
      <c r="F4159" t="s">
        <v>16</v>
      </c>
      <c r="G4159">
        <f>+VLOOKUP(Tabla2[[#This Row],[Cultivo]],Cod_categoría[],2,0)</f>
        <v>100109001</v>
      </c>
      <c r="H4159" t="str">
        <f>+VLOOKUP(F4159,Codigos[],2,0)</f>
        <v>Uva</v>
      </c>
      <c r="I4159">
        <f>+VLOOKUP(Tabla2[[#This Row],[Categoría]],Cod_procesamiento10[],2,0)</f>
        <v>11</v>
      </c>
      <c r="J4159" t="s">
        <v>163</v>
      </c>
      <c r="K4159" s="3">
        <v>1097.07</v>
      </c>
    </row>
    <row r="4160" spans="1:11" x14ac:dyDescent="0.35">
      <c r="A4160">
        <v>2019</v>
      </c>
      <c r="B4160" s="5" t="s">
        <v>49</v>
      </c>
      <c r="C4160" s="10">
        <v>43466</v>
      </c>
      <c r="D4160" t="s">
        <v>17</v>
      </c>
      <c r="E4160">
        <f>+VLOOKUP(Tabla2[[#This Row],[Punto de venta]],Punto_venta[],2,0)</f>
        <v>2</v>
      </c>
      <c r="F4160" t="s">
        <v>68</v>
      </c>
      <c r="G4160">
        <f>+VLOOKUP(Tabla2[[#This Row],[Cultivo]],Cod_categoría[],2,0)</f>
        <v>100101001</v>
      </c>
      <c r="H4160" t="str">
        <f>+VLOOKUP(F4160,Codigos[],2,0)</f>
        <v>Berries</v>
      </c>
      <c r="I4160">
        <f>+VLOOKUP(Tabla2[[#This Row],[Categoría]],Cod_procesamiento10[],2,0)</f>
        <v>1</v>
      </c>
      <c r="J4160" t="s">
        <v>163</v>
      </c>
      <c r="K4160" s="3">
        <v>8044.87</v>
      </c>
    </row>
    <row r="4161" spans="1:11" x14ac:dyDescent="0.35">
      <c r="A4161">
        <v>2019</v>
      </c>
      <c r="B4161" s="5" t="s">
        <v>49</v>
      </c>
      <c r="C4161" s="10">
        <v>43466</v>
      </c>
      <c r="D4161" t="s">
        <v>17</v>
      </c>
      <c r="E4161">
        <f>+VLOOKUP(Tabla2[[#This Row],[Punto de venta]],Punto_venta[],2,0)</f>
        <v>2</v>
      </c>
      <c r="F4161" t="s">
        <v>5</v>
      </c>
      <c r="G4161">
        <f>+VLOOKUP(Tabla2[[#This Row],[Cultivo]],Cod_categoría[],2,0)</f>
        <v>100103002</v>
      </c>
      <c r="H4161" t="str">
        <f>+VLOOKUP(F4161,Codigos[],2,0)</f>
        <v>Frutos de carozo</v>
      </c>
      <c r="I4161">
        <f>+VLOOKUP(Tabla2[[#This Row],[Categoría]],Cod_procesamiento10[],2,0)</f>
        <v>5</v>
      </c>
      <c r="J4161" t="s">
        <v>163</v>
      </c>
      <c r="K4161" s="3">
        <v>1580.39</v>
      </c>
    </row>
    <row r="4162" spans="1:11" x14ac:dyDescent="0.35">
      <c r="A4162">
        <v>2019</v>
      </c>
      <c r="B4162" s="5" t="s">
        <v>49</v>
      </c>
      <c r="C4162" s="10">
        <v>43466</v>
      </c>
      <c r="D4162" t="s">
        <v>17</v>
      </c>
      <c r="E4162">
        <f>+VLOOKUP(Tabla2[[#This Row],[Punto de venta]],Punto_venta[],2,0)</f>
        <v>2</v>
      </c>
      <c r="F4162" t="s">
        <v>7</v>
      </c>
      <c r="G4162">
        <f>+VLOOKUP(Tabla2[[#This Row],[Cultivo]],Cod_categoría[],2,0)</f>
        <v>100103004</v>
      </c>
      <c r="H4162" t="str">
        <f>+VLOOKUP(F4162,Codigos[],2,0)</f>
        <v>Frutos de carozo</v>
      </c>
      <c r="I4162">
        <f>+VLOOKUP(Tabla2[[#This Row],[Categoría]],Cod_procesamiento10[],2,0)</f>
        <v>5</v>
      </c>
      <c r="J4162" t="s">
        <v>163</v>
      </c>
      <c r="K4162" s="3">
        <v>1430.36</v>
      </c>
    </row>
    <row r="4163" spans="1:11" x14ac:dyDescent="0.35">
      <c r="A4163">
        <v>2019</v>
      </c>
      <c r="B4163" s="5" t="s">
        <v>49</v>
      </c>
      <c r="C4163" s="10">
        <v>43466</v>
      </c>
      <c r="D4163" t="s">
        <v>17</v>
      </c>
      <c r="E4163">
        <f>+VLOOKUP(Tabla2[[#This Row],[Punto de venta]],Punto_venta[],2,0)</f>
        <v>2</v>
      </c>
      <c r="F4163" t="s">
        <v>8</v>
      </c>
      <c r="G4163">
        <f>+VLOOKUP(Tabla2[[#This Row],[Cultivo]],Cod_categoría[],2,0)</f>
        <v>100112025</v>
      </c>
      <c r="H4163" t="str">
        <f>+VLOOKUP(F4163,Codigos[],2,0)</f>
        <v>Berries</v>
      </c>
      <c r="I4163">
        <f>+VLOOKUP(Tabla2[[#This Row],[Categoría]],Cod_procesamiento10[],2,0)</f>
        <v>1</v>
      </c>
      <c r="J4163" t="s">
        <v>163</v>
      </c>
      <c r="K4163" s="3">
        <v>3256.85</v>
      </c>
    </row>
    <row r="4164" spans="1:11" x14ac:dyDescent="0.35">
      <c r="A4164">
        <v>2019</v>
      </c>
      <c r="B4164" s="5" t="s">
        <v>49</v>
      </c>
      <c r="C4164" s="10">
        <v>43466</v>
      </c>
      <c r="D4164" t="s">
        <v>17</v>
      </c>
      <c r="E4164">
        <f>+VLOOKUP(Tabla2[[#This Row],[Punto de venta]],Punto_venta[],2,0)</f>
        <v>2</v>
      </c>
      <c r="F4164" t="s">
        <v>9</v>
      </c>
      <c r="G4164">
        <f>+VLOOKUP(Tabla2[[#This Row],[Cultivo]],Cod_categoría[],2,0)</f>
        <v>100102003</v>
      </c>
      <c r="H4164" t="str">
        <f>+VLOOKUP(F4164,Codigos[],2,0)</f>
        <v>Cítricos</v>
      </c>
      <c r="I4164">
        <f>+VLOOKUP(Tabla2[[#This Row],[Categoría]],Cod_procesamiento10[],2,0)</f>
        <v>2</v>
      </c>
      <c r="J4164" t="s">
        <v>163</v>
      </c>
      <c r="K4164" s="3">
        <v>1878.35</v>
      </c>
    </row>
    <row r="4165" spans="1:11" x14ac:dyDescent="0.35">
      <c r="A4165">
        <v>2019</v>
      </c>
      <c r="B4165" s="5" t="s">
        <v>49</v>
      </c>
      <c r="C4165" s="10">
        <v>43466</v>
      </c>
      <c r="D4165" t="s">
        <v>17</v>
      </c>
      <c r="E4165">
        <f>+VLOOKUP(Tabla2[[#This Row],[Punto de venta]],Punto_venta[],2,0)</f>
        <v>2</v>
      </c>
      <c r="F4165" t="s">
        <v>21</v>
      </c>
      <c r="G4165">
        <f>+VLOOKUP(Tabla2[[#This Row],[Cultivo]],Cod_categoría[],2,0)</f>
        <v>100108002</v>
      </c>
      <c r="H4165" t="str">
        <f>+VLOOKUP(F4165,Codigos[],2,0)</f>
        <v>Frutos tropicales y subtropicales</v>
      </c>
      <c r="I4165">
        <f>+VLOOKUP(Tabla2[[#This Row],[Categoría]],Cod_procesamiento10[],2,0)</f>
        <v>4</v>
      </c>
      <c r="J4165" t="s">
        <v>163</v>
      </c>
      <c r="K4165" s="3">
        <v>1628.1</v>
      </c>
    </row>
    <row r="4166" spans="1:11" x14ac:dyDescent="0.35">
      <c r="A4166">
        <v>2019</v>
      </c>
      <c r="B4166" s="5" t="s">
        <v>49</v>
      </c>
      <c r="C4166" s="10">
        <v>43466</v>
      </c>
      <c r="D4166" t="s">
        <v>17</v>
      </c>
      <c r="E4166">
        <f>+VLOOKUP(Tabla2[[#This Row],[Punto de venta]],Punto_venta[],2,0)</f>
        <v>2</v>
      </c>
      <c r="F4166" t="s">
        <v>10</v>
      </c>
      <c r="G4166">
        <f>+VLOOKUP(Tabla2[[#This Row],[Cultivo]],Cod_categoría[],2,0)</f>
        <v>100104002</v>
      </c>
      <c r="H4166" t="str">
        <f>+VLOOKUP(F4166,Codigos[],2,0)</f>
        <v>Frutos de pepita</v>
      </c>
      <c r="I4166">
        <f>+VLOOKUP(Tabla2[[#This Row],[Categoría]],Cod_procesamiento10[],2,0)</f>
        <v>3</v>
      </c>
      <c r="J4166" t="s">
        <v>163</v>
      </c>
      <c r="K4166" s="3">
        <v>1687.28</v>
      </c>
    </row>
    <row r="4167" spans="1:11" x14ac:dyDescent="0.35">
      <c r="A4167">
        <v>2019</v>
      </c>
      <c r="B4167" s="5" t="s">
        <v>49</v>
      </c>
      <c r="C4167" s="10">
        <v>43466</v>
      </c>
      <c r="D4167" t="s">
        <v>17</v>
      </c>
      <c r="E4167">
        <f>+VLOOKUP(Tabla2[[#This Row],[Punto de venta]],Punto_venta[],2,0)</f>
        <v>2</v>
      </c>
      <c r="F4167" t="s">
        <v>11</v>
      </c>
      <c r="G4167">
        <f>+VLOOKUP(Tabla2[[#This Row],[Cultivo]],Cod_categoría[],2,0)</f>
        <v>100102005</v>
      </c>
      <c r="H4167" t="str">
        <f>+VLOOKUP(F4167,Codigos[],2,0)</f>
        <v>Cítricos</v>
      </c>
      <c r="I4167">
        <f>+VLOOKUP(Tabla2[[#This Row],[Categoría]],Cod_procesamiento10[],2,0)</f>
        <v>2</v>
      </c>
      <c r="J4167" t="s">
        <v>163</v>
      </c>
      <c r="K4167" s="3">
        <v>1097.02</v>
      </c>
    </row>
    <row r="4168" spans="1:11" x14ac:dyDescent="0.35">
      <c r="A4168">
        <v>2019</v>
      </c>
      <c r="B4168" s="5" t="s">
        <v>49</v>
      </c>
      <c r="C4168" s="10">
        <v>43466</v>
      </c>
      <c r="D4168" t="s">
        <v>17</v>
      </c>
      <c r="E4168">
        <f>+VLOOKUP(Tabla2[[#This Row],[Punto de venta]],Punto_venta[],2,0)</f>
        <v>2</v>
      </c>
      <c r="F4168" t="s">
        <v>12</v>
      </c>
      <c r="G4168">
        <f>+VLOOKUP(Tabla2[[#This Row],[Cultivo]],Cod_categoría[],2,0)</f>
        <v>100103006</v>
      </c>
      <c r="H4168" t="str">
        <f>+VLOOKUP(F4168,Codigos[],2,0)</f>
        <v>Frutos de carozo</v>
      </c>
      <c r="I4168">
        <f>+VLOOKUP(Tabla2[[#This Row],[Categoría]],Cod_procesamiento10[],2,0)</f>
        <v>5</v>
      </c>
      <c r="J4168" t="s">
        <v>163</v>
      </c>
      <c r="K4168" s="3">
        <v>1321.96</v>
      </c>
    </row>
    <row r="4169" spans="1:11" x14ac:dyDescent="0.35">
      <c r="A4169">
        <v>2019</v>
      </c>
      <c r="B4169" s="5" t="s">
        <v>49</v>
      </c>
      <c r="C4169" s="10">
        <v>43466</v>
      </c>
      <c r="D4169" t="s">
        <v>17</v>
      </c>
      <c r="E4169">
        <f>+VLOOKUP(Tabla2[[#This Row],[Punto de venta]],Punto_venta[],2,0)</f>
        <v>2</v>
      </c>
      <c r="F4169" t="s">
        <v>13</v>
      </c>
      <c r="G4169">
        <f>+VLOOKUP(Tabla2[[#This Row],[Cultivo]],Cod_categoría[],2,0)</f>
        <v>100106002</v>
      </c>
      <c r="H4169" t="str">
        <f>+VLOOKUP(F4169,Codigos[],2,0)</f>
        <v>Frutos oleaginosos</v>
      </c>
      <c r="I4169">
        <f>+VLOOKUP(Tabla2[[#This Row],[Categoría]],Cod_procesamiento10[],2,0)</f>
        <v>12</v>
      </c>
      <c r="J4169" t="s">
        <v>163</v>
      </c>
      <c r="K4169" s="3">
        <v>3077.3</v>
      </c>
    </row>
    <row r="4170" spans="1:11" x14ac:dyDescent="0.35">
      <c r="A4170">
        <v>2019</v>
      </c>
      <c r="B4170" s="5" t="s">
        <v>49</v>
      </c>
      <c r="C4170" s="10">
        <v>43466</v>
      </c>
      <c r="D4170" t="s">
        <v>17</v>
      </c>
      <c r="E4170">
        <f>+VLOOKUP(Tabla2[[#This Row],[Punto de venta]],Punto_venta[],2,0)</f>
        <v>2</v>
      </c>
      <c r="F4170" t="s">
        <v>14</v>
      </c>
      <c r="G4170">
        <f>+VLOOKUP(Tabla2[[#This Row],[Cultivo]],Cod_categoría[],2,0)</f>
        <v>100104005</v>
      </c>
      <c r="H4170" t="str">
        <f>+VLOOKUP(F4170,Codigos[],2,0)</f>
        <v>Frutos de pepita</v>
      </c>
      <c r="I4170">
        <f>+VLOOKUP(Tabla2[[#This Row],[Categoría]],Cod_procesamiento10[],2,0)</f>
        <v>3</v>
      </c>
      <c r="J4170" t="s">
        <v>163</v>
      </c>
      <c r="K4170" s="3">
        <v>1502.84</v>
      </c>
    </row>
    <row r="4171" spans="1:11" x14ac:dyDescent="0.35">
      <c r="A4171">
        <v>2019</v>
      </c>
      <c r="B4171" s="5" t="s">
        <v>49</v>
      </c>
      <c r="C4171" s="10">
        <v>43466</v>
      </c>
      <c r="D4171" t="s">
        <v>17</v>
      </c>
      <c r="E4171">
        <f>+VLOOKUP(Tabla2[[#This Row],[Punto de venta]],Punto_venta[],2,0)</f>
        <v>2</v>
      </c>
      <c r="F4171" t="s">
        <v>15</v>
      </c>
      <c r="G4171">
        <f>+VLOOKUP(Tabla2[[#This Row],[Cultivo]],Cod_categoría[],2,0)</f>
        <v>100108006</v>
      </c>
      <c r="H4171" t="str">
        <f>+VLOOKUP(F4171,Codigos[],2,0)</f>
        <v>Frutos tropicales y subtropicales</v>
      </c>
      <c r="I4171">
        <f>+VLOOKUP(Tabla2[[#This Row],[Categoría]],Cod_procesamiento10[],2,0)</f>
        <v>4</v>
      </c>
      <c r="J4171" t="s">
        <v>163</v>
      </c>
      <c r="K4171" s="3">
        <v>809.82</v>
      </c>
    </row>
    <row r="4172" spans="1:11" x14ac:dyDescent="0.35">
      <c r="A4172">
        <v>2019</v>
      </c>
      <c r="B4172" s="5" t="s">
        <v>49</v>
      </c>
      <c r="C4172" s="10">
        <v>43466</v>
      </c>
      <c r="D4172" t="s">
        <v>17</v>
      </c>
      <c r="E4172">
        <f>+VLOOKUP(Tabla2[[#This Row],[Punto de venta]],Punto_venta[],2,0)</f>
        <v>2</v>
      </c>
      <c r="F4172" t="s">
        <v>16</v>
      </c>
      <c r="G4172">
        <f>+VLOOKUP(Tabla2[[#This Row],[Cultivo]],Cod_categoría[],2,0)</f>
        <v>100109001</v>
      </c>
      <c r="H4172" t="str">
        <f>+VLOOKUP(F4172,Codigos[],2,0)</f>
        <v>Uva</v>
      </c>
      <c r="I4172">
        <f>+VLOOKUP(Tabla2[[#This Row],[Categoría]],Cod_procesamiento10[],2,0)</f>
        <v>11</v>
      </c>
      <c r="J4172" t="s">
        <v>163</v>
      </c>
      <c r="K4172" s="3">
        <v>2516.37</v>
      </c>
    </row>
    <row r="4173" spans="1:11" x14ac:dyDescent="0.35">
      <c r="A4173">
        <v>2019</v>
      </c>
      <c r="B4173" s="5" t="s">
        <v>49</v>
      </c>
      <c r="C4173" s="10">
        <v>43466</v>
      </c>
      <c r="D4173" t="s">
        <v>2</v>
      </c>
      <c r="E4173">
        <f>+VLOOKUP(Tabla2[[#This Row],[Punto de venta]],Punto_venta[],2,0)</f>
        <v>1</v>
      </c>
      <c r="F4173" t="s">
        <v>68</v>
      </c>
      <c r="G4173">
        <f>+VLOOKUP(Tabla2[[#This Row],[Cultivo]],Cod_categoría[],2,0)</f>
        <v>100101001</v>
      </c>
      <c r="H4173" t="str">
        <f>+VLOOKUP(F4173,Codigos[],2,0)</f>
        <v>Berries</v>
      </c>
      <c r="I4173">
        <f>+VLOOKUP(Tabla2[[#This Row],[Categoría]],Cod_procesamiento10[],2,0)</f>
        <v>1</v>
      </c>
      <c r="J4173" t="s">
        <v>163</v>
      </c>
      <c r="K4173" s="3">
        <v>1950.22</v>
      </c>
    </row>
    <row r="4174" spans="1:11" x14ac:dyDescent="0.35">
      <c r="A4174">
        <v>2019</v>
      </c>
      <c r="B4174" s="5" t="s">
        <v>49</v>
      </c>
      <c r="C4174" s="10">
        <v>43466</v>
      </c>
      <c r="D4174" t="s">
        <v>2</v>
      </c>
      <c r="E4174">
        <f>+VLOOKUP(Tabla2[[#This Row],[Punto de venta]],Punto_venta[],2,0)</f>
        <v>1</v>
      </c>
      <c r="F4174" t="s">
        <v>5</v>
      </c>
      <c r="G4174">
        <f>+VLOOKUP(Tabla2[[#This Row],[Cultivo]],Cod_categoría[],2,0)</f>
        <v>100103002</v>
      </c>
      <c r="H4174" t="str">
        <f>+VLOOKUP(F4174,Codigos[],2,0)</f>
        <v>Frutos de carozo</v>
      </c>
      <c r="I4174">
        <f>+VLOOKUP(Tabla2[[#This Row],[Categoría]],Cod_procesamiento10[],2,0)</f>
        <v>5</v>
      </c>
      <c r="J4174" t="s">
        <v>163</v>
      </c>
      <c r="K4174" s="3">
        <v>643.12</v>
      </c>
    </row>
    <row r="4175" spans="1:11" x14ac:dyDescent="0.35">
      <c r="A4175">
        <v>2019</v>
      </c>
      <c r="B4175" s="5" t="s">
        <v>49</v>
      </c>
      <c r="C4175" s="10">
        <v>43466</v>
      </c>
      <c r="D4175" t="s">
        <v>2</v>
      </c>
      <c r="E4175">
        <f>+VLOOKUP(Tabla2[[#This Row],[Punto de venta]],Punto_venta[],2,0)</f>
        <v>1</v>
      </c>
      <c r="F4175" t="s">
        <v>7</v>
      </c>
      <c r="G4175">
        <f>+VLOOKUP(Tabla2[[#This Row],[Cultivo]],Cod_categoría[],2,0)</f>
        <v>100103004</v>
      </c>
      <c r="H4175" t="str">
        <f>+VLOOKUP(F4175,Codigos[],2,0)</f>
        <v>Frutos de carozo</v>
      </c>
      <c r="I4175">
        <f>+VLOOKUP(Tabla2[[#This Row],[Categoría]],Cod_procesamiento10[],2,0)</f>
        <v>5</v>
      </c>
      <c r="J4175" t="s">
        <v>163</v>
      </c>
      <c r="K4175" s="3">
        <v>804.83</v>
      </c>
    </row>
    <row r="4176" spans="1:11" x14ac:dyDescent="0.35">
      <c r="A4176">
        <v>2019</v>
      </c>
      <c r="B4176" s="5" t="s">
        <v>49</v>
      </c>
      <c r="C4176" s="10">
        <v>43466</v>
      </c>
      <c r="D4176" t="s">
        <v>2</v>
      </c>
      <c r="E4176">
        <f>+VLOOKUP(Tabla2[[#This Row],[Punto de venta]],Punto_venta[],2,0)</f>
        <v>1</v>
      </c>
      <c r="F4176" t="s">
        <v>23</v>
      </c>
      <c r="G4176">
        <f>+VLOOKUP(Tabla2[[#This Row],[Cultivo]],Cod_categoría[],2,0)</f>
        <v>100101004</v>
      </c>
      <c r="H4176" t="str">
        <f>+VLOOKUP(F4176,Codigos[],2,0)</f>
        <v>Berries</v>
      </c>
      <c r="I4176">
        <f>+VLOOKUP(Tabla2[[#This Row],[Categoría]],Cod_procesamiento10[],2,0)</f>
        <v>1</v>
      </c>
      <c r="J4176" t="s">
        <v>163</v>
      </c>
      <c r="K4176" s="3">
        <v>2028.7</v>
      </c>
    </row>
    <row r="4177" spans="1:11" x14ac:dyDescent="0.35">
      <c r="A4177">
        <v>2019</v>
      </c>
      <c r="B4177" s="5" t="s">
        <v>49</v>
      </c>
      <c r="C4177" s="10">
        <v>43466</v>
      </c>
      <c r="D4177" t="s">
        <v>2</v>
      </c>
      <c r="E4177">
        <f>+VLOOKUP(Tabla2[[#This Row],[Punto de venta]],Punto_venta[],2,0)</f>
        <v>1</v>
      </c>
      <c r="F4177" t="s">
        <v>8</v>
      </c>
      <c r="G4177">
        <f>+VLOOKUP(Tabla2[[#This Row],[Cultivo]],Cod_categoría[],2,0)</f>
        <v>100112025</v>
      </c>
      <c r="H4177" t="str">
        <f>+VLOOKUP(F4177,Codigos[],2,0)</f>
        <v>Berries</v>
      </c>
      <c r="I4177">
        <f>+VLOOKUP(Tabla2[[#This Row],[Categoría]],Cod_procesamiento10[],2,0)</f>
        <v>1</v>
      </c>
      <c r="J4177" t="s">
        <v>163</v>
      </c>
      <c r="K4177" s="3">
        <v>1274.06</v>
      </c>
    </row>
    <row r="4178" spans="1:11" x14ac:dyDescent="0.35">
      <c r="A4178">
        <v>2019</v>
      </c>
      <c r="B4178" s="5" t="s">
        <v>49</v>
      </c>
      <c r="C4178" s="10">
        <v>43466</v>
      </c>
      <c r="D4178" t="s">
        <v>2</v>
      </c>
      <c r="E4178">
        <f>+VLOOKUP(Tabla2[[#This Row],[Punto de venta]],Punto_venta[],2,0)</f>
        <v>1</v>
      </c>
      <c r="F4178" t="s">
        <v>9</v>
      </c>
      <c r="G4178">
        <f>+VLOOKUP(Tabla2[[#This Row],[Cultivo]],Cod_categoría[],2,0)</f>
        <v>100102003</v>
      </c>
      <c r="H4178" t="str">
        <f>+VLOOKUP(F4178,Codigos[],2,0)</f>
        <v>Cítricos</v>
      </c>
      <c r="I4178">
        <f>+VLOOKUP(Tabla2[[#This Row],[Categoría]],Cod_procesamiento10[],2,0)</f>
        <v>2</v>
      </c>
      <c r="J4178" t="s">
        <v>163</v>
      </c>
      <c r="K4178" s="3">
        <v>1451.14</v>
      </c>
    </row>
    <row r="4179" spans="1:11" x14ac:dyDescent="0.35">
      <c r="A4179">
        <v>2019</v>
      </c>
      <c r="B4179" s="5" t="s">
        <v>49</v>
      </c>
      <c r="C4179" s="10">
        <v>43466</v>
      </c>
      <c r="D4179" t="s">
        <v>2</v>
      </c>
      <c r="E4179">
        <f>+VLOOKUP(Tabla2[[#This Row],[Punto de venta]],Punto_venta[],2,0)</f>
        <v>1</v>
      </c>
      <c r="F4179" t="s">
        <v>21</v>
      </c>
      <c r="G4179">
        <f>+VLOOKUP(Tabla2[[#This Row],[Cultivo]],Cod_categoría[],2,0)</f>
        <v>100108002</v>
      </c>
      <c r="H4179" t="str">
        <f>+VLOOKUP(F4179,Codigos[],2,0)</f>
        <v>Frutos tropicales y subtropicales</v>
      </c>
      <c r="I4179">
        <f>+VLOOKUP(Tabla2[[#This Row],[Categoría]],Cod_procesamiento10[],2,0)</f>
        <v>4</v>
      </c>
      <c r="J4179" t="s">
        <v>163</v>
      </c>
      <c r="K4179" s="3">
        <v>1848.33</v>
      </c>
    </row>
    <row r="4180" spans="1:11" x14ac:dyDescent="0.35">
      <c r="A4180">
        <v>2019</v>
      </c>
      <c r="B4180" s="5" t="s">
        <v>49</v>
      </c>
      <c r="C4180" s="10">
        <v>43466</v>
      </c>
      <c r="D4180" t="s">
        <v>2</v>
      </c>
      <c r="E4180">
        <f>+VLOOKUP(Tabla2[[#This Row],[Punto de venta]],Punto_venta[],2,0)</f>
        <v>1</v>
      </c>
      <c r="F4180" t="s">
        <v>10</v>
      </c>
      <c r="G4180">
        <f>+VLOOKUP(Tabla2[[#This Row],[Cultivo]],Cod_categoría[],2,0)</f>
        <v>100104002</v>
      </c>
      <c r="H4180" t="str">
        <f>+VLOOKUP(F4180,Codigos[],2,0)</f>
        <v>Frutos de pepita</v>
      </c>
      <c r="I4180">
        <f>+VLOOKUP(Tabla2[[#This Row],[Categoría]],Cod_procesamiento10[],2,0)</f>
        <v>3</v>
      </c>
      <c r="J4180" t="s">
        <v>163</v>
      </c>
      <c r="K4180" s="3">
        <v>822.22</v>
      </c>
    </row>
    <row r="4181" spans="1:11" x14ac:dyDescent="0.35">
      <c r="A4181">
        <v>2019</v>
      </c>
      <c r="B4181" s="5" t="s">
        <v>49</v>
      </c>
      <c r="C4181" s="10">
        <v>43466</v>
      </c>
      <c r="D4181" t="s">
        <v>2</v>
      </c>
      <c r="E4181">
        <f>+VLOOKUP(Tabla2[[#This Row],[Punto de venta]],Punto_venta[],2,0)</f>
        <v>1</v>
      </c>
      <c r="F4181" t="s">
        <v>11</v>
      </c>
      <c r="G4181">
        <f>+VLOOKUP(Tabla2[[#This Row],[Cultivo]],Cod_categoría[],2,0)</f>
        <v>100102005</v>
      </c>
      <c r="H4181" t="str">
        <f>+VLOOKUP(F4181,Codigos[],2,0)</f>
        <v>Cítricos</v>
      </c>
      <c r="I4181">
        <f>+VLOOKUP(Tabla2[[#This Row],[Categoría]],Cod_procesamiento10[],2,0)</f>
        <v>2</v>
      </c>
      <c r="J4181" t="s">
        <v>163</v>
      </c>
      <c r="K4181" s="3">
        <v>693.73</v>
      </c>
    </row>
    <row r="4182" spans="1:11" x14ac:dyDescent="0.35">
      <c r="A4182">
        <v>2019</v>
      </c>
      <c r="B4182" s="5" t="s">
        <v>49</v>
      </c>
      <c r="C4182" s="10">
        <v>43466</v>
      </c>
      <c r="D4182" t="s">
        <v>2</v>
      </c>
      <c r="E4182">
        <f>+VLOOKUP(Tabla2[[#This Row],[Punto de venta]],Punto_venta[],2,0)</f>
        <v>1</v>
      </c>
      <c r="F4182" t="s">
        <v>12</v>
      </c>
      <c r="G4182">
        <f>+VLOOKUP(Tabla2[[#This Row],[Cultivo]],Cod_categoría[],2,0)</f>
        <v>100103006</v>
      </c>
      <c r="H4182" t="str">
        <f>+VLOOKUP(F4182,Codigos[],2,0)</f>
        <v>Frutos de carozo</v>
      </c>
      <c r="I4182">
        <f>+VLOOKUP(Tabla2[[#This Row],[Categoría]],Cod_procesamiento10[],2,0)</f>
        <v>5</v>
      </c>
      <c r="J4182" t="s">
        <v>163</v>
      </c>
      <c r="K4182" s="3">
        <v>788.77</v>
      </c>
    </row>
    <row r="4183" spans="1:11" x14ac:dyDescent="0.35">
      <c r="A4183">
        <v>2019</v>
      </c>
      <c r="B4183" s="5" t="s">
        <v>49</v>
      </c>
      <c r="C4183" s="10">
        <v>43466</v>
      </c>
      <c r="D4183" t="s">
        <v>2</v>
      </c>
      <c r="E4183">
        <f>+VLOOKUP(Tabla2[[#This Row],[Punto de venta]],Punto_venta[],2,0)</f>
        <v>1</v>
      </c>
      <c r="F4183" t="s">
        <v>13</v>
      </c>
      <c r="G4183">
        <f>+VLOOKUP(Tabla2[[#This Row],[Cultivo]],Cod_categoría[],2,0)</f>
        <v>100106002</v>
      </c>
      <c r="H4183" t="str">
        <f>+VLOOKUP(F4183,Codigos[],2,0)</f>
        <v>Frutos oleaginosos</v>
      </c>
      <c r="I4183">
        <f>+VLOOKUP(Tabla2[[#This Row],[Categoría]],Cod_procesamiento10[],2,0)</f>
        <v>12</v>
      </c>
      <c r="J4183" t="s">
        <v>163</v>
      </c>
      <c r="K4183" s="3">
        <v>2189.84</v>
      </c>
    </row>
    <row r="4184" spans="1:11" x14ac:dyDescent="0.35">
      <c r="A4184">
        <v>2019</v>
      </c>
      <c r="B4184" s="5" t="s">
        <v>49</v>
      </c>
      <c r="C4184" s="10">
        <v>43466</v>
      </c>
      <c r="D4184" t="s">
        <v>2</v>
      </c>
      <c r="E4184">
        <f>+VLOOKUP(Tabla2[[#This Row],[Punto de venta]],Punto_venta[],2,0)</f>
        <v>1</v>
      </c>
      <c r="F4184" t="s">
        <v>14</v>
      </c>
      <c r="G4184">
        <f>+VLOOKUP(Tabla2[[#This Row],[Cultivo]],Cod_categoría[],2,0)</f>
        <v>100104005</v>
      </c>
      <c r="H4184" t="str">
        <f>+VLOOKUP(F4184,Codigos[],2,0)</f>
        <v>Frutos de pepita</v>
      </c>
      <c r="I4184">
        <f>+VLOOKUP(Tabla2[[#This Row],[Categoría]],Cod_procesamiento10[],2,0)</f>
        <v>3</v>
      </c>
      <c r="J4184" t="s">
        <v>163</v>
      </c>
      <c r="K4184" s="3">
        <v>731.9</v>
      </c>
    </row>
    <row r="4185" spans="1:11" x14ac:dyDescent="0.35">
      <c r="A4185">
        <v>2019</v>
      </c>
      <c r="B4185" s="5" t="s">
        <v>49</v>
      </c>
      <c r="C4185" s="10">
        <v>43466</v>
      </c>
      <c r="D4185" t="s">
        <v>2</v>
      </c>
      <c r="E4185">
        <f>+VLOOKUP(Tabla2[[#This Row],[Punto de venta]],Punto_venta[],2,0)</f>
        <v>1</v>
      </c>
      <c r="F4185" t="s">
        <v>15</v>
      </c>
      <c r="G4185">
        <f>+VLOOKUP(Tabla2[[#This Row],[Cultivo]],Cod_categoría[],2,0)</f>
        <v>100108006</v>
      </c>
      <c r="H4185" t="str">
        <f>+VLOOKUP(F4185,Codigos[],2,0)</f>
        <v>Frutos tropicales y subtropicales</v>
      </c>
      <c r="I4185">
        <f>+VLOOKUP(Tabla2[[#This Row],[Categoría]],Cod_procesamiento10[],2,0)</f>
        <v>4</v>
      </c>
      <c r="J4185" t="s">
        <v>163</v>
      </c>
      <c r="K4185" s="3">
        <v>593.23</v>
      </c>
    </row>
    <row r="4186" spans="1:11" x14ac:dyDescent="0.35">
      <c r="A4186">
        <v>2019</v>
      </c>
      <c r="B4186" s="5" t="s">
        <v>49</v>
      </c>
      <c r="C4186" s="10">
        <v>43466</v>
      </c>
      <c r="D4186" t="s">
        <v>2</v>
      </c>
      <c r="E4186">
        <f>+VLOOKUP(Tabla2[[#This Row],[Punto de venta]],Punto_venta[],2,0)</f>
        <v>1</v>
      </c>
      <c r="F4186" t="s">
        <v>16</v>
      </c>
      <c r="G4186">
        <f>+VLOOKUP(Tabla2[[#This Row],[Cultivo]],Cod_categoría[],2,0)</f>
        <v>100109001</v>
      </c>
      <c r="H4186" t="str">
        <f>+VLOOKUP(F4186,Codigos[],2,0)</f>
        <v>Uva</v>
      </c>
      <c r="I4186">
        <f>+VLOOKUP(Tabla2[[#This Row],[Categoría]],Cod_procesamiento10[],2,0)</f>
        <v>11</v>
      </c>
      <c r="J4186" t="s">
        <v>163</v>
      </c>
      <c r="K4186" s="3">
        <v>986.64</v>
      </c>
    </row>
    <row r="4187" spans="1:11" x14ac:dyDescent="0.35">
      <c r="A4187">
        <v>2019</v>
      </c>
      <c r="B4187" s="5" t="s">
        <v>49</v>
      </c>
      <c r="C4187" s="10">
        <v>43466</v>
      </c>
      <c r="D4187" t="s">
        <v>17</v>
      </c>
      <c r="E4187">
        <f>+VLOOKUP(Tabla2[[#This Row],[Punto de venta]],Punto_venta[],2,0)</f>
        <v>2</v>
      </c>
      <c r="F4187" t="s">
        <v>68</v>
      </c>
      <c r="G4187">
        <f>+VLOOKUP(Tabla2[[#This Row],[Cultivo]],Cod_categoría[],2,0)</f>
        <v>100101001</v>
      </c>
      <c r="H4187" t="str">
        <f>+VLOOKUP(F4187,Codigos[],2,0)</f>
        <v>Berries</v>
      </c>
      <c r="I4187">
        <f>+VLOOKUP(Tabla2[[#This Row],[Categoría]],Cod_procesamiento10[],2,0)</f>
        <v>1</v>
      </c>
      <c r="J4187" t="s">
        <v>163</v>
      </c>
      <c r="K4187" s="3">
        <v>6744.75</v>
      </c>
    </row>
    <row r="4188" spans="1:11" x14ac:dyDescent="0.35">
      <c r="A4188">
        <v>2019</v>
      </c>
      <c r="B4188" s="5" t="s">
        <v>49</v>
      </c>
      <c r="C4188" s="10">
        <v>43466</v>
      </c>
      <c r="D4188" t="s">
        <v>17</v>
      </c>
      <c r="E4188">
        <f>+VLOOKUP(Tabla2[[#This Row],[Punto de venta]],Punto_venta[],2,0)</f>
        <v>2</v>
      </c>
      <c r="F4188" t="s">
        <v>5</v>
      </c>
      <c r="G4188">
        <f>+VLOOKUP(Tabla2[[#This Row],[Cultivo]],Cod_categoría[],2,0)</f>
        <v>100103002</v>
      </c>
      <c r="H4188" t="str">
        <f>+VLOOKUP(F4188,Codigos[],2,0)</f>
        <v>Frutos de carozo</v>
      </c>
      <c r="I4188">
        <f>+VLOOKUP(Tabla2[[#This Row],[Categoría]],Cod_procesamiento10[],2,0)</f>
        <v>5</v>
      </c>
      <c r="J4188" t="s">
        <v>163</v>
      </c>
      <c r="K4188" s="3">
        <v>1480.81</v>
      </c>
    </row>
    <row r="4189" spans="1:11" x14ac:dyDescent="0.35">
      <c r="A4189">
        <v>2019</v>
      </c>
      <c r="B4189" s="5" t="s">
        <v>49</v>
      </c>
      <c r="C4189" s="10">
        <v>43466</v>
      </c>
      <c r="D4189" t="s">
        <v>17</v>
      </c>
      <c r="E4189">
        <f>+VLOOKUP(Tabla2[[#This Row],[Punto de venta]],Punto_venta[],2,0)</f>
        <v>2</v>
      </c>
      <c r="F4189" t="s">
        <v>7</v>
      </c>
      <c r="G4189">
        <f>+VLOOKUP(Tabla2[[#This Row],[Cultivo]],Cod_categoría[],2,0)</f>
        <v>100103004</v>
      </c>
      <c r="H4189" t="str">
        <f>+VLOOKUP(F4189,Codigos[],2,0)</f>
        <v>Frutos de carozo</v>
      </c>
      <c r="I4189">
        <f>+VLOOKUP(Tabla2[[#This Row],[Categoría]],Cod_procesamiento10[],2,0)</f>
        <v>5</v>
      </c>
      <c r="J4189" t="s">
        <v>163</v>
      </c>
      <c r="K4189" s="3">
        <v>1443.72</v>
      </c>
    </row>
    <row r="4190" spans="1:11" x14ac:dyDescent="0.35">
      <c r="A4190">
        <v>2019</v>
      </c>
      <c r="B4190" s="5" t="s">
        <v>49</v>
      </c>
      <c r="C4190" s="10">
        <v>43466</v>
      </c>
      <c r="D4190" t="s">
        <v>17</v>
      </c>
      <c r="E4190">
        <f>+VLOOKUP(Tabla2[[#This Row],[Punto de venta]],Punto_venta[],2,0)</f>
        <v>2</v>
      </c>
      <c r="F4190" t="s">
        <v>23</v>
      </c>
      <c r="G4190">
        <f>+VLOOKUP(Tabla2[[#This Row],[Cultivo]],Cod_categoría[],2,0)</f>
        <v>100101004</v>
      </c>
      <c r="H4190" t="str">
        <f>+VLOOKUP(F4190,Codigos[],2,0)</f>
        <v>Berries</v>
      </c>
      <c r="I4190">
        <f>+VLOOKUP(Tabla2[[#This Row],[Categoría]],Cod_procesamiento10[],2,0)</f>
        <v>1</v>
      </c>
      <c r="J4190" t="s">
        <v>163</v>
      </c>
      <c r="K4190" s="3">
        <v>7643.33</v>
      </c>
    </row>
    <row r="4191" spans="1:11" x14ac:dyDescent="0.35">
      <c r="A4191">
        <v>2019</v>
      </c>
      <c r="B4191" s="5" t="s">
        <v>49</v>
      </c>
      <c r="C4191" s="10">
        <v>43466</v>
      </c>
      <c r="D4191" t="s">
        <v>17</v>
      </c>
      <c r="E4191">
        <f>+VLOOKUP(Tabla2[[#This Row],[Punto de venta]],Punto_venta[],2,0)</f>
        <v>2</v>
      </c>
      <c r="F4191" t="s">
        <v>8</v>
      </c>
      <c r="G4191">
        <f>+VLOOKUP(Tabla2[[#This Row],[Cultivo]],Cod_categoría[],2,0)</f>
        <v>100112025</v>
      </c>
      <c r="H4191" t="str">
        <f>+VLOOKUP(F4191,Codigos[],2,0)</f>
        <v>Berries</v>
      </c>
      <c r="I4191">
        <f>+VLOOKUP(Tabla2[[#This Row],[Categoría]],Cod_procesamiento10[],2,0)</f>
        <v>1</v>
      </c>
      <c r="J4191" t="s">
        <v>163</v>
      </c>
      <c r="K4191" s="3">
        <v>3212.26</v>
      </c>
    </row>
    <row r="4192" spans="1:11" x14ac:dyDescent="0.35">
      <c r="A4192">
        <v>2019</v>
      </c>
      <c r="B4192" s="5" t="s">
        <v>49</v>
      </c>
      <c r="C4192" s="10">
        <v>43466</v>
      </c>
      <c r="D4192" t="s">
        <v>17</v>
      </c>
      <c r="E4192">
        <f>+VLOOKUP(Tabla2[[#This Row],[Punto de venta]],Punto_venta[],2,0)</f>
        <v>2</v>
      </c>
      <c r="F4192" t="s">
        <v>9</v>
      </c>
      <c r="G4192">
        <f>+VLOOKUP(Tabla2[[#This Row],[Cultivo]],Cod_categoría[],2,0)</f>
        <v>100102003</v>
      </c>
      <c r="H4192" t="str">
        <f>+VLOOKUP(F4192,Codigos[],2,0)</f>
        <v>Cítricos</v>
      </c>
      <c r="I4192">
        <f>+VLOOKUP(Tabla2[[#This Row],[Categoría]],Cod_procesamiento10[],2,0)</f>
        <v>2</v>
      </c>
      <c r="J4192" t="s">
        <v>163</v>
      </c>
      <c r="K4192" s="3">
        <v>1886.7</v>
      </c>
    </row>
    <row r="4193" spans="1:11" x14ac:dyDescent="0.35">
      <c r="A4193">
        <v>2019</v>
      </c>
      <c r="B4193" s="5" t="s">
        <v>49</v>
      </c>
      <c r="C4193" s="10">
        <v>43466</v>
      </c>
      <c r="D4193" t="s">
        <v>17</v>
      </c>
      <c r="E4193">
        <f>+VLOOKUP(Tabla2[[#This Row],[Punto de venta]],Punto_venta[],2,0)</f>
        <v>2</v>
      </c>
      <c r="F4193" t="s">
        <v>21</v>
      </c>
      <c r="G4193">
        <f>+VLOOKUP(Tabla2[[#This Row],[Cultivo]],Cod_categoría[],2,0)</f>
        <v>100108002</v>
      </c>
      <c r="H4193" t="str">
        <f>+VLOOKUP(F4193,Codigos[],2,0)</f>
        <v>Frutos tropicales y subtropicales</v>
      </c>
      <c r="I4193">
        <f>+VLOOKUP(Tabla2[[#This Row],[Categoría]],Cod_procesamiento10[],2,0)</f>
        <v>4</v>
      </c>
      <c r="J4193" t="s">
        <v>163</v>
      </c>
      <c r="K4193" s="3">
        <v>1650.58</v>
      </c>
    </row>
    <row r="4194" spans="1:11" x14ac:dyDescent="0.35">
      <c r="A4194">
        <v>2019</v>
      </c>
      <c r="B4194" s="5" t="s">
        <v>49</v>
      </c>
      <c r="C4194" s="10">
        <v>43466</v>
      </c>
      <c r="D4194" t="s">
        <v>17</v>
      </c>
      <c r="E4194">
        <f>+VLOOKUP(Tabla2[[#This Row],[Punto de venta]],Punto_venta[],2,0)</f>
        <v>2</v>
      </c>
      <c r="F4194" t="s">
        <v>10</v>
      </c>
      <c r="G4194">
        <f>+VLOOKUP(Tabla2[[#This Row],[Cultivo]],Cod_categoría[],2,0)</f>
        <v>100104002</v>
      </c>
      <c r="H4194" t="str">
        <f>+VLOOKUP(F4194,Codigos[],2,0)</f>
        <v>Frutos de pepita</v>
      </c>
      <c r="I4194">
        <f>+VLOOKUP(Tabla2[[#This Row],[Categoría]],Cod_procesamiento10[],2,0)</f>
        <v>3</v>
      </c>
      <c r="J4194" t="s">
        <v>163</v>
      </c>
      <c r="K4194" s="3">
        <v>1788.52</v>
      </c>
    </row>
    <row r="4195" spans="1:11" x14ac:dyDescent="0.35">
      <c r="A4195">
        <v>2019</v>
      </c>
      <c r="B4195" s="5" t="s">
        <v>49</v>
      </c>
      <c r="C4195" s="10">
        <v>43466</v>
      </c>
      <c r="D4195" t="s">
        <v>17</v>
      </c>
      <c r="E4195">
        <f>+VLOOKUP(Tabla2[[#This Row],[Punto de venta]],Punto_venta[],2,0)</f>
        <v>2</v>
      </c>
      <c r="F4195" t="s">
        <v>11</v>
      </c>
      <c r="G4195">
        <f>+VLOOKUP(Tabla2[[#This Row],[Cultivo]],Cod_categoría[],2,0)</f>
        <v>100102005</v>
      </c>
      <c r="H4195" t="str">
        <f>+VLOOKUP(F4195,Codigos[],2,0)</f>
        <v>Cítricos</v>
      </c>
      <c r="I4195">
        <f>+VLOOKUP(Tabla2[[#This Row],[Categoría]],Cod_procesamiento10[],2,0)</f>
        <v>2</v>
      </c>
      <c r="J4195" t="s">
        <v>163</v>
      </c>
      <c r="K4195" s="3">
        <v>1104.2</v>
      </c>
    </row>
    <row r="4196" spans="1:11" x14ac:dyDescent="0.35">
      <c r="A4196">
        <v>2019</v>
      </c>
      <c r="B4196" s="5" t="s">
        <v>49</v>
      </c>
      <c r="C4196" s="10">
        <v>43466</v>
      </c>
      <c r="D4196" t="s">
        <v>17</v>
      </c>
      <c r="E4196">
        <f>+VLOOKUP(Tabla2[[#This Row],[Punto de venta]],Punto_venta[],2,0)</f>
        <v>2</v>
      </c>
      <c r="F4196" t="s">
        <v>12</v>
      </c>
      <c r="G4196">
        <f>+VLOOKUP(Tabla2[[#This Row],[Cultivo]],Cod_categoría[],2,0)</f>
        <v>100103006</v>
      </c>
      <c r="H4196" t="str">
        <f>+VLOOKUP(F4196,Codigos[],2,0)</f>
        <v>Frutos de carozo</v>
      </c>
      <c r="I4196">
        <f>+VLOOKUP(Tabla2[[#This Row],[Categoría]],Cod_procesamiento10[],2,0)</f>
        <v>5</v>
      </c>
      <c r="J4196" t="s">
        <v>163</v>
      </c>
      <c r="K4196" s="3">
        <v>1456.53</v>
      </c>
    </row>
    <row r="4197" spans="1:11" x14ac:dyDescent="0.35">
      <c r="A4197">
        <v>2019</v>
      </c>
      <c r="B4197" s="5" t="s">
        <v>49</v>
      </c>
      <c r="C4197" s="10">
        <v>43466</v>
      </c>
      <c r="D4197" t="s">
        <v>17</v>
      </c>
      <c r="E4197">
        <f>+VLOOKUP(Tabla2[[#This Row],[Punto de venta]],Punto_venta[],2,0)</f>
        <v>2</v>
      </c>
      <c r="F4197" t="s">
        <v>13</v>
      </c>
      <c r="G4197">
        <f>+VLOOKUP(Tabla2[[#This Row],[Cultivo]],Cod_categoría[],2,0)</f>
        <v>100106002</v>
      </c>
      <c r="H4197" t="str">
        <f>+VLOOKUP(F4197,Codigos[],2,0)</f>
        <v>Frutos oleaginosos</v>
      </c>
      <c r="I4197">
        <f>+VLOOKUP(Tabla2[[#This Row],[Categoría]],Cod_procesamiento10[],2,0)</f>
        <v>12</v>
      </c>
      <c r="J4197" t="s">
        <v>163</v>
      </c>
      <c r="K4197" s="3">
        <v>3111.53</v>
      </c>
    </row>
    <row r="4198" spans="1:11" x14ac:dyDescent="0.35">
      <c r="A4198">
        <v>2019</v>
      </c>
      <c r="B4198" s="5" t="s">
        <v>49</v>
      </c>
      <c r="C4198" s="10">
        <v>43466</v>
      </c>
      <c r="D4198" t="s">
        <v>17</v>
      </c>
      <c r="E4198">
        <f>+VLOOKUP(Tabla2[[#This Row],[Punto de venta]],Punto_venta[],2,0)</f>
        <v>2</v>
      </c>
      <c r="F4198" t="s">
        <v>14</v>
      </c>
      <c r="G4198">
        <f>+VLOOKUP(Tabla2[[#This Row],[Cultivo]],Cod_categoría[],2,0)</f>
        <v>100104005</v>
      </c>
      <c r="H4198" t="str">
        <f>+VLOOKUP(F4198,Codigos[],2,0)</f>
        <v>Frutos de pepita</v>
      </c>
      <c r="I4198">
        <f>+VLOOKUP(Tabla2[[#This Row],[Categoría]],Cod_procesamiento10[],2,0)</f>
        <v>3</v>
      </c>
      <c r="J4198" t="s">
        <v>163</v>
      </c>
      <c r="K4198" s="3">
        <v>1359.71</v>
      </c>
    </row>
    <row r="4199" spans="1:11" x14ac:dyDescent="0.35">
      <c r="A4199">
        <v>2019</v>
      </c>
      <c r="B4199" s="5" t="s">
        <v>49</v>
      </c>
      <c r="C4199" s="10">
        <v>43466</v>
      </c>
      <c r="D4199" t="s">
        <v>17</v>
      </c>
      <c r="E4199">
        <f>+VLOOKUP(Tabla2[[#This Row],[Punto de venta]],Punto_venta[],2,0)</f>
        <v>2</v>
      </c>
      <c r="F4199" t="s">
        <v>15</v>
      </c>
      <c r="G4199">
        <f>+VLOOKUP(Tabla2[[#This Row],[Cultivo]],Cod_categoría[],2,0)</f>
        <v>100108006</v>
      </c>
      <c r="H4199" t="str">
        <f>+VLOOKUP(F4199,Codigos[],2,0)</f>
        <v>Frutos tropicales y subtropicales</v>
      </c>
      <c r="I4199">
        <f>+VLOOKUP(Tabla2[[#This Row],[Categoría]],Cod_procesamiento10[],2,0)</f>
        <v>4</v>
      </c>
      <c r="J4199" t="s">
        <v>163</v>
      </c>
      <c r="K4199" s="3">
        <v>817.28</v>
      </c>
    </row>
    <row r="4200" spans="1:11" x14ac:dyDescent="0.35">
      <c r="A4200">
        <v>2019</v>
      </c>
      <c r="B4200" s="5" t="s">
        <v>49</v>
      </c>
      <c r="C4200" s="10">
        <v>43466</v>
      </c>
      <c r="D4200" t="s">
        <v>17</v>
      </c>
      <c r="E4200">
        <f>+VLOOKUP(Tabla2[[#This Row],[Punto de venta]],Punto_venta[],2,0)</f>
        <v>2</v>
      </c>
      <c r="F4200" t="s">
        <v>16</v>
      </c>
      <c r="G4200">
        <f>+VLOOKUP(Tabla2[[#This Row],[Cultivo]],Cod_categoría[],2,0)</f>
        <v>100109001</v>
      </c>
      <c r="H4200" t="str">
        <f>+VLOOKUP(F4200,Codigos[],2,0)</f>
        <v>Uva</v>
      </c>
      <c r="I4200">
        <f>+VLOOKUP(Tabla2[[#This Row],[Categoría]],Cod_procesamiento10[],2,0)</f>
        <v>11</v>
      </c>
      <c r="J4200" t="s">
        <v>163</v>
      </c>
      <c r="K4200" s="3">
        <v>2275.71</v>
      </c>
    </row>
    <row r="4201" spans="1:11" x14ac:dyDescent="0.35">
      <c r="A4201">
        <v>2019</v>
      </c>
      <c r="B4201" s="5" t="s">
        <v>49</v>
      </c>
      <c r="C4201" s="10">
        <v>43466</v>
      </c>
      <c r="D4201" t="s">
        <v>2</v>
      </c>
      <c r="E4201">
        <f>+VLOOKUP(Tabla2[[#This Row],[Punto de venta]],Punto_venta[],2,0)</f>
        <v>1</v>
      </c>
      <c r="F4201" t="s">
        <v>3</v>
      </c>
      <c r="G4201">
        <f>+VLOOKUP(Tabla2[[#This Row],[Cultivo]],Cod_categoría[],2,0)</f>
        <v>100103001</v>
      </c>
      <c r="H4201" t="str">
        <f>+VLOOKUP(F4201,Codigos[],2,0)</f>
        <v>Frutos de carozo</v>
      </c>
      <c r="I4201">
        <f>+VLOOKUP(Tabla2[[#This Row],[Categoría]],Cod_procesamiento10[],2,0)</f>
        <v>5</v>
      </c>
      <c r="J4201" t="s">
        <v>163</v>
      </c>
      <c r="K4201" s="3">
        <v>1273.0999999999999</v>
      </c>
    </row>
    <row r="4202" spans="1:11" x14ac:dyDescent="0.35">
      <c r="A4202">
        <v>2019</v>
      </c>
      <c r="B4202" s="5" t="s">
        <v>49</v>
      </c>
      <c r="C4202" s="10">
        <v>43466</v>
      </c>
      <c r="D4202" t="s">
        <v>2</v>
      </c>
      <c r="E4202">
        <f>+VLOOKUP(Tabla2[[#This Row],[Punto de venta]],Punto_venta[],2,0)</f>
        <v>1</v>
      </c>
      <c r="F4202" t="s">
        <v>4</v>
      </c>
      <c r="G4202">
        <f>+VLOOKUP(Tabla2[[#This Row],[Cultivo]],Cod_categoría[],2,0)</f>
        <v>100107002</v>
      </c>
      <c r="H4202" t="str">
        <f>+VLOOKUP(F4202,Codigos[],2,0)</f>
        <v>Frutos tropicales y subtropicales</v>
      </c>
      <c r="I4202">
        <f>+VLOOKUP(Tabla2[[#This Row],[Categoría]],Cod_procesamiento10[],2,0)</f>
        <v>4</v>
      </c>
      <c r="J4202" t="s">
        <v>163</v>
      </c>
      <c r="K4202" s="3">
        <v>3100</v>
      </c>
    </row>
    <row r="4203" spans="1:11" x14ac:dyDescent="0.35">
      <c r="A4203">
        <v>2019</v>
      </c>
      <c r="B4203" s="5" t="s">
        <v>49</v>
      </c>
      <c r="C4203" s="10">
        <v>43466</v>
      </c>
      <c r="D4203" t="s">
        <v>2</v>
      </c>
      <c r="E4203">
        <f>+VLOOKUP(Tabla2[[#This Row],[Punto de venta]],Punto_venta[],2,0)</f>
        <v>1</v>
      </c>
      <c r="F4203" t="s">
        <v>7</v>
      </c>
      <c r="G4203">
        <f>+VLOOKUP(Tabla2[[#This Row],[Cultivo]],Cod_categoría[],2,0)</f>
        <v>100103004</v>
      </c>
      <c r="H4203" t="str">
        <f>+VLOOKUP(F4203,Codigos[],2,0)</f>
        <v>Frutos de carozo</v>
      </c>
      <c r="I4203">
        <f>+VLOOKUP(Tabla2[[#This Row],[Categoría]],Cod_procesamiento10[],2,0)</f>
        <v>5</v>
      </c>
      <c r="J4203" t="s">
        <v>163</v>
      </c>
      <c r="K4203" s="3">
        <v>1081.94</v>
      </c>
    </row>
    <row r="4204" spans="1:11" x14ac:dyDescent="0.35">
      <c r="A4204">
        <v>2019</v>
      </c>
      <c r="B4204" s="5" t="s">
        <v>49</v>
      </c>
      <c r="C4204" s="10">
        <v>43466</v>
      </c>
      <c r="D4204" t="s">
        <v>2</v>
      </c>
      <c r="E4204">
        <f>+VLOOKUP(Tabla2[[#This Row],[Punto de venta]],Punto_venta[],2,0)</f>
        <v>1</v>
      </c>
      <c r="F4204" t="s">
        <v>8</v>
      </c>
      <c r="G4204">
        <f>+VLOOKUP(Tabla2[[#This Row],[Cultivo]],Cod_categoría[],2,0)</f>
        <v>100112025</v>
      </c>
      <c r="H4204" t="str">
        <f>+VLOOKUP(F4204,Codigos[],2,0)</f>
        <v>Berries</v>
      </c>
      <c r="I4204">
        <f>+VLOOKUP(Tabla2[[#This Row],[Categoría]],Cod_procesamiento10[],2,0)</f>
        <v>1</v>
      </c>
      <c r="J4204" t="s">
        <v>163</v>
      </c>
      <c r="K4204" s="3">
        <v>1413.55</v>
      </c>
    </row>
    <row r="4205" spans="1:11" x14ac:dyDescent="0.35">
      <c r="A4205">
        <v>2019</v>
      </c>
      <c r="B4205" s="5" t="s">
        <v>49</v>
      </c>
      <c r="C4205" s="10">
        <v>43466</v>
      </c>
      <c r="D4205" t="s">
        <v>2</v>
      </c>
      <c r="E4205">
        <f>+VLOOKUP(Tabla2[[#This Row],[Punto de venta]],Punto_venta[],2,0)</f>
        <v>1</v>
      </c>
      <c r="F4205" t="s">
        <v>9</v>
      </c>
      <c r="G4205">
        <f>+VLOOKUP(Tabla2[[#This Row],[Cultivo]],Cod_categoría[],2,0)</f>
        <v>100102003</v>
      </c>
      <c r="H4205" t="str">
        <f>+VLOOKUP(F4205,Codigos[],2,0)</f>
        <v>Cítricos</v>
      </c>
      <c r="I4205">
        <f>+VLOOKUP(Tabla2[[#This Row],[Categoría]],Cod_procesamiento10[],2,0)</f>
        <v>2</v>
      </c>
      <c r="J4205" t="s">
        <v>163</v>
      </c>
      <c r="K4205" s="3">
        <v>1076.43</v>
      </c>
    </row>
    <row r="4206" spans="1:11" x14ac:dyDescent="0.35">
      <c r="A4206">
        <v>2019</v>
      </c>
      <c r="B4206" s="5" t="s">
        <v>49</v>
      </c>
      <c r="C4206" s="10">
        <v>43466</v>
      </c>
      <c r="D4206" t="s">
        <v>2</v>
      </c>
      <c r="E4206">
        <f>+VLOOKUP(Tabla2[[#This Row],[Punto de venta]],Punto_venta[],2,0)</f>
        <v>1</v>
      </c>
      <c r="F4206" t="s">
        <v>21</v>
      </c>
      <c r="G4206">
        <f>+VLOOKUP(Tabla2[[#This Row],[Cultivo]],Cod_categoría[],2,0)</f>
        <v>100108002</v>
      </c>
      <c r="H4206" t="str">
        <f>+VLOOKUP(F4206,Codigos[],2,0)</f>
        <v>Frutos tropicales y subtropicales</v>
      </c>
      <c r="I4206">
        <f>+VLOOKUP(Tabla2[[#This Row],[Categoría]],Cod_procesamiento10[],2,0)</f>
        <v>4</v>
      </c>
      <c r="J4206" t="s">
        <v>163</v>
      </c>
      <c r="K4206" s="3">
        <v>2306.67</v>
      </c>
    </row>
    <row r="4207" spans="1:11" x14ac:dyDescent="0.35">
      <c r="A4207">
        <v>2019</v>
      </c>
      <c r="B4207" s="5" t="s">
        <v>49</v>
      </c>
      <c r="C4207" s="10">
        <v>43466</v>
      </c>
      <c r="D4207" t="s">
        <v>2</v>
      </c>
      <c r="E4207">
        <f>+VLOOKUP(Tabla2[[#This Row],[Punto de venta]],Punto_venta[],2,0)</f>
        <v>1</v>
      </c>
      <c r="F4207" t="s">
        <v>10</v>
      </c>
      <c r="G4207">
        <f>+VLOOKUP(Tabla2[[#This Row],[Cultivo]],Cod_categoría[],2,0)</f>
        <v>100104002</v>
      </c>
      <c r="H4207" t="str">
        <f>+VLOOKUP(F4207,Codigos[],2,0)</f>
        <v>Frutos de pepita</v>
      </c>
      <c r="I4207">
        <f>+VLOOKUP(Tabla2[[#This Row],[Categoría]],Cod_procesamiento10[],2,0)</f>
        <v>3</v>
      </c>
      <c r="J4207" t="s">
        <v>163</v>
      </c>
      <c r="K4207" s="3">
        <v>1355.89</v>
      </c>
    </row>
    <row r="4208" spans="1:11" x14ac:dyDescent="0.35">
      <c r="A4208">
        <v>2019</v>
      </c>
      <c r="B4208" s="5" t="s">
        <v>49</v>
      </c>
      <c r="C4208" s="10">
        <v>43466</v>
      </c>
      <c r="D4208" t="s">
        <v>2</v>
      </c>
      <c r="E4208">
        <f>+VLOOKUP(Tabla2[[#This Row],[Punto de venta]],Punto_venta[],2,0)</f>
        <v>1</v>
      </c>
      <c r="F4208" t="s">
        <v>11</v>
      </c>
      <c r="G4208">
        <f>+VLOOKUP(Tabla2[[#This Row],[Cultivo]],Cod_categoría[],2,0)</f>
        <v>100102005</v>
      </c>
      <c r="H4208" t="str">
        <f>+VLOOKUP(F4208,Codigos[],2,0)</f>
        <v>Cítricos</v>
      </c>
      <c r="I4208">
        <f>+VLOOKUP(Tabla2[[#This Row],[Categoría]],Cod_procesamiento10[],2,0)</f>
        <v>2</v>
      </c>
      <c r="J4208" t="s">
        <v>163</v>
      </c>
      <c r="K4208" s="3">
        <v>844.41</v>
      </c>
    </row>
    <row r="4209" spans="1:11" x14ac:dyDescent="0.35">
      <c r="A4209">
        <v>2019</v>
      </c>
      <c r="B4209" s="5" t="s">
        <v>49</v>
      </c>
      <c r="C4209" s="10">
        <v>43466</v>
      </c>
      <c r="D4209" t="s">
        <v>2</v>
      </c>
      <c r="E4209">
        <f>+VLOOKUP(Tabla2[[#This Row],[Punto de venta]],Punto_venta[],2,0)</f>
        <v>1</v>
      </c>
      <c r="F4209" t="s">
        <v>12</v>
      </c>
      <c r="G4209">
        <f>+VLOOKUP(Tabla2[[#This Row],[Cultivo]],Cod_categoría[],2,0)</f>
        <v>100103006</v>
      </c>
      <c r="H4209" t="str">
        <f>+VLOOKUP(F4209,Codigos[],2,0)</f>
        <v>Frutos de carozo</v>
      </c>
      <c r="I4209">
        <f>+VLOOKUP(Tabla2[[#This Row],[Categoría]],Cod_procesamiento10[],2,0)</f>
        <v>5</v>
      </c>
      <c r="J4209" t="s">
        <v>163</v>
      </c>
      <c r="K4209" s="3">
        <v>1043.32</v>
      </c>
    </row>
    <row r="4210" spans="1:11" x14ac:dyDescent="0.35">
      <c r="A4210">
        <v>2019</v>
      </c>
      <c r="B4210" s="5" t="s">
        <v>49</v>
      </c>
      <c r="C4210" s="10">
        <v>43466</v>
      </c>
      <c r="D4210" t="s">
        <v>2</v>
      </c>
      <c r="E4210">
        <f>+VLOOKUP(Tabla2[[#This Row],[Punto de venta]],Punto_venta[],2,0)</f>
        <v>1</v>
      </c>
      <c r="F4210" t="s">
        <v>13</v>
      </c>
      <c r="G4210">
        <f>+VLOOKUP(Tabla2[[#This Row],[Cultivo]],Cod_categoría[],2,0)</f>
        <v>100106002</v>
      </c>
      <c r="H4210" t="str">
        <f>+VLOOKUP(F4210,Codigos[],2,0)</f>
        <v>Frutos oleaginosos</v>
      </c>
      <c r="I4210">
        <f>+VLOOKUP(Tabla2[[#This Row],[Categoría]],Cod_procesamiento10[],2,0)</f>
        <v>12</v>
      </c>
      <c r="J4210" t="s">
        <v>163</v>
      </c>
      <c r="K4210" s="3">
        <v>2893.79</v>
      </c>
    </row>
    <row r="4211" spans="1:11" x14ac:dyDescent="0.35">
      <c r="A4211">
        <v>2019</v>
      </c>
      <c r="B4211" s="5" t="s">
        <v>49</v>
      </c>
      <c r="C4211" s="10">
        <v>43466</v>
      </c>
      <c r="D4211" t="s">
        <v>2</v>
      </c>
      <c r="E4211">
        <f>+VLOOKUP(Tabla2[[#This Row],[Punto de venta]],Punto_venta[],2,0)</f>
        <v>1</v>
      </c>
      <c r="F4211" t="s">
        <v>14</v>
      </c>
      <c r="G4211">
        <f>+VLOOKUP(Tabla2[[#This Row],[Cultivo]],Cod_categoría[],2,0)</f>
        <v>100104005</v>
      </c>
      <c r="H4211" t="str">
        <f>+VLOOKUP(F4211,Codigos[],2,0)</f>
        <v>Frutos de pepita</v>
      </c>
      <c r="I4211">
        <f>+VLOOKUP(Tabla2[[#This Row],[Categoría]],Cod_procesamiento10[],2,0)</f>
        <v>3</v>
      </c>
      <c r="J4211" t="s">
        <v>163</v>
      </c>
      <c r="K4211" s="3">
        <v>1313.89</v>
      </c>
    </row>
    <row r="4212" spans="1:11" x14ac:dyDescent="0.35">
      <c r="A4212">
        <v>2019</v>
      </c>
      <c r="B4212" s="5" t="s">
        <v>49</v>
      </c>
      <c r="C4212" s="10">
        <v>43466</v>
      </c>
      <c r="D4212" t="s">
        <v>2</v>
      </c>
      <c r="E4212">
        <f>+VLOOKUP(Tabla2[[#This Row],[Punto de venta]],Punto_venta[],2,0)</f>
        <v>1</v>
      </c>
      <c r="F4212" t="s">
        <v>15</v>
      </c>
      <c r="G4212">
        <f>+VLOOKUP(Tabla2[[#This Row],[Cultivo]],Cod_categoría[],2,0)</f>
        <v>100108006</v>
      </c>
      <c r="H4212" t="str">
        <f>+VLOOKUP(F4212,Codigos[],2,0)</f>
        <v>Frutos tropicales y subtropicales</v>
      </c>
      <c r="I4212">
        <f>+VLOOKUP(Tabla2[[#This Row],[Categoría]],Cod_procesamiento10[],2,0)</f>
        <v>4</v>
      </c>
      <c r="J4212" t="s">
        <v>163</v>
      </c>
      <c r="K4212" s="3">
        <v>706.18</v>
      </c>
    </row>
    <row r="4213" spans="1:11" x14ac:dyDescent="0.35">
      <c r="A4213">
        <v>2019</v>
      </c>
      <c r="B4213" s="5" t="s">
        <v>49</v>
      </c>
      <c r="C4213" s="10">
        <v>43466</v>
      </c>
      <c r="D4213" t="s">
        <v>17</v>
      </c>
      <c r="E4213">
        <f>+VLOOKUP(Tabla2[[#This Row],[Punto de venta]],Punto_venta[],2,0)</f>
        <v>2</v>
      </c>
      <c r="F4213" t="s">
        <v>3</v>
      </c>
      <c r="G4213">
        <f>+VLOOKUP(Tabla2[[#This Row],[Cultivo]],Cod_categoría[],2,0)</f>
        <v>100103001</v>
      </c>
      <c r="H4213" t="str">
        <f>+VLOOKUP(F4213,Codigos[],2,0)</f>
        <v>Frutos de carozo</v>
      </c>
      <c r="I4213">
        <f>+VLOOKUP(Tabla2[[#This Row],[Categoría]],Cod_procesamiento10[],2,0)</f>
        <v>5</v>
      </c>
      <c r="J4213" t="s">
        <v>163</v>
      </c>
      <c r="K4213" s="3">
        <v>3795</v>
      </c>
    </row>
    <row r="4214" spans="1:11" x14ac:dyDescent="0.35">
      <c r="A4214">
        <v>2019</v>
      </c>
      <c r="B4214" s="5" t="s">
        <v>49</v>
      </c>
      <c r="C4214" s="10">
        <v>43466</v>
      </c>
      <c r="D4214" t="s">
        <v>17</v>
      </c>
      <c r="E4214">
        <f>+VLOOKUP(Tabla2[[#This Row],[Punto de venta]],Punto_venta[],2,0)</f>
        <v>2</v>
      </c>
      <c r="F4214" t="s">
        <v>4</v>
      </c>
      <c r="G4214">
        <f>+VLOOKUP(Tabla2[[#This Row],[Cultivo]],Cod_categoría[],2,0)</f>
        <v>100107002</v>
      </c>
      <c r="H4214" t="str">
        <f>+VLOOKUP(F4214,Codigos[],2,0)</f>
        <v>Frutos tropicales y subtropicales</v>
      </c>
      <c r="I4214">
        <f>+VLOOKUP(Tabla2[[#This Row],[Categoría]],Cod_procesamiento10[],2,0)</f>
        <v>4</v>
      </c>
      <c r="J4214" t="s">
        <v>163</v>
      </c>
      <c r="K4214" s="3">
        <v>2590</v>
      </c>
    </row>
    <row r="4215" spans="1:11" x14ac:dyDescent="0.35">
      <c r="A4215">
        <v>2019</v>
      </c>
      <c r="B4215" s="5" t="s">
        <v>49</v>
      </c>
      <c r="C4215" s="10">
        <v>43466</v>
      </c>
      <c r="D4215" t="s">
        <v>17</v>
      </c>
      <c r="E4215">
        <f>+VLOOKUP(Tabla2[[#This Row],[Punto de venta]],Punto_venta[],2,0)</f>
        <v>2</v>
      </c>
      <c r="F4215" t="s">
        <v>7</v>
      </c>
      <c r="G4215">
        <f>+VLOOKUP(Tabla2[[#This Row],[Cultivo]],Cod_categoría[],2,0)</f>
        <v>100103004</v>
      </c>
      <c r="H4215" t="str">
        <f>+VLOOKUP(F4215,Codigos[],2,0)</f>
        <v>Frutos de carozo</v>
      </c>
      <c r="I4215">
        <f>+VLOOKUP(Tabla2[[#This Row],[Categoría]],Cod_procesamiento10[],2,0)</f>
        <v>5</v>
      </c>
      <c r="J4215" t="s">
        <v>163</v>
      </c>
      <c r="K4215" s="3">
        <v>2012.33</v>
      </c>
    </row>
    <row r="4216" spans="1:11" x14ac:dyDescent="0.35">
      <c r="A4216">
        <v>2019</v>
      </c>
      <c r="B4216" s="5" t="s">
        <v>49</v>
      </c>
      <c r="C4216" s="10">
        <v>43466</v>
      </c>
      <c r="D4216" t="s">
        <v>17</v>
      </c>
      <c r="E4216">
        <f>+VLOOKUP(Tabla2[[#This Row],[Punto de venta]],Punto_venta[],2,0)</f>
        <v>2</v>
      </c>
      <c r="F4216" t="s">
        <v>8</v>
      </c>
      <c r="G4216">
        <f>+VLOOKUP(Tabla2[[#This Row],[Cultivo]],Cod_categoría[],2,0)</f>
        <v>100112025</v>
      </c>
      <c r="H4216" t="str">
        <f>+VLOOKUP(F4216,Codigos[],2,0)</f>
        <v>Berries</v>
      </c>
      <c r="I4216">
        <f>+VLOOKUP(Tabla2[[#This Row],[Categoría]],Cod_procesamiento10[],2,0)</f>
        <v>1</v>
      </c>
      <c r="J4216" t="s">
        <v>163</v>
      </c>
      <c r="K4216" s="3">
        <v>4562</v>
      </c>
    </row>
    <row r="4217" spans="1:11" x14ac:dyDescent="0.35">
      <c r="A4217">
        <v>2019</v>
      </c>
      <c r="B4217" s="5" t="s">
        <v>49</v>
      </c>
      <c r="C4217" s="10">
        <v>43466</v>
      </c>
      <c r="D4217" t="s">
        <v>17</v>
      </c>
      <c r="E4217">
        <f>+VLOOKUP(Tabla2[[#This Row],[Punto de venta]],Punto_venta[],2,0)</f>
        <v>2</v>
      </c>
      <c r="F4217" t="s">
        <v>9</v>
      </c>
      <c r="G4217">
        <f>+VLOOKUP(Tabla2[[#This Row],[Cultivo]],Cod_categoría[],2,0)</f>
        <v>100102003</v>
      </c>
      <c r="H4217" t="str">
        <f>+VLOOKUP(F4217,Codigos[],2,0)</f>
        <v>Cítricos</v>
      </c>
      <c r="I4217">
        <f>+VLOOKUP(Tabla2[[#This Row],[Categoría]],Cod_procesamiento10[],2,0)</f>
        <v>2</v>
      </c>
      <c r="J4217" t="s">
        <v>163</v>
      </c>
      <c r="K4217" s="3">
        <v>1116.54</v>
      </c>
    </row>
    <row r="4218" spans="1:11" x14ac:dyDescent="0.35">
      <c r="A4218">
        <v>2019</v>
      </c>
      <c r="B4218" s="5" t="s">
        <v>49</v>
      </c>
      <c r="C4218" s="10">
        <v>43466</v>
      </c>
      <c r="D4218" t="s">
        <v>17</v>
      </c>
      <c r="E4218">
        <f>+VLOOKUP(Tabla2[[#This Row],[Punto de venta]],Punto_venta[],2,0)</f>
        <v>2</v>
      </c>
      <c r="F4218" t="s">
        <v>21</v>
      </c>
      <c r="G4218">
        <f>+VLOOKUP(Tabla2[[#This Row],[Cultivo]],Cod_categoría[],2,0)</f>
        <v>100108002</v>
      </c>
      <c r="H4218" t="str">
        <f>+VLOOKUP(F4218,Codigos[],2,0)</f>
        <v>Frutos tropicales y subtropicales</v>
      </c>
      <c r="I4218">
        <f>+VLOOKUP(Tabla2[[#This Row],[Categoría]],Cod_procesamiento10[],2,0)</f>
        <v>4</v>
      </c>
      <c r="J4218" t="s">
        <v>163</v>
      </c>
      <c r="K4218" s="3">
        <v>1950.29</v>
      </c>
    </row>
    <row r="4219" spans="1:11" x14ac:dyDescent="0.35">
      <c r="A4219">
        <v>2019</v>
      </c>
      <c r="B4219" s="5" t="s">
        <v>49</v>
      </c>
      <c r="C4219" s="10">
        <v>43466</v>
      </c>
      <c r="D4219" t="s">
        <v>17</v>
      </c>
      <c r="E4219">
        <f>+VLOOKUP(Tabla2[[#This Row],[Punto de venta]],Punto_venta[],2,0)</f>
        <v>2</v>
      </c>
      <c r="F4219" t="s">
        <v>10</v>
      </c>
      <c r="G4219">
        <f>+VLOOKUP(Tabla2[[#This Row],[Cultivo]],Cod_categoría[],2,0)</f>
        <v>100104002</v>
      </c>
      <c r="H4219" t="str">
        <f>+VLOOKUP(F4219,Codigos[],2,0)</f>
        <v>Frutos de pepita</v>
      </c>
      <c r="I4219">
        <f>+VLOOKUP(Tabla2[[#This Row],[Categoría]],Cod_procesamiento10[],2,0)</f>
        <v>3</v>
      </c>
      <c r="J4219" t="s">
        <v>163</v>
      </c>
      <c r="K4219" s="3">
        <v>1760.45</v>
      </c>
    </row>
    <row r="4220" spans="1:11" x14ac:dyDescent="0.35">
      <c r="A4220">
        <v>2019</v>
      </c>
      <c r="B4220" s="5" t="s">
        <v>49</v>
      </c>
      <c r="C4220" s="10">
        <v>43466</v>
      </c>
      <c r="D4220" t="s">
        <v>17</v>
      </c>
      <c r="E4220">
        <f>+VLOOKUP(Tabla2[[#This Row],[Punto de venta]],Punto_venta[],2,0)</f>
        <v>2</v>
      </c>
      <c r="F4220" t="s">
        <v>11</v>
      </c>
      <c r="G4220">
        <f>+VLOOKUP(Tabla2[[#This Row],[Cultivo]],Cod_categoría[],2,0)</f>
        <v>100102005</v>
      </c>
      <c r="H4220" t="str">
        <f>+VLOOKUP(F4220,Codigos[],2,0)</f>
        <v>Cítricos</v>
      </c>
      <c r="I4220">
        <f>+VLOOKUP(Tabla2[[#This Row],[Categoría]],Cod_procesamiento10[],2,0)</f>
        <v>2</v>
      </c>
      <c r="J4220" t="s">
        <v>163</v>
      </c>
      <c r="K4220" s="3">
        <v>1000.73</v>
      </c>
    </row>
    <row r="4221" spans="1:11" x14ac:dyDescent="0.35">
      <c r="A4221">
        <v>2019</v>
      </c>
      <c r="B4221" s="5" t="s">
        <v>49</v>
      </c>
      <c r="C4221" s="10">
        <v>43466</v>
      </c>
      <c r="D4221" t="s">
        <v>17</v>
      </c>
      <c r="E4221">
        <f>+VLOOKUP(Tabla2[[#This Row],[Punto de venta]],Punto_venta[],2,0)</f>
        <v>2</v>
      </c>
      <c r="F4221" t="s">
        <v>12</v>
      </c>
      <c r="G4221">
        <f>+VLOOKUP(Tabla2[[#This Row],[Cultivo]],Cod_categoría[],2,0)</f>
        <v>100103006</v>
      </c>
      <c r="H4221" t="str">
        <f>+VLOOKUP(F4221,Codigos[],2,0)</f>
        <v>Frutos de carozo</v>
      </c>
      <c r="I4221">
        <f>+VLOOKUP(Tabla2[[#This Row],[Categoría]],Cod_procesamiento10[],2,0)</f>
        <v>5</v>
      </c>
      <c r="J4221" t="s">
        <v>163</v>
      </c>
      <c r="K4221" s="3">
        <v>2042.9</v>
      </c>
    </row>
    <row r="4222" spans="1:11" x14ac:dyDescent="0.35">
      <c r="A4222">
        <v>2019</v>
      </c>
      <c r="B4222" s="5" t="s">
        <v>49</v>
      </c>
      <c r="C4222" s="10">
        <v>43466</v>
      </c>
      <c r="D4222" t="s">
        <v>17</v>
      </c>
      <c r="E4222">
        <f>+VLOOKUP(Tabla2[[#This Row],[Punto de venta]],Punto_venta[],2,0)</f>
        <v>2</v>
      </c>
      <c r="F4222" t="s">
        <v>13</v>
      </c>
      <c r="G4222">
        <f>+VLOOKUP(Tabla2[[#This Row],[Cultivo]],Cod_categoría[],2,0)</f>
        <v>100106002</v>
      </c>
      <c r="H4222" t="str">
        <f>+VLOOKUP(F4222,Codigos[],2,0)</f>
        <v>Frutos oleaginosos</v>
      </c>
      <c r="I4222">
        <f>+VLOOKUP(Tabla2[[#This Row],[Categoría]],Cod_procesamiento10[],2,0)</f>
        <v>12</v>
      </c>
      <c r="J4222" t="s">
        <v>163</v>
      </c>
      <c r="K4222" s="3">
        <v>3652</v>
      </c>
    </row>
    <row r="4223" spans="1:11" x14ac:dyDescent="0.35">
      <c r="A4223">
        <v>2019</v>
      </c>
      <c r="B4223" s="5" t="s">
        <v>49</v>
      </c>
      <c r="C4223" s="10">
        <v>43466</v>
      </c>
      <c r="D4223" t="s">
        <v>17</v>
      </c>
      <c r="E4223">
        <f>+VLOOKUP(Tabla2[[#This Row],[Punto de venta]],Punto_venta[],2,0)</f>
        <v>2</v>
      </c>
      <c r="F4223" t="s">
        <v>14</v>
      </c>
      <c r="G4223">
        <f>+VLOOKUP(Tabla2[[#This Row],[Cultivo]],Cod_categoría[],2,0)</f>
        <v>100104005</v>
      </c>
      <c r="H4223" t="str">
        <f>+VLOOKUP(F4223,Codigos[],2,0)</f>
        <v>Frutos de pepita</v>
      </c>
      <c r="I4223">
        <f>+VLOOKUP(Tabla2[[#This Row],[Categoría]],Cod_procesamiento10[],2,0)</f>
        <v>3</v>
      </c>
      <c r="J4223" t="s">
        <v>163</v>
      </c>
      <c r="K4223" s="3">
        <v>1537.62</v>
      </c>
    </row>
    <row r="4224" spans="1:11" x14ac:dyDescent="0.35">
      <c r="A4224">
        <v>2019</v>
      </c>
      <c r="B4224" s="5" t="s">
        <v>49</v>
      </c>
      <c r="C4224" s="10">
        <v>43466</v>
      </c>
      <c r="D4224" t="s">
        <v>17</v>
      </c>
      <c r="E4224">
        <f>+VLOOKUP(Tabla2[[#This Row],[Punto de venta]],Punto_venta[],2,0)</f>
        <v>2</v>
      </c>
      <c r="F4224" t="s">
        <v>15</v>
      </c>
      <c r="G4224">
        <f>+VLOOKUP(Tabla2[[#This Row],[Cultivo]],Cod_categoría[],2,0)</f>
        <v>100108006</v>
      </c>
      <c r="H4224" t="str">
        <f>+VLOOKUP(F4224,Codigos[],2,0)</f>
        <v>Frutos tropicales y subtropicales</v>
      </c>
      <c r="I4224">
        <f>+VLOOKUP(Tabla2[[#This Row],[Categoría]],Cod_procesamiento10[],2,0)</f>
        <v>4</v>
      </c>
      <c r="J4224" t="s">
        <v>163</v>
      </c>
      <c r="K4224" s="3">
        <v>908.53</v>
      </c>
    </row>
    <row r="4225" spans="1:11" x14ac:dyDescent="0.35">
      <c r="A4225">
        <v>2019</v>
      </c>
      <c r="B4225" s="5" t="s">
        <v>49</v>
      </c>
      <c r="C4225" s="10">
        <v>43466</v>
      </c>
      <c r="D4225" t="s">
        <v>24</v>
      </c>
      <c r="E4225">
        <f>+VLOOKUP(Tabla2[[#This Row],[Punto de venta]],Punto_venta[],2,0)</f>
        <v>3</v>
      </c>
      <c r="F4225" t="s">
        <v>68</v>
      </c>
      <c r="G4225">
        <f>+VLOOKUP(Tabla2[[#This Row],[Cultivo]],Cod_categoría[],2,0)</f>
        <v>100101001</v>
      </c>
      <c r="H4225" t="str">
        <f>+VLOOKUP(F4225,Codigos[],2,0)</f>
        <v>Berries</v>
      </c>
      <c r="I4225">
        <f>+VLOOKUP(Tabla2[[#This Row],[Categoría]],Cod_procesamiento10[],2,0)</f>
        <v>1</v>
      </c>
      <c r="J4225" t="s">
        <v>163</v>
      </c>
      <c r="K4225" s="3">
        <v>1471.89</v>
      </c>
    </row>
    <row r="4226" spans="1:11" x14ac:dyDescent="0.35">
      <c r="A4226">
        <v>2019</v>
      </c>
      <c r="B4226" s="5" t="s">
        <v>49</v>
      </c>
      <c r="C4226" s="10">
        <v>43466</v>
      </c>
      <c r="D4226" t="s">
        <v>24</v>
      </c>
      <c r="E4226">
        <f>+VLOOKUP(Tabla2[[#This Row],[Punto de venta]],Punto_venta[],2,0)</f>
        <v>3</v>
      </c>
      <c r="F4226" t="s">
        <v>25</v>
      </c>
      <c r="G4226">
        <f>+VLOOKUP(Tabla2[[#This Row],[Cultivo]],Cod_categoría[],2,0)</f>
        <v>100114046</v>
      </c>
      <c r="H4226" t="str">
        <f>+VLOOKUP(F4226,Codigos[],2,0)</f>
        <v>Berries</v>
      </c>
      <c r="I4226">
        <f>+VLOOKUP(Tabla2[[#This Row],[Categoría]],Cod_procesamiento10[],2,0)</f>
        <v>1</v>
      </c>
      <c r="J4226" t="s">
        <v>163</v>
      </c>
      <c r="K4226" s="3">
        <v>2033.33</v>
      </c>
    </row>
    <row r="4227" spans="1:11" x14ac:dyDescent="0.35">
      <c r="A4227">
        <v>2019</v>
      </c>
      <c r="B4227" s="5" t="s">
        <v>49</v>
      </c>
      <c r="C4227" s="10">
        <v>43466</v>
      </c>
      <c r="D4227" t="s">
        <v>24</v>
      </c>
      <c r="E4227">
        <f>+VLOOKUP(Tabla2[[#This Row],[Punto de venta]],Punto_venta[],2,0)</f>
        <v>3</v>
      </c>
      <c r="F4227" t="s">
        <v>3</v>
      </c>
      <c r="G4227">
        <f>+VLOOKUP(Tabla2[[#This Row],[Cultivo]],Cod_categoría[],2,0)</f>
        <v>100103001</v>
      </c>
      <c r="H4227" t="str">
        <f>+VLOOKUP(F4227,Codigos[],2,0)</f>
        <v>Frutos de carozo</v>
      </c>
      <c r="I4227">
        <f>+VLOOKUP(Tabla2[[#This Row],[Categoría]],Cod_procesamiento10[],2,0)</f>
        <v>5</v>
      </c>
      <c r="J4227" t="s">
        <v>163</v>
      </c>
      <c r="K4227" s="3">
        <v>1026.72</v>
      </c>
    </row>
    <row r="4228" spans="1:11" x14ac:dyDescent="0.35">
      <c r="A4228">
        <v>2019</v>
      </c>
      <c r="B4228" s="5" t="s">
        <v>49</v>
      </c>
      <c r="C4228" s="10">
        <v>43466</v>
      </c>
      <c r="D4228" t="s">
        <v>24</v>
      </c>
      <c r="E4228">
        <f>+VLOOKUP(Tabla2[[#This Row],[Punto de venta]],Punto_venta[],2,0)</f>
        <v>3</v>
      </c>
      <c r="F4228" t="s">
        <v>5</v>
      </c>
      <c r="G4228">
        <f>+VLOOKUP(Tabla2[[#This Row],[Cultivo]],Cod_categoría[],2,0)</f>
        <v>100103002</v>
      </c>
      <c r="H4228" t="str">
        <f>+VLOOKUP(F4228,Codigos[],2,0)</f>
        <v>Frutos de carozo</v>
      </c>
      <c r="I4228">
        <f>+VLOOKUP(Tabla2[[#This Row],[Categoría]],Cod_procesamiento10[],2,0)</f>
        <v>5</v>
      </c>
      <c r="J4228" t="s">
        <v>163</v>
      </c>
      <c r="K4228" s="3">
        <v>429.85</v>
      </c>
    </row>
    <row r="4229" spans="1:11" x14ac:dyDescent="0.35">
      <c r="A4229">
        <v>2019</v>
      </c>
      <c r="B4229" s="5" t="s">
        <v>49</v>
      </c>
      <c r="C4229" s="10">
        <v>43466</v>
      </c>
      <c r="D4229" t="s">
        <v>24</v>
      </c>
      <c r="E4229">
        <f>+VLOOKUP(Tabla2[[#This Row],[Punto de venta]],Punto_venta[],2,0)</f>
        <v>3</v>
      </c>
      <c r="F4229" t="s">
        <v>6</v>
      </c>
      <c r="G4229">
        <f>+VLOOKUP(Tabla2[[#This Row],[Cultivo]],Cod_categoría[],2,0)</f>
        <v>100103003</v>
      </c>
      <c r="H4229" t="str">
        <f>+VLOOKUP(F4229,Codigos[],2,0)</f>
        <v>Frutos de carozo</v>
      </c>
      <c r="I4229">
        <f>+VLOOKUP(Tabla2[[#This Row],[Categoría]],Cod_procesamiento10[],2,0)</f>
        <v>5</v>
      </c>
      <c r="J4229" t="s">
        <v>163</v>
      </c>
      <c r="K4229" s="3">
        <v>779.17</v>
      </c>
    </row>
    <row r="4230" spans="1:11" x14ac:dyDescent="0.35">
      <c r="A4230">
        <v>2019</v>
      </c>
      <c r="B4230" s="5" t="s">
        <v>49</v>
      </c>
      <c r="C4230" s="10">
        <v>43466</v>
      </c>
      <c r="D4230" t="s">
        <v>24</v>
      </c>
      <c r="E4230">
        <f>+VLOOKUP(Tabla2[[#This Row],[Punto de venta]],Punto_venta[],2,0)</f>
        <v>3</v>
      </c>
      <c r="F4230" t="s">
        <v>7</v>
      </c>
      <c r="G4230">
        <f>+VLOOKUP(Tabla2[[#This Row],[Cultivo]],Cod_categoría[],2,0)</f>
        <v>100103004</v>
      </c>
      <c r="H4230" t="str">
        <f>+VLOOKUP(F4230,Codigos[],2,0)</f>
        <v>Frutos de carozo</v>
      </c>
      <c r="I4230">
        <f>+VLOOKUP(Tabla2[[#This Row],[Categoría]],Cod_procesamiento10[],2,0)</f>
        <v>5</v>
      </c>
      <c r="J4230" t="s">
        <v>163</v>
      </c>
      <c r="K4230" s="3">
        <v>599.44000000000005</v>
      </c>
    </row>
    <row r="4231" spans="1:11" x14ac:dyDescent="0.35">
      <c r="A4231">
        <v>2019</v>
      </c>
      <c r="B4231" s="5" t="s">
        <v>49</v>
      </c>
      <c r="C4231" s="10">
        <v>43466</v>
      </c>
      <c r="D4231" t="s">
        <v>24</v>
      </c>
      <c r="E4231">
        <f>+VLOOKUP(Tabla2[[#This Row],[Punto de venta]],Punto_venta[],2,0)</f>
        <v>3</v>
      </c>
      <c r="F4231" t="s">
        <v>23</v>
      </c>
      <c r="G4231">
        <f>+VLOOKUP(Tabla2[[#This Row],[Cultivo]],Cod_categoría[],2,0)</f>
        <v>100101004</v>
      </c>
      <c r="H4231" t="str">
        <f>+VLOOKUP(F4231,Codigos[],2,0)</f>
        <v>Berries</v>
      </c>
      <c r="I4231">
        <f>+VLOOKUP(Tabla2[[#This Row],[Categoría]],Cod_procesamiento10[],2,0)</f>
        <v>1</v>
      </c>
      <c r="J4231" t="s">
        <v>163</v>
      </c>
      <c r="K4231" s="3">
        <v>1544.53</v>
      </c>
    </row>
    <row r="4232" spans="1:11" x14ac:dyDescent="0.35">
      <c r="A4232">
        <v>2019</v>
      </c>
      <c r="B4232" s="5" t="s">
        <v>49</v>
      </c>
      <c r="C4232" s="10">
        <v>43466</v>
      </c>
      <c r="D4232" t="s">
        <v>24</v>
      </c>
      <c r="E4232">
        <f>+VLOOKUP(Tabla2[[#This Row],[Punto de venta]],Punto_venta[],2,0)</f>
        <v>3</v>
      </c>
      <c r="F4232" t="s">
        <v>8</v>
      </c>
      <c r="G4232">
        <f>+VLOOKUP(Tabla2[[#This Row],[Cultivo]],Cod_categoría[],2,0)</f>
        <v>100112025</v>
      </c>
      <c r="H4232" t="str">
        <f>+VLOOKUP(F4232,Codigos[],2,0)</f>
        <v>Berries</v>
      </c>
      <c r="I4232">
        <f>+VLOOKUP(Tabla2[[#This Row],[Categoría]],Cod_procesamiento10[],2,0)</f>
        <v>1</v>
      </c>
      <c r="J4232" t="s">
        <v>163</v>
      </c>
      <c r="K4232" s="3">
        <v>991.49</v>
      </c>
    </row>
    <row r="4233" spans="1:11" x14ac:dyDescent="0.35">
      <c r="A4233">
        <v>2019</v>
      </c>
      <c r="B4233" s="5" t="s">
        <v>49</v>
      </c>
      <c r="C4233" s="10">
        <v>43466</v>
      </c>
      <c r="D4233" t="s">
        <v>24</v>
      </c>
      <c r="E4233">
        <f>+VLOOKUP(Tabla2[[#This Row],[Punto de venta]],Punto_venta[],2,0)</f>
        <v>3</v>
      </c>
      <c r="F4233" t="s">
        <v>30</v>
      </c>
      <c r="G4233">
        <f>+VLOOKUP(Tabla2[[#This Row],[Cultivo]],Cod_categoría[],2,0)</f>
        <v>100114043</v>
      </c>
      <c r="H4233" t="str">
        <f>+VLOOKUP(F4233,Codigos[],2,0)</f>
        <v>Frutos tropicales y subtropicales</v>
      </c>
      <c r="I4233">
        <f>+VLOOKUP(Tabla2[[#This Row],[Categoría]],Cod_procesamiento10[],2,0)</f>
        <v>4</v>
      </c>
      <c r="J4233" t="s">
        <v>163</v>
      </c>
      <c r="K4233" s="3">
        <v>1166.67</v>
      </c>
    </row>
    <row r="4234" spans="1:11" x14ac:dyDescent="0.35">
      <c r="A4234">
        <v>2019</v>
      </c>
      <c r="B4234" s="5" t="s">
        <v>49</v>
      </c>
      <c r="C4234" s="10">
        <v>43466</v>
      </c>
      <c r="D4234" t="s">
        <v>24</v>
      </c>
      <c r="E4234">
        <f>+VLOOKUP(Tabla2[[#This Row],[Punto de venta]],Punto_venta[],2,0)</f>
        <v>3</v>
      </c>
      <c r="F4234" t="s">
        <v>19</v>
      </c>
      <c r="G4234">
        <f>+VLOOKUP(Tabla2[[#This Row],[Cultivo]],Cod_categoría[],2,0)</f>
        <v>100101007</v>
      </c>
      <c r="H4234" t="str">
        <f>+VLOOKUP(F4234,Codigos[],2,0)</f>
        <v>Berries</v>
      </c>
      <c r="I4234">
        <f>+VLOOKUP(Tabla2[[#This Row],[Categoría]],Cod_procesamiento10[],2,0)</f>
        <v>1</v>
      </c>
      <c r="J4234" t="s">
        <v>163</v>
      </c>
      <c r="K4234" s="3">
        <v>2766.67</v>
      </c>
    </row>
    <row r="4235" spans="1:11" x14ac:dyDescent="0.35">
      <c r="A4235">
        <v>2019</v>
      </c>
      <c r="B4235" s="5" t="s">
        <v>49</v>
      </c>
      <c r="C4235" s="10">
        <v>43466</v>
      </c>
      <c r="D4235" t="s">
        <v>24</v>
      </c>
      <c r="E4235">
        <f>+VLOOKUP(Tabla2[[#This Row],[Punto de venta]],Punto_venta[],2,0)</f>
        <v>3</v>
      </c>
      <c r="F4235" t="s">
        <v>9</v>
      </c>
      <c r="G4235">
        <f>+VLOOKUP(Tabla2[[#This Row],[Cultivo]],Cod_categoría[],2,0)</f>
        <v>100102003</v>
      </c>
      <c r="H4235" t="str">
        <f>+VLOOKUP(F4235,Codigos[],2,0)</f>
        <v>Cítricos</v>
      </c>
      <c r="I4235">
        <f>+VLOOKUP(Tabla2[[#This Row],[Categoría]],Cod_procesamiento10[],2,0)</f>
        <v>2</v>
      </c>
      <c r="J4235" t="s">
        <v>163</v>
      </c>
      <c r="K4235" s="3">
        <v>1002.65</v>
      </c>
    </row>
    <row r="4236" spans="1:11" x14ac:dyDescent="0.35">
      <c r="A4236">
        <v>2019</v>
      </c>
      <c r="B4236" s="5" t="s">
        <v>49</v>
      </c>
      <c r="C4236" s="10">
        <v>43466</v>
      </c>
      <c r="D4236" t="s">
        <v>24</v>
      </c>
      <c r="E4236">
        <f>+VLOOKUP(Tabla2[[#This Row],[Punto de venta]],Punto_venta[],2,0)</f>
        <v>3</v>
      </c>
      <c r="F4236" t="s">
        <v>20</v>
      </c>
      <c r="G4236">
        <f>+VLOOKUP(Tabla2[[#This Row],[Cultivo]],Cod_categoría[],2,0)</f>
        <v>100102004</v>
      </c>
      <c r="H4236" t="str">
        <f>+VLOOKUP(F4236,Codigos[],2,0)</f>
        <v>Cítricos</v>
      </c>
      <c r="I4236">
        <f>+VLOOKUP(Tabla2[[#This Row],[Categoría]],Cod_procesamiento10[],2,0)</f>
        <v>2</v>
      </c>
      <c r="J4236" t="s">
        <v>163</v>
      </c>
      <c r="K4236" s="3">
        <v>600.04</v>
      </c>
    </row>
    <row r="4237" spans="1:11" x14ac:dyDescent="0.35">
      <c r="A4237">
        <v>2019</v>
      </c>
      <c r="B4237" s="5" t="s">
        <v>49</v>
      </c>
      <c r="C4237" s="10">
        <v>43466</v>
      </c>
      <c r="D4237" t="s">
        <v>24</v>
      </c>
      <c r="E4237">
        <f>+VLOOKUP(Tabla2[[#This Row],[Punto de venta]],Punto_venta[],2,0)</f>
        <v>3</v>
      </c>
      <c r="F4237" t="s">
        <v>21</v>
      </c>
      <c r="G4237">
        <f>+VLOOKUP(Tabla2[[#This Row],[Cultivo]],Cod_categoría[],2,0)</f>
        <v>100108002</v>
      </c>
      <c r="H4237" t="str">
        <f>+VLOOKUP(F4237,Codigos[],2,0)</f>
        <v>Frutos tropicales y subtropicales</v>
      </c>
      <c r="I4237">
        <f>+VLOOKUP(Tabla2[[#This Row],[Categoría]],Cod_procesamiento10[],2,0)</f>
        <v>4</v>
      </c>
      <c r="J4237" t="s">
        <v>163</v>
      </c>
      <c r="K4237" s="3">
        <v>1235.75</v>
      </c>
    </row>
    <row r="4238" spans="1:11" x14ac:dyDescent="0.35">
      <c r="A4238">
        <v>2019</v>
      </c>
      <c r="B4238" s="5" t="s">
        <v>49</v>
      </c>
      <c r="C4238" s="10">
        <v>43466</v>
      </c>
      <c r="D4238" t="s">
        <v>24</v>
      </c>
      <c r="E4238">
        <f>+VLOOKUP(Tabla2[[#This Row],[Punto de venta]],Punto_venta[],2,0)</f>
        <v>3</v>
      </c>
      <c r="F4238" t="s">
        <v>10</v>
      </c>
      <c r="G4238">
        <f>+VLOOKUP(Tabla2[[#This Row],[Cultivo]],Cod_categoría[],2,0)</f>
        <v>100104002</v>
      </c>
      <c r="H4238" t="str">
        <f>+VLOOKUP(F4238,Codigos[],2,0)</f>
        <v>Frutos de pepita</v>
      </c>
      <c r="I4238">
        <f>+VLOOKUP(Tabla2[[#This Row],[Categoría]],Cod_procesamiento10[],2,0)</f>
        <v>3</v>
      </c>
      <c r="J4238" t="s">
        <v>163</v>
      </c>
      <c r="K4238" s="3">
        <v>616.82000000000005</v>
      </c>
    </row>
    <row r="4239" spans="1:11" x14ac:dyDescent="0.35">
      <c r="A4239">
        <v>2019</v>
      </c>
      <c r="B4239" s="5" t="s">
        <v>49</v>
      </c>
      <c r="C4239" s="10">
        <v>43466</v>
      </c>
      <c r="D4239" t="s">
        <v>24</v>
      </c>
      <c r="E4239">
        <f>+VLOOKUP(Tabla2[[#This Row],[Punto de venta]],Punto_venta[],2,0)</f>
        <v>3</v>
      </c>
      <c r="F4239" t="s">
        <v>22</v>
      </c>
      <c r="G4239">
        <f>+VLOOKUP(Tabla2[[#This Row],[Cultivo]],Cod_categoría[],2,0)</f>
        <v>100114041</v>
      </c>
      <c r="H4239" t="str">
        <f>+VLOOKUP(F4239,Codigos[],2,0)</f>
        <v>Frutos tropicales y subtropicales</v>
      </c>
      <c r="I4239">
        <f>+VLOOKUP(Tabla2[[#This Row],[Categoría]],Cod_procesamiento10[],2,0)</f>
        <v>4</v>
      </c>
      <c r="J4239" t="s">
        <v>163</v>
      </c>
      <c r="K4239" s="3">
        <v>1592.19</v>
      </c>
    </row>
    <row r="4240" spans="1:11" x14ac:dyDescent="0.35">
      <c r="A4240">
        <v>2019</v>
      </c>
      <c r="B4240" s="5" t="s">
        <v>49</v>
      </c>
      <c r="C4240" s="10">
        <v>43466</v>
      </c>
      <c r="D4240" t="s">
        <v>24</v>
      </c>
      <c r="E4240">
        <f>+VLOOKUP(Tabla2[[#This Row],[Punto de venta]],Punto_venta[],2,0)</f>
        <v>3</v>
      </c>
      <c r="F4240" t="s">
        <v>26</v>
      </c>
      <c r="G4240">
        <f>+VLOOKUP(Tabla2[[#This Row],[Cultivo]],Cod_categoría[],2,0)</f>
        <v>100101008</v>
      </c>
      <c r="H4240" t="str">
        <f>+VLOOKUP(F4240,Codigos[],2,0)</f>
        <v>Berries</v>
      </c>
      <c r="I4240">
        <f>+VLOOKUP(Tabla2[[#This Row],[Categoría]],Cod_procesamiento10[],2,0)</f>
        <v>1</v>
      </c>
      <c r="J4240" t="s">
        <v>163</v>
      </c>
      <c r="K4240" s="3">
        <v>1405.49</v>
      </c>
    </row>
    <row r="4241" spans="1:11" x14ac:dyDescent="0.35">
      <c r="A4241">
        <v>2019</v>
      </c>
      <c r="B4241" s="5" t="s">
        <v>49</v>
      </c>
      <c r="C4241" s="10">
        <v>43466</v>
      </c>
      <c r="D4241" t="s">
        <v>24</v>
      </c>
      <c r="E4241">
        <f>+VLOOKUP(Tabla2[[#This Row],[Punto de venta]],Punto_venta[],2,0)</f>
        <v>3</v>
      </c>
      <c r="F4241" t="s">
        <v>11</v>
      </c>
      <c r="G4241">
        <f>+VLOOKUP(Tabla2[[#This Row],[Cultivo]],Cod_categoría[],2,0)</f>
        <v>100102005</v>
      </c>
      <c r="H4241" t="str">
        <f>+VLOOKUP(F4241,Codigos[],2,0)</f>
        <v>Cítricos</v>
      </c>
      <c r="I4241">
        <f>+VLOOKUP(Tabla2[[#This Row],[Categoría]],Cod_procesamiento10[],2,0)</f>
        <v>2</v>
      </c>
      <c r="J4241" t="s">
        <v>163</v>
      </c>
      <c r="K4241" s="3">
        <v>398.34</v>
      </c>
    </row>
    <row r="4242" spans="1:11" x14ac:dyDescent="0.35">
      <c r="A4242">
        <v>2019</v>
      </c>
      <c r="B4242" s="5" t="s">
        <v>49</v>
      </c>
      <c r="C4242" s="10">
        <v>43466</v>
      </c>
      <c r="D4242" t="s">
        <v>24</v>
      </c>
      <c r="E4242">
        <f>+VLOOKUP(Tabla2[[#This Row],[Punto de venta]],Punto_venta[],2,0)</f>
        <v>3</v>
      </c>
      <c r="F4242" t="s">
        <v>12</v>
      </c>
      <c r="G4242">
        <f>+VLOOKUP(Tabla2[[#This Row],[Cultivo]],Cod_categoría[],2,0)</f>
        <v>100103006</v>
      </c>
      <c r="H4242" t="str">
        <f>+VLOOKUP(F4242,Codigos[],2,0)</f>
        <v>Frutos de carozo</v>
      </c>
      <c r="I4242">
        <f>+VLOOKUP(Tabla2[[#This Row],[Categoría]],Cod_procesamiento10[],2,0)</f>
        <v>5</v>
      </c>
      <c r="J4242" t="s">
        <v>163</v>
      </c>
      <c r="K4242" s="3">
        <v>591.98</v>
      </c>
    </row>
    <row r="4243" spans="1:11" x14ac:dyDescent="0.35">
      <c r="A4243">
        <v>2019</v>
      </c>
      <c r="B4243" s="5" t="s">
        <v>49</v>
      </c>
      <c r="C4243" s="10">
        <v>43466</v>
      </c>
      <c r="D4243" t="s">
        <v>24</v>
      </c>
      <c r="E4243">
        <f>+VLOOKUP(Tabla2[[#This Row],[Punto de venta]],Punto_venta[],2,0)</f>
        <v>3</v>
      </c>
      <c r="F4243" t="s">
        <v>13</v>
      </c>
      <c r="G4243">
        <f>+VLOOKUP(Tabla2[[#This Row],[Cultivo]],Cod_categoría[],2,0)</f>
        <v>100106002</v>
      </c>
      <c r="H4243" t="str">
        <f>+VLOOKUP(F4243,Codigos[],2,0)</f>
        <v>Frutos oleaginosos</v>
      </c>
      <c r="I4243">
        <f>+VLOOKUP(Tabla2[[#This Row],[Categoría]],Cod_procesamiento10[],2,0)</f>
        <v>12</v>
      </c>
      <c r="J4243" t="s">
        <v>163</v>
      </c>
      <c r="K4243" s="3">
        <v>1669.34</v>
      </c>
    </row>
    <row r="4244" spans="1:11" x14ac:dyDescent="0.35">
      <c r="A4244">
        <v>2019</v>
      </c>
      <c r="B4244" s="5" t="s">
        <v>49</v>
      </c>
      <c r="C4244" s="10">
        <v>43466</v>
      </c>
      <c r="D4244" t="s">
        <v>24</v>
      </c>
      <c r="E4244">
        <f>+VLOOKUP(Tabla2[[#This Row],[Punto de venta]],Punto_venta[],2,0)</f>
        <v>3</v>
      </c>
      <c r="F4244" t="s">
        <v>14</v>
      </c>
      <c r="G4244">
        <f>+VLOOKUP(Tabla2[[#This Row],[Cultivo]],Cod_categoría[],2,0)</f>
        <v>100104005</v>
      </c>
      <c r="H4244" t="str">
        <f>+VLOOKUP(F4244,Codigos[],2,0)</f>
        <v>Frutos de pepita</v>
      </c>
      <c r="I4244">
        <f>+VLOOKUP(Tabla2[[#This Row],[Categoría]],Cod_procesamiento10[],2,0)</f>
        <v>3</v>
      </c>
      <c r="J4244" t="s">
        <v>163</v>
      </c>
      <c r="K4244" s="3">
        <v>505.4</v>
      </c>
    </row>
    <row r="4245" spans="1:11" x14ac:dyDescent="0.35">
      <c r="A4245">
        <v>2019</v>
      </c>
      <c r="B4245" s="5" t="s">
        <v>49</v>
      </c>
      <c r="C4245" s="10">
        <v>43466</v>
      </c>
      <c r="D4245" t="s">
        <v>24</v>
      </c>
      <c r="E4245">
        <f>+VLOOKUP(Tabla2[[#This Row],[Punto de venta]],Punto_venta[],2,0)</f>
        <v>3</v>
      </c>
      <c r="F4245" t="s">
        <v>15</v>
      </c>
      <c r="G4245">
        <f>+VLOOKUP(Tabla2[[#This Row],[Cultivo]],Cod_categoría[],2,0)</f>
        <v>100108006</v>
      </c>
      <c r="H4245" t="str">
        <f>+VLOOKUP(F4245,Codigos[],2,0)</f>
        <v>Frutos tropicales y subtropicales</v>
      </c>
      <c r="I4245">
        <f>+VLOOKUP(Tabla2[[#This Row],[Categoría]],Cod_procesamiento10[],2,0)</f>
        <v>4</v>
      </c>
      <c r="J4245" t="s">
        <v>163</v>
      </c>
      <c r="K4245" s="3">
        <v>477.85</v>
      </c>
    </row>
    <row r="4246" spans="1:11" x14ac:dyDescent="0.35">
      <c r="A4246">
        <v>2019</v>
      </c>
      <c r="B4246" s="5" t="s">
        <v>49</v>
      </c>
      <c r="C4246" s="10">
        <v>43466</v>
      </c>
      <c r="D4246" t="s">
        <v>24</v>
      </c>
      <c r="E4246">
        <f>+VLOOKUP(Tabla2[[#This Row],[Punto de venta]],Punto_venta[],2,0)</f>
        <v>3</v>
      </c>
      <c r="F4246" t="s">
        <v>27</v>
      </c>
      <c r="G4246">
        <f>+VLOOKUP(Tabla2[[#This Row],[Cultivo]],Cod_categoría[],2,0)</f>
        <v>100102006</v>
      </c>
      <c r="H4246" t="str">
        <f>+VLOOKUP(F4246,Codigos[],2,0)</f>
        <v>Cítricos</v>
      </c>
      <c r="I4246">
        <f>+VLOOKUP(Tabla2[[#This Row],[Categoría]],Cod_procesamiento10[],2,0)</f>
        <v>2</v>
      </c>
      <c r="J4246" t="s">
        <v>163</v>
      </c>
      <c r="K4246" s="3">
        <v>533.22</v>
      </c>
    </row>
    <row r="4247" spans="1:11" x14ac:dyDescent="0.35">
      <c r="A4247">
        <v>2019</v>
      </c>
      <c r="B4247" s="5" t="s">
        <v>49</v>
      </c>
      <c r="C4247" s="10">
        <v>43466</v>
      </c>
      <c r="D4247" t="s">
        <v>24</v>
      </c>
      <c r="E4247">
        <f>+VLOOKUP(Tabla2[[#This Row],[Punto de venta]],Punto_venta[],2,0)</f>
        <v>3</v>
      </c>
      <c r="F4247" t="s">
        <v>18</v>
      </c>
      <c r="G4247">
        <f>+VLOOKUP(Tabla2[[#This Row],[Cultivo]],Cod_categoría[],2,0)</f>
        <v>100114042</v>
      </c>
      <c r="H4247" t="str">
        <f>+VLOOKUP(F4247,Codigos[],2,0)</f>
        <v>Otros</v>
      </c>
      <c r="I4247">
        <f>+VLOOKUP(Tabla2[[#This Row],[Categoría]],Cod_procesamiento10[],2,0)</f>
        <v>13</v>
      </c>
      <c r="J4247" t="s">
        <v>163</v>
      </c>
      <c r="K4247" s="3">
        <v>732.01</v>
      </c>
    </row>
    <row r="4248" spans="1:11" x14ac:dyDescent="0.35">
      <c r="A4248">
        <v>2019</v>
      </c>
      <c r="B4248" s="5" t="s">
        <v>49</v>
      </c>
      <c r="C4248" s="10">
        <v>43466</v>
      </c>
      <c r="D4248" t="s">
        <v>24</v>
      </c>
      <c r="E4248">
        <f>+VLOOKUP(Tabla2[[#This Row],[Punto de venta]],Punto_venta[],2,0)</f>
        <v>3</v>
      </c>
      <c r="F4248" t="s">
        <v>16</v>
      </c>
      <c r="G4248">
        <f>+VLOOKUP(Tabla2[[#This Row],[Cultivo]],Cod_categoría[],2,0)</f>
        <v>100109001</v>
      </c>
      <c r="H4248" t="str">
        <f>+VLOOKUP(F4248,Codigos[],2,0)</f>
        <v>Uva</v>
      </c>
      <c r="I4248">
        <f>+VLOOKUP(Tabla2[[#This Row],[Categoría]],Cod_procesamiento10[],2,0)</f>
        <v>11</v>
      </c>
      <c r="J4248" t="s">
        <v>163</v>
      </c>
      <c r="K4248" s="3">
        <v>746.5</v>
      </c>
    </row>
    <row r="4249" spans="1:11" x14ac:dyDescent="0.35">
      <c r="A4249">
        <v>2018</v>
      </c>
      <c r="B4249" s="5" t="s">
        <v>60</v>
      </c>
      <c r="C4249" s="10">
        <v>43435</v>
      </c>
      <c r="D4249" t="s">
        <v>2</v>
      </c>
      <c r="E4249">
        <f>+VLOOKUP(Tabla2[[#This Row],[Punto de venta]],Punto_venta[],2,0)</f>
        <v>1</v>
      </c>
      <c r="F4249" t="s">
        <v>3</v>
      </c>
      <c r="G4249">
        <f>+VLOOKUP(Tabla2[[#This Row],[Cultivo]],Cod_categoría[],2,0)</f>
        <v>100103001</v>
      </c>
      <c r="H4249" t="str">
        <f>+VLOOKUP(F4249,Codigos[],2,0)</f>
        <v>Frutos de carozo</v>
      </c>
      <c r="I4249">
        <f>+VLOOKUP(Tabla2[[#This Row],[Categoría]],Cod_procesamiento10[],2,0)</f>
        <v>5</v>
      </c>
      <c r="J4249" t="s">
        <v>163</v>
      </c>
      <c r="K4249" s="3">
        <v>1296.19</v>
      </c>
    </row>
    <row r="4250" spans="1:11" x14ac:dyDescent="0.35">
      <c r="A4250">
        <v>2018</v>
      </c>
      <c r="B4250" s="5" t="s">
        <v>60</v>
      </c>
      <c r="C4250" s="10">
        <v>43435</v>
      </c>
      <c r="D4250" t="s">
        <v>2</v>
      </c>
      <c r="E4250">
        <f>+VLOOKUP(Tabla2[[#This Row],[Punto de venta]],Punto_venta[],2,0)</f>
        <v>1</v>
      </c>
      <c r="F4250" t="s">
        <v>4</v>
      </c>
      <c r="G4250">
        <f>+VLOOKUP(Tabla2[[#This Row],[Cultivo]],Cod_categoría[],2,0)</f>
        <v>100107002</v>
      </c>
      <c r="H4250" t="str">
        <f>+VLOOKUP(F4250,Codigos[],2,0)</f>
        <v>Frutos tropicales y subtropicales</v>
      </c>
      <c r="I4250">
        <f>+VLOOKUP(Tabla2[[#This Row],[Categoría]],Cod_procesamiento10[],2,0)</f>
        <v>4</v>
      </c>
      <c r="J4250" t="s">
        <v>163</v>
      </c>
      <c r="K4250" s="3">
        <v>1887.72</v>
      </c>
    </row>
    <row r="4251" spans="1:11" x14ac:dyDescent="0.35">
      <c r="A4251">
        <v>2018</v>
      </c>
      <c r="B4251" s="5" t="s">
        <v>60</v>
      </c>
      <c r="C4251" s="10">
        <v>43435</v>
      </c>
      <c r="D4251" t="s">
        <v>2</v>
      </c>
      <c r="E4251">
        <f>+VLOOKUP(Tabla2[[#This Row],[Punto de venta]],Punto_venta[],2,0)</f>
        <v>1</v>
      </c>
      <c r="F4251" t="s">
        <v>7</v>
      </c>
      <c r="G4251">
        <f>+VLOOKUP(Tabla2[[#This Row],[Cultivo]],Cod_categoría[],2,0)</f>
        <v>100103004</v>
      </c>
      <c r="H4251" t="str">
        <f>+VLOOKUP(F4251,Codigos[],2,0)</f>
        <v>Frutos de carozo</v>
      </c>
      <c r="I4251">
        <f>+VLOOKUP(Tabla2[[#This Row],[Categoría]],Cod_procesamiento10[],2,0)</f>
        <v>5</v>
      </c>
      <c r="J4251" t="s">
        <v>163</v>
      </c>
      <c r="K4251" s="3">
        <v>941.29</v>
      </c>
    </row>
    <row r="4252" spans="1:11" x14ac:dyDescent="0.35">
      <c r="A4252">
        <v>2018</v>
      </c>
      <c r="B4252" s="5" t="s">
        <v>60</v>
      </c>
      <c r="C4252" s="10">
        <v>43435</v>
      </c>
      <c r="D4252" t="s">
        <v>2</v>
      </c>
      <c r="E4252">
        <f>+VLOOKUP(Tabla2[[#This Row],[Punto de venta]],Punto_venta[],2,0)</f>
        <v>1</v>
      </c>
      <c r="F4252" t="s">
        <v>8</v>
      </c>
      <c r="G4252">
        <f>+VLOOKUP(Tabla2[[#This Row],[Cultivo]],Cod_categoría[],2,0)</f>
        <v>100112025</v>
      </c>
      <c r="H4252" t="str">
        <f>+VLOOKUP(F4252,Codigos[],2,0)</f>
        <v>Berries</v>
      </c>
      <c r="I4252">
        <f>+VLOOKUP(Tabla2[[#This Row],[Categoría]],Cod_procesamiento10[],2,0)</f>
        <v>1</v>
      </c>
      <c r="J4252" t="s">
        <v>163</v>
      </c>
      <c r="K4252" s="3">
        <v>1179.94</v>
      </c>
    </row>
    <row r="4253" spans="1:11" x14ac:dyDescent="0.35">
      <c r="A4253">
        <v>2018</v>
      </c>
      <c r="B4253" s="5" t="s">
        <v>60</v>
      </c>
      <c r="C4253" s="10">
        <v>43435</v>
      </c>
      <c r="D4253" t="s">
        <v>2</v>
      </c>
      <c r="E4253">
        <f>+VLOOKUP(Tabla2[[#This Row],[Punto de venta]],Punto_venta[],2,0)</f>
        <v>1</v>
      </c>
      <c r="F4253" t="s">
        <v>9</v>
      </c>
      <c r="G4253">
        <f>+VLOOKUP(Tabla2[[#This Row],[Cultivo]],Cod_categoría[],2,0)</f>
        <v>100102003</v>
      </c>
      <c r="H4253" t="str">
        <f>+VLOOKUP(F4253,Codigos[],2,0)</f>
        <v>Cítricos</v>
      </c>
      <c r="I4253">
        <f>+VLOOKUP(Tabla2[[#This Row],[Categoría]],Cod_procesamiento10[],2,0)</f>
        <v>2</v>
      </c>
      <c r="J4253" t="s">
        <v>163</v>
      </c>
      <c r="K4253" s="3">
        <v>996.22</v>
      </c>
    </row>
    <row r="4254" spans="1:11" x14ac:dyDescent="0.35">
      <c r="A4254">
        <v>2018</v>
      </c>
      <c r="B4254" s="5" t="s">
        <v>60</v>
      </c>
      <c r="C4254" s="10">
        <v>43435</v>
      </c>
      <c r="D4254" t="s">
        <v>2</v>
      </c>
      <c r="E4254">
        <f>+VLOOKUP(Tabla2[[#This Row],[Punto de venta]],Punto_venta[],2,0)</f>
        <v>1</v>
      </c>
      <c r="F4254" t="s">
        <v>20</v>
      </c>
      <c r="G4254">
        <f>+VLOOKUP(Tabla2[[#This Row],[Cultivo]],Cod_categoría[],2,0)</f>
        <v>100102004</v>
      </c>
      <c r="H4254" t="str">
        <f>+VLOOKUP(F4254,Codigos[],2,0)</f>
        <v>Cítricos</v>
      </c>
      <c r="I4254">
        <f>+VLOOKUP(Tabla2[[#This Row],[Categoría]],Cod_procesamiento10[],2,0)</f>
        <v>2</v>
      </c>
      <c r="J4254" t="s">
        <v>163</v>
      </c>
      <c r="K4254" s="3">
        <v>679.35</v>
      </c>
    </row>
    <row r="4255" spans="1:11" x14ac:dyDescent="0.35">
      <c r="A4255">
        <v>2018</v>
      </c>
      <c r="B4255" s="5" t="s">
        <v>60</v>
      </c>
      <c r="C4255" s="10">
        <v>43435</v>
      </c>
      <c r="D4255" t="s">
        <v>2</v>
      </c>
      <c r="E4255">
        <f>+VLOOKUP(Tabla2[[#This Row],[Punto de venta]],Punto_venta[],2,0)</f>
        <v>1</v>
      </c>
      <c r="F4255" t="s">
        <v>21</v>
      </c>
      <c r="G4255">
        <f>+VLOOKUP(Tabla2[[#This Row],[Cultivo]],Cod_categoría[],2,0)</f>
        <v>100108002</v>
      </c>
      <c r="H4255" t="str">
        <f>+VLOOKUP(F4255,Codigos[],2,0)</f>
        <v>Frutos tropicales y subtropicales</v>
      </c>
      <c r="I4255">
        <f>+VLOOKUP(Tabla2[[#This Row],[Categoría]],Cod_procesamiento10[],2,0)</f>
        <v>4</v>
      </c>
      <c r="J4255" t="s">
        <v>163</v>
      </c>
      <c r="K4255" s="3">
        <v>1899.49</v>
      </c>
    </row>
    <row r="4256" spans="1:11" x14ac:dyDescent="0.35">
      <c r="A4256">
        <v>2018</v>
      </c>
      <c r="B4256" s="5" t="s">
        <v>60</v>
      </c>
      <c r="C4256" s="10">
        <v>43435</v>
      </c>
      <c r="D4256" t="s">
        <v>2</v>
      </c>
      <c r="E4256">
        <f>+VLOOKUP(Tabla2[[#This Row],[Punto de venta]],Punto_venta[],2,0)</f>
        <v>1</v>
      </c>
      <c r="F4256" t="s">
        <v>10</v>
      </c>
      <c r="G4256">
        <f>+VLOOKUP(Tabla2[[#This Row],[Cultivo]],Cod_categoría[],2,0)</f>
        <v>100104002</v>
      </c>
      <c r="H4256" t="str">
        <f>+VLOOKUP(F4256,Codigos[],2,0)</f>
        <v>Frutos de pepita</v>
      </c>
      <c r="I4256">
        <f>+VLOOKUP(Tabla2[[#This Row],[Categoría]],Cod_procesamiento10[],2,0)</f>
        <v>3</v>
      </c>
      <c r="J4256" t="s">
        <v>163</v>
      </c>
      <c r="K4256" s="3">
        <v>773.37</v>
      </c>
    </row>
    <row r="4257" spans="1:11" x14ac:dyDescent="0.35">
      <c r="A4257">
        <v>2018</v>
      </c>
      <c r="B4257" s="5" t="s">
        <v>60</v>
      </c>
      <c r="C4257" s="10">
        <v>43435</v>
      </c>
      <c r="D4257" t="s">
        <v>2</v>
      </c>
      <c r="E4257">
        <f>+VLOOKUP(Tabla2[[#This Row],[Punto de venta]],Punto_venta[],2,0)</f>
        <v>1</v>
      </c>
      <c r="F4257" t="s">
        <v>11</v>
      </c>
      <c r="G4257">
        <f>+VLOOKUP(Tabla2[[#This Row],[Cultivo]],Cod_categoría[],2,0)</f>
        <v>100102005</v>
      </c>
      <c r="H4257" t="str">
        <f>+VLOOKUP(F4257,Codigos[],2,0)</f>
        <v>Cítricos</v>
      </c>
      <c r="I4257">
        <f>+VLOOKUP(Tabla2[[#This Row],[Categoría]],Cod_procesamiento10[],2,0)</f>
        <v>2</v>
      </c>
      <c r="J4257" t="s">
        <v>163</v>
      </c>
      <c r="K4257" s="3">
        <v>632.74</v>
      </c>
    </row>
    <row r="4258" spans="1:11" x14ac:dyDescent="0.35">
      <c r="A4258">
        <v>2018</v>
      </c>
      <c r="B4258" s="5" t="s">
        <v>60</v>
      </c>
      <c r="C4258" s="10">
        <v>43435</v>
      </c>
      <c r="D4258" t="s">
        <v>2</v>
      </c>
      <c r="E4258">
        <f>+VLOOKUP(Tabla2[[#This Row],[Punto de venta]],Punto_venta[],2,0)</f>
        <v>1</v>
      </c>
      <c r="F4258" t="s">
        <v>12</v>
      </c>
      <c r="G4258">
        <f>+VLOOKUP(Tabla2[[#This Row],[Cultivo]],Cod_categoría[],2,0)</f>
        <v>100103006</v>
      </c>
      <c r="H4258" t="str">
        <f>+VLOOKUP(F4258,Codigos[],2,0)</f>
        <v>Frutos de carozo</v>
      </c>
      <c r="I4258">
        <f>+VLOOKUP(Tabla2[[#This Row],[Categoría]],Cod_procesamiento10[],2,0)</f>
        <v>5</v>
      </c>
      <c r="J4258" t="s">
        <v>163</v>
      </c>
      <c r="K4258" s="3">
        <v>1010.31</v>
      </c>
    </row>
    <row r="4259" spans="1:11" x14ac:dyDescent="0.35">
      <c r="A4259">
        <v>2018</v>
      </c>
      <c r="B4259" s="5" t="s">
        <v>60</v>
      </c>
      <c r="C4259" s="10">
        <v>43435</v>
      </c>
      <c r="D4259" t="s">
        <v>2</v>
      </c>
      <c r="E4259">
        <f>+VLOOKUP(Tabla2[[#This Row],[Punto de venta]],Punto_venta[],2,0)</f>
        <v>1</v>
      </c>
      <c r="F4259" t="s">
        <v>13</v>
      </c>
      <c r="G4259">
        <f>+VLOOKUP(Tabla2[[#This Row],[Cultivo]],Cod_categoría[],2,0)</f>
        <v>100106002</v>
      </c>
      <c r="H4259" t="str">
        <f>+VLOOKUP(F4259,Codigos[],2,0)</f>
        <v>Frutos oleaginosos</v>
      </c>
      <c r="I4259">
        <f>+VLOOKUP(Tabla2[[#This Row],[Categoría]],Cod_procesamiento10[],2,0)</f>
        <v>12</v>
      </c>
      <c r="J4259" t="s">
        <v>163</v>
      </c>
      <c r="K4259" s="3">
        <v>2192.37</v>
      </c>
    </row>
    <row r="4260" spans="1:11" x14ac:dyDescent="0.35">
      <c r="A4260">
        <v>2018</v>
      </c>
      <c r="B4260" s="5" t="s">
        <v>60</v>
      </c>
      <c r="C4260" s="10">
        <v>43435</v>
      </c>
      <c r="D4260" t="s">
        <v>2</v>
      </c>
      <c r="E4260">
        <f>+VLOOKUP(Tabla2[[#This Row],[Punto de venta]],Punto_venta[],2,0)</f>
        <v>1</v>
      </c>
      <c r="F4260" t="s">
        <v>14</v>
      </c>
      <c r="G4260">
        <f>+VLOOKUP(Tabla2[[#This Row],[Cultivo]],Cod_categoría[],2,0)</f>
        <v>100104005</v>
      </c>
      <c r="H4260" t="str">
        <f>+VLOOKUP(F4260,Codigos[],2,0)</f>
        <v>Frutos de pepita</v>
      </c>
      <c r="I4260">
        <f>+VLOOKUP(Tabla2[[#This Row],[Categoría]],Cod_procesamiento10[],2,0)</f>
        <v>3</v>
      </c>
      <c r="J4260" t="s">
        <v>163</v>
      </c>
      <c r="K4260" s="3">
        <v>860.03</v>
      </c>
    </row>
    <row r="4261" spans="1:11" x14ac:dyDescent="0.35">
      <c r="A4261">
        <v>2018</v>
      </c>
      <c r="B4261" s="5" t="s">
        <v>60</v>
      </c>
      <c r="C4261" s="10">
        <v>43435</v>
      </c>
      <c r="D4261" t="s">
        <v>2</v>
      </c>
      <c r="E4261">
        <f>+VLOOKUP(Tabla2[[#This Row],[Punto de venta]],Punto_venta[],2,0)</f>
        <v>1</v>
      </c>
      <c r="F4261" t="s">
        <v>15</v>
      </c>
      <c r="G4261">
        <f>+VLOOKUP(Tabla2[[#This Row],[Cultivo]],Cod_categoría[],2,0)</f>
        <v>100108006</v>
      </c>
      <c r="H4261" t="str">
        <f>+VLOOKUP(F4261,Codigos[],2,0)</f>
        <v>Frutos tropicales y subtropicales</v>
      </c>
      <c r="I4261">
        <f>+VLOOKUP(Tabla2[[#This Row],[Categoría]],Cod_procesamiento10[],2,0)</f>
        <v>4</v>
      </c>
      <c r="J4261" t="s">
        <v>163</v>
      </c>
      <c r="K4261" s="3">
        <v>716.23</v>
      </c>
    </row>
    <row r="4262" spans="1:11" x14ac:dyDescent="0.35">
      <c r="A4262">
        <v>2018</v>
      </c>
      <c r="B4262" s="5" t="s">
        <v>60</v>
      </c>
      <c r="C4262" s="10">
        <v>43435</v>
      </c>
      <c r="D4262" t="s">
        <v>17</v>
      </c>
      <c r="E4262">
        <f>+VLOOKUP(Tabla2[[#This Row],[Punto de venta]],Punto_venta[],2,0)</f>
        <v>2</v>
      </c>
      <c r="F4262" t="s">
        <v>3</v>
      </c>
      <c r="G4262">
        <f>+VLOOKUP(Tabla2[[#This Row],[Cultivo]],Cod_categoría[],2,0)</f>
        <v>100103001</v>
      </c>
      <c r="H4262" t="str">
        <f>+VLOOKUP(F4262,Codigos[],2,0)</f>
        <v>Frutos de carozo</v>
      </c>
      <c r="I4262">
        <f>+VLOOKUP(Tabla2[[#This Row],[Categoría]],Cod_procesamiento10[],2,0)</f>
        <v>5</v>
      </c>
      <c r="J4262" t="s">
        <v>163</v>
      </c>
      <c r="K4262" s="3">
        <v>2863.18</v>
      </c>
    </row>
    <row r="4263" spans="1:11" x14ac:dyDescent="0.35">
      <c r="A4263">
        <v>2018</v>
      </c>
      <c r="B4263" s="5" t="s">
        <v>60</v>
      </c>
      <c r="C4263" s="10">
        <v>43435</v>
      </c>
      <c r="D4263" t="s">
        <v>17</v>
      </c>
      <c r="E4263">
        <f>+VLOOKUP(Tabla2[[#This Row],[Punto de venta]],Punto_venta[],2,0)</f>
        <v>2</v>
      </c>
      <c r="F4263" t="s">
        <v>4</v>
      </c>
      <c r="G4263">
        <f>+VLOOKUP(Tabla2[[#This Row],[Cultivo]],Cod_categoría[],2,0)</f>
        <v>100107002</v>
      </c>
      <c r="H4263" t="str">
        <f>+VLOOKUP(F4263,Codigos[],2,0)</f>
        <v>Frutos tropicales y subtropicales</v>
      </c>
      <c r="I4263">
        <f>+VLOOKUP(Tabla2[[#This Row],[Categoría]],Cod_procesamiento10[],2,0)</f>
        <v>4</v>
      </c>
      <c r="J4263" t="s">
        <v>163</v>
      </c>
      <c r="K4263" s="3">
        <v>2531.73</v>
      </c>
    </row>
    <row r="4264" spans="1:11" x14ac:dyDescent="0.35">
      <c r="A4264">
        <v>2018</v>
      </c>
      <c r="B4264" s="5" t="s">
        <v>60</v>
      </c>
      <c r="C4264" s="10">
        <v>43435</v>
      </c>
      <c r="D4264" t="s">
        <v>17</v>
      </c>
      <c r="E4264">
        <f>+VLOOKUP(Tabla2[[#This Row],[Punto de venta]],Punto_venta[],2,0)</f>
        <v>2</v>
      </c>
      <c r="F4264" t="s">
        <v>7</v>
      </c>
      <c r="G4264">
        <f>+VLOOKUP(Tabla2[[#This Row],[Cultivo]],Cod_categoría[],2,0)</f>
        <v>100103004</v>
      </c>
      <c r="H4264" t="str">
        <f>+VLOOKUP(F4264,Codigos[],2,0)</f>
        <v>Frutos de carozo</v>
      </c>
      <c r="I4264">
        <f>+VLOOKUP(Tabla2[[#This Row],[Categoría]],Cod_procesamiento10[],2,0)</f>
        <v>5</v>
      </c>
      <c r="J4264" t="s">
        <v>163</v>
      </c>
      <c r="K4264" s="3">
        <v>1838.18</v>
      </c>
    </row>
    <row r="4265" spans="1:11" x14ac:dyDescent="0.35">
      <c r="A4265">
        <v>2018</v>
      </c>
      <c r="B4265" s="5" t="s">
        <v>60</v>
      </c>
      <c r="C4265" s="10">
        <v>43435</v>
      </c>
      <c r="D4265" t="s">
        <v>17</v>
      </c>
      <c r="E4265">
        <f>+VLOOKUP(Tabla2[[#This Row],[Punto de venta]],Punto_venta[],2,0)</f>
        <v>2</v>
      </c>
      <c r="F4265" t="s">
        <v>8</v>
      </c>
      <c r="G4265">
        <f>+VLOOKUP(Tabla2[[#This Row],[Cultivo]],Cod_categoría[],2,0)</f>
        <v>100112025</v>
      </c>
      <c r="H4265" t="str">
        <f>+VLOOKUP(F4265,Codigos[],2,0)</f>
        <v>Berries</v>
      </c>
      <c r="I4265">
        <f>+VLOOKUP(Tabla2[[#This Row],[Categoría]],Cod_procesamiento10[],2,0)</f>
        <v>1</v>
      </c>
      <c r="J4265" t="s">
        <v>163</v>
      </c>
      <c r="K4265" s="3">
        <v>4882.57</v>
      </c>
    </row>
    <row r="4266" spans="1:11" x14ac:dyDescent="0.35">
      <c r="A4266">
        <v>2018</v>
      </c>
      <c r="B4266" s="5" t="s">
        <v>60</v>
      </c>
      <c r="C4266" s="10">
        <v>43435</v>
      </c>
      <c r="D4266" t="s">
        <v>17</v>
      </c>
      <c r="E4266">
        <f>+VLOOKUP(Tabla2[[#This Row],[Punto de venta]],Punto_venta[],2,0)</f>
        <v>2</v>
      </c>
      <c r="F4266" t="s">
        <v>9</v>
      </c>
      <c r="G4266">
        <f>+VLOOKUP(Tabla2[[#This Row],[Cultivo]],Cod_categoría[],2,0)</f>
        <v>100102003</v>
      </c>
      <c r="H4266" t="str">
        <f>+VLOOKUP(F4266,Codigos[],2,0)</f>
        <v>Cítricos</v>
      </c>
      <c r="I4266">
        <f>+VLOOKUP(Tabla2[[#This Row],[Categoría]],Cod_procesamiento10[],2,0)</f>
        <v>2</v>
      </c>
      <c r="J4266" t="s">
        <v>163</v>
      </c>
      <c r="K4266" s="3">
        <v>1441.73</v>
      </c>
    </row>
    <row r="4267" spans="1:11" x14ac:dyDescent="0.35">
      <c r="A4267">
        <v>2018</v>
      </c>
      <c r="B4267" s="5" t="s">
        <v>60</v>
      </c>
      <c r="C4267" s="10">
        <v>43435</v>
      </c>
      <c r="D4267" t="s">
        <v>17</v>
      </c>
      <c r="E4267">
        <f>+VLOOKUP(Tabla2[[#This Row],[Punto de venta]],Punto_venta[],2,0)</f>
        <v>2</v>
      </c>
      <c r="F4267" t="s">
        <v>20</v>
      </c>
      <c r="G4267">
        <f>+VLOOKUP(Tabla2[[#This Row],[Cultivo]],Cod_categoría[],2,0)</f>
        <v>100102004</v>
      </c>
      <c r="H4267" t="str">
        <f>+VLOOKUP(F4267,Codigos[],2,0)</f>
        <v>Cítricos</v>
      </c>
      <c r="I4267">
        <f>+VLOOKUP(Tabla2[[#This Row],[Categoría]],Cod_procesamiento10[],2,0)</f>
        <v>2</v>
      </c>
      <c r="J4267" t="s">
        <v>163</v>
      </c>
      <c r="K4267" s="3">
        <v>1447.42</v>
      </c>
    </row>
    <row r="4268" spans="1:11" x14ac:dyDescent="0.35">
      <c r="A4268">
        <v>2018</v>
      </c>
      <c r="B4268" s="5" t="s">
        <v>60</v>
      </c>
      <c r="C4268" s="10">
        <v>43435</v>
      </c>
      <c r="D4268" t="s">
        <v>17</v>
      </c>
      <c r="E4268">
        <f>+VLOOKUP(Tabla2[[#This Row],[Punto de venta]],Punto_venta[],2,0)</f>
        <v>2</v>
      </c>
      <c r="F4268" t="s">
        <v>21</v>
      </c>
      <c r="G4268">
        <f>+VLOOKUP(Tabla2[[#This Row],[Cultivo]],Cod_categoría[],2,0)</f>
        <v>100108002</v>
      </c>
      <c r="H4268" t="str">
        <f>+VLOOKUP(F4268,Codigos[],2,0)</f>
        <v>Frutos tropicales y subtropicales</v>
      </c>
      <c r="I4268">
        <f>+VLOOKUP(Tabla2[[#This Row],[Categoría]],Cod_procesamiento10[],2,0)</f>
        <v>4</v>
      </c>
      <c r="J4268" t="s">
        <v>163</v>
      </c>
      <c r="K4268" s="3">
        <v>1776.86</v>
      </c>
    </row>
    <row r="4269" spans="1:11" x14ac:dyDescent="0.35">
      <c r="A4269">
        <v>2018</v>
      </c>
      <c r="B4269" s="5" t="s">
        <v>60</v>
      </c>
      <c r="C4269" s="10">
        <v>43435</v>
      </c>
      <c r="D4269" t="s">
        <v>17</v>
      </c>
      <c r="E4269">
        <f>+VLOOKUP(Tabla2[[#This Row],[Punto de venta]],Punto_venta[],2,0)</f>
        <v>2</v>
      </c>
      <c r="F4269" t="s">
        <v>10</v>
      </c>
      <c r="G4269">
        <f>+VLOOKUP(Tabla2[[#This Row],[Cultivo]],Cod_categoría[],2,0)</f>
        <v>100104002</v>
      </c>
      <c r="H4269" t="str">
        <f>+VLOOKUP(F4269,Codigos[],2,0)</f>
        <v>Frutos de pepita</v>
      </c>
      <c r="I4269">
        <f>+VLOOKUP(Tabla2[[#This Row],[Categoría]],Cod_procesamiento10[],2,0)</f>
        <v>3</v>
      </c>
      <c r="J4269" t="s">
        <v>163</v>
      </c>
      <c r="K4269" s="3">
        <v>1377.11</v>
      </c>
    </row>
    <row r="4270" spans="1:11" x14ac:dyDescent="0.35">
      <c r="A4270">
        <v>2018</v>
      </c>
      <c r="B4270" s="5" t="s">
        <v>60</v>
      </c>
      <c r="C4270" s="10">
        <v>43435</v>
      </c>
      <c r="D4270" t="s">
        <v>17</v>
      </c>
      <c r="E4270">
        <f>+VLOOKUP(Tabla2[[#This Row],[Punto de venta]],Punto_venta[],2,0)</f>
        <v>2</v>
      </c>
      <c r="F4270" t="s">
        <v>11</v>
      </c>
      <c r="G4270">
        <f>+VLOOKUP(Tabla2[[#This Row],[Cultivo]],Cod_categoría[],2,0)</f>
        <v>100102005</v>
      </c>
      <c r="H4270" t="str">
        <f>+VLOOKUP(F4270,Codigos[],2,0)</f>
        <v>Cítricos</v>
      </c>
      <c r="I4270">
        <f>+VLOOKUP(Tabla2[[#This Row],[Categoría]],Cod_procesamiento10[],2,0)</f>
        <v>2</v>
      </c>
      <c r="J4270" t="s">
        <v>163</v>
      </c>
      <c r="K4270" s="3">
        <v>964.43</v>
      </c>
    </row>
    <row r="4271" spans="1:11" x14ac:dyDescent="0.35">
      <c r="A4271">
        <v>2018</v>
      </c>
      <c r="B4271" s="5" t="s">
        <v>60</v>
      </c>
      <c r="C4271" s="10">
        <v>43435</v>
      </c>
      <c r="D4271" t="s">
        <v>17</v>
      </c>
      <c r="E4271">
        <f>+VLOOKUP(Tabla2[[#This Row],[Punto de venta]],Punto_venta[],2,0)</f>
        <v>2</v>
      </c>
      <c r="F4271" t="s">
        <v>12</v>
      </c>
      <c r="G4271">
        <f>+VLOOKUP(Tabla2[[#This Row],[Cultivo]],Cod_categoría[],2,0)</f>
        <v>100103006</v>
      </c>
      <c r="H4271" t="str">
        <f>+VLOOKUP(F4271,Codigos[],2,0)</f>
        <v>Frutos de carozo</v>
      </c>
      <c r="I4271">
        <f>+VLOOKUP(Tabla2[[#This Row],[Categoría]],Cod_procesamiento10[],2,0)</f>
        <v>5</v>
      </c>
      <c r="J4271" t="s">
        <v>163</v>
      </c>
      <c r="K4271" s="3">
        <v>1814.82</v>
      </c>
    </row>
    <row r="4272" spans="1:11" x14ac:dyDescent="0.35">
      <c r="A4272">
        <v>2018</v>
      </c>
      <c r="B4272" s="5" t="s">
        <v>60</v>
      </c>
      <c r="C4272" s="10">
        <v>43435</v>
      </c>
      <c r="D4272" t="s">
        <v>17</v>
      </c>
      <c r="E4272">
        <f>+VLOOKUP(Tabla2[[#This Row],[Punto de venta]],Punto_venta[],2,0)</f>
        <v>2</v>
      </c>
      <c r="F4272" t="s">
        <v>13</v>
      </c>
      <c r="G4272">
        <f>+VLOOKUP(Tabla2[[#This Row],[Cultivo]],Cod_categoría[],2,0)</f>
        <v>100106002</v>
      </c>
      <c r="H4272" t="str">
        <f>+VLOOKUP(F4272,Codigos[],2,0)</f>
        <v>Frutos oleaginosos</v>
      </c>
      <c r="I4272">
        <f>+VLOOKUP(Tabla2[[#This Row],[Categoría]],Cod_procesamiento10[],2,0)</f>
        <v>12</v>
      </c>
      <c r="J4272" t="s">
        <v>163</v>
      </c>
      <c r="K4272" s="3">
        <v>3261.01</v>
      </c>
    </row>
    <row r="4273" spans="1:11" x14ac:dyDescent="0.35">
      <c r="A4273">
        <v>2018</v>
      </c>
      <c r="B4273" s="5" t="s">
        <v>60</v>
      </c>
      <c r="C4273" s="10">
        <v>43435</v>
      </c>
      <c r="D4273" t="s">
        <v>17</v>
      </c>
      <c r="E4273">
        <f>+VLOOKUP(Tabla2[[#This Row],[Punto de venta]],Punto_venta[],2,0)</f>
        <v>2</v>
      </c>
      <c r="F4273" t="s">
        <v>14</v>
      </c>
      <c r="G4273">
        <f>+VLOOKUP(Tabla2[[#This Row],[Cultivo]],Cod_categoría[],2,0)</f>
        <v>100104005</v>
      </c>
      <c r="H4273" t="str">
        <f>+VLOOKUP(F4273,Codigos[],2,0)</f>
        <v>Frutos de pepita</v>
      </c>
      <c r="I4273">
        <f>+VLOOKUP(Tabla2[[#This Row],[Categoría]],Cod_procesamiento10[],2,0)</f>
        <v>3</v>
      </c>
      <c r="J4273" t="s">
        <v>163</v>
      </c>
      <c r="K4273" s="3">
        <v>1434.33</v>
      </c>
    </row>
    <row r="4274" spans="1:11" x14ac:dyDescent="0.35">
      <c r="A4274">
        <v>2018</v>
      </c>
      <c r="B4274" s="5" t="s">
        <v>60</v>
      </c>
      <c r="C4274" s="10">
        <v>43435</v>
      </c>
      <c r="D4274" t="s">
        <v>17</v>
      </c>
      <c r="E4274">
        <f>+VLOOKUP(Tabla2[[#This Row],[Punto de venta]],Punto_venta[],2,0)</f>
        <v>2</v>
      </c>
      <c r="F4274" t="s">
        <v>15</v>
      </c>
      <c r="G4274">
        <f>+VLOOKUP(Tabla2[[#This Row],[Cultivo]],Cod_categoría[],2,0)</f>
        <v>100108006</v>
      </c>
      <c r="H4274" t="str">
        <f>+VLOOKUP(F4274,Codigos[],2,0)</f>
        <v>Frutos tropicales y subtropicales</v>
      </c>
      <c r="I4274">
        <f>+VLOOKUP(Tabla2[[#This Row],[Categoría]],Cod_procesamiento10[],2,0)</f>
        <v>4</v>
      </c>
      <c r="J4274" t="s">
        <v>163</v>
      </c>
      <c r="K4274" s="3">
        <v>812.05</v>
      </c>
    </row>
    <row r="4275" spans="1:11" x14ac:dyDescent="0.35">
      <c r="A4275">
        <v>2018</v>
      </c>
      <c r="B4275" s="5" t="s">
        <v>60</v>
      </c>
      <c r="C4275" s="10">
        <v>43435</v>
      </c>
      <c r="D4275" t="s">
        <v>2</v>
      </c>
      <c r="E4275">
        <f>+VLOOKUP(Tabla2[[#This Row],[Punto de venta]],Punto_venta[],2,0)</f>
        <v>1</v>
      </c>
      <c r="F4275" t="s">
        <v>3</v>
      </c>
      <c r="G4275">
        <f>+VLOOKUP(Tabla2[[#This Row],[Cultivo]],Cod_categoría[],2,0)</f>
        <v>100103001</v>
      </c>
      <c r="H4275" t="str">
        <f>+VLOOKUP(F4275,Codigos[],2,0)</f>
        <v>Frutos de carozo</v>
      </c>
      <c r="I4275">
        <f>+VLOOKUP(Tabla2[[#This Row],[Categoría]],Cod_procesamiento10[],2,0)</f>
        <v>5</v>
      </c>
      <c r="J4275" t="s">
        <v>163</v>
      </c>
      <c r="K4275" s="3">
        <v>1255.9100000000001</v>
      </c>
    </row>
    <row r="4276" spans="1:11" x14ac:dyDescent="0.35">
      <c r="A4276">
        <v>2018</v>
      </c>
      <c r="B4276" s="5" t="s">
        <v>60</v>
      </c>
      <c r="C4276" s="10">
        <v>43435</v>
      </c>
      <c r="D4276" t="s">
        <v>2</v>
      </c>
      <c r="E4276">
        <f>+VLOOKUP(Tabla2[[#This Row],[Punto de venta]],Punto_venta[],2,0)</f>
        <v>1</v>
      </c>
      <c r="F4276" t="s">
        <v>4</v>
      </c>
      <c r="G4276">
        <f>+VLOOKUP(Tabla2[[#This Row],[Cultivo]],Cod_categoría[],2,0)</f>
        <v>100107002</v>
      </c>
      <c r="H4276" t="str">
        <f>+VLOOKUP(F4276,Codigos[],2,0)</f>
        <v>Frutos tropicales y subtropicales</v>
      </c>
      <c r="I4276">
        <f>+VLOOKUP(Tabla2[[#This Row],[Categoría]],Cod_procesamiento10[],2,0)</f>
        <v>4</v>
      </c>
      <c r="J4276" t="s">
        <v>163</v>
      </c>
      <c r="K4276" s="3">
        <v>1997.59</v>
      </c>
    </row>
    <row r="4277" spans="1:11" x14ac:dyDescent="0.35">
      <c r="A4277">
        <v>2018</v>
      </c>
      <c r="B4277" s="5" t="s">
        <v>60</v>
      </c>
      <c r="C4277" s="10">
        <v>43435</v>
      </c>
      <c r="D4277" t="s">
        <v>2</v>
      </c>
      <c r="E4277">
        <f>+VLOOKUP(Tabla2[[#This Row],[Punto de venta]],Punto_venta[],2,0)</f>
        <v>1</v>
      </c>
      <c r="F4277" t="s">
        <v>6</v>
      </c>
      <c r="G4277">
        <f>+VLOOKUP(Tabla2[[#This Row],[Cultivo]],Cod_categoría[],2,0)</f>
        <v>100103003</v>
      </c>
      <c r="H4277" t="str">
        <f>+VLOOKUP(F4277,Codigos[],2,0)</f>
        <v>Frutos de carozo</v>
      </c>
      <c r="I4277">
        <f>+VLOOKUP(Tabla2[[#This Row],[Categoría]],Cod_procesamiento10[],2,0)</f>
        <v>5</v>
      </c>
      <c r="J4277" t="s">
        <v>163</v>
      </c>
      <c r="K4277" s="3">
        <v>1099.44</v>
      </c>
    </row>
    <row r="4278" spans="1:11" x14ac:dyDescent="0.35">
      <c r="A4278">
        <v>2018</v>
      </c>
      <c r="B4278" s="5" t="s">
        <v>60</v>
      </c>
      <c r="C4278" s="10">
        <v>43435</v>
      </c>
      <c r="D4278" t="s">
        <v>2</v>
      </c>
      <c r="E4278">
        <f>+VLOOKUP(Tabla2[[#This Row],[Punto de venta]],Punto_venta[],2,0)</f>
        <v>1</v>
      </c>
      <c r="F4278" t="s">
        <v>7</v>
      </c>
      <c r="G4278">
        <f>+VLOOKUP(Tabla2[[#This Row],[Cultivo]],Cod_categoría[],2,0)</f>
        <v>100103004</v>
      </c>
      <c r="H4278" t="str">
        <f>+VLOOKUP(F4278,Codigos[],2,0)</f>
        <v>Frutos de carozo</v>
      </c>
      <c r="I4278">
        <f>+VLOOKUP(Tabla2[[#This Row],[Categoría]],Cod_procesamiento10[],2,0)</f>
        <v>5</v>
      </c>
      <c r="J4278" t="s">
        <v>163</v>
      </c>
      <c r="K4278" s="3">
        <v>1013.09</v>
      </c>
    </row>
    <row r="4279" spans="1:11" x14ac:dyDescent="0.35">
      <c r="A4279">
        <v>2018</v>
      </c>
      <c r="B4279" s="5" t="s">
        <v>60</v>
      </c>
      <c r="C4279" s="10">
        <v>43435</v>
      </c>
      <c r="D4279" t="s">
        <v>2</v>
      </c>
      <c r="E4279">
        <f>+VLOOKUP(Tabla2[[#This Row],[Punto de venta]],Punto_venta[],2,0)</f>
        <v>1</v>
      </c>
      <c r="F4279" t="s">
        <v>8</v>
      </c>
      <c r="G4279">
        <f>+VLOOKUP(Tabla2[[#This Row],[Cultivo]],Cod_categoría[],2,0)</f>
        <v>100112025</v>
      </c>
      <c r="H4279" t="str">
        <f>+VLOOKUP(F4279,Codigos[],2,0)</f>
        <v>Berries</v>
      </c>
      <c r="I4279">
        <f>+VLOOKUP(Tabla2[[#This Row],[Categoría]],Cod_procesamiento10[],2,0)</f>
        <v>1</v>
      </c>
      <c r="J4279" t="s">
        <v>163</v>
      </c>
      <c r="K4279" s="3">
        <v>1171.54</v>
      </c>
    </row>
    <row r="4280" spans="1:11" x14ac:dyDescent="0.35">
      <c r="A4280">
        <v>2018</v>
      </c>
      <c r="B4280" s="5" t="s">
        <v>60</v>
      </c>
      <c r="C4280" s="10">
        <v>43435</v>
      </c>
      <c r="D4280" t="s">
        <v>2</v>
      </c>
      <c r="E4280">
        <f>+VLOOKUP(Tabla2[[#This Row],[Punto de venta]],Punto_venta[],2,0)</f>
        <v>1</v>
      </c>
      <c r="F4280" t="s">
        <v>9</v>
      </c>
      <c r="G4280">
        <f>+VLOOKUP(Tabla2[[#This Row],[Cultivo]],Cod_categoría[],2,0)</f>
        <v>100102003</v>
      </c>
      <c r="H4280" t="str">
        <f>+VLOOKUP(F4280,Codigos[],2,0)</f>
        <v>Cítricos</v>
      </c>
      <c r="I4280">
        <f>+VLOOKUP(Tabla2[[#This Row],[Categoría]],Cod_procesamiento10[],2,0)</f>
        <v>2</v>
      </c>
      <c r="J4280" t="s">
        <v>163</v>
      </c>
      <c r="K4280" s="3">
        <v>1010.35</v>
      </c>
    </row>
    <row r="4281" spans="1:11" x14ac:dyDescent="0.35">
      <c r="A4281">
        <v>2018</v>
      </c>
      <c r="B4281" s="5" t="s">
        <v>60</v>
      </c>
      <c r="C4281" s="10">
        <v>43435</v>
      </c>
      <c r="D4281" t="s">
        <v>2</v>
      </c>
      <c r="E4281">
        <f>+VLOOKUP(Tabla2[[#This Row],[Punto de venta]],Punto_venta[],2,0)</f>
        <v>1</v>
      </c>
      <c r="F4281" t="s">
        <v>21</v>
      </c>
      <c r="G4281">
        <f>+VLOOKUP(Tabla2[[#This Row],[Cultivo]],Cod_categoría[],2,0)</f>
        <v>100108002</v>
      </c>
      <c r="H4281" t="str">
        <f>+VLOOKUP(F4281,Codigos[],2,0)</f>
        <v>Frutos tropicales y subtropicales</v>
      </c>
      <c r="I4281">
        <f>+VLOOKUP(Tabla2[[#This Row],[Categoría]],Cod_procesamiento10[],2,0)</f>
        <v>4</v>
      </c>
      <c r="J4281" t="s">
        <v>163</v>
      </c>
      <c r="K4281" s="3">
        <v>1929.17</v>
      </c>
    </row>
    <row r="4282" spans="1:11" x14ac:dyDescent="0.35">
      <c r="A4282">
        <v>2018</v>
      </c>
      <c r="B4282" s="5" t="s">
        <v>60</v>
      </c>
      <c r="C4282" s="10">
        <v>43435</v>
      </c>
      <c r="D4282" t="s">
        <v>2</v>
      </c>
      <c r="E4282">
        <f>+VLOOKUP(Tabla2[[#This Row],[Punto de venta]],Punto_venta[],2,0)</f>
        <v>1</v>
      </c>
      <c r="F4282" t="s">
        <v>10</v>
      </c>
      <c r="G4282">
        <f>+VLOOKUP(Tabla2[[#This Row],[Cultivo]],Cod_categoría[],2,0)</f>
        <v>100104002</v>
      </c>
      <c r="H4282" t="str">
        <f>+VLOOKUP(F4282,Codigos[],2,0)</f>
        <v>Frutos de pepita</v>
      </c>
      <c r="I4282">
        <f>+VLOOKUP(Tabla2[[#This Row],[Categoría]],Cod_procesamiento10[],2,0)</f>
        <v>3</v>
      </c>
      <c r="J4282" t="s">
        <v>163</v>
      </c>
      <c r="K4282" s="3">
        <v>793.72</v>
      </c>
    </row>
    <row r="4283" spans="1:11" x14ac:dyDescent="0.35">
      <c r="A4283">
        <v>2018</v>
      </c>
      <c r="B4283" s="5" t="s">
        <v>60</v>
      </c>
      <c r="C4283" s="10">
        <v>43435</v>
      </c>
      <c r="D4283" t="s">
        <v>2</v>
      </c>
      <c r="E4283">
        <f>+VLOOKUP(Tabla2[[#This Row],[Punto de venta]],Punto_venta[],2,0)</f>
        <v>1</v>
      </c>
      <c r="F4283" t="s">
        <v>11</v>
      </c>
      <c r="G4283">
        <f>+VLOOKUP(Tabla2[[#This Row],[Cultivo]],Cod_categoría[],2,0)</f>
        <v>100102005</v>
      </c>
      <c r="H4283" t="str">
        <f>+VLOOKUP(F4283,Codigos[],2,0)</f>
        <v>Cítricos</v>
      </c>
      <c r="I4283">
        <f>+VLOOKUP(Tabla2[[#This Row],[Categoría]],Cod_procesamiento10[],2,0)</f>
        <v>2</v>
      </c>
      <c r="J4283" t="s">
        <v>163</v>
      </c>
      <c r="K4283" s="3">
        <v>657.25</v>
      </c>
    </row>
    <row r="4284" spans="1:11" x14ac:dyDescent="0.35">
      <c r="A4284">
        <v>2018</v>
      </c>
      <c r="B4284" s="5" t="s">
        <v>60</v>
      </c>
      <c r="C4284" s="10">
        <v>43435</v>
      </c>
      <c r="D4284" t="s">
        <v>2</v>
      </c>
      <c r="E4284">
        <f>+VLOOKUP(Tabla2[[#This Row],[Punto de venta]],Punto_venta[],2,0)</f>
        <v>1</v>
      </c>
      <c r="F4284" t="s">
        <v>12</v>
      </c>
      <c r="G4284">
        <f>+VLOOKUP(Tabla2[[#This Row],[Cultivo]],Cod_categoría[],2,0)</f>
        <v>100103006</v>
      </c>
      <c r="H4284" t="str">
        <f>+VLOOKUP(F4284,Codigos[],2,0)</f>
        <v>Frutos de carozo</v>
      </c>
      <c r="I4284">
        <f>+VLOOKUP(Tabla2[[#This Row],[Categoría]],Cod_procesamiento10[],2,0)</f>
        <v>5</v>
      </c>
      <c r="J4284" t="s">
        <v>163</v>
      </c>
      <c r="K4284" s="3">
        <v>969.18</v>
      </c>
    </row>
    <row r="4285" spans="1:11" x14ac:dyDescent="0.35">
      <c r="A4285">
        <v>2018</v>
      </c>
      <c r="B4285" s="5" t="s">
        <v>60</v>
      </c>
      <c r="C4285" s="10">
        <v>43435</v>
      </c>
      <c r="D4285" t="s">
        <v>2</v>
      </c>
      <c r="E4285">
        <f>+VLOOKUP(Tabla2[[#This Row],[Punto de venta]],Punto_venta[],2,0)</f>
        <v>1</v>
      </c>
      <c r="F4285" t="s">
        <v>13</v>
      </c>
      <c r="G4285">
        <f>+VLOOKUP(Tabla2[[#This Row],[Cultivo]],Cod_categoría[],2,0)</f>
        <v>100106002</v>
      </c>
      <c r="H4285" t="str">
        <f>+VLOOKUP(F4285,Codigos[],2,0)</f>
        <v>Frutos oleaginosos</v>
      </c>
      <c r="I4285">
        <f>+VLOOKUP(Tabla2[[#This Row],[Categoría]],Cod_procesamiento10[],2,0)</f>
        <v>12</v>
      </c>
      <c r="J4285" t="s">
        <v>163</v>
      </c>
      <c r="K4285" s="3">
        <v>2112.7600000000002</v>
      </c>
    </row>
    <row r="4286" spans="1:11" x14ac:dyDescent="0.35">
      <c r="A4286">
        <v>2018</v>
      </c>
      <c r="B4286" s="5" t="s">
        <v>60</v>
      </c>
      <c r="C4286" s="10">
        <v>43435</v>
      </c>
      <c r="D4286" t="s">
        <v>2</v>
      </c>
      <c r="E4286">
        <f>+VLOOKUP(Tabla2[[#This Row],[Punto de venta]],Punto_venta[],2,0)</f>
        <v>1</v>
      </c>
      <c r="F4286" t="s">
        <v>14</v>
      </c>
      <c r="G4286">
        <f>+VLOOKUP(Tabla2[[#This Row],[Cultivo]],Cod_categoría[],2,0)</f>
        <v>100104005</v>
      </c>
      <c r="H4286" t="str">
        <f>+VLOOKUP(F4286,Codigos[],2,0)</f>
        <v>Frutos de pepita</v>
      </c>
      <c r="I4286">
        <f>+VLOOKUP(Tabla2[[#This Row],[Categoría]],Cod_procesamiento10[],2,0)</f>
        <v>3</v>
      </c>
      <c r="J4286" t="s">
        <v>163</v>
      </c>
      <c r="K4286" s="3">
        <v>885.33</v>
      </c>
    </row>
    <row r="4287" spans="1:11" x14ac:dyDescent="0.35">
      <c r="A4287">
        <v>2018</v>
      </c>
      <c r="B4287" s="5" t="s">
        <v>60</v>
      </c>
      <c r="C4287" s="10">
        <v>43435</v>
      </c>
      <c r="D4287" t="s">
        <v>2</v>
      </c>
      <c r="E4287">
        <f>+VLOOKUP(Tabla2[[#This Row],[Punto de venta]],Punto_venta[],2,0)</f>
        <v>1</v>
      </c>
      <c r="F4287" t="s">
        <v>15</v>
      </c>
      <c r="G4287">
        <f>+VLOOKUP(Tabla2[[#This Row],[Cultivo]],Cod_categoría[],2,0)</f>
        <v>100108006</v>
      </c>
      <c r="H4287" t="str">
        <f>+VLOOKUP(F4287,Codigos[],2,0)</f>
        <v>Frutos tropicales y subtropicales</v>
      </c>
      <c r="I4287">
        <f>+VLOOKUP(Tabla2[[#This Row],[Categoría]],Cod_procesamiento10[],2,0)</f>
        <v>4</v>
      </c>
      <c r="J4287" t="s">
        <v>163</v>
      </c>
      <c r="K4287" s="3">
        <v>760.38</v>
      </c>
    </row>
    <row r="4288" spans="1:11" x14ac:dyDescent="0.35">
      <c r="A4288">
        <v>2018</v>
      </c>
      <c r="B4288" s="5" t="s">
        <v>60</v>
      </c>
      <c r="C4288" s="10">
        <v>43435</v>
      </c>
      <c r="D4288" t="s">
        <v>17</v>
      </c>
      <c r="E4288">
        <f>+VLOOKUP(Tabla2[[#This Row],[Punto de venta]],Punto_venta[],2,0)</f>
        <v>2</v>
      </c>
      <c r="F4288" t="s">
        <v>3</v>
      </c>
      <c r="G4288">
        <f>+VLOOKUP(Tabla2[[#This Row],[Cultivo]],Cod_categoría[],2,0)</f>
        <v>100103001</v>
      </c>
      <c r="H4288" t="str">
        <f>+VLOOKUP(F4288,Codigos[],2,0)</f>
        <v>Frutos de carozo</v>
      </c>
      <c r="I4288">
        <f>+VLOOKUP(Tabla2[[#This Row],[Categoría]],Cod_procesamiento10[],2,0)</f>
        <v>5</v>
      </c>
      <c r="J4288" t="s">
        <v>163</v>
      </c>
      <c r="K4288" s="3">
        <v>2867.26</v>
      </c>
    </row>
    <row r="4289" spans="1:11" x14ac:dyDescent="0.35">
      <c r="A4289">
        <v>2018</v>
      </c>
      <c r="B4289" s="5" t="s">
        <v>60</v>
      </c>
      <c r="C4289" s="10">
        <v>43435</v>
      </c>
      <c r="D4289" t="s">
        <v>17</v>
      </c>
      <c r="E4289">
        <f>+VLOOKUP(Tabla2[[#This Row],[Punto de venta]],Punto_venta[],2,0)</f>
        <v>2</v>
      </c>
      <c r="F4289" t="s">
        <v>4</v>
      </c>
      <c r="G4289">
        <f>+VLOOKUP(Tabla2[[#This Row],[Cultivo]],Cod_categoría[],2,0)</f>
        <v>100107002</v>
      </c>
      <c r="H4289" t="str">
        <f>+VLOOKUP(F4289,Codigos[],2,0)</f>
        <v>Frutos tropicales y subtropicales</v>
      </c>
      <c r="I4289">
        <f>+VLOOKUP(Tabla2[[#This Row],[Categoría]],Cod_procesamiento10[],2,0)</f>
        <v>4</v>
      </c>
      <c r="J4289" t="s">
        <v>163</v>
      </c>
      <c r="K4289" s="3">
        <v>2265.1999999999998</v>
      </c>
    </row>
    <row r="4290" spans="1:11" x14ac:dyDescent="0.35">
      <c r="A4290">
        <v>2018</v>
      </c>
      <c r="B4290" s="5" t="s">
        <v>60</v>
      </c>
      <c r="C4290" s="10">
        <v>43435</v>
      </c>
      <c r="D4290" t="s">
        <v>17</v>
      </c>
      <c r="E4290">
        <f>+VLOOKUP(Tabla2[[#This Row],[Punto de venta]],Punto_venta[],2,0)</f>
        <v>2</v>
      </c>
      <c r="F4290" t="s">
        <v>6</v>
      </c>
      <c r="G4290">
        <f>+VLOOKUP(Tabla2[[#This Row],[Cultivo]],Cod_categoría[],2,0)</f>
        <v>100103003</v>
      </c>
      <c r="H4290" t="str">
        <f>+VLOOKUP(F4290,Codigos[],2,0)</f>
        <v>Frutos de carozo</v>
      </c>
      <c r="I4290">
        <f>+VLOOKUP(Tabla2[[#This Row],[Categoría]],Cod_procesamiento10[],2,0)</f>
        <v>5</v>
      </c>
      <c r="J4290" t="s">
        <v>163</v>
      </c>
      <c r="K4290" s="3">
        <v>2402.5700000000002</v>
      </c>
    </row>
    <row r="4291" spans="1:11" x14ac:dyDescent="0.35">
      <c r="A4291">
        <v>2018</v>
      </c>
      <c r="B4291" s="5" t="s">
        <v>60</v>
      </c>
      <c r="C4291" s="10">
        <v>43435</v>
      </c>
      <c r="D4291" t="s">
        <v>17</v>
      </c>
      <c r="E4291">
        <f>+VLOOKUP(Tabla2[[#This Row],[Punto de venta]],Punto_venta[],2,0)</f>
        <v>2</v>
      </c>
      <c r="F4291" t="s">
        <v>7</v>
      </c>
      <c r="G4291">
        <f>+VLOOKUP(Tabla2[[#This Row],[Cultivo]],Cod_categoría[],2,0)</f>
        <v>100103004</v>
      </c>
      <c r="H4291" t="str">
        <f>+VLOOKUP(F4291,Codigos[],2,0)</f>
        <v>Frutos de carozo</v>
      </c>
      <c r="I4291">
        <f>+VLOOKUP(Tabla2[[#This Row],[Categoría]],Cod_procesamiento10[],2,0)</f>
        <v>5</v>
      </c>
      <c r="J4291" t="s">
        <v>163</v>
      </c>
      <c r="K4291" s="3">
        <v>1821.76</v>
      </c>
    </row>
    <row r="4292" spans="1:11" x14ac:dyDescent="0.35">
      <c r="A4292">
        <v>2018</v>
      </c>
      <c r="B4292" s="5" t="s">
        <v>60</v>
      </c>
      <c r="C4292" s="10">
        <v>43435</v>
      </c>
      <c r="D4292" t="s">
        <v>17</v>
      </c>
      <c r="E4292">
        <f>+VLOOKUP(Tabla2[[#This Row],[Punto de venta]],Punto_venta[],2,0)</f>
        <v>2</v>
      </c>
      <c r="F4292" t="s">
        <v>8</v>
      </c>
      <c r="G4292">
        <f>+VLOOKUP(Tabla2[[#This Row],[Cultivo]],Cod_categoría[],2,0)</f>
        <v>100112025</v>
      </c>
      <c r="H4292" t="str">
        <f>+VLOOKUP(F4292,Codigos[],2,0)</f>
        <v>Berries</v>
      </c>
      <c r="I4292">
        <f>+VLOOKUP(Tabla2[[#This Row],[Categoría]],Cod_procesamiento10[],2,0)</f>
        <v>1</v>
      </c>
      <c r="J4292" t="s">
        <v>163</v>
      </c>
      <c r="K4292" s="3">
        <v>4431.3</v>
      </c>
    </row>
    <row r="4293" spans="1:11" x14ac:dyDescent="0.35">
      <c r="A4293">
        <v>2018</v>
      </c>
      <c r="B4293" s="5" t="s">
        <v>60</v>
      </c>
      <c r="C4293" s="10">
        <v>43435</v>
      </c>
      <c r="D4293" t="s">
        <v>17</v>
      </c>
      <c r="E4293">
        <f>+VLOOKUP(Tabla2[[#This Row],[Punto de venta]],Punto_venta[],2,0)</f>
        <v>2</v>
      </c>
      <c r="F4293" t="s">
        <v>9</v>
      </c>
      <c r="G4293">
        <f>+VLOOKUP(Tabla2[[#This Row],[Cultivo]],Cod_categoría[],2,0)</f>
        <v>100102003</v>
      </c>
      <c r="H4293" t="str">
        <f>+VLOOKUP(F4293,Codigos[],2,0)</f>
        <v>Cítricos</v>
      </c>
      <c r="I4293">
        <f>+VLOOKUP(Tabla2[[#This Row],[Categoría]],Cod_procesamiento10[],2,0)</f>
        <v>2</v>
      </c>
      <c r="J4293" t="s">
        <v>163</v>
      </c>
      <c r="K4293" s="3">
        <v>1456.5</v>
      </c>
    </row>
    <row r="4294" spans="1:11" x14ac:dyDescent="0.35">
      <c r="A4294">
        <v>2018</v>
      </c>
      <c r="B4294" s="5" t="s">
        <v>60</v>
      </c>
      <c r="C4294" s="10">
        <v>43435</v>
      </c>
      <c r="D4294" t="s">
        <v>17</v>
      </c>
      <c r="E4294">
        <f>+VLOOKUP(Tabla2[[#This Row],[Punto de venta]],Punto_venta[],2,0)</f>
        <v>2</v>
      </c>
      <c r="F4294" t="s">
        <v>21</v>
      </c>
      <c r="G4294">
        <f>+VLOOKUP(Tabla2[[#This Row],[Cultivo]],Cod_categoría[],2,0)</f>
        <v>100108002</v>
      </c>
      <c r="H4294" t="str">
        <f>+VLOOKUP(F4294,Codigos[],2,0)</f>
        <v>Frutos tropicales y subtropicales</v>
      </c>
      <c r="I4294">
        <f>+VLOOKUP(Tabla2[[#This Row],[Categoría]],Cod_procesamiento10[],2,0)</f>
        <v>4</v>
      </c>
      <c r="J4294" t="s">
        <v>163</v>
      </c>
      <c r="K4294" s="3">
        <v>1825.1</v>
      </c>
    </row>
    <row r="4295" spans="1:11" x14ac:dyDescent="0.35">
      <c r="A4295">
        <v>2018</v>
      </c>
      <c r="B4295" s="5" t="s">
        <v>60</v>
      </c>
      <c r="C4295" s="10">
        <v>43435</v>
      </c>
      <c r="D4295" t="s">
        <v>17</v>
      </c>
      <c r="E4295">
        <f>+VLOOKUP(Tabla2[[#This Row],[Punto de venta]],Punto_venta[],2,0)</f>
        <v>2</v>
      </c>
      <c r="F4295" t="s">
        <v>10</v>
      </c>
      <c r="G4295">
        <f>+VLOOKUP(Tabla2[[#This Row],[Cultivo]],Cod_categoría[],2,0)</f>
        <v>100104002</v>
      </c>
      <c r="H4295" t="str">
        <f>+VLOOKUP(F4295,Codigos[],2,0)</f>
        <v>Frutos de pepita</v>
      </c>
      <c r="I4295">
        <f>+VLOOKUP(Tabla2[[#This Row],[Categoría]],Cod_procesamiento10[],2,0)</f>
        <v>3</v>
      </c>
      <c r="J4295" t="s">
        <v>163</v>
      </c>
      <c r="K4295" s="3">
        <v>1386.43</v>
      </c>
    </row>
    <row r="4296" spans="1:11" x14ac:dyDescent="0.35">
      <c r="A4296">
        <v>2018</v>
      </c>
      <c r="B4296" s="5" t="s">
        <v>60</v>
      </c>
      <c r="C4296" s="10">
        <v>43435</v>
      </c>
      <c r="D4296" t="s">
        <v>17</v>
      </c>
      <c r="E4296">
        <f>+VLOOKUP(Tabla2[[#This Row],[Punto de venta]],Punto_venta[],2,0)</f>
        <v>2</v>
      </c>
      <c r="F4296" t="s">
        <v>11</v>
      </c>
      <c r="G4296">
        <f>+VLOOKUP(Tabla2[[#This Row],[Cultivo]],Cod_categoría[],2,0)</f>
        <v>100102005</v>
      </c>
      <c r="H4296" t="str">
        <f>+VLOOKUP(F4296,Codigos[],2,0)</f>
        <v>Cítricos</v>
      </c>
      <c r="I4296">
        <f>+VLOOKUP(Tabla2[[#This Row],[Categoría]],Cod_procesamiento10[],2,0)</f>
        <v>2</v>
      </c>
      <c r="J4296" t="s">
        <v>163</v>
      </c>
      <c r="K4296" s="3">
        <v>1003.69</v>
      </c>
    </row>
    <row r="4297" spans="1:11" x14ac:dyDescent="0.35">
      <c r="A4297">
        <v>2018</v>
      </c>
      <c r="B4297" s="5" t="s">
        <v>60</v>
      </c>
      <c r="C4297" s="10">
        <v>43435</v>
      </c>
      <c r="D4297" t="s">
        <v>17</v>
      </c>
      <c r="E4297">
        <f>+VLOOKUP(Tabla2[[#This Row],[Punto de venta]],Punto_venta[],2,0)</f>
        <v>2</v>
      </c>
      <c r="F4297" t="s">
        <v>12</v>
      </c>
      <c r="G4297">
        <f>+VLOOKUP(Tabla2[[#This Row],[Cultivo]],Cod_categoría[],2,0)</f>
        <v>100103006</v>
      </c>
      <c r="H4297" t="str">
        <f>+VLOOKUP(F4297,Codigos[],2,0)</f>
        <v>Frutos de carozo</v>
      </c>
      <c r="I4297">
        <f>+VLOOKUP(Tabla2[[#This Row],[Categoría]],Cod_procesamiento10[],2,0)</f>
        <v>5</v>
      </c>
      <c r="J4297" t="s">
        <v>163</v>
      </c>
      <c r="K4297" s="3">
        <v>1705.17</v>
      </c>
    </row>
    <row r="4298" spans="1:11" x14ac:dyDescent="0.35">
      <c r="A4298">
        <v>2018</v>
      </c>
      <c r="B4298" s="5" t="s">
        <v>60</v>
      </c>
      <c r="C4298" s="10">
        <v>43435</v>
      </c>
      <c r="D4298" t="s">
        <v>17</v>
      </c>
      <c r="E4298">
        <f>+VLOOKUP(Tabla2[[#This Row],[Punto de venta]],Punto_venta[],2,0)</f>
        <v>2</v>
      </c>
      <c r="F4298" t="s">
        <v>13</v>
      </c>
      <c r="G4298">
        <f>+VLOOKUP(Tabla2[[#This Row],[Cultivo]],Cod_categoría[],2,0)</f>
        <v>100106002</v>
      </c>
      <c r="H4298" t="str">
        <f>+VLOOKUP(F4298,Codigos[],2,0)</f>
        <v>Frutos oleaginosos</v>
      </c>
      <c r="I4298">
        <f>+VLOOKUP(Tabla2[[#This Row],[Categoría]],Cod_procesamiento10[],2,0)</f>
        <v>12</v>
      </c>
      <c r="J4298" t="s">
        <v>163</v>
      </c>
      <c r="K4298" s="3">
        <v>3271.53</v>
      </c>
    </row>
    <row r="4299" spans="1:11" x14ac:dyDescent="0.35">
      <c r="A4299">
        <v>2018</v>
      </c>
      <c r="B4299" s="5" t="s">
        <v>60</v>
      </c>
      <c r="C4299" s="10">
        <v>43435</v>
      </c>
      <c r="D4299" t="s">
        <v>17</v>
      </c>
      <c r="E4299">
        <f>+VLOOKUP(Tabla2[[#This Row],[Punto de venta]],Punto_venta[],2,0)</f>
        <v>2</v>
      </c>
      <c r="F4299" t="s">
        <v>14</v>
      </c>
      <c r="G4299">
        <f>+VLOOKUP(Tabla2[[#This Row],[Cultivo]],Cod_categoría[],2,0)</f>
        <v>100104005</v>
      </c>
      <c r="H4299" t="str">
        <f>+VLOOKUP(F4299,Codigos[],2,0)</f>
        <v>Frutos de pepita</v>
      </c>
      <c r="I4299">
        <f>+VLOOKUP(Tabla2[[#This Row],[Categoría]],Cod_procesamiento10[],2,0)</f>
        <v>3</v>
      </c>
      <c r="J4299" t="s">
        <v>163</v>
      </c>
      <c r="K4299" s="3">
        <v>1437.39</v>
      </c>
    </row>
    <row r="4300" spans="1:11" x14ac:dyDescent="0.35">
      <c r="A4300">
        <v>2018</v>
      </c>
      <c r="B4300" s="5" t="s">
        <v>60</v>
      </c>
      <c r="C4300" s="10">
        <v>43435</v>
      </c>
      <c r="D4300" t="s">
        <v>17</v>
      </c>
      <c r="E4300">
        <f>+VLOOKUP(Tabla2[[#This Row],[Punto de venta]],Punto_venta[],2,0)</f>
        <v>2</v>
      </c>
      <c r="F4300" t="s">
        <v>15</v>
      </c>
      <c r="G4300">
        <f>+VLOOKUP(Tabla2[[#This Row],[Cultivo]],Cod_categoría[],2,0)</f>
        <v>100108006</v>
      </c>
      <c r="H4300" t="str">
        <f>+VLOOKUP(F4300,Codigos[],2,0)</f>
        <v>Frutos tropicales y subtropicales</v>
      </c>
      <c r="I4300">
        <f>+VLOOKUP(Tabla2[[#This Row],[Categoría]],Cod_procesamiento10[],2,0)</f>
        <v>4</v>
      </c>
      <c r="J4300" t="s">
        <v>163</v>
      </c>
      <c r="K4300" s="3">
        <v>842.07</v>
      </c>
    </row>
    <row r="4301" spans="1:11" x14ac:dyDescent="0.35">
      <c r="A4301">
        <v>2018</v>
      </c>
      <c r="B4301" s="5" t="s">
        <v>60</v>
      </c>
      <c r="C4301" s="10">
        <v>43435</v>
      </c>
      <c r="D4301" t="s">
        <v>2</v>
      </c>
      <c r="E4301">
        <f>+VLOOKUP(Tabla2[[#This Row],[Punto de venta]],Punto_venta[],2,0)</f>
        <v>1</v>
      </c>
      <c r="F4301" t="s">
        <v>68</v>
      </c>
      <c r="G4301">
        <f>+VLOOKUP(Tabla2[[#This Row],[Cultivo]],Cod_categoría[],2,0)</f>
        <v>100101001</v>
      </c>
      <c r="H4301" t="str">
        <f>+VLOOKUP(F4301,Codigos[],2,0)</f>
        <v>Berries</v>
      </c>
      <c r="I4301">
        <f>+VLOOKUP(Tabla2[[#This Row],[Categoría]],Cod_procesamiento10[],2,0)</f>
        <v>1</v>
      </c>
      <c r="J4301" t="s">
        <v>163</v>
      </c>
      <c r="K4301" s="3">
        <v>1858.11</v>
      </c>
    </row>
    <row r="4302" spans="1:11" x14ac:dyDescent="0.35">
      <c r="A4302">
        <v>2018</v>
      </c>
      <c r="B4302" s="5" t="s">
        <v>60</v>
      </c>
      <c r="C4302" s="10">
        <v>43435</v>
      </c>
      <c r="D4302" t="s">
        <v>2</v>
      </c>
      <c r="E4302">
        <f>+VLOOKUP(Tabla2[[#This Row],[Punto de venta]],Punto_venta[],2,0)</f>
        <v>1</v>
      </c>
      <c r="F4302" t="s">
        <v>3</v>
      </c>
      <c r="G4302">
        <f>+VLOOKUP(Tabla2[[#This Row],[Cultivo]],Cod_categoría[],2,0)</f>
        <v>100103001</v>
      </c>
      <c r="H4302" t="str">
        <f>+VLOOKUP(F4302,Codigos[],2,0)</f>
        <v>Frutos de carozo</v>
      </c>
      <c r="I4302">
        <f>+VLOOKUP(Tabla2[[#This Row],[Categoría]],Cod_procesamiento10[],2,0)</f>
        <v>5</v>
      </c>
      <c r="J4302" t="s">
        <v>163</v>
      </c>
      <c r="K4302" s="3">
        <v>1188.77</v>
      </c>
    </row>
    <row r="4303" spans="1:11" x14ac:dyDescent="0.35">
      <c r="A4303">
        <v>2018</v>
      </c>
      <c r="B4303" s="5" t="s">
        <v>60</v>
      </c>
      <c r="C4303" s="10">
        <v>43435</v>
      </c>
      <c r="D4303" t="s">
        <v>2</v>
      </c>
      <c r="E4303">
        <f>+VLOOKUP(Tabla2[[#This Row],[Punto de venta]],Punto_venta[],2,0)</f>
        <v>1</v>
      </c>
      <c r="F4303" t="s">
        <v>4</v>
      </c>
      <c r="G4303">
        <f>+VLOOKUP(Tabla2[[#This Row],[Cultivo]],Cod_categoría[],2,0)</f>
        <v>100107002</v>
      </c>
      <c r="H4303" t="str">
        <f>+VLOOKUP(F4303,Codigos[],2,0)</f>
        <v>Frutos tropicales y subtropicales</v>
      </c>
      <c r="I4303">
        <f>+VLOOKUP(Tabla2[[#This Row],[Categoría]],Cod_procesamiento10[],2,0)</f>
        <v>4</v>
      </c>
      <c r="J4303" t="s">
        <v>163</v>
      </c>
      <c r="K4303" s="3">
        <v>1904.39</v>
      </c>
    </row>
    <row r="4304" spans="1:11" x14ac:dyDescent="0.35">
      <c r="A4304">
        <v>2018</v>
      </c>
      <c r="B4304" s="5" t="s">
        <v>60</v>
      </c>
      <c r="C4304" s="10">
        <v>43435</v>
      </c>
      <c r="D4304" t="s">
        <v>2</v>
      </c>
      <c r="E4304">
        <f>+VLOOKUP(Tabla2[[#This Row],[Punto de venta]],Punto_venta[],2,0)</f>
        <v>1</v>
      </c>
      <c r="F4304" t="s">
        <v>6</v>
      </c>
      <c r="G4304">
        <f>+VLOOKUP(Tabla2[[#This Row],[Cultivo]],Cod_categoría[],2,0)</f>
        <v>100103003</v>
      </c>
      <c r="H4304" t="str">
        <f>+VLOOKUP(F4304,Codigos[],2,0)</f>
        <v>Frutos de carozo</v>
      </c>
      <c r="I4304">
        <f>+VLOOKUP(Tabla2[[#This Row],[Categoría]],Cod_procesamiento10[],2,0)</f>
        <v>5</v>
      </c>
      <c r="J4304" t="s">
        <v>163</v>
      </c>
      <c r="K4304" s="3">
        <v>1046.8</v>
      </c>
    </row>
    <row r="4305" spans="1:11" x14ac:dyDescent="0.35">
      <c r="A4305">
        <v>2018</v>
      </c>
      <c r="B4305" s="5" t="s">
        <v>60</v>
      </c>
      <c r="C4305" s="10">
        <v>43435</v>
      </c>
      <c r="D4305" t="s">
        <v>2</v>
      </c>
      <c r="E4305">
        <f>+VLOOKUP(Tabla2[[#This Row],[Punto de venta]],Punto_venta[],2,0)</f>
        <v>1</v>
      </c>
      <c r="F4305" t="s">
        <v>7</v>
      </c>
      <c r="G4305">
        <f>+VLOOKUP(Tabla2[[#This Row],[Cultivo]],Cod_categoría[],2,0)</f>
        <v>100103004</v>
      </c>
      <c r="H4305" t="str">
        <f>+VLOOKUP(F4305,Codigos[],2,0)</f>
        <v>Frutos de carozo</v>
      </c>
      <c r="I4305">
        <f>+VLOOKUP(Tabla2[[#This Row],[Categoría]],Cod_procesamiento10[],2,0)</f>
        <v>5</v>
      </c>
      <c r="J4305" t="s">
        <v>163</v>
      </c>
      <c r="K4305" s="3">
        <v>987.69</v>
      </c>
    </row>
    <row r="4306" spans="1:11" x14ac:dyDescent="0.35">
      <c r="A4306">
        <v>2018</v>
      </c>
      <c r="B4306" s="5" t="s">
        <v>60</v>
      </c>
      <c r="C4306" s="10">
        <v>43435</v>
      </c>
      <c r="D4306" t="s">
        <v>2</v>
      </c>
      <c r="E4306">
        <f>+VLOOKUP(Tabla2[[#This Row],[Punto de venta]],Punto_venta[],2,0)</f>
        <v>1</v>
      </c>
      <c r="F4306" t="s">
        <v>8</v>
      </c>
      <c r="G4306">
        <f>+VLOOKUP(Tabla2[[#This Row],[Cultivo]],Cod_categoría[],2,0)</f>
        <v>100112025</v>
      </c>
      <c r="H4306" t="str">
        <f>+VLOOKUP(F4306,Codigos[],2,0)</f>
        <v>Berries</v>
      </c>
      <c r="I4306">
        <f>+VLOOKUP(Tabla2[[#This Row],[Categoría]],Cod_procesamiento10[],2,0)</f>
        <v>1</v>
      </c>
      <c r="J4306" t="s">
        <v>163</v>
      </c>
      <c r="K4306" s="3">
        <v>1191.1099999999999</v>
      </c>
    </row>
    <row r="4307" spans="1:11" x14ac:dyDescent="0.35">
      <c r="A4307">
        <v>2018</v>
      </c>
      <c r="B4307" s="5" t="s">
        <v>60</v>
      </c>
      <c r="C4307" s="10">
        <v>43435</v>
      </c>
      <c r="D4307" t="s">
        <v>2</v>
      </c>
      <c r="E4307">
        <f>+VLOOKUP(Tabla2[[#This Row],[Punto de venta]],Punto_venta[],2,0)</f>
        <v>1</v>
      </c>
      <c r="F4307" t="s">
        <v>9</v>
      </c>
      <c r="G4307">
        <f>+VLOOKUP(Tabla2[[#This Row],[Cultivo]],Cod_categoría[],2,0)</f>
        <v>100102003</v>
      </c>
      <c r="H4307" t="str">
        <f>+VLOOKUP(F4307,Codigos[],2,0)</f>
        <v>Cítricos</v>
      </c>
      <c r="I4307">
        <f>+VLOOKUP(Tabla2[[#This Row],[Categoría]],Cod_procesamiento10[],2,0)</f>
        <v>2</v>
      </c>
      <c r="J4307" t="s">
        <v>163</v>
      </c>
      <c r="K4307" s="3">
        <v>1049.9000000000001</v>
      </c>
    </row>
    <row r="4308" spans="1:11" x14ac:dyDescent="0.35">
      <c r="A4308">
        <v>2018</v>
      </c>
      <c r="B4308" s="5" t="s">
        <v>60</v>
      </c>
      <c r="C4308" s="10">
        <v>43435</v>
      </c>
      <c r="D4308" t="s">
        <v>2</v>
      </c>
      <c r="E4308">
        <f>+VLOOKUP(Tabla2[[#This Row],[Punto de venta]],Punto_venta[],2,0)</f>
        <v>1</v>
      </c>
      <c r="F4308" t="s">
        <v>21</v>
      </c>
      <c r="G4308">
        <f>+VLOOKUP(Tabla2[[#This Row],[Cultivo]],Cod_categoría[],2,0)</f>
        <v>100108002</v>
      </c>
      <c r="H4308" t="str">
        <f>+VLOOKUP(F4308,Codigos[],2,0)</f>
        <v>Frutos tropicales y subtropicales</v>
      </c>
      <c r="I4308">
        <f>+VLOOKUP(Tabla2[[#This Row],[Categoría]],Cod_procesamiento10[],2,0)</f>
        <v>4</v>
      </c>
      <c r="J4308" t="s">
        <v>163</v>
      </c>
      <c r="K4308" s="3">
        <v>1948.51</v>
      </c>
    </row>
    <row r="4309" spans="1:11" x14ac:dyDescent="0.35">
      <c r="A4309">
        <v>2018</v>
      </c>
      <c r="B4309" s="5" t="s">
        <v>60</v>
      </c>
      <c r="C4309" s="10">
        <v>43435</v>
      </c>
      <c r="D4309" t="s">
        <v>2</v>
      </c>
      <c r="E4309">
        <f>+VLOOKUP(Tabla2[[#This Row],[Punto de venta]],Punto_venta[],2,0)</f>
        <v>1</v>
      </c>
      <c r="F4309" t="s">
        <v>10</v>
      </c>
      <c r="G4309">
        <f>+VLOOKUP(Tabla2[[#This Row],[Cultivo]],Cod_categoría[],2,0)</f>
        <v>100104002</v>
      </c>
      <c r="H4309" t="str">
        <f>+VLOOKUP(F4309,Codigos[],2,0)</f>
        <v>Frutos de pepita</v>
      </c>
      <c r="I4309">
        <f>+VLOOKUP(Tabla2[[#This Row],[Categoría]],Cod_procesamiento10[],2,0)</f>
        <v>3</v>
      </c>
      <c r="J4309" t="s">
        <v>163</v>
      </c>
      <c r="K4309" s="3">
        <v>777.77</v>
      </c>
    </row>
    <row r="4310" spans="1:11" x14ac:dyDescent="0.35">
      <c r="A4310">
        <v>2018</v>
      </c>
      <c r="B4310" s="5" t="s">
        <v>60</v>
      </c>
      <c r="C4310" s="10">
        <v>43435</v>
      </c>
      <c r="D4310" t="s">
        <v>2</v>
      </c>
      <c r="E4310">
        <f>+VLOOKUP(Tabla2[[#This Row],[Punto de venta]],Punto_venta[],2,0)</f>
        <v>1</v>
      </c>
      <c r="F4310" t="s">
        <v>11</v>
      </c>
      <c r="G4310">
        <f>+VLOOKUP(Tabla2[[#This Row],[Cultivo]],Cod_categoría[],2,0)</f>
        <v>100102005</v>
      </c>
      <c r="H4310" t="str">
        <f>+VLOOKUP(F4310,Codigos[],2,0)</f>
        <v>Cítricos</v>
      </c>
      <c r="I4310">
        <f>+VLOOKUP(Tabla2[[#This Row],[Categoría]],Cod_procesamiento10[],2,0)</f>
        <v>2</v>
      </c>
      <c r="J4310" t="s">
        <v>163</v>
      </c>
      <c r="K4310" s="3">
        <v>656.29</v>
      </c>
    </row>
    <row r="4311" spans="1:11" x14ac:dyDescent="0.35">
      <c r="A4311">
        <v>2018</v>
      </c>
      <c r="B4311" s="5" t="s">
        <v>60</v>
      </c>
      <c r="C4311" s="10">
        <v>43435</v>
      </c>
      <c r="D4311" t="s">
        <v>2</v>
      </c>
      <c r="E4311">
        <f>+VLOOKUP(Tabla2[[#This Row],[Punto de venta]],Punto_venta[],2,0)</f>
        <v>1</v>
      </c>
      <c r="F4311" t="s">
        <v>12</v>
      </c>
      <c r="G4311">
        <f>+VLOOKUP(Tabla2[[#This Row],[Cultivo]],Cod_categoría[],2,0)</f>
        <v>100103006</v>
      </c>
      <c r="H4311" t="str">
        <f>+VLOOKUP(F4311,Codigos[],2,0)</f>
        <v>Frutos de carozo</v>
      </c>
      <c r="I4311">
        <f>+VLOOKUP(Tabla2[[#This Row],[Categoría]],Cod_procesamiento10[],2,0)</f>
        <v>5</v>
      </c>
      <c r="J4311" t="s">
        <v>163</v>
      </c>
      <c r="K4311" s="3">
        <v>978.81</v>
      </c>
    </row>
    <row r="4312" spans="1:11" x14ac:dyDescent="0.35">
      <c r="A4312">
        <v>2018</v>
      </c>
      <c r="B4312" s="5" t="s">
        <v>60</v>
      </c>
      <c r="C4312" s="10">
        <v>43435</v>
      </c>
      <c r="D4312" t="s">
        <v>2</v>
      </c>
      <c r="E4312">
        <f>+VLOOKUP(Tabla2[[#This Row],[Punto de venta]],Punto_venta[],2,0)</f>
        <v>1</v>
      </c>
      <c r="F4312" t="s">
        <v>13</v>
      </c>
      <c r="G4312">
        <f>+VLOOKUP(Tabla2[[#This Row],[Cultivo]],Cod_categoría[],2,0)</f>
        <v>100106002</v>
      </c>
      <c r="H4312" t="str">
        <f>+VLOOKUP(F4312,Codigos[],2,0)</f>
        <v>Frutos oleaginosos</v>
      </c>
      <c r="I4312">
        <f>+VLOOKUP(Tabla2[[#This Row],[Categoría]],Cod_procesamiento10[],2,0)</f>
        <v>12</v>
      </c>
      <c r="J4312" t="s">
        <v>163</v>
      </c>
      <c r="K4312" s="3">
        <v>2165.0100000000002</v>
      </c>
    </row>
    <row r="4313" spans="1:11" x14ac:dyDescent="0.35">
      <c r="A4313">
        <v>2018</v>
      </c>
      <c r="B4313" s="5" t="s">
        <v>60</v>
      </c>
      <c r="C4313" s="10">
        <v>43435</v>
      </c>
      <c r="D4313" t="s">
        <v>2</v>
      </c>
      <c r="E4313">
        <f>+VLOOKUP(Tabla2[[#This Row],[Punto de venta]],Punto_venta[],2,0)</f>
        <v>1</v>
      </c>
      <c r="F4313" t="s">
        <v>14</v>
      </c>
      <c r="G4313">
        <f>+VLOOKUP(Tabla2[[#This Row],[Cultivo]],Cod_categoría[],2,0)</f>
        <v>100104005</v>
      </c>
      <c r="H4313" t="str">
        <f>+VLOOKUP(F4313,Codigos[],2,0)</f>
        <v>Frutos de pepita</v>
      </c>
      <c r="I4313">
        <f>+VLOOKUP(Tabla2[[#This Row],[Categoría]],Cod_procesamiento10[],2,0)</f>
        <v>3</v>
      </c>
      <c r="J4313" t="s">
        <v>163</v>
      </c>
      <c r="K4313" s="3">
        <v>872.57</v>
      </c>
    </row>
    <row r="4314" spans="1:11" x14ac:dyDescent="0.35">
      <c r="A4314">
        <v>2018</v>
      </c>
      <c r="B4314" s="5" t="s">
        <v>60</v>
      </c>
      <c r="C4314" s="10">
        <v>43435</v>
      </c>
      <c r="D4314" t="s">
        <v>2</v>
      </c>
      <c r="E4314">
        <f>+VLOOKUP(Tabla2[[#This Row],[Punto de venta]],Punto_venta[],2,0)</f>
        <v>1</v>
      </c>
      <c r="F4314" t="s">
        <v>15</v>
      </c>
      <c r="G4314">
        <f>+VLOOKUP(Tabla2[[#This Row],[Cultivo]],Cod_categoría[],2,0)</f>
        <v>100108006</v>
      </c>
      <c r="H4314" t="str">
        <f>+VLOOKUP(F4314,Codigos[],2,0)</f>
        <v>Frutos tropicales y subtropicales</v>
      </c>
      <c r="I4314">
        <f>+VLOOKUP(Tabla2[[#This Row],[Categoría]],Cod_procesamiento10[],2,0)</f>
        <v>4</v>
      </c>
      <c r="J4314" t="s">
        <v>163</v>
      </c>
      <c r="K4314" s="3">
        <v>673.36</v>
      </c>
    </row>
    <row r="4315" spans="1:11" x14ac:dyDescent="0.35">
      <c r="A4315">
        <v>2018</v>
      </c>
      <c r="B4315" s="5" t="s">
        <v>60</v>
      </c>
      <c r="C4315" s="10">
        <v>43435</v>
      </c>
      <c r="D4315" t="s">
        <v>17</v>
      </c>
      <c r="E4315">
        <f>+VLOOKUP(Tabla2[[#This Row],[Punto de venta]],Punto_venta[],2,0)</f>
        <v>2</v>
      </c>
      <c r="F4315" t="s">
        <v>68</v>
      </c>
      <c r="G4315">
        <f>+VLOOKUP(Tabla2[[#This Row],[Cultivo]],Cod_categoría[],2,0)</f>
        <v>100101001</v>
      </c>
      <c r="H4315" t="str">
        <f>+VLOOKUP(F4315,Codigos[],2,0)</f>
        <v>Berries</v>
      </c>
      <c r="I4315">
        <f>+VLOOKUP(Tabla2[[#This Row],[Categoría]],Cod_procesamiento10[],2,0)</f>
        <v>1</v>
      </c>
      <c r="J4315" t="s">
        <v>163</v>
      </c>
      <c r="K4315" s="3">
        <v>7854.6</v>
      </c>
    </row>
    <row r="4316" spans="1:11" x14ac:dyDescent="0.35">
      <c r="A4316">
        <v>2018</v>
      </c>
      <c r="B4316" s="5" t="s">
        <v>60</v>
      </c>
      <c r="C4316" s="10">
        <v>43435</v>
      </c>
      <c r="D4316" t="s">
        <v>17</v>
      </c>
      <c r="E4316">
        <f>+VLOOKUP(Tabla2[[#This Row],[Punto de venta]],Punto_venta[],2,0)</f>
        <v>2</v>
      </c>
      <c r="F4316" t="s">
        <v>3</v>
      </c>
      <c r="G4316">
        <f>+VLOOKUP(Tabla2[[#This Row],[Cultivo]],Cod_categoría[],2,0)</f>
        <v>100103001</v>
      </c>
      <c r="H4316" t="str">
        <f>+VLOOKUP(F4316,Codigos[],2,0)</f>
        <v>Frutos de carozo</v>
      </c>
      <c r="I4316">
        <f>+VLOOKUP(Tabla2[[#This Row],[Categoría]],Cod_procesamiento10[],2,0)</f>
        <v>5</v>
      </c>
      <c r="J4316" t="s">
        <v>163</v>
      </c>
      <c r="K4316" s="3">
        <v>2772.77</v>
      </c>
    </row>
    <row r="4317" spans="1:11" x14ac:dyDescent="0.35">
      <c r="A4317">
        <v>2018</v>
      </c>
      <c r="B4317" s="5" t="s">
        <v>60</v>
      </c>
      <c r="C4317" s="10">
        <v>43435</v>
      </c>
      <c r="D4317" t="s">
        <v>17</v>
      </c>
      <c r="E4317">
        <f>+VLOOKUP(Tabla2[[#This Row],[Punto de venta]],Punto_venta[],2,0)</f>
        <v>2</v>
      </c>
      <c r="F4317" t="s">
        <v>4</v>
      </c>
      <c r="G4317">
        <f>+VLOOKUP(Tabla2[[#This Row],[Cultivo]],Cod_categoría[],2,0)</f>
        <v>100107002</v>
      </c>
      <c r="H4317" t="str">
        <f>+VLOOKUP(F4317,Codigos[],2,0)</f>
        <v>Frutos tropicales y subtropicales</v>
      </c>
      <c r="I4317">
        <f>+VLOOKUP(Tabla2[[#This Row],[Categoría]],Cod_procesamiento10[],2,0)</f>
        <v>4</v>
      </c>
      <c r="J4317" t="s">
        <v>163</v>
      </c>
      <c r="K4317" s="3">
        <v>2111.15</v>
      </c>
    </row>
    <row r="4318" spans="1:11" x14ac:dyDescent="0.35">
      <c r="A4318">
        <v>2018</v>
      </c>
      <c r="B4318" s="5" t="s">
        <v>60</v>
      </c>
      <c r="C4318" s="10">
        <v>43435</v>
      </c>
      <c r="D4318" t="s">
        <v>17</v>
      </c>
      <c r="E4318">
        <f>+VLOOKUP(Tabla2[[#This Row],[Punto de venta]],Punto_venta[],2,0)</f>
        <v>2</v>
      </c>
      <c r="F4318" t="s">
        <v>6</v>
      </c>
      <c r="G4318">
        <f>+VLOOKUP(Tabla2[[#This Row],[Cultivo]],Cod_categoría[],2,0)</f>
        <v>100103003</v>
      </c>
      <c r="H4318" t="str">
        <f>+VLOOKUP(F4318,Codigos[],2,0)</f>
        <v>Frutos de carozo</v>
      </c>
      <c r="I4318">
        <f>+VLOOKUP(Tabla2[[#This Row],[Categoría]],Cod_procesamiento10[],2,0)</f>
        <v>5</v>
      </c>
      <c r="J4318" t="s">
        <v>163</v>
      </c>
      <c r="K4318" s="3">
        <v>2392.6</v>
      </c>
    </row>
    <row r="4319" spans="1:11" x14ac:dyDescent="0.35">
      <c r="A4319">
        <v>2018</v>
      </c>
      <c r="B4319" s="5" t="s">
        <v>60</v>
      </c>
      <c r="C4319" s="10">
        <v>43435</v>
      </c>
      <c r="D4319" t="s">
        <v>17</v>
      </c>
      <c r="E4319">
        <f>+VLOOKUP(Tabla2[[#This Row],[Punto de venta]],Punto_venta[],2,0)</f>
        <v>2</v>
      </c>
      <c r="F4319" t="s">
        <v>7</v>
      </c>
      <c r="G4319">
        <f>+VLOOKUP(Tabla2[[#This Row],[Cultivo]],Cod_categoría[],2,0)</f>
        <v>100103004</v>
      </c>
      <c r="H4319" t="str">
        <f>+VLOOKUP(F4319,Codigos[],2,0)</f>
        <v>Frutos de carozo</v>
      </c>
      <c r="I4319">
        <f>+VLOOKUP(Tabla2[[#This Row],[Categoría]],Cod_procesamiento10[],2,0)</f>
        <v>5</v>
      </c>
      <c r="J4319" t="s">
        <v>163</v>
      </c>
      <c r="K4319" s="3">
        <v>1744.03</v>
      </c>
    </row>
    <row r="4320" spans="1:11" x14ac:dyDescent="0.35">
      <c r="A4320">
        <v>2018</v>
      </c>
      <c r="B4320" s="5" t="s">
        <v>60</v>
      </c>
      <c r="C4320" s="10">
        <v>43435</v>
      </c>
      <c r="D4320" t="s">
        <v>17</v>
      </c>
      <c r="E4320">
        <f>+VLOOKUP(Tabla2[[#This Row],[Punto de venta]],Punto_venta[],2,0)</f>
        <v>2</v>
      </c>
      <c r="F4320" t="s">
        <v>8</v>
      </c>
      <c r="G4320">
        <f>+VLOOKUP(Tabla2[[#This Row],[Cultivo]],Cod_categoría[],2,0)</f>
        <v>100112025</v>
      </c>
      <c r="H4320" t="str">
        <f>+VLOOKUP(F4320,Codigos[],2,0)</f>
        <v>Berries</v>
      </c>
      <c r="I4320">
        <f>+VLOOKUP(Tabla2[[#This Row],[Categoría]],Cod_procesamiento10[],2,0)</f>
        <v>1</v>
      </c>
      <c r="J4320" t="s">
        <v>163</v>
      </c>
      <c r="K4320" s="3">
        <v>4185</v>
      </c>
    </row>
    <row r="4321" spans="1:11" x14ac:dyDescent="0.35">
      <c r="A4321">
        <v>2018</v>
      </c>
      <c r="B4321" s="5" t="s">
        <v>60</v>
      </c>
      <c r="C4321" s="10">
        <v>43435</v>
      </c>
      <c r="D4321" t="s">
        <v>17</v>
      </c>
      <c r="E4321">
        <f>+VLOOKUP(Tabla2[[#This Row],[Punto de venta]],Punto_venta[],2,0)</f>
        <v>2</v>
      </c>
      <c r="F4321" t="s">
        <v>9</v>
      </c>
      <c r="G4321">
        <f>+VLOOKUP(Tabla2[[#This Row],[Cultivo]],Cod_categoría[],2,0)</f>
        <v>100102003</v>
      </c>
      <c r="H4321" t="str">
        <f>+VLOOKUP(F4321,Codigos[],2,0)</f>
        <v>Cítricos</v>
      </c>
      <c r="I4321">
        <f>+VLOOKUP(Tabla2[[#This Row],[Categoría]],Cod_procesamiento10[],2,0)</f>
        <v>2</v>
      </c>
      <c r="J4321" t="s">
        <v>163</v>
      </c>
      <c r="K4321" s="3">
        <v>1472.02</v>
      </c>
    </row>
    <row r="4322" spans="1:11" x14ac:dyDescent="0.35">
      <c r="A4322">
        <v>2018</v>
      </c>
      <c r="B4322" s="5" t="s">
        <v>60</v>
      </c>
      <c r="C4322" s="10">
        <v>43435</v>
      </c>
      <c r="D4322" t="s">
        <v>17</v>
      </c>
      <c r="E4322">
        <f>+VLOOKUP(Tabla2[[#This Row],[Punto de venta]],Punto_venta[],2,0)</f>
        <v>2</v>
      </c>
      <c r="F4322" t="s">
        <v>21</v>
      </c>
      <c r="G4322">
        <f>+VLOOKUP(Tabla2[[#This Row],[Cultivo]],Cod_categoría[],2,0)</f>
        <v>100108002</v>
      </c>
      <c r="H4322" t="str">
        <f>+VLOOKUP(F4322,Codigos[],2,0)</f>
        <v>Frutos tropicales y subtropicales</v>
      </c>
      <c r="I4322">
        <f>+VLOOKUP(Tabla2[[#This Row],[Categoría]],Cod_procesamiento10[],2,0)</f>
        <v>4</v>
      </c>
      <c r="J4322" t="s">
        <v>163</v>
      </c>
      <c r="K4322" s="3">
        <v>1840.7</v>
      </c>
    </row>
    <row r="4323" spans="1:11" x14ac:dyDescent="0.35">
      <c r="A4323">
        <v>2018</v>
      </c>
      <c r="B4323" s="5" t="s">
        <v>60</v>
      </c>
      <c r="C4323" s="10">
        <v>43435</v>
      </c>
      <c r="D4323" t="s">
        <v>17</v>
      </c>
      <c r="E4323">
        <f>+VLOOKUP(Tabla2[[#This Row],[Punto de venta]],Punto_venta[],2,0)</f>
        <v>2</v>
      </c>
      <c r="F4323" t="s">
        <v>10</v>
      </c>
      <c r="G4323">
        <f>+VLOOKUP(Tabla2[[#This Row],[Cultivo]],Cod_categoría[],2,0)</f>
        <v>100104002</v>
      </c>
      <c r="H4323" t="str">
        <f>+VLOOKUP(F4323,Codigos[],2,0)</f>
        <v>Frutos de pepita</v>
      </c>
      <c r="I4323">
        <f>+VLOOKUP(Tabla2[[#This Row],[Categoría]],Cod_procesamiento10[],2,0)</f>
        <v>3</v>
      </c>
      <c r="J4323" t="s">
        <v>163</v>
      </c>
      <c r="K4323" s="3">
        <v>1435.66</v>
      </c>
    </row>
    <row r="4324" spans="1:11" x14ac:dyDescent="0.35">
      <c r="A4324">
        <v>2018</v>
      </c>
      <c r="B4324" s="5" t="s">
        <v>60</v>
      </c>
      <c r="C4324" s="10">
        <v>43435</v>
      </c>
      <c r="D4324" t="s">
        <v>17</v>
      </c>
      <c r="E4324">
        <f>+VLOOKUP(Tabla2[[#This Row],[Punto de venta]],Punto_venta[],2,0)</f>
        <v>2</v>
      </c>
      <c r="F4324" t="s">
        <v>11</v>
      </c>
      <c r="G4324">
        <f>+VLOOKUP(Tabla2[[#This Row],[Cultivo]],Cod_categoría[],2,0)</f>
        <v>100102005</v>
      </c>
      <c r="H4324" t="str">
        <f>+VLOOKUP(F4324,Codigos[],2,0)</f>
        <v>Cítricos</v>
      </c>
      <c r="I4324">
        <f>+VLOOKUP(Tabla2[[#This Row],[Categoría]],Cod_procesamiento10[],2,0)</f>
        <v>2</v>
      </c>
      <c r="J4324" t="s">
        <v>163</v>
      </c>
      <c r="K4324" s="3">
        <v>1038.22</v>
      </c>
    </row>
    <row r="4325" spans="1:11" x14ac:dyDescent="0.35">
      <c r="A4325">
        <v>2018</v>
      </c>
      <c r="B4325" s="5" t="s">
        <v>60</v>
      </c>
      <c r="C4325" s="10">
        <v>43435</v>
      </c>
      <c r="D4325" t="s">
        <v>17</v>
      </c>
      <c r="E4325">
        <f>+VLOOKUP(Tabla2[[#This Row],[Punto de venta]],Punto_venta[],2,0)</f>
        <v>2</v>
      </c>
      <c r="F4325" t="s">
        <v>12</v>
      </c>
      <c r="G4325">
        <f>+VLOOKUP(Tabla2[[#This Row],[Cultivo]],Cod_categoría[],2,0)</f>
        <v>100103006</v>
      </c>
      <c r="H4325" t="str">
        <f>+VLOOKUP(F4325,Codigos[],2,0)</f>
        <v>Frutos de carozo</v>
      </c>
      <c r="I4325">
        <f>+VLOOKUP(Tabla2[[#This Row],[Categoría]],Cod_procesamiento10[],2,0)</f>
        <v>5</v>
      </c>
      <c r="J4325" t="s">
        <v>163</v>
      </c>
      <c r="K4325" s="3">
        <v>1800.35</v>
      </c>
    </row>
    <row r="4326" spans="1:11" x14ac:dyDescent="0.35">
      <c r="A4326">
        <v>2018</v>
      </c>
      <c r="B4326" s="5" t="s">
        <v>60</v>
      </c>
      <c r="C4326" s="10">
        <v>43435</v>
      </c>
      <c r="D4326" t="s">
        <v>17</v>
      </c>
      <c r="E4326">
        <f>+VLOOKUP(Tabla2[[#This Row],[Punto de venta]],Punto_venta[],2,0)</f>
        <v>2</v>
      </c>
      <c r="F4326" t="s">
        <v>13</v>
      </c>
      <c r="G4326">
        <f>+VLOOKUP(Tabla2[[#This Row],[Cultivo]],Cod_categoría[],2,0)</f>
        <v>100106002</v>
      </c>
      <c r="H4326" t="str">
        <f>+VLOOKUP(F4326,Codigos[],2,0)</f>
        <v>Frutos oleaginosos</v>
      </c>
      <c r="I4326">
        <f>+VLOOKUP(Tabla2[[#This Row],[Categoría]],Cod_procesamiento10[],2,0)</f>
        <v>12</v>
      </c>
      <c r="J4326" t="s">
        <v>163</v>
      </c>
      <c r="K4326" s="3">
        <v>3064.87</v>
      </c>
    </row>
    <row r="4327" spans="1:11" x14ac:dyDescent="0.35">
      <c r="A4327">
        <v>2018</v>
      </c>
      <c r="B4327" s="5" t="s">
        <v>60</v>
      </c>
      <c r="C4327" s="10">
        <v>43435</v>
      </c>
      <c r="D4327" t="s">
        <v>17</v>
      </c>
      <c r="E4327">
        <f>+VLOOKUP(Tabla2[[#This Row],[Punto de venta]],Punto_venta[],2,0)</f>
        <v>2</v>
      </c>
      <c r="F4327" t="s">
        <v>14</v>
      </c>
      <c r="G4327">
        <f>+VLOOKUP(Tabla2[[#This Row],[Cultivo]],Cod_categoría[],2,0)</f>
        <v>100104005</v>
      </c>
      <c r="H4327" t="str">
        <f>+VLOOKUP(F4327,Codigos[],2,0)</f>
        <v>Frutos de pepita</v>
      </c>
      <c r="I4327">
        <f>+VLOOKUP(Tabla2[[#This Row],[Categoría]],Cod_procesamiento10[],2,0)</f>
        <v>3</v>
      </c>
      <c r="J4327" t="s">
        <v>163</v>
      </c>
      <c r="K4327" s="3">
        <v>1505.1</v>
      </c>
    </row>
    <row r="4328" spans="1:11" x14ac:dyDescent="0.35">
      <c r="A4328">
        <v>2018</v>
      </c>
      <c r="B4328" s="5" t="s">
        <v>60</v>
      </c>
      <c r="C4328" s="10">
        <v>43435</v>
      </c>
      <c r="D4328" t="s">
        <v>17</v>
      </c>
      <c r="E4328">
        <f>+VLOOKUP(Tabla2[[#This Row],[Punto de venta]],Punto_venta[],2,0)</f>
        <v>2</v>
      </c>
      <c r="F4328" t="s">
        <v>15</v>
      </c>
      <c r="G4328">
        <f>+VLOOKUP(Tabla2[[#This Row],[Cultivo]],Cod_categoría[],2,0)</f>
        <v>100108006</v>
      </c>
      <c r="H4328" t="str">
        <f>+VLOOKUP(F4328,Codigos[],2,0)</f>
        <v>Frutos tropicales y subtropicales</v>
      </c>
      <c r="I4328">
        <f>+VLOOKUP(Tabla2[[#This Row],[Categoría]],Cod_procesamiento10[],2,0)</f>
        <v>4</v>
      </c>
      <c r="J4328" t="s">
        <v>163</v>
      </c>
      <c r="K4328" s="3">
        <v>846.97</v>
      </c>
    </row>
    <row r="4329" spans="1:11" x14ac:dyDescent="0.35">
      <c r="A4329">
        <v>2018</v>
      </c>
      <c r="B4329" s="5" t="s">
        <v>60</v>
      </c>
      <c r="C4329" s="10">
        <v>43435</v>
      </c>
      <c r="D4329" t="s">
        <v>2</v>
      </c>
      <c r="E4329">
        <f>+VLOOKUP(Tabla2[[#This Row],[Punto de venta]],Punto_venta[],2,0)</f>
        <v>1</v>
      </c>
      <c r="F4329" t="s">
        <v>68</v>
      </c>
      <c r="G4329">
        <f>+VLOOKUP(Tabla2[[#This Row],[Cultivo]],Cod_categoría[],2,0)</f>
        <v>100101001</v>
      </c>
      <c r="H4329" t="str">
        <f>+VLOOKUP(F4329,Codigos[],2,0)</f>
        <v>Berries</v>
      </c>
      <c r="I4329">
        <f>+VLOOKUP(Tabla2[[#This Row],[Categoría]],Cod_procesamiento10[],2,0)</f>
        <v>1</v>
      </c>
      <c r="J4329" t="s">
        <v>163</v>
      </c>
      <c r="K4329" s="3">
        <v>2504.9</v>
      </c>
    </row>
    <row r="4330" spans="1:11" x14ac:dyDescent="0.35">
      <c r="A4330">
        <v>2018</v>
      </c>
      <c r="B4330" s="5" t="s">
        <v>60</v>
      </c>
      <c r="C4330" s="10">
        <v>43435</v>
      </c>
      <c r="D4330" t="s">
        <v>2</v>
      </c>
      <c r="E4330">
        <f>+VLOOKUP(Tabla2[[#This Row],[Punto de venta]],Punto_venta[],2,0)</f>
        <v>1</v>
      </c>
      <c r="F4330" t="s">
        <v>3</v>
      </c>
      <c r="G4330">
        <f>+VLOOKUP(Tabla2[[#This Row],[Cultivo]],Cod_categoría[],2,0)</f>
        <v>100103001</v>
      </c>
      <c r="H4330" t="str">
        <f>+VLOOKUP(F4330,Codigos[],2,0)</f>
        <v>Frutos de carozo</v>
      </c>
      <c r="I4330">
        <f>+VLOOKUP(Tabla2[[#This Row],[Categoría]],Cod_procesamiento10[],2,0)</f>
        <v>5</v>
      </c>
      <c r="J4330" t="s">
        <v>163</v>
      </c>
      <c r="K4330" s="3">
        <v>1146.45</v>
      </c>
    </row>
    <row r="4331" spans="1:11" x14ac:dyDescent="0.35">
      <c r="A4331">
        <v>2018</v>
      </c>
      <c r="B4331" s="5" t="s">
        <v>60</v>
      </c>
      <c r="C4331" s="10">
        <v>43435</v>
      </c>
      <c r="D4331" t="s">
        <v>2</v>
      </c>
      <c r="E4331">
        <f>+VLOOKUP(Tabla2[[#This Row],[Punto de venta]],Punto_venta[],2,0)</f>
        <v>1</v>
      </c>
      <c r="F4331" t="s">
        <v>4</v>
      </c>
      <c r="G4331">
        <f>+VLOOKUP(Tabla2[[#This Row],[Cultivo]],Cod_categoría[],2,0)</f>
        <v>100107002</v>
      </c>
      <c r="H4331" t="str">
        <f>+VLOOKUP(F4331,Codigos[],2,0)</f>
        <v>Frutos tropicales y subtropicales</v>
      </c>
      <c r="I4331">
        <f>+VLOOKUP(Tabla2[[#This Row],[Categoría]],Cod_procesamiento10[],2,0)</f>
        <v>4</v>
      </c>
      <c r="J4331" t="s">
        <v>163</v>
      </c>
      <c r="K4331" s="3">
        <v>1875</v>
      </c>
    </row>
    <row r="4332" spans="1:11" x14ac:dyDescent="0.35">
      <c r="A4332">
        <v>2018</v>
      </c>
      <c r="B4332" s="5" t="s">
        <v>60</v>
      </c>
      <c r="C4332" s="10">
        <v>43435</v>
      </c>
      <c r="D4332" t="s">
        <v>2</v>
      </c>
      <c r="E4332">
        <f>+VLOOKUP(Tabla2[[#This Row],[Punto de venta]],Punto_venta[],2,0)</f>
        <v>1</v>
      </c>
      <c r="F4332" t="s">
        <v>6</v>
      </c>
      <c r="G4332">
        <f>+VLOOKUP(Tabla2[[#This Row],[Cultivo]],Cod_categoría[],2,0)</f>
        <v>100103003</v>
      </c>
      <c r="H4332" t="str">
        <f>+VLOOKUP(F4332,Codigos[],2,0)</f>
        <v>Frutos de carozo</v>
      </c>
      <c r="I4332">
        <f>+VLOOKUP(Tabla2[[#This Row],[Categoría]],Cod_procesamiento10[],2,0)</f>
        <v>5</v>
      </c>
      <c r="J4332" t="s">
        <v>163</v>
      </c>
      <c r="K4332" s="3">
        <v>1067.53</v>
      </c>
    </row>
    <row r="4333" spans="1:11" x14ac:dyDescent="0.35">
      <c r="A4333">
        <v>2018</v>
      </c>
      <c r="B4333" s="5" t="s">
        <v>60</v>
      </c>
      <c r="C4333" s="10">
        <v>43435</v>
      </c>
      <c r="D4333" t="s">
        <v>2</v>
      </c>
      <c r="E4333">
        <f>+VLOOKUP(Tabla2[[#This Row],[Punto de venta]],Punto_venta[],2,0)</f>
        <v>1</v>
      </c>
      <c r="F4333" t="s">
        <v>7</v>
      </c>
      <c r="G4333">
        <f>+VLOOKUP(Tabla2[[#This Row],[Cultivo]],Cod_categoría[],2,0)</f>
        <v>100103004</v>
      </c>
      <c r="H4333" t="str">
        <f>+VLOOKUP(F4333,Codigos[],2,0)</f>
        <v>Frutos de carozo</v>
      </c>
      <c r="I4333">
        <f>+VLOOKUP(Tabla2[[#This Row],[Categoría]],Cod_procesamiento10[],2,0)</f>
        <v>5</v>
      </c>
      <c r="J4333" t="s">
        <v>163</v>
      </c>
      <c r="K4333" s="3">
        <v>953.3</v>
      </c>
    </row>
    <row r="4334" spans="1:11" x14ac:dyDescent="0.35">
      <c r="A4334">
        <v>2018</v>
      </c>
      <c r="B4334" s="5" t="s">
        <v>60</v>
      </c>
      <c r="C4334" s="10">
        <v>43435</v>
      </c>
      <c r="D4334" t="s">
        <v>2</v>
      </c>
      <c r="E4334">
        <f>+VLOOKUP(Tabla2[[#This Row],[Punto de venta]],Punto_venta[],2,0)</f>
        <v>1</v>
      </c>
      <c r="F4334" t="s">
        <v>8</v>
      </c>
      <c r="G4334">
        <f>+VLOOKUP(Tabla2[[#This Row],[Cultivo]],Cod_categoría[],2,0)</f>
        <v>100112025</v>
      </c>
      <c r="H4334" t="str">
        <f>+VLOOKUP(F4334,Codigos[],2,0)</f>
        <v>Berries</v>
      </c>
      <c r="I4334">
        <f>+VLOOKUP(Tabla2[[#This Row],[Categoría]],Cod_procesamiento10[],2,0)</f>
        <v>1</v>
      </c>
      <c r="J4334" t="s">
        <v>163</v>
      </c>
      <c r="K4334" s="3">
        <v>1186.78</v>
      </c>
    </row>
    <row r="4335" spans="1:11" x14ac:dyDescent="0.35">
      <c r="A4335">
        <v>2018</v>
      </c>
      <c r="B4335" s="5" t="s">
        <v>60</v>
      </c>
      <c r="C4335" s="10">
        <v>43435</v>
      </c>
      <c r="D4335" t="s">
        <v>2</v>
      </c>
      <c r="E4335">
        <f>+VLOOKUP(Tabla2[[#This Row],[Punto de venta]],Punto_venta[],2,0)</f>
        <v>1</v>
      </c>
      <c r="F4335" t="s">
        <v>9</v>
      </c>
      <c r="G4335">
        <f>+VLOOKUP(Tabla2[[#This Row],[Cultivo]],Cod_categoría[],2,0)</f>
        <v>100102003</v>
      </c>
      <c r="H4335" t="str">
        <f>+VLOOKUP(F4335,Codigos[],2,0)</f>
        <v>Cítricos</v>
      </c>
      <c r="I4335">
        <f>+VLOOKUP(Tabla2[[#This Row],[Categoría]],Cod_procesamiento10[],2,0)</f>
        <v>2</v>
      </c>
      <c r="J4335" t="s">
        <v>163</v>
      </c>
      <c r="K4335" s="3">
        <v>1115.42</v>
      </c>
    </row>
    <row r="4336" spans="1:11" x14ac:dyDescent="0.35">
      <c r="A4336">
        <v>2018</v>
      </c>
      <c r="B4336" s="5" t="s">
        <v>60</v>
      </c>
      <c r="C4336" s="10">
        <v>43435</v>
      </c>
      <c r="D4336" t="s">
        <v>2</v>
      </c>
      <c r="E4336">
        <f>+VLOOKUP(Tabla2[[#This Row],[Punto de venta]],Punto_venta[],2,0)</f>
        <v>1</v>
      </c>
      <c r="F4336" t="s">
        <v>21</v>
      </c>
      <c r="G4336">
        <f>+VLOOKUP(Tabla2[[#This Row],[Cultivo]],Cod_categoría[],2,0)</f>
        <v>100108002</v>
      </c>
      <c r="H4336" t="str">
        <f>+VLOOKUP(F4336,Codigos[],2,0)</f>
        <v>Frutos tropicales y subtropicales</v>
      </c>
      <c r="I4336">
        <f>+VLOOKUP(Tabla2[[#This Row],[Categoría]],Cod_procesamiento10[],2,0)</f>
        <v>4</v>
      </c>
      <c r="J4336" t="s">
        <v>163</v>
      </c>
      <c r="K4336" s="3">
        <v>1921.21</v>
      </c>
    </row>
    <row r="4337" spans="1:11" x14ac:dyDescent="0.35">
      <c r="A4337">
        <v>2018</v>
      </c>
      <c r="B4337" s="5" t="s">
        <v>60</v>
      </c>
      <c r="C4337" s="10">
        <v>43435</v>
      </c>
      <c r="D4337" t="s">
        <v>2</v>
      </c>
      <c r="E4337">
        <f>+VLOOKUP(Tabla2[[#This Row],[Punto de venta]],Punto_venta[],2,0)</f>
        <v>1</v>
      </c>
      <c r="F4337" t="s">
        <v>10</v>
      </c>
      <c r="G4337">
        <f>+VLOOKUP(Tabla2[[#This Row],[Cultivo]],Cod_categoría[],2,0)</f>
        <v>100104002</v>
      </c>
      <c r="H4337" t="str">
        <f>+VLOOKUP(F4337,Codigos[],2,0)</f>
        <v>Frutos de pepita</v>
      </c>
      <c r="I4337">
        <f>+VLOOKUP(Tabla2[[#This Row],[Categoría]],Cod_procesamiento10[],2,0)</f>
        <v>3</v>
      </c>
      <c r="J4337" t="s">
        <v>163</v>
      </c>
      <c r="K4337" s="3">
        <v>804.64</v>
      </c>
    </row>
    <row r="4338" spans="1:11" x14ac:dyDescent="0.35">
      <c r="A4338">
        <v>2018</v>
      </c>
      <c r="B4338" s="5" t="s">
        <v>60</v>
      </c>
      <c r="C4338" s="10">
        <v>43435</v>
      </c>
      <c r="D4338" t="s">
        <v>2</v>
      </c>
      <c r="E4338">
        <f>+VLOOKUP(Tabla2[[#This Row],[Punto de venta]],Punto_venta[],2,0)</f>
        <v>1</v>
      </c>
      <c r="F4338" t="s">
        <v>11</v>
      </c>
      <c r="G4338">
        <f>+VLOOKUP(Tabla2[[#This Row],[Cultivo]],Cod_categoría[],2,0)</f>
        <v>100102005</v>
      </c>
      <c r="H4338" t="str">
        <f>+VLOOKUP(F4338,Codigos[],2,0)</f>
        <v>Cítricos</v>
      </c>
      <c r="I4338">
        <f>+VLOOKUP(Tabla2[[#This Row],[Categoría]],Cod_procesamiento10[],2,0)</f>
        <v>2</v>
      </c>
      <c r="J4338" t="s">
        <v>163</v>
      </c>
      <c r="K4338" s="3">
        <v>686.47</v>
      </c>
    </row>
    <row r="4339" spans="1:11" x14ac:dyDescent="0.35">
      <c r="A4339">
        <v>2018</v>
      </c>
      <c r="B4339" s="5" t="s">
        <v>60</v>
      </c>
      <c r="C4339" s="10">
        <v>43435</v>
      </c>
      <c r="D4339" t="s">
        <v>2</v>
      </c>
      <c r="E4339">
        <f>+VLOOKUP(Tabla2[[#This Row],[Punto de venta]],Punto_venta[],2,0)</f>
        <v>1</v>
      </c>
      <c r="F4339" t="s">
        <v>12</v>
      </c>
      <c r="G4339">
        <f>+VLOOKUP(Tabla2[[#This Row],[Cultivo]],Cod_categoría[],2,0)</f>
        <v>100103006</v>
      </c>
      <c r="H4339" t="str">
        <f>+VLOOKUP(F4339,Codigos[],2,0)</f>
        <v>Frutos de carozo</v>
      </c>
      <c r="I4339">
        <f>+VLOOKUP(Tabla2[[#This Row],[Categoría]],Cod_procesamiento10[],2,0)</f>
        <v>5</v>
      </c>
      <c r="J4339" t="s">
        <v>163</v>
      </c>
      <c r="K4339" s="3">
        <v>940.41</v>
      </c>
    </row>
    <row r="4340" spans="1:11" x14ac:dyDescent="0.35">
      <c r="A4340">
        <v>2018</v>
      </c>
      <c r="B4340" s="5" t="s">
        <v>60</v>
      </c>
      <c r="C4340" s="10">
        <v>43435</v>
      </c>
      <c r="D4340" t="s">
        <v>2</v>
      </c>
      <c r="E4340">
        <f>+VLOOKUP(Tabla2[[#This Row],[Punto de venta]],Punto_venta[],2,0)</f>
        <v>1</v>
      </c>
      <c r="F4340" t="s">
        <v>13</v>
      </c>
      <c r="G4340">
        <f>+VLOOKUP(Tabla2[[#This Row],[Cultivo]],Cod_categoría[],2,0)</f>
        <v>100106002</v>
      </c>
      <c r="H4340" t="str">
        <f>+VLOOKUP(F4340,Codigos[],2,0)</f>
        <v>Frutos oleaginosos</v>
      </c>
      <c r="I4340">
        <f>+VLOOKUP(Tabla2[[#This Row],[Categoría]],Cod_procesamiento10[],2,0)</f>
        <v>12</v>
      </c>
      <c r="J4340" t="s">
        <v>163</v>
      </c>
      <c r="K4340" s="3">
        <v>2070.71</v>
      </c>
    </row>
    <row r="4341" spans="1:11" x14ac:dyDescent="0.35">
      <c r="A4341">
        <v>2018</v>
      </c>
      <c r="B4341" s="5" t="s">
        <v>60</v>
      </c>
      <c r="C4341" s="10">
        <v>43435</v>
      </c>
      <c r="D4341" t="s">
        <v>2</v>
      </c>
      <c r="E4341">
        <f>+VLOOKUP(Tabla2[[#This Row],[Punto de venta]],Punto_venta[],2,0)</f>
        <v>1</v>
      </c>
      <c r="F4341" t="s">
        <v>14</v>
      </c>
      <c r="G4341">
        <f>+VLOOKUP(Tabla2[[#This Row],[Cultivo]],Cod_categoría[],2,0)</f>
        <v>100104005</v>
      </c>
      <c r="H4341" t="str">
        <f>+VLOOKUP(F4341,Codigos[],2,0)</f>
        <v>Frutos de pepita</v>
      </c>
      <c r="I4341">
        <f>+VLOOKUP(Tabla2[[#This Row],[Categoría]],Cod_procesamiento10[],2,0)</f>
        <v>3</v>
      </c>
      <c r="J4341" t="s">
        <v>163</v>
      </c>
      <c r="K4341" s="3">
        <v>860.87</v>
      </c>
    </row>
    <row r="4342" spans="1:11" x14ac:dyDescent="0.35">
      <c r="A4342">
        <v>2018</v>
      </c>
      <c r="B4342" s="5" t="s">
        <v>60</v>
      </c>
      <c r="C4342" s="10">
        <v>43435</v>
      </c>
      <c r="D4342" t="s">
        <v>2</v>
      </c>
      <c r="E4342">
        <f>+VLOOKUP(Tabla2[[#This Row],[Punto de venta]],Punto_venta[],2,0)</f>
        <v>1</v>
      </c>
      <c r="F4342" t="s">
        <v>15</v>
      </c>
      <c r="G4342">
        <f>+VLOOKUP(Tabla2[[#This Row],[Cultivo]],Cod_categoría[],2,0)</f>
        <v>100108006</v>
      </c>
      <c r="H4342" t="str">
        <f>+VLOOKUP(F4342,Codigos[],2,0)</f>
        <v>Frutos tropicales y subtropicales</v>
      </c>
      <c r="I4342">
        <f>+VLOOKUP(Tabla2[[#This Row],[Categoría]],Cod_procesamiento10[],2,0)</f>
        <v>4</v>
      </c>
      <c r="J4342" t="s">
        <v>163</v>
      </c>
      <c r="K4342" s="3">
        <v>660.91</v>
      </c>
    </row>
    <row r="4343" spans="1:11" x14ac:dyDescent="0.35">
      <c r="A4343">
        <v>2018</v>
      </c>
      <c r="B4343" s="5" t="s">
        <v>60</v>
      </c>
      <c r="C4343" s="10">
        <v>43435</v>
      </c>
      <c r="D4343" t="s">
        <v>17</v>
      </c>
      <c r="E4343">
        <f>+VLOOKUP(Tabla2[[#This Row],[Punto de venta]],Punto_venta[],2,0)</f>
        <v>2</v>
      </c>
      <c r="F4343" t="s">
        <v>68</v>
      </c>
      <c r="G4343">
        <f>+VLOOKUP(Tabla2[[#This Row],[Cultivo]],Cod_categoría[],2,0)</f>
        <v>100101001</v>
      </c>
      <c r="H4343" t="str">
        <f>+VLOOKUP(F4343,Codigos[],2,0)</f>
        <v>Berries</v>
      </c>
      <c r="I4343">
        <f>+VLOOKUP(Tabla2[[#This Row],[Categoría]],Cod_procesamiento10[],2,0)</f>
        <v>1</v>
      </c>
      <c r="J4343" t="s">
        <v>163</v>
      </c>
      <c r="K4343" s="3">
        <v>6945.17</v>
      </c>
    </row>
    <row r="4344" spans="1:11" x14ac:dyDescent="0.35">
      <c r="A4344">
        <v>2018</v>
      </c>
      <c r="B4344" s="5" t="s">
        <v>60</v>
      </c>
      <c r="C4344" s="10">
        <v>43435</v>
      </c>
      <c r="D4344" t="s">
        <v>17</v>
      </c>
      <c r="E4344">
        <f>+VLOOKUP(Tabla2[[#This Row],[Punto de venta]],Punto_venta[],2,0)</f>
        <v>2</v>
      </c>
      <c r="F4344" t="s">
        <v>3</v>
      </c>
      <c r="G4344">
        <f>+VLOOKUP(Tabla2[[#This Row],[Cultivo]],Cod_categoría[],2,0)</f>
        <v>100103001</v>
      </c>
      <c r="H4344" t="str">
        <f>+VLOOKUP(F4344,Codigos[],2,0)</f>
        <v>Frutos de carozo</v>
      </c>
      <c r="I4344">
        <f>+VLOOKUP(Tabla2[[#This Row],[Categoría]],Cod_procesamiento10[],2,0)</f>
        <v>5</v>
      </c>
      <c r="J4344" t="s">
        <v>163</v>
      </c>
      <c r="K4344" s="3">
        <v>2547.3000000000002</v>
      </c>
    </row>
    <row r="4345" spans="1:11" x14ac:dyDescent="0.35">
      <c r="A4345">
        <v>2018</v>
      </c>
      <c r="B4345" s="5" t="s">
        <v>60</v>
      </c>
      <c r="C4345" s="10">
        <v>43435</v>
      </c>
      <c r="D4345" t="s">
        <v>17</v>
      </c>
      <c r="E4345">
        <f>+VLOOKUP(Tabla2[[#This Row],[Punto de venta]],Punto_venta[],2,0)</f>
        <v>2</v>
      </c>
      <c r="F4345" t="s">
        <v>4</v>
      </c>
      <c r="G4345">
        <f>+VLOOKUP(Tabla2[[#This Row],[Cultivo]],Cod_categoría[],2,0)</f>
        <v>100107002</v>
      </c>
      <c r="H4345" t="str">
        <f>+VLOOKUP(F4345,Codigos[],2,0)</f>
        <v>Frutos tropicales y subtropicales</v>
      </c>
      <c r="I4345">
        <f>+VLOOKUP(Tabla2[[#This Row],[Categoría]],Cod_procesamiento10[],2,0)</f>
        <v>4</v>
      </c>
      <c r="J4345" t="s">
        <v>163</v>
      </c>
      <c r="K4345" s="3">
        <v>1977.5</v>
      </c>
    </row>
    <row r="4346" spans="1:11" x14ac:dyDescent="0.35">
      <c r="A4346">
        <v>2018</v>
      </c>
      <c r="B4346" s="5" t="s">
        <v>60</v>
      </c>
      <c r="C4346" s="10">
        <v>43435</v>
      </c>
      <c r="D4346" t="s">
        <v>17</v>
      </c>
      <c r="E4346">
        <f>+VLOOKUP(Tabla2[[#This Row],[Punto de venta]],Punto_venta[],2,0)</f>
        <v>2</v>
      </c>
      <c r="F4346" t="s">
        <v>6</v>
      </c>
      <c r="G4346">
        <f>+VLOOKUP(Tabla2[[#This Row],[Cultivo]],Cod_categoría[],2,0)</f>
        <v>100103003</v>
      </c>
      <c r="H4346" t="str">
        <f>+VLOOKUP(F4346,Codigos[],2,0)</f>
        <v>Frutos de carozo</v>
      </c>
      <c r="I4346">
        <f>+VLOOKUP(Tabla2[[#This Row],[Categoría]],Cod_procesamiento10[],2,0)</f>
        <v>5</v>
      </c>
      <c r="J4346" t="s">
        <v>163</v>
      </c>
      <c r="K4346" s="3">
        <v>2426</v>
      </c>
    </row>
    <row r="4347" spans="1:11" x14ac:dyDescent="0.35">
      <c r="A4347">
        <v>2018</v>
      </c>
      <c r="B4347" s="5" t="s">
        <v>60</v>
      </c>
      <c r="C4347" s="10">
        <v>43435</v>
      </c>
      <c r="D4347" t="s">
        <v>17</v>
      </c>
      <c r="E4347">
        <f>+VLOOKUP(Tabla2[[#This Row],[Punto de venta]],Punto_venta[],2,0)</f>
        <v>2</v>
      </c>
      <c r="F4347" t="s">
        <v>7</v>
      </c>
      <c r="G4347">
        <f>+VLOOKUP(Tabla2[[#This Row],[Cultivo]],Cod_categoría[],2,0)</f>
        <v>100103004</v>
      </c>
      <c r="H4347" t="str">
        <f>+VLOOKUP(F4347,Codigos[],2,0)</f>
        <v>Frutos de carozo</v>
      </c>
      <c r="I4347">
        <f>+VLOOKUP(Tabla2[[#This Row],[Categoría]],Cod_procesamiento10[],2,0)</f>
        <v>5</v>
      </c>
      <c r="J4347" t="s">
        <v>163</v>
      </c>
      <c r="K4347" s="3">
        <v>1765.59</v>
      </c>
    </row>
    <row r="4348" spans="1:11" x14ac:dyDescent="0.35">
      <c r="A4348">
        <v>2018</v>
      </c>
      <c r="B4348" s="5" t="s">
        <v>60</v>
      </c>
      <c r="C4348" s="10">
        <v>43435</v>
      </c>
      <c r="D4348" t="s">
        <v>17</v>
      </c>
      <c r="E4348">
        <f>+VLOOKUP(Tabla2[[#This Row],[Punto de venta]],Punto_venta[],2,0)</f>
        <v>2</v>
      </c>
      <c r="F4348" t="s">
        <v>8</v>
      </c>
      <c r="G4348">
        <f>+VLOOKUP(Tabla2[[#This Row],[Cultivo]],Cod_categoría[],2,0)</f>
        <v>100112025</v>
      </c>
      <c r="H4348" t="str">
        <f>+VLOOKUP(F4348,Codigos[],2,0)</f>
        <v>Berries</v>
      </c>
      <c r="I4348">
        <f>+VLOOKUP(Tabla2[[#This Row],[Categoría]],Cod_procesamiento10[],2,0)</f>
        <v>1</v>
      </c>
      <c r="J4348" t="s">
        <v>163</v>
      </c>
      <c r="K4348" s="3">
        <v>3337.5</v>
      </c>
    </row>
    <row r="4349" spans="1:11" x14ac:dyDescent="0.35">
      <c r="A4349">
        <v>2018</v>
      </c>
      <c r="B4349" s="5" t="s">
        <v>60</v>
      </c>
      <c r="C4349" s="10">
        <v>43435</v>
      </c>
      <c r="D4349" t="s">
        <v>17</v>
      </c>
      <c r="E4349">
        <f>+VLOOKUP(Tabla2[[#This Row],[Punto de venta]],Punto_venta[],2,0)</f>
        <v>2</v>
      </c>
      <c r="F4349" t="s">
        <v>9</v>
      </c>
      <c r="G4349">
        <f>+VLOOKUP(Tabla2[[#This Row],[Cultivo]],Cod_categoría[],2,0)</f>
        <v>100102003</v>
      </c>
      <c r="H4349" t="str">
        <f>+VLOOKUP(F4349,Codigos[],2,0)</f>
        <v>Cítricos</v>
      </c>
      <c r="I4349">
        <f>+VLOOKUP(Tabla2[[#This Row],[Categoría]],Cod_procesamiento10[],2,0)</f>
        <v>2</v>
      </c>
      <c r="J4349" t="s">
        <v>163</v>
      </c>
      <c r="K4349" s="3">
        <v>1490.29</v>
      </c>
    </row>
    <row r="4350" spans="1:11" x14ac:dyDescent="0.35">
      <c r="A4350">
        <v>2018</v>
      </c>
      <c r="B4350" s="5" t="s">
        <v>60</v>
      </c>
      <c r="C4350" s="10">
        <v>43435</v>
      </c>
      <c r="D4350" t="s">
        <v>17</v>
      </c>
      <c r="E4350">
        <f>+VLOOKUP(Tabla2[[#This Row],[Punto de venta]],Punto_venta[],2,0)</f>
        <v>2</v>
      </c>
      <c r="F4350" t="s">
        <v>21</v>
      </c>
      <c r="G4350">
        <f>+VLOOKUP(Tabla2[[#This Row],[Cultivo]],Cod_categoría[],2,0)</f>
        <v>100108002</v>
      </c>
      <c r="H4350" t="str">
        <f>+VLOOKUP(F4350,Codigos[],2,0)</f>
        <v>Frutos tropicales y subtropicales</v>
      </c>
      <c r="I4350">
        <f>+VLOOKUP(Tabla2[[#This Row],[Categoría]],Cod_procesamiento10[],2,0)</f>
        <v>4</v>
      </c>
      <c r="J4350" t="s">
        <v>163</v>
      </c>
      <c r="K4350" s="3">
        <v>1670.05</v>
      </c>
    </row>
    <row r="4351" spans="1:11" x14ac:dyDescent="0.35">
      <c r="A4351">
        <v>2018</v>
      </c>
      <c r="B4351" s="5" t="s">
        <v>60</v>
      </c>
      <c r="C4351" s="10">
        <v>43435</v>
      </c>
      <c r="D4351" t="s">
        <v>17</v>
      </c>
      <c r="E4351">
        <f>+VLOOKUP(Tabla2[[#This Row],[Punto de venta]],Punto_venta[],2,0)</f>
        <v>2</v>
      </c>
      <c r="F4351" t="s">
        <v>10</v>
      </c>
      <c r="G4351">
        <f>+VLOOKUP(Tabla2[[#This Row],[Cultivo]],Cod_categoría[],2,0)</f>
        <v>100104002</v>
      </c>
      <c r="H4351" t="str">
        <f>+VLOOKUP(F4351,Codigos[],2,0)</f>
        <v>Frutos de pepita</v>
      </c>
      <c r="I4351">
        <f>+VLOOKUP(Tabla2[[#This Row],[Categoría]],Cod_procesamiento10[],2,0)</f>
        <v>3</v>
      </c>
      <c r="J4351" t="s">
        <v>163</v>
      </c>
      <c r="K4351" s="3">
        <v>1460.79</v>
      </c>
    </row>
    <row r="4352" spans="1:11" x14ac:dyDescent="0.35">
      <c r="A4352">
        <v>2018</v>
      </c>
      <c r="B4352" s="5" t="s">
        <v>60</v>
      </c>
      <c r="C4352" s="10">
        <v>43435</v>
      </c>
      <c r="D4352" t="s">
        <v>17</v>
      </c>
      <c r="E4352">
        <f>+VLOOKUP(Tabla2[[#This Row],[Punto de venta]],Punto_venta[],2,0)</f>
        <v>2</v>
      </c>
      <c r="F4352" t="s">
        <v>11</v>
      </c>
      <c r="G4352">
        <f>+VLOOKUP(Tabla2[[#This Row],[Cultivo]],Cod_categoría[],2,0)</f>
        <v>100102005</v>
      </c>
      <c r="H4352" t="str">
        <f>+VLOOKUP(F4352,Codigos[],2,0)</f>
        <v>Cítricos</v>
      </c>
      <c r="I4352">
        <f>+VLOOKUP(Tabla2[[#This Row],[Categoría]],Cod_procesamiento10[],2,0)</f>
        <v>2</v>
      </c>
      <c r="J4352" t="s">
        <v>163</v>
      </c>
      <c r="K4352" s="3">
        <v>1021.42</v>
      </c>
    </row>
    <row r="4353" spans="1:11" x14ac:dyDescent="0.35">
      <c r="A4353">
        <v>2018</v>
      </c>
      <c r="B4353" s="5" t="s">
        <v>60</v>
      </c>
      <c r="C4353" s="10">
        <v>43435</v>
      </c>
      <c r="D4353" t="s">
        <v>17</v>
      </c>
      <c r="E4353">
        <f>+VLOOKUP(Tabla2[[#This Row],[Punto de venta]],Punto_venta[],2,0)</f>
        <v>2</v>
      </c>
      <c r="F4353" t="s">
        <v>12</v>
      </c>
      <c r="G4353">
        <f>+VLOOKUP(Tabla2[[#This Row],[Cultivo]],Cod_categoría[],2,0)</f>
        <v>100103006</v>
      </c>
      <c r="H4353" t="str">
        <f>+VLOOKUP(F4353,Codigos[],2,0)</f>
        <v>Frutos de carozo</v>
      </c>
      <c r="I4353">
        <f>+VLOOKUP(Tabla2[[#This Row],[Categoría]],Cod_procesamiento10[],2,0)</f>
        <v>5</v>
      </c>
      <c r="J4353" t="s">
        <v>163</v>
      </c>
      <c r="K4353" s="3">
        <v>1702.96</v>
      </c>
    </row>
    <row r="4354" spans="1:11" x14ac:dyDescent="0.35">
      <c r="A4354">
        <v>2018</v>
      </c>
      <c r="B4354" s="5" t="s">
        <v>60</v>
      </c>
      <c r="C4354" s="10">
        <v>43435</v>
      </c>
      <c r="D4354" t="s">
        <v>17</v>
      </c>
      <c r="E4354">
        <f>+VLOOKUP(Tabla2[[#This Row],[Punto de venta]],Punto_venta[],2,0)</f>
        <v>2</v>
      </c>
      <c r="F4354" t="s">
        <v>13</v>
      </c>
      <c r="G4354">
        <f>+VLOOKUP(Tabla2[[#This Row],[Cultivo]],Cod_categoría[],2,0)</f>
        <v>100106002</v>
      </c>
      <c r="H4354" t="str">
        <f>+VLOOKUP(F4354,Codigos[],2,0)</f>
        <v>Frutos oleaginosos</v>
      </c>
      <c r="I4354">
        <f>+VLOOKUP(Tabla2[[#This Row],[Categoría]],Cod_procesamiento10[],2,0)</f>
        <v>12</v>
      </c>
      <c r="J4354" t="s">
        <v>163</v>
      </c>
      <c r="K4354" s="3">
        <v>3054.23</v>
      </c>
    </row>
    <row r="4355" spans="1:11" x14ac:dyDescent="0.35">
      <c r="A4355">
        <v>2018</v>
      </c>
      <c r="B4355" s="5" t="s">
        <v>60</v>
      </c>
      <c r="C4355" s="10">
        <v>43435</v>
      </c>
      <c r="D4355" t="s">
        <v>17</v>
      </c>
      <c r="E4355">
        <f>+VLOOKUP(Tabla2[[#This Row],[Punto de venta]],Punto_venta[],2,0)</f>
        <v>2</v>
      </c>
      <c r="F4355" t="s">
        <v>14</v>
      </c>
      <c r="G4355">
        <f>+VLOOKUP(Tabla2[[#This Row],[Cultivo]],Cod_categoría[],2,0)</f>
        <v>100104005</v>
      </c>
      <c r="H4355" t="str">
        <f>+VLOOKUP(F4355,Codigos[],2,0)</f>
        <v>Frutos de pepita</v>
      </c>
      <c r="I4355">
        <f>+VLOOKUP(Tabla2[[#This Row],[Categoría]],Cod_procesamiento10[],2,0)</f>
        <v>3</v>
      </c>
      <c r="J4355" t="s">
        <v>163</v>
      </c>
      <c r="K4355" s="3">
        <v>1413.97</v>
      </c>
    </row>
    <row r="4356" spans="1:11" x14ac:dyDescent="0.35">
      <c r="A4356">
        <v>2018</v>
      </c>
      <c r="B4356" s="5" t="s">
        <v>60</v>
      </c>
      <c r="C4356" s="10">
        <v>43435</v>
      </c>
      <c r="D4356" t="s">
        <v>17</v>
      </c>
      <c r="E4356">
        <f>+VLOOKUP(Tabla2[[#This Row],[Punto de venta]],Punto_venta[],2,0)</f>
        <v>2</v>
      </c>
      <c r="F4356" t="s">
        <v>15</v>
      </c>
      <c r="G4356">
        <f>+VLOOKUP(Tabla2[[#This Row],[Cultivo]],Cod_categoría[],2,0)</f>
        <v>100108006</v>
      </c>
      <c r="H4356" t="str">
        <f>+VLOOKUP(F4356,Codigos[],2,0)</f>
        <v>Frutos tropicales y subtropicales</v>
      </c>
      <c r="I4356">
        <f>+VLOOKUP(Tabla2[[#This Row],[Categoría]],Cod_procesamiento10[],2,0)</f>
        <v>4</v>
      </c>
      <c r="J4356" t="s">
        <v>163</v>
      </c>
      <c r="K4356" s="3">
        <v>822.68</v>
      </c>
    </row>
    <row r="4357" spans="1:11" x14ac:dyDescent="0.35">
      <c r="A4357">
        <v>2018</v>
      </c>
      <c r="B4357" s="5" t="s">
        <v>60</v>
      </c>
      <c r="C4357" s="10">
        <v>43435</v>
      </c>
      <c r="D4357" t="s">
        <v>24</v>
      </c>
      <c r="E4357">
        <f>+VLOOKUP(Tabla2[[#This Row],[Punto de venta]],Punto_venta[],2,0)</f>
        <v>3</v>
      </c>
      <c r="F4357" t="s">
        <v>68</v>
      </c>
      <c r="G4357">
        <f>+VLOOKUP(Tabla2[[#This Row],[Cultivo]],Cod_categoría[],2,0)</f>
        <v>100101001</v>
      </c>
      <c r="H4357" t="str">
        <f>+VLOOKUP(F4357,Codigos[],2,0)</f>
        <v>Berries</v>
      </c>
      <c r="I4357">
        <f>+VLOOKUP(Tabla2[[#This Row],[Categoría]],Cod_procesamiento10[],2,0)</f>
        <v>1</v>
      </c>
      <c r="J4357" t="s">
        <v>163</v>
      </c>
      <c r="K4357" s="3">
        <v>1695.29</v>
      </c>
    </row>
    <row r="4358" spans="1:11" x14ac:dyDescent="0.35">
      <c r="A4358">
        <v>2018</v>
      </c>
      <c r="B4358" s="5" t="s">
        <v>60</v>
      </c>
      <c r="C4358" s="10">
        <v>43435</v>
      </c>
      <c r="D4358" t="s">
        <v>24</v>
      </c>
      <c r="E4358">
        <f>+VLOOKUP(Tabla2[[#This Row],[Punto de venta]],Punto_venta[],2,0)</f>
        <v>3</v>
      </c>
      <c r="F4358" t="s">
        <v>25</v>
      </c>
      <c r="G4358">
        <f>+VLOOKUP(Tabla2[[#This Row],[Cultivo]],Cod_categoría[],2,0)</f>
        <v>100114046</v>
      </c>
      <c r="H4358" t="str">
        <f>+VLOOKUP(F4358,Codigos[],2,0)</f>
        <v>Berries</v>
      </c>
      <c r="I4358">
        <f>+VLOOKUP(Tabla2[[#This Row],[Categoría]],Cod_procesamiento10[],2,0)</f>
        <v>1</v>
      </c>
      <c r="J4358" t="s">
        <v>163</v>
      </c>
      <c r="K4358" s="3">
        <v>3238.1</v>
      </c>
    </row>
    <row r="4359" spans="1:11" x14ac:dyDescent="0.35">
      <c r="A4359">
        <v>2018</v>
      </c>
      <c r="B4359" s="5" t="s">
        <v>60</v>
      </c>
      <c r="C4359" s="10">
        <v>43435</v>
      </c>
      <c r="D4359" t="s">
        <v>24</v>
      </c>
      <c r="E4359">
        <f>+VLOOKUP(Tabla2[[#This Row],[Punto de venta]],Punto_venta[],2,0)</f>
        <v>3</v>
      </c>
      <c r="F4359" t="s">
        <v>3</v>
      </c>
      <c r="G4359">
        <f>+VLOOKUP(Tabla2[[#This Row],[Cultivo]],Cod_categoría[],2,0)</f>
        <v>100103001</v>
      </c>
      <c r="H4359" t="str">
        <f>+VLOOKUP(F4359,Codigos[],2,0)</f>
        <v>Frutos de carozo</v>
      </c>
      <c r="I4359">
        <f>+VLOOKUP(Tabla2[[#This Row],[Categoría]],Cod_procesamiento10[],2,0)</f>
        <v>5</v>
      </c>
      <c r="J4359" t="s">
        <v>163</v>
      </c>
      <c r="K4359" s="3">
        <v>872.36</v>
      </c>
    </row>
    <row r="4360" spans="1:11" x14ac:dyDescent="0.35">
      <c r="A4360">
        <v>2018</v>
      </c>
      <c r="B4360" s="5" t="s">
        <v>60</v>
      </c>
      <c r="C4360" s="10">
        <v>43435</v>
      </c>
      <c r="D4360" t="s">
        <v>24</v>
      </c>
      <c r="E4360">
        <f>+VLOOKUP(Tabla2[[#This Row],[Punto de venta]],Punto_venta[],2,0)</f>
        <v>3</v>
      </c>
      <c r="F4360" t="s">
        <v>4</v>
      </c>
      <c r="G4360">
        <f>+VLOOKUP(Tabla2[[#This Row],[Cultivo]],Cod_categoría[],2,0)</f>
        <v>100107002</v>
      </c>
      <c r="H4360" t="str">
        <f>+VLOOKUP(F4360,Codigos[],2,0)</f>
        <v>Frutos tropicales y subtropicales</v>
      </c>
      <c r="I4360">
        <f>+VLOOKUP(Tabla2[[#This Row],[Categoría]],Cod_procesamiento10[],2,0)</f>
        <v>4</v>
      </c>
      <c r="J4360" t="s">
        <v>163</v>
      </c>
      <c r="K4360" s="3">
        <v>1265.19</v>
      </c>
    </row>
    <row r="4361" spans="1:11" x14ac:dyDescent="0.35">
      <c r="A4361">
        <v>2018</v>
      </c>
      <c r="B4361" s="5" t="s">
        <v>60</v>
      </c>
      <c r="C4361" s="10">
        <v>43435</v>
      </c>
      <c r="D4361" t="s">
        <v>24</v>
      </c>
      <c r="E4361">
        <f>+VLOOKUP(Tabla2[[#This Row],[Punto de venta]],Punto_venta[],2,0)</f>
        <v>3</v>
      </c>
      <c r="F4361" t="s">
        <v>5</v>
      </c>
      <c r="G4361">
        <f>+VLOOKUP(Tabla2[[#This Row],[Cultivo]],Cod_categoría[],2,0)</f>
        <v>100103002</v>
      </c>
      <c r="H4361" t="str">
        <f>+VLOOKUP(F4361,Codigos[],2,0)</f>
        <v>Frutos de carozo</v>
      </c>
      <c r="I4361">
        <f>+VLOOKUP(Tabla2[[#This Row],[Categoría]],Cod_procesamiento10[],2,0)</f>
        <v>5</v>
      </c>
      <c r="J4361" t="s">
        <v>163</v>
      </c>
      <c r="K4361" s="3">
        <v>672.45</v>
      </c>
    </row>
    <row r="4362" spans="1:11" x14ac:dyDescent="0.35">
      <c r="A4362">
        <v>2018</v>
      </c>
      <c r="B4362" s="5" t="s">
        <v>60</v>
      </c>
      <c r="C4362" s="10">
        <v>43435</v>
      </c>
      <c r="D4362" t="s">
        <v>24</v>
      </c>
      <c r="E4362">
        <f>+VLOOKUP(Tabla2[[#This Row],[Punto de venta]],Punto_venta[],2,0)</f>
        <v>3</v>
      </c>
      <c r="F4362" t="s">
        <v>6</v>
      </c>
      <c r="G4362">
        <f>+VLOOKUP(Tabla2[[#This Row],[Cultivo]],Cod_categoría[],2,0)</f>
        <v>100103003</v>
      </c>
      <c r="H4362" t="str">
        <f>+VLOOKUP(F4362,Codigos[],2,0)</f>
        <v>Frutos de carozo</v>
      </c>
      <c r="I4362">
        <f>+VLOOKUP(Tabla2[[#This Row],[Categoría]],Cod_procesamiento10[],2,0)</f>
        <v>5</v>
      </c>
      <c r="J4362" t="s">
        <v>163</v>
      </c>
      <c r="K4362" s="3">
        <v>746.23</v>
      </c>
    </row>
    <row r="4363" spans="1:11" x14ac:dyDescent="0.35">
      <c r="A4363">
        <v>2018</v>
      </c>
      <c r="B4363" s="5" t="s">
        <v>60</v>
      </c>
      <c r="C4363" s="10">
        <v>43435</v>
      </c>
      <c r="D4363" t="s">
        <v>24</v>
      </c>
      <c r="E4363">
        <f>+VLOOKUP(Tabla2[[#This Row],[Punto de venta]],Punto_venta[],2,0)</f>
        <v>3</v>
      </c>
      <c r="F4363" t="s">
        <v>7</v>
      </c>
      <c r="G4363">
        <f>+VLOOKUP(Tabla2[[#This Row],[Cultivo]],Cod_categoría[],2,0)</f>
        <v>100103004</v>
      </c>
      <c r="H4363" t="str">
        <f>+VLOOKUP(F4363,Codigos[],2,0)</f>
        <v>Frutos de carozo</v>
      </c>
      <c r="I4363">
        <f>+VLOOKUP(Tabla2[[#This Row],[Categoría]],Cod_procesamiento10[],2,0)</f>
        <v>5</v>
      </c>
      <c r="J4363" t="s">
        <v>163</v>
      </c>
      <c r="K4363" s="3">
        <v>701.04</v>
      </c>
    </row>
    <row r="4364" spans="1:11" x14ac:dyDescent="0.35">
      <c r="A4364">
        <v>2018</v>
      </c>
      <c r="B4364" s="5" t="s">
        <v>60</v>
      </c>
      <c r="C4364" s="10">
        <v>43435</v>
      </c>
      <c r="D4364" t="s">
        <v>24</v>
      </c>
      <c r="E4364">
        <f>+VLOOKUP(Tabla2[[#This Row],[Punto de venta]],Punto_venta[],2,0)</f>
        <v>3</v>
      </c>
      <c r="F4364" t="s">
        <v>23</v>
      </c>
      <c r="G4364">
        <f>+VLOOKUP(Tabla2[[#This Row],[Cultivo]],Cod_categoría[],2,0)</f>
        <v>100101004</v>
      </c>
      <c r="H4364" t="str">
        <f>+VLOOKUP(F4364,Codigos[],2,0)</f>
        <v>Berries</v>
      </c>
      <c r="I4364">
        <f>+VLOOKUP(Tabla2[[#This Row],[Categoría]],Cod_procesamiento10[],2,0)</f>
        <v>1</v>
      </c>
      <c r="J4364" t="s">
        <v>163</v>
      </c>
      <c r="K4364" s="3">
        <v>2177.58</v>
      </c>
    </row>
    <row r="4365" spans="1:11" x14ac:dyDescent="0.35">
      <c r="A4365">
        <v>2018</v>
      </c>
      <c r="B4365" s="5" t="s">
        <v>60</v>
      </c>
      <c r="C4365" s="10">
        <v>43435</v>
      </c>
      <c r="D4365" t="s">
        <v>24</v>
      </c>
      <c r="E4365">
        <f>+VLOOKUP(Tabla2[[#This Row],[Punto de venta]],Punto_venta[],2,0)</f>
        <v>3</v>
      </c>
      <c r="F4365" t="s">
        <v>8</v>
      </c>
      <c r="G4365">
        <f>+VLOOKUP(Tabla2[[#This Row],[Cultivo]],Cod_categoría[],2,0)</f>
        <v>100112025</v>
      </c>
      <c r="H4365" t="str">
        <f>+VLOOKUP(F4365,Codigos[],2,0)</f>
        <v>Berries</v>
      </c>
      <c r="I4365">
        <f>+VLOOKUP(Tabla2[[#This Row],[Categoría]],Cod_procesamiento10[],2,0)</f>
        <v>1</v>
      </c>
      <c r="J4365" t="s">
        <v>163</v>
      </c>
      <c r="K4365" s="3">
        <v>942.42</v>
      </c>
    </row>
    <row r="4366" spans="1:11" x14ac:dyDescent="0.35">
      <c r="A4366">
        <v>2018</v>
      </c>
      <c r="B4366" s="5" t="s">
        <v>60</v>
      </c>
      <c r="C4366" s="10">
        <v>43435</v>
      </c>
      <c r="D4366" t="s">
        <v>24</v>
      </c>
      <c r="E4366">
        <f>+VLOOKUP(Tabla2[[#This Row],[Punto de venta]],Punto_venta[],2,0)</f>
        <v>3</v>
      </c>
      <c r="F4366" t="s">
        <v>33</v>
      </c>
      <c r="G4366">
        <f>+VLOOKUP(Tabla2[[#This Row],[Cultivo]],Cod_categoría[],2,0)</f>
        <v>100114040</v>
      </c>
      <c r="H4366" t="str">
        <f>+VLOOKUP(F4366,Codigos[],2,0)</f>
        <v>Frutos tropicales y subtropicales</v>
      </c>
      <c r="I4366">
        <f>+VLOOKUP(Tabla2[[#This Row],[Categoría]],Cod_procesamiento10[],2,0)</f>
        <v>4</v>
      </c>
      <c r="J4366" t="s">
        <v>163</v>
      </c>
      <c r="K4366" s="3">
        <v>1150</v>
      </c>
    </row>
    <row r="4367" spans="1:11" x14ac:dyDescent="0.35">
      <c r="A4367">
        <v>2018</v>
      </c>
      <c r="B4367" s="5" t="s">
        <v>60</v>
      </c>
      <c r="C4367" s="10">
        <v>43435</v>
      </c>
      <c r="D4367" t="s">
        <v>24</v>
      </c>
      <c r="E4367">
        <f>+VLOOKUP(Tabla2[[#This Row],[Punto de venta]],Punto_venta[],2,0)</f>
        <v>3</v>
      </c>
      <c r="F4367" t="s">
        <v>19</v>
      </c>
      <c r="G4367">
        <f>+VLOOKUP(Tabla2[[#This Row],[Cultivo]],Cod_categoría[],2,0)</f>
        <v>100101007</v>
      </c>
      <c r="H4367" t="str">
        <f>+VLOOKUP(F4367,Codigos[],2,0)</f>
        <v>Berries</v>
      </c>
      <c r="I4367">
        <f>+VLOOKUP(Tabla2[[#This Row],[Categoría]],Cod_procesamiento10[],2,0)</f>
        <v>1</v>
      </c>
      <c r="J4367" t="s">
        <v>163</v>
      </c>
      <c r="K4367" s="3">
        <v>1052.3800000000001</v>
      </c>
    </row>
    <row r="4368" spans="1:11" x14ac:dyDescent="0.35">
      <c r="A4368">
        <v>2018</v>
      </c>
      <c r="B4368" s="5" t="s">
        <v>60</v>
      </c>
      <c r="C4368" s="10">
        <v>43435</v>
      </c>
      <c r="D4368" t="s">
        <v>24</v>
      </c>
      <c r="E4368">
        <f>+VLOOKUP(Tabla2[[#This Row],[Punto de venta]],Punto_venta[],2,0)</f>
        <v>3</v>
      </c>
      <c r="F4368" t="s">
        <v>9</v>
      </c>
      <c r="G4368">
        <f>+VLOOKUP(Tabla2[[#This Row],[Cultivo]],Cod_categoría[],2,0)</f>
        <v>100102003</v>
      </c>
      <c r="H4368" t="str">
        <f>+VLOOKUP(F4368,Codigos[],2,0)</f>
        <v>Cítricos</v>
      </c>
      <c r="I4368">
        <f>+VLOOKUP(Tabla2[[#This Row],[Categoría]],Cod_procesamiento10[],2,0)</f>
        <v>2</v>
      </c>
      <c r="J4368" t="s">
        <v>163</v>
      </c>
      <c r="K4368" s="3">
        <v>1249.1400000000001</v>
      </c>
    </row>
    <row r="4369" spans="1:11" x14ac:dyDescent="0.35">
      <c r="A4369">
        <v>2018</v>
      </c>
      <c r="B4369" s="5" t="s">
        <v>60</v>
      </c>
      <c r="C4369" s="10">
        <v>43435</v>
      </c>
      <c r="D4369" t="s">
        <v>24</v>
      </c>
      <c r="E4369">
        <f>+VLOOKUP(Tabla2[[#This Row],[Punto de venta]],Punto_venta[],2,0)</f>
        <v>3</v>
      </c>
      <c r="F4369" t="s">
        <v>20</v>
      </c>
      <c r="G4369">
        <f>+VLOOKUP(Tabla2[[#This Row],[Cultivo]],Cod_categoría[],2,0)</f>
        <v>100102004</v>
      </c>
      <c r="H4369" t="str">
        <f>+VLOOKUP(F4369,Codigos[],2,0)</f>
        <v>Cítricos</v>
      </c>
      <c r="I4369">
        <f>+VLOOKUP(Tabla2[[#This Row],[Categoría]],Cod_procesamiento10[],2,0)</f>
        <v>2</v>
      </c>
      <c r="J4369" t="s">
        <v>163</v>
      </c>
      <c r="K4369" s="3">
        <v>420.83</v>
      </c>
    </row>
    <row r="4370" spans="1:11" x14ac:dyDescent="0.35">
      <c r="A4370">
        <v>2018</v>
      </c>
      <c r="B4370" s="5" t="s">
        <v>60</v>
      </c>
      <c r="C4370" s="10">
        <v>43435</v>
      </c>
      <c r="D4370" t="s">
        <v>24</v>
      </c>
      <c r="E4370">
        <f>+VLOOKUP(Tabla2[[#This Row],[Punto de venta]],Punto_venta[],2,0)</f>
        <v>3</v>
      </c>
      <c r="F4370" t="s">
        <v>21</v>
      </c>
      <c r="G4370">
        <f>+VLOOKUP(Tabla2[[#This Row],[Cultivo]],Cod_categoría[],2,0)</f>
        <v>100108002</v>
      </c>
      <c r="H4370" t="str">
        <f>+VLOOKUP(F4370,Codigos[],2,0)</f>
        <v>Frutos tropicales y subtropicales</v>
      </c>
      <c r="I4370">
        <f>+VLOOKUP(Tabla2[[#This Row],[Categoría]],Cod_procesamiento10[],2,0)</f>
        <v>4</v>
      </c>
      <c r="J4370" t="s">
        <v>163</v>
      </c>
      <c r="K4370" s="3">
        <v>1333.05</v>
      </c>
    </row>
    <row r="4371" spans="1:11" x14ac:dyDescent="0.35">
      <c r="A4371">
        <v>2018</v>
      </c>
      <c r="B4371" s="5" t="s">
        <v>60</v>
      </c>
      <c r="C4371" s="10">
        <v>43435</v>
      </c>
      <c r="D4371" t="s">
        <v>24</v>
      </c>
      <c r="E4371">
        <f>+VLOOKUP(Tabla2[[#This Row],[Punto de venta]],Punto_venta[],2,0)</f>
        <v>3</v>
      </c>
      <c r="F4371" t="s">
        <v>10</v>
      </c>
      <c r="G4371">
        <f>+VLOOKUP(Tabla2[[#This Row],[Cultivo]],Cod_categoría[],2,0)</f>
        <v>100104002</v>
      </c>
      <c r="H4371" t="str">
        <f>+VLOOKUP(F4371,Codigos[],2,0)</f>
        <v>Frutos de pepita</v>
      </c>
      <c r="I4371">
        <f>+VLOOKUP(Tabla2[[#This Row],[Categoría]],Cod_procesamiento10[],2,0)</f>
        <v>3</v>
      </c>
      <c r="J4371" t="s">
        <v>163</v>
      </c>
      <c r="K4371" s="3">
        <v>564.91999999999996</v>
      </c>
    </row>
    <row r="4372" spans="1:11" x14ac:dyDescent="0.35">
      <c r="A4372">
        <v>2018</v>
      </c>
      <c r="B4372" s="5" t="s">
        <v>60</v>
      </c>
      <c r="C4372" s="10">
        <v>43435</v>
      </c>
      <c r="D4372" t="s">
        <v>24</v>
      </c>
      <c r="E4372">
        <f>+VLOOKUP(Tabla2[[#This Row],[Punto de venta]],Punto_venta[],2,0)</f>
        <v>3</v>
      </c>
      <c r="F4372" t="s">
        <v>26</v>
      </c>
      <c r="G4372">
        <f>+VLOOKUP(Tabla2[[#This Row],[Cultivo]],Cod_categoría[],2,0)</f>
        <v>100101008</v>
      </c>
      <c r="H4372" t="str">
        <f>+VLOOKUP(F4372,Codigos[],2,0)</f>
        <v>Berries</v>
      </c>
      <c r="I4372">
        <f>+VLOOKUP(Tabla2[[#This Row],[Categoría]],Cod_procesamiento10[],2,0)</f>
        <v>1</v>
      </c>
      <c r="J4372" t="s">
        <v>163</v>
      </c>
      <c r="K4372" s="3">
        <v>1509.62</v>
      </c>
    </row>
    <row r="4373" spans="1:11" x14ac:dyDescent="0.35">
      <c r="A4373">
        <v>2018</v>
      </c>
      <c r="B4373" s="5" t="s">
        <v>60</v>
      </c>
      <c r="C4373" s="10">
        <v>43435</v>
      </c>
      <c r="D4373" t="s">
        <v>24</v>
      </c>
      <c r="E4373">
        <f>+VLOOKUP(Tabla2[[#This Row],[Punto de venta]],Punto_venta[],2,0)</f>
        <v>3</v>
      </c>
      <c r="F4373" t="s">
        <v>11</v>
      </c>
      <c r="G4373">
        <f>+VLOOKUP(Tabla2[[#This Row],[Cultivo]],Cod_categoría[],2,0)</f>
        <v>100102005</v>
      </c>
      <c r="H4373" t="str">
        <f>+VLOOKUP(F4373,Codigos[],2,0)</f>
        <v>Cítricos</v>
      </c>
      <c r="I4373">
        <f>+VLOOKUP(Tabla2[[#This Row],[Categoría]],Cod_procesamiento10[],2,0)</f>
        <v>2</v>
      </c>
      <c r="J4373" t="s">
        <v>163</v>
      </c>
      <c r="K4373" s="3">
        <v>359.7</v>
      </c>
    </row>
    <row r="4374" spans="1:11" x14ac:dyDescent="0.35">
      <c r="A4374">
        <v>2018</v>
      </c>
      <c r="B4374" s="5" t="s">
        <v>60</v>
      </c>
      <c r="C4374" s="10">
        <v>43435</v>
      </c>
      <c r="D4374" t="s">
        <v>24</v>
      </c>
      <c r="E4374">
        <f>+VLOOKUP(Tabla2[[#This Row],[Punto de venta]],Punto_venta[],2,0)</f>
        <v>3</v>
      </c>
      <c r="F4374" t="s">
        <v>12</v>
      </c>
      <c r="G4374">
        <f>+VLOOKUP(Tabla2[[#This Row],[Cultivo]],Cod_categoría[],2,0)</f>
        <v>100103006</v>
      </c>
      <c r="H4374" t="str">
        <f>+VLOOKUP(F4374,Codigos[],2,0)</f>
        <v>Frutos de carozo</v>
      </c>
      <c r="I4374">
        <f>+VLOOKUP(Tabla2[[#This Row],[Categoría]],Cod_procesamiento10[],2,0)</f>
        <v>5</v>
      </c>
      <c r="J4374" t="s">
        <v>163</v>
      </c>
      <c r="K4374" s="3">
        <v>673.57</v>
      </c>
    </row>
    <row r="4375" spans="1:11" x14ac:dyDescent="0.35">
      <c r="A4375">
        <v>2018</v>
      </c>
      <c r="B4375" s="5" t="s">
        <v>60</v>
      </c>
      <c r="C4375" s="10">
        <v>43435</v>
      </c>
      <c r="D4375" t="s">
        <v>24</v>
      </c>
      <c r="E4375">
        <f>+VLOOKUP(Tabla2[[#This Row],[Punto de venta]],Punto_venta[],2,0)</f>
        <v>3</v>
      </c>
      <c r="F4375" t="s">
        <v>32</v>
      </c>
      <c r="G4375">
        <f>+VLOOKUP(Tabla2[[#This Row],[Cultivo]],Cod_categoría[],2,0)</f>
        <v>100114031</v>
      </c>
      <c r="H4375" t="str">
        <f>+VLOOKUP(F4375,Codigos[],2,0)</f>
        <v>Frutos de pepita</v>
      </c>
      <c r="I4375">
        <f>+VLOOKUP(Tabla2[[#This Row],[Categoría]],Cod_procesamiento10[],2,0)</f>
        <v>3</v>
      </c>
      <c r="J4375" t="s">
        <v>163</v>
      </c>
      <c r="K4375" s="3">
        <v>1038.0999999999999</v>
      </c>
    </row>
    <row r="4376" spans="1:11" x14ac:dyDescent="0.35">
      <c r="A4376">
        <v>2018</v>
      </c>
      <c r="B4376" s="5" t="s">
        <v>60</v>
      </c>
      <c r="C4376" s="10">
        <v>43435</v>
      </c>
      <c r="D4376" t="s">
        <v>24</v>
      </c>
      <c r="E4376">
        <f>+VLOOKUP(Tabla2[[#This Row],[Punto de venta]],Punto_venta[],2,0)</f>
        <v>3</v>
      </c>
      <c r="F4376" t="s">
        <v>13</v>
      </c>
      <c r="G4376">
        <f>+VLOOKUP(Tabla2[[#This Row],[Cultivo]],Cod_categoría[],2,0)</f>
        <v>100106002</v>
      </c>
      <c r="H4376" t="str">
        <f>+VLOOKUP(F4376,Codigos[],2,0)</f>
        <v>Frutos oleaginosos</v>
      </c>
      <c r="I4376">
        <f>+VLOOKUP(Tabla2[[#This Row],[Categoría]],Cod_procesamiento10[],2,0)</f>
        <v>12</v>
      </c>
      <c r="J4376" t="s">
        <v>163</v>
      </c>
      <c r="K4376" s="3">
        <v>1482.72</v>
      </c>
    </row>
    <row r="4377" spans="1:11" x14ac:dyDescent="0.35">
      <c r="A4377">
        <v>2018</v>
      </c>
      <c r="B4377" s="5" t="s">
        <v>60</v>
      </c>
      <c r="C4377" s="10">
        <v>43435</v>
      </c>
      <c r="D4377" t="s">
        <v>24</v>
      </c>
      <c r="E4377">
        <f>+VLOOKUP(Tabla2[[#This Row],[Punto de venta]],Punto_venta[],2,0)</f>
        <v>3</v>
      </c>
      <c r="F4377" t="s">
        <v>14</v>
      </c>
      <c r="G4377">
        <f>+VLOOKUP(Tabla2[[#This Row],[Cultivo]],Cod_categoría[],2,0)</f>
        <v>100104005</v>
      </c>
      <c r="H4377" t="str">
        <f>+VLOOKUP(F4377,Codigos[],2,0)</f>
        <v>Frutos de pepita</v>
      </c>
      <c r="I4377">
        <f>+VLOOKUP(Tabla2[[#This Row],[Categoría]],Cod_procesamiento10[],2,0)</f>
        <v>3</v>
      </c>
      <c r="J4377" t="s">
        <v>163</v>
      </c>
      <c r="K4377" s="3">
        <v>673.24</v>
      </c>
    </row>
    <row r="4378" spans="1:11" x14ac:dyDescent="0.35">
      <c r="A4378">
        <v>2018</v>
      </c>
      <c r="B4378" s="5" t="s">
        <v>60</v>
      </c>
      <c r="C4378" s="10">
        <v>43435</v>
      </c>
      <c r="D4378" t="s">
        <v>24</v>
      </c>
      <c r="E4378">
        <f>+VLOOKUP(Tabla2[[#This Row],[Punto de venta]],Punto_venta[],2,0)</f>
        <v>3</v>
      </c>
      <c r="F4378" t="s">
        <v>15</v>
      </c>
      <c r="G4378">
        <f>+VLOOKUP(Tabla2[[#This Row],[Cultivo]],Cod_categoría[],2,0)</f>
        <v>100108006</v>
      </c>
      <c r="H4378" t="str">
        <f>+VLOOKUP(F4378,Codigos[],2,0)</f>
        <v>Frutos tropicales y subtropicales</v>
      </c>
      <c r="I4378">
        <f>+VLOOKUP(Tabla2[[#This Row],[Categoría]],Cod_procesamiento10[],2,0)</f>
        <v>4</v>
      </c>
      <c r="J4378" t="s">
        <v>163</v>
      </c>
      <c r="K4378" s="3">
        <v>593.74</v>
      </c>
    </row>
    <row r="4379" spans="1:11" x14ac:dyDescent="0.35">
      <c r="A4379">
        <v>2018</v>
      </c>
      <c r="B4379" s="5" t="s">
        <v>60</v>
      </c>
      <c r="C4379" s="10">
        <v>43435</v>
      </c>
      <c r="D4379" t="s">
        <v>24</v>
      </c>
      <c r="E4379">
        <f>+VLOOKUP(Tabla2[[#This Row],[Punto de venta]],Punto_venta[],2,0)</f>
        <v>3</v>
      </c>
      <c r="F4379" t="s">
        <v>27</v>
      </c>
      <c r="G4379">
        <f>+VLOOKUP(Tabla2[[#This Row],[Cultivo]],Cod_categoría[],2,0)</f>
        <v>100102006</v>
      </c>
      <c r="H4379" t="str">
        <f>+VLOOKUP(F4379,Codigos[],2,0)</f>
        <v>Cítricos</v>
      </c>
      <c r="I4379">
        <f>+VLOOKUP(Tabla2[[#This Row],[Categoría]],Cod_procesamiento10[],2,0)</f>
        <v>2</v>
      </c>
      <c r="J4379" t="s">
        <v>163</v>
      </c>
      <c r="K4379" s="3">
        <v>514.57000000000005</v>
      </c>
    </row>
    <row r="4380" spans="1:11" x14ac:dyDescent="0.35">
      <c r="A4380">
        <v>2018</v>
      </c>
      <c r="B4380" s="5" t="s">
        <v>60</v>
      </c>
      <c r="C4380" s="10">
        <v>43435</v>
      </c>
      <c r="D4380" t="s">
        <v>24</v>
      </c>
      <c r="E4380">
        <f>+VLOOKUP(Tabla2[[#This Row],[Punto de venta]],Punto_venta[],2,0)</f>
        <v>3</v>
      </c>
      <c r="F4380" t="s">
        <v>16</v>
      </c>
      <c r="G4380">
        <f>+VLOOKUP(Tabla2[[#This Row],[Cultivo]],Cod_categoría[],2,0)</f>
        <v>100109001</v>
      </c>
      <c r="H4380" t="str">
        <f>+VLOOKUP(F4380,Codigos[],2,0)</f>
        <v>Uva</v>
      </c>
      <c r="I4380">
        <f>+VLOOKUP(Tabla2[[#This Row],[Categoría]],Cod_procesamiento10[],2,0)</f>
        <v>11</v>
      </c>
      <c r="J4380" t="s">
        <v>163</v>
      </c>
      <c r="K4380" s="3">
        <v>959.33</v>
      </c>
    </row>
    <row r="4381" spans="1:11" x14ac:dyDescent="0.35">
      <c r="A4381">
        <v>2018</v>
      </c>
      <c r="B4381" s="5" t="s">
        <v>59</v>
      </c>
      <c r="C4381" s="10">
        <v>43405</v>
      </c>
      <c r="D4381" t="s">
        <v>2</v>
      </c>
      <c r="E4381">
        <f>+VLOOKUP(Tabla2[[#This Row],[Punto de venta]],Punto_venta[],2,0)</f>
        <v>1</v>
      </c>
      <c r="F4381" t="s">
        <v>4</v>
      </c>
      <c r="G4381">
        <f>+VLOOKUP(Tabla2[[#This Row],[Cultivo]],Cod_categoría[],2,0)</f>
        <v>100107002</v>
      </c>
      <c r="H4381" t="str">
        <f>+VLOOKUP(F4381,Codigos[],2,0)</f>
        <v>Frutos tropicales y subtropicales</v>
      </c>
      <c r="I4381">
        <f>+VLOOKUP(Tabla2[[#This Row],[Categoría]],Cod_procesamiento10[],2,0)</f>
        <v>4</v>
      </c>
      <c r="J4381" t="s">
        <v>163</v>
      </c>
      <c r="K4381" s="3">
        <v>1714.26</v>
      </c>
    </row>
    <row r="4382" spans="1:11" x14ac:dyDescent="0.35">
      <c r="A4382">
        <v>2018</v>
      </c>
      <c r="B4382" s="5" t="s">
        <v>59</v>
      </c>
      <c r="C4382" s="10">
        <v>43405</v>
      </c>
      <c r="D4382" t="s">
        <v>2</v>
      </c>
      <c r="E4382">
        <f>+VLOOKUP(Tabla2[[#This Row],[Punto de venta]],Punto_venta[],2,0)</f>
        <v>1</v>
      </c>
      <c r="F4382" t="s">
        <v>8</v>
      </c>
      <c r="G4382">
        <f>+VLOOKUP(Tabla2[[#This Row],[Cultivo]],Cod_categoría[],2,0)</f>
        <v>100112025</v>
      </c>
      <c r="H4382" t="str">
        <f>+VLOOKUP(F4382,Codigos[],2,0)</f>
        <v>Berries</v>
      </c>
      <c r="I4382">
        <f>+VLOOKUP(Tabla2[[#This Row],[Categoría]],Cod_procesamiento10[],2,0)</f>
        <v>1</v>
      </c>
      <c r="J4382" t="s">
        <v>163</v>
      </c>
      <c r="K4382" s="3">
        <v>1421.28</v>
      </c>
    </row>
    <row r="4383" spans="1:11" x14ac:dyDescent="0.35">
      <c r="A4383">
        <v>2018</v>
      </c>
      <c r="B4383" s="5" t="s">
        <v>59</v>
      </c>
      <c r="C4383" s="10">
        <v>43405</v>
      </c>
      <c r="D4383" t="s">
        <v>2</v>
      </c>
      <c r="E4383">
        <f>+VLOOKUP(Tabla2[[#This Row],[Punto de venta]],Punto_venta[],2,0)</f>
        <v>1</v>
      </c>
      <c r="F4383" t="s">
        <v>19</v>
      </c>
      <c r="G4383">
        <f>+VLOOKUP(Tabla2[[#This Row],[Cultivo]],Cod_categoría[],2,0)</f>
        <v>100101007</v>
      </c>
      <c r="H4383" t="str">
        <f>+VLOOKUP(F4383,Codigos[],2,0)</f>
        <v>Berries</v>
      </c>
      <c r="I4383">
        <f>+VLOOKUP(Tabla2[[#This Row],[Categoría]],Cod_procesamiento10[],2,0)</f>
        <v>1</v>
      </c>
      <c r="J4383" t="s">
        <v>163</v>
      </c>
      <c r="K4383" s="3">
        <v>864.31</v>
      </c>
    </row>
    <row r="4384" spans="1:11" x14ac:dyDescent="0.35">
      <c r="A4384">
        <v>2018</v>
      </c>
      <c r="B4384" s="5" t="s">
        <v>59</v>
      </c>
      <c r="C4384" s="10">
        <v>43405</v>
      </c>
      <c r="D4384" t="s">
        <v>2</v>
      </c>
      <c r="E4384">
        <f>+VLOOKUP(Tabla2[[#This Row],[Punto de venta]],Punto_venta[],2,0)</f>
        <v>1</v>
      </c>
      <c r="F4384" t="s">
        <v>9</v>
      </c>
      <c r="G4384">
        <f>+VLOOKUP(Tabla2[[#This Row],[Cultivo]],Cod_categoría[],2,0)</f>
        <v>100102003</v>
      </c>
      <c r="H4384" t="str">
        <f>+VLOOKUP(F4384,Codigos[],2,0)</f>
        <v>Cítricos</v>
      </c>
      <c r="I4384">
        <f>+VLOOKUP(Tabla2[[#This Row],[Categoría]],Cod_procesamiento10[],2,0)</f>
        <v>2</v>
      </c>
      <c r="J4384" t="s">
        <v>163</v>
      </c>
      <c r="K4384" s="3">
        <v>690.24</v>
      </c>
    </row>
    <row r="4385" spans="1:11" x14ac:dyDescent="0.35">
      <c r="A4385">
        <v>2018</v>
      </c>
      <c r="B4385" s="5" t="s">
        <v>59</v>
      </c>
      <c r="C4385" s="10">
        <v>43405</v>
      </c>
      <c r="D4385" t="s">
        <v>2</v>
      </c>
      <c r="E4385">
        <f>+VLOOKUP(Tabla2[[#This Row],[Punto de venta]],Punto_venta[],2,0)</f>
        <v>1</v>
      </c>
      <c r="F4385" t="s">
        <v>20</v>
      </c>
      <c r="G4385">
        <f>+VLOOKUP(Tabla2[[#This Row],[Cultivo]],Cod_categoría[],2,0)</f>
        <v>100102004</v>
      </c>
      <c r="H4385" t="str">
        <f>+VLOOKUP(F4385,Codigos[],2,0)</f>
        <v>Cítricos</v>
      </c>
      <c r="I4385">
        <f>+VLOOKUP(Tabla2[[#This Row],[Categoría]],Cod_procesamiento10[],2,0)</f>
        <v>2</v>
      </c>
      <c r="J4385" t="s">
        <v>163</v>
      </c>
      <c r="K4385" s="3">
        <v>593.24</v>
      </c>
    </row>
    <row r="4386" spans="1:11" x14ac:dyDescent="0.35">
      <c r="A4386">
        <v>2018</v>
      </c>
      <c r="B4386" s="5" t="s">
        <v>59</v>
      </c>
      <c r="C4386" s="10">
        <v>43405</v>
      </c>
      <c r="D4386" t="s">
        <v>2</v>
      </c>
      <c r="E4386">
        <f>+VLOOKUP(Tabla2[[#This Row],[Punto de venta]],Punto_venta[],2,0)</f>
        <v>1</v>
      </c>
      <c r="F4386" t="s">
        <v>21</v>
      </c>
      <c r="G4386">
        <f>+VLOOKUP(Tabla2[[#This Row],[Cultivo]],Cod_categoría[],2,0)</f>
        <v>100108002</v>
      </c>
      <c r="H4386" t="str">
        <f>+VLOOKUP(F4386,Codigos[],2,0)</f>
        <v>Frutos tropicales y subtropicales</v>
      </c>
      <c r="I4386">
        <f>+VLOOKUP(Tabla2[[#This Row],[Categoría]],Cod_procesamiento10[],2,0)</f>
        <v>4</v>
      </c>
      <c r="J4386" t="s">
        <v>163</v>
      </c>
      <c r="K4386" s="3">
        <v>2136.23</v>
      </c>
    </row>
    <row r="4387" spans="1:11" x14ac:dyDescent="0.35">
      <c r="A4387">
        <v>2018</v>
      </c>
      <c r="B4387" s="5" t="s">
        <v>59</v>
      </c>
      <c r="C4387" s="10">
        <v>43405</v>
      </c>
      <c r="D4387" t="s">
        <v>2</v>
      </c>
      <c r="E4387">
        <f>+VLOOKUP(Tabla2[[#This Row],[Punto de venta]],Punto_venta[],2,0)</f>
        <v>1</v>
      </c>
      <c r="F4387" t="s">
        <v>10</v>
      </c>
      <c r="G4387">
        <f>+VLOOKUP(Tabla2[[#This Row],[Cultivo]],Cod_categoría[],2,0)</f>
        <v>100104002</v>
      </c>
      <c r="H4387" t="str">
        <f>+VLOOKUP(F4387,Codigos[],2,0)</f>
        <v>Frutos de pepita</v>
      </c>
      <c r="I4387">
        <f>+VLOOKUP(Tabla2[[#This Row],[Categoría]],Cod_procesamiento10[],2,0)</f>
        <v>3</v>
      </c>
      <c r="J4387" t="s">
        <v>163</v>
      </c>
      <c r="K4387" s="3">
        <v>725.02</v>
      </c>
    </row>
    <row r="4388" spans="1:11" x14ac:dyDescent="0.35">
      <c r="A4388">
        <v>2018</v>
      </c>
      <c r="B4388" s="5" t="s">
        <v>59</v>
      </c>
      <c r="C4388" s="10">
        <v>43405</v>
      </c>
      <c r="D4388" t="s">
        <v>2</v>
      </c>
      <c r="E4388">
        <f>+VLOOKUP(Tabla2[[#This Row],[Punto de venta]],Punto_venta[],2,0)</f>
        <v>1</v>
      </c>
      <c r="F4388" t="s">
        <v>11</v>
      </c>
      <c r="G4388">
        <f>+VLOOKUP(Tabla2[[#This Row],[Cultivo]],Cod_categoría[],2,0)</f>
        <v>100102005</v>
      </c>
      <c r="H4388" t="str">
        <f>+VLOOKUP(F4388,Codigos[],2,0)</f>
        <v>Cítricos</v>
      </c>
      <c r="I4388">
        <f>+VLOOKUP(Tabla2[[#This Row],[Categoría]],Cod_procesamiento10[],2,0)</f>
        <v>2</v>
      </c>
      <c r="J4388" t="s">
        <v>163</v>
      </c>
      <c r="K4388" s="3">
        <v>620</v>
      </c>
    </row>
    <row r="4389" spans="1:11" x14ac:dyDescent="0.35">
      <c r="A4389">
        <v>2018</v>
      </c>
      <c r="B4389" s="5" t="s">
        <v>59</v>
      </c>
      <c r="C4389" s="10">
        <v>43405</v>
      </c>
      <c r="D4389" t="s">
        <v>2</v>
      </c>
      <c r="E4389">
        <f>+VLOOKUP(Tabla2[[#This Row],[Punto de venta]],Punto_venta[],2,0)</f>
        <v>1</v>
      </c>
      <c r="F4389" t="s">
        <v>13</v>
      </c>
      <c r="G4389">
        <f>+VLOOKUP(Tabla2[[#This Row],[Cultivo]],Cod_categoría[],2,0)</f>
        <v>100106002</v>
      </c>
      <c r="H4389" t="str">
        <f>+VLOOKUP(F4389,Codigos[],2,0)</f>
        <v>Frutos oleaginosos</v>
      </c>
      <c r="I4389">
        <f>+VLOOKUP(Tabla2[[#This Row],[Categoría]],Cod_procesamiento10[],2,0)</f>
        <v>12</v>
      </c>
      <c r="J4389" t="s">
        <v>163</v>
      </c>
      <c r="K4389" s="3">
        <v>2213.44</v>
      </c>
    </row>
    <row r="4390" spans="1:11" x14ac:dyDescent="0.35">
      <c r="A4390">
        <v>2018</v>
      </c>
      <c r="B4390" s="5" t="s">
        <v>59</v>
      </c>
      <c r="C4390" s="10">
        <v>43405</v>
      </c>
      <c r="D4390" t="s">
        <v>2</v>
      </c>
      <c r="E4390">
        <f>+VLOOKUP(Tabla2[[#This Row],[Punto de venta]],Punto_venta[],2,0)</f>
        <v>1</v>
      </c>
      <c r="F4390" t="s">
        <v>14</v>
      </c>
      <c r="G4390">
        <f>+VLOOKUP(Tabla2[[#This Row],[Cultivo]],Cod_categoría[],2,0)</f>
        <v>100104005</v>
      </c>
      <c r="H4390" t="str">
        <f>+VLOOKUP(F4390,Codigos[],2,0)</f>
        <v>Frutos de pepita</v>
      </c>
      <c r="I4390">
        <f>+VLOOKUP(Tabla2[[#This Row],[Categoría]],Cod_procesamiento10[],2,0)</f>
        <v>3</v>
      </c>
      <c r="J4390" t="s">
        <v>163</v>
      </c>
      <c r="K4390" s="3">
        <v>822.16</v>
      </c>
    </row>
    <row r="4391" spans="1:11" x14ac:dyDescent="0.35">
      <c r="A4391">
        <v>2018</v>
      </c>
      <c r="B4391" s="5" t="s">
        <v>59</v>
      </c>
      <c r="C4391" s="10">
        <v>43405</v>
      </c>
      <c r="D4391" t="s">
        <v>2</v>
      </c>
      <c r="E4391">
        <f>+VLOOKUP(Tabla2[[#This Row],[Punto de venta]],Punto_venta[],2,0)</f>
        <v>1</v>
      </c>
      <c r="F4391" t="s">
        <v>15</v>
      </c>
      <c r="G4391">
        <f>+VLOOKUP(Tabla2[[#This Row],[Cultivo]],Cod_categoría[],2,0)</f>
        <v>100108006</v>
      </c>
      <c r="H4391" t="str">
        <f>+VLOOKUP(F4391,Codigos[],2,0)</f>
        <v>Frutos tropicales y subtropicales</v>
      </c>
      <c r="I4391">
        <f>+VLOOKUP(Tabla2[[#This Row],[Categoría]],Cod_procesamiento10[],2,0)</f>
        <v>4</v>
      </c>
      <c r="J4391" t="s">
        <v>163</v>
      </c>
      <c r="K4391" s="3">
        <v>635.89</v>
      </c>
    </row>
    <row r="4392" spans="1:11" x14ac:dyDescent="0.35">
      <c r="A4392">
        <v>2018</v>
      </c>
      <c r="B4392" s="5" t="s">
        <v>59</v>
      </c>
      <c r="C4392" s="10">
        <v>43405</v>
      </c>
      <c r="D4392" t="s">
        <v>17</v>
      </c>
      <c r="E4392">
        <f>+VLOOKUP(Tabla2[[#This Row],[Punto de venta]],Punto_venta[],2,0)</f>
        <v>2</v>
      </c>
      <c r="F4392" t="s">
        <v>4</v>
      </c>
      <c r="G4392">
        <f>+VLOOKUP(Tabla2[[#This Row],[Cultivo]],Cod_categoría[],2,0)</f>
        <v>100107002</v>
      </c>
      <c r="H4392" t="str">
        <f>+VLOOKUP(F4392,Codigos[],2,0)</f>
        <v>Frutos tropicales y subtropicales</v>
      </c>
      <c r="I4392">
        <f>+VLOOKUP(Tabla2[[#This Row],[Categoría]],Cod_procesamiento10[],2,0)</f>
        <v>4</v>
      </c>
      <c r="J4392" t="s">
        <v>163</v>
      </c>
      <c r="K4392" s="3">
        <v>2458.9299999999998</v>
      </c>
    </row>
    <row r="4393" spans="1:11" x14ac:dyDescent="0.35">
      <c r="A4393">
        <v>2018</v>
      </c>
      <c r="B4393" s="5" t="s">
        <v>59</v>
      </c>
      <c r="C4393" s="10">
        <v>43405</v>
      </c>
      <c r="D4393" t="s">
        <v>17</v>
      </c>
      <c r="E4393">
        <f>+VLOOKUP(Tabla2[[#This Row],[Punto de venta]],Punto_venta[],2,0)</f>
        <v>2</v>
      </c>
      <c r="F4393" t="s">
        <v>8</v>
      </c>
      <c r="G4393">
        <f>+VLOOKUP(Tabla2[[#This Row],[Cultivo]],Cod_categoría[],2,0)</f>
        <v>100112025</v>
      </c>
      <c r="H4393" t="str">
        <f>+VLOOKUP(F4393,Codigos[],2,0)</f>
        <v>Berries</v>
      </c>
      <c r="I4393">
        <f>+VLOOKUP(Tabla2[[#This Row],[Categoría]],Cod_procesamiento10[],2,0)</f>
        <v>1</v>
      </c>
      <c r="J4393" t="s">
        <v>163</v>
      </c>
      <c r="K4393" s="3">
        <v>3371.2</v>
      </c>
    </row>
    <row r="4394" spans="1:11" x14ac:dyDescent="0.35">
      <c r="A4394">
        <v>2018</v>
      </c>
      <c r="B4394" s="5" t="s">
        <v>59</v>
      </c>
      <c r="C4394" s="10">
        <v>43405</v>
      </c>
      <c r="D4394" t="s">
        <v>17</v>
      </c>
      <c r="E4394">
        <f>+VLOOKUP(Tabla2[[#This Row],[Punto de venta]],Punto_venta[],2,0)</f>
        <v>2</v>
      </c>
      <c r="F4394" t="s">
        <v>19</v>
      </c>
      <c r="G4394">
        <f>+VLOOKUP(Tabla2[[#This Row],[Cultivo]],Cod_categoría[],2,0)</f>
        <v>100101007</v>
      </c>
      <c r="H4394" t="str">
        <f>+VLOOKUP(F4394,Codigos[],2,0)</f>
        <v>Berries</v>
      </c>
      <c r="I4394">
        <f>+VLOOKUP(Tabla2[[#This Row],[Categoría]],Cod_procesamiento10[],2,0)</f>
        <v>1</v>
      </c>
      <c r="J4394" t="s">
        <v>163</v>
      </c>
      <c r="K4394" s="3">
        <v>1334.5</v>
      </c>
    </row>
    <row r="4395" spans="1:11" x14ac:dyDescent="0.35">
      <c r="A4395">
        <v>2018</v>
      </c>
      <c r="B4395" s="5" t="s">
        <v>59</v>
      </c>
      <c r="C4395" s="10">
        <v>43405</v>
      </c>
      <c r="D4395" t="s">
        <v>17</v>
      </c>
      <c r="E4395">
        <f>+VLOOKUP(Tabla2[[#This Row],[Punto de venta]],Punto_venta[],2,0)</f>
        <v>2</v>
      </c>
      <c r="F4395" t="s">
        <v>9</v>
      </c>
      <c r="G4395">
        <f>+VLOOKUP(Tabla2[[#This Row],[Cultivo]],Cod_categoría[],2,0)</f>
        <v>100102003</v>
      </c>
      <c r="H4395" t="str">
        <f>+VLOOKUP(F4395,Codigos[],2,0)</f>
        <v>Cítricos</v>
      </c>
      <c r="I4395">
        <f>+VLOOKUP(Tabla2[[#This Row],[Categoría]],Cod_procesamiento10[],2,0)</f>
        <v>2</v>
      </c>
      <c r="J4395" t="s">
        <v>163</v>
      </c>
      <c r="K4395" s="3">
        <v>1143.2</v>
      </c>
    </row>
    <row r="4396" spans="1:11" x14ac:dyDescent="0.35">
      <c r="A4396">
        <v>2018</v>
      </c>
      <c r="B4396" s="5" t="s">
        <v>59</v>
      </c>
      <c r="C4396" s="10">
        <v>43405</v>
      </c>
      <c r="D4396" t="s">
        <v>17</v>
      </c>
      <c r="E4396">
        <f>+VLOOKUP(Tabla2[[#This Row],[Punto de venta]],Punto_venta[],2,0)</f>
        <v>2</v>
      </c>
      <c r="F4396" t="s">
        <v>20</v>
      </c>
      <c r="G4396">
        <f>+VLOOKUP(Tabla2[[#This Row],[Cultivo]],Cod_categoría[],2,0)</f>
        <v>100102004</v>
      </c>
      <c r="H4396" t="str">
        <f>+VLOOKUP(F4396,Codigos[],2,0)</f>
        <v>Cítricos</v>
      </c>
      <c r="I4396">
        <f>+VLOOKUP(Tabla2[[#This Row],[Categoría]],Cod_procesamiento10[],2,0)</f>
        <v>2</v>
      </c>
      <c r="J4396" t="s">
        <v>163</v>
      </c>
      <c r="K4396" s="3">
        <v>1350.24</v>
      </c>
    </row>
    <row r="4397" spans="1:11" x14ac:dyDescent="0.35">
      <c r="A4397">
        <v>2018</v>
      </c>
      <c r="B4397" s="5" t="s">
        <v>59</v>
      </c>
      <c r="C4397" s="10">
        <v>43405</v>
      </c>
      <c r="D4397" t="s">
        <v>17</v>
      </c>
      <c r="E4397">
        <f>+VLOOKUP(Tabla2[[#This Row],[Punto de venta]],Punto_venta[],2,0)</f>
        <v>2</v>
      </c>
      <c r="F4397" t="s">
        <v>21</v>
      </c>
      <c r="G4397">
        <f>+VLOOKUP(Tabla2[[#This Row],[Cultivo]],Cod_categoría[],2,0)</f>
        <v>100108002</v>
      </c>
      <c r="H4397" t="str">
        <f>+VLOOKUP(F4397,Codigos[],2,0)</f>
        <v>Frutos tropicales y subtropicales</v>
      </c>
      <c r="I4397">
        <f>+VLOOKUP(Tabla2[[#This Row],[Categoría]],Cod_procesamiento10[],2,0)</f>
        <v>4</v>
      </c>
      <c r="J4397" t="s">
        <v>163</v>
      </c>
      <c r="K4397" s="3">
        <v>1995.97</v>
      </c>
    </row>
    <row r="4398" spans="1:11" x14ac:dyDescent="0.35">
      <c r="A4398">
        <v>2018</v>
      </c>
      <c r="B4398" s="5" t="s">
        <v>59</v>
      </c>
      <c r="C4398" s="10">
        <v>43405</v>
      </c>
      <c r="D4398" t="s">
        <v>17</v>
      </c>
      <c r="E4398">
        <f>+VLOOKUP(Tabla2[[#This Row],[Punto de venta]],Punto_venta[],2,0)</f>
        <v>2</v>
      </c>
      <c r="F4398" t="s">
        <v>10</v>
      </c>
      <c r="G4398">
        <f>+VLOOKUP(Tabla2[[#This Row],[Cultivo]],Cod_categoría[],2,0)</f>
        <v>100104002</v>
      </c>
      <c r="H4398" t="str">
        <f>+VLOOKUP(F4398,Codigos[],2,0)</f>
        <v>Frutos de pepita</v>
      </c>
      <c r="I4398">
        <f>+VLOOKUP(Tabla2[[#This Row],[Categoría]],Cod_procesamiento10[],2,0)</f>
        <v>3</v>
      </c>
      <c r="J4398" t="s">
        <v>163</v>
      </c>
      <c r="K4398" s="3">
        <v>1280.77</v>
      </c>
    </row>
    <row r="4399" spans="1:11" x14ac:dyDescent="0.35">
      <c r="A4399">
        <v>2018</v>
      </c>
      <c r="B4399" s="5" t="s">
        <v>59</v>
      </c>
      <c r="C4399" s="10">
        <v>43405</v>
      </c>
      <c r="D4399" t="s">
        <v>17</v>
      </c>
      <c r="E4399">
        <f>+VLOOKUP(Tabla2[[#This Row],[Punto de venta]],Punto_venta[],2,0)</f>
        <v>2</v>
      </c>
      <c r="F4399" t="s">
        <v>11</v>
      </c>
      <c r="G4399">
        <f>+VLOOKUP(Tabla2[[#This Row],[Cultivo]],Cod_categoría[],2,0)</f>
        <v>100102005</v>
      </c>
      <c r="H4399" t="str">
        <f>+VLOOKUP(F4399,Codigos[],2,0)</f>
        <v>Cítricos</v>
      </c>
      <c r="I4399">
        <f>+VLOOKUP(Tabla2[[#This Row],[Categoría]],Cod_procesamiento10[],2,0)</f>
        <v>2</v>
      </c>
      <c r="J4399" t="s">
        <v>163</v>
      </c>
      <c r="K4399" s="3">
        <v>1042.8900000000001</v>
      </c>
    </row>
    <row r="4400" spans="1:11" x14ac:dyDescent="0.35">
      <c r="A4400">
        <v>2018</v>
      </c>
      <c r="B4400" s="5" t="s">
        <v>59</v>
      </c>
      <c r="C4400" s="10">
        <v>43405</v>
      </c>
      <c r="D4400" t="s">
        <v>17</v>
      </c>
      <c r="E4400">
        <f>+VLOOKUP(Tabla2[[#This Row],[Punto de venta]],Punto_venta[],2,0)</f>
        <v>2</v>
      </c>
      <c r="F4400" t="s">
        <v>13</v>
      </c>
      <c r="G4400">
        <f>+VLOOKUP(Tabla2[[#This Row],[Cultivo]],Cod_categoría[],2,0)</f>
        <v>100106002</v>
      </c>
      <c r="H4400" t="str">
        <f>+VLOOKUP(F4400,Codigos[],2,0)</f>
        <v>Frutos oleaginosos</v>
      </c>
      <c r="I4400">
        <f>+VLOOKUP(Tabla2[[#This Row],[Categoría]],Cod_procesamiento10[],2,0)</f>
        <v>12</v>
      </c>
      <c r="J4400" t="s">
        <v>163</v>
      </c>
      <c r="K4400" s="3">
        <v>3536.12</v>
      </c>
    </row>
    <row r="4401" spans="1:11" x14ac:dyDescent="0.35">
      <c r="A4401">
        <v>2018</v>
      </c>
      <c r="B4401" s="5" t="s">
        <v>59</v>
      </c>
      <c r="C4401" s="10">
        <v>43405</v>
      </c>
      <c r="D4401" t="s">
        <v>17</v>
      </c>
      <c r="E4401">
        <f>+VLOOKUP(Tabla2[[#This Row],[Punto de venta]],Punto_venta[],2,0)</f>
        <v>2</v>
      </c>
      <c r="F4401" t="s">
        <v>14</v>
      </c>
      <c r="G4401">
        <f>+VLOOKUP(Tabla2[[#This Row],[Cultivo]],Cod_categoría[],2,0)</f>
        <v>100104005</v>
      </c>
      <c r="H4401" t="str">
        <f>+VLOOKUP(F4401,Codigos[],2,0)</f>
        <v>Frutos de pepita</v>
      </c>
      <c r="I4401">
        <f>+VLOOKUP(Tabla2[[#This Row],[Categoría]],Cod_procesamiento10[],2,0)</f>
        <v>3</v>
      </c>
      <c r="J4401" t="s">
        <v>163</v>
      </c>
      <c r="K4401" s="3">
        <v>1166.8399999999999</v>
      </c>
    </row>
    <row r="4402" spans="1:11" x14ac:dyDescent="0.35">
      <c r="A4402">
        <v>2018</v>
      </c>
      <c r="B4402" s="5" t="s">
        <v>59</v>
      </c>
      <c r="C4402" s="10">
        <v>43405</v>
      </c>
      <c r="D4402" t="s">
        <v>17</v>
      </c>
      <c r="E4402">
        <f>+VLOOKUP(Tabla2[[#This Row],[Punto de venta]],Punto_venta[],2,0)</f>
        <v>2</v>
      </c>
      <c r="F4402" t="s">
        <v>15</v>
      </c>
      <c r="G4402">
        <f>+VLOOKUP(Tabla2[[#This Row],[Cultivo]],Cod_categoría[],2,0)</f>
        <v>100108006</v>
      </c>
      <c r="H4402" t="str">
        <f>+VLOOKUP(F4402,Codigos[],2,0)</f>
        <v>Frutos tropicales y subtropicales</v>
      </c>
      <c r="I4402">
        <f>+VLOOKUP(Tabla2[[#This Row],[Categoría]],Cod_procesamiento10[],2,0)</f>
        <v>4</v>
      </c>
      <c r="J4402" t="s">
        <v>163</v>
      </c>
      <c r="K4402" s="3">
        <v>848.07</v>
      </c>
    </row>
    <row r="4403" spans="1:11" x14ac:dyDescent="0.35">
      <c r="A4403">
        <v>2018</v>
      </c>
      <c r="B4403" s="5" t="s">
        <v>59</v>
      </c>
      <c r="C4403" s="10">
        <v>43405</v>
      </c>
      <c r="D4403" t="s">
        <v>2</v>
      </c>
      <c r="E4403">
        <f>+VLOOKUP(Tabla2[[#This Row],[Punto de venta]],Punto_venta[],2,0)</f>
        <v>1</v>
      </c>
      <c r="F4403" t="s">
        <v>4</v>
      </c>
      <c r="G4403">
        <f>+VLOOKUP(Tabla2[[#This Row],[Cultivo]],Cod_categoría[],2,0)</f>
        <v>100107002</v>
      </c>
      <c r="H4403" t="str">
        <f>+VLOOKUP(F4403,Codigos[],2,0)</f>
        <v>Frutos tropicales y subtropicales</v>
      </c>
      <c r="I4403">
        <f>+VLOOKUP(Tabla2[[#This Row],[Categoría]],Cod_procesamiento10[],2,0)</f>
        <v>4</v>
      </c>
      <c r="J4403" t="s">
        <v>163</v>
      </c>
      <c r="K4403" s="3">
        <v>2228.3200000000002</v>
      </c>
    </row>
    <row r="4404" spans="1:11" x14ac:dyDescent="0.35">
      <c r="A4404">
        <v>2018</v>
      </c>
      <c r="B4404" s="5" t="s">
        <v>59</v>
      </c>
      <c r="C4404" s="10">
        <v>43405</v>
      </c>
      <c r="D4404" t="s">
        <v>2</v>
      </c>
      <c r="E4404">
        <f>+VLOOKUP(Tabla2[[#This Row],[Punto de venta]],Punto_venta[],2,0)</f>
        <v>1</v>
      </c>
      <c r="F4404" t="s">
        <v>8</v>
      </c>
      <c r="G4404">
        <f>+VLOOKUP(Tabla2[[#This Row],[Cultivo]],Cod_categoría[],2,0)</f>
        <v>100112025</v>
      </c>
      <c r="H4404" t="str">
        <f>+VLOOKUP(F4404,Codigos[],2,0)</f>
        <v>Berries</v>
      </c>
      <c r="I4404">
        <f>+VLOOKUP(Tabla2[[#This Row],[Categoría]],Cod_procesamiento10[],2,0)</f>
        <v>1</v>
      </c>
      <c r="J4404" t="s">
        <v>163</v>
      </c>
      <c r="K4404" s="3">
        <v>1290.1400000000001</v>
      </c>
    </row>
    <row r="4405" spans="1:11" x14ac:dyDescent="0.35">
      <c r="A4405">
        <v>2018</v>
      </c>
      <c r="B4405" s="5" t="s">
        <v>59</v>
      </c>
      <c r="C4405" s="10">
        <v>43405</v>
      </c>
      <c r="D4405" t="s">
        <v>2</v>
      </c>
      <c r="E4405">
        <f>+VLOOKUP(Tabla2[[#This Row],[Punto de venta]],Punto_venta[],2,0)</f>
        <v>1</v>
      </c>
      <c r="F4405" t="s">
        <v>19</v>
      </c>
      <c r="G4405">
        <f>+VLOOKUP(Tabla2[[#This Row],[Cultivo]],Cod_categoría[],2,0)</f>
        <v>100101007</v>
      </c>
      <c r="H4405" t="str">
        <f>+VLOOKUP(F4405,Codigos[],2,0)</f>
        <v>Berries</v>
      </c>
      <c r="I4405">
        <f>+VLOOKUP(Tabla2[[#This Row],[Categoría]],Cod_procesamiento10[],2,0)</f>
        <v>1</v>
      </c>
      <c r="J4405" t="s">
        <v>163</v>
      </c>
      <c r="K4405" s="3">
        <v>858</v>
      </c>
    </row>
    <row r="4406" spans="1:11" x14ac:dyDescent="0.35">
      <c r="A4406">
        <v>2018</v>
      </c>
      <c r="B4406" s="5" t="s">
        <v>59</v>
      </c>
      <c r="C4406" s="10">
        <v>43405</v>
      </c>
      <c r="D4406" t="s">
        <v>2</v>
      </c>
      <c r="E4406">
        <f>+VLOOKUP(Tabla2[[#This Row],[Punto de venta]],Punto_venta[],2,0)</f>
        <v>1</v>
      </c>
      <c r="F4406" t="s">
        <v>9</v>
      </c>
      <c r="G4406">
        <f>+VLOOKUP(Tabla2[[#This Row],[Cultivo]],Cod_categoría[],2,0)</f>
        <v>100102003</v>
      </c>
      <c r="H4406" t="str">
        <f>+VLOOKUP(F4406,Codigos[],2,0)</f>
        <v>Cítricos</v>
      </c>
      <c r="I4406">
        <f>+VLOOKUP(Tabla2[[#This Row],[Categoría]],Cod_procesamiento10[],2,0)</f>
        <v>2</v>
      </c>
      <c r="J4406" t="s">
        <v>163</v>
      </c>
      <c r="K4406" s="3">
        <v>916.52</v>
      </c>
    </row>
    <row r="4407" spans="1:11" x14ac:dyDescent="0.35">
      <c r="A4407">
        <v>2018</v>
      </c>
      <c r="B4407" s="5" t="s">
        <v>59</v>
      </c>
      <c r="C4407" s="10">
        <v>43405</v>
      </c>
      <c r="D4407" t="s">
        <v>2</v>
      </c>
      <c r="E4407">
        <f>+VLOOKUP(Tabla2[[#This Row],[Punto de venta]],Punto_venta[],2,0)</f>
        <v>1</v>
      </c>
      <c r="F4407" t="s">
        <v>20</v>
      </c>
      <c r="G4407">
        <f>+VLOOKUP(Tabla2[[#This Row],[Cultivo]],Cod_categoría[],2,0)</f>
        <v>100102004</v>
      </c>
      <c r="H4407" t="str">
        <f>+VLOOKUP(F4407,Codigos[],2,0)</f>
        <v>Cítricos</v>
      </c>
      <c r="I4407">
        <f>+VLOOKUP(Tabla2[[#This Row],[Categoría]],Cod_procesamiento10[],2,0)</f>
        <v>2</v>
      </c>
      <c r="J4407" t="s">
        <v>163</v>
      </c>
      <c r="K4407" s="3">
        <v>711.33</v>
      </c>
    </row>
    <row r="4408" spans="1:11" x14ac:dyDescent="0.35">
      <c r="A4408">
        <v>2018</v>
      </c>
      <c r="B4408" s="5" t="s">
        <v>59</v>
      </c>
      <c r="C4408" s="10">
        <v>43405</v>
      </c>
      <c r="D4408" t="s">
        <v>2</v>
      </c>
      <c r="E4408">
        <f>+VLOOKUP(Tabla2[[#This Row],[Punto de venta]],Punto_venta[],2,0)</f>
        <v>1</v>
      </c>
      <c r="F4408" t="s">
        <v>21</v>
      </c>
      <c r="G4408">
        <f>+VLOOKUP(Tabla2[[#This Row],[Cultivo]],Cod_categoría[],2,0)</f>
        <v>100108002</v>
      </c>
      <c r="H4408" t="str">
        <f>+VLOOKUP(F4408,Codigos[],2,0)</f>
        <v>Frutos tropicales y subtropicales</v>
      </c>
      <c r="I4408">
        <f>+VLOOKUP(Tabla2[[#This Row],[Categoría]],Cod_procesamiento10[],2,0)</f>
        <v>4</v>
      </c>
      <c r="J4408" t="s">
        <v>163</v>
      </c>
      <c r="K4408" s="3">
        <v>1912.07</v>
      </c>
    </row>
    <row r="4409" spans="1:11" x14ac:dyDescent="0.35">
      <c r="A4409">
        <v>2018</v>
      </c>
      <c r="B4409" s="5" t="s">
        <v>59</v>
      </c>
      <c r="C4409" s="10">
        <v>43405</v>
      </c>
      <c r="D4409" t="s">
        <v>2</v>
      </c>
      <c r="E4409">
        <f>+VLOOKUP(Tabla2[[#This Row],[Punto de venta]],Punto_venta[],2,0)</f>
        <v>1</v>
      </c>
      <c r="F4409" t="s">
        <v>10</v>
      </c>
      <c r="G4409">
        <f>+VLOOKUP(Tabla2[[#This Row],[Cultivo]],Cod_categoría[],2,0)</f>
        <v>100104002</v>
      </c>
      <c r="H4409" t="str">
        <f>+VLOOKUP(F4409,Codigos[],2,0)</f>
        <v>Frutos de pepita</v>
      </c>
      <c r="I4409">
        <f>+VLOOKUP(Tabla2[[#This Row],[Categoría]],Cod_procesamiento10[],2,0)</f>
        <v>3</v>
      </c>
      <c r="J4409" t="s">
        <v>163</v>
      </c>
      <c r="K4409" s="3">
        <v>724.01</v>
      </c>
    </row>
    <row r="4410" spans="1:11" x14ac:dyDescent="0.35">
      <c r="A4410">
        <v>2018</v>
      </c>
      <c r="B4410" s="5" t="s">
        <v>59</v>
      </c>
      <c r="C4410" s="10">
        <v>43405</v>
      </c>
      <c r="D4410" t="s">
        <v>2</v>
      </c>
      <c r="E4410">
        <f>+VLOOKUP(Tabla2[[#This Row],[Punto de venta]],Punto_venta[],2,0)</f>
        <v>1</v>
      </c>
      <c r="F4410" t="s">
        <v>11</v>
      </c>
      <c r="G4410">
        <f>+VLOOKUP(Tabla2[[#This Row],[Cultivo]],Cod_categoría[],2,0)</f>
        <v>100102005</v>
      </c>
      <c r="H4410" t="str">
        <f>+VLOOKUP(F4410,Codigos[],2,0)</f>
        <v>Cítricos</v>
      </c>
      <c r="I4410">
        <f>+VLOOKUP(Tabla2[[#This Row],[Categoría]],Cod_procesamiento10[],2,0)</f>
        <v>2</v>
      </c>
      <c r="J4410" t="s">
        <v>163</v>
      </c>
      <c r="K4410" s="3">
        <v>649.89</v>
      </c>
    </row>
    <row r="4411" spans="1:11" x14ac:dyDescent="0.35">
      <c r="A4411">
        <v>2018</v>
      </c>
      <c r="B4411" s="5" t="s">
        <v>59</v>
      </c>
      <c r="C4411" s="10">
        <v>43405</v>
      </c>
      <c r="D4411" t="s">
        <v>2</v>
      </c>
      <c r="E4411">
        <f>+VLOOKUP(Tabla2[[#This Row],[Punto de venta]],Punto_venta[],2,0)</f>
        <v>1</v>
      </c>
      <c r="F4411" t="s">
        <v>13</v>
      </c>
      <c r="G4411">
        <f>+VLOOKUP(Tabla2[[#This Row],[Cultivo]],Cod_categoría[],2,0)</f>
        <v>100106002</v>
      </c>
      <c r="H4411" t="str">
        <f>+VLOOKUP(F4411,Codigos[],2,0)</f>
        <v>Frutos oleaginosos</v>
      </c>
      <c r="I4411">
        <f>+VLOOKUP(Tabla2[[#This Row],[Categoría]],Cod_procesamiento10[],2,0)</f>
        <v>12</v>
      </c>
      <c r="J4411" t="s">
        <v>163</v>
      </c>
      <c r="K4411" s="3">
        <v>2462.62</v>
      </c>
    </row>
    <row r="4412" spans="1:11" x14ac:dyDescent="0.35">
      <c r="A4412">
        <v>2018</v>
      </c>
      <c r="B4412" s="5" t="s">
        <v>59</v>
      </c>
      <c r="C4412" s="10">
        <v>43405</v>
      </c>
      <c r="D4412" t="s">
        <v>2</v>
      </c>
      <c r="E4412">
        <f>+VLOOKUP(Tabla2[[#This Row],[Punto de venta]],Punto_venta[],2,0)</f>
        <v>1</v>
      </c>
      <c r="F4412" t="s">
        <v>14</v>
      </c>
      <c r="G4412">
        <f>+VLOOKUP(Tabla2[[#This Row],[Cultivo]],Cod_categoría[],2,0)</f>
        <v>100104005</v>
      </c>
      <c r="H4412" t="str">
        <f>+VLOOKUP(F4412,Codigos[],2,0)</f>
        <v>Frutos de pepita</v>
      </c>
      <c r="I4412">
        <f>+VLOOKUP(Tabla2[[#This Row],[Categoría]],Cod_procesamiento10[],2,0)</f>
        <v>3</v>
      </c>
      <c r="J4412" t="s">
        <v>163</v>
      </c>
      <c r="K4412" s="3">
        <v>798.27</v>
      </c>
    </row>
    <row r="4413" spans="1:11" x14ac:dyDescent="0.35">
      <c r="A4413">
        <v>2018</v>
      </c>
      <c r="B4413" s="5" t="s">
        <v>59</v>
      </c>
      <c r="C4413" s="10">
        <v>43405</v>
      </c>
      <c r="D4413" t="s">
        <v>2</v>
      </c>
      <c r="E4413">
        <f>+VLOOKUP(Tabla2[[#This Row],[Punto de venta]],Punto_venta[],2,0)</f>
        <v>1</v>
      </c>
      <c r="F4413" t="s">
        <v>15</v>
      </c>
      <c r="G4413">
        <f>+VLOOKUP(Tabla2[[#This Row],[Cultivo]],Cod_categoría[],2,0)</f>
        <v>100108006</v>
      </c>
      <c r="H4413" t="str">
        <f>+VLOOKUP(F4413,Codigos[],2,0)</f>
        <v>Frutos tropicales y subtropicales</v>
      </c>
      <c r="I4413">
        <f>+VLOOKUP(Tabla2[[#This Row],[Categoría]],Cod_procesamiento10[],2,0)</f>
        <v>4</v>
      </c>
      <c r="J4413" t="s">
        <v>163</v>
      </c>
      <c r="K4413" s="3">
        <v>645.44000000000005</v>
      </c>
    </row>
    <row r="4414" spans="1:11" x14ac:dyDescent="0.35">
      <c r="A4414">
        <v>2018</v>
      </c>
      <c r="B4414" s="5" t="s">
        <v>59</v>
      </c>
      <c r="C4414" s="10">
        <v>43405</v>
      </c>
      <c r="D4414" t="s">
        <v>17</v>
      </c>
      <c r="E4414">
        <f>+VLOOKUP(Tabla2[[#This Row],[Punto de venta]],Punto_venta[],2,0)</f>
        <v>2</v>
      </c>
      <c r="F4414" t="s">
        <v>4</v>
      </c>
      <c r="G4414">
        <f>+VLOOKUP(Tabla2[[#This Row],[Cultivo]],Cod_categoría[],2,0)</f>
        <v>100107002</v>
      </c>
      <c r="H4414" t="str">
        <f>+VLOOKUP(F4414,Codigos[],2,0)</f>
        <v>Frutos tropicales y subtropicales</v>
      </c>
      <c r="I4414">
        <f>+VLOOKUP(Tabla2[[#This Row],[Categoría]],Cod_procesamiento10[],2,0)</f>
        <v>4</v>
      </c>
      <c r="J4414" t="s">
        <v>163</v>
      </c>
      <c r="K4414" s="3">
        <v>2352.7199999999998</v>
      </c>
    </row>
    <row r="4415" spans="1:11" x14ac:dyDescent="0.35">
      <c r="A4415">
        <v>2018</v>
      </c>
      <c r="B4415" s="5" t="s">
        <v>59</v>
      </c>
      <c r="C4415" s="10">
        <v>43405</v>
      </c>
      <c r="D4415" t="s">
        <v>17</v>
      </c>
      <c r="E4415">
        <f>+VLOOKUP(Tabla2[[#This Row],[Punto de venta]],Punto_venta[],2,0)</f>
        <v>2</v>
      </c>
      <c r="F4415" t="s">
        <v>8</v>
      </c>
      <c r="G4415">
        <f>+VLOOKUP(Tabla2[[#This Row],[Cultivo]],Cod_categoría[],2,0)</f>
        <v>100112025</v>
      </c>
      <c r="H4415" t="str">
        <f>+VLOOKUP(F4415,Codigos[],2,0)</f>
        <v>Berries</v>
      </c>
      <c r="I4415">
        <f>+VLOOKUP(Tabla2[[#This Row],[Categoría]],Cod_procesamiento10[],2,0)</f>
        <v>1</v>
      </c>
      <c r="J4415" t="s">
        <v>163</v>
      </c>
      <c r="K4415" s="3">
        <v>4400.5</v>
      </c>
    </row>
    <row r="4416" spans="1:11" x14ac:dyDescent="0.35">
      <c r="A4416">
        <v>2018</v>
      </c>
      <c r="B4416" s="5" t="s">
        <v>59</v>
      </c>
      <c r="C4416" s="10">
        <v>43405</v>
      </c>
      <c r="D4416" t="s">
        <v>17</v>
      </c>
      <c r="E4416">
        <f>+VLOOKUP(Tabla2[[#This Row],[Punto de venta]],Punto_venta[],2,0)</f>
        <v>2</v>
      </c>
      <c r="F4416" t="s">
        <v>19</v>
      </c>
      <c r="G4416">
        <f>+VLOOKUP(Tabla2[[#This Row],[Cultivo]],Cod_categoría[],2,0)</f>
        <v>100101007</v>
      </c>
      <c r="H4416" t="str">
        <f>+VLOOKUP(F4416,Codigos[],2,0)</f>
        <v>Berries</v>
      </c>
      <c r="I4416">
        <f>+VLOOKUP(Tabla2[[#This Row],[Categoría]],Cod_procesamiento10[],2,0)</f>
        <v>1</v>
      </c>
      <c r="J4416" t="s">
        <v>163</v>
      </c>
      <c r="K4416" s="3">
        <v>1410.87</v>
      </c>
    </row>
    <row r="4417" spans="1:11" x14ac:dyDescent="0.35">
      <c r="A4417">
        <v>2018</v>
      </c>
      <c r="B4417" s="5" t="s">
        <v>59</v>
      </c>
      <c r="C4417" s="10">
        <v>43405</v>
      </c>
      <c r="D4417" t="s">
        <v>17</v>
      </c>
      <c r="E4417">
        <f>+VLOOKUP(Tabla2[[#This Row],[Punto de venta]],Punto_venta[],2,0)</f>
        <v>2</v>
      </c>
      <c r="F4417" t="s">
        <v>9</v>
      </c>
      <c r="G4417">
        <f>+VLOOKUP(Tabla2[[#This Row],[Cultivo]],Cod_categoría[],2,0)</f>
        <v>100102003</v>
      </c>
      <c r="H4417" t="str">
        <f>+VLOOKUP(F4417,Codigos[],2,0)</f>
        <v>Cítricos</v>
      </c>
      <c r="I4417">
        <f>+VLOOKUP(Tabla2[[#This Row],[Categoría]],Cod_procesamiento10[],2,0)</f>
        <v>2</v>
      </c>
      <c r="J4417" t="s">
        <v>163</v>
      </c>
      <c r="K4417" s="3">
        <v>1135.5999999999999</v>
      </c>
    </row>
    <row r="4418" spans="1:11" x14ac:dyDescent="0.35">
      <c r="A4418">
        <v>2018</v>
      </c>
      <c r="B4418" s="5" t="s">
        <v>59</v>
      </c>
      <c r="C4418" s="10">
        <v>43405</v>
      </c>
      <c r="D4418" t="s">
        <v>17</v>
      </c>
      <c r="E4418">
        <f>+VLOOKUP(Tabla2[[#This Row],[Punto de venta]],Punto_venta[],2,0)</f>
        <v>2</v>
      </c>
      <c r="F4418" t="s">
        <v>20</v>
      </c>
      <c r="G4418">
        <f>+VLOOKUP(Tabla2[[#This Row],[Cultivo]],Cod_categoría[],2,0)</f>
        <v>100102004</v>
      </c>
      <c r="H4418" t="str">
        <f>+VLOOKUP(F4418,Codigos[],2,0)</f>
        <v>Cítricos</v>
      </c>
      <c r="I4418">
        <f>+VLOOKUP(Tabla2[[#This Row],[Categoría]],Cod_procesamiento10[],2,0)</f>
        <v>2</v>
      </c>
      <c r="J4418" t="s">
        <v>163</v>
      </c>
      <c r="K4418" s="3">
        <v>1487.9</v>
      </c>
    </row>
    <row r="4419" spans="1:11" x14ac:dyDescent="0.35">
      <c r="A4419">
        <v>2018</v>
      </c>
      <c r="B4419" s="5" t="s">
        <v>59</v>
      </c>
      <c r="C4419" s="10">
        <v>43405</v>
      </c>
      <c r="D4419" t="s">
        <v>17</v>
      </c>
      <c r="E4419">
        <f>+VLOOKUP(Tabla2[[#This Row],[Punto de venta]],Punto_venta[],2,0)</f>
        <v>2</v>
      </c>
      <c r="F4419" t="s">
        <v>21</v>
      </c>
      <c r="G4419">
        <f>+VLOOKUP(Tabla2[[#This Row],[Cultivo]],Cod_categoría[],2,0)</f>
        <v>100108002</v>
      </c>
      <c r="H4419" t="str">
        <f>+VLOOKUP(F4419,Codigos[],2,0)</f>
        <v>Frutos tropicales y subtropicales</v>
      </c>
      <c r="I4419">
        <f>+VLOOKUP(Tabla2[[#This Row],[Categoría]],Cod_procesamiento10[],2,0)</f>
        <v>4</v>
      </c>
      <c r="J4419" t="s">
        <v>163</v>
      </c>
      <c r="K4419" s="3">
        <v>1793.61</v>
      </c>
    </row>
    <row r="4420" spans="1:11" x14ac:dyDescent="0.35">
      <c r="A4420">
        <v>2018</v>
      </c>
      <c r="B4420" s="5" t="s">
        <v>59</v>
      </c>
      <c r="C4420" s="10">
        <v>43405</v>
      </c>
      <c r="D4420" t="s">
        <v>17</v>
      </c>
      <c r="E4420">
        <f>+VLOOKUP(Tabla2[[#This Row],[Punto de venta]],Punto_venta[],2,0)</f>
        <v>2</v>
      </c>
      <c r="F4420" t="s">
        <v>10</v>
      </c>
      <c r="G4420">
        <f>+VLOOKUP(Tabla2[[#This Row],[Cultivo]],Cod_categoría[],2,0)</f>
        <v>100104002</v>
      </c>
      <c r="H4420" t="str">
        <f>+VLOOKUP(F4420,Codigos[],2,0)</f>
        <v>Frutos de pepita</v>
      </c>
      <c r="I4420">
        <f>+VLOOKUP(Tabla2[[#This Row],[Categoría]],Cod_procesamiento10[],2,0)</f>
        <v>3</v>
      </c>
      <c r="J4420" t="s">
        <v>163</v>
      </c>
      <c r="K4420" s="3">
        <v>1207.8699999999999</v>
      </c>
    </row>
    <row r="4421" spans="1:11" x14ac:dyDescent="0.35">
      <c r="A4421">
        <v>2018</v>
      </c>
      <c r="B4421" s="5" t="s">
        <v>59</v>
      </c>
      <c r="C4421" s="10">
        <v>43405</v>
      </c>
      <c r="D4421" t="s">
        <v>17</v>
      </c>
      <c r="E4421">
        <f>+VLOOKUP(Tabla2[[#This Row],[Punto de venta]],Punto_venta[],2,0)</f>
        <v>2</v>
      </c>
      <c r="F4421" t="s">
        <v>11</v>
      </c>
      <c r="G4421">
        <f>+VLOOKUP(Tabla2[[#This Row],[Cultivo]],Cod_categoría[],2,0)</f>
        <v>100102005</v>
      </c>
      <c r="H4421" t="str">
        <f>+VLOOKUP(F4421,Codigos[],2,0)</f>
        <v>Cítricos</v>
      </c>
      <c r="I4421">
        <f>+VLOOKUP(Tabla2[[#This Row],[Categoría]],Cod_procesamiento10[],2,0)</f>
        <v>2</v>
      </c>
      <c r="J4421" t="s">
        <v>163</v>
      </c>
      <c r="K4421" s="3">
        <v>986.13</v>
      </c>
    </row>
    <row r="4422" spans="1:11" x14ac:dyDescent="0.35">
      <c r="A4422">
        <v>2018</v>
      </c>
      <c r="B4422" s="5" t="s">
        <v>59</v>
      </c>
      <c r="C4422" s="10">
        <v>43405</v>
      </c>
      <c r="D4422" t="s">
        <v>17</v>
      </c>
      <c r="E4422">
        <f>+VLOOKUP(Tabla2[[#This Row],[Punto de venta]],Punto_venta[],2,0)</f>
        <v>2</v>
      </c>
      <c r="F4422" t="s">
        <v>13</v>
      </c>
      <c r="G4422">
        <f>+VLOOKUP(Tabla2[[#This Row],[Cultivo]],Cod_categoría[],2,0)</f>
        <v>100106002</v>
      </c>
      <c r="H4422" t="str">
        <f>+VLOOKUP(F4422,Codigos[],2,0)</f>
        <v>Frutos oleaginosos</v>
      </c>
      <c r="I4422">
        <f>+VLOOKUP(Tabla2[[#This Row],[Categoría]],Cod_procesamiento10[],2,0)</f>
        <v>12</v>
      </c>
      <c r="J4422" t="s">
        <v>163</v>
      </c>
      <c r="K4422" s="3">
        <v>3381.45</v>
      </c>
    </row>
    <row r="4423" spans="1:11" x14ac:dyDescent="0.35">
      <c r="A4423">
        <v>2018</v>
      </c>
      <c r="B4423" s="5" t="s">
        <v>59</v>
      </c>
      <c r="C4423" s="10">
        <v>43405</v>
      </c>
      <c r="D4423" t="s">
        <v>17</v>
      </c>
      <c r="E4423">
        <f>+VLOOKUP(Tabla2[[#This Row],[Punto de venta]],Punto_venta[],2,0)</f>
        <v>2</v>
      </c>
      <c r="F4423" t="s">
        <v>14</v>
      </c>
      <c r="G4423">
        <f>+VLOOKUP(Tabla2[[#This Row],[Cultivo]],Cod_categoría[],2,0)</f>
        <v>100104005</v>
      </c>
      <c r="H4423" t="str">
        <f>+VLOOKUP(F4423,Codigos[],2,0)</f>
        <v>Frutos de pepita</v>
      </c>
      <c r="I4423">
        <f>+VLOOKUP(Tabla2[[#This Row],[Categoría]],Cod_procesamiento10[],2,0)</f>
        <v>3</v>
      </c>
      <c r="J4423" t="s">
        <v>163</v>
      </c>
      <c r="K4423" s="3">
        <v>1188.19</v>
      </c>
    </row>
    <row r="4424" spans="1:11" x14ac:dyDescent="0.35">
      <c r="A4424">
        <v>2018</v>
      </c>
      <c r="B4424" s="5" t="s">
        <v>59</v>
      </c>
      <c r="C4424" s="10">
        <v>43405</v>
      </c>
      <c r="D4424" t="s">
        <v>17</v>
      </c>
      <c r="E4424">
        <f>+VLOOKUP(Tabla2[[#This Row],[Punto de venta]],Punto_venta[],2,0)</f>
        <v>2</v>
      </c>
      <c r="F4424" t="s">
        <v>15</v>
      </c>
      <c r="G4424">
        <f>+VLOOKUP(Tabla2[[#This Row],[Cultivo]],Cod_categoría[],2,0)</f>
        <v>100108006</v>
      </c>
      <c r="H4424" t="str">
        <f>+VLOOKUP(F4424,Codigos[],2,0)</f>
        <v>Frutos tropicales y subtropicales</v>
      </c>
      <c r="I4424">
        <f>+VLOOKUP(Tabla2[[#This Row],[Categoría]],Cod_procesamiento10[],2,0)</f>
        <v>4</v>
      </c>
      <c r="J4424" t="s">
        <v>163</v>
      </c>
      <c r="K4424" s="3">
        <v>850.05</v>
      </c>
    </row>
    <row r="4425" spans="1:11" x14ac:dyDescent="0.35">
      <c r="A4425">
        <v>2018</v>
      </c>
      <c r="B4425" s="5" t="s">
        <v>59</v>
      </c>
      <c r="C4425" s="10">
        <v>43405</v>
      </c>
      <c r="D4425" t="s">
        <v>2</v>
      </c>
      <c r="E4425">
        <f>+VLOOKUP(Tabla2[[#This Row],[Punto de venta]],Punto_venta[],2,0)</f>
        <v>1</v>
      </c>
      <c r="F4425" t="s">
        <v>4</v>
      </c>
      <c r="G4425">
        <f>+VLOOKUP(Tabla2[[#This Row],[Cultivo]],Cod_categoría[],2,0)</f>
        <v>100107002</v>
      </c>
      <c r="H4425" t="str">
        <f>+VLOOKUP(F4425,Codigos[],2,0)</f>
        <v>Frutos tropicales y subtropicales</v>
      </c>
      <c r="I4425">
        <f>+VLOOKUP(Tabla2[[#This Row],[Categoría]],Cod_procesamiento10[],2,0)</f>
        <v>4</v>
      </c>
      <c r="J4425" t="s">
        <v>163</v>
      </c>
      <c r="K4425" s="3">
        <v>1882.76</v>
      </c>
    </row>
    <row r="4426" spans="1:11" x14ac:dyDescent="0.35">
      <c r="A4426">
        <v>2018</v>
      </c>
      <c r="B4426" s="5" t="s">
        <v>59</v>
      </c>
      <c r="C4426" s="10">
        <v>43405</v>
      </c>
      <c r="D4426" t="s">
        <v>2</v>
      </c>
      <c r="E4426">
        <f>+VLOOKUP(Tabla2[[#This Row],[Punto de venta]],Punto_venta[],2,0)</f>
        <v>1</v>
      </c>
      <c r="F4426" t="s">
        <v>8</v>
      </c>
      <c r="G4426">
        <f>+VLOOKUP(Tabla2[[#This Row],[Cultivo]],Cod_categoría[],2,0)</f>
        <v>100112025</v>
      </c>
      <c r="H4426" t="str">
        <f>+VLOOKUP(F4426,Codigos[],2,0)</f>
        <v>Berries</v>
      </c>
      <c r="I4426">
        <f>+VLOOKUP(Tabla2[[#This Row],[Categoría]],Cod_procesamiento10[],2,0)</f>
        <v>1</v>
      </c>
      <c r="J4426" t="s">
        <v>163</v>
      </c>
      <c r="K4426" s="3">
        <v>1150.97</v>
      </c>
    </row>
    <row r="4427" spans="1:11" x14ac:dyDescent="0.35">
      <c r="A4427">
        <v>2018</v>
      </c>
      <c r="B4427" s="5" t="s">
        <v>59</v>
      </c>
      <c r="C4427" s="10">
        <v>43405</v>
      </c>
      <c r="D4427" t="s">
        <v>2</v>
      </c>
      <c r="E4427">
        <f>+VLOOKUP(Tabla2[[#This Row],[Punto de venta]],Punto_venta[],2,0)</f>
        <v>1</v>
      </c>
      <c r="F4427" t="s">
        <v>19</v>
      </c>
      <c r="G4427">
        <f>+VLOOKUP(Tabla2[[#This Row],[Cultivo]],Cod_categoría[],2,0)</f>
        <v>100101007</v>
      </c>
      <c r="H4427" t="str">
        <f>+VLOOKUP(F4427,Codigos[],2,0)</f>
        <v>Berries</v>
      </c>
      <c r="I4427">
        <f>+VLOOKUP(Tabla2[[#This Row],[Categoría]],Cod_procesamiento10[],2,0)</f>
        <v>1</v>
      </c>
      <c r="J4427" t="s">
        <v>163</v>
      </c>
      <c r="K4427" s="3">
        <v>847.52</v>
      </c>
    </row>
    <row r="4428" spans="1:11" x14ac:dyDescent="0.35">
      <c r="A4428">
        <v>2018</v>
      </c>
      <c r="B4428" s="5" t="s">
        <v>59</v>
      </c>
      <c r="C4428" s="10">
        <v>43405</v>
      </c>
      <c r="D4428" t="s">
        <v>2</v>
      </c>
      <c r="E4428">
        <f>+VLOOKUP(Tabla2[[#This Row],[Punto de venta]],Punto_venta[],2,0)</f>
        <v>1</v>
      </c>
      <c r="F4428" t="s">
        <v>9</v>
      </c>
      <c r="G4428">
        <f>+VLOOKUP(Tabla2[[#This Row],[Cultivo]],Cod_categoría[],2,0)</f>
        <v>100102003</v>
      </c>
      <c r="H4428" t="str">
        <f>+VLOOKUP(F4428,Codigos[],2,0)</f>
        <v>Cítricos</v>
      </c>
      <c r="I4428">
        <f>+VLOOKUP(Tabla2[[#This Row],[Categoría]],Cod_procesamiento10[],2,0)</f>
        <v>2</v>
      </c>
      <c r="J4428" t="s">
        <v>163</v>
      </c>
      <c r="K4428" s="3">
        <v>937.17</v>
      </c>
    </row>
    <row r="4429" spans="1:11" x14ac:dyDescent="0.35">
      <c r="A4429">
        <v>2018</v>
      </c>
      <c r="B4429" s="5" t="s">
        <v>59</v>
      </c>
      <c r="C4429" s="10">
        <v>43405</v>
      </c>
      <c r="D4429" t="s">
        <v>2</v>
      </c>
      <c r="E4429">
        <f>+VLOOKUP(Tabla2[[#This Row],[Punto de venta]],Punto_venta[],2,0)</f>
        <v>1</v>
      </c>
      <c r="F4429" t="s">
        <v>20</v>
      </c>
      <c r="G4429">
        <f>+VLOOKUP(Tabla2[[#This Row],[Cultivo]],Cod_categoría[],2,0)</f>
        <v>100102004</v>
      </c>
      <c r="H4429" t="str">
        <f>+VLOOKUP(F4429,Codigos[],2,0)</f>
        <v>Cítricos</v>
      </c>
      <c r="I4429">
        <f>+VLOOKUP(Tabla2[[#This Row],[Categoría]],Cod_procesamiento10[],2,0)</f>
        <v>2</v>
      </c>
      <c r="J4429" t="s">
        <v>163</v>
      </c>
      <c r="K4429" s="3">
        <v>663.65</v>
      </c>
    </row>
    <row r="4430" spans="1:11" x14ac:dyDescent="0.35">
      <c r="A4430">
        <v>2018</v>
      </c>
      <c r="B4430" s="5" t="s">
        <v>59</v>
      </c>
      <c r="C4430" s="10">
        <v>43405</v>
      </c>
      <c r="D4430" t="s">
        <v>2</v>
      </c>
      <c r="E4430">
        <f>+VLOOKUP(Tabla2[[#This Row],[Punto de venta]],Punto_venta[],2,0)</f>
        <v>1</v>
      </c>
      <c r="F4430" t="s">
        <v>21</v>
      </c>
      <c r="G4430">
        <f>+VLOOKUP(Tabla2[[#This Row],[Cultivo]],Cod_categoría[],2,0)</f>
        <v>100108002</v>
      </c>
      <c r="H4430" t="str">
        <f>+VLOOKUP(F4430,Codigos[],2,0)</f>
        <v>Frutos tropicales y subtropicales</v>
      </c>
      <c r="I4430">
        <f>+VLOOKUP(Tabla2[[#This Row],[Categoría]],Cod_procesamiento10[],2,0)</f>
        <v>4</v>
      </c>
      <c r="J4430" t="s">
        <v>163</v>
      </c>
      <c r="K4430" s="3">
        <v>1942.71</v>
      </c>
    </row>
    <row r="4431" spans="1:11" x14ac:dyDescent="0.35">
      <c r="A4431">
        <v>2018</v>
      </c>
      <c r="B4431" s="5" t="s">
        <v>59</v>
      </c>
      <c r="C4431" s="10">
        <v>43405</v>
      </c>
      <c r="D4431" t="s">
        <v>2</v>
      </c>
      <c r="E4431">
        <f>+VLOOKUP(Tabla2[[#This Row],[Punto de venta]],Punto_venta[],2,0)</f>
        <v>1</v>
      </c>
      <c r="F4431" t="s">
        <v>10</v>
      </c>
      <c r="G4431">
        <f>+VLOOKUP(Tabla2[[#This Row],[Cultivo]],Cod_categoría[],2,0)</f>
        <v>100104002</v>
      </c>
      <c r="H4431" t="str">
        <f>+VLOOKUP(F4431,Codigos[],2,0)</f>
        <v>Frutos de pepita</v>
      </c>
      <c r="I4431">
        <f>+VLOOKUP(Tabla2[[#This Row],[Categoría]],Cod_procesamiento10[],2,0)</f>
        <v>3</v>
      </c>
      <c r="J4431" t="s">
        <v>163</v>
      </c>
      <c r="K4431" s="3">
        <v>735.16</v>
      </c>
    </row>
    <row r="4432" spans="1:11" x14ac:dyDescent="0.35">
      <c r="A4432">
        <v>2018</v>
      </c>
      <c r="B4432" s="5" t="s">
        <v>59</v>
      </c>
      <c r="C4432" s="10">
        <v>43405</v>
      </c>
      <c r="D4432" t="s">
        <v>2</v>
      </c>
      <c r="E4432">
        <f>+VLOOKUP(Tabla2[[#This Row],[Punto de venta]],Punto_venta[],2,0)</f>
        <v>1</v>
      </c>
      <c r="F4432" t="s">
        <v>11</v>
      </c>
      <c r="G4432">
        <f>+VLOOKUP(Tabla2[[#This Row],[Cultivo]],Cod_categoría[],2,0)</f>
        <v>100102005</v>
      </c>
      <c r="H4432" t="str">
        <f>+VLOOKUP(F4432,Codigos[],2,0)</f>
        <v>Cítricos</v>
      </c>
      <c r="I4432">
        <f>+VLOOKUP(Tabla2[[#This Row],[Categoría]],Cod_procesamiento10[],2,0)</f>
        <v>2</v>
      </c>
      <c r="J4432" t="s">
        <v>163</v>
      </c>
      <c r="K4432" s="3">
        <v>630.15</v>
      </c>
    </row>
    <row r="4433" spans="1:11" x14ac:dyDescent="0.35">
      <c r="A4433">
        <v>2018</v>
      </c>
      <c r="B4433" s="5" t="s">
        <v>59</v>
      </c>
      <c r="C4433" s="10">
        <v>43405</v>
      </c>
      <c r="D4433" t="s">
        <v>2</v>
      </c>
      <c r="E4433">
        <f>+VLOOKUP(Tabla2[[#This Row],[Punto de venta]],Punto_venta[],2,0)</f>
        <v>1</v>
      </c>
      <c r="F4433" t="s">
        <v>13</v>
      </c>
      <c r="G4433">
        <f>+VLOOKUP(Tabla2[[#This Row],[Cultivo]],Cod_categoría[],2,0)</f>
        <v>100106002</v>
      </c>
      <c r="H4433" t="str">
        <f>+VLOOKUP(F4433,Codigos[],2,0)</f>
        <v>Frutos oleaginosos</v>
      </c>
      <c r="I4433">
        <f>+VLOOKUP(Tabla2[[#This Row],[Categoría]],Cod_procesamiento10[],2,0)</f>
        <v>12</v>
      </c>
      <c r="J4433" t="s">
        <v>163</v>
      </c>
      <c r="K4433" s="3">
        <v>2222.9499999999998</v>
      </c>
    </row>
    <row r="4434" spans="1:11" x14ac:dyDescent="0.35">
      <c r="A4434">
        <v>2018</v>
      </c>
      <c r="B4434" s="5" t="s">
        <v>59</v>
      </c>
      <c r="C4434" s="10">
        <v>43405</v>
      </c>
      <c r="D4434" t="s">
        <v>2</v>
      </c>
      <c r="E4434">
        <f>+VLOOKUP(Tabla2[[#This Row],[Punto de venta]],Punto_venta[],2,0)</f>
        <v>1</v>
      </c>
      <c r="F4434" t="s">
        <v>14</v>
      </c>
      <c r="G4434">
        <f>+VLOOKUP(Tabla2[[#This Row],[Cultivo]],Cod_categoría[],2,0)</f>
        <v>100104005</v>
      </c>
      <c r="H4434" t="str">
        <f>+VLOOKUP(F4434,Codigos[],2,0)</f>
        <v>Frutos de pepita</v>
      </c>
      <c r="I4434">
        <f>+VLOOKUP(Tabla2[[#This Row],[Categoría]],Cod_procesamiento10[],2,0)</f>
        <v>3</v>
      </c>
      <c r="J4434" t="s">
        <v>163</v>
      </c>
      <c r="K4434" s="3">
        <v>800.09</v>
      </c>
    </row>
    <row r="4435" spans="1:11" x14ac:dyDescent="0.35">
      <c r="A4435">
        <v>2018</v>
      </c>
      <c r="B4435" s="5" t="s">
        <v>59</v>
      </c>
      <c r="C4435" s="10">
        <v>43405</v>
      </c>
      <c r="D4435" t="s">
        <v>2</v>
      </c>
      <c r="E4435">
        <f>+VLOOKUP(Tabla2[[#This Row],[Punto de venta]],Punto_venta[],2,0)</f>
        <v>1</v>
      </c>
      <c r="F4435" t="s">
        <v>15</v>
      </c>
      <c r="G4435">
        <f>+VLOOKUP(Tabla2[[#This Row],[Cultivo]],Cod_categoría[],2,0)</f>
        <v>100108006</v>
      </c>
      <c r="H4435" t="str">
        <f>+VLOOKUP(F4435,Codigos[],2,0)</f>
        <v>Frutos tropicales y subtropicales</v>
      </c>
      <c r="I4435">
        <f>+VLOOKUP(Tabla2[[#This Row],[Categoría]],Cod_procesamiento10[],2,0)</f>
        <v>4</v>
      </c>
      <c r="J4435" t="s">
        <v>163</v>
      </c>
      <c r="K4435" s="3">
        <v>635.4</v>
      </c>
    </row>
    <row r="4436" spans="1:11" x14ac:dyDescent="0.35">
      <c r="A4436">
        <v>2018</v>
      </c>
      <c r="B4436" s="5" t="s">
        <v>59</v>
      </c>
      <c r="C4436" s="10">
        <v>43405</v>
      </c>
      <c r="D4436" t="s">
        <v>17</v>
      </c>
      <c r="E4436">
        <f>+VLOOKUP(Tabla2[[#This Row],[Punto de venta]],Punto_venta[],2,0)</f>
        <v>2</v>
      </c>
      <c r="F4436" t="s">
        <v>4</v>
      </c>
      <c r="G4436">
        <f>+VLOOKUP(Tabla2[[#This Row],[Cultivo]],Cod_categoría[],2,0)</f>
        <v>100107002</v>
      </c>
      <c r="H4436" t="str">
        <f>+VLOOKUP(F4436,Codigos[],2,0)</f>
        <v>Frutos tropicales y subtropicales</v>
      </c>
      <c r="I4436">
        <f>+VLOOKUP(Tabla2[[#This Row],[Categoría]],Cod_procesamiento10[],2,0)</f>
        <v>4</v>
      </c>
      <c r="J4436" t="s">
        <v>163</v>
      </c>
      <c r="K4436" s="3">
        <v>2349.52</v>
      </c>
    </row>
    <row r="4437" spans="1:11" x14ac:dyDescent="0.35">
      <c r="A4437">
        <v>2018</v>
      </c>
      <c r="B4437" s="5" t="s">
        <v>59</v>
      </c>
      <c r="C4437" s="10">
        <v>43405</v>
      </c>
      <c r="D4437" t="s">
        <v>17</v>
      </c>
      <c r="E4437">
        <f>+VLOOKUP(Tabla2[[#This Row],[Punto de venta]],Punto_venta[],2,0)</f>
        <v>2</v>
      </c>
      <c r="F4437" t="s">
        <v>8</v>
      </c>
      <c r="G4437">
        <f>+VLOOKUP(Tabla2[[#This Row],[Cultivo]],Cod_categoría[],2,0)</f>
        <v>100112025</v>
      </c>
      <c r="H4437" t="str">
        <f>+VLOOKUP(F4437,Codigos[],2,0)</f>
        <v>Berries</v>
      </c>
      <c r="I4437">
        <f>+VLOOKUP(Tabla2[[#This Row],[Categoría]],Cod_procesamiento10[],2,0)</f>
        <v>1</v>
      </c>
      <c r="J4437" t="s">
        <v>163</v>
      </c>
      <c r="K4437" s="3">
        <v>5509.36</v>
      </c>
    </row>
    <row r="4438" spans="1:11" x14ac:dyDescent="0.35">
      <c r="A4438">
        <v>2018</v>
      </c>
      <c r="B4438" s="5" t="s">
        <v>59</v>
      </c>
      <c r="C4438" s="10">
        <v>43405</v>
      </c>
      <c r="D4438" t="s">
        <v>17</v>
      </c>
      <c r="E4438">
        <f>+VLOOKUP(Tabla2[[#This Row],[Punto de venta]],Punto_venta[],2,0)</f>
        <v>2</v>
      </c>
      <c r="F4438" t="s">
        <v>19</v>
      </c>
      <c r="G4438">
        <f>+VLOOKUP(Tabla2[[#This Row],[Cultivo]],Cod_categoría[],2,0)</f>
        <v>100101007</v>
      </c>
      <c r="H4438" t="str">
        <f>+VLOOKUP(F4438,Codigos[],2,0)</f>
        <v>Berries</v>
      </c>
      <c r="I4438">
        <f>+VLOOKUP(Tabla2[[#This Row],[Categoría]],Cod_procesamiento10[],2,0)</f>
        <v>1</v>
      </c>
      <c r="J4438" t="s">
        <v>163</v>
      </c>
      <c r="K4438" s="3">
        <v>1448.43</v>
      </c>
    </row>
    <row r="4439" spans="1:11" x14ac:dyDescent="0.35">
      <c r="A4439">
        <v>2018</v>
      </c>
      <c r="B4439" s="5" t="s">
        <v>59</v>
      </c>
      <c r="C4439" s="10">
        <v>43405</v>
      </c>
      <c r="D4439" t="s">
        <v>17</v>
      </c>
      <c r="E4439">
        <f>+VLOOKUP(Tabla2[[#This Row],[Punto de venta]],Punto_venta[],2,0)</f>
        <v>2</v>
      </c>
      <c r="F4439" t="s">
        <v>9</v>
      </c>
      <c r="G4439">
        <f>+VLOOKUP(Tabla2[[#This Row],[Cultivo]],Cod_categoría[],2,0)</f>
        <v>100102003</v>
      </c>
      <c r="H4439" t="str">
        <f>+VLOOKUP(F4439,Codigos[],2,0)</f>
        <v>Cítricos</v>
      </c>
      <c r="I4439">
        <f>+VLOOKUP(Tabla2[[#This Row],[Categoría]],Cod_procesamiento10[],2,0)</f>
        <v>2</v>
      </c>
      <c r="J4439" t="s">
        <v>163</v>
      </c>
      <c r="K4439" s="3">
        <v>1359.19</v>
      </c>
    </row>
    <row r="4440" spans="1:11" x14ac:dyDescent="0.35">
      <c r="A4440">
        <v>2018</v>
      </c>
      <c r="B4440" s="5" t="s">
        <v>59</v>
      </c>
      <c r="C4440" s="10">
        <v>43405</v>
      </c>
      <c r="D4440" t="s">
        <v>17</v>
      </c>
      <c r="E4440">
        <f>+VLOOKUP(Tabla2[[#This Row],[Punto de venta]],Punto_venta[],2,0)</f>
        <v>2</v>
      </c>
      <c r="F4440" t="s">
        <v>20</v>
      </c>
      <c r="G4440">
        <f>+VLOOKUP(Tabla2[[#This Row],[Cultivo]],Cod_categoría[],2,0)</f>
        <v>100102004</v>
      </c>
      <c r="H4440" t="str">
        <f>+VLOOKUP(F4440,Codigos[],2,0)</f>
        <v>Cítricos</v>
      </c>
      <c r="I4440">
        <f>+VLOOKUP(Tabla2[[#This Row],[Categoría]],Cod_procesamiento10[],2,0)</f>
        <v>2</v>
      </c>
      <c r="J4440" t="s">
        <v>163</v>
      </c>
      <c r="K4440" s="3">
        <v>1487.6</v>
      </c>
    </row>
    <row r="4441" spans="1:11" x14ac:dyDescent="0.35">
      <c r="A4441">
        <v>2018</v>
      </c>
      <c r="B4441" s="5" t="s">
        <v>59</v>
      </c>
      <c r="C4441" s="10">
        <v>43405</v>
      </c>
      <c r="D4441" t="s">
        <v>17</v>
      </c>
      <c r="E4441">
        <f>+VLOOKUP(Tabla2[[#This Row],[Punto de venta]],Punto_venta[],2,0)</f>
        <v>2</v>
      </c>
      <c r="F4441" t="s">
        <v>21</v>
      </c>
      <c r="G4441">
        <f>+VLOOKUP(Tabla2[[#This Row],[Cultivo]],Cod_categoría[],2,0)</f>
        <v>100108002</v>
      </c>
      <c r="H4441" t="str">
        <f>+VLOOKUP(F4441,Codigos[],2,0)</f>
        <v>Frutos tropicales y subtropicales</v>
      </c>
      <c r="I4441">
        <f>+VLOOKUP(Tabla2[[#This Row],[Categoría]],Cod_procesamiento10[],2,0)</f>
        <v>4</v>
      </c>
      <c r="J4441" t="s">
        <v>163</v>
      </c>
      <c r="K4441" s="3">
        <v>1661.81</v>
      </c>
    </row>
    <row r="4442" spans="1:11" x14ac:dyDescent="0.35">
      <c r="A4442">
        <v>2018</v>
      </c>
      <c r="B4442" s="5" t="s">
        <v>59</v>
      </c>
      <c r="C4442" s="10">
        <v>43405</v>
      </c>
      <c r="D4442" t="s">
        <v>17</v>
      </c>
      <c r="E4442">
        <f>+VLOOKUP(Tabla2[[#This Row],[Punto de venta]],Punto_venta[],2,0)</f>
        <v>2</v>
      </c>
      <c r="F4442" t="s">
        <v>10</v>
      </c>
      <c r="G4442">
        <f>+VLOOKUP(Tabla2[[#This Row],[Cultivo]],Cod_categoría[],2,0)</f>
        <v>100104002</v>
      </c>
      <c r="H4442" t="str">
        <f>+VLOOKUP(F4442,Codigos[],2,0)</f>
        <v>Frutos de pepita</v>
      </c>
      <c r="I4442">
        <f>+VLOOKUP(Tabla2[[#This Row],[Categoría]],Cod_procesamiento10[],2,0)</f>
        <v>3</v>
      </c>
      <c r="J4442" t="s">
        <v>163</v>
      </c>
      <c r="K4442" s="3">
        <v>1278.3900000000001</v>
      </c>
    </row>
    <row r="4443" spans="1:11" x14ac:dyDescent="0.35">
      <c r="A4443">
        <v>2018</v>
      </c>
      <c r="B4443" s="5" t="s">
        <v>59</v>
      </c>
      <c r="C4443" s="10">
        <v>43405</v>
      </c>
      <c r="D4443" t="s">
        <v>17</v>
      </c>
      <c r="E4443">
        <f>+VLOOKUP(Tabla2[[#This Row],[Punto de venta]],Punto_venta[],2,0)</f>
        <v>2</v>
      </c>
      <c r="F4443" t="s">
        <v>11</v>
      </c>
      <c r="G4443">
        <f>+VLOOKUP(Tabla2[[#This Row],[Cultivo]],Cod_categoría[],2,0)</f>
        <v>100102005</v>
      </c>
      <c r="H4443" t="str">
        <f>+VLOOKUP(F4443,Codigos[],2,0)</f>
        <v>Cítricos</v>
      </c>
      <c r="I4443">
        <f>+VLOOKUP(Tabla2[[#This Row],[Categoría]],Cod_procesamiento10[],2,0)</f>
        <v>2</v>
      </c>
      <c r="J4443" t="s">
        <v>163</v>
      </c>
      <c r="K4443" s="3">
        <v>999.96</v>
      </c>
    </row>
    <row r="4444" spans="1:11" x14ac:dyDescent="0.35">
      <c r="A4444">
        <v>2018</v>
      </c>
      <c r="B4444" s="5" t="s">
        <v>59</v>
      </c>
      <c r="C4444" s="10">
        <v>43405</v>
      </c>
      <c r="D4444" t="s">
        <v>17</v>
      </c>
      <c r="E4444">
        <f>+VLOOKUP(Tabla2[[#This Row],[Punto de venta]],Punto_venta[],2,0)</f>
        <v>2</v>
      </c>
      <c r="F4444" t="s">
        <v>13</v>
      </c>
      <c r="G4444">
        <f>+VLOOKUP(Tabla2[[#This Row],[Cultivo]],Cod_categoría[],2,0)</f>
        <v>100106002</v>
      </c>
      <c r="H4444" t="str">
        <f>+VLOOKUP(F4444,Codigos[],2,0)</f>
        <v>Frutos oleaginosos</v>
      </c>
      <c r="I4444">
        <f>+VLOOKUP(Tabla2[[#This Row],[Categoría]],Cod_procesamiento10[],2,0)</f>
        <v>12</v>
      </c>
      <c r="J4444" t="s">
        <v>163</v>
      </c>
      <c r="K4444" s="3">
        <v>3316.26</v>
      </c>
    </row>
    <row r="4445" spans="1:11" x14ac:dyDescent="0.35">
      <c r="A4445">
        <v>2018</v>
      </c>
      <c r="B4445" s="5" t="s">
        <v>59</v>
      </c>
      <c r="C4445" s="10">
        <v>43405</v>
      </c>
      <c r="D4445" t="s">
        <v>17</v>
      </c>
      <c r="E4445">
        <f>+VLOOKUP(Tabla2[[#This Row],[Punto de venta]],Punto_venta[],2,0)</f>
        <v>2</v>
      </c>
      <c r="F4445" t="s">
        <v>14</v>
      </c>
      <c r="G4445">
        <f>+VLOOKUP(Tabla2[[#This Row],[Cultivo]],Cod_categoría[],2,0)</f>
        <v>100104005</v>
      </c>
      <c r="H4445" t="str">
        <f>+VLOOKUP(F4445,Codigos[],2,0)</f>
        <v>Frutos de pepita</v>
      </c>
      <c r="I4445">
        <f>+VLOOKUP(Tabla2[[#This Row],[Categoría]],Cod_procesamiento10[],2,0)</f>
        <v>3</v>
      </c>
      <c r="J4445" t="s">
        <v>163</v>
      </c>
      <c r="K4445" s="3">
        <v>1221.4000000000001</v>
      </c>
    </row>
    <row r="4446" spans="1:11" x14ac:dyDescent="0.35">
      <c r="A4446">
        <v>2018</v>
      </c>
      <c r="B4446" s="5" t="s">
        <v>59</v>
      </c>
      <c r="C4446" s="10">
        <v>43405</v>
      </c>
      <c r="D4446" t="s">
        <v>17</v>
      </c>
      <c r="E4446">
        <f>+VLOOKUP(Tabla2[[#This Row],[Punto de venta]],Punto_venta[],2,0)</f>
        <v>2</v>
      </c>
      <c r="F4446" t="s">
        <v>15</v>
      </c>
      <c r="G4446">
        <f>+VLOOKUP(Tabla2[[#This Row],[Cultivo]],Cod_categoría[],2,0)</f>
        <v>100108006</v>
      </c>
      <c r="H4446" t="str">
        <f>+VLOOKUP(F4446,Codigos[],2,0)</f>
        <v>Frutos tropicales y subtropicales</v>
      </c>
      <c r="I4446">
        <f>+VLOOKUP(Tabla2[[#This Row],[Categoría]],Cod_procesamiento10[],2,0)</f>
        <v>4</v>
      </c>
      <c r="J4446" t="s">
        <v>163</v>
      </c>
      <c r="K4446" s="3">
        <v>825.32</v>
      </c>
    </row>
    <row r="4447" spans="1:11" x14ac:dyDescent="0.35">
      <c r="A4447">
        <v>2018</v>
      </c>
      <c r="B4447" s="5" t="s">
        <v>59</v>
      </c>
      <c r="C4447" s="10">
        <v>43405</v>
      </c>
      <c r="D4447" t="s">
        <v>2</v>
      </c>
      <c r="E4447">
        <f>+VLOOKUP(Tabla2[[#This Row],[Punto de venta]],Punto_venta[],2,0)</f>
        <v>1</v>
      </c>
      <c r="F4447" t="s">
        <v>4</v>
      </c>
      <c r="G4447">
        <f>+VLOOKUP(Tabla2[[#This Row],[Cultivo]],Cod_categoría[],2,0)</f>
        <v>100107002</v>
      </c>
      <c r="H4447" t="str">
        <f>+VLOOKUP(F4447,Codigos[],2,0)</f>
        <v>Frutos tropicales y subtropicales</v>
      </c>
      <c r="I4447">
        <f>+VLOOKUP(Tabla2[[#This Row],[Categoría]],Cod_procesamiento10[],2,0)</f>
        <v>4</v>
      </c>
      <c r="J4447" t="s">
        <v>163</v>
      </c>
      <c r="K4447" s="3">
        <v>1921.25</v>
      </c>
    </row>
    <row r="4448" spans="1:11" x14ac:dyDescent="0.35">
      <c r="A4448">
        <v>2018</v>
      </c>
      <c r="B4448" s="5" t="s">
        <v>59</v>
      </c>
      <c r="C4448" s="10">
        <v>43405</v>
      </c>
      <c r="D4448" t="s">
        <v>2</v>
      </c>
      <c r="E4448">
        <f>+VLOOKUP(Tabla2[[#This Row],[Punto de venta]],Punto_venta[],2,0)</f>
        <v>1</v>
      </c>
      <c r="F4448" t="s">
        <v>8</v>
      </c>
      <c r="G4448">
        <f>+VLOOKUP(Tabla2[[#This Row],[Cultivo]],Cod_categoría[],2,0)</f>
        <v>100112025</v>
      </c>
      <c r="H4448" t="str">
        <f>+VLOOKUP(F4448,Codigos[],2,0)</f>
        <v>Berries</v>
      </c>
      <c r="I4448">
        <f>+VLOOKUP(Tabla2[[#This Row],[Categoría]],Cod_procesamiento10[],2,0)</f>
        <v>1</v>
      </c>
      <c r="J4448" t="s">
        <v>163</v>
      </c>
      <c r="K4448" s="3">
        <v>1168.1400000000001</v>
      </c>
    </row>
    <row r="4449" spans="1:11" x14ac:dyDescent="0.35">
      <c r="A4449">
        <v>2018</v>
      </c>
      <c r="B4449" s="5" t="s">
        <v>59</v>
      </c>
      <c r="C4449" s="10">
        <v>43405</v>
      </c>
      <c r="D4449" t="s">
        <v>2</v>
      </c>
      <c r="E4449">
        <f>+VLOOKUP(Tabla2[[#This Row],[Punto de venta]],Punto_venta[],2,0)</f>
        <v>1</v>
      </c>
      <c r="F4449" t="s">
        <v>9</v>
      </c>
      <c r="G4449">
        <f>+VLOOKUP(Tabla2[[#This Row],[Cultivo]],Cod_categoría[],2,0)</f>
        <v>100102003</v>
      </c>
      <c r="H4449" t="str">
        <f>+VLOOKUP(F4449,Codigos[],2,0)</f>
        <v>Cítricos</v>
      </c>
      <c r="I4449">
        <f>+VLOOKUP(Tabla2[[#This Row],[Categoría]],Cod_procesamiento10[],2,0)</f>
        <v>2</v>
      </c>
      <c r="J4449" t="s">
        <v>163</v>
      </c>
      <c r="K4449" s="3">
        <v>976.35</v>
      </c>
    </row>
    <row r="4450" spans="1:11" x14ac:dyDescent="0.35">
      <c r="A4450">
        <v>2018</v>
      </c>
      <c r="B4450" s="5" t="s">
        <v>59</v>
      </c>
      <c r="C4450" s="10">
        <v>43405</v>
      </c>
      <c r="D4450" t="s">
        <v>2</v>
      </c>
      <c r="E4450">
        <f>+VLOOKUP(Tabla2[[#This Row],[Punto de venta]],Punto_venta[],2,0)</f>
        <v>1</v>
      </c>
      <c r="F4450" t="s">
        <v>20</v>
      </c>
      <c r="G4450">
        <f>+VLOOKUP(Tabla2[[#This Row],[Cultivo]],Cod_categoría[],2,0)</f>
        <v>100102004</v>
      </c>
      <c r="H4450" t="str">
        <f>+VLOOKUP(F4450,Codigos[],2,0)</f>
        <v>Cítricos</v>
      </c>
      <c r="I4450">
        <f>+VLOOKUP(Tabla2[[#This Row],[Categoría]],Cod_procesamiento10[],2,0)</f>
        <v>2</v>
      </c>
      <c r="J4450" t="s">
        <v>163</v>
      </c>
      <c r="K4450" s="3">
        <v>684.81</v>
      </c>
    </row>
    <row r="4451" spans="1:11" x14ac:dyDescent="0.35">
      <c r="A4451">
        <v>2018</v>
      </c>
      <c r="B4451" s="5" t="s">
        <v>59</v>
      </c>
      <c r="C4451" s="10">
        <v>43405</v>
      </c>
      <c r="D4451" t="s">
        <v>2</v>
      </c>
      <c r="E4451">
        <f>+VLOOKUP(Tabla2[[#This Row],[Punto de venta]],Punto_venta[],2,0)</f>
        <v>1</v>
      </c>
      <c r="F4451" t="s">
        <v>21</v>
      </c>
      <c r="G4451">
        <f>+VLOOKUP(Tabla2[[#This Row],[Cultivo]],Cod_categoría[],2,0)</f>
        <v>100108002</v>
      </c>
      <c r="H4451" t="str">
        <f>+VLOOKUP(F4451,Codigos[],2,0)</f>
        <v>Frutos tropicales y subtropicales</v>
      </c>
      <c r="I4451">
        <f>+VLOOKUP(Tabla2[[#This Row],[Categoría]],Cod_procesamiento10[],2,0)</f>
        <v>4</v>
      </c>
      <c r="J4451" t="s">
        <v>163</v>
      </c>
      <c r="K4451" s="3">
        <v>1891.67</v>
      </c>
    </row>
    <row r="4452" spans="1:11" x14ac:dyDescent="0.35">
      <c r="A4452">
        <v>2018</v>
      </c>
      <c r="B4452" s="5" t="s">
        <v>59</v>
      </c>
      <c r="C4452" s="10">
        <v>43405</v>
      </c>
      <c r="D4452" t="s">
        <v>2</v>
      </c>
      <c r="E4452">
        <f>+VLOOKUP(Tabla2[[#This Row],[Punto de venta]],Punto_venta[],2,0)</f>
        <v>1</v>
      </c>
      <c r="F4452" t="s">
        <v>10</v>
      </c>
      <c r="G4452">
        <f>+VLOOKUP(Tabla2[[#This Row],[Cultivo]],Cod_categoría[],2,0)</f>
        <v>100104002</v>
      </c>
      <c r="H4452" t="str">
        <f>+VLOOKUP(F4452,Codigos[],2,0)</f>
        <v>Frutos de pepita</v>
      </c>
      <c r="I4452">
        <f>+VLOOKUP(Tabla2[[#This Row],[Categoría]],Cod_procesamiento10[],2,0)</f>
        <v>3</v>
      </c>
      <c r="J4452" t="s">
        <v>163</v>
      </c>
      <c r="K4452" s="3">
        <v>721.51</v>
      </c>
    </row>
    <row r="4453" spans="1:11" x14ac:dyDescent="0.35">
      <c r="A4453">
        <v>2018</v>
      </c>
      <c r="B4453" s="5" t="s">
        <v>59</v>
      </c>
      <c r="C4453" s="10">
        <v>43405</v>
      </c>
      <c r="D4453" t="s">
        <v>2</v>
      </c>
      <c r="E4453">
        <f>+VLOOKUP(Tabla2[[#This Row],[Punto de venta]],Punto_venta[],2,0)</f>
        <v>1</v>
      </c>
      <c r="F4453" t="s">
        <v>11</v>
      </c>
      <c r="G4453">
        <f>+VLOOKUP(Tabla2[[#This Row],[Cultivo]],Cod_categoría[],2,0)</f>
        <v>100102005</v>
      </c>
      <c r="H4453" t="str">
        <f>+VLOOKUP(F4453,Codigos[],2,0)</f>
        <v>Cítricos</v>
      </c>
      <c r="I4453">
        <f>+VLOOKUP(Tabla2[[#This Row],[Categoría]],Cod_procesamiento10[],2,0)</f>
        <v>2</v>
      </c>
      <c r="J4453" t="s">
        <v>163</v>
      </c>
      <c r="K4453" s="3">
        <v>632.47</v>
      </c>
    </row>
    <row r="4454" spans="1:11" x14ac:dyDescent="0.35">
      <c r="A4454">
        <v>2018</v>
      </c>
      <c r="B4454" s="5" t="s">
        <v>59</v>
      </c>
      <c r="C4454" s="10">
        <v>43405</v>
      </c>
      <c r="D4454" t="s">
        <v>2</v>
      </c>
      <c r="E4454">
        <f>+VLOOKUP(Tabla2[[#This Row],[Punto de venta]],Punto_venta[],2,0)</f>
        <v>1</v>
      </c>
      <c r="F4454" t="s">
        <v>13</v>
      </c>
      <c r="G4454">
        <f>+VLOOKUP(Tabla2[[#This Row],[Cultivo]],Cod_categoría[],2,0)</f>
        <v>100106002</v>
      </c>
      <c r="H4454" t="str">
        <f>+VLOOKUP(F4454,Codigos[],2,0)</f>
        <v>Frutos oleaginosos</v>
      </c>
      <c r="I4454">
        <f>+VLOOKUP(Tabla2[[#This Row],[Categoría]],Cod_procesamiento10[],2,0)</f>
        <v>12</v>
      </c>
      <c r="J4454" t="s">
        <v>163</v>
      </c>
      <c r="K4454" s="3">
        <v>2197.9</v>
      </c>
    </row>
    <row r="4455" spans="1:11" x14ac:dyDescent="0.35">
      <c r="A4455">
        <v>2018</v>
      </c>
      <c r="B4455" s="5" t="s">
        <v>59</v>
      </c>
      <c r="C4455" s="10">
        <v>43405</v>
      </c>
      <c r="D4455" t="s">
        <v>2</v>
      </c>
      <c r="E4455">
        <f>+VLOOKUP(Tabla2[[#This Row],[Punto de venta]],Punto_venta[],2,0)</f>
        <v>1</v>
      </c>
      <c r="F4455" t="s">
        <v>14</v>
      </c>
      <c r="G4455">
        <f>+VLOOKUP(Tabla2[[#This Row],[Cultivo]],Cod_categoría[],2,0)</f>
        <v>100104005</v>
      </c>
      <c r="H4455" t="str">
        <f>+VLOOKUP(F4455,Codigos[],2,0)</f>
        <v>Frutos de pepita</v>
      </c>
      <c r="I4455">
        <f>+VLOOKUP(Tabla2[[#This Row],[Categoría]],Cod_procesamiento10[],2,0)</f>
        <v>3</v>
      </c>
      <c r="J4455" t="s">
        <v>163</v>
      </c>
      <c r="K4455" s="3">
        <v>808.61</v>
      </c>
    </row>
    <row r="4456" spans="1:11" x14ac:dyDescent="0.35">
      <c r="A4456">
        <v>2018</v>
      </c>
      <c r="B4456" s="5" t="s">
        <v>59</v>
      </c>
      <c r="C4456" s="10">
        <v>43405</v>
      </c>
      <c r="D4456" t="s">
        <v>2</v>
      </c>
      <c r="E4456">
        <f>+VLOOKUP(Tabla2[[#This Row],[Punto de venta]],Punto_venta[],2,0)</f>
        <v>1</v>
      </c>
      <c r="F4456" t="s">
        <v>15</v>
      </c>
      <c r="G4456">
        <f>+VLOOKUP(Tabla2[[#This Row],[Cultivo]],Cod_categoría[],2,0)</f>
        <v>100108006</v>
      </c>
      <c r="H4456" t="str">
        <f>+VLOOKUP(F4456,Codigos[],2,0)</f>
        <v>Frutos tropicales y subtropicales</v>
      </c>
      <c r="I4456">
        <f>+VLOOKUP(Tabla2[[#This Row],[Categoría]],Cod_procesamiento10[],2,0)</f>
        <v>4</v>
      </c>
      <c r="J4456" t="s">
        <v>163</v>
      </c>
      <c r="K4456" s="3">
        <v>621.09</v>
      </c>
    </row>
    <row r="4457" spans="1:11" x14ac:dyDescent="0.35">
      <c r="A4457">
        <v>2018</v>
      </c>
      <c r="B4457" s="5" t="s">
        <v>59</v>
      </c>
      <c r="C4457" s="10">
        <v>43405</v>
      </c>
      <c r="D4457" t="s">
        <v>17</v>
      </c>
      <c r="E4457">
        <f>+VLOOKUP(Tabla2[[#This Row],[Punto de venta]],Punto_venta[],2,0)</f>
        <v>2</v>
      </c>
      <c r="F4457" t="s">
        <v>4</v>
      </c>
      <c r="G4457">
        <f>+VLOOKUP(Tabla2[[#This Row],[Cultivo]],Cod_categoría[],2,0)</f>
        <v>100107002</v>
      </c>
      <c r="H4457" t="str">
        <f>+VLOOKUP(F4457,Codigos[],2,0)</f>
        <v>Frutos tropicales y subtropicales</v>
      </c>
      <c r="I4457">
        <f>+VLOOKUP(Tabla2[[#This Row],[Categoría]],Cod_procesamiento10[],2,0)</f>
        <v>4</v>
      </c>
      <c r="J4457" t="s">
        <v>163</v>
      </c>
      <c r="K4457" s="3">
        <v>2355.85</v>
      </c>
    </row>
    <row r="4458" spans="1:11" x14ac:dyDescent="0.35">
      <c r="A4458">
        <v>2018</v>
      </c>
      <c r="B4458" s="5" t="s">
        <v>59</v>
      </c>
      <c r="C4458" s="10">
        <v>43405</v>
      </c>
      <c r="D4458" t="s">
        <v>17</v>
      </c>
      <c r="E4458">
        <f>+VLOOKUP(Tabla2[[#This Row],[Punto de venta]],Punto_venta[],2,0)</f>
        <v>2</v>
      </c>
      <c r="F4458" t="s">
        <v>8</v>
      </c>
      <c r="G4458">
        <f>+VLOOKUP(Tabla2[[#This Row],[Cultivo]],Cod_categoría[],2,0)</f>
        <v>100112025</v>
      </c>
      <c r="H4458" t="str">
        <f>+VLOOKUP(F4458,Codigos[],2,0)</f>
        <v>Berries</v>
      </c>
      <c r="I4458">
        <f>+VLOOKUP(Tabla2[[#This Row],[Categoría]],Cod_procesamiento10[],2,0)</f>
        <v>1</v>
      </c>
      <c r="J4458" t="s">
        <v>163</v>
      </c>
      <c r="K4458" s="3">
        <v>5730.5</v>
      </c>
    </row>
    <row r="4459" spans="1:11" x14ac:dyDescent="0.35">
      <c r="A4459">
        <v>2018</v>
      </c>
      <c r="B4459" s="5" t="s">
        <v>59</v>
      </c>
      <c r="C4459" s="10">
        <v>43405</v>
      </c>
      <c r="D4459" t="s">
        <v>17</v>
      </c>
      <c r="E4459">
        <f>+VLOOKUP(Tabla2[[#This Row],[Punto de venta]],Punto_venta[],2,0)</f>
        <v>2</v>
      </c>
      <c r="F4459" t="s">
        <v>9</v>
      </c>
      <c r="G4459">
        <f>+VLOOKUP(Tabla2[[#This Row],[Cultivo]],Cod_categoría[],2,0)</f>
        <v>100102003</v>
      </c>
      <c r="H4459" t="str">
        <f>+VLOOKUP(F4459,Codigos[],2,0)</f>
        <v>Cítricos</v>
      </c>
      <c r="I4459">
        <f>+VLOOKUP(Tabla2[[#This Row],[Categoría]],Cod_procesamiento10[],2,0)</f>
        <v>2</v>
      </c>
      <c r="J4459" t="s">
        <v>163</v>
      </c>
      <c r="K4459" s="3">
        <v>1413.04</v>
      </c>
    </row>
    <row r="4460" spans="1:11" x14ac:dyDescent="0.35">
      <c r="A4460">
        <v>2018</v>
      </c>
      <c r="B4460" s="5" t="s">
        <v>59</v>
      </c>
      <c r="C4460" s="10">
        <v>43405</v>
      </c>
      <c r="D4460" t="s">
        <v>17</v>
      </c>
      <c r="E4460">
        <f>+VLOOKUP(Tabla2[[#This Row],[Punto de venta]],Punto_venta[],2,0)</f>
        <v>2</v>
      </c>
      <c r="F4460" t="s">
        <v>20</v>
      </c>
      <c r="G4460">
        <f>+VLOOKUP(Tabla2[[#This Row],[Cultivo]],Cod_categoría[],2,0)</f>
        <v>100102004</v>
      </c>
      <c r="H4460" t="str">
        <f>+VLOOKUP(F4460,Codigos[],2,0)</f>
        <v>Cítricos</v>
      </c>
      <c r="I4460">
        <f>+VLOOKUP(Tabla2[[#This Row],[Categoría]],Cod_procesamiento10[],2,0)</f>
        <v>2</v>
      </c>
      <c r="J4460" t="s">
        <v>163</v>
      </c>
      <c r="K4460" s="3">
        <v>1465.46</v>
      </c>
    </row>
    <row r="4461" spans="1:11" x14ac:dyDescent="0.35">
      <c r="A4461">
        <v>2018</v>
      </c>
      <c r="B4461" s="5" t="s">
        <v>59</v>
      </c>
      <c r="C4461" s="10">
        <v>43405</v>
      </c>
      <c r="D4461" t="s">
        <v>17</v>
      </c>
      <c r="E4461">
        <f>+VLOOKUP(Tabla2[[#This Row],[Punto de venta]],Punto_venta[],2,0)</f>
        <v>2</v>
      </c>
      <c r="F4461" t="s">
        <v>21</v>
      </c>
      <c r="G4461">
        <f>+VLOOKUP(Tabla2[[#This Row],[Cultivo]],Cod_categoría[],2,0)</f>
        <v>100108002</v>
      </c>
      <c r="H4461" t="str">
        <f>+VLOOKUP(F4461,Codigos[],2,0)</f>
        <v>Frutos tropicales y subtropicales</v>
      </c>
      <c r="I4461">
        <f>+VLOOKUP(Tabla2[[#This Row],[Categoría]],Cod_procesamiento10[],2,0)</f>
        <v>4</v>
      </c>
      <c r="J4461" t="s">
        <v>163</v>
      </c>
      <c r="K4461" s="3">
        <v>1786.02</v>
      </c>
    </row>
    <row r="4462" spans="1:11" x14ac:dyDescent="0.35">
      <c r="A4462">
        <v>2018</v>
      </c>
      <c r="B4462" s="5" t="s">
        <v>59</v>
      </c>
      <c r="C4462" s="10">
        <v>43405</v>
      </c>
      <c r="D4462" t="s">
        <v>17</v>
      </c>
      <c r="E4462">
        <f>+VLOOKUP(Tabla2[[#This Row],[Punto de venta]],Punto_venta[],2,0)</f>
        <v>2</v>
      </c>
      <c r="F4462" t="s">
        <v>10</v>
      </c>
      <c r="G4462">
        <f>+VLOOKUP(Tabla2[[#This Row],[Cultivo]],Cod_categoría[],2,0)</f>
        <v>100104002</v>
      </c>
      <c r="H4462" t="str">
        <f>+VLOOKUP(F4462,Codigos[],2,0)</f>
        <v>Frutos de pepita</v>
      </c>
      <c r="I4462">
        <f>+VLOOKUP(Tabla2[[#This Row],[Categoría]],Cod_procesamiento10[],2,0)</f>
        <v>3</v>
      </c>
      <c r="J4462" t="s">
        <v>163</v>
      </c>
      <c r="K4462" s="3">
        <v>1279.6400000000001</v>
      </c>
    </row>
    <row r="4463" spans="1:11" x14ac:dyDescent="0.35">
      <c r="A4463">
        <v>2018</v>
      </c>
      <c r="B4463" s="5" t="s">
        <v>59</v>
      </c>
      <c r="C4463" s="10">
        <v>43405</v>
      </c>
      <c r="D4463" t="s">
        <v>17</v>
      </c>
      <c r="E4463">
        <f>+VLOOKUP(Tabla2[[#This Row],[Punto de venta]],Punto_venta[],2,0)</f>
        <v>2</v>
      </c>
      <c r="F4463" t="s">
        <v>11</v>
      </c>
      <c r="G4463">
        <f>+VLOOKUP(Tabla2[[#This Row],[Cultivo]],Cod_categoría[],2,0)</f>
        <v>100102005</v>
      </c>
      <c r="H4463" t="str">
        <f>+VLOOKUP(F4463,Codigos[],2,0)</f>
        <v>Cítricos</v>
      </c>
      <c r="I4463">
        <f>+VLOOKUP(Tabla2[[#This Row],[Categoría]],Cod_procesamiento10[],2,0)</f>
        <v>2</v>
      </c>
      <c r="J4463" t="s">
        <v>163</v>
      </c>
      <c r="K4463" s="3">
        <v>1006.28</v>
      </c>
    </row>
    <row r="4464" spans="1:11" x14ac:dyDescent="0.35">
      <c r="A4464">
        <v>2018</v>
      </c>
      <c r="B4464" s="5" t="s">
        <v>59</v>
      </c>
      <c r="C4464" s="10">
        <v>43405</v>
      </c>
      <c r="D4464" t="s">
        <v>17</v>
      </c>
      <c r="E4464">
        <f>+VLOOKUP(Tabla2[[#This Row],[Punto de venta]],Punto_venta[],2,0)</f>
        <v>2</v>
      </c>
      <c r="F4464" t="s">
        <v>13</v>
      </c>
      <c r="G4464">
        <f>+VLOOKUP(Tabla2[[#This Row],[Cultivo]],Cod_categoría[],2,0)</f>
        <v>100106002</v>
      </c>
      <c r="H4464" t="str">
        <f>+VLOOKUP(F4464,Codigos[],2,0)</f>
        <v>Frutos oleaginosos</v>
      </c>
      <c r="I4464">
        <f>+VLOOKUP(Tabla2[[#This Row],[Categoría]],Cod_procesamiento10[],2,0)</f>
        <v>12</v>
      </c>
      <c r="J4464" t="s">
        <v>163</v>
      </c>
      <c r="K4464" s="3">
        <v>3266.83</v>
      </c>
    </row>
    <row r="4465" spans="1:11" x14ac:dyDescent="0.35">
      <c r="A4465">
        <v>2018</v>
      </c>
      <c r="B4465" s="5" t="s">
        <v>59</v>
      </c>
      <c r="C4465" s="10">
        <v>43405</v>
      </c>
      <c r="D4465" t="s">
        <v>17</v>
      </c>
      <c r="E4465">
        <f>+VLOOKUP(Tabla2[[#This Row],[Punto de venta]],Punto_venta[],2,0)</f>
        <v>2</v>
      </c>
      <c r="F4465" t="s">
        <v>14</v>
      </c>
      <c r="G4465">
        <f>+VLOOKUP(Tabla2[[#This Row],[Cultivo]],Cod_categoría[],2,0)</f>
        <v>100104005</v>
      </c>
      <c r="H4465" t="str">
        <f>+VLOOKUP(F4465,Codigos[],2,0)</f>
        <v>Frutos de pepita</v>
      </c>
      <c r="I4465">
        <f>+VLOOKUP(Tabla2[[#This Row],[Categoría]],Cod_procesamiento10[],2,0)</f>
        <v>3</v>
      </c>
      <c r="J4465" t="s">
        <v>163</v>
      </c>
      <c r="K4465" s="3">
        <v>1334.2</v>
      </c>
    </row>
    <row r="4466" spans="1:11" x14ac:dyDescent="0.35">
      <c r="A4466">
        <v>2018</v>
      </c>
      <c r="B4466" s="5" t="s">
        <v>59</v>
      </c>
      <c r="C4466" s="10">
        <v>43405</v>
      </c>
      <c r="D4466" t="s">
        <v>17</v>
      </c>
      <c r="E4466">
        <f>+VLOOKUP(Tabla2[[#This Row],[Punto de venta]],Punto_venta[],2,0)</f>
        <v>2</v>
      </c>
      <c r="F4466" t="s">
        <v>15</v>
      </c>
      <c r="G4466">
        <f>+VLOOKUP(Tabla2[[#This Row],[Cultivo]],Cod_categoría[],2,0)</f>
        <v>100108006</v>
      </c>
      <c r="H4466" t="str">
        <f>+VLOOKUP(F4466,Codigos[],2,0)</f>
        <v>Frutos tropicales y subtropicales</v>
      </c>
      <c r="I4466">
        <f>+VLOOKUP(Tabla2[[#This Row],[Categoría]],Cod_procesamiento10[],2,0)</f>
        <v>4</v>
      </c>
      <c r="J4466" t="s">
        <v>163</v>
      </c>
      <c r="K4466" s="3">
        <v>817.63</v>
      </c>
    </row>
    <row r="4467" spans="1:11" x14ac:dyDescent="0.35">
      <c r="A4467">
        <v>2018</v>
      </c>
      <c r="B4467" s="5" t="s">
        <v>59</v>
      </c>
      <c r="C4467" s="10">
        <v>43405</v>
      </c>
      <c r="D4467" t="s">
        <v>2</v>
      </c>
      <c r="E4467">
        <f>+VLOOKUP(Tabla2[[#This Row],[Punto de venta]],Punto_venta[],2,0)</f>
        <v>1</v>
      </c>
      <c r="F4467" t="s">
        <v>3</v>
      </c>
      <c r="G4467">
        <f>+VLOOKUP(Tabla2[[#This Row],[Cultivo]],Cod_categoría[],2,0)</f>
        <v>100103001</v>
      </c>
      <c r="H4467" t="str">
        <f>+VLOOKUP(F4467,Codigos[],2,0)</f>
        <v>Frutos de carozo</v>
      </c>
      <c r="I4467">
        <f>+VLOOKUP(Tabla2[[#This Row],[Categoría]],Cod_procesamiento10[],2,0)</f>
        <v>5</v>
      </c>
      <c r="J4467" t="s">
        <v>163</v>
      </c>
      <c r="K4467" s="3">
        <v>1278.75</v>
      </c>
    </row>
    <row r="4468" spans="1:11" x14ac:dyDescent="0.35">
      <c r="A4468">
        <v>2018</v>
      </c>
      <c r="B4468" s="5" t="s">
        <v>59</v>
      </c>
      <c r="C4468" s="10">
        <v>43405</v>
      </c>
      <c r="D4468" t="s">
        <v>2</v>
      </c>
      <c r="E4468">
        <f>+VLOOKUP(Tabla2[[#This Row],[Punto de venta]],Punto_venta[],2,0)</f>
        <v>1</v>
      </c>
      <c r="F4468" t="s">
        <v>4</v>
      </c>
      <c r="G4468">
        <f>+VLOOKUP(Tabla2[[#This Row],[Cultivo]],Cod_categoría[],2,0)</f>
        <v>100107002</v>
      </c>
      <c r="H4468" t="str">
        <f>+VLOOKUP(F4468,Codigos[],2,0)</f>
        <v>Frutos tropicales y subtropicales</v>
      </c>
      <c r="I4468">
        <f>+VLOOKUP(Tabla2[[#This Row],[Categoría]],Cod_procesamiento10[],2,0)</f>
        <v>4</v>
      </c>
      <c r="J4468" t="s">
        <v>163</v>
      </c>
      <c r="K4468" s="3">
        <v>1906.34</v>
      </c>
    </row>
    <row r="4469" spans="1:11" x14ac:dyDescent="0.35">
      <c r="A4469">
        <v>2018</v>
      </c>
      <c r="B4469" s="5" t="s">
        <v>59</v>
      </c>
      <c r="C4469" s="10">
        <v>43405</v>
      </c>
      <c r="D4469" t="s">
        <v>2</v>
      </c>
      <c r="E4469">
        <f>+VLOOKUP(Tabla2[[#This Row],[Punto de venta]],Punto_venta[],2,0)</f>
        <v>1</v>
      </c>
      <c r="F4469" t="s">
        <v>7</v>
      </c>
      <c r="G4469">
        <f>+VLOOKUP(Tabla2[[#This Row],[Cultivo]],Cod_categoría[],2,0)</f>
        <v>100103004</v>
      </c>
      <c r="H4469" t="str">
        <f>+VLOOKUP(F4469,Codigos[],2,0)</f>
        <v>Frutos de carozo</v>
      </c>
      <c r="I4469">
        <f>+VLOOKUP(Tabla2[[#This Row],[Categoría]],Cod_procesamiento10[],2,0)</f>
        <v>5</v>
      </c>
      <c r="J4469" t="s">
        <v>163</v>
      </c>
      <c r="K4469" s="3">
        <v>1022.13</v>
      </c>
    </row>
    <row r="4470" spans="1:11" x14ac:dyDescent="0.35">
      <c r="A4470">
        <v>2018</v>
      </c>
      <c r="B4470" s="5" t="s">
        <v>59</v>
      </c>
      <c r="C4470" s="10">
        <v>43405</v>
      </c>
      <c r="D4470" t="s">
        <v>2</v>
      </c>
      <c r="E4470">
        <f>+VLOOKUP(Tabla2[[#This Row],[Punto de venta]],Punto_venta[],2,0)</f>
        <v>1</v>
      </c>
      <c r="F4470" t="s">
        <v>8</v>
      </c>
      <c r="G4470">
        <f>+VLOOKUP(Tabla2[[#This Row],[Cultivo]],Cod_categoría[],2,0)</f>
        <v>100112025</v>
      </c>
      <c r="H4470" t="str">
        <f>+VLOOKUP(F4470,Codigos[],2,0)</f>
        <v>Berries</v>
      </c>
      <c r="I4470">
        <f>+VLOOKUP(Tabla2[[#This Row],[Categoría]],Cod_procesamiento10[],2,0)</f>
        <v>1</v>
      </c>
      <c r="J4470" t="s">
        <v>163</v>
      </c>
      <c r="K4470" s="3">
        <v>1242.23</v>
      </c>
    </row>
    <row r="4471" spans="1:11" x14ac:dyDescent="0.35">
      <c r="A4471">
        <v>2018</v>
      </c>
      <c r="B4471" s="5" t="s">
        <v>59</v>
      </c>
      <c r="C4471" s="10">
        <v>43405</v>
      </c>
      <c r="D4471" t="s">
        <v>2</v>
      </c>
      <c r="E4471">
        <f>+VLOOKUP(Tabla2[[#This Row],[Punto de venta]],Punto_venta[],2,0)</f>
        <v>1</v>
      </c>
      <c r="F4471" t="s">
        <v>9</v>
      </c>
      <c r="G4471">
        <f>+VLOOKUP(Tabla2[[#This Row],[Cultivo]],Cod_categoría[],2,0)</f>
        <v>100102003</v>
      </c>
      <c r="H4471" t="str">
        <f>+VLOOKUP(F4471,Codigos[],2,0)</f>
        <v>Cítricos</v>
      </c>
      <c r="I4471">
        <f>+VLOOKUP(Tabla2[[#This Row],[Categoría]],Cod_procesamiento10[],2,0)</f>
        <v>2</v>
      </c>
      <c r="J4471" t="s">
        <v>163</v>
      </c>
      <c r="K4471" s="3">
        <v>999.55</v>
      </c>
    </row>
    <row r="4472" spans="1:11" x14ac:dyDescent="0.35">
      <c r="A4472">
        <v>2018</v>
      </c>
      <c r="B4472" s="5" t="s">
        <v>59</v>
      </c>
      <c r="C4472" s="10">
        <v>43405</v>
      </c>
      <c r="D4472" t="s">
        <v>2</v>
      </c>
      <c r="E4472">
        <f>+VLOOKUP(Tabla2[[#This Row],[Punto de venta]],Punto_venta[],2,0)</f>
        <v>1</v>
      </c>
      <c r="F4472" t="s">
        <v>20</v>
      </c>
      <c r="G4472">
        <f>+VLOOKUP(Tabla2[[#This Row],[Cultivo]],Cod_categoría[],2,0)</f>
        <v>100102004</v>
      </c>
      <c r="H4472" t="str">
        <f>+VLOOKUP(F4472,Codigos[],2,0)</f>
        <v>Cítricos</v>
      </c>
      <c r="I4472">
        <f>+VLOOKUP(Tabla2[[#This Row],[Categoría]],Cod_procesamiento10[],2,0)</f>
        <v>2</v>
      </c>
      <c r="J4472" t="s">
        <v>163</v>
      </c>
      <c r="K4472" s="3">
        <v>635.05999999999995</v>
      </c>
    </row>
    <row r="4473" spans="1:11" x14ac:dyDescent="0.35">
      <c r="A4473">
        <v>2018</v>
      </c>
      <c r="B4473" s="5" t="s">
        <v>59</v>
      </c>
      <c r="C4473" s="10">
        <v>43405</v>
      </c>
      <c r="D4473" t="s">
        <v>2</v>
      </c>
      <c r="E4473">
        <f>+VLOOKUP(Tabla2[[#This Row],[Punto de venta]],Punto_venta[],2,0)</f>
        <v>1</v>
      </c>
      <c r="F4473" t="s">
        <v>21</v>
      </c>
      <c r="G4473">
        <f>+VLOOKUP(Tabla2[[#This Row],[Cultivo]],Cod_categoría[],2,0)</f>
        <v>100108002</v>
      </c>
      <c r="H4473" t="str">
        <f>+VLOOKUP(F4473,Codigos[],2,0)</f>
        <v>Frutos tropicales y subtropicales</v>
      </c>
      <c r="I4473">
        <f>+VLOOKUP(Tabla2[[#This Row],[Categoría]],Cod_procesamiento10[],2,0)</f>
        <v>4</v>
      </c>
      <c r="J4473" t="s">
        <v>163</v>
      </c>
      <c r="K4473" s="3">
        <v>1858.77</v>
      </c>
    </row>
    <row r="4474" spans="1:11" x14ac:dyDescent="0.35">
      <c r="A4474">
        <v>2018</v>
      </c>
      <c r="B4474" s="5" t="s">
        <v>59</v>
      </c>
      <c r="C4474" s="10">
        <v>43405</v>
      </c>
      <c r="D4474" t="s">
        <v>2</v>
      </c>
      <c r="E4474">
        <f>+VLOOKUP(Tabla2[[#This Row],[Punto de venta]],Punto_venta[],2,0)</f>
        <v>1</v>
      </c>
      <c r="F4474" t="s">
        <v>10</v>
      </c>
      <c r="G4474">
        <f>+VLOOKUP(Tabla2[[#This Row],[Cultivo]],Cod_categoría[],2,0)</f>
        <v>100104002</v>
      </c>
      <c r="H4474" t="str">
        <f>+VLOOKUP(F4474,Codigos[],2,0)</f>
        <v>Frutos de pepita</v>
      </c>
      <c r="I4474">
        <f>+VLOOKUP(Tabla2[[#This Row],[Categoría]],Cod_procesamiento10[],2,0)</f>
        <v>3</v>
      </c>
      <c r="J4474" t="s">
        <v>163</v>
      </c>
      <c r="K4474" s="3">
        <v>746</v>
      </c>
    </row>
    <row r="4475" spans="1:11" x14ac:dyDescent="0.35">
      <c r="A4475">
        <v>2018</v>
      </c>
      <c r="B4475" s="5" t="s">
        <v>59</v>
      </c>
      <c r="C4475" s="10">
        <v>43405</v>
      </c>
      <c r="D4475" t="s">
        <v>2</v>
      </c>
      <c r="E4475">
        <f>+VLOOKUP(Tabla2[[#This Row],[Punto de venta]],Punto_venta[],2,0)</f>
        <v>1</v>
      </c>
      <c r="F4475" t="s">
        <v>11</v>
      </c>
      <c r="G4475">
        <f>+VLOOKUP(Tabla2[[#This Row],[Cultivo]],Cod_categoría[],2,0)</f>
        <v>100102005</v>
      </c>
      <c r="H4475" t="str">
        <f>+VLOOKUP(F4475,Codigos[],2,0)</f>
        <v>Cítricos</v>
      </c>
      <c r="I4475">
        <f>+VLOOKUP(Tabla2[[#This Row],[Categoría]],Cod_procesamiento10[],2,0)</f>
        <v>2</v>
      </c>
      <c r="J4475" t="s">
        <v>163</v>
      </c>
      <c r="K4475" s="3">
        <v>612.83000000000004</v>
      </c>
    </row>
    <row r="4476" spans="1:11" x14ac:dyDescent="0.35">
      <c r="A4476">
        <v>2018</v>
      </c>
      <c r="B4476" s="5" t="s">
        <v>59</v>
      </c>
      <c r="C4476" s="10">
        <v>43405</v>
      </c>
      <c r="D4476" t="s">
        <v>2</v>
      </c>
      <c r="E4476">
        <f>+VLOOKUP(Tabla2[[#This Row],[Punto de venta]],Punto_venta[],2,0)</f>
        <v>1</v>
      </c>
      <c r="F4476" t="s">
        <v>12</v>
      </c>
      <c r="G4476">
        <f>+VLOOKUP(Tabla2[[#This Row],[Cultivo]],Cod_categoría[],2,0)</f>
        <v>100103006</v>
      </c>
      <c r="H4476" t="str">
        <f>+VLOOKUP(F4476,Codigos[],2,0)</f>
        <v>Frutos de carozo</v>
      </c>
      <c r="I4476">
        <f>+VLOOKUP(Tabla2[[#This Row],[Categoría]],Cod_procesamiento10[],2,0)</f>
        <v>5</v>
      </c>
      <c r="J4476" t="s">
        <v>163</v>
      </c>
      <c r="K4476" s="3">
        <v>1167.42</v>
      </c>
    </row>
    <row r="4477" spans="1:11" x14ac:dyDescent="0.35">
      <c r="A4477">
        <v>2018</v>
      </c>
      <c r="B4477" s="5" t="s">
        <v>59</v>
      </c>
      <c r="C4477" s="10">
        <v>43405</v>
      </c>
      <c r="D4477" t="s">
        <v>2</v>
      </c>
      <c r="E4477">
        <f>+VLOOKUP(Tabla2[[#This Row],[Punto de venta]],Punto_venta[],2,0)</f>
        <v>1</v>
      </c>
      <c r="F4477" t="s">
        <v>13</v>
      </c>
      <c r="G4477">
        <f>+VLOOKUP(Tabla2[[#This Row],[Cultivo]],Cod_categoría[],2,0)</f>
        <v>100106002</v>
      </c>
      <c r="H4477" t="str">
        <f>+VLOOKUP(F4477,Codigos[],2,0)</f>
        <v>Frutos oleaginosos</v>
      </c>
      <c r="I4477">
        <f>+VLOOKUP(Tabla2[[#This Row],[Categoría]],Cod_procesamiento10[],2,0)</f>
        <v>12</v>
      </c>
      <c r="J4477" t="s">
        <v>163</v>
      </c>
      <c r="K4477" s="3">
        <v>2120.31</v>
      </c>
    </row>
    <row r="4478" spans="1:11" x14ac:dyDescent="0.35">
      <c r="A4478">
        <v>2018</v>
      </c>
      <c r="B4478" s="5" t="s">
        <v>59</v>
      </c>
      <c r="C4478" s="10">
        <v>43405</v>
      </c>
      <c r="D4478" t="s">
        <v>2</v>
      </c>
      <c r="E4478">
        <f>+VLOOKUP(Tabla2[[#This Row],[Punto de venta]],Punto_venta[],2,0)</f>
        <v>1</v>
      </c>
      <c r="F4478" t="s">
        <v>14</v>
      </c>
      <c r="G4478">
        <f>+VLOOKUP(Tabla2[[#This Row],[Cultivo]],Cod_categoría[],2,0)</f>
        <v>100104005</v>
      </c>
      <c r="H4478" t="str">
        <f>+VLOOKUP(F4478,Codigos[],2,0)</f>
        <v>Frutos de pepita</v>
      </c>
      <c r="I4478">
        <f>+VLOOKUP(Tabla2[[#This Row],[Categoría]],Cod_procesamiento10[],2,0)</f>
        <v>3</v>
      </c>
      <c r="J4478" t="s">
        <v>163</v>
      </c>
      <c r="K4478" s="3">
        <v>842.55</v>
      </c>
    </row>
    <row r="4479" spans="1:11" x14ac:dyDescent="0.35">
      <c r="A4479">
        <v>2018</v>
      </c>
      <c r="B4479" s="5" t="s">
        <v>59</v>
      </c>
      <c r="C4479" s="10">
        <v>43405</v>
      </c>
      <c r="D4479" t="s">
        <v>2</v>
      </c>
      <c r="E4479">
        <f>+VLOOKUP(Tabla2[[#This Row],[Punto de venta]],Punto_venta[],2,0)</f>
        <v>1</v>
      </c>
      <c r="F4479" t="s">
        <v>15</v>
      </c>
      <c r="G4479">
        <f>+VLOOKUP(Tabla2[[#This Row],[Cultivo]],Cod_categoría[],2,0)</f>
        <v>100108006</v>
      </c>
      <c r="H4479" t="str">
        <f>+VLOOKUP(F4479,Codigos[],2,0)</f>
        <v>Frutos tropicales y subtropicales</v>
      </c>
      <c r="I4479">
        <f>+VLOOKUP(Tabla2[[#This Row],[Categoría]],Cod_procesamiento10[],2,0)</f>
        <v>4</v>
      </c>
      <c r="J4479" t="s">
        <v>163</v>
      </c>
      <c r="K4479" s="3">
        <v>657.63</v>
      </c>
    </row>
    <row r="4480" spans="1:11" x14ac:dyDescent="0.35">
      <c r="A4480">
        <v>2018</v>
      </c>
      <c r="B4480" s="5" t="s">
        <v>59</v>
      </c>
      <c r="C4480" s="10">
        <v>43405</v>
      </c>
      <c r="D4480" t="s">
        <v>17</v>
      </c>
      <c r="E4480">
        <f>+VLOOKUP(Tabla2[[#This Row],[Punto de venta]],Punto_venta[],2,0)</f>
        <v>2</v>
      </c>
      <c r="F4480" t="s">
        <v>3</v>
      </c>
      <c r="G4480">
        <f>+VLOOKUP(Tabla2[[#This Row],[Cultivo]],Cod_categoría[],2,0)</f>
        <v>100103001</v>
      </c>
      <c r="H4480" t="str">
        <f>+VLOOKUP(F4480,Codigos[],2,0)</f>
        <v>Frutos de carozo</v>
      </c>
      <c r="I4480">
        <f>+VLOOKUP(Tabla2[[#This Row],[Categoría]],Cod_procesamiento10[],2,0)</f>
        <v>5</v>
      </c>
      <c r="J4480" t="s">
        <v>163</v>
      </c>
      <c r="K4480" s="3">
        <v>3009.81</v>
      </c>
    </row>
    <row r="4481" spans="1:11" x14ac:dyDescent="0.35">
      <c r="A4481">
        <v>2018</v>
      </c>
      <c r="B4481" s="5" t="s">
        <v>59</v>
      </c>
      <c r="C4481" s="10">
        <v>43405</v>
      </c>
      <c r="D4481" t="s">
        <v>17</v>
      </c>
      <c r="E4481">
        <f>+VLOOKUP(Tabla2[[#This Row],[Punto de venta]],Punto_venta[],2,0)</f>
        <v>2</v>
      </c>
      <c r="F4481" t="s">
        <v>4</v>
      </c>
      <c r="G4481">
        <f>+VLOOKUP(Tabla2[[#This Row],[Cultivo]],Cod_categoría[],2,0)</f>
        <v>100107002</v>
      </c>
      <c r="H4481" t="str">
        <f>+VLOOKUP(F4481,Codigos[],2,0)</f>
        <v>Frutos tropicales y subtropicales</v>
      </c>
      <c r="I4481">
        <f>+VLOOKUP(Tabla2[[#This Row],[Categoría]],Cod_procesamiento10[],2,0)</f>
        <v>4</v>
      </c>
      <c r="J4481" t="s">
        <v>163</v>
      </c>
      <c r="K4481" s="3">
        <v>2699.7</v>
      </c>
    </row>
    <row r="4482" spans="1:11" x14ac:dyDescent="0.35">
      <c r="A4482">
        <v>2018</v>
      </c>
      <c r="B4482" s="5" t="s">
        <v>59</v>
      </c>
      <c r="C4482" s="10">
        <v>43405</v>
      </c>
      <c r="D4482" t="s">
        <v>17</v>
      </c>
      <c r="E4482">
        <f>+VLOOKUP(Tabla2[[#This Row],[Punto de venta]],Punto_venta[],2,0)</f>
        <v>2</v>
      </c>
      <c r="F4482" t="s">
        <v>7</v>
      </c>
      <c r="G4482">
        <f>+VLOOKUP(Tabla2[[#This Row],[Cultivo]],Cod_categoría[],2,0)</f>
        <v>100103004</v>
      </c>
      <c r="H4482" t="str">
        <f>+VLOOKUP(F4482,Codigos[],2,0)</f>
        <v>Frutos de carozo</v>
      </c>
      <c r="I4482">
        <f>+VLOOKUP(Tabla2[[#This Row],[Categoría]],Cod_procesamiento10[],2,0)</f>
        <v>5</v>
      </c>
      <c r="J4482" t="s">
        <v>163</v>
      </c>
      <c r="K4482" s="3">
        <v>1962.04</v>
      </c>
    </row>
    <row r="4483" spans="1:11" x14ac:dyDescent="0.35">
      <c r="A4483">
        <v>2018</v>
      </c>
      <c r="B4483" s="5" t="s">
        <v>59</v>
      </c>
      <c r="C4483" s="10">
        <v>43405</v>
      </c>
      <c r="D4483" t="s">
        <v>17</v>
      </c>
      <c r="E4483">
        <f>+VLOOKUP(Tabla2[[#This Row],[Punto de venta]],Punto_venta[],2,0)</f>
        <v>2</v>
      </c>
      <c r="F4483" t="s">
        <v>8</v>
      </c>
      <c r="G4483">
        <f>+VLOOKUP(Tabla2[[#This Row],[Cultivo]],Cod_categoría[],2,0)</f>
        <v>100112025</v>
      </c>
      <c r="H4483" t="str">
        <f>+VLOOKUP(F4483,Codigos[],2,0)</f>
        <v>Berries</v>
      </c>
      <c r="I4483">
        <f>+VLOOKUP(Tabla2[[#This Row],[Categoría]],Cod_procesamiento10[],2,0)</f>
        <v>1</v>
      </c>
      <c r="J4483" t="s">
        <v>163</v>
      </c>
      <c r="K4483" s="3">
        <v>5353.25</v>
      </c>
    </row>
    <row r="4484" spans="1:11" x14ac:dyDescent="0.35">
      <c r="A4484">
        <v>2018</v>
      </c>
      <c r="B4484" s="5" t="s">
        <v>59</v>
      </c>
      <c r="C4484" s="10">
        <v>43405</v>
      </c>
      <c r="D4484" t="s">
        <v>17</v>
      </c>
      <c r="E4484">
        <f>+VLOOKUP(Tabla2[[#This Row],[Punto de venta]],Punto_venta[],2,0)</f>
        <v>2</v>
      </c>
      <c r="F4484" t="s">
        <v>9</v>
      </c>
      <c r="G4484">
        <f>+VLOOKUP(Tabla2[[#This Row],[Cultivo]],Cod_categoría[],2,0)</f>
        <v>100102003</v>
      </c>
      <c r="H4484" t="str">
        <f>+VLOOKUP(F4484,Codigos[],2,0)</f>
        <v>Cítricos</v>
      </c>
      <c r="I4484">
        <f>+VLOOKUP(Tabla2[[#This Row],[Categoría]],Cod_procesamiento10[],2,0)</f>
        <v>2</v>
      </c>
      <c r="J4484" t="s">
        <v>163</v>
      </c>
      <c r="K4484" s="3">
        <v>1424.04</v>
      </c>
    </row>
    <row r="4485" spans="1:11" x14ac:dyDescent="0.35">
      <c r="A4485">
        <v>2018</v>
      </c>
      <c r="B4485" s="5" t="s">
        <v>59</v>
      </c>
      <c r="C4485" s="10">
        <v>43405</v>
      </c>
      <c r="D4485" t="s">
        <v>17</v>
      </c>
      <c r="E4485">
        <f>+VLOOKUP(Tabla2[[#This Row],[Punto de venta]],Punto_venta[],2,0)</f>
        <v>2</v>
      </c>
      <c r="F4485" t="s">
        <v>20</v>
      </c>
      <c r="G4485">
        <f>+VLOOKUP(Tabla2[[#This Row],[Cultivo]],Cod_categoría[],2,0)</f>
        <v>100102004</v>
      </c>
      <c r="H4485" t="str">
        <f>+VLOOKUP(F4485,Codigos[],2,0)</f>
        <v>Cítricos</v>
      </c>
      <c r="I4485">
        <f>+VLOOKUP(Tabla2[[#This Row],[Categoría]],Cod_procesamiento10[],2,0)</f>
        <v>2</v>
      </c>
      <c r="J4485" t="s">
        <v>163</v>
      </c>
      <c r="K4485" s="3">
        <v>1461.36</v>
      </c>
    </row>
    <row r="4486" spans="1:11" x14ac:dyDescent="0.35">
      <c r="A4486">
        <v>2018</v>
      </c>
      <c r="B4486" s="5" t="s">
        <v>59</v>
      </c>
      <c r="C4486" s="10">
        <v>43405</v>
      </c>
      <c r="D4486" t="s">
        <v>17</v>
      </c>
      <c r="E4486">
        <f>+VLOOKUP(Tabla2[[#This Row],[Punto de venta]],Punto_venta[],2,0)</f>
        <v>2</v>
      </c>
      <c r="F4486" t="s">
        <v>21</v>
      </c>
      <c r="G4486">
        <f>+VLOOKUP(Tabla2[[#This Row],[Cultivo]],Cod_categoría[],2,0)</f>
        <v>100108002</v>
      </c>
      <c r="H4486" t="str">
        <f>+VLOOKUP(F4486,Codigos[],2,0)</f>
        <v>Frutos tropicales y subtropicales</v>
      </c>
      <c r="I4486">
        <f>+VLOOKUP(Tabla2[[#This Row],[Categoría]],Cod_procesamiento10[],2,0)</f>
        <v>4</v>
      </c>
      <c r="J4486" t="s">
        <v>163</v>
      </c>
      <c r="K4486" s="3">
        <v>1681.49</v>
      </c>
    </row>
    <row r="4487" spans="1:11" x14ac:dyDescent="0.35">
      <c r="A4487">
        <v>2018</v>
      </c>
      <c r="B4487" s="5" t="s">
        <v>59</v>
      </c>
      <c r="C4487" s="10">
        <v>43405</v>
      </c>
      <c r="D4487" t="s">
        <v>17</v>
      </c>
      <c r="E4487">
        <f>+VLOOKUP(Tabla2[[#This Row],[Punto de venta]],Punto_venta[],2,0)</f>
        <v>2</v>
      </c>
      <c r="F4487" t="s">
        <v>10</v>
      </c>
      <c r="G4487">
        <f>+VLOOKUP(Tabla2[[#This Row],[Cultivo]],Cod_categoría[],2,0)</f>
        <v>100104002</v>
      </c>
      <c r="H4487" t="str">
        <f>+VLOOKUP(F4487,Codigos[],2,0)</f>
        <v>Frutos de pepita</v>
      </c>
      <c r="I4487">
        <f>+VLOOKUP(Tabla2[[#This Row],[Categoría]],Cod_procesamiento10[],2,0)</f>
        <v>3</v>
      </c>
      <c r="J4487" t="s">
        <v>163</v>
      </c>
      <c r="K4487" s="3">
        <v>1373.56</v>
      </c>
    </row>
    <row r="4488" spans="1:11" x14ac:dyDescent="0.35">
      <c r="A4488">
        <v>2018</v>
      </c>
      <c r="B4488" s="5" t="s">
        <v>59</v>
      </c>
      <c r="C4488" s="10">
        <v>43405</v>
      </c>
      <c r="D4488" t="s">
        <v>17</v>
      </c>
      <c r="E4488">
        <f>+VLOOKUP(Tabla2[[#This Row],[Punto de venta]],Punto_venta[],2,0)</f>
        <v>2</v>
      </c>
      <c r="F4488" t="s">
        <v>11</v>
      </c>
      <c r="G4488">
        <f>+VLOOKUP(Tabla2[[#This Row],[Cultivo]],Cod_categoría[],2,0)</f>
        <v>100102005</v>
      </c>
      <c r="H4488" t="str">
        <f>+VLOOKUP(F4488,Codigos[],2,0)</f>
        <v>Cítricos</v>
      </c>
      <c r="I4488">
        <f>+VLOOKUP(Tabla2[[#This Row],[Categoría]],Cod_procesamiento10[],2,0)</f>
        <v>2</v>
      </c>
      <c r="J4488" t="s">
        <v>163</v>
      </c>
      <c r="K4488" s="3">
        <v>976.5</v>
      </c>
    </row>
    <row r="4489" spans="1:11" x14ac:dyDescent="0.35">
      <c r="A4489">
        <v>2018</v>
      </c>
      <c r="B4489" s="5" t="s">
        <v>59</v>
      </c>
      <c r="C4489" s="10">
        <v>43405</v>
      </c>
      <c r="D4489" t="s">
        <v>17</v>
      </c>
      <c r="E4489">
        <f>+VLOOKUP(Tabla2[[#This Row],[Punto de venta]],Punto_venta[],2,0)</f>
        <v>2</v>
      </c>
      <c r="F4489" t="s">
        <v>12</v>
      </c>
      <c r="G4489">
        <f>+VLOOKUP(Tabla2[[#This Row],[Cultivo]],Cod_categoría[],2,0)</f>
        <v>100103006</v>
      </c>
      <c r="H4489" t="str">
        <f>+VLOOKUP(F4489,Codigos[],2,0)</f>
        <v>Frutos de carozo</v>
      </c>
      <c r="I4489">
        <f>+VLOOKUP(Tabla2[[#This Row],[Categoría]],Cod_procesamiento10[],2,0)</f>
        <v>5</v>
      </c>
      <c r="J4489" t="s">
        <v>163</v>
      </c>
      <c r="K4489" s="3">
        <v>1863.82</v>
      </c>
    </row>
    <row r="4490" spans="1:11" x14ac:dyDescent="0.35">
      <c r="A4490">
        <v>2018</v>
      </c>
      <c r="B4490" s="5" t="s">
        <v>59</v>
      </c>
      <c r="C4490" s="10">
        <v>43405</v>
      </c>
      <c r="D4490" t="s">
        <v>17</v>
      </c>
      <c r="E4490">
        <f>+VLOOKUP(Tabla2[[#This Row],[Punto de venta]],Punto_venta[],2,0)</f>
        <v>2</v>
      </c>
      <c r="F4490" t="s">
        <v>13</v>
      </c>
      <c r="G4490">
        <f>+VLOOKUP(Tabla2[[#This Row],[Cultivo]],Cod_categoría[],2,0)</f>
        <v>100106002</v>
      </c>
      <c r="H4490" t="str">
        <f>+VLOOKUP(F4490,Codigos[],2,0)</f>
        <v>Frutos oleaginosos</v>
      </c>
      <c r="I4490">
        <f>+VLOOKUP(Tabla2[[#This Row],[Categoría]],Cod_procesamiento10[],2,0)</f>
        <v>12</v>
      </c>
      <c r="J4490" t="s">
        <v>163</v>
      </c>
      <c r="K4490" s="3">
        <v>3338.77</v>
      </c>
    </row>
    <row r="4491" spans="1:11" x14ac:dyDescent="0.35">
      <c r="A4491">
        <v>2018</v>
      </c>
      <c r="B4491" s="5" t="s">
        <v>59</v>
      </c>
      <c r="C4491" s="10">
        <v>43405</v>
      </c>
      <c r="D4491" t="s">
        <v>17</v>
      </c>
      <c r="E4491">
        <f>+VLOOKUP(Tabla2[[#This Row],[Punto de venta]],Punto_venta[],2,0)</f>
        <v>2</v>
      </c>
      <c r="F4491" t="s">
        <v>14</v>
      </c>
      <c r="G4491">
        <f>+VLOOKUP(Tabla2[[#This Row],[Cultivo]],Cod_categoría[],2,0)</f>
        <v>100104005</v>
      </c>
      <c r="H4491" t="str">
        <f>+VLOOKUP(F4491,Codigos[],2,0)</f>
        <v>Frutos de pepita</v>
      </c>
      <c r="I4491">
        <f>+VLOOKUP(Tabla2[[#This Row],[Categoría]],Cod_procesamiento10[],2,0)</f>
        <v>3</v>
      </c>
      <c r="J4491" t="s">
        <v>163</v>
      </c>
      <c r="K4491" s="3">
        <v>1385.42</v>
      </c>
    </row>
    <row r="4492" spans="1:11" x14ac:dyDescent="0.35">
      <c r="A4492">
        <v>2018</v>
      </c>
      <c r="B4492" s="5" t="s">
        <v>59</v>
      </c>
      <c r="C4492" s="10">
        <v>43405</v>
      </c>
      <c r="D4492" t="s">
        <v>17</v>
      </c>
      <c r="E4492">
        <f>+VLOOKUP(Tabla2[[#This Row],[Punto de venta]],Punto_venta[],2,0)</f>
        <v>2</v>
      </c>
      <c r="F4492" t="s">
        <v>15</v>
      </c>
      <c r="G4492">
        <f>+VLOOKUP(Tabla2[[#This Row],[Cultivo]],Cod_categoría[],2,0)</f>
        <v>100108006</v>
      </c>
      <c r="H4492" t="str">
        <f>+VLOOKUP(F4492,Codigos[],2,0)</f>
        <v>Frutos tropicales y subtropicales</v>
      </c>
      <c r="I4492">
        <f>+VLOOKUP(Tabla2[[#This Row],[Categoría]],Cod_procesamiento10[],2,0)</f>
        <v>4</v>
      </c>
      <c r="J4492" t="s">
        <v>163</v>
      </c>
      <c r="K4492" s="3">
        <v>797.74</v>
      </c>
    </row>
    <row r="4493" spans="1:11" x14ac:dyDescent="0.35">
      <c r="A4493">
        <v>2018</v>
      </c>
      <c r="B4493" s="5" t="s">
        <v>59</v>
      </c>
      <c r="C4493" s="10">
        <v>43405</v>
      </c>
      <c r="D4493" t="s">
        <v>24</v>
      </c>
      <c r="E4493">
        <f>+VLOOKUP(Tabla2[[#This Row],[Punto de venta]],Punto_venta[],2,0)</f>
        <v>3</v>
      </c>
      <c r="F4493" t="s">
        <v>68</v>
      </c>
      <c r="G4493">
        <f>+VLOOKUP(Tabla2[[#This Row],[Cultivo]],Cod_categoría[],2,0)</f>
        <v>100101001</v>
      </c>
      <c r="H4493" t="str">
        <f>+VLOOKUP(F4493,Codigos[],2,0)</f>
        <v>Berries</v>
      </c>
      <c r="I4493">
        <f>+VLOOKUP(Tabla2[[#This Row],[Categoría]],Cod_procesamiento10[],2,0)</f>
        <v>1</v>
      </c>
      <c r="J4493" t="s">
        <v>163</v>
      </c>
      <c r="K4493" s="3">
        <v>2447.5100000000002</v>
      </c>
    </row>
    <row r="4494" spans="1:11" x14ac:dyDescent="0.35">
      <c r="A4494">
        <v>2018</v>
      </c>
      <c r="B4494" s="5" t="s">
        <v>59</v>
      </c>
      <c r="C4494" s="10">
        <v>43405</v>
      </c>
      <c r="D4494" t="s">
        <v>24</v>
      </c>
      <c r="E4494">
        <f>+VLOOKUP(Tabla2[[#This Row],[Punto de venta]],Punto_venta[],2,0)</f>
        <v>3</v>
      </c>
      <c r="F4494" t="s">
        <v>3</v>
      </c>
      <c r="G4494">
        <f>+VLOOKUP(Tabla2[[#This Row],[Cultivo]],Cod_categoría[],2,0)</f>
        <v>100103001</v>
      </c>
      <c r="H4494" t="str">
        <f>+VLOOKUP(F4494,Codigos[],2,0)</f>
        <v>Frutos de carozo</v>
      </c>
      <c r="I4494">
        <f>+VLOOKUP(Tabla2[[#This Row],[Categoría]],Cod_procesamiento10[],2,0)</f>
        <v>5</v>
      </c>
      <c r="J4494" t="s">
        <v>163</v>
      </c>
      <c r="K4494" s="3">
        <v>1349.19</v>
      </c>
    </row>
    <row r="4495" spans="1:11" x14ac:dyDescent="0.35">
      <c r="A4495">
        <v>2018</v>
      </c>
      <c r="B4495" s="5" t="s">
        <v>59</v>
      </c>
      <c r="C4495" s="10">
        <v>43405</v>
      </c>
      <c r="D4495" t="s">
        <v>24</v>
      </c>
      <c r="E4495">
        <f>+VLOOKUP(Tabla2[[#This Row],[Punto de venta]],Punto_venta[],2,0)</f>
        <v>3</v>
      </c>
      <c r="F4495" t="s">
        <v>4</v>
      </c>
      <c r="G4495">
        <f>+VLOOKUP(Tabla2[[#This Row],[Cultivo]],Cod_categoría[],2,0)</f>
        <v>100107002</v>
      </c>
      <c r="H4495" t="str">
        <f>+VLOOKUP(F4495,Codigos[],2,0)</f>
        <v>Frutos tropicales y subtropicales</v>
      </c>
      <c r="I4495">
        <f>+VLOOKUP(Tabla2[[#This Row],[Categoría]],Cod_procesamiento10[],2,0)</f>
        <v>4</v>
      </c>
      <c r="J4495" t="s">
        <v>163</v>
      </c>
      <c r="K4495" s="3">
        <v>1238.49</v>
      </c>
    </row>
    <row r="4496" spans="1:11" x14ac:dyDescent="0.35">
      <c r="A4496">
        <v>2018</v>
      </c>
      <c r="B4496" s="5" t="s">
        <v>59</v>
      </c>
      <c r="C4496" s="10">
        <v>43405</v>
      </c>
      <c r="D4496" t="s">
        <v>24</v>
      </c>
      <c r="E4496">
        <f>+VLOOKUP(Tabla2[[#This Row],[Punto de venta]],Punto_venta[],2,0)</f>
        <v>3</v>
      </c>
      <c r="F4496" t="s">
        <v>5</v>
      </c>
      <c r="G4496">
        <f>+VLOOKUP(Tabla2[[#This Row],[Cultivo]],Cod_categoría[],2,0)</f>
        <v>100103002</v>
      </c>
      <c r="H4496" t="str">
        <f>+VLOOKUP(F4496,Codigos[],2,0)</f>
        <v>Frutos de carozo</v>
      </c>
      <c r="I4496">
        <f>+VLOOKUP(Tabla2[[#This Row],[Categoría]],Cod_procesamiento10[],2,0)</f>
        <v>5</v>
      </c>
      <c r="J4496" t="s">
        <v>163</v>
      </c>
      <c r="K4496" s="3">
        <v>645.24</v>
      </c>
    </row>
    <row r="4497" spans="1:11" x14ac:dyDescent="0.35">
      <c r="A4497">
        <v>2018</v>
      </c>
      <c r="B4497" s="5" t="s">
        <v>59</v>
      </c>
      <c r="C4497" s="10">
        <v>43405</v>
      </c>
      <c r="D4497" t="s">
        <v>24</v>
      </c>
      <c r="E4497">
        <f>+VLOOKUP(Tabla2[[#This Row],[Punto de venta]],Punto_venta[],2,0)</f>
        <v>3</v>
      </c>
      <c r="F4497" t="s">
        <v>6</v>
      </c>
      <c r="G4497">
        <f>+VLOOKUP(Tabla2[[#This Row],[Cultivo]],Cod_categoría[],2,0)</f>
        <v>100103003</v>
      </c>
      <c r="H4497" t="str">
        <f>+VLOOKUP(F4497,Codigos[],2,0)</f>
        <v>Frutos de carozo</v>
      </c>
      <c r="I4497">
        <f>+VLOOKUP(Tabla2[[#This Row],[Categoría]],Cod_procesamiento10[],2,0)</f>
        <v>5</v>
      </c>
      <c r="J4497" t="s">
        <v>163</v>
      </c>
      <c r="K4497" s="3">
        <v>909.25</v>
      </c>
    </row>
    <row r="4498" spans="1:11" x14ac:dyDescent="0.35">
      <c r="A4498">
        <v>2018</v>
      </c>
      <c r="B4498" s="5" t="s">
        <v>59</v>
      </c>
      <c r="C4498" s="10">
        <v>43405</v>
      </c>
      <c r="D4498" t="s">
        <v>24</v>
      </c>
      <c r="E4498">
        <f>+VLOOKUP(Tabla2[[#This Row],[Punto de venta]],Punto_venta[],2,0)</f>
        <v>3</v>
      </c>
      <c r="F4498" t="s">
        <v>7</v>
      </c>
      <c r="G4498">
        <f>+VLOOKUP(Tabla2[[#This Row],[Cultivo]],Cod_categoría[],2,0)</f>
        <v>100103004</v>
      </c>
      <c r="H4498" t="str">
        <f>+VLOOKUP(F4498,Codigos[],2,0)</f>
        <v>Frutos de carozo</v>
      </c>
      <c r="I4498">
        <f>+VLOOKUP(Tabla2[[#This Row],[Categoría]],Cod_procesamiento10[],2,0)</f>
        <v>5</v>
      </c>
      <c r="J4498" t="s">
        <v>163</v>
      </c>
      <c r="K4498" s="3">
        <v>726.93</v>
      </c>
    </row>
    <row r="4499" spans="1:11" x14ac:dyDescent="0.35">
      <c r="A4499">
        <v>2018</v>
      </c>
      <c r="B4499" s="5" t="s">
        <v>59</v>
      </c>
      <c r="C4499" s="10">
        <v>43405</v>
      </c>
      <c r="D4499" t="s">
        <v>24</v>
      </c>
      <c r="E4499">
        <f>+VLOOKUP(Tabla2[[#This Row],[Punto de venta]],Punto_venta[],2,0)</f>
        <v>3</v>
      </c>
      <c r="F4499" t="s">
        <v>23</v>
      </c>
      <c r="G4499">
        <f>+VLOOKUP(Tabla2[[#This Row],[Cultivo]],Cod_categoría[],2,0)</f>
        <v>100101004</v>
      </c>
      <c r="H4499" t="str">
        <f>+VLOOKUP(F4499,Codigos[],2,0)</f>
        <v>Berries</v>
      </c>
      <c r="I4499">
        <f>+VLOOKUP(Tabla2[[#This Row],[Categoría]],Cod_procesamiento10[],2,0)</f>
        <v>1</v>
      </c>
      <c r="J4499" t="s">
        <v>163</v>
      </c>
      <c r="K4499" s="3">
        <v>4500</v>
      </c>
    </row>
    <row r="4500" spans="1:11" x14ac:dyDescent="0.35">
      <c r="A4500">
        <v>2018</v>
      </c>
      <c r="B4500" s="5" t="s">
        <v>59</v>
      </c>
      <c r="C4500" s="10">
        <v>43405</v>
      </c>
      <c r="D4500" t="s">
        <v>24</v>
      </c>
      <c r="E4500">
        <f>+VLOOKUP(Tabla2[[#This Row],[Punto de venta]],Punto_venta[],2,0)</f>
        <v>3</v>
      </c>
      <c r="F4500" t="s">
        <v>8</v>
      </c>
      <c r="G4500">
        <f>+VLOOKUP(Tabla2[[#This Row],[Cultivo]],Cod_categoría[],2,0)</f>
        <v>100112025</v>
      </c>
      <c r="H4500" t="str">
        <f>+VLOOKUP(F4500,Codigos[],2,0)</f>
        <v>Berries</v>
      </c>
      <c r="I4500">
        <f>+VLOOKUP(Tabla2[[#This Row],[Categoría]],Cod_procesamiento10[],2,0)</f>
        <v>1</v>
      </c>
      <c r="J4500" t="s">
        <v>163</v>
      </c>
      <c r="K4500" s="3">
        <v>874.05</v>
      </c>
    </row>
    <row r="4501" spans="1:11" x14ac:dyDescent="0.35">
      <c r="A4501">
        <v>2018</v>
      </c>
      <c r="B4501" s="5" t="s">
        <v>59</v>
      </c>
      <c r="C4501" s="10">
        <v>43405</v>
      </c>
      <c r="D4501" t="s">
        <v>24</v>
      </c>
      <c r="E4501">
        <f>+VLOOKUP(Tabla2[[#This Row],[Punto de venta]],Punto_venta[],2,0)</f>
        <v>3</v>
      </c>
      <c r="F4501" t="s">
        <v>33</v>
      </c>
      <c r="G4501">
        <f>+VLOOKUP(Tabla2[[#This Row],[Cultivo]],Cod_categoría[],2,0)</f>
        <v>100114040</v>
      </c>
      <c r="H4501" t="str">
        <f>+VLOOKUP(F4501,Codigos[],2,0)</f>
        <v>Frutos tropicales y subtropicales</v>
      </c>
      <c r="I4501">
        <f>+VLOOKUP(Tabla2[[#This Row],[Categoría]],Cod_procesamiento10[],2,0)</f>
        <v>4</v>
      </c>
      <c r="J4501" t="s">
        <v>163</v>
      </c>
      <c r="K4501" s="3">
        <v>1329.28</v>
      </c>
    </row>
    <row r="4502" spans="1:11" x14ac:dyDescent="0.35">
      <c r="A4502">
        <v>2018</v>
      </c>
      <c r="B4502" s="5" t="s">
        <v>59</v>
      </c>
      <c r="C4502" s="10">
        <v>43405</v>
      </c>
      <c r="D4502" t="s">
        <v>24</v>
      </c>
      <c r="E4502">
        <f>+VLOOKUP(Tabla2[[#This Row],[Punto de venta]],Punto_venta[],2,0)</f>
        <v>3</v>
      </c>
      <c r="F4502" t="s">
        <v>19</v>
      </c>
      <c r="G4502">
        <f>+VLOOKUP(Tabla2[[#This Row],[Cultivo]],Cod_categoría[],2,0)</f>
        <v>100101007</v>
      </c>
      <c r="H4502" t="str">
        <f>+VLOOKUP(F4502,Codigos[],2,0)</f>
        <v>Berries</v>
      </c>
      <c r="I4502">
        <f>+VLOOKUP(Tabla2[[#This Row],[Categoría]],Cod_procesamiento10[],2,0)</f>
        <v>1</v>
      </c>
      <c r="J4502" t="s">
        <v>163</v>
      </c>
      <c r="K4502" s="3">
        <v>689.21</v>
      </c>
    </row>
    <row r="4503" spans="1:11" x14ac:dyDescent="0.35">
      <c r="A4503">
        <v>2018</v>
      </c>
      <c r="B4503" s="5" t="s">
        <v>59</v>
      </c>
      <c r="C4503" s="10">
        <v>43405</v>
      </c>
      <c r="D4503" t="s">
        <v>24</v>
      </c>
      <c r="E4503">
        <f>+VLOOKUP(Tabla2[[#This Row],[Punto de venta]],Punto_venta[],2,0)</f>
        <v>3</v>
      </c>
      <c r="F4503" t="s">
        <v>9</v>
      </c>
      <c r="G4503">
        <f>+VLOOKUP(Tabla2[[#This Row],[Cultivo]],Cod_categoría[],2,0)</f>
        <v>100102003</v>
      </c>
      <c r="H4503" t="str">
        <f>+VLOOKUP(F4503,Codigos[],2,0)</f>
        <v>Cítricos</v>
      </c>
      <c r="I4503">
        <f>+VLOOKUP(Tabla2[[#This Row],[Categoría]],Cod_procesamiento10[],2,0)</f>
        <v>2</v>
      </c>
      <c r="J4503" t="s">
        <v>163</v>
      </c>
      <c r="K4503" s="3">
        <v>672.88</v>
      </c>
    </row>
    <row r="4504" spans="1:11" x14ac:dyDescent="0.35">
      <c r="A4504">
        <v>2018</v>
      </c>
      <c r="B4504" s="5" t="s">
        <v>59</v>
      </c>
      <c r="C4504" s="10">
        <v>43405</v>
      </c>
      <c r="D4504" t="s">
        <v>24</v>
      </c>
      <c r="E4504">
        <f>+VLOOKUP(Tabla2[[#This Row],[Punto de venta]],Punto_venta[],2,0)</f>
        <v>3</v>
      </c>
      <c r="F4504" t="s">
        <v>20</v>
      </c>
      <c r="G4504">
        <f>+VLOOKUP(Tabla2[[#This Row],[Cultivo]],Cod_categoría[],2,0)</f>
        <v>100102004</v>
      </c>
      <c r="H4504" t="str">
        <f>+VLOOKUP(F4504,Codigos[],2,0)</f>
        <v>Cítricos</v>
      </c>
      <c r="I4504">
        <f>+VLOOKUP(Tabla2[[#This Row],[Categoría]],Cod_procesamiento10[],2,0)</f>
        <v>2</v>
      </c>
      <c r="J4504" t="s">
        <v>163</v>
      </c>
      <c r="K4504" s="3">
        <v>376.54</v>
      </c>
    </row>
    <row r="4505" spans="1:11" x14ac:dyDescent="0.35">
      <c r="A4505">
        <v>2018</v>
      </c>
      <c r="B4505" s="5" t="s">
        <v>59</v>
      </c>
      <c r="C4505" s="10">
        <v>43405</v>
      </c>
      <c r="D4505" t="s">
        <v>24</v>
      </c>
      <c r="E4505">
        <f>+VLOOKUP(Tabla2[[#This Row],[Punto de venta]],Punto_venta[],2,0)</f>
        <v>3</v>
      </c>
      <c r="F4505" t="s">
        <v>21</v>
      </c>
      <c r="G4505">
        <f>+VLOOKUP(Tabla2[[#This Row],[Cultivo]],Cod_categoría[],2,0)</f>
        <v>100108002</v>
      </c>
      <c r="H4505" t="str">
        <f>+VLOOKUP(F4505,Codigos[],2,0)</f>
        <v>Frutos tropicales y subtropicales</v>
      </c>
      <c r="I4505">
        <f>+VLOOKUP(Tabla2[[#This Row],[Categoría]],Cod_procesamiento10[],2,0)</f>
        <v>4</v>
      </c>
      <c r="J4505" t="s">
        <v>163</v>
      </c>
      <c r="K4505" s="3">
        <v>1393.6</v>
      </c>
    </row>
    <row r="4506" spans="1:11" x14ac:dyDescent="0.35">
      <c r="A4506">
        <v>2018</v>
      </c>
      <c r="B4506" s="5" t="s">
        <v>59</v>
      </c>
      <c r="C4506" s="10">
        <v>43405</v>
      </c>
      <c r="D4506" t="s">
        <v>24</v>
      </c>
      <c r="E4506">
        <f>+VLOOKUP(Tabla2[[#This Row],[Punto de venta]],Punto_venta[],2,0)</f>
        <v>3</v>
      </c>
      <c r="F4506" t="s">
        <v>10</v>
      </c>
      <c r="G4506">
        <f>+VLOOKUP(Tabla2[[#This Row],[Cultivo]],Cod_categoría[],2,0)</f>
        <v>100104002</v>
      </c>
      <c r="H4506" t="str">
        <f>+VLOOKUP(F4506,Codigos[],2,0)</f>
        <v>Frutos de pepita</v>
      </c>
      <c r="I4506">
        <f>+VLOOKUP(Tabla2[[#This Row],[Categoría]],Cod_procesamiento10[],2,0)</f>
        <v>3</v>
      </c>
      <c r="J4506" t="s">
        <v>163</v>
      </c>
      <c r="K4506" s="3">
        <v>507.74</v>
      </c>
    </row>
    <row r="4507" spans="1:11" x14ac:dyDescent="0.35">
      <c r="A4507">
        <v>2018</v>
      </c>
      <c r="B4507" s="5" t="s">
        <v>59</v>
      </c>
      <c r="C4507" s="10">
        <v>43405</v>
      </c>
      <c r="D4507" t="s">
        <v>24</v>
      </c>
      <c r="E4507">
        <f>+VLOOKUP(Tabla2[[#This Row],[Punto de venta]],Punto_venta[],2,0)</f>
        <v>3</v>
      </c>
      <c r="F4507" t="s">
        <v>11</v>
      </c>
      <c r="G4507">
        <f>+VLOOKUP(Tabla2[[#This Row],[Cultivo]],Cod_categoría[],2,0)</f>
        <v>100102005</v>
      </c>
      <c r="H4507" t="str">
        <f>+VLOOKUP(F4507,Codigos[],2,0)</f>
        <v>Cítricos</v>
      </c>
      <c r="I4507">
        <f>+VLOOKUP(Tabla2[[#This Row],[Categoría]],Cod_procesamiento10[],2,0)</f>
        <v>2</v>
      </c>
      <c r="J4507" t="s">
        <v>163</v>
      </c>
      <c r="K4507" s="3">
        <v>333.11</v>
      </c>
    </row>
    <row r="4508" spans="1:11" x14ac:dyDescent="0.35">
      <c r="A4508">
        <v>2018</v>
      </c>
      <c r="B4508" s="5" t="s">
        <v>59</v>
      </c>
      <c r="C4508" s="10">
        <v>43405</v>
      </c>
      <c r="D4508" t="s">
        <v>24</v>
      </c>
      <c r="E4508">
        <f>+VLOOKUP(Tabla2[[#This Row],[Punto de venta]],Punto_venta[],2,0)</f>
        <v>3</v>
      </c>
      <c r="F4508" t="s">
        <v>12</v>
      </c>
      <c r="G4508">
        <f>+VLOOKUP(Tabla2[[#This Row],[Cultivo]],Cod_categoría[],2,0)</f>
        <v>100103006</v>
      </c>
      <c r="H4508" t="str">
        <f>+VLOOKUP(F4508,Codigos[],2,0)</f>
        <v>Frutos de carozo</v>
      </c>
      <c r="I4508">
        <f>+VLOOKUP(Tabla2[[#This Row],[Categoría]],Cod_procesamiento10[],2,0)</f>
        <v>5</v>
      </c>
      <c r="J4508" t="s">
        <v>163</v>
      </c>
      <c r="K4508" s="3">
        <v>835.49</v>
      </c>
    </row>
    <row r="4509" spans="1:11" x14ac:dyDescent="0.35">
      <c r="A4509">
        <v>2018</v>
      </c>
      <c r="B4509" s="5" t="s">
        <v>59</v>
      </c>
      <c r="C4509" s="10">
        <v>43405</v>
      </c>
      <c r="D4509" t="s">
        <v>24</v>
      </c>
      <c r="E4509">
        <f>+VLOOKUP(Tabla2[[#This Row],[Punto de venta]],Punto_venta[],2,0)</f>
        <v>3</v>
      </c>
      <c r="F4509" t="s">
        <v>32</v>
      </c>
      <c r="G4509">
        <f>+VLOOKUP(Tabla2[[#This Row],[Cultivo]],Cod_categoría[],2,0)</f>
        <v>100114031</v>
      </c>
      <c r="H4509" t="str">
        <f>+VLOOKUP(F4509,Codigos[],2,0)</f>
        <v>Frutos de pepita</v>
      </c>
      <c r="I4509">
        <f>+VLOOKUP(Tabla2[[#This Row],[Categoría]],Cod_procesamiento10[],2,0)</f>
        <v>3</v>
      </c>
      <c r="J4509" t="s">
        <v>163</v>
      </c>
      <c r="K4509" s="3">
        <v>1141.9100000000001</v>
      </c>
    </row>
    <row r="4510" spans="1:11" x14ac:dyDescent="0.35">
      <c r="A4510">
        <v>2018</v>
      </c>
      <c r="B4510" s="5" t="s">
        <v>59</v>
      </c>
      <c r="C4510" s="10">
        <v>43405</v>
      </c>
      <c r="D4510" t="s">
        <v>24</v>
      </c>
      <c r="E4510">
        <f>+VLOOKUP(Tabla2[[#This Row],[Punto de venta]],Punto_venta[],2,0)</f>
        <v>3</v>
      </c>
      <c r="F4510" t="s">
        <v>13</v>
      </c>
      <c r="G4510">
        <f>+VLOOKUP(Tabla2[[#This Row],[Cultivo]],Cod_categoría[],2,0)</f>
        <v>100106002</v>
      </c>
      <c r="H4510" t="str">
        <f>+VLOOKUP(F4510,Codigos[],2,0)</f>
        <v>Frutos oleaginosos</v>
      </c>
      <c r="I4510">
        <f>+VLOOKUP(Tabla2[[#This Row],[Categoría]],Cod_procesamiento10[],2,0)</f>
        <v>12</v>
      </c>
      <c r="J4510" t="s">
        <v>163</v>
      </c>
      <c r="K4510" s="3">
        <v>1512.21</v>
      </c>
    </row>
    <row r="4511" spans="1:11" x14ac:dyDescent="0.35">
      <c r="A4511">
        <v>2018</v>
      </c>
      <c r="B4511" s="5" t="s">
        <v>59</v>
      </c>
      <c r="C4511" s="10">
        <v>43405</v>
      </c>
      <c r="D4511" t="s">
        <v>24</v>
      </c>
      <c r="E4511">
        <f>+VLOOKUP(Tabla2[[#This Row],[Punto de venta]],Punto_venta[],2,0)</f>
        <v>3</v>
      </c>
      <c r="F4511" t="s">
        <v>14</v>
      </c>
      <c r="G4511">
        <f>+VLOOKUP(Tabla2[[#This Row],[Cultivo]],Cod_categoría[],2,0)</f>
        <v>100104005</v>
      </c>
      <c r="H4511" t="str">
        <f>+VLOOKUP(F4511,Codigos[],2,0)</f>
        <v>Frutos de pepita</v>
      </c>
      <c r="I4511">
        <f>+VLOOKUP(Tabla2[[#This Row],[Categoría]],Cod_procesamiento10[],2,0)</f>
        <v>3</v>
      </c>
      <c r="J4511" t="s">
        <v>163</v>
      </c>
      <c r="K4511" s="3">
        <v>579.39</v>
      </c>
    </row>
    <row r="4512" spans="1:11" x14ac:dyDescent="0.35">
      <c r="A4512">
        <v>2018</v>
      </c>
      <c r="B4512" s="5" t="s">
        <v>59</v>
      </c>
      <c r="C4512" s="10">
        <v>43405</v>
      </c>
      <c r="D4512" t="s">
        <v>24</v>
      </c>
      <c r="E4512">
        <f>+VLOOKUP(Tabla2[[#This Row],[Punto de venta]],Punto_venta[],2,0)</f>
        <v>3</v>
      </c>
      <c r="F4512" t="s">
        <v>35</v>
      </c>
      <c r="G4512">
        <f>+VLOOKUP(Tabla2[[#This Row],[Cultivo]],Cod_categoría[],2,0)</f>
        <v>100114044</v>
      </c>
      <c r="H4512" t="str">
        <f>+VLOOKUP(F4512,Codigos[],2,0)</f>
        <v>Frutos de pepita</v>
      </c>
      <c r="I4512">
        <f>+VLOOKUP(Tabla2[[#This Row],[Categoría]],Cod_procesamiento10[],2,0)</f>
        <v>3</v>
      </c>
      <c r="J4512" t="s">
        <v>163</v>
      </c>
      <c r="K4512" s="3">
        <v>1341.67</v>
      </c>
    </row>
    <row r="4513" spans="1:11" x14ac:dyDescent="0.35">
      <c r="A4513">
        <v>2018</v>
      </c>
      <c r="B4513" s="5" t="s">
        <v>59</v>
      </c>
      <c r="C4513" s="10">
        <v>43405</v>
      </c>
      <c r="D4513" t="s">
        <v>24</v>
      </c>
      <c r="E4513">
        <f>+VLOOKUP(Tabla2[[#This Row],[Punto de venta]],Punto_venta[],2,0)</f>
        <v>3</v>
      </c>
      <c r="F4513" t="s">
        <v>15</v>
      </c>
      <c r="G4513">
        <f>+VLOOKUP(Tabla2[[#This Row],[Cultivo]],Cod_categoría[],2,0)</f>
        <v>100108006</v>
      </c>
      <c r="H4513" t="str">
        <f>+VLOOKUP(F4513,Codigos[],2,0)</f>
        <v>Frutos tropicales y subtropicales</v>
      </c>
      <c r="I4513">
        <f>+VLOOKUP(Tabla2[[#This Row],[Categoría]],Cod_procesamiento10[],2,0)</f>
        <v>4</v>
      </c>
      <c r="J4513" t="s">
        <v>163</v>
      </c>
      <c r="K4513" s="3">
        <v>555.71</v>
      </c>
    </row>
    <row r="4514" spans="1:11" x14ac:dyDescent="0.35">
      <c r="A4514">
        <v>2018</v>
      </c>
      <c r="B4514" s="5" t="s">
        <v>59</v>
      </c>
      <c r="C4514" s="10">
        <v>43405</v>
      </c>
      <c r="D4514" t="s">
        <v>24</v>
      </c>
      <c r="E4514">
        <f>+VLOOKUP(Tabla2[[#This Row],[Punto de venta]],Punto_venta[],2,0)</f>
        <v>3</v>
      </c>
      <c r="F4514" t="s">
        <v>27</v>
      </c>
      <c r="G4514">
        <f>+VLOOKUP(Tabla2[[#This Row],[Cultivo]],Cod_categoría[],2,0)</f>
        <v>100102006</v>
      </c>
      <c r="H4514" t="str">
        <f>+VLOOKUP(F4514,Codigos[],2,0)</f>
        <v>Cítricos</v>
      </c>
      <c r="I4514">
        <f>+VLOOKUP(Tabla2[[#This Row],[Categoría]],Cod_procesamiento10[],2,0)</f>
        <v>2</v>
      </c>
      <c r="J4514" t="s">
        <v>163</v>
      </c>
      <c r="K4514" s="3">
        <v>567.55999999999995</v>
      </c>
    </row>
    <row r="4515" spans="1:11" x14ac:dyDescent="0.35">
      <c r="A4515">
        <v>2018</v>
      </c>
      <c r="B4515" s="5" t="s">
        <v>59</v>
      </c>
      <c r="C4515" s="10">
        <v>43405</v>
      </c>
      <c r="D4515" t="s">
        <v>24</v>
      </c>
      <c r="E4515">
        <f>+VLOOKUP(Tabla2[[#This Row],[Punto de venta]],Punto_venta[],2,0)</f>
        <v>3</v>
      </c>
      <c r="F4515" t="s">
        <v>18</v>
      </c>
      <c r="G4515">
        <f>+VLOOKUP(Tabla2[[#This Row],[Cultivo]],Cod_categoría[],2,0)</f>
        <v>100114042</v>
      </c>
      <c r="H4515" t="str">
        <f>+VLOOKUP(F4515,Codigos[],2,0)</f>
        <v>Otros</v>
      </c>
      <c r="I4515">
        <f>+VLOOKUP(Tabla2[[#This Row],[Categoría]],Cod_procesamiento10[],2,0)</f>
        <v>13</v>
      </c>
      <c r="J4515" t="s">
        <v>163</v>
      </c>
      <c r="K4515" s="3">
        <v>1105.1600000000001</v>
      </c>
    </row>
    <row r="4516" spans="1:11" x14ac:dyDescent="0.35">
      <c r="A4516">
        <v>2018</v>
      </c>
      <c r="B4516" s="5" t="s">
        <v>59</v>
      </c>
      <c r="C4516" s="10">
        <v>43405</v>
      </c>
      <c r="D4516" t="s">
        <v>24</v>
      </c>
      <c r="E4516">
        <f>+VLOOKUP(Tabla2[[#This Row],[Punto de venta]],Punto_venta[],2,0)</f>
        <v>3</v>
      </c>
      <c r="F4516" t="s">
        <v>16</v>
      </c>
      <c r="G4516">
        <f>+VLOOKUP(Tabla2[[#This Row],[Cultivo]],Cod_categoría[],2,0)</f>
        <v>100109001</v>
      </c>
      <c r="H4516" t="str">
        <f>+VLOOKUP(F4516,Codigos[],2,0)</f>
        <v>Uva</v>
      </c>
      <c r="I4516">
        <f>+VLOOKUP(Tabla2[[#This Row],[Categoría]],Cod_procesamiento10[],2,0)</f>
        <v>11</v>
      </c>
      <c r="J4516" t="s">
        <v>163</v>
      </c>
      <c r="K4516" s="3">
        <v>1751.29</v>
      </c>
    </row>
    <row r="4517" spans="1:11" x14ac:dyDescent="0.35">
      <c r="A4517">
        <v>2018</v>
      </c>
      <c r="B4517" s="5" t="s">
        <v>58</v>
      </c>
      <c r="C4517" s="10">
        <v>43374</v>
      </c>
      <c r="D4517" t="s">
        <v>2</v>
      </c>
      <c r="E4517">
        <f>+VLOOKUP(Tabla2[[#This Row],[Punto de venta]],Punto_venta[],2,0)</f>
        <v>1</v>
      </c>
      <c r="F4517" t="s">
        <v>19</v>
      </c>
      <c r="G4517">
        <f>+VLOOKUP(Tabla2[[#This Row],[Cultivo]],Cod_categoría[],2,0)</f>
        <v>100101007</v>
      </c>
      <c r="H4517" t="str">
        <f>+VLOOKUP(F4517,Codigos[],2,0)</f>
        <v>Berries</v>
      </c>
      <c r="I4517">
        <f>+VLOOKUP(Tabla2[[#This Row],[Categoría]],Cod_procesamiento10[],2,0)</f>
        <v>1</v>
      </c>
      <c r="J4517" t="s">
        <v>163</v>
      </c>
      <c r="K4517" s="3">
        <v>711.58</v>
      </c>
    </row>
    <row r="4518" spans="1:11" x14ac:dyDescent="0.35">
      <c r="A4518">
        <v>2018</v>
      </c>
      <c r="B4518" s="5" t="s">
        <v>58</v>
      </c>
      <c r="C4518" s="10">
        <v>43374</v>
      </c>
      <c r="D4518" t="s">
        <v>2</v>
      </c>
      <c r="E4518">
        <f>+VLOOKUP(Tabla2[[#This Row],[Punto de venta]],Punto_venta[],2,0)</f>
        <v>1</v>
      </c>
      <c r="F4518" t="s">
        <v>9</v>
      </c>
      <c r="G4518">
        <f>+VLOOKUP(Tabla2[[#This Row],[Cultivo]],Cod_categoría[],2,0)</f>
        <v>100102003</v>
      </c>
      <c r="H4518" t="str">
        <f>+VLOOKUP(F4518,Codigos[],2,0)</f>
        <v>Cítricos</v>
      </c>
      <c r="I4518">
        <f>+VLOOKUP(Tabla2[[#This Row],[Categoría]],Cod_procesamiento10[],2,0)</f>
        <v>2</v>
      </c>
      <c r="J4518" t="s">
        <v>163</v>
      </c>
      <c r="K4518" s="3">
        <v>732.57</v>
      </c>
    </row>
    <row r="4519" spans="1:11" x14ac:dyDescent="0.35">
      <c r="A4519">
        <v>2018</v>
      </c>
      <c r="B4519" s="5" t="s">
        <v>58</v>
      </c>
      <c r="C4519" s="10">
        <v>43374</v>
      </c>
      <c r="D4519" t="s">
        <v>2</v>
      </c>
      <c r="E4519">
        <f>+VLOOKUP(Tabla2[[#This Row],[Punto de venta]],Punto_venta[],2,0)</f>
        <v>1</v>
      </c>
      <c r="F4519" t="s">
        <v>20</v>
      </c>
      <c r="G4519">
        <f>+VLOOKUP(Tabla2[[#This Row],[Cultivo]],Cod_categoría[],2,0)</f>
        <v>100102004</v>
      </c>
      <c r="H4519" t="str">
        <f>+VLOOKUP(F4519,Codigos[],2,0)</f>
        <v>Cítricos</v>
      </c>
      <c r="I4519">
        <f>+VLOOKUP(Tabla2[[#This Row],[Categoría]],Cod_procesamiento10[],2,0)</f>
        <v>2</v>
      </c>
      <c r="J4519" t="s">
        <v>163</v>
      </c>
      <c r="K4519" s="3">
        <v>666.02</v>
      </c>
    </row>
    <row r="4520" spans="1:11" x14ac:dyDescent="0.35">
      <c r="A4520">
        <v>2018</v>
      </c>
      <c r="B4520" s="5" t="s">
        <v>58</v>
      </c>
      <c r="C4520" s="10">
        <v>43374</v>
      </c>
      <c r="D4520" t="s">
        <v>2</v>
      </c>
      <c r="E4520">
        <f>+VLOOKUP(Tabla2[[#This Row],[Punto de venta]],Punto_venta[],2,0)</f>
        <v>1</v>
      </c>
      <c r="F4520" t="s">
        <v>21</v>
      </c>
      <c r="G4520">
        <f>+VLOOKUP(Tabla2[[#This Row],[Cultivo]],Cod_categoría[],2,0)</f>
        <v>100108002</v>
      </c>
      <c r="H4520" t="str">
        <f>+VLOOKUP(F4520,Codigos[],2,0)</f>
        <v>Frutos tropicales y subtropicales</v>
      </c>
      <c r="I4520">
        <f>+VLOOKUP(Tabla2[[#This Row],[Categoría]],Cod_procesamiento10[],2,0)</f>
        <v>4</v>
      </c>
      <c r="J4520" t="s">
        <v>163</v>
      </c>
      <c r="K4520" s="3">
        <v>2137.04</v>
      </c>
    </row>
    <row r="4521" spans="1:11" x14ac:dyDescent="0.35">
      <c r="A4521">
        <v>2018</v>
      </c>
      <c r="B4521" s="5" t="s">
        <v>58</v>
      </c>
      <c r="C4521" s="10">
        <v>43374</v>
      </c>
      <c r="D4521" t="s">
        <v>2</v>
      </c>
      <c r="E4521">
        <f>+VLOOKUP(Tabla2[[#This Row],[Punto de venta]],Punto_venta[],2,0)</f>
        <v>1</v>
      </c>
      <c r="F4521" t="s">
        <v>10</v>
      </c>
      <c r="G4521">
        <f>+VLOOKUP(Tabla2[[#This Row],[Cultivo]],Cod_categoría[],2,0)</f>
        <v>100104002</v>
      </c>
      <c r="H4521" t="str">
        <f>+VLOOKUP(F4521,Codigos[],2,0)</f>
        <v>Frutos de pepita</v>
      </c>
      <c r="I4521">
        <f>+VLOOKUP(Tabla2[[#This Row],[Categoría]],Cod_procesamiento10[],2,0)</f>
        <v>3</v>
      </c>
      <c r="J4521" t="s">
        <v>163</v>
      </c>
      <c r="K4521" s="3">
        <v>699.32</v>
      </c>
    </row>
    <row r="4522" spans="1:11" x14ac:dyDescent="0.35">
      <c r="A4522">
        <v>2018</v>
      </c>
      <c r="B4522" s="5" t="s">
        <v>58</v>
      </c>
      <c r="C4522" s="10">
        <v>43374</v>
      </c>
      <c r="D4522" t="s">
        <v>2</v>
      </c>
      <c r="E4522">
        <f>+VLOOKUP(Tabla2[[#This Row],[Punto de venta]],Punto_venta[],2,0)</f>
        <v>1</v>
      </c>
      <c r="F4522" t="s">
        <v>11</v>
      </c>
      <c r="G4522">
        <f>+VLOOKUP(Tabla2[[#This Row],[Cultivo]],Cod_categoría[],2,0)</f>
        <v>100102005</v>
      </c>
      <c r="H4522" t="str">
        <f>+VLOOKUP(F4522,Codigos[],2,0)</f>
        <v>Cítricos</v>
      </c>
      <c r="I4522">
        <f>+VLOOKUP(Tabla2[[#This Row],[Categoría]],Cod_procesamiento10[],2,0)</f>
        <v>2</v>
      </c>
      <c r="J4522" t="s">
        <v>163</v>
      </c>
      <c r="K4522" s="3">
        <v>587.22</v>
      </c>
    </row>
    <row r="4523" spans="1:11" x14ac:dyDescent="0.35">
      <c r="A4523">
        <v>2018</v>
      </c>
      <c r="B4523" s="5" t="s">
        <v>58</v>
      </c>
      <c r="C4523" s="10">
        <v>43374</v>
      </c>
      <c r="D4523" t="s">
        <v>2</v>
      </c>
      <c r="E4523">
        <f>+VLOOKUP(Tabla2[[#This Row],[Punto de venta]],Punto_venta[],2,0)</f>
        <v>1</v>
      </c>
      <c r="F4523" t="s">
        <v>13</v>
      </c>
      <c r="G4523">
        <f>+VLOOKUP(Tabla2[[#This Row],[Cultivo]],Cod_categoría[],2,0)</f>
        <v>100106002</v>
      </c>
      <c r="H4523" t="str">
        <f>+VLOOKUP(F4523,Codigos[],2,0)</f>
        <v>Frutos oleaginosos</v>
      </c>
      <c r="I4523">
        <f>+VLOOKUP(Tabla2[[#This Row],[Categoría]],Cod_procesamiento10[],2,0)</f>
        <v>12</v>
      </c>
      <c r="J4523" t="s">
        <v>163</v>
      </c>
      <c r="K4523" s="3">
        <v>2497.77</v>
      </c>
    </row>
    <row r="4524" spans="1:11" x14ac:dyDescent="0.35">
      <c r="A4524">
        <v>2018</v>
      </c>
      <c r="B4524" s="5" t="s">
        <v>58</v>
      </c>
      <c r="C4524" s="10">
        <v>43374</v>
      </c>
      <c r="D4524" t="s">
        <v>2</v>
      </c>
      <c r="E4524">
        <f>+VLOOKUP(Tabla2[[#This Row],[Punto de venta]],Punto_venta[],2,0)</f>
        <v>1</v>
      </c>
      <c r="F4524" t="s">
        <v>14</v>
      </c>
      <c r="G4524">
        <f>+VLOOKUP(Tabla2[[#This Row],[Cultivo]],Cod_categoría[],2,0)</f>
        <v>100104005</v>
      </c>
      <c r="H4524" t="str">
        <f>+VLOOKUP(F4524,Codigos[],2,0)</f>
        <v>Frutos de pepita</v>
      </c>
      <c r="I4524">
        <f>+VLOOKUP(Tabla2[[#This Row],[Categoría]],Cod_procesamiento10[],2,0)</f>
        <v>3</v>
      </c>
      <c r="J4524" t="s">
        <v>163</v>
      </c>
      <c r="K4524" s="3">
        <v>738.75</v>
      </c>
    </row>
    <row r="4525" spans="1:11" x14ac:dyDescent="0.35">
      <c r="A4525">
        <v>2018</v>
      </c>
      <c r="B4525" s="5" t="s">
        <v>58</v>
      </c>
      <c r="C4525" s="10">
        <v>43374</v>
      </c>
      <c r="D4525" t="s">
        <v>2</v>
      </c>
      <c r="E4525">
        <f>+VLOOKUP(Tabla2[[#This Row],[Punto de venta]],Punto_venta[],2,0)</f>
        <v>1</v>
      </c>
      <c r="F4525" t="s">
        <v>15</v>
      </c>
      <c r="G4525">
        <f>+VLOOKUP(Tabla2[[#This Row],[Cultivo]],Cod_categoría[],2,0)</f>
        <v>100108006</v>
      </c>
      <c r="H4525" t="str">
        <f>+VLOOKUP(F4525,Codigos[],2,0)</f>
        <v>Frutos tropicales y subtropicales</v>
      </c>
      <c r="I4525">
        <f>+VLOOKUP(Tabla2[[#This Row],[Categoría]],Cod_procesamiento10[],2,0)</f>
        <v>4</v>
      </c>
      <c r="J4525" t="s">
        <v>163</v>
      </c>
      <c r="K4525" s="3">
        <v>624.03</v>
      </c>
    </row>
    <row r="4526" spans="1:11" x14ac:dyDescent="0.35">
      <c r="A4526">
        <v>2018</v>
      </c>
      <c r="B4526" s="5" t="s">
        <v>58</v>
      </c>
      <c r="C4526" s="10">
        <v>43374</v>
      </c>
      <c r="D4526" t="s">
        <v>17</v>
      </c>
      <c r="E4526">
        <f>+VLOOKUP(Tabla2[[#This Row],[Punto de venta]],Punto_venta[],2,0)</f>
        <v>2</v>
      </c>
      <c r="F4526" t="s">
        <v>19</v>
      </c>
      <c r="G4526">
        <f>+VLOOKUP(Tabla2[[#This Row],[Cultivo]],Cod_categoría[],2,0)</f>
        <v>100101007</v>
      </c>
      <c r="H4526" t="str">
        <f>+VLOOKUP(F4526,Codigos[],2,0)</f>
        <v>Berries</v>
      </c>
      <c r="I4526">
        <f>+VLOOKUP(Tabla2[[#This Row],[Categoría]],Cod_procesamiento10[],2,0)</f>
        <v>1</v>
      </c>
      <c r="J4526" t="s">
        <v>163</v>
      </c>
      <c r="K4526" s="3">
        <v>1109.71</v>
      </c>
    </row>
    <row r="4527" spans="1:11" x14ac:dyDescent="0.35">
      <c r="A4527">
        <v>2018</v>
      </c>
      <c r="B4527" s="5" t="s">
        <v>58</v>
      </c>
      <c r="C4527" s="10">
        <v>43374</v>
      </c>
      <c r="D4527" t="s">
        <v>17</v>
      </c>
      <c r="E4527">
        <f>+VLOOKUP(Tabla2[[#This Row],[Punto de venta]],Punto_venta[],2,0)</f>
        <v>2</v>
      </c>
      <c r="F4527" t="s">
        <v>9</v>
      </c>
      <c r="G4527">
        <f>+VLOOKUP(Tabla2[[#This Row],[Cultivo]],Cod_categoría[],2,0)</f>
        <v>100102003</v>
      </c>
      <c r="H4527" t="str">
        <f>+VLOOKUP(F4527,Codigos[],2,0)</f>
        <v>Cítricos</v>
      </c>
      <c r="I4527">
        <f>+VLOOKUP(Tabla2[[#This Row],[Categoría]],Cod_procesamiento10[],2,0)</f>
        <v>2</v>
      </c>
      <c r="J4527" t="s">
        <v>163</v>
      </c>
      <c r="K4527" s="3">
        <v>987.39</v>
      </c>
    </row>
    <row r="4528" spans="1:11" x14ac:dyDescent="0.35">
      <c r="A4528">
        <v>2018</v>
      </c>
      <c r="B4528" s="5" t="s">
        <v>58</v>
      </c>
      <c r="C4528" s="10">
        <v>43374</v>
      </c>
      <c r="D4528" t="s">
        <v>17</v>
      </c>
      <c r="E4528">
        <f>+VLOOKUP(Tabla2[[#This Row],[Punto de venta]],Punto_venta[],2,0)</f>
        <v>2</v>
      </c>
      <c r="F4528" t="s">
        <v>20</v>
      </c>
      <c r="G4528">
        <f>+VLOOKUP(Tabla2[[#This Row],[Cultivo]],Cod_categoría[],2,0)</f>
        <v>100102004</v>
      </c>
      <c r="H4528" t="str">
        <f>+VLOOKUP(F4528,Codigos[],2,0)</f>
        <v>Cítricos</v>
      </c>
      <c r="I4528">
        <f>+VLOOKUP(Tabla2[[#This Row],[Categoría]],Cod_procesamiento10[],2,0)</f>
        <v>2</v>
      </c>
      <c r="J4528" t="s">
        <v>163</v>
      </c>
      <c r="K4528" s="3">
        <v>1253.6400000000001</v>
      </c>
    </row>
    <row r="4529" spans="1:11" x14ac:dyDescent="0.35">
      <c r="A4529">
        <v>2018</v>
      </c>
      <c r="B4529" s="5" t="s">
        <v>58</v>
      </c>
      <c r="C4529" s="10">
        <v>43374</v>
      </c>
      <c r="D4529" t="s">
        <v>17</v>
      </c>
      <c r="E4529">
        <f>+VLOOKUP(Tabla2[[#This Row],[Punto de venta]],Punto_venta[],2,0)</f>
        <v>2</v>
      </c>
      <c r="F4529" t="s">
        <v>21</v>
      </c>
      <c r="G4529">
        <f>+VLOOKUP(Tabla2[[#This Row],[Cultivo]],Cod_categoría[],2,0)</f>
        <v>100108002</v>
      </c>
      <c r="H4529" t="str">
        <f>+VLOOKUP(F4529,Codigos[],2,0)</f>
        <v>Frutos tropicales y subtropicales</v>
      </c>
      <c r="I4529">
        <f>+VLOOKUP(Tabla2[[#This Row],[Categoría]],Cod_procesamiento10[],2,0)</f>
        <v>4</v>
      </c>
      <c r="J4529" t="s">
        <v>163</v>
      </c>
      <c r="K4529" s="3">
        <v>1879.67</v>
      </c>
    </row>
    <row r="4530" spans="1:11" x14ac:dyDescent="0.35">
      <c r="A4530">
        <v>2018</v>
      </c>
      <c r="B4530" s="5" t="s">
        <v>58</v>
      </c>
      <c r="C4530" s="10">
        <v>43374</v>
      </c>
      <c r="D4530" t="s">
        <v>17</v>
      </c>
      <c r="E4530">
        <f>+VLOOKUP(Tabla2[[#This Row],[Punto de venta]],Punto_venta[],2,0)</f>
        <v>2</v>
      </c>
      <c r="F4530" t="s">
        <v>10</v>
      </c>
      <c r="G4530">
        <f>+VLOOKUP(Tabla2[[#This Row],[Cultivo]],Cod_categoría[],2,0)</f>
        <v>100104002</v>
      </c>
      <c r="H4530" t="str">
        <f>+VLOOKUP(F4530,Codigos[],2,0)</f>
        <v>Frutos de pepita</v>
      </c>
      <c r="I4530">
        <f>+VLOOKUP(Tabla2[[#This Row],[Categoría]],Cod_procesamiento10[],2,0)</f>
        <v>3</v>
      </c>
      <c r="J4530" t="s">
        <v>163</v>
      </c>
      <c r="K4530" s="3">
        <v>1108.21</v>
      </c>
    </row>
    <row r="4531" spans="1:11" x14ac:dyDescent="0.35">
      <c r="A4531">
        <v>2018</v>
      </c>
      <c r="B4531" s="5" t="s">
        <v>58</v>
      </c>
      <c r="C4531" s="10">
        <v>43374</v>
      </c>
      <c r="D4531" t="s">
        <v>17</v>
      </c>
      <c r="E4531">
        <f>+VLOOKUP(Tabla2[[#This Row],[Punto de venta]],Punto_venta[],2,0)</f>
        <v>2</v>
      </c>
      <c r="F4531" t="s">
        <v>11</v>
      </c>
      <c r="G4531">
        <f>+VLOOKUP(Tabla2[[#This Row],[Cultivo]],Cod_categoría[],2,0)</f>
        <v>100102005</v>
      </c>
      <c r="H4531" t="str">
        <f>+VLOOKUP(F4531,Codigos[],2,0)</f>
        <v>Cítricos</v>
      </c>
      <c r="I4531">
        <f>+VLOOKUP(Tabla2[[#This Row],[Categoría]],Cod_procesamiento10[],2,0)</f>
        <v>2</v>
      </c>
      <c r="J4531" t="s">
        <v>163</v>
      </c>
      <c r="K4531" s="3">
        <v>1010.2</v>
      </c>
    </row>
    <row r="4532" spans="1:11" x14ac:dyDescent="0.35">
      <c r="A4532">
        <v>2018</v>
      </c>
      <c r="B4532" s="5" t="s">
        <v>58</v>
      </c>
      <c r="C4532" s="10">
        <v>43374</v>
      </c>
      <c r="D4532" t="s">
        <v>17</v>
      </c>
      <c r="E4532">
        <f>+VLOOKUP(Tabla2[[#This Row],[Punto de venta]],Punto_venta[],2,0)</f>
        <v>2</v>
      </c>
      <c r="F4532" t="s">
        <v>13</v>
      </c>
      <c r="G4532">
        <f>+VLOOKUP(Tabla2[[#This Row],[Cultivo]],Cod_categoría[],2,0)</f>
        <v>100106002</v>
      </c>
      <c r="H4532" t="str">
        <f>+VLOOKUP(F4532,Codigos[],2,0)</f>
        <v>Frutos oleaginosos</v>
      </c>
      <c r="I4532">
        <f>+VLOOKUP(Tabla2[[#This Row],[Categoría]],Cod_procesamiento10[],2,0)</f>
        <v>12</v>
      </c>
      <c r="J4532" t="s">
        <v>163</v>
      </c>
      <c r="K4532" s="3">
        <v>3493.63</v>
      </c>
    </row>
    <row r="4533" spans="1:11" x14ac:dyDescent="0.35">
      <c r="A4533">
        <v>2018</v>
      </c>
      <c r="B4533" s="5" t="s">
        <v>58</v>
      </c>
      <c r="C4533" s="10">
        <v>43374</v>
      </c>
      <c r="D4533" t="s">
        <v>17</v>
      </c>
      <c r="E4533">
        <f>+VLOOKUP(Tabla2[[#This Row],[Punto de venta]],Punto_venta[],2,0)</f>
        <v>2</v>
      </c>
      <c r="F4533" t="s">
        <v>14</v>
      </c>
      <c r="G4533">
        <f>+VLOOKUP(Tabla2[[#This Row],[Cultivo]],Cod_categoría[],2,0)</f>
        <v>100104005</v>
      </c>
      <c r="H4533" t="str">
        <f>+VLOOKUP(F4533,Codigos[],2,0)</f>
        <v>Frutos de pepita</v>
      </c>
      <c r="I4533">
        <f>+VLOOKUP(Tabla2[[#This Row],[Categoría]],Cod_procesamiento10[],2,0)</f>
        <v>3</v>
      </c>
      <c r="J4533" t="s">
        <v>163</v>
      </c>
      <c r="K4533" s="3">
        <v>1062.6400000000001</v>
      </c>
    </row>
    <row r="4534" spans="1:11" x14ac:dyDescent="0.35">
      <c r="A4534">
        <v>2018</v>
      </c>
      <c r="B4534" s="5" t="s">
        <v>58</v>
      </c>
      <c r="C4534" s="10">
        <v>43374</v>
      </c>
      <c r="D4534" t="s">
        <v>17</v>
      </c>
      <c r="E4534">
        <f>+VLOOKUP(Tabla2[[#This Row],[Punto de venta]],Punto_venta[],2,0)</f>
        <v>2</v>
      </c>
      <c r="F4534" t="s">
        <v>15</v>
      </c>
      <c r="G4534">
        <f>+VLOOKUP(Tabla2[[#This Row],[Cultivo]],Cod_categoría[],2,0)</f>
        <v>100108006</v>
      </c>
      <c r="H4534" t="str">
        <f>+VLOOKUP(F4534,Codigos[],2,0)</f>
        <v>Frutos tropicales y subtropicales</v>
      </c>
      <c r="I4534">
        <f>+VLOOKUP(Tabla2[[#This Row],[Categoría]],Cod_procesamiento10[],2,0)</f>
        <v>4</v>
      </c>
      <c r="J4534" t="s">
        <v>163</v>
      </c>
      <c r="K4534" s="3">
        <v>810.19</v>
      </c>
    </row>
    <row r="4535" spans="1:11" x14ac:dyDescent="0.35">
      <c r="A4535">
        <v>2018</v>
      </c>
      <c r="B4535" s="5" t="s">
        <v>58</v>
      </c>
      <c r="C4535" s="10">
        <v>43374</v>
      </c>
      <c r="D4535" t="s">
        <v>2</v>
      </c>
      <c r="E4535">
        <f>+VLOOKUP(Tabla2[[#This Row],[Punto de venta]],Punto_venta[],2,0)</f>
        <v>1</v>
      </c>
      <c r="F4535" t="s">
        <v>19</v>
      </c>
      <c r="G4535">
        <f>+VLOOKUP(Tabla2[[#This Row],[Cultivo]],Cod_categoría[],2,0)</f>
        <v>100101007</v>
      </c>
      <c r="H4535" t="str">
        <f>+VLOOKUP(F4535,Codigos[],2,0)</f>
        <v>Berries</v>
      </c>
      <c r="I4535">
        <f>+VLOOKUP(Tabla2[[#This Row],[Categoría]],Cod_procesamiento10[],2,0)</f>
        <v>1</v>
      </c>
      <c r="J4535" t="s">
        <v>163</v>
      </c>
      <c r="K4535" s="3">
        <v>721.73</v>
      </c>
    </row>
    <row r="4536" spans="1:11" x14ac:dyDescent="0.35">
      <c r="A4536">
        <v>2018</v>
      </c>
      <c r="B4536" s="5" t="s">
        <v>58</v>
      </c>
      <c r="C4536" s="10">
        <v>43374</v>
      </c>
      <c r="D4536" t="s">
        <v>2</v>
      </c>
      <c r="E4536">
        <f>+VLOOKUP(Tabla2[[#This Row],[Punto de venta]],Punto_venta[],2,0)</f>
        <v>1</v>
      </c>
      <c r="F4536" t="s">
        <v>9</v>
      </c>
      <c r="G4536">
        <f>+VLOOKUP(Tabla2[[#This Row],[Cultivo]],Cod_categoría[],2,0)</f>
        <v>100102003</v>
      </c>
      <c r="H4536" t="str">
        <f>+VLOOKUP(F4536,Codigos[],2,0)</f>
        <v>Cítricos</v>
      </c>
      <c r="I4536">
        <f>+VLOOKUP(Tabla2[[#This Row],[Categoría]],Cod_procesamiento10[],2,0)</f>
        <v>2</v>
      </c>
      <c r="J4536" t="s">
        <v>163</v>
      </c>
      <c r="K4536" s="3">
        <v>708.7</v>
      </c>
    </row>
    <row r="4537" spans="1:11" x14ac:dyDescent="0.35">
      <c r="A4537">
        <v>2018</v>
      </c>
      <c r="B4537" s="5" t="s">
        <v>58</v>
      </c>
      <c r="C4537" s="10">
        <v>43374</v>
      </c>
      <c r="D4537" t="s">
        <v>2</v>
      </c>
      <c r="E4537">
        <f>+VLOOKUP(Tabla2[[#This Row],[Punto de venta]],Punto_venta[],2,0)</f>
        <v>1</v>
      </c>
      <c r="F4537" t="s">
        <v>20</v>
      </c>
      <c r="G4537">
        <f>+VLOOKUP(Tabla2[[#This Row],[Cultivo]],Cod_categoría[],2,0)</f>
        <v>100102004</v>
      </c>
      <c r="H4537" t="str">
        <f>+VLOOKUP(F4537,Codigos[],2,0)</f>
        <v>Cítricos</v>
      </c>
      <c r="I4537">
        <f>+VLOOKUP(Tabla2[[#This Row],[Categoría]],Cod_procesamiento10[],2,0)</f>
        <v>2</v>
      </c>
      <c r="J4537" t="s">
        <v>163</v>
      </c>
      <c r="K4537" s="3">
        <v>690.87</v>
      </c>
    </row>
    <row r="4538" spans="1:11" x14ac:dyDescent="0.35">
      <c r="A4538">
        <v>2018</v>
      </c>
      <c r="B4538" s="5" t="s">
        <v>58</v>
      </c>
      <c r="C4538" s="10">
        <v>43374</v>
      </c>
      <c r="D4538" t="s">
        <v>2</v>
      </c>
      <c r="E4538">
        <f>+VLOOKUP(Tabla2[[#This Row],[Punto de venta]],Punto_venta[],2,0)</f>
        <v>1</v>
      </c>
      <c r="F4538" t="s">
        <v>21</v>
      </c>
      <c r="G4538">
        <f>+VLOOKUP(Tabla2[[#This Row],[Cultivo]],Cod_categoría[],2,0)</f>
        <v>100108002</v>
      </c>
      <c r="H4538" t="str">
        <f>+VLOOKUP(F4538,Codigos[],2,0)</f>
        <v>Frutos tropicales y subtropicales</v>
      </c>
      <c r="I4538">
        <f>+VLOOKUP(Tabla2[[#This Row],[Categoría]],Cod_procesamiento10[],2,0)</f>
        <v>4</v>
      </c>
      <c r="J4538" t="s">
        <v>163</v>
      </c>
      <c r="K4538" s="3">
        <v>2126</v>
      </c>
    </row>
    <row r="4539" spans="1:11" x14ac:dyDescent="0.35">
      <c r="A4539">
        <v>2018</v>
      </c>
      <c r="B4539" s="5" t="s">
        <v>58</v>
      </c>
      <c r="C4539" s="10">
        <v>43374</v>
      </c>
      <c r="D4539" t="s">
        <v>2</v>
      </c>
      <c r="E4539">
        <f>+VLOOKUP(Tabla2[[#This Row],[Punto de venta]],Punto_venta[],2,0)</f>
        <v>1</v>
      </c>
      <c r="F4539" t="s">
        <v>10</v>
      </c>
      <c r="G4539">
        <f>+VLOOKUP(Tabla2[[#This Row],[Cultivo]],Cod_categoría[],2,0)</f>
        <v>100104002</v>
      </c>
      <c r="H4539" t="str">
        <f>+VLOOKUP(F4539,Codigos[],2,0)</f>
        <v>Frutos de pepita</v>
      </c>
      <c r="I4539">
        <f>+VLOOKUP(Tabla2[[#This Row],[Categoría]],Cod_procesamiento10[],2,0)</f>
        <v>3</v>
      </c>
      <c r="J4539" t="s">
        <v>163</v>
      </c>
      <c r="K4539" s="3">
        <v>689.7</v>
      </c>
    </row>
    <row r="4540" spans="1:11" x14ac:dyDescent="0.35">
      <c r="A4540">
        <v>2018</v>
      </c>
      <c r="B4540" s="5" t="s">
        <v>58</v>
      </c>
      <c r="C4540" s="10">
        <v>43374</v>
      </c>
      <c r="D4540" t="s">
        <v>2</v>
      </c>
      <c r="E4540">
        <f>+VLOOKUP(Tabla2[[#This Row],[Punto de venta]],Punto_venta[],2,0)</f>
        <v>1</v>
      </c>
      <c r="F4540" t="s">
        <v>11</v>
      </c>
      <c r="G4540">
        <f>+VLOOKUP(Tabla2[[#This Row],[Cultivo]],Cod_categoría[],2,0)</f>
        <v>100102005</v>
      </c>
      <c r="H4540" t="str">
        <f>+VLOOKUP(F4540,Codigos[],2,0)</f>
        <v>Cítricos</v>
      </c>
      <c r="I4540">
        <f>+VLOOKUP(Tabla2[[#This Row],[Categoría]],Cod_procesamiento10[],2,0)</f>
        <v>2</v>
      </c>
      <c r="J4540" t="s">
        <v>163</v>
      </c>
      <c r="K4540" s="3">
        <v>588.98</v>
      </c>
    </row>
    <row r="4541" spans="1:11" x14ac:dyDescent="0.35">
      <c r="A4541">
        <v>2018</v>
      </c>
      <c r="B4541" s="5" t="s">
        <v>58</v>
      </c>
      <c r="C4541" s="10">
        <v>43374</v>
      </c>
      <c r="D4541" t="s">
        <v>2</v>
      </c>
      <c r="E4541">
        <f>+VLOOKUP(Tabla2[[#This Row],[Punto de venta]],Punto_venta[],2,0)</f>
        <v>1</v>
      </c>
      <c r="F4541" t="s">
        <v>13</v>
      </c>
      <c r="G4541">
        <f>+VLOOKUP(Tabla2[[#This Row],[Cultivo]],Cod_categoría[],2,0)</f>
        <v>100106002</v>
      </c>
      <c r="H4541" t="str">
        <f>+VLOOKUP(F4541,Codigos[],2,0)</f>
        <v>Frutos oleaginosos</v>
      </c>
      <c r="I4541">
        <f>+VLOOKUP(Tabla2[[#This Row],[Categoría]],Cod_procesamiento10[],2,0)</f>
        <v>12</v>
      </c>
      <c r="J4541" t="s">
        <v>163</v>
      </c>
      <c r="K4541" s="3">
        <v>2494.75</v>
      </c>
    </row>
    <row r="4542" spans="1:11" x14ac:dyDescent="0.35">
      <c r="A4542">
        <v>2018</v>
      </c>
      <c r="B4542" s="5" t="s">
        <v>58</v>
      </c>
      <c r="C4542" s="10">
        <v>43374</v>
      </c>
      <c r="D4542" t="s">
        <v>2</v>
      </c>
      <c r="E4542">
        <f>+VLOOKUP(Tabla2[[#This Row],[Punto de venta]],Punto_venta[],2,0)</f>
        <v>1</v>
      </c>
      <c r="F4542" t="s">
        <v>14</v>
      </c>
      <c r="G4542">
        <f>+VLOOKUP(Tabla2[[#This Row],[Cultivo]],Cod_categoría[],2,0)</f>
        <v>100104005</v>
      </c>
      <c r="H4542" t="str">
        <f>+VLOOKUP(F4542,Codigos[],2,0)</f>
        <v>Frutos de pepita</v>
      </c>
      <c r="I4542">
        <f>+VLOOKUP(Tabla2[[#This Row],[Categoría]],Cod_procesamiento10[],2,0)</f>
        <v>3</v>
      </c>
      <c r="J4542" t="s">
        <v>163</v>
      </c>
      <c r="K4542" s="3">
        <v>735.34</v>
      </c>
    </row>
    <row r="4543" spans="1:11" x14ac:dyDescent="0.35">
      <c r="A4543">
        <v>2018</v>
      </c>
      <c r="B4543" s="5" t="s">
        <v>58</v>
      </c>
      <c r="C4543" s="10">
        <v>43374</v>
      </c>
      <c r="D4543" t="s">
        <v>2</v>
      </c>
      <c r="E4543">
        <f>+VLOOKUP(Tabla2[[#This Row],[Punto de venta]],Punto_venta[],2,0)</f>
        <v>1</v>
      </c>
      <c r="F4543" t="s">
        <v>15</v>
      </c>
      <c r="G4543">
        <f>+VLOOKUP(Tabla2[[#This Row],[Cultivo]],Cod_categoría[],2,0)</f>
        <v>100108006</v>
      </c>
      <c r="H4543" t="str">
        <f>+VLOOKUP(F4543,Codigos[],2,0)</f>
        <v>Frutos tropicales y subtropicales</v>
      </c>
      <c r="I4543">
        <f>+VLOOKUP(Tabla2[[#This Row],[Categoría]],Cod_procesamiento10[],2,0)</f>
        <v>4</v>
      </c>
      <c r="J4543" t="s">
        <v>163</v>
      </c>
      <c r="K4543" s="3">
        <v>632.19000000000005</v>
      </c>
    </row>
    <row r="4544" spans="1:11" x14ac:dyDescent="0.35">
      <c r="A4544">
        <v>2018</v>
      </c>
      <c r="B4544" s="5" t="s">
        <v>58</v>
      </c>
      <c r="C4544" s="10">
        <v>43374</v>
      </c>
      <c r="D4544" t="s">
        <v>17</v>
      </c>
      <c r="E4544">
        <f>+VLOOKUP(Tabla2[[#This Row],[Punto de venta]],Punto_venta[],2,0)</f>
        <v>2</v>
      </c>
      <c r="F4544" t="s">
        <v>19</v>
      </c>
      <c r="G4544">
        <f>+VLOOKUP(Tabla2[[#This Row],[Cultivo]],Cod_categoría[],2,0)</f>
        <v>100101007</v>
      </c>
      <c r="H4544" t="str">
        <f>+VLOOKUP(F4544,Codigos[],2,0)</f>
        <v>Berries</v>
      </c>
      <c r="I4544">
        <f>+VLOOKUP(Tabla2[[#This Row],[Categoría]],Cod_procesamiento10[],2,0)</f>
        <v>1</v>
      </c>
      <c r="J4544" t="s">
        <v>163</v>
      </c>
      <c r="K4544" s="3">
        <v>1095.6099999999999</v>
      </c>
    </row>
    <row r="4545" spans="1:11" x14ac:dyDescent="0.35">
      <c r="A4545">
        <v>2018</v>
      </c>
      <c r="B4545" s="5" t="s">
        <v>58</v>
      </c>
      <c r="C4545" s="10">
        <v>43374</v>
      </c>
      <c r="D4545" t="s">
        <v>17</v>
      </c>
      <c r="E4545">
        <f>+VLOOKUP(Tabla2[[#This Row],[Punto de venta]],Punto_venta[],2,0)</f>
        <v>2</v>
      </c>
      <c r="F4545" t="s">
        <v>9</v>
      </c>
      <c r="G4545">
        <f>+VLOOKUP(Tabla2[[#This Row],[Cultivo]],Cod_categoría[],2,0)</f>
        <v>100102003</v>
      </c>
      <c r="H4545" t="str">
        <f>+VLOOKUP(F4545,Codigos[],2,0)</f>
        <v>Cítricos</v>
      </c>
      <c r="I4545">
        <f>+VLOOKUP(Tabla2[[#This Row],[Categoría]],Cod_procesamiento10[],2,0)</f>
        <v>2</v>
      </c>
      <c r="J4545" t="s">
        <v>163</v>
      </c>
      <c r="K4545" s="3">
        <v>982.33</v>
      </c>
    </row>
    <row r="4546" spans="1:11" x14ac:dyDescent="0.35">
      <c r="A4546">
        <v>2018</v>
      </c>
      <c r="B4546" s="5" t="s">
        <v>58</v>
      </c>
      <c r="C4546" s="10">
        <v>43374</v>
      </c>
      <c r="D4546" t="s">
        <v>17</v>
      </c>
      <c r="E4546">
        <f>+VLOOKUP(Tabla2[[#This Row],[Punto de venta]],Punto_venta[],2,0)</f>
        <v>2</v>
      </c>
      <c r="F4546" t="s">
        <v>20</v>
      </c>
      <c r="G4546">
        <f>+VLOOKUP(Tabla2[[#This Row],[Cultivo]],Cod_categoría[],2,0)</f>
        <v>100102004</v>
      </c>
      <c r="H4546" t="str">
        <f>+VLOOKUP(F4546,Codigos[],2,0)</f>
        <v>Cítricos</v>
      </c>
      <c r="I4546">
        <f>+VLOOKUP(Tabla2[[#This Row],[Categoría]],Cod_procesamiento10[],2,0)</f>
        <v>2</v>
      </c>
      <c r="J4546" t="s">
        <v>163</v>
      </c>
      <c r="K4546" s="3">
        <v>1376.99</v>
      </c>
    </row>
    <row r="4547" spans="1:11" x14ac:dyDescent="0.35">
      <c r="A4547">
        <v>2018</v>
      </c>
      <c r="B4547" s="5" t="s">
        <v>58</v>
      </c>
      <c r="C4547" s="10">
        <v>43374</v>
      </c>
      <c r="D4547" t="s">
        <v>17</v>
      </c>
      <c r="E4547">
        <f>+VLOOKUP(Tabla2[[#This Row],[Punto de venta]],Punto_venta[],2,0)</f>
        <v>2</v>
      </c>
      <c r="F4547" t="s">
        <v>21</v>
      </c>
      <c r="G4547">
        <f>+VLOOKUP(Tabla2[[#This Row],[Cultivo]],Cod_categoría[],2,0)</f>
        <v>100108002</v>
      </c>
      <c r="H4547" t="str">
        <f>+VLOOKUP(F4547,Codigos[],2,0)</f>
        <v>Frutos tropicales y subtropicales</v>
      </c>
      <c r="I4547">
        <f>+VLOOKUP(Tabla2[[#This Row],[Categoría]],Cod_procesamiento10[],2,0)</f>
        <v>4</v>
      </c>
      <c r="J4547" t="s">
        <v>163</v>
      </c>
      <c r="K4547" s="3">
        <v>1866.38</v>
      </c>
    </row>
    <row r="4548" spans="1:11" x14ac:dyDescent="0.35">
      <c r="A4548">
        <v>2018</v>
      </c>
      <c r="B4548" s="5" t="s">
        <v>58</v>
      </c>
      <c r="C4548" s="10">
        <v>43374</v>
      </c>
      <c r="D4548" t="s">
        <v>17</v>
      </c>
      <c r="E4548">
        <f>+VLOOKUP(Tabla2[[#This Row],[Punto de venta]],Punto_venta[],2,0)</f>
        <v>2</v>
      </c>
      <c r="F4548" t="s">
        <v>10</v>
      </c>
      <c r="G4548">
        <f>+VLOOKUP(Tabla2[[#This Row],[Cultivo]],Cod_categoría[],2,0)</f>
        <v>100104002</v>
      </c>
      <c r="H4548" t="str">
        <f>+VLOOKUP(F4548,Codigos[],2,0)</f>
        <v>Frutos de pepita</v>
      </c>
      <c r="I4548">
        <f>+VLOOKUP(Tabla2[[#This Row],[Categoría]],Cod_procesamiento10[],2,0)</f>
        <v>3</v>
      </c>
      <c r="J4548" t="s">
        <v>163</v>
      </c>
      <c r="K4548" s="3">
        <v>1127.49</v>
      </c>
    </row>
    <row r="4549" spans="1:11" x14ac:dyDescent="0.35">
      <c r="A4549">
        <v>2018</v>
      </c>
      <c r="B4549" s="5" t="s">
        <v>58</v>
      </c>
      <c r="C4549" s="10">
        <v>43374</v>
      </c>
      <c r="D4549" t="s">
        <v>17</v>
      </c>
      <c r="E4549">
        <f>+VLOOKUP(Tabla2[[#This Row],[Punto de venta]],Punto_venta[],2,0)</f>
        <v>2</v>
      </c>
      <c r="F4549" t="s">
        <v>11</v>
      </c>
      <c r="G4549">
        <f>+VLOOKUP(Tabla2[[#This Row],[Cultivo]],Cod_categoría[],2,0)</f>
        <v>100102005</v>
      </c>
      <c r="H4549" t="str">
        <f>+VLOOKUP(F4549,Codigos[],2,0)</f>
        <v>Cítricos</v>
      </c>
      <c r="I4549">
        <f>+VLOOKUP(Tabla2[[#This Row],[Categoría]],Cod_procesamiento10[],2,0)</f>
        <v>2</v>
      </c>
      <c r="J4549" t="s">
        <v>163</v>
      </c>
      <c r="K4549" s="3">
        <v>972.92</v>
      </c>
    </row>
    <row r="4550" spans="1:11" x14ac:dyDescent="0.35">
      <c r="A4550">
        <v>2018</v>
      </c>
      <c r="B4550" s="5" t="s">
        <v>58</v>
      </c>
      <c r="C4550" s="10">
        <v>43374</v>
      </c>
      <c r="D4550" t="s">
        <v>17</v>
      </c>
      <c r="E4550">
        <f>+VLOOKUP(Tabla2[[#This Row],[Punto de venta]],Punto_venta[],2,0)</f>
        <v>2</v>
      </c>
      <c r="F4550" t="s">
        <v>13</v>
      </c>
      <c r="G4550">
        <f>+VLOOKUP(Tabla2[[#This Row],[Cultivo]],Cod_categoría[],2,0)</f>
        <v>100106002</v>
      </c>
      <c r="H4550" t="str">
        <f>+VLOOKUP(F4550,Codigos[],2,0)</f>
        <v>Frutos oleaginosos</v>
      </c>
      <c r="I4550">
        <f>+VLOOKUP(Tabla2[[#This Row],[Categoría]],Cod_procesamiento10[],2,0)</f>
        <v>12</v>
      </c>
      <c r="J4550" t="s">
        <v>163</v>
      </c>
      <c r="K4550" s="3">
        <v>3468.23</v>
      </c>
    </row>
    <row r="4551" spans="1:11" x14ac:dyDescent="0.35">
      <c r="A4551">
        <v>2018</v>
      </c>
      <c r="B4551" s="5" t="s">
        <v>58</v>
      </c>
      <c r="C4551" s="10">
        <v>43374</v>
      </c>
      <c r="D4551" t="s">
        <v>17</v>
      </c>
      <c r="E4551">
        <f>+VLOOKUP(Tabla2[[#This Row],[Punto de venta]],Punto_venta[],2,0)</f>
        <v>2</v>
      </c>
      <c r="F4551" t="s">
        <v>14</v>
      </c>
      <c r="G4551">
        <f>+VLOOKUP(Tabla2[[#This Row],[Cultivo]],Cod_categoría[],2,0)</f>
        <v>100104005</v>
      </c>
      <c r="H4551" t="str">
        <f>+VLOOKUP(F4551,Codigos[],2,0)</f>
        <v>Frutos de pepita</v>
      </c>
      <c r="I4551">
        <f>+VLOOKUP(Tabla2[[#This Row],[Categoría]],Cod_procesamiento10[],2,0)</f>
        <v>3</v>
      </c>
      <c r="J4551" t="s">
        <v>163</v>
      </c>
      <c r="K4551" s="3">
        <v>1092.5899999999999</v>
      </c>
    </row>
    <row r="4552" spans="1:11" x14ac:dyDescent="0.35">
      <c r="A4552">
        <v>2018</v>
      </c>
      <c r="B4552" s="5" t="s">
        <v>58</v>
      </c>
      <c r="C4552" s="10">
        <v>43374</v>
      </c>
      <c r="D4552" t="s">
        <v>17</v>
      </c>
      <c r="E4552">
        <f>+VLOOKUP(Tabla2[[#This Row],[Punto de venta]],Punto_venta[],2,0)</f>
        <v>2</v>
      </c>
      <c r="F4552" t="s">
        <v>15</v>
      </c>
      <c r="G4552">
        <f>+VLOOKUP(Tabla2[[#This Row],[Cultivo]],Cod_categoría[],2,0)</f>
        <v>100108006</v>
      </c>
      <c r="H4552" t="str">
        <f>+VLOOKUP(F4552,Codigos[],2,0)</f>
        <v>Frutos tropicales y subtropicales</v>
      </c>
      <c r="I4552">
        <f>+VLOOKUP(Tabla2[[#This Row],[Categoría]],Cod_procesamiento10[],2,0)</f>
        <v>4</v>
      </c>
      <c r="J4552" t="s">
        <v>163</v>
      </c>
      <c r="K4552" s="3">
        <v>801.61</v>
      </c>
    </row>
    <row r="4553" spans="1:11" x14ac:dyDescent="0.35">
      <c r="A4553">
        <v>2018</v>
      </c>
      <c r="B4553" s="5" t="s">
        <v>58</v>
      </c>
      <c r="C4553" s="10">
        <v>43374</v>
      </c>
      <c r="D4553" t="s">
        <v>2</v>
      </c>
      <c r="E4553">
        <f>+VLOOKUP(Tabla2[[#This Row],[Punto de venta]],Punto_venta[],2,0)</f>
        <v>1</v>
      </c>
      <c r="F4553" t="s">
        <v>8</v>
      </c>
      <c r="G4553">
        <f>+VLOOKUP(Tabla2[[#This Row],[Cultivo]],Cod_categoría[],2,0)</f>
        <v>100112025</v>
      </c>
      <c r="H4553" t="str">
        <f>+VLOOKUP(F4553,Codigos[],2,0)</f>
        <v>Berries</v>
      </c>
      <c r="I4553">
        <f>+VLOOKUP(Tabla2[[#This Row],[Categoría]],Cod_procesamiento10[],2,0)</f>
        <v>1</v>
      </c>
      <c r="J4553" t="s">
        <v>163</v>
      </c>
      <c r="K4553" s="3">
        <v>1314.83</v>
      </c>
    </row>
    <row r="4554" spans="1:11" x14ac:dyDescent="0.35">
      <c r="A4554">
        <v>2018</v>
      </c>
      <c r="B4554" s="5" t="s">
        <v>58</v>
      </c>
      <c r="C4554" s="10">
        <v>43374</v>
      </c>
      <c r="D4554" t="s">
        <v>2</v>
      </c>
      <c r="E4554">
        <f>+VLOOKUP(Tabla2[[#This Row],[Punto de venta]],Punto_venta[],2,0)</f>
        <v>1</v>
      </c>
      <c r="F4554" t="s">
        <v>19</v>
      </c>
      <c r="G4554">
        <f>+VLOOKUP(Tabla2[[#This Row],[Cultivo]],Cod_categoría[],2,0)</f>
        <v>100101007</v>
      </c>
      <c r="H4554" t="str">
        <f>+VLOOKUP(F4554,Codigos[],2,0)</f>
        <v>Berries</v>
      </c>
      <c r="I4554">
        <f>+VLOOKUP(Tabla2[[#This Row],[Categoría]],Cod_procesamiento10[],2,0)</f>
        <v>1</v>
      </c>
      <c r="J4554" t="s">
        <v>163</v>
      </c>
      <c r="K4554" s="3">
        <v>738.17</v>
      </c>
    </row>
    <row r="4555" spans="1:11" x14ac:dyDescent="0.35">
      <c r="A4555">
        <v>2018</v>
      </c>
      <c r="B4555" s="5" t="s">
        <v>58</v>
      </c>
      <c r="C4555" s="10">
        <v>43374</v>
      </c>
      <c r="D4555" t="s">
        <v>2</v>
      </c>
      <c r="E4555">
        <f>+VLOOKUP(Tabla2[[#This Row],[Punto de venta]],Punto_venta[],2,0)</f>
        <v>1</v>
      </c>
      <c r="F4555" t="s">
        <v>9</v>
      </c>
      <c r="G4555">
        <f>+VLOOKUP(Tabla2[[#This Row],[Cultivo]],Cod_categoría[],2,0)</f>
        <v>100102003</v>
      </c>
      <c r="H4555" t="str">
        <f>+VLOOKUP(F4555,Codigos[],2,0)</f>
        <v>Cítricos</v>
      </c>
      <c r="I4555">
        <f>+VLOOKUP(Tabla2[[#This Row],[Categoría]],Cod_procesamiento10[],2,0)</f>
        <v>2</v>
      </c>
      <c r="J4555" t="s">
        <v>163</v>
      </c>
      <c r="K4555" s="3">
        <v>688.91</v>
      </c>
    </row>
    <row r="4556" spans="1:11" x14ac:dyDescent="0.35">
      <c r="A4556">
        <v>2018</v>
      </c>
      <c r="B4556" s="5" t="s">
        <v>58</v>
      </c>
      <c r="C4556" s="10">
        <v>43374</v>
      </c>
      <c r="D4556" t="s">
        <v>2</v>
      </c>
      <c r="E4556">
        <f>+VLOOKUP(Tabla2[[#This Row],[Punto de venta]],Punto_venta[],2,0)</f>
        <v>1</v>
      </c>
      <c r="F4556" t="s">
        <v>20</v>
      </c>
      <c r="G4556">
        <f>+VLOOKUP(Tabla2[[#This Row],[Cultivo]],Cod_categoría[],2,0)</f>
        <v>100102004</v>
      </c>
      <c r="H4556" t="str">
        <f>+VLOOKUP(F4556,Codigos[],2,0)</f>
        <v>Cítricos</v>
      </c>
      <c r="I4556">
        <f>+VLOOKUP(Tabla2[[#This Row],[Categoría]],Cod_procesamiento10[],2,0)</f>
        <v>2</v>
      </c>
      <c r="J4556" t="s">
        <v>163</v>
      </c>
      <c r="K4556" s="3">
        <v>647.07000000000005</v>
      </c>
    </row>
    <row r="4557" spans="1:11" x14ac:dyDescent="0.35">
      <c r="A4557">
        <v>2018</v>
      </c>
      <c r="B4557" s="5" t="s">
        <v>58</v>
      </c>
      <c r="C4557" s="10">
        <v>43374</v>
      </c>
      <c r="D4557" t="s">
        <v>2</v>
      </c>
      <c r="E4557">
        <f>+VLOOKUP(Tabla2[[#This Row],[Punto de venta]],Punto_venta[],2,0)</f>
        <v>1</v>
      </c>
      <c r="F4557" t="s">
        <v>21</v>
      </c>
      <c r="G4557">
        <f>+VLOOKUP(Tabla2[[#This Row],[Cultivo]],Cod_categoría[],2,0)</f>
        <v>100108002</v>
      </c>
      <c r="H4557" t="str">
        <f>+VLOOKUP(F4557,Codigos[],2,0)</f>
        <v>Frutos tropicales y subtropicales</v>
      </c>
      <c r="I4557">
        <f>+VLOOKUP(Tabla2[[#This Row],[Categoría]],Cod_procesamiento10[],2,0)</f>
        <v>4</v>
      </c>
      <c r="J4557" t="s">
        <v>163</v>
      </c>
      <c r="K4557" s="3">
        <v>2031.05</v>
      </c>
    </row>
    <row r="4558" spans="1:11" x14ac:dyDescent="0.35">
      <c r="A4558">
        <v>2018</v>
      </c>
      <c r="B4558" s="5" t="s">
        <v>58</v>
      </c>
      <c r="C4558" s="10">
        <v>43374</v>
      </c>
      <c r="D4558" t="s">
        <v>2</v>
      </c>
      <c r="E4558">
        <f>+VLOOKUP(Tabla2[[#This Row],[Punto de venta]],Punto_venta[],2,0)</f>
        <v>1</v>
      </c>
      <c r="F4558" t="s">
        <v>10</v>
      </c>
      <c r="G4558">
        <f>+VLOOKUP(Tabla2[[#This Row],[Cultivo]],Cod_categoría[],2,0)</f>
        <v>100104002</v>
      </c>
      <c r="H4558" t="str">
        <f>+VLOOKUP(F4558,Codigos[],2,0)</f>
        <v>Frutos de pepita</v>
      </c>
      <c r="I4558">
        <f>+VLOOKUP(Tabla2[[#This Row],[Categoría]],Cod_procesamiento10[],2,0)</f>
        <v>3</v>
      </c>
      <c r="J4558" t="s">
        <v>163</v>
      </c>
      <c r="K4558" s="3">
        <v>687.53</v>
      </c>
    </row>
    <row r="4559" spans="1:11" x14ac:dyDescent="0.35">
      <c r="A4559">
        <v>2018</v>
      </c>
      <c r="B4559" s="5" t="s">
        <v>58</v>
      </c>
      <c r="C4559" s="10">
        <v>43374</v>
      </c>
      <c r="D4559" t="s">
        <v>2</v>
      </c>
      <c r="E4559">
        <f>+VLOOKUP(Tabla2[[#This Row],[Punto de venta]],Punto_venta[],2,0)</f>
        <v>1</v>
      </c>
      <c r="F4559" t="s">
        <v>11</v>
      </c>
      <c r="G4559">
        <f>+VLOOKUP(Tabla2[[#This Row],[Cultivo]],Cod_categoría[],2,0)</f>
        <v>100102005</v>
      </c>
      <c r="H4559" t="str">
        <f>+VLOOKUP(F4559,Codigos[],2,0)</f>
        <v>Cítricos</v>
      </c>
      <c r="I4559">
        <f>+VLOOKUP(Tabla2[[#This Row],[Categoría]],Cod_procesamiento10[],2,0)</f>
        <v>2</v>
      </c>
      <c r="J4559" t="s">
        <v>163</v>
      </c>
      <c r="K4559" s="3">
        <v>574.98</v>
      </c>
    </row>
    <row r="4560" spans="1:11" x14ac:dyDescent="0.35">
      <c r="A4560">
        <v>2018</v>
      </c>
      <c r="B4560" s="5" t="s">
        <v>58</v>
      </c>
      <c r="C4560" s="10">
        <v>43374</v>
      </c>
      <c r="D4560" t="s">
        <v>2</v>
      </c>
      <c r="E4560">
        <f>+VLOOKUP(Tabla2[[#This Row],[Punto de venta]],Punto_venta[],2,0)</f>
        <v>1</v>
      </c>
      <c r="F4560" t="s">
        <v>13</v>
      </c>
      <c r="G4560">
        <f>+VLOOKUP(Tabla2[[#This Row],[Cultivo]],Cod_categoría[],2,0)</f>
        <v>100106002</v>
      </c>
      <c r="H4560" t="str">
        <f>+VLOOKUP(F4560,Codigos[],2,0)</f>
        <v>Frutos oleaginosos</v>
      </c>
      <c r="I4560">
        <f>+VLOOKUP(Tabla2[[#This Row],[Categoría]],Cod_procesamiento10[],2,0)</f>
        <v>12</v>
      </c>
      <c r="J4560" t="s">
        <v>163</v>
      </c>
      <c r="K4560" s="3">
        <v>2453.21</v>
      </c>
    </row>
    <row r="4561" spans="1:11" x14ac:dyDescent="0.35">
      <c r="A4561">
        <v>2018</v>
      </c>
      <c r="B4561" s="5" t="s">
        <v>58</v>
      </c>
      <c r="C4561" s="10">
        <v>43374</v>
      </c>
      <c r="D4561" t="s">
        <v>2</v>
      </c>
      <c r="E4561">
        <f>+VLOOKUP(Tabla2[[#This Row],[Punto de venta]],Punto_venta[],2,0)</f>
        <v>1</v>
      </c>
      <c r="F4561" t="s">
        <v>14</v>
      </c>
      <c r="G4561">
        <f>+VLOOKUP(Tabla2[[#This Row],[Cultivo]],Cod_categoría[],2,0)</f>
        <v>100104005</v>
      </c>
      <c r="H4561" t="str">
        <f>+VLOOKUP(F4561,Codigos[],2,0)</f>
        <v>Frutos de pepita</v>
      </c>
      <c r="I4561">
        <f>+VLOOKUP(Tabla2[[#This Row],[Categoría]],Cod_procesamiento10[],2,0)</f>
        <v>3</v>
      </c>
      <c r="J4561" t="s">
        <v>163</v>
      </c>
      <c r="K4561" s="3">
        <v>736.83</v>
      </c>
    </row>
    <row r="4562" spans="1:11" x14ac:dyDescent="0.35">
      <c r="A4562">
        <v>2018</v>
      </c>
      <c r="B4562" s="5" t="s">
        <v>58</v>
      </c>
      <c r="C4562" s="10">
        <v>43374</v>
      </c>
      <c r="D4562" t="s">
        <v>2</v>
      </c>
      <c r="E4562">
        <f>+VLOOKUP(Tabla2[[#This Row],[Punto de venta]],Punto_venta[],2,0)</f>
        <v>1</v>
      </c>
      <c r="F4562" t="s">
        <v>15</v>
      </c>
      <c r="G4562">
        <f>+VLOOKUP(Tabla2[[#This Row],[Cultivo]],Cod_categoría[],2,0)</f>
        <v>100108006</v>
      </c>
      <c r="H4562" t="str">
        <f>+VLOOKUP(F4562,Codigos[],2,0)</f>
        <v>Frutos tropicales y subtropicales</v>
      </c>
      <c r="I4562">
        <f>+VLOOKUP(Tabla2[[#This Row],[Categoría]],Cod_procesamiento10[],2,0)</f>
        <v>4</v>
      </c>
      <c r="J4562" t="s">
        <v>163</v>
      </c>
      <c r="K4562" s="3">
        <v>603.25</v>
      </c>
    </row>
    <row r="4563" spans="1:11" x14ac:dyDescent="0.35">
      <c r="A4563">
        <v>2018</v>
      </c>
      <c r="B4563" s="5" t="s">
        <v>58</v>
      </c>
      <c r="C4563" s="10">
        <v>43374</v>
      </c>
      <c r="D4563" t="s">
        <v>17</v>
      </c>
      <c r="E4563">
        <f>+VLOOKUP(Tabla2[[#This Row],[Punto de venta]],Punto_venta[],2,0)</f>
        <v>2</v>
      </c>
      <c r="F4563" t="s">
        <v>8</v>
      </c>
      <c r="G4563">
        <f>+VLOOKUP(Tabla2[[#This Row],[Cultivo]],Cod_categoría[],2,0)</f>
        <v>100112025</v>
      </c>
      <c r="H4563" t="str">
        <f>+VLOOKUP(F4563,Codigos[],2,0)</f>
        <v>Berries</v>
      </c>
      <c r="I4563">
        <f>+VLOOKUP(Tabla2[[#This Row],[Categoría]],Cod_procesamiento10[],2,0)</f>
        <v>1</v>
      </c>
      <c r="J4563" t="s">
        <v>163</v>
      </c>
      <c r="K4563" s="3">
        <v>6660.86</v>
      </c>
    </row>
    <row r="4564" spans="1:11" x14ac:dyDescent="0.35">
      <c r="A4564">
        <v>2018</v>
      </c>
      <c r="B4564" s="5" t="s">
        <v>58</v>
      </c>
      <c r="C4564" s="10">
        <v>43374</v>
      </c>
      <c r="D4564" t="s">
        <v>17</v>
      </c>
      <c r="E4564">
        <f>+VLOOKUP(Tabla2[[#This Row],[Punto de venta]],Punto_venta[],2,0)</f>
        <v>2</v>
      </c>
      <c r="F4564" t="s">
        <v>19</v>
      </c>
      <c r="G4564">
        <f>+VLOOKUP(Tabla2[[#This Row],[Cultivo]],Cod_categoría[],2,0)</f>
        <v>100101007</v>
      </c>
      <c r="H4564" t="str">
        <f>+VLOOKUP(F4564,Codigos[],2,0)</f>
        <v>Berries</v>
      </c>
      <c r="I4564">
        <f>+VLOOKUP(Tabla2[[#This Row],[Categoría]],Cod_procesamiento10[],2,0)</f>
        <v>1</v>
      </c>
      <c r="J4564" t="s">
        <v>163</v>
      </c>
      <c r="K4564" s="3">
        <v>1079.75</v>
      </c>
    </row>
    <row r="4565" spans="1:11" x14ac:dyDescent="0.35">
      <c r="A4565">
        <v>2018</v>
      </c>
      <c r="B4565" s="5" t="s">
        <v>58</v>
      </c>
      <c r="C4565" s="10">
        <v>43374</v>
      </c>
      <c r="D4565" t="s">
        <v>17</v>
      </c>
      <c r="E4565">
        <f>+VLOOKUP(Tabla2[[#This Row],[Punto de venta]],Punto_venta[],2,0)</f>
        <v>2</v>
      </c>
      <c r="F4565" t="s">
        <v>9</v>
      </c>
      <c r="G4565">
        <f>+VLOOKUP(Tabla2[[#This Row],[Cultivo]],Cod_categoría[],2,0)</f>
        <v>100102003</v>
      </c>
      <c r="H4565" t="str">
        <f>+VLOOKUP(F4565,Codigos[],2,0)</f>
        <v>Cítricos</v>
      </c>
      <c r="I4565">
        <f>+VLOOKUP(Tabla2[[#This Row],[Categoría]],Cod_procesamiento10[],2,0)</f>
        <v>2</v>
      </c>
      <c r="J4565" t="s">
        <v>163</v>
      </c>
      <c r="K4565" s="3">
        <v>989.3</v>
      </c>
    </row>
    <row r="4566" spans="1:11" x14ac:dyDescent="0.35">
      <c r="A4566">
        <v>2018</v>
      </c>
      <c r="B4566" s="5" t="s">
        <v>58</v>
      </c>
      <c r="C4566" s="10">
        <v>43374</v>
      </c>
      <c r="D4566" t="s">
        <v>17</v>
      </c>
      <c r="E4566">
        <f>+VLOOKUP(Tabla2[[#This Row],[Punto de venta]],Punto_venta[],2,0)</f>
        <v>2</v>
      </c>
      <c r="F4566" t="s">
        <v>20</v>
      </c>
      <c r="G4566">
        <f>+VLOOKUP(Tabla2[[#This Row],[Cultivo]],Cod_categoría[],2,0)</f>
        <v>100102004</v>
      </c>
      <c r="H4566" t="str">
        <f>+VLOOKUP(F4566,Codigos[],2,0)</f>
        <v>Cítricos</v>
      </c>
      <c r="I4566">
        <f>+VLOOKUP(Tabla2[[#This Row],[Categoría]],Cod_procesamiento10[],2,0)</f>
        <v>2</v>
      </c>
      <c r="J4566" t="s">
        <v>163</v>
      </c>
      <c r="K4566" s="3">
        <v>1210.1500000000001</v>
      </c>
    </row>
    <row r="4567" spans="1:11" x14ac:dyDescent="0.35">
      <c r="A4567">
        <v>2018</v>
      </c>
      <c r="B4567" s="5" t="s">
        <v>58</v>
      </c>
      <c r="C4567" s="10">
        <v>43374</v>
      </c>
      <c r="D4567" t="s">
        <v>17</v>
      </c>
      <c r="E4567">
        <f>+VLOOKUP(Tabla2[[#This Row],[Punto de venta]],Punto_venta[],2,0)</f>
        <v>2</v>
      </c>
      <c r="F4567" t="s">
        <v>21</v>
      </c>
      <c r="G4567">
        <f>+VLOOKUP(Tabla2[[#This Row],[Cultivo]],Cod_categoría[],2,0)</f>
        <v>100108002</v>
      </c>
      <c r="H4567" t="str">
        <f>+VLOOKUP(F4567,Codigos[],2,0)</f>
        <v>Frutos tropicales y subtropicales</v>
      </c>
      <c r="I4567">
        <f>+VLOOKUP(Tabla2[[#This Row],[Categoría]],Cod_procesamiento10[],2,0)</f>
        <v>4</v>
      </c>
      <c r="J4567" t="s">
        <v>163</v>
      </c>
      <c r="K4567" s="3">
        <v>1904.38</v>
      </c>
    </row>
    <row r="4568" spans="1:11" x14ac:dyDescent="0.35">
      <c r="A4568">
        <v>2018</v>
      </c>
      <c r="B4568" s="5" t="s">
        <v>58</v>
      </c>
      <c r="C4568" s="10">
        <v>43374</v>
      </c>
      <c r="D4568" t="s">
        <v>17</v>
      </c>
      <c r="E4568">
        <f>+VLOOKUP(Tabla2[[#This Row],[Punto de venta]],Punto_venta[],2,0)</f>
        <v>2</v>
      </c>
      <c r="F4568" t="s">
        <v>10</v>
      </c>
      <c r="G4568">
        <f>+VLOOKUP(Tabla2[[#This Row],[Cultivo]],Cod_categoría[],2,0)</f>
        <v>100104002</v>
      </c>
      <c r="H4568" t="str">
        <f>+VLOOKUP(F4568,Codigos[],2,0)</f>
        <v>Frutos de pepita</v>
      </c>
      <c r="I4568">
        <f>+VLOOKUP(Tabla2[[#This Row],[Categoría]],Cod_procesamiento10[],2,0)</f>
        <v>3</v>
      </c>
      <c r="J4568" t="s">
        <v>163</v>
      </c>
      <c r="K4568" s="3">
        <v>1150.02</v>
      </c>
    </row>
    <row r="4569" spans="1:11" x14ac:dyDescent="0.35">
      <c r="A4569">
        <v>2018</v>
      </c>
      <c r="B4569" s="5" t="s">
        <v>58</v>
      </c>
      <c r="C4569" s="10">
        <v>43374</v>
      </c>
      <c r="D4569" t="s">
        <v>17</v>
      </c>
      <c r="E4569">
        <f>+VLOOKUP(Tabla2[[#This Row],[Punto de venta]],Punto_venta[],2,0)</f>
        <v>2</v>
      </c>
      <c r="F4569" t="s">
        <v>11</v>
      </c>
      <c r="G4569">
        <f>+VLOOKUP(Tabla2[[#This Row],[Cultivo]],Cod_categoría[],2,0)</f>
        <v>100102005</v>
      </c>
      <c r="H4569" t="str">
        <f>+VLOOKUP(F4569,Codigos[],2,0)</f>
        <v>Cítricos</v>
      </c>
      <c r="I4569">
        <f>+VLOOKUP(Tabla2[[#This Row],[Categoría]],Cod_procesamiento10[],2,0)</f>
        <v>2</v>
      </c>
      <c r="J4569" t="s">
        <v>163</v>
      </c>
      <c r="K4569" s="3">
        <v>940.05</v>
      </c>
    </row>
    <row r="4570" spans="1:11" x14ac:dyDescent="0.35">
      <c r="A4570">
        <v>2018</v>
      </c>
      <c r="B4570" s="5" t="s">
        <v>58</v>
      </c>
      <c r="C4570" s="10">
        <v>43374</v>
      </c>
      <c r="D4570" t="s">
        <v>17</v>
      </c>
      <c r="E4570">
        <f>+VLOOKUP(Tabla2[[#This Row],[Punto de venta]],Punto_venta[],2,0)</f>
        <v>2</v>
      </c>
      <c r="F4570" t="s">
        <v>13</v>
      </c>
      <c r="G4570">
        <f>+VLOOKUP(Tabla2[[#This Row],[Cultivo]],Cod_categoría[],2,0)</f>
        <v>100106002</v>
      </c>
      <c r="H4570" t="str">
        <f>+VLOOKUP(F4570,Codigos[],2,0)</f>
        <v>Frutos oleaginosos</v>
      </c>
      <c r="I4570">
        <f>+VLOOKUP(Tabla2[[#This Row],[Categoría]],Cod_procesamiento10[],2,0)</f>
        <v>12</v>
      </c>
      <c r="J4570" t="s">
        <v>163</v>
      </c>
      <c r="K4570" s="3">
        <v>3442.19</v>
      </c>
    </row>
    <row r="4571" spans="1:11" x14ac:dyDescent="0.35">
      <c r="A4571">
        <v>2018</v>
      </c>
      <c r="B4571" s="5" t="s">
        <v>58</v>
      </c>
      <c r="C4571" s="10">
        <v>43374</v>
      </c>
      <c r="D4571" t="s">
        <v>17</v>
      </c>
      <c r="E4571">
        <f>+VLOOKUP(Tabla2[[#This Row],[Punto de venta]],Punto_venta[],2,0)</f>
        <v>2</v>
      </c>
      <c r="F4571" t="s">
        <v>14</v>
      </c>
      <c r="G4571">
        <f>+VLOOKUP(Tabla2[[#This Row],[Cultivo]],Cod_categoría[],2,0)</f>
        <v>100104005</v>
      </c>
      <c r="H4571" t="str">
        <f>+VLOOKUP(F4571,Codigos[],2,0)</f>
        <v>Frutos de pepita</v>
      </c>
      <c r="I4571">
        <f>+VLOOKUP(Tabla2[[#This Row],[Categoría]],Cod_procesamiento10[],2,0)</f>
        <v>3</v>
      </c>
      <c r="J4571" t="s">
        <v>163</v>
      </c>
      <c r="K4571" s="3">
        <v>1115.1300000000001</v>
      </c>
    </row>
    <row r="4572" spans="1:11" x14ac:dyDescent="0.35">
      <c r="A4572">
        <v>2018</v>
      </c>
      <c r="B4572" s="5" t="s">
        <v>58</v>
      </c>
      <c r="C4572" s="10">
        <v>43374</v>
      </c>
      <c r="D4572" t="s">
        <v>17</v>
      </c>
      <c r="E4572">
        <f>+VLOOKUP(Tabla2[[#This Row],[Punto de venta]],Punto_venta[],2,0)</f>
        <v>2</v>
      </c>
      <c r="F4572" t="s">
        <v>15</v>
      </c>
      <c r="G4572">
        <f>+VLOOKUP(Tabla2[[#This Row],[Cultivo]],Cod_categoría[],2,0)</f>
        <v>100108006</v>
      </c>
      <c r="H4572" t="str">
        <f>+VLOOKUP(F4572,Codigos[],2,0)</f>
        <v>Frutos tropicales y subtropicales</v>
      </c>
      <c r="I4572">
        <f>+VLOOKUP(Tabla2[[#This Row],[Categoría]],Cod_procesamiento10[],2,0)</f>
        <v>4</v>
      </c>
      <c r="J4572" t="s">
        <v>163</v>
      </c>
      <c r="K4572" s="3">
        <v>807.71</v>
      </c>
    </row>
    <row r="4573" spans="1:11" x14ac:dyDescent="0.35">
      <c r="A4573">
        <v>2018</v>
      </c>
      <c r="B4573" s="5" t="s">
        <v>58</v>
      </c>
      <c r="C4573" s="10">
        <v>43374</v>
      </c>
      <c r="D4573" t="s">
        <v>2</v>
      </c>
      <c r="E4573">
        <f>+VLOOKUP(Tabla2[[#This Row],[Punto de venta]],Punto_venta[],2,0)</f>
        <v>1</v>
      </c>
      <c r="F4573" t="s">
        <v>4</v>
      </c>
      <c r="G4573">
        <f>+VLOOKUP(Tabla2[[#This Row],[Cultivo]],Cod_categoría[],2,0)</f>
        <v>100107002</v>
      </c>
      <c r="H4573" t="str">
        <f>+VLOOKUP(F4573,Codigos[],2,0)</f>
        <v>Frutos tropicales y subtropicales</v>
      </c>
      <c r="I4573">
        <f>+VLOOKUP(Tabla2[[#This Row],[Categoría]],Cod_procesamiento10[],2,0)</f>
        <v>4</v>
      </c>
      <c r="J4573" t="s">
        <v>163</v>
      </c>
      <c r="K4573" s="3">
        <v>1986.41</v>
      </c>
    </row>
    <row r="4574" spans="1:11" x14ac:dyDescent="0.35">
      <c r="A4574">
        <v>2018</v>
      </c>
      <c r="B4574" s="5" t="s">
        <v>58</v>
      </c>
      <c r="C4574" s="10">
        <v>43374</v>
      </c>
      <c r="D4574" t="s">
        <v>2</v>
      </c>
      <c r="E4574">
        <f>+VLOOKUP(Tabla2[[#This Row],[Punto de venta]],Punto_venta[],2,0)</f>
        <v>1</v>
      </c>
      <c r="F4574" t="s">
        <v>8</v>
      </c>
      <c r="G4574">
        <f>+VLOOKUP(Tabla2[[#This Row],[Cultivo]],Cod_categoría[],2,0)</f>
        <v>100112025</v>
      </c>
      <c r="H4574" t="str">
        <f>+VLOOKUP(F4574,Codigos[],2,0)</f>
        <v>Berries</v>
      </c>
      <c r="I4574">
        <f>+VLOOKUP(Tabla2[[#This Row],[Categoría]],Cod_procesamiento10[],2,0)</f>
        <v>1</v>
      </c>
      <c r="J4574" t="s">
        <v>163</v>
      </c>
      <c r="K4574" s="3">
        <v>1326.03</v>
      </c>
    </row>
    <row r="4575" spans="1:11" x14ac:dyDescent="0.35">
      <c r="A4575">
        <v>2018</v>
      </c>
      <c r="B4575" s="5" t="s">
        <v>58</v>
      </c>
      <c r="C4575" s="10">
        <v>43374</v>
      </c>
      <c r="D4575" t="s">
        <v>2</v>
      </c>
      <c r="E4575">
        <f>+VLOOKUP(Tabla2[[#This Row],[Punto de venta]],Punto_venta[],2,0)</f>
        <v>1</v>
      </c>
      <c r="F4575" t="s">
        <v>19</v>
      </c>
      <c r="G4575">
        <f>+VLOOKUP(Tabla2[[#This Row],[Cultivo]],Cod_categoría[],2,0)</f>
        <v>100101007</v>
      </c>
      <c r="H4575" t="str">
        <f>+VLOOKUP(F4575,Codigos[],2,0)</f>
        <v>Berries</v>
      </c>
      <c r="I4575">
        <f>+VLOOKUP(Tabla2[[#This Row],[Categoría]],Cod_procesamiento10[],2,0)</f>
        <v>1</v>
      </c>
      <c r="J4575" t="s">
        <v>163</v>
      </c>
      <c r="K4575" s="3">
        <v>753.81</v>
      </c>
    </row>
    <row r="4576" spans="1:11" x14ac:dyDescent="0.35">
      <c r="A4576">
        <v>2018</v>
      </c>
      <c r="B4576" s="5" t="s">
        <v>58</v>
      </c>
      <c r="C4576" s="10">
        <v>43374</v>
      </c>
      <c r="D4576" t="s">
        <v>2</v>
      </c>
      <c r="E4576">
        <f>+VLOOKUP(Tabla2[[#This Row],[Punto de venta]],Punto_venta[],2,0)</f>
        <v>1</v>
      </c>
      <c r="F4576" t="s">
        <v>9</v>
      </c>
      <c r="G4576">
        <f>+VLOOKUP(Tabla2[[#This Row],[Cultivo]],Cod_categoría[],2,0)</f>
        <v>100102003</v>
      </c>
      <c r="H4576" t="str">
        <f>+VLOOKUP(F4576,Codigos[],2,0)</f>
        <v>Cítricos</v>
      </c>
      <c r="I4576">
        <f>+VLOOKUP(Tabla2[[#This Row],[Categoría]],Cod_procesamiento10[],2,0)</f>
        <v>2</v>
      </c>
      <c r="J4576" t="s">
        <v>163</v>
      </c>
      <c r="K4576" s="3">
        <v>698.59</v>
      </c>
    </row>
    <row r="4577" spans="1:11" x14ac:dyDescent="0.35">
      <c r="A4577">
        <v>2018</v>
      </c>
      <c r="B4577" s="5" t="s">
        <v>58</v>
      </c>
      <c r="C4577" s="10">
        <v>43374</v>
      </c>
      <c r="D4577" t="s">
        <v>2</v>
      </c>
      <c r="E4577">
        <f>+VLOOKUP(Tabla2[[#This Row],[Punto de venta]],Punto_venta[],2,0)</f>
        <v>1</v>
      </c>
      <c r="F4577" t="s">
        <v>20</v>
      </c>
      <c r="G4577">
        <f>+VLOOKUP(Tabla2[[#This Row],[Cultivo]],Cod_categoría[],2,0)</f>
        <v>100102004</v>
      </c>
      <c r="H4577" t="str">
        <f>+VLOOKUP(F4577,Codigos[],2,0)</f>
        <v>Cítricos</v>
      </c>
      <c r="I4577">
        <f>+VLOOKUP(Tabla2[[#This Row],[Categoría]],Cod_procesamiento10[],2,0)</f>
        <v>2</v>
      </c>
      <c r="J4577" t="s">
        <v>163</v>
      </c>
      <c r="K4577" s="3">
        <v>663.44</v>
      </c>
    </row>
    <row r="4578" spans="1:11" x14ac:dyDescent="0.35">
      <c r="A4578">
        <v>2018</v>
      </c>
      <c r="B4578" s="5" t="s">
        <v>58</v>
      </c>
      <c r="C4578" s="10">
        <v>43374</v>
      </c>
      <c r="D4578" t="s">
        <v>2</v>
      </c>
      <c r="E4578">
        <f>+VLOOKUP(Tabla2[[#This Row],[Punto de venta]],Punto_venta[],2,0)</f>
        <v>1</v>
      </c>
      <c r="F4578" t="s">
        <v>21</v>
      </c>
      <c r="G4578">
        <f>+VLOOKUP(Tabla2[[#This Row],[Cultivo]],Cod_categoría[],2,0)</f>
        <v>100108002</v>
      </c>
      <c r="H4578" t="str">
        <f>+VLOOKUP(F4578,Codigos[],2,0)</f>
        <v>Frutos tropicales y subtropicales</v>
      </c>
      <c r="I4578">
        <f>+VLOOKUP(Tabla2[[#This Row],[Categoría]],Cod_procesamiento10[],2,0)</f>
        <v>4</v>
      </c>
      <c r="J4578" t="s">
        <v>163</v>
      </c>
      <c r="K4578" s="3">
        <v>1963.99</v>
      </c>
    </row>
    <row r="4579" spans="1:11" x14ac:dyDescent="0.35">
      <c r="A4579">
        <v>2018</v>
      </c>
      <c r="B4579" s="5" t="s">
        <v>58</v>
      </c>
      <c r="C4579" s="10">
        <v>43374</v>
      </c>
      <c r="D4579" t="s">
        <v>2</v>
      </c>
      <c r="E4579">
        <f>+VLOOKUP(Tabla2[[#This Row],[Punto de venta]],Punto_venta[],2,0)</f>
        <v>1</v>
      </c>
      <c r="F4579" t="s">
        <v>10</v>
      </c>
      <c r="G4579">
        <f>+VLOOKUP(Tabla2[[#This Row],[Cultivo]],Cod_categoría[],2,0)</f>
        <v>100104002</v>
      </c>
      <c r="H4579" t="str">
        <f>+VLOOKUP(F4579,Codigos[],2,0)</f>
        <v>Frutos de pepita</v>
      </c>
      <c r="I4579">
        <f>+VLOOKUP(Tabla2[[#This Row],[Categoría]],Cod_procesamiento10[],2,0)</f>
        <v>3</v>
      </c>
      <c r="J4579" t="s">
        <v>163</v>
      </c>
      <c r="K4579" s="3">
        <v>686.77</v>
      </c>
    </row>
    <row r="4580" spans="1:11" x14ac:dyDescent="0.35">
      <c r="A4580">
        <v>2018</v>
      </c>
      <c r="B4580" s="5" t="s">
        <v>58</v>
      </c>
      <c r="C4580" s="10">
        <v>43374</v>
      </c>
      <c r="D4580" t="s">
        <v>2</v>
      </c>
      <c r="E4580">
        <f>+VLOOKUP(Tabla2[[#This Row],[Punto de venta]],Punto_venta[],2,0)</f>
        <v>1</v>
      </c>
      <c r="F4580" t="s">
        <v>11</v>
      </c>
      <c r="G4580">
        <f>+VLOOKUP(Tabla2[[#This Row],[Cultivo]],Cod_categoría[],2,0)</f>
        <v>100102005</v>
      </c>
      <c r="H4580" t="str">
        <f>+VLOOKUP(F4580,Codigos[],2,0)</f>
        <v>Cítricos</v>
      </c>
      <c r="I4580">
        <f>+VLOOKUP(Tabla2[[#This Row],[Categoría]],Cod_procesamiento10[],2,0)</f>
        <v>2</v>
      </c>
      <c r="J4580" t="s">
        <v>163</v>
      </c>
      <c r="K4580" s="3">
        <v>601.32000000000005</v>
      </c>
    </row>
    <row r="4581" spans="1:11" x14ac:dyDescent="0.35">
      <c r="A4581">
        <v>2018</v>
      </c>
      <c r="B4581" s="5" t="s">
        <v>58</v>
      </c>
      <c r="C4581" s="10">
        <v>43374</v>
      </c>
      <c r="D4581" t="s">
        <v>2</v>
      </c>
      <c r="E4581">
        <f>+VLOOKUP(Tabla2[[#This Row],[Punto de venta]],Punto_venta[],2,0)</f>
        <v>1</v>
      </c>
      <c r="F4581" t="s">
        <v>13</v>
      </c>
      <c r="G4581">
        <f>+VLOOKUP(Tabla2[[#This Row],[Cultivo]],Cod_categoría[],2,0)</f>
        <v>100106002</v>
      </c>
      <c r="H4581" t="str">
        <f>+VLOOKUP(F4581,Codigos[],2,0)</f>
        <v>Frutos oleaginosos</v>
      </c>
      <c r="I4581">
        <f>+VLOOKUP(Tabla2[[#This Row],[Categoría]],Cod_procesamiento10[],2,0)</f>
        <v>12</v>
      </c>
      <c r="J4581" t="s">
        <v>163</v>
      </c>
      <c r="K4581" s="3">
        <v>2305.9</v>
      </c>
    </row>
    <row r="4582" spans="1:11" x14ac:dyDescent="0.35">
      <c r="A4582">
        <v>2018</v>
      </c>
      <c r="B4582" s="5" t="s">
        <v>58</v>
      </c>
      <c r="C4582" s="10">
        <v>43374</v>
      </c>
      <c r="D4582" t="s">
        <v>2</v>
      </c>
      <c r="E4582">
        <f>+VLOOKUP(Tabla2[[#This Row],[Punto de venta]],Punto_venta[],2,0)</f>
        <v>1</v>
      </c>
      <c r="F4582" t="s">
        <v>14</v>
      </c>
      <c r="G4582">
        <f>+VLOOKUP(Tabla2[[#This Row],[Cultivo]],Cod_categoría[],2,0)</f>
        <v>100104005</v>
      </c>
      <c r="H4582" t="str">
        <f>+VLOOKUP(F4582,Codigos[],2,0)</f>
        <v>Frutos de pepita</v>
      </c>
      <c r="I4582">
        <f>+VLOOKUP(Tabla2[[#This Row],[Categoría]],Cod_procesamiento10[],2,0)</f>
        <v>3</v>
      </c>
      <c r="J4582" t="s">
        <v>163</v>
      </c>
      <c r="K4582" s="3">
        <v>765.37</v>
      </c>
    </row>
    <row r="4583" spans="1:11" x14ac:dyDescent="0.35">
      <c r="A4583">
        <v>2018</v>
      </c>
      <c r="B4583" s="5" t="s">
        <v>58</v>
      </c>
      <c r="C4583" s="10">
        <v>43374</v>
      </c>
      <c r="D4583" t="s">
        <v>2</v>
      </c>
      <c r="E4583">
        <f>+VLOOKUP(Tabla2[[#This Row],[Punto de venta]],Punto_venta[],2,0)</f>
        <v>1</v>
      </c>
      <c r="F4583" t="s">
        <v>15</v>
      </c>
      <c r="G4583">
        <f>+VLOOKUP(Tabla2[[#This Row],[Cultivo]],Cod_categoría[],2,0)</f>
        <v>100108006</v>
      </c>
      <c r="H4583" t="str">
        <f>+VLOOKUP(F4583,Codigos[],2,0)</f>
        <v>Frutos tropicales y subtropicales</v>
      </c>
      <c r="I4583">
        <f>+VLOOKUP(Tabla2[[#This Row],[Categoría]],Cod_procesamiento10[],2,0)</f>
        <v>4</v>
      </c>
      <c r="J4583" t="s">
        <v>163</v>
      </c>
      <c r="K4583" s="3">
        <v>615.62</v>
      </c>
    </row>
    <row r="4584" spans="1:11" x14ac:dyDescent="0.35">
      <c r="A4584">
        <v>2018</v>
      </c>
      <c r="B4584" s="5" t="s">
        <v>58</v>
      </c>
      <c r="C4584" s="10">
        <v>43374</v>
      </c>
      <c r="D4584" t="s">
        <v>17</v>
      </c>
      <c r="E4584">
        <f>+VLOOKUP(Tabla2[[#This Row],[Punto de venta]],Punto_venta[],2,0)</f>
        <v>2</v>
      </c>
      <c r="F4584" t="s">
        <v>4</v>
      </c>
      <c r="G4584">
        <f>+VLOOKUP(Tabla2[[#This Row],[Cultivo]],Cod_categoría[],2,0)</f>
        <v>100107002</v>
      </c>
      <c r="H4584" t="str">
        <f>+VLOOKUP(F4584,Codigos[],2,0)</f>
        <v>Frutos tropicales y subtropicales</v>
      </c>
      <c r="I4584">
        <f>+VLOOKUP(Tabla2[[#This Row],[Categoría]],Cod_procesamiento10[],2,0)</f>
        <v>4</v>
      </c>
      <c r="J4584" t="s">
        <v>163</v>
      </c>
      <c r="K4584" s="3">
        <v>2476.56</v>
      </c>
    </row>
    <row r="4585" spans="1:11" x14ac:dyDescent="0.35">
      <c r="A4585">
        <v>2018</v>
      </c>
      <c r="B4585" s="5" t="s">
        <v>58</v>
      </c>
      <c r="C4585" s="10">
        <v>43374</v>
      </c>
      <c r="D4585" t="s">
        <v>17</v>
      </c>
      <c r="E4585">
        <f>+VLOOKUP(Tabla2[[#This Row],[Punto de venta]],Punto_venta[],2,0)</f>
        <v>2</v>
      </c>
      <c r="F4585" t="s">
        <v>8</v>
      </c>
      <c r="G4585">
        <f>+VLOOKUP(Tabla2[[#This Row],[Cultivo]],Cod_categoría[],2,0)</f>
        <v>100112025</v>
      </c>
      <c r="H4585" t="str">
        <f>+VLOOKUP(F4585,Codigos[],2,0)</f>
        <v>Berries</v>
      </c>
      <c r="I4585">
        <f>+VLOOKUP(Tabla2[[#This Row],[Categoría]],Cod_procesamiento10[],2,0)</f>
        <v>1</v>
      </c>
      <c r="J4585" t="s">
        <v>163</v>
      </c>
      <c r="K4585" s="3">
        <v>4696.71</v>
      </c>
    </row>
    <row r="4586" spans="1:11" x14ac:dyDescent="0.35">
      <c r="A4586">
        <v>2018</v>
      </c>
      <c r="B4586" s="5" t="s">
        <v>58</v>
      </c>
      <c r="C4586" s="10">
        <v>43374</v>
      </c>
      <c r="D4586" t="s">
        <v>17</v>
      </c>
      <c r="E4586">
        <f>+VLOOKUP(Tabla2[[#This Row],[Punto de venta]],Punto_venta[],2,0)</f>
        <v>2</v>
      </c>
      <c r="F4586" t="s">
        <v>19</v>
      </c>
      <c r="G4586">
        <f>+VLOOKUP(Tabla2[[#This Row],[Cultivo]],Cod_categoría[],2,0)</f>
        <v>100101007</v>
      </c>
      <c r="H4586" t="str">
        <f>+VLOOKUP(F4586,Codigos[],2,0)</f>
        <v>Berries</v>
      </c>
      <c r="I4586">
        <f>+VLOOKUP(Tabla2[[#This Row],[Categoría]],Cod_procesamiento10[],2,0)</f>
        <v>1</v>
      </c>
      <c r="J4586" t="s">
        <v>163</v>
      </c>
      <c r="K4586" s="3">
        <v>1237.33</v>
      </c>
    </row>
    <row r="4587" spans="1:11" x14ac:dyDescent="0.35">
      <c r="A4587">
        <v>2018</v>
      </c>
      <c r="B4587" s="5" t="s">
        <v>58</v>
      </c>
      <c r="C4587" s="10">
        <v>43374</v>
      </c>
      <c r="D4587" t="s">
        <v>17</v>
      </c>
      <c r="E4587">
        <f>+VLOOKUP(Tabla2[[#This Row],[Punto de venta]],Punto_venta[],2,0)</f>
        <v>2</v>
      </c>
      <c r="F4587" t="s">
        <v>9</v>
      </c>
      <c r="G4587">
        <f>+VLOOKUP(Tabla2[[#This Row],[Cultivo]],Cod_categoría[],2,0)</f>
        <v>100102003</v>
      </c>
      <c r="H4587" t="str">
        <f>+VLOOKUP(F4587,Codigos[],2,0)</f>
        <v>Cítricos</v>
      </c>
      <c r="I4587">
        <f>+VLOOKUP(Tabla2[[#This Row],[Categoría]],Cod_procesamiento10[],2,0)</f>
        <v>2</v>
      </c>
      <c r="J4587" t="s">
        <v>163</v>
      </c>
      <c r="K4587" s="3">
        <v>1072.1199999999999</v>
      </c>
    </row>
    <row r="4588" spans="1:11" x14ac:dyDescent="0.35">
      <c r="A4588">
        <v>2018</v>
      </c>
      <c r="B4588" s="5" t="s">
        <v>58</v>
      </c>
      <c r="C4588" s="10">
        <v>43374</v>
      </c>
      <c r="D4588" t="s">
        <v>17</v>
      </c>
      <c r="E4588">
        <f>+VLOOKUP(Tabla2[[#This Row],[Punto de venta]],Punto_venta[],2,0)</f>
        <v>2</v>
      </c>
      <c r="F4588" t="s">
        <v>20</v>
      </c>
      <c r="G4588">
        <f>+VLOOKUP(Tabla2[[#This Row],[Cultivo]],Cod_categoría[],2,0)</f>
        <v>100102004</v>
      </c>
      <c r="H4588" t="str">
        <f>+VLOOKUP(F4588,Codigos[],2,0)</f>
        <v>Cítricos</v>
      </c>
      <c r="I4588">
        <f>+VLOOKUP(Tabla2[[#This Row],[Categoría]],Cod_procesamiento10[],2,0)</f>
        <v>2</v>
      </c>
      <c r="J4588" t="s">
        <v>163</v>
      </c>
      <c r="K4588" s="3">
        <v>1178.33</v>
      </c>
    </row>
    <row r="4589" spans="1:11" x14ac:dyDescent="0.35">
      <c r="A4589">
        <v>2018</v>
      </c>
      <c r="B4589" s="5" t="s">
        <v>58</v>
      </c>
      <c r="C4589" s="10">
        <v>43374</v>
      </c>
      <c r="D4589" t="s">
        <v>17</v>
      </c>
      <c r="E4589">
        <f>+VLOOKUP(Tabla2[[#This Row],[Punto de venta]],Punto_venta[],2,0)</f>
        <v>2</v>
      </c>
      <c r="F4589" t="s">
        <v>21</v>
      </c>
      <c r="G4589">
        <f>+VLOOKUP(Tabla2[[#This Row],[Cultivo]],Cod_categoría[],2,0)</f>
        <v>100108002</v>
      </c>
      <c r="H4589" t="str">
        <f>+VLOOKUP(F4589,Codigos[],2,0)</f>
        <v>Frutos tropicales y subtropicales</v>
      </c>
      <c r="I4589">
        <f>+VLOOKUP(Tabla2[[#This Row],[Categoría]],Cod_procesamiento10[],2,0)</f>
        <v>4</v>
      </c>
      <c r="J4589" t="s">
        <v>163</v>
      </c>
      <c r="K4589" s="3">
        <v>1844.36</v>
      </c>
    </row>
    <row r="4590" spans="1:11" x14ac:dyDescent="0.35">
      <c r="A4590">
        <v>2018</v>
      </c>
      <c r="B4590" s="5" t="s">
        <v>58</v>
      </c>
      <c r="C4590" s="10">
        <v>43374</v>
      </c>
      <c r="D4590" t="s">
        <v>17</v>
      </c>
      <c r="E4590">
        <f>+VLOOKUP(Tabla2[[#This Row],[Punto de venta]],Punto_venta[],2,0)</f>
        <v>2</v>
      </c>
      <c r="F4590" t="s">
        <v>10</v>
      </c>
      <c r="G4590">
        <f>+VLOOKUP(Tabla2[[#This Row],[Cultivo]],Cod_categoría[],2,0)</f>
        <v>100104002</v>
      </c>
      <c r="H4590" t="str">
        <f>+VLOOKUP(F4590,Codigos[],2,0)</f>
        <v>Frutos de pepita</v>
      </c>
      <c r="I4590">
        <f>+VLOOKUP(Tabla2[[#This Row],[Categoría]],Cod_procesamiento10[],2,0)</f>
        <v>3</v>
      </c>
      <c r="J4590" t="s">
        <v>163</v>
      </c>
      <c r="K4590" s="3">
        <v>1188.03</v>
      </c>
    </row>
    <row r="4591" spans="1:11" x14ac:dyDescent="0.35">
      <c r="A4591">
        <v>2018</v>
      </c>
      <c r="B4591" s="5" t="s">
        <v>58</v>
      </c>
      <c r="C4591" s="10">
        <v>43374</v>
      </c>
      <c r="D4591" t="s">
        <v>17</v>
      </c>
      <c r="E4591">
        <f>+VLOOKUP(Tabla2[[#This Row],[Punto de venta]],Punto_venta[],2,0)</f>
        <v>2</v>
      </c>
      <c r="F4591" t="s">
        <v>11</v>
      </c>
      <c r="G4591">
        <f>+VLOOKUP(Tabla2[[#This Row],[Cultivo]],Cod_categoría[],2,0)</f>
        <v>100102005</v>
      </c>
      <c r="H4591" t="str">
        <f>+VLOOKUP(F4591,Codigos[],2,0)</f>
        <v>Cítricos</v>
      </c>
      <c r="I4591">
        <f>+VLOOKUP(Tabla2[[#This Row],[Categoría]],Cod_procesamiento10[],2,0)</f>
        <v>2</v>
      </c>
      <c r="J4591" t="s">
        <v>163</v>
      </c>
      <c r="K4591" s="3">
        <v>935.99</v>
      </c>
    </row>
    <row r="4592" spans="1:11" x14ac:dyDescent="0.35">
      <c r="A4592">
        <v>2018</v>
      </c>
      <c r="B4592" s="5" t="s">
        <v>58</v>
      </c>
      <c r="C4592" s="10">
        <v>43374</v>
      </c>
      <c r="D4592" t="s">
        <v>17</v>
      </c>
      <c r="E4592">
        <f>+VLOOKUP(Tabla2[[#This Row],[Punto de venta]],Punto_venta[],2,0)</f>
        <v>2</v>
      </c>
      <c r="F4592" t="s">
        <v>13</v>
      </c>
      <c r="G4592">
        <f>+VLOOKUP(Tabla2[[#This Row],[Cultivo]],Cod_categoría[],2,0)</f>
        <v>100106002</v>
      </c>
      <c r="H4592" t="str">
        <f>+VLOOKUP(F4592,Codigos[],2,0)</f>
        <v>Frutos oleaginosos</v>
      </c>
      <c r="I4592">
        <f>+VLOOKUP(Tabla2[[#This Row],[Categoría]],Cod_procesamiento10[],2,0)</f>
        <v>12</v>
      </c>
      <c r="J4592" t="s">
        <v>163</v>
      </c>
      <c r="K4592" s="3">
        <v>3466.66</v>
      </c>
    </row>
    <row r="4593" spans="1:11" x14ac:dyDescent="0.35">
      <c r="A4593">
        <v>2018</v>
      </c>
      <c r="B4593" s="5" t="s">
        <v>58</v>
      </c>
      <c r="C4593" s="10">
        <v>43374</v>
      </c>
      <c r="D4593" t="s">
        <v>17</v>
      </c>
      <c r="E4593">
        <f>+VLOOKUP(Tabla2[[#This Row],[Punto de venta]],Punto_venta[],2,0)</f>
        <v>2</v>
      </c>
      <c r="F4593" t="s">
        <v>14</v>
      </c>
      <c r="G4593">
        <f>+VLOOKUP(Tabla2[[#This Row],[Cultivo]],Cod_categoría[],2,0)</f>
        <v>100104005</v>
      </c>
      <c r="H4593" t="str">
        <f>+VLOOKUP(F4593,Codigos[],2,0)</f>
        <v>Frutos de pepita</v>
      </c>
      <c r="I4593">
        <f>+VLOOKUP(Tabla2[[#This Row],[Categoría]],Cod_procesamiento10[],2,0)</f>
        <v>3</v>
      </c>
      <c r="J4593" t="s">
        <v>163</v>
      </c>
      <c r="K4593" s="3">
        <v>1127.1500000000001</v>
      </c>
    </row>
    <row r="4594" spans="1:11" x14ac:dyDescent="0.35">
      <c r="A4594">
        <v>2018</v>
      </c>
      <c r="B4594" s="5" t="s">
        <v>58</v>
      </c>
      <c r="C4594" s="10">
        <v>43374</v>
      </c>
      <c r="D4594" t="s">
        <v>17</v>
      </c>
      <c r="E4594">
        <f>+VLOOKUP(Tabla2[[#This Row],[Punto de venta]],Punto_venta[],2,0)</f>
        <v>2</v>
      </c>
      <c r="F4594" t="s">
        <v>15</v>
      </c>
      <c r="G4594">
        <f>+VLOOKUP(Tabla2[[#This Row],[Cultivo]],Cod_categoría[],2,0)</f>
        <v>100108006</v>
      </c>
      <c r="H4594" t="str">
        <f>+VLOOKUP(F4594,Codigos[],2,0)</f>
        <v>Frutos tropicales y subtropicales</v>
      </c>
      <c r="I4594">
        <f>+VLOOKUP(Tabla2[[#This Row],[Categoría]],Cod_procesamiento10[],2,0)</f>
        <v>4</v>
      </c>
      <c r="J4594" t="s">
        <v>163</v>
      </c>
      <c r="K4594" s="3">
        <v>849.16</v>
      </c>
    </row>
    <row r="4595" spans="1:11" x14ac:dyDescent="0.35">
      <c r="A4595">
        <v>2018</v>
      </c>
      <c r="B4595" s="5" t="s">
        <v>58</v>
      </c>
      <c r="C4595" s="10">
        <v>43374</v>
      </c>
      <c r="D4595" t="s">
        <v>24</v>
      </c>
      <c r="E4595">
        <f>+VLOOKUP(Tabla2[[#This Row],[Punto de venta]],Punto_venta[],2,0)</f>
        <v>3</v>
      </c>
      <c r="F4595" t="s">
        <v>68</v>
      </c>
      <c r="G4595">
        <f>+VLOOKUP(Tabla2[[#This Row],[Cultivo]],Cod_categoría[],2,0)</f>
        <v>100101001</v>
      </c>
      <c r="H4595" t="str">
        <f>+VLOOKUP(F4595,Codigos[],2,0)</f>
        <v>Berries</v>
      </c>
      <c r="I4595">
        <f>+VLOOKUP(Tabla2[[#This Row],[Categoría]],Cod_procesamiento10[],2,0)</f>
        <v>1</v>
      </c>
      <c r="J4595" t="s">
        <v>163</v>
      </c>
      <c r="K4595" s="3">
        <v>4621.05</v>
      </c>
    </row>
    <row r="4596" spans="1:11" x14ac:dyDescent="0.35">
      <c r="A4596">
        <v>2018</v>
      </c>
      <c r="B4596" s="5" t="s">
        <v>58</v>
      </c>
      <c r="C4596" s="10">
        <v>43374</v>
      </c>
      <c r="D4596" t="s">
        <v>24</v>
      </c>
      <c r="E4596">
        <f>+VLOOKUP(Tabla2[[#This Row],[Punto de venta]],Punto_venta[],2,0)</f>
        <v>3</v>
      </c>
      <c r="F4596" t="s">
        <v>3</v>
      </c>
      <c r="G4596">
        <f>+VLOOKUP(Tabla2[[#This Row],[Cultivo]],Cod_categoría[],2,0)</f>
        <v>100103001</v>
      </c>
      <c r="H4596" t="str">
        <f>+VLOOKUP(F4596,Codigos[],2,0)</f>
        <v>Frutos de carozo</v>
      </c>
      <c r="I4596">
        <f>+VLOOKUP(Tabla2[[#This Row],[Categoría]],Cod_procesamiento10[],2,0)</f>
        <v>5</v>
      </c>
      <c r="J4596" t="s">
        <v>163</v>
      </c>
      <c r="K4596" s="3">
        <v>2833.33</v>
      </c>
    </row>
    <row r="4597" spans="1:11" x14ac:dyDescent="0.35">
      <c r="A4597">
        <v>2018</v>
      </c>
      <c r="B4597" s="5" t="s">
        <v>58</v>
      </c>
      <c r="C4597" s="10">
        <v>43374</v>
      </c>
      <c r="D4597" t="s">
        <v>24</v>
      </c>
      <c r="E4597">
        <f>+VLOOKUP(Tabla2[[#This Row],[Punto de venta]],Punto_venta[],2,0)</f>
        <v>3</v>
      </c>
      <c r="F4597" t="s">
        <v>4</v>
      </c>
      <c r="G4597">
        <f>+VLOOKUP(Tabla2[[#This Row],[Cultivo]],Cod_categoría[],2,0)</f>
        <v>100107002</v>
      </c>
      <c r="H4597" t="str">
        <f>+VLOOKUP(F4597,Codigos[],2,0)</f>
        <v>Frutos tropicales y subtropicales</v>
      </c>
      <c r="I4597">
        <f>+VLOOKUP(Tabla2[[#This Row],[Categoría]],Cod_procesamiento10[],2,0)</f>
        <v>4</v>
      </c>
      <c r="J4597" t="s">
        <v>163</v>
      </c>
      <c r="K4597" s="3">
        <v>1538.43</v>
      </c>
    </row>
    <row r="4598" spans="1:11" x14ac:dyDescent="0.35">
      <c r="A4598">
        <v>2018</v>
      </c>
      <c r="B4598" s="5" t="s">
        <v>58</v>
      </c>
      <c r="C4598" s="10">
        <v>43374</v>
      </c>
      <c r="D4598" t="s">
        <v>24</v>
      </c>
      <c r="E4598">
        <f>+VLOOKUP(Tabla2[[#This Row],[Punto de venta]],Punto_venta[],2,0)</f>
        <v>3</v>
      </c>
      <c r="F4598" t="s">
        <v>7</v>
      </c>
      <c r="G4598">
        <f>+VLOOKUP(Tabla2[[#This Row],[Cultivo]],Cod_categoría[],2,0)</f>
        <v>100103004</v>
      </c>
      <c r="H4598" t="str">
        <f>+VLOOKUP(F4598,Codigos[],2,0)</f>
        <v>Frutos de carozo</v>
      </c>
      <c r="I4598">
        <f>+VLOOKUP(Tabla2[[#This Row],[Categoría]],Cod_procesamiento10[],2,0)</f>
        <v>5</v>
      </c>
      <c r="J4598" t="s">
        <v>163</v>
      </c>
      <c r="K4598" s="3">
        <v>1156.7</v>
      </c>
    </row>
    <row r="4599" spans="1:11" x14ac:dyDescent="0.35">
      <c r="A4599">
        <v>2018</v>
      </c>
      <c r="B4599" s="5" t="s">
        <v>58</v>
      </c>
      <c r="C4599" s="10">
        <v>43374</v>
      </c>
      <c r="D4599" t="s">
        <v>24</v>
      </c>
      <c r="E4599">
        <f>+VLOOKUP(Tabla2[[#This Row],[Punto de venta]],Punto_venta[],2,0)</f>
        <v>3</v>
      </c>
      <c r="F4599" t="s">
        <v>8</v>
      </c>
      <c r="G4599">
        <f>+VLOOKUP(Tabla2[[#This Row],[Cultivo]],Cod_categoría[],2,0)</f>
        <v>100112025</v>
      </c>
      <c r="H4599" t="str">
        <f>+VLOOKUP(F4599,Codigos[],2,0)</f>
        <v>Berries</v>
      </c>
      <c r="I4599">
        <f>+VLOOKUP(Tabla2[[#This Row],[Categoría]],Cod_procesamiento10[],2,0)</f>
        <v>1</v>
      </c>
      <c r="J4599" t="s">
        <v>163</v>
      </c>
      <c r="K4599" s="3">
        <v>962.93</v>
      </c>
    </row>
    <row r="4600" spans="1:11" x14ac:dyDescent="0.35">
      <c r="A4600">
        <v>2018</v>
      </c>
      <c r="B4600" s="5" t="s">
        <v>58</v>
      </c>
      <c r="C4600" s="10">
        <v>43374</v>
      </c>
      <c r="D4600" t="s">
        <v>24</v>
      </c>
      <c r="E4600">
        <f>+VLOOKUP(Tabla2[[#This Row],[Punto de venta]],Punto_venta[],2,0)</f>
        <v>3</v>
      </c>
      <c r="F4600" t="s">
        <v>33</v>
      </c>
      <c r="G4600">
        <f>+VLOOKUP(Tabla2[[#This Row],[Cultivo]],Cod_categoría[],2,0)</f>
        <v>100114040</v>
      </c>
      <c r="H4600" t="str">
        <f>+VLOOKUP(F4600,Codigos[],2,0)</f>
        <v>Frutos tropicales y subtropicales</v>
      </c>
      <c r="I4600">
        <f>+VLOOKUP(Tabla2[[#This Row],[Categoría]],Cod_procesamiento10[],2,0)</f>
        <v>4</v>
      </c>
      <c r="J4600" t="s">
        <v>163</v>
      </c>
      <c r="K4600" s="3">
        <v>1719.44</v>
      </c>
    </row>
    <row r="4601" spans="1:11" x14ac:dyDescent="0.35">
      <c r="A4601">
        <v>2018</v>
      </c>
      <c r="B4601" s="5" t="s">
        <v>58</v>
      </c>
      <c r="C4601" s="10">
        <v>43374</v>
      </c>
      <c r="D4601" t="s">
        <v>24</v>
      </c>
      <c r="E4601">
        <f>+VLOOKUP(Tabla2[[#This Row],[Punto de venta]],Punto_venta[],2,0)</f>
        <v>3</v>
      </c>
      <c r="F4601" t="s">
        <v>19</v>
      </c>
      <c r="G4601">
        <f>+VLOOKUP(Tabla2[[#This Row],[Cultivo]],Cod_categoría[],2,0)</f>
        <v>100101007</v>
      </c>
      <c r="H4601" t="str">
        <f>+VLOOKUP(F4601,Codigos[],2,0)</f>
        <v>Berries</v>
      </c>
      <c r="I4601">
        <f>+VLOOKUP(Tabla2[[#This Row],[Categoría]],Cod_procesamiento10[],2,0)</f>
        <v>1</v>
      </c>
      <c r="J4601" t="s">
        <v>163</v>
      </c>
      <c r="K4601" s="3">
        <v>551.04</v>
      </c>
    </row>
    <row r="4602" spans="1:11" x14ac:dyDescent="0.35">
      <c r="A4602">
        <v>2018</v>
      </c>
      <c r="B4602" s="5" t="s">
        <v>58</v>
      </c>
      <c r="C4602" s="10">
        <v>43374</v>
      </c>
      <c r="D4602" t="s">
        <v>24</v>
      </c>
      <c r="E4602">
        <f>+VLOOKUP(Tabla2[[#This Row],[Punto de venta]],Punto_venta[],2,0)</f>
        <v>3</v>
      </c>
      <c r="F4602" t="s">
        <v>9</v>
      </c>
      <c r="G4602">
        <f>+VLOOKUP(Tabla2[[#This Row],[Cultivo]],Cod_categoría[],2,0)</f>
        <v>100102003</v>
      </c>
      <c r="H4602" t="str">
        <f>+VLOOKUP(F4602,Codigos[],2,0)</f>
        <v>Cítricos</v>
      </c>
      <c r="I4602">
        <f>+VLOOKUP(Tabla2[[#This Row],[Categoría]],Cod_procesamiento10[],2,0)</f>
        <v>2</v>
      </c>
      <c r="J4602" t="s">
        <v>163</v>
      </c>
      <c r="K4602" s="3">
        <v>445.46</v>
      </c>
    </row>
    <row r="4603" spans="1:11" x14ac:dyDescent="0.35">
      <c r="A4603">
        <v>2018</v>
      </c>
      <c r="B4603" s="5" t="s">
        <v>58</v>
      </c>
      <c r="C4603" s="10">
        <v>43374</v>
      </c>
      <c r="D4603" t="s">
        <v>24</v>
      </c>
      <c r="E4603">
        <f>+VLOOKUP(Tabla2[[#This Row],[Punto de venta]],Punto_venta[],2,0)</f>
        <v>3</v>
      </c>
      <c r="F4603" t="s">
        <v>20</v>
      </c>
      <c r="G4603">
        <f>+VLOOKUP(Tabla2[[#This Row],[Cultivo]],Cod_categoría[],2,0)</f>
        <v>100102004</v>
      </c>
      <c r="H4603" t="str">
        <f>+VLOOKUP(F4603,Codigos[],2,0)</f>
        <v>Cítricos</v>
      </c>
      <c r="I4603">
        <f>+VLOOKUP(Tabla2[[#This Row],[Categoría]],Cod_procesamiento10[],2,0)</f>
        <v>2</v>
      </c>
      <c r="J4603" t="s">
        <v>163</v>
      </c>
      <c r="K4603" s="3">
        <v>359.03</v>
      </c>
    </row>
    <row r="4604" spans="1:11" x14ac:dyDescent="0.35">
      <c r="A4604">
        <v>2018</v>
      </c>
      <c r="B4604" s="5" t="s">
        <v>58</v>
      </c>
      <c r="C4604" s="10">
        <v>43374</v>
      </c>
      <c r="D4604" t="s">
        <v>24</v>
      </c>
      <c r="E4604">
        <f>+VLOOKUP(Tabla2[[#This Row],[Punto de venta]],Punto_venta[],2,0)</f>
        <v>3</v>
      </c>
      <c r="F4604" t="s">
        <v>21</v>
      </c>
      <c r="G4604">
        <f>+VLOOKUP(Tabla2[[#This Row],[Cultivo]],Cod_categoría[],2,0)</f>
        <v>100108002</v>
      </c>
      <c r="H4604" t="str">
        <f>+VLOOKUP(F4604,Codigos[],2,0)</f>
        <v>Frutos tropicales y subtropicales</v>
      </c>
      <c r="I4604">
        <f>+VLOOKUP(Tabla2[[#This Row],[Categoría]],Cod_procesamiento10[],2,0)</f>
        <v>4</v>
      </c>
      <c r="J4604" t="s">
        <v>163</v>
      </c>
      <c r="K4604" s="3">
        <v>1483.42</v>
      </c>
    </row>
    <row r="4605" spans="1:11" x14ac:dyDescent="0.35">
      <c r="A4605">
        <v>2018</v>
      </c>
      <c r="B4605" s="5" t="s">
        <v>58</v>
      </c>
      <c r="C4605" s="10">
        <v>43374</v>
      </c>
      <c r="D4605" t="s">
        <v>24</v>
      </c>
      <c r="E4605">
        <f>+VLOOKUP(Tabla2[[#This Row],[Punto de venta]],Punto_venta[],2,0)</f>
        <v>3</v>
      </c>
      <c r="F4605" t="s">
        <v>10</v>
      </c>
      <c r="G4605">
        <f>+VLOOKUP(Tabla2[[#This Row],[Cultivo]],Cod_categoría[],2,0)</f>
        <v>100104002</v>
      </c>
      <c r="H4605" t="str">
        <f>+VLOOKUP(F4605,Codigos[],2,0)</f>
        <v>Frutos de pepita</v>
      </c>
      <c r="I4605">
        <f>+VLOOKUP(Tabla2[[#This Row],[Categoría]],Cod_procesamiento10[],2,0)</f>
        <v>3</v>
      </c>
      <c r="J4605" t="s">
        <v>163</v>
      </c>
      <c r="K4605" s="3">
        <v>470.57</v>
      </c>
    </row>
    <row r="4606" spans="1:11" x14ac:dyDescent="0.35">
      <c r="A4606">
        <v>2018</v>
      </c>
      <c r="B4606" s="5" t="s">
        <v>58</v>
      </c>
      <c r="C4606" s="10">
        <v>43374</v>
      </c>
      <c r="D4606" t="s">
        <v>24</v>
      </c>
      <c r="E4606">
        <f>+VLOOKUP(Tabla2[[#This Row],[Punto de venta]],Punto_venta[],2,0)</f>
        <v>3</v>
      </c>
      <c r="F4606" t="s">
        <v>11</v>
      </c>
      <c r="G4606">
        <f>+VLOOKUP(Tabla2[[#This Row],[Cultivo]],Cod_categoría[],2,0)</f>
        <v>100102005</v>
      </c>
      <c r="H4606" t="str">
        <f>+VLOOKUP(F4606,Codigos[],2,0)</f>
        <v>Cítricos</v>
      </c>
      <c r="I4606">
        <f>+VLOOKUP(Tabla2[[#This Row],[Categoría]],Cod_procesamiento10[],2,0)</f>
        <v>2</v>
      </c>
      <c r="J4606" t="s">
        <v>163</v>
      </c>
      <c r="K4606" s="3">
        <v>314.79000000000002</v>
      </c>
    </row>
    <row r="4607" spans="1:11" x14ac:dyDescent="0.35">
      <c r="A4607">
        <v>2018</v>
      </c>
      <c r="B4607" s="5" t="s">
        <v>58</v>
      </c>
      <c r="C4607" s="10">
        <v>43374</v>
      </c>
      <c r="D4607" t="s">
        <v>24</v>
      </c>
      <c r="E4607">
        <f>+VLOOKUP(Tabla2[[#This Row],[Punto de venta]],Punto_venta[],2,0)</f>
        <v>3</v>
      </c>
      <c r="F4607" t="s">
        <v>12</v>
      </c>
      <c r="G4607">
        <f>+VLOOKUP(Tabla2[[#This Row],[Cultivo]],Cod_categoría[],2,0)</f>
        <v>100103006</v>
      </c>
      <c r="H4607" t="str">
        <f>+VLOOKUP(F4607,Codigos[],2,0)</f>
        <v>Frutos de carozo</v>
      </c>
      <c r="I4607">
        <f>+VLOOKUP(Tabla2[[#This Row],[Categoría]],Cod_procesamiento10[],2,0)</f>
        <v>5</v>
      </c>
      <c r="J4607" t="s">
        <v>163</v>
      </c>
      <c r="K4607" s="3">
        <v>1266.67</v>
      </c>
    </row>
    <row r="4608" spans="1:11" x14ac:dyDescent="0.35">
      <c r="A4608">
        <v>2018</v>
      </c>
      <c r="B4608" s="5" t="s">
        <v>58</v>
      </c>
      <c r="C4608" s="10">
        <v>43374</v>
      </c>
      <c r="D4608" t="s">
        <v>24</v>
      </c>
      <c r="E4608">
        <f>+VLOOKUP(Tabla2[[#This Row],[Punto de venta]],Punto_venta[],2,0)</f>
        <v>3</v>
      </c>
      <c r="F4608" t="s">
        <v>32</v>
      </c>
      <c r="G4608">
        <f>+VLOOKUP(Tabla2[[#This Row],[Cultivo]],Cod_categoría[],2,0)</f>
        <v>100114031</v>
      </c>
      <c r="H4608" t="str">
        <f>+VLOOKUP(F4608,Codigos[],2,0)</f>
        <v>Frutos de pepita</v>
      </c>
      <c r="I4608">
        <f>+VLOOKUP(Tabla2[[#This Row],[Categoría]],Cod_procesamiento10[],2,0)</f>
        <v>3</v>
      </c>
      <c r="J4608" t="s">
        <v>163</v>
      </c>
      <c r="K4608" s="3">
        <v>1183.33</v>
      </c>
    </row>
    <row r="4609" spans="1:11" x14ac:dyDescent="0.35">
      <c r="A4609">
        <v>2018</v>
      </c>
      <c r="B4609" s="5" t="s">
        <v>58</v>
      </c>
      <c r="C4609" s="10">
        <v>43374</v>
      </c>
      <c r="D4609" t="s">
        <v>24</v>
      </c>
      <c r="E4609">
        <f>+VLOOKUP(Tabla2[[#This Row],[Punto de venta]],Punto_venta[],2,0)</f>
        <v>3</v>
      </c>
      <c r="F4609" t="s">
        <v>13</v>
      </c>
      <c r="G4609">
        <f>+VLOOKUP(Tabla2[[#This Row],[Cultivo]],Cod_categoría[],2,0)</f>
        <v>100106002</v>
      </c>
      <c r="H4609" t="str">
        <f>+VLOOKUP(F4609,Codigos[],2,0)</f>
        <v>Frutos oleaginosos</v>
      </c>
      <c r="I4609">
        <f>+VLOOKUP(Tabla2[[#This Row],[Categoría]],Cod_procesamiento10[],2,0)</f>
        <v>12</v>
      </c>
      <c r="J4609" t="s">
        <v>163</v>
      </c>
      <c r="K4609" s="3">
        <v>1725.37</v>
      </c>
    </row>
    <row r="4610" spans="1:11" x14ac:dyDescent="0.35">
      <c r="A4610">
        <v>2018</v>
      </c>
      <c r="B4610" s="5" t="s">
        <v>58</v>
      </c>
      <c r="C4610" s="10">
        <v>43374</v>
      </c>
      <c r="D4610" t="s">
        <v>24</v>
      </c>
      <c r="E4610">
        <f>+VLOOKUP(Tabla2[[#This Row],[Punto de venta]],Punto_venta[],2,0)</f>
        <v>3</v>
      </c>
      <c r="F4610" t="s">
        <v>14</v>
      </c>
      <c r="G4610">
        <f>+VLOOKUP(Tabla2[[#This Row],[Cultivo]],Cod_categoría[],2,0)</f>
        <v>100104005</v>
      </c>
      <c r="H4610" t="str">
        <f>+VLOOKUP(F4610,Codigos[],2,0)</f>
        <v>Frutos de pepita</v>
      </c>
      <c r="I4610">
        <f>+VLOOKUP(Tabla2[[#This Row],[Categoría]],Cod_procesamiento10[],2,0)</f>
        <v>3</v>
      </c>
      <c r="J4610" t="s">
        <v>163</v>
      </c>
      <c r="K4610" s="3">
        <v>523.66999999999996</v>
      </c>
    </row>
    <row r="4611" spans="1:11" x14ac:dyDescent="0.35">
      <c r="A4611">
        <v>2018</v>
      </c>
      <c r="B4611" s="5" t="s">
        <v>58</v>
      </c>
      <c r="C4611" s="10">
        <v>43374</v>
      </c>
      <c r="D4611" t="s">
        <v>24</v>
      </c>
      <c r="E4611">
        <f>+VLOOKUP(Tabla2[[#This Row],[Punto de venta]],Punto_venta[],2,0)</f>
        <v>3</v>
      </c>
      <c r="F4611" t="s">
        <v>15</v>
      </c>
      <c r="G4611">
        <f>+VLOOKUP(Tabla2[[#This Row],[Cultivo]],Cod_categoría[],2,0)</f>
        <v>100108006</v>
      </c>
      <c r="H4611" t="str">
        <f>+VLOOKUP(F4611,Codigos[],2,0)</f>
        <v>Frutos tropicales y subtropicales</v>
      </c>
      <c r="I4611">
        <f>+VLOOKUP(Tabla2[[#This Row],[Categoría]],Cod_procesamiento10[],2,0)</f>
        <v>4</v>
      </c>
      <c r="J4611" t="s">
        <v>163</v>
      </c>
      <c r="K4611" s="3">
        <v>502.37</v>
      </c>
    </row>
    <row r="4612" spans="1:11" x14ac:dyDescent="0.35">
      <c r="A4612">
        <v>2018</v>
      </c>
      <c r="B4612" s="5" t="s">
        <v>58</v>
      </c>
      <c r="C4612" s="10">
        <v>43374</v>
      </c>
      <c r="D4612" t="s">
        <v>24</v>
      </c>
      <c r="E4612">
        <f>+VLOOKUP(Tabla2[[#This Row],[Punto de venta]],Punto_venta[],2,0)</f>
        <v>3</v>
      </c>
      <c r="F4612" t="s">
        <v>27</v>
      </c>
      <c r="G4612">
        <f>+VLOOKUP(Tabla2[[#This Row],[Cultivo]],Cod_categoría[],2,0)</f>
        <v>100102006</v>
      </c>
      <c r="H4612" t="str">
        <f>+VLOOKUP(F4612,Codigos[],2,0)</f>
        <v>Cítricos</v>
      </c>
      <c r="I4612">
        <f>+VLOOKUP(Tabla2[[#This Row],[Categoría]],Cod_procesamiento10[],2,0)</f>
        <v>2</v>
      </c>
      <c r="J4612" t="s">
        <v>163</v>
      </c>
      <c r="K4612" s="3">
        <v>529.89</v>
      </c>
    </row>
    <row r="4613" spans="1:11" x14ac:dyDescent="0.35">
      <c r="A4613">
        <v>2018</v>
      </c>
      <c r="B4613" s="5" t="s">
        <v>58</v>
      </c>
      <c r="C4613" s="10">
        <v>43374</v>
      </c>
      <c r="D4613" t="s">
        <v>24</v>
      </c>
      <c r="E4613">
        <f>+VLOOKUP(Tabla2[[#This Row],[Punto de venta]],Punto_venta[],2,0)</f>
        <v>3</v>
      </c>
      <c r="F4613" t="s">
        <v>18</v>
      </c>
      <c r="G4613">
        <f>+VLOOKUP(Tabla2[[#This Row],[Cultivo]],Cod_categoría[],2,0)</f>
        <v>100114042</v>
      </c>
      <c r="H4613" t="str">
        <f>+VLOOKUP(F4613,Codigos[],2,0)</f>
        <v>Otros</v>
      </c>
      <c r="I4613">
        <f>+VLOOKUP(Tabla2[[#This Row],[Categoría]],Cod_procesamiento10[],2,0)</f>
        <v>13</v>
      </c>
      <c r="J4613" t="s">
        <v>163</v>
      </c>
      <c r="K4613" s="3">
        <v>1195.6400000000001</v>
      </c>
    </row>
    <row r="4614" spans="1:11" x14ac:dyDescent="0.35">
      <c r="A4614">
        <v>2018</v>
      </c>
      <c r="B4614" s="5" t="s">
        <v>58</v>
      </c>
      <c r="C4614" s="10">
        <v>43374</v>
      </c>
      <c r="D4614" t="s">
        <v>24</v>
      </c>
      <c r="E4614">
        <f>+VLOOKUP(Tabla2[[#This Row],[Punto de venta]],Punto_venta[],2,0)</f>
        <v>3</v>
      </c>
      <c r="F4614" t="s">
        <v>16</v>
      </c>
      <c r="G4614">
        <f>+VLOOKUP(Tabla2[[#This Row],[Cultivo]],Cod_categoría[],2,0)</f>
        <v>100109001</v>
      </c>
      <c r="H4614" t="str">
        <f>+VLOOKUP(F4614,Codigos[],2,0)</f>
        <v>Uva</v>
      </c>
      <c r="I4614">
        <f>+VLOOKUP(Tabla2[[#This Row],[Categoría]],Cod_procesamiento10[],2,0)</f>
        <v>11</v>
      </c>
      <c r="J4614" t="s">
        <v>163</v>
      </c>
      <c r="K4614" s="3">
        <v>3750</v>
      </c>
    </row>
    <row r="4615" spans="1:11" x14ac:dyDescent="0.35">
      <c r="A4615">
        <v>2018</v>
      </c>
      <c r="B4615" s="5" t="s">
        <v>57</v>
      </c>
      <c r="C4615" s="10">
        <v>43344</v>
      </c>
      <c r="D4615" t="s">
        <v>2</v>
      </c>
      <c r="E4615">
        <f>+VLOOKUP(Tabla2[[#This Row],[Punto de venta]],Punto_venta[],2,0)</f>
        <v>1</v>
      </c>
      <c r="F4615" t="s">
        <v>19</v>
      </c>
      <c r="G4615">
        <f>+VLOOKUP(Tabla2[[#This Row],[Cultivo]],Cod_categoría[],2,0)</f>
        <v>100101007</v>
      </c>
      <c r="H4615" t="str">
        <f>+VLOOKUP(F4615,Codigos[],2,0)</f>
        <v>Berries</v>
      </c>
      <c r="I4615">
        <f>+VLOOKUP(Tabla2[[#This Row],[Categoría]],Cod_procesamiento10[],2,0)</f>
        <v>1</v>
      </c>
      <c r="J4615" t="s">
        <v>163</v>
      </c>
      <c r="K4615" s="3">
        <v>630.34</v>
      </c>
    </row>
    <row r="4616" spans="1:11" x14ac:dyDescent="0.35">
      <c r="A4616">
        <v>2018</v>
      </c>
      <c r="B4616" s="5" t="s">
        <v>57</v>
      </c>
      <c r="C4616" s="10">
        <v>43344</v>
      </c>
      <c r="D4616" t="s">
        <v>2</v>
      </c>
      <c r="E4616">
        <f>+VLOOKUP(Tabla2[[#This Row],[Punto de venta]],Punto_venta[],2,0)</f>
        <v>1</v>
      </c>
      <c r="F4616" t="s">
        <v>9</v>
      </c>
      <c r="G4616">
        <f>+VLOOKUP(Tabla2[[#This Row],[Cultivo]],Cod_categoría[],2,0)</f>
        <v>100102003</v>
      </c>
      <c r="H4616" t="str">
        <f>+VLOOKUP(F4616,Codigos[],2,0)</f>
        <v>Cítricos</v>
      </c>
      <c r="I4616">
        <f>+VLOOKUP(Tabla2[[#This Row],[Categoría]],Cod_procesamiento10[],2,0)</f>
        <v>2</v>
      </c>
      <c r="J4616" t="s">
        <v>163</v>
      </c>
      <c r="K4616" s="3">
        <v>549.29999999999995</v>
      </c>
    </row>
    <row r="4617" spans="1:11" x14ac:dyDescent="0.35">
      <c r="A4617">
        <v>2018</v>
      </c>
      <c r="B4617" s="5" t="s">
        <v>57</v>
      </c>
      <c r="C4617" s="10">
        <v>43344</v>
      </c>
      <c r="D4617" t="s">
        <v>2</v>
      </c>
      <c r="E4617">
        <f>+VLOOKUP(Tabla2[[#This Row],[Punto de venta]],Punto_venta[],2,0)</f>
        <v>1</v>
      </c>
      <c r="F4617" t="s">
        <v>20</v>
      </c>
      <c r="G4617">
        <f>+VLOOKUP(Tabla2[[#This Row],[Cultivo]],Cod_categoría[],2,0)</f>
        <v>100102004</v>
      </c>
      <c r="H4617" t="str">
        <f>+VLOOKUP(F4617,Codigos[],2,0)</f>
        <v>Cítricos</v>
      </c>
      <c r="I4617">
        <f>+VLOOKUP(Tabla2[[#This Row],[Categoría]],Cod_procesamiento10[],2,0)</f>
        <v>2</v>
      </c>
      <c r="J4617" t="s">
        <v>163</v>
      </c>
      <c r="K4617" s="3">
        <v>667.73</v>
      </c>
    </row>
    <row r="4618" spans="1:11" x14ac:dyDescent="0.35">
      <c r="A4618">
        <v>2018</v>
      </c>
      <c r="B4618" s="5" t="s">
        <v>57</v>
      </c>
      <c r="C4618" s="10">
        <v>43344</v>
      </c>
      <c r="D4618" t="s">
        <v>2</v>
      </c>
      <c r="E4618">
        <f>+VLOOKUP(Tabla2[[#This Row],[Punto de venta]],Punto_venta[],2,0)</f>
        <v>1</v>
      </c>
      <c r="F4618" t="s">
        <v>21</v>
      </c>
      <c r="G4618">
        <f>+VLOOKUP(Tabla2[[#This Row],[Cultivo]],Cod_categoría[],2,0)</f>
        <v>100108002</v>
      </c>
      <c r="H4618" t="str">
        <f>+VLOOKUP(F4618,Codigos[],2,0)</f>
        <v>Frutos tropicales y subtropicales</v>
      </c>
      <c r="I4618">
        <f>+VLOOKUP(Tabla2[[#This Row],[Categoría]],Cod_procesamiento10[],2,0)</f>
        <v>4</v>
      </c>
      <c r="J4618" t="s">
        <v>163</v>
      </c>
      <c r="K4618" s="3">
        <v>1897.78</v>
      </c>
    </row>
    <row r="4619" spans="1:11" x14ac:dyDescent="0.35">
      <c r="A4619">
        <v>2018</v>
      </c>
      <c r="B4619" s="5" t="s">
        <v>57</v>
      </c>
      <c r="C4619" s="10">
        <v>43344</v>
      </c>
      <c r="D4619" t="s">
        <v>2</v>
      </c>
      <c r="E4619">
        <f>+VLOOKUP(Tabla2[[#This Row],[Punto de venta]],Punto_venta[],2,0)</f>
        <v>1</v>
      </c>
      <c r="F4619" t="s">
        <v>10</v>
      </c>
      <c r="G4619">
        <f>+VLOOKUP(Tabla2[[#This Row],[Cultivo]],Cod_categoría[],2,0)</f>
        <v>100104002</v>
      </c>
      <c r="H4619" t="str">
        <f>+VLOOKUP(F4619,Codigos[],2,0)</f>
        <v>Frutos de pepita</v>
      </c>
      <c r="I4619">
        <f>+VLOOKUP(Tabla2[[#This Row],[Categoría]],Cod_procesamiento10[],2,0)</f>
        <v>3</v>
      </c>
      <c r="J4619" t="s">
        <v>163</v>
      </c>
      <c r="K4619" s="3">
        <v>623.16</v>
      </c>
    </row>
    <row r="4620" spans="1:11" x14ac:dyDescent="0.35">
      <c r="A4620">
        <v>2018</v>
      </c>
      <c r="B4620" s="5" t="s">
        <v>57</v>
      </c>
      <c r="C4620" s="10">
        <v>43344</v>
      </c>
      <c r="D4620" t="s">
        <v>2</v>
      </c>
      <c r="E4620">
        <f>+VLOOKUP(Tabla2[[#This Row],[Punto de venta]],Punto_venta[],2,0)</f>
        <v>1</v>
      </c>
      <c r="F4620" t="s">
        <v>11</v>
      </c>
      <c r="G4620">
        <f>+VLOOKUP(Tabla2[[#This Row],[Cultivo]],Cod_categoría[],2,0)</f>
        <v>100102005</v>
      </c>
      <c r="H4620" t="str">
        <f>+VLOOKUP(F4620,Codigos[],2,0)</f>
        <v>Cítricos</v>
      </c>
      <c r="I4620">
        <f>+VLOOKUP(Tabla2[[#This Row],[Categoría]],Cod_procesamiento10[],2,0)</f>
        <v>2</v>
      </c>
      <c r="J4620" t="s">
        <v>163</v>
      </c>
      <c r="K4620" s="3">
        <v>528.63</v>
      </c>
    </row>
    <row r="4621" spans="1:11" x14ac:dyDescent="0.35">
      <c r="A4621">
        <v>2018</v>
      </c>
      <c r="B4621" s="5" t="s">
        <v>57</v>
      </c>
      <c r="C4621" s="10">
        <v>43344</v>
      </c>
      <c r="D4621" t="s">
        <v>2</v>
      </c>
      <c r="E4621">
        <f>+VLOOKUP(Tabla2[[#This Row],[Punto de venta]],Punto_venta[],2,0)</f>
        <v>1</v>
      </c>
      <c r="F4621" t="s">
        <v>13</v>
      </c>
      <c r="G4621">
        <f>+VLOOKUP(Tabla2[[#This Row],[Cultivo]],Cod_categoría[],2,0)</f>
        <v>100106002</v>
      </c>
      <c r="H4621" t="str">
        <f>+VLOOKUP(F4621,Codigos[],2,0)</f>
        <v>Frutos oleaginosos</v>
      </c>
      <c r="I4621">
        <f>+VLOOKUP(Tabla2[[#This Row],[Categoría]],Cod_procesamiento10[],2,0)</f>
        <v>12</v>
      </c>
      <c r="J4621" t="s">
        <v>163</v>
      </c>
      <c r="K4621" s="3">
        <v>2355.17</v>
      </c>
    </row>
    <row r="4622" spans="1:11" x14ac:dyDescent="0.35">
      <c r="A4622">
        <v>2018</v>
      </c>
      <c r="B4622" s="5" t="s">
        <v>57</v>
      </c>
      <c r="C4622" s="10">
        <v>43344</v>
      </c>
      <c r="D4622" t="s">
        <v>2</v>
      </c>
      <c r="E4622">
        <f>+VLOOKUP(Tabla2[[#This Row],[Punto de venta]],Punto_venta[],2,0)</f>
        <v>1</v>
      </c>
      <c r="F4622" t="s">
        <v>14</v>
      </c>
      <c r="G4622">
        <f>+VLOOKUP(Tabla2[[#This Row],[Cultivo]],Cod_categoría[],2,0)</f>
        <v>100104005</v>
      </c>
      <c r="H4622" t="str">
        <f>+VLOOKUP(F4622,Codigos[],2,0)</f>
        <v>Frutos de pepita</v>
      </c>
      <c r="I4622">
        <f>+VLOOKUP(Tabla2[[#This Row],[Categoría]],Cod_procesamiento10[],2,0)</f>
        <v>3</v>
      </c>
      <c r="J4622" t="s">
        <v>163</v>
      </c>
      <c r="K4622" s="3">
        <v>680.04</v>
      </c>
    </row>
    <row r="4623" spans="1:11" x14ac:dyDescent="0.35">
      <c r="A4623">
        <v>2018</v>
      </c>
      <c r="B4623" s="5" t="s">
        <v>57</v>
      </c>
      <c r="C4623" s="10">
        <v>43344</v>
      </c>
      <c r="D4623" t="s">
        <v>2</v>
      </c>
      <c r="E4623">
        <f>+VLOOKUP(Tabla2[[#This Row],[Punto de venta]],Punto_venta[],2,0)</f>
        <v>1</v>
      </c>
      <c r="F4623" t="s">
        <v>15</v>
      </c>
      <c r="G4623">
        <f>+VLOOKUP(Tabla2[[#This Row],[Cultivo]],Cod_categoría[],2,0)</f>
        <v>100108006</v>
      </c>
      <c r="H4623" t="str">
        <f>+VLOOKUP(F4623,Codigos[],2,0)</f>
        <v>Frutos tropicales y subtropicales</v>
      </c>
      <c r="I4623">
        <f>+VLOOKUP(Tabla2[[#This Row],[Categoría]],Cod_procesamiento10[],2,0)</f>
        <v>4</v>
      </c>
      <c r="J4623" t="s">
        <v>163</v>
      </c>
      <c r="K4623" s="3">
        <v>587.89</v>
      </c>
    </row>
    <row r="4624" spans="1:11" x14ac:dyDescent="0.35">
      <c r="A4624">
        <v>2018</v>
      </c>
      <c r="B4624" s="5" t="s">
        <v>57</v>
      </c>
      <c r="C4624" s="10">
        <v>43344</v>
      </c>
      <c r="D4624" t="s">
        <v>17</v>
      </c>
      <c r="E4624">
        <f>+VLOOKUP(Tabla2[[#This Row],[Punto de venta]],Punto_venta[],2,0)</f>
        <v>2</v>
      </c>
      <c r="F4624" t="s">
        <v>19</v>
      </c>
      <c r="G4624">
        <f>+VLOOKUP(Tabla2[[#This Row],[Cultivo]],Cod_categoría[],2,0)</f>
        <v>100101007</v>
      </c>
      <c r="H4624" t="str">
        <f>+VLOOKUP(F4624,Codigos[],2,0)</f>
        <v>Berries</v>
      </c>
      <c r="I4624">
        <f>+VLOOKUP(Tabla2[[#This Row],[Categoría]],Cod_procesamiento10[],2,0)</f>
        <v>1</v>
      </c>
      <c r="J4624" t="s">
        <v>163</v>
      </c>
      <c r="K4624" s="3">
        <v>960.49</v>
      </c>
    </row>
    <row r="4625" spans="1:11" x14ac:dyDescent="0.35">
      <c r="A4625">
        <v>2018</v>
      </c>
      <c r="B4625" s="5" t="s">
        <v>57</v>
      </c>
      <c r="C4625" s="10">
        <v>43344</v>
      </c>
      <c r="D4625" t="s">
        <v>17</v>
      </c>
      <c r="E4625">
        <f>+VLOOKUP(Tabla2[[#This Row],[Punto de venta]],Punto_venta[],2,0)</f>
        <v>2</v>
      </c>
      <c r="F4625" t="s">
        <v>9</v>
      </c>
      <c r="G4625">
        <f>+VLOOKUP(Tabla2[[#This Row],[Cultivo]],Cod_categoría[],2,0)</f>
        <v>100102003</v>
      </c>
      <c r="H4625" t="str">
        <f>+VLOOKUP(F4625,Codigos[],2,0)</f>
        <v>Cítricos</v>
      </c>
      <c r="I4625">
        <f>+VLOOKUP(Tabla2[[#This Row],[Categoría]],Cod_procesamiento10[],2,0)</f>
        <v>2</v>
      </c>
      <c r="J4625" t="s">
        <v>163</v>
      </c>
      <c r="K4625" s="3">
        <v>898.48</v>
      </c>
    </row>
    <row r="4626" spans="1:11" x14ac:dyDescent="0.35">
      <c r="A4626">
        <v>2018</v>
      </c>
      <c r="B4626" s="5" t="s">
        <v>57</v>
      </c>
      <c r="C4626" s="10">
        <v>43344</v>
      </c>
      <c r="D4626" t="s">
        <v>17</v>
      </c>
      <c r="E4626">
        <f>+VLOOKUP(Tabla2[[#This Row],[Punto de venta]],Punto_venta[],2,0)</f>
        <v>2</v>
      </c>
      <c r="F4626" t="s">
        <v>20</v>
      </c>
      <c r="G4626">
        <f>+VLOOKUP(Tabla2[[#This Row],[Cultivo]],Cod_categoría[],2,0)</f>
        <v>100102004</v>
      </c>
      <c r="H4626" t="str">
        <f>+VLOOKUP(F4626,Codigos[],2,0)</f>
        <v>Cítricos</v>
      </c>
      <c r="I4626">
        <f>+VLOOKUP(Tabla2[[#This Row],[Categoría]],Cod_procesamiento10[],2,0)</f>
        <v>2</v>
      </c>
      <c r="J4626" t="s">
        <v>163</v>
      </c>
      <c r="K4626" s="3">
        <v>1303.46</v>
      </c>
    </row>
    <row r="4627" spans="1:11" x14ac:dyDescent="0.35">
      <c r="A4627">
        <v>2018</v>
      </c>
      <c r="B4627" s="5" t="s">
        <v>57</v>
      </c>
      <c r="C4627" s="10">
        <v>43344</v>
      </c>
      <c r="D4627" t="s">
        <v>17</v>
      </c>
      <c r="E4627">
        <f>+VLOOKUP(Tabla2[[#This Row],[Punto de venta]],Punto_venta[],2,0)</f>
        <v>2</v>
      </c>
      <c r="F4627" t="s">
        <v>21</v>
      </c>
      <c r="G4627">
        <f>+VLOOKUP(Tabla2[[#This Row],[Cultivo]],Cod_categoría[],2,0)</f>
        <v>100108002</v>
      </c>
      <c r="H4627" t="str">
        <f>+VLOOKUP(F4627,Codigos[],2,0)</f>
        <v>Frutos tropicales y subtropicales</v>
      </c>
      <c r="I4627">
        <f>+VLOOKUP(Tabla2[[#This Row],[Categoría]],Cod_procesamiento10[],2,0)</f>
        <v>4</v>
      </c>
      <c r="J4627" t="s">
        <v>163</v>
      </c>
      <c r="K4627" s="3">
        <v>1848.59</v>
      </c>
    </row>
    <row r="4628" spans="1:11" x14ac:dyDescent="0.35">
      <c r="A4628">
        <v>2018</v>
      </c>
      <c r="B4628" s="5" t="s">
        <v>57</v>
      </c>
      <c r="C4628" s="10">
        <v>43344</v>
      </c>
      <c r="D4628" t="s">
        <v>17</v>
      </c>
      <c r="E4628">
        <f>+VLOOKUP(Tabla2[[#This Row],[Punto de venta]],Punto_venta[],2,0)</f>
        <v>2</v>
      </c>
      <c r="F4628" t="s">
        <v>10</v>
      </c>
      <c r="G4628">
        <f>+VLOOKUP(Tabla2[[#This Row],[Cultivo]],Cod_categoría[],2,0)</f>
        <v>100104002</v>
      </c>
      <c r="H4628" t="str">
        <f>+VLOOKUP(F4628,Codigos[],2,0)</f>
        <v>Frutos de pepita</v>
      </c>
      <c r="I4628">
        <f>+VLOOKUP(Tabla2[[#This Row],[Categoría]],Cod_procesamiento10[],2,0)</f>
        <v>3</v>
      </c>
      <c r="J4628" t="s">
        <v>163</v>
      </c>
      <c r="K4628" s="3">
        <v>1096.3800000000001</v>
      </c>
    </row>
    <row r="4629" spans="1:11" x14ac:dyDescent="0.35">
      <c r="A4629">
        <v>2018</v>
      </c>
      <c r="B4629" s="5" t="s">
        <v>57</v>
      </c>
      <c r="C4629" s="10">
        <v>43344</v>
      </c>
      <c r="D4629" t="s">
        <v>17</v>
      </c>
      <c r="E4629">
        <f>+VLOOKUP(Tabla2[[#This Row],[Punto de venta]],Punto_venta[],2,0)</f>
        <v>2</v>
      </c>
      <c r="F4629" t="s">
        <v>11</v>
      </c>
      <c r="G4629">
        <f>+VLOOKUP(Tabla2[[#This Row],[Cultivo]],Cod_categoría[],2,0)</f>
        <v>100102005</v>
      </c>
      <c r="H4629" t="str">
        <f>+VLOOKUP(F4629,Codigos[],2,0)</f>
        <v>Cítricos</v>
      </c>
      <c r="I4629">
        <f>+VLOOKUP(Tabla2[[#This Row],[Categoría]],Cod_procesamiento10[],2,0)</f>
        <v>2</v>
      </c>
      <c r="J4629" t="s">
        <v>163</v>
      </c>
      <c r="K4629" s="3">
        <v>1022.83</v>
      </c>
    </row>
    <row r="4630" spans="1:11" x14ac:dyDescent="0.35">
      <c r="A4630">
        <v>2018</v>
      </c>
      <c r="B4630" s="5" t="s">
        <v>57</v>
      </c>
      <c r="C4630" s="10">
        <v>43344</v>
      </c>
      <c r="D4630" t="s">
        <v>17</v>
      </c>
      <c r="E4630">
        <f>+VLOOKUP(Tabla2[[#This Row],[Punto de venta]],Punto_venta[],2,0)</f>
        <v>2</v>
      </c>
      <c r="F4630" t="s">
        <v>13</v>
      </c>
      <c r="G4630">
        <f>+VLOOKUP(Tabla2[[#This Row],[Cultivo]],Cod_categoría[],2,0)</f>
        <v>100106002</v>
      </c>
      <c r="H4630" t="str">
        <f>+VLOOKUP(F4630,Codigos[],2,0)</f>
        <v>Frutos oleaginosos</v>
      </c>
      <c r="I4630">
        <f>+VLOOKUP(Tabla2[[#This Row],[Categoría]],Cod_procesamiento10[],2,0)</f>
        <v>12</v>
      </c>
      <c r="J4630" t="s">
        <v>163</v>
      </c>
      <c r="K4630" s="3">
        <v>3519.18</v>
      </c>
    </row>
    <row r="4631" spans="1:11" x14ac:dyDescent="0.35">
      <c r="A4631">
        <v>2018</v>
      </c>
      <c r="B4631" s="5" t="s">
        <v>57</v>
      </c>
      <c r="C4631" s="10">
        <v>43344</v>
      </c>
      <c r="D4631" t="s">
        <v>17</v>
      </c>
      <c r="E4631">
        <f>+VLOOKUP(Tabla2[[#This Row],[Punto de venta]],Punto_venta[],2,0)</f>
        <v>2</v>
      </c>
      <c r="F4631" t="s">
        <v>14</v>
      </c>
      <c r="G4631">
        <f>+VLOOKUP(Tabla2[[#This Row],[Cultivo]],Cod_categoría[],2,0)</f>
        <v>100104005</v>
      </c>
      <c r="H4631" t="str">
        <f>+VLOOKUP(F4631,Codigos[],2,0)</f>
        <v>Frutos de pepita</v>
      </c>
      <c r="I4631">
        <f>+VLOOKUP(Tabla2[[#This Row],[Categoría]],Cod_procesamiento10[],2,0)</f>
        <v>3</v>
      </c>
      <c r="J4631" t="s">
        <v>163</v>
      </c>
      <c r="K4631" s="3">
        <v>1088.21</v>
      </c>
    </row>
    <row r="4632" spans="1:11" x14ac:dyDescent="0.35">
      <c r="A4632">
        <v>2018</v>
      </c>
      <c r="B4632" s="5" t="s">
        <v>57</v>
      </c>
      <c r="C4632" s="10">
        <v>43344</v>
      </c>
      <c r="D4632" t="s">
        <v>17</v>
      </c>
      <c r="E4632">
        <f>+VLOOKUP(Tabla2[[#This Row],[Punto de venta]],Punto_venta[],2,0)</f>
        <v>2</v>
      </c>
      <c r="F4632" t="s">
        <v>15</v>
      </c>
      <c r="G4632">
        <f>+VLOOKUP(Tabla2[[#This Row],[Cultivo]],Cod_categoría[],2,0)</f>
        <v>100108006</v>
      </c>
      <c r="H4632" t="str">
        <f>+VLOOKUP(F4632,Codigos[],2,0)</f>
        <v>Frutos tropicales y subtropicales</v>
      </c>
      <c r="I4632">
        <f>+VLOOKUP(Tabla2[[#This Row],[Categoría]],Cod_procesamiento10[],2,0)</f>
        <v>4</v>
      </c>
      <c r="J4632" t="s">
        <v>163</v>
      </c>
      <c r="K4632" s="3">
        <v>823.84</v>
      </c>
    </row>
    <row r="4633" spans="1:11" x14ac:dyDescent="0.35">
      <c r="A4633">
        <v>2018</v>
      </c>
      <c r="B4633" s="5" t="s">
        <v>57</v>
      </c>
      <c r="C4633" s="10">
        <v>43344</v>
      </c>
      <c r="D4633" t="s">
        <v>2</v>
      </c>
      <c r="E4633">
        <f>+VLOOKUP(Tabla2[[#This Row],[Punto de venta]],Punto_venta[],2,0)</f>
        <v>1</v>
      </c>
      <c r="F4633" t="s">
        <v>19</v>
      </c>
      <c r="G4633">
        <f>+VLOOKUP(Tabla2[[#This Row],[Cultivo]],Cod_categoría[],2,0)</f>
        <v>100101007</v>
      </c>
      <c r="H4633" t="str">
        <f>+VLOOKUP(F4633,Codigos[],2,0)</f>
        <v>Berries</v>
      </c>
      <c r="I4633">
        <f>+VLOOKUP(Tabla2[[#This Row],[Categoría]],Cod_procesamiento10[],2,0)</f>
        <v>1</v>
      </c>
      <c r="J4633" t="s">
        <v>163</v>
      </c>
      <c r="K4633" s="3">
        <v>685.18</v>
      </c>
    </row>
    <row r="4634" spans="1:11" x14ac:dyDescent="0.35">
      <c r="A4634">
        <v>2018</v>
      </c>
      <c r="B4634" s="5" t="s">
        <v>57</v>
      </c>
      <c r="C4634" s="10">
        <v>43344</v>
      </c>
      <c r="D4634" t="s">
        <v>2</v>
      </c>
      <c r="E4634">
        <f>+VLOOKUP(Tabla2[[#This Row],[Punto de venta]],Punto_venta[],2,0)</f>
        <v>1</v>
      </c>
      <c r="F4634" t="s">
        <v>9</v>
      </c>
      <c r="G4634">
        <f>+VLOOKUP(Tabla2[[#This Row],[Cultivo]],Cod_categoría[],2,0)</f>
        <v>100102003</v>
      </c>
      <c r="H4634" t="str">
        <f>+VLOOKUP(F4634,Codigos[],2,0)</f>
        <v>Cítricos</v>
      </c>
      <c r="I4634">
        <f>+VLOOKUP(Tabla2[[#This Row],[Categoría]],Cod_procesamiento10[],2,0)</f>
        <v>2</v>
      </c>
      <c r="J4634" t="s">
        <v>163</v>
      </c>
      <c r="K4634" s="3">
        <v>601.14</v>
      </c>
    </row>
    <row r="4635" spans="1:11" x14ac:dyDescent="0.35">
      <c r="A4635">
        <v>2018</v>
      </c>
      <c r="B4635" s="5" t="s">
        <v>57</v>
      </c>
      <c r="C4635" s="10">
        <v>43344</v>
      </c>
      <c r="D4635" t="s">
        <v>2</v>
      </c>
      <c r="E4635">
        <f>+VLOOKUP(Tabla2[[#This Row],[Punto de venta]],Punto_venta[],2,0)</f>
        <v>1</v>
      </c>
      <c r="F4635" t="s">
        <v>20</v>
      </c>
      <c r="G4635">
        <f>+VLOOKUP(Tabla2[[#This Row],[Cultivo]],Cod_categoría[],2,0)</f>
        <v>100102004</v>
      </c>
      <c r="H4635" t="str">
        <f>+VLOOKUP(F4635,Codigos[],2,0)</f>
        <v>Cítricos</v>
      </c>
      <c r="I4635">
        <f>+VLOOKUP(Tabla2[[#This Row],[Categoría]],Cod_procesamiento10[],2,0)</f>
        <v>2</v>
      </c>
      <c r="J4635" t="s">
        <v>163</v>
      </c>
      <c r="K4635" s="3">
        <v>650.35</v>
      </c>
    </row>
    <row r="4636" spans="1:11" x14ac:dyDescent="0.35">
      <c r="A4636">
        <v>2018</v>
      </c>
      <c r="B4636" s="5" t="s">
        <v>57</v>
      </c>
      <c r="C4636" s="10">
        <v>43344</v>
      </c>
      <c r="D4636" t="s">
        <v>2</v>
      </c>
      <c r="E4636">
        <f>+VLOOKUP(Tabla2[[#This Row],[Punto de venta]],Punto_venta[],2,0)</f>
        <v>1</v>
      </c>
      <c r="F4636" t="s">
        <v>21</v>
      </c>
      <c r="G4636">
        <f>+VLOOKUP(Tabla2[[#This Row],[Cultivo]],Cod_categoría[],2,0)</f>
        <v>100108002</v>
      </c>
      <c r="H4636" t="str">
        <f>+VLOOKUP(F4636,Codigos[],2,0)</f>
        <v>Frutos tropicales y subtropicales</v>
      </c>
      <c r="I4636">
        <f>+VLOOKUP(Tabla2[[#This Row],[Categoría]],Cod_procesamiento10[],2,0)</f>
        <v>4</v>
      </c>
      <c r="J4636" t="s">
        <v>163</v>
      </c>
      <c r="K4636" s="3">
        <v>1964.1</v>
      </c>
    </row>
    <row r="4637" spans="1:11" x14ac:dyDescent="0.35">
      <c r="A4637">
        <v>2018</v>
      </c>
      <c r="B4637" s="5" t="s">
        <v>57</v>
      </c>
      <c r="C4637" s="10">
        <v>43344</v>
      </c>
      <c r="D4637" t="s">
        <v>2</v>
      </c>
      <c r="E4637">
        <f>+VLOOKUP(Tabla2[[#This Row],[Punto de venta]],Punto_venta[],2,0)</f>
        <v>1</v>
      </c>
      <c r="F4637" t="s">
        <v>10</v>
      </c>
      <c r="G4637">
        <f>+VLOOKUP(Tabla2[[#This Row],[Cultivo]],Cod_categoría[],2,0)</f>
        <v>100104002</v>
      </c>
      <c r="H4637" t="str">
        <f>+VLOOKUP(F4637,Codigos[],2,0)</f>
        <v>Frutos de pepita</v>
      </c>
      <c r="I4637">
        <f>+VLOOKUP(Tabla2[[#This Row],[Categoría]],Cod_procesamiento10[],2,0)</f>
        <v>3</v>
      </c>
      <c r="J4637" t="s">
        <v>163</v>
      </c>
      <c r="K4637" s="3">
        <v>656.94</v>
      </c>
    </row>
    <row r="4638" spans="1:11" x14ac:dyDescent="0.35">
      <c r="A4638">
        <v>2018</v>
      </c>
      <c r="B4638" s="5" t="s">
        <v>57</v>
      </c>
      <c r="C4638" s="10">
        <v>43344</v>
      </c>
      <c r="D4638" t="s">
        <v>2</v>
      </c>
      <c r="E4638">
        <f>+VLOOKUP(Tabla2[[#This Row],[Punto de venta]],Punto_venta[],2,0)</f>
        <v>1</v>
      </c>
      <c r="F4638" t="s">
        <v>11</v>
      </c>
      <c r="G4638">
        <f>+VLOOKUP(Tabla2[[#This Row],[Cultivo]],Cod_categoría[],2,0)</f>
        <v>100102005</v>
      </c>
      <c r="H4638" t="str">
        <f>+VLOOKUP(F4638,Codigos[],2,0)</f>
        <v>Cítricos</v>
      </c>
      <c r="I4638">
        <f>+VLOOKUP(Tabla2[[#This Row],[Categoría]],Cod_procesamiento10[],2,0)</f>
        <v>2</v>
      </c>
      <c r="J4638" t="s">
        <v>163</v>
      </c>
      <c r="K4638" s="3">
        <v>581.9</v>
      </c>
    </row>
    <row r="4639" spans="1:11" x14ac:dyDescent="0.35">
      <c r="A4639">
        <v>2018</v>
      </c>
      <c r="B4639" s="5" t="s">
        <v>57</v>
      </c>
      <c r="C4639" s="10">
        <v>43344</v>
      </c>
      <c r="D4639" t="s">
        <v>2</v>
      </c>
      <c r="E4639">
        <f>+VLOOKUP(Tabla2[[#This Row],[Punto de venta]],Punto_venta[],2,0)</f>
        <v>1</v>
      </c>
      <c r="F4639" t="s">
        <v>13</v>
      </c>
      <c r="G4639">
        <f>+VLOOKUP(Tabla2[[#This Row],[Cultivo]],Cod_categoría[],2,0)</f>
        <v>100106002</v>
      </c>
      <c r="H4639" t="str">
        <f>+VLOOKUP(F4639,Codigos[],2,0)</f>
        <v>Frutos oleaginosos</v>
      </c>
      <c r="I4639">
        <f>+VLOOKUP(Tabla2[[#This Row],[Categoría]],Cod_procesamiento10[],2,0)</f>
        <v>12</v>
      </c>
      <c r="J4639" t="s">
        <v>163</v>
      </c>
      <c r="K4639" s="3">
        <v>2463.19</v>
      </c>
    </row>
    <row r="4640" spans="1:11" x14ac:dyDescent="0.35">
      <c r="A4640">
        <v>2018</v>
      </c>
      <c r="B4640" s="5" t="s">
        <v>57</v>
      </c>
      <c r="C4640" s="10">
        <v>43344</v>
      </c>
      <c r="D4640" t="s">
        <v>2</v>
      </c>
      <c r="E4640">
        <f>+VLOOKUP(Tabla2[[#This Row],[Punto de venta]],Punto_venta[],2,0)</f>
        <v>1</v>
      </c>
      <c r="F4640" t="s">
        <v>14</v>
      </c>
      <c r="G4640">
        <f>+VLOOKUP(Tabla2[[#This Row],[Cultivo]],Cod_categoría[],2,0)</f>
        <v>100104005</v>
      </c>
      <c r="H4640" t="str">
        <f>+VLOOKUP(F4640,Codigos[],2,0)</f>
        <v>Frutos de pepita</v>
      </c>
      <c r="I4640">
        <f>+VLOOKUP(Tabla2[[#This Row],[Categoría]],Cod_procesamiento10[],2,0)</f>
        <v>3</v>
      </c>
      <c r="J4640" t="s">
        <v>163</v>
      </c>
      <c r="K4640" s="3">
        <v>711.13</v>
      </c>
    </row>
    <row r="4641" spans="1:11" x14ac:dyDescent="0.35">
      <c r="A4641">
        <v>2018</v>
      </c>
      <c r="B4641" s="5" t="s">
        <v>57</v>
      </c>
      <c r="C4641" s="10">
        <v>43344</v>
      </c>
      <c r="D4641" t="s">
        <v>2</v>
      </c>
      <c r="E4641">
        <f>+VLOOKUP(Tabla2[[#This Row],[Punto de venta]],Punto_venta[],2,0)</f>
        <v>1</v>
      </c>
      <c r="F4641" t="s">
        <v>15</v>
      </c>
      <c r="G4641">
        <f>+VLOOKUP(Tabla2[[#This Row],[Cultivo]],Cod_categoría[],2,0)</f>
        <v>100108006</v>
      </c>
      <c r="H4641" t="str">
        <f>+VLOOKUP(F4641,Codigos[],2,0)</f>
        <v>Frutos tropicales y subtropicales</v>
      </c>
      <c r="I4641">
        <f>+VLOOKUP(Tabla2[[#This Row],[Categoría]],Cod_procesamiento10[],2,0)</f>
        <v>4</v>
      </c>
      <c r="J4641" t="s">
        <v>163</v>
      </c>
      <c r="K4641" s="3">
        <v>606.59</v>
      </c>
    </row>
    <row r="4642" spans="1:11" x14ac:dyDescent="0.35">
      <c r="A4642">
        <v>2018</v>
      </c>
      <c r="B4642" s="5" t="s">
        <v>57</v>
      </c>
      <c r="C4642" s="10">
        <v>43344</v>
      </c>
      <c r="D4642" t="s">
        <v>17</v>
      </c>
      <c r="E4642">
        <f>+VLOOKUP(Tabla2[[#This Row],[Punto de venta]],Punto_venta[],2,0)</f>
        <v>2</v>
      </c>
      <c r="F4642" t="s">
        <v>19</v>
      </c>
      <c r="G4642">
        <f>+VLOOKUP(Tabla2[[#This Row],[Cultivo]],Cod_categoría[],2,0)</f>
        <v>100101007</v>
      </c>
      <c r="H4642" t="str">
        <f>+VLOOKUP(F4642,Codigos[],2,0)</f>
        <v>Berries</v>
      </c>
      <c r="I4642">
        <f>+VLOOKUP(Tabla2[[#This Row],[Categoría]],Cod_procesamiento10[],2,0)</f>
        <v>1</v>
      </c>
      <c r="J4642" t="s">
        <v>163</v>
      </c>
      <c r="K4642" s="3">
        <v>1003.31</v>
      </c>
    </row>
    <row r="4643" spans="1:11" x14ac:dyDescent="0.35">
      <c r="A4643">
        <v>2018</v>
      </c>
      <c r="B4643" s="5" t="s">
        <v>57</v>
      </c>
      <c r="C4643" s="10">
        <v>43344</v>
      </c>
      <c r="D4643" t="s">
        <v>17</v>
      </c>
      <c r="E4643">
        <f>+VLOOKUP(Tabla2[[#This Row],[Punto de venta]],Punto_venta[],2,0)</f>
        <v>2</v>
      </c>
      <c r="F4643" t="s">
        <v>9</v>
      </c>
      <c r="G4643">
        <f>+VLOOKUP(Tabla2[[#This Row],[Cultivo]],Cod_categoría[],2,0)</f>
        <v>100102003</v>
      </c>
      <c r="H4643" t="str">
        <f>+VLOOKUP(F4643,Codigos[],2,0)</f>
        <v>Cítricos</v>
      </c>
      <c r="I4643">
        <f>+VLOOKUP(Tabla2[[#This Row],[Categoría]],Cod_procesamiento10[],2,0)</f>
        <v>2</v>
      </c>
      <c r="J4643" t="s">
        <v>163</v>
      </c>
      <c r="K4643" s="3">
        <v>919.28</v>
      </c>
    </row>
    <row r="4644" spans="1:11" x14ac:dyDescent="0.35">
      <c r="A4644">
        <v>2018</v>
      </c>
      <c r="B4644" s="5" t="s">
        <v>57</v>
      </c>
      <c r="C4644" s="10">
        <v>43344</v>
      </c>
      <c r="D4644" t="s">
        <v>17</v>
      </c>
      <c r="E4644">
        <f>+VLOOKUP(Tabla2[[#This Row],[Punto de venta]],Punto_venta[],2,0)</f>
        <v>2</v>
      </c>
      <c r="F4644" t="s">
        <v>20</v>
      </c>
      <c r="G4644">
        <f>+VLOOKUP(Tabla2[[#This Row],[Cultivo]],Cod_categoría[],2,0)</f>
        <v>100102004</v>
      </c>
      <c r="H4644" t="str">
        <f>+VLOOKUP(F4644,Codigos[],2,0)</f>
        <v>Cítricos</v>
      </c>
      <c r="I4644">
        <f>+VLOOKUP(Tabla2[[#This Row],[Categoría]],Cod_procesamiento10[],2,0)</f>
        <v>2</v>
      </c>
      <c r="J4644" t="s">
        <v>163</v>
      </c>
      <c r="K4644" s="3">
        <v>1288.93</v>
      </c>
    </row>
    <row r="4645" spans="1:11" x14ac:dyDescent="0.35">
      <c r="A4645">
        <v>2018</v>
      </c>
      <c r="B4645" s="5" t="s">
        <v>57</v>
      </c>
      <c r="C4645" s="10">
        <v>43344</v>
      </c>
      <c r="D4645" t="s">
        <v>17</v>
      </c>
      <c r="E4645">
        <f>+VLOOKUP(Tabla2[[#This Row],[Punto de venta]],Punto_venta[],2,0)</f>
        <v>2</v>
      </c>
      <c r="F4645" t="s">
        <v>21</v>
      </c>
      <c r="G4645">
        <f>+VLOOKUP(Tabla2[[#This Row],[Cultivo]],Cod_categoría[],2,0)</f>
        <v>100108002</v>
      </c>
      <c r="H4645" t="str">
        <f>+VLOOKUP(F4645,Codigos[],2,0)</f>
        <v>Frutos tropicales y subtropicales</v>
      </c>
      <c r="I4645">
        <f>+VLOOKUP(Tabla2[[#This Row],[Categoría]],Cod_procesamiento10[],2,0)</f>
        <v>4</v>
      </c>
      <c r="J4645" t="s">
        <v>163</v>
      </c>
      <c r="K4645" s="3">
        <v>1935.79</v>
      </c>
    </row>
    <row r="4646" spans="1:11" x14ac:dyDescent="0.35">
      <c r="A4646">
        <v>2018</v>
      </c>
      <c r="B4646" s="5" t="s">
        <v>57</v>
      </c>
      <c r="C4646" s="10">
        <v>43344</v>
      </c>
      <c r="D4646" t="s">
        <v>17</v>
      </c>
      <c r="E4646">
        <f>+VLOOKUP(Tabla2[[#This Row],[Punto de venta]],Punto_venta[],2,0)</f>
        <v>2</v>
      </c>
      <c r="F4646" t="s">
        <v>10</v>
      </c>
      <c r="G4646">
        <f>+VLOOKUP(Tabla2[[#This Row],[Cultivo]],Cod_categoría[],2,0)</f>
        <v>100104002</v>
      </c>
      <c r="H4646" t="str">
        <f>+VLOOKUP(F4646,Codigos[],2,0)</f>
        <v>Frutos de pepita</v>
      </c>
      <c r="I4646">
        <f>+VLOOKUP(Tabla2[[#This Row],[Categoría]],Cod_procesamiento10[],2,0)</f>
        <v>3</v>
      </c>
      <c r="J4646" t="s">
        <v>163</v>
      </c>
      <c r="K4646" s="3">
        <v>1175.6600000000001</v>
      </c>
    </row>
    <row r="4647" spans="1:11" x14ac:dyDescent="0.35">
      <c r="A4647">
        <v>2018</v>
      </c>
      <c r="B4647" s="5" t="s">
        <v>57</v>
      </c>
      <c r="C4647" s="10">
        <v>43344</v>
      </c>
      <c r="D4647" t="s">
        <v>17</v>
      </c>
      <c r="E4647">
        <f>+VLOOKUP(Tabla2[[#This Row],[Punto de venta]],Punto_venta[],2,0)</f>
        <v>2</v>
      </c>
      <c r="F4647" t="s">
        <v>11</v>
      </c>
      <c r="G4647">
        <f>+VLOOKUP(Tabla2[[#This Row],[Cultivo]],Cod_categoría[],2,0)</f>
        <v>100102005</v>
      </c>
      <c r="H4647" t="str">
        <f>+VLOOKUP(F4647,Codigos[],2,0)</f>
        <v>Cítricos</v>
      </c>
      <c r="I4647">
        <f>+VLOOKUP(Tabla2[[#This Row],[Categoría]],Cod_procesamiento10[],2,0)</f>
        <v>2</v>
      </c>
      <c r="J4647" t="s">
        <v>163</v>
      </c>
      <c r="K4647" s="3">
        <v>978.13</v>
      </c>
    </row>
    <row r="4648" spans="1:11" x14ac:dyDescent="0.35">
      <c r="A4648">
        <v>2018</v>
      </c>
      <c r="B4648" s="5" t="s">
        <v>57</v>
      </c>
      <c r="C4648" s="10">
        <v>43344</v>
      </c>
      <c r="D4648" t="s">
        <v>17</v>
      </c>
      <c r="E4648">
        <f>+VLOOKUP(Tabla2[[#This Row],[Punto de venta]],Punto_venta[],2,0)</f>
        <v>2</v>
      </c>
      <c r="F4648" t="s">
        <v>13</v>
      </c>
      <c r="G4648">
        <f>+VLOOKUP(Tabla2[[#This Row],[Cultivo]],Cod_categoría[],2,0)</f>
        <v>100106002</v>
      </c>
      <c r="H4648" t="str">
        <f>+VLOOKUP(F4648,Codigos[],2,0)</f>
        <v>Frutos oleaginosos</v>
      </c>
      <c r="I4648">
        <f>+VLOOKUP(Tabla2[[#This Row],[Categoría]],Cod_procesamiento10[],2,0)</f>
        <v>12</v>
      </c>
      <c r="J4648" t="s">
        <v>163</v>
      </c>
      <c r="K4648" s="3">
        <v>3477.69</v>
      </c>
    </row>
    <row r="4649" spans="1:11" x14ac:dyDescent="0.35">
      <c r="A4649">
        <v>2018</v>
      </c>
      <c r="B4649" s="5" t="s">
        <v>57</v>
      </c>
      <c r="C4649" s="10">
        <v>43344</v>
      </c>
      <c r="D4649" t="s">
        <v>17</v>
      </c>
      <c r="E4649">
        <f>+VLOOKUP(Tabla2[[#This Row],[Punto de venta]],Punto_venta[],2,0)</f>
        <v>2</v>
      </c>
      <c r="F4649" t="s">
        <v>14</v>
      </c>
      <c r="G4649">
        <f>+VLOOKUP(Tabla2[[#This Row],[Cultivo]],Cod_categoría[],2,0)</f>
        <v>100104005</v>
      </c>
      <c r="H4649" t="str">
        <f>+VLOOKUP(F4649,Codigos[],2,0)</f>
        <v>Frutos de pepita</v>
      </c>
      <c r="I4649">
        <f>+VLOOKUP(Tabla2[[#This Row],[Categoría]],Cod_procesamiento10[],2,0)</f>
        <v>3</v>
      </c>
      <c r="J4649" t="s">
        <v>163</v>
      </c>
      <c r="K4649" s="3">
        <v>1130.32</v>
      </c>
    </row>
    <row r="4650" spans="1:11" x14ac:dyDescent="0.35">
      <c r="A4650">
        <v>2018</v>
      </c>
      <c r="B4650" s="5" t="s">
        <v>57</v>
      </c>
      <c r="C4650" s="10">
        <v>43344</v>
      </c>
      <c r="D4650" t="s">
        <v>17</v>
      </c>
      <c r="E4650">
        <f>+VLOOKUP(Tabla2[[#This Row],[Punto de venta]],Punto_venta[],2,0)</f>
        <v>2</v>
      </c>
      <c r="F4650" t="s">
        <v>15</v>
      </c>
      <c r="G4650">
        <f>+VLOOKUP(Tabla2[[#This Row],[Cultivo]],Cod_categoría[],2,0)</f>
        <v>100108006</v>
      </c>
      <c r="H4650" t="str">
        <f>+VLOOKUP(F4650,Codigos[],2,0)</f>
        <v>Frutos tropicales y subtropicales</v>
      </c>
      <c r="I4650">
        <f>+VLOOKUP(Tabla2[[#This Row],[Categoría]],Cod_procesamiento10[],2,0)</f>
        <v>4</v>
      </c>
      <c r="J4650" t="s">
        <v>163</v>
      </c>
      <c r="K4650" s="3">
        <v>840.82</v>
      </c>
    </row>
    <row r="4651" spans="1:11" x14ac:dyDescent="0.35">
      <c r="A4651">
        <v>2018</v>
      </c>
      <c r="B4651" s="5" t="s">
        <v>57</v>
      </c>
      <c r="C4651" s="10">
        <v>43344</v>
      </c>
      <c r="D4651" t="s">
        <v>2</v>
      </c>
      <c r="E4651">
        <f>+VLOOKUP(Tabla2[[#This Row],[Punto de venta]],Punto_venta[],2,0)</f>
        <v>1</v>
      </c>
      <c r="F4651" t="s">
        <v>19</v>
      </c>
      <c r="G4651">
        <f>+VLOOKUP(Tabla2[[#This Row],[Cultivo]],Cod_categoría[],2,0)</f>
        <v>100101007</v>
      </c>
      <c r="H4651" t="str">
        <f>+VLOOKUP(F4651,Codigos[],2,0)</f>
        <v>Berries</v>
      </c>
      <c r="I4651">
        <f>+VLOOKUP(Tabla2[[#This Row],[Categoría]],Cod_procesamiento10[],2,0)</f>
        <v>1</v>
      </c>
      <c r="J4651" t="s">
        <v>163</v>
      </c>
      <c r="K4651" s="3">
        <v>682.69</v>
      </c>
    </row>
    <row r="4652" spans="1:11" x14ac:dyDescent="0.35">
      <c r="A4652">
        <v>2018</v>
      </c>
      <c r="B4652" s="5" t="s">
        <v>57</v>
      </c>
      <c r="C4652" s="10">
        <v>43344</v>
      </c>
      <c r="D4652" t="s">
        <v>2</v>
      </c>
      <c r="E4652">
        <f>+VLOOKUP(Tabla2[[#This Row],[Punto de venta]],Punto_venta[],2,0)</f>
        <v>1</v>
      </c>
      <c r="F4652" t="s">
        <v>9</v>
      </c>
      <c r="G4652">
        <f>+VLOOKUP(Tabla2[[#This Row],[Cultivo]],Cod_categoría[],2,0)</f>
        <v>100102003</v>
      </c>
      <c r="H4652" t="str">
        <f>+VLOOKUP(F4652,Codigos[],2,0)</f>
        <v>Cítricos</v>
      </c>
      <c r="I4652">
        <f>+VLOOKUP(Tabla2[[#This Row],[Categoría]],Cod_procesamiento10[],2,0)</f>
        <v>2</v>
      </c>
      <c r="J4652" t="s">
        <v>163</v>
      </c>
      <c r="K4652" s="3">
        <v>644.27</v>
      </c>
    </row>
    <row r="4653" spans="1:11" x14ac:dyDescent="0.35">
      <c r="A4653">
        <v>2018</v>
      </c>
      <c r="B4653" s="5" t="s">
        <v>57</v>
      </c>
      <c r="C4653" s="10">
        <v>43344</v>
      </c>
      <c r="D4653" t="s">
        <v>2</v>
      </c>
      <c r="E4653">
        <f>+VLOOKUP(Tabla2[[#This Row],[Punto de venta]],Punto_venta[],2,0)</f>
        <v>1</v>
      </c>
      <c r="F4653" t="s">
        <v>20</v>
      </c>
      <c r="G4653">
        <f>+VLOOKUP(Tabla2[[#This Row],[Cultivo]],Cod_categoría[],2,0)</f>
        <v>100102004</v>
      </c>
      <c r="H4653" t="str">
        <f>+VLOOKUP(F4653,Codigos[],2,0)</f>
        <v>Cítricos</v>
      </c>
      <c r="I4653">
        <f>+VLOOKUP(Tabla2[[#This Row],[Categoría]],Cod_procesamiento10[],2,0)</f>
        <v>2</v>
      </c>
      <c r="J4653" t="s">
        <v>163</v>
      </c>
      <c r="K4653" s="3">
        <v>673.04</v>
      </c>
    </row>
    <row r="4654" spans="1:11" x14ac:dyDescent="0.35">
      <c r="A4654">
        <v>2018</v>
      </c>
      <c r="B4654" s="5" t="s">
        <v>57</v>
      </c>
      <c r="C4654" s="10">
        <v>43344</v>
      </c>
      <c r="D4654" t="s">
        <v>2</v>
      </c>
      <c r="E4654">
        <f>+VLOOKUP(Tabla2[[#This Row],[Punto de venta]],Punto_venta[],2,0)</f>
        <v>1</v>
      </c>
      <c r="F4654" t="s">
        <v>21</v>
      </c>
      <c r="G4654">
        <f>+VLOOKUP(Tabla2[[#This Row],[Cultivo]],Cod_categoría[],2,0)</f>
        <v>100108002</v>
      </c>
      <c r="H4654" t="str">
        <f>+VLOOKUP(F4654,Codigos[],2,0)</f>
        <v>Frutos tropicales y subtropicales</v>
      </c>
      <c r="I4654">
        <f>+VLOOKUP(Tabla2[[#This Row],[Categoría]],Cod_procesamiento10[],2,0)</f>
        <v>4</v>
      </c>
      <c r="J4654" t="s">
        <v>163</v>
      </c>
      <c r="K4654" s="3">
        <v>2200</v>
      </c>
    </row>
    <row r="4655" spans="1:11" x14ac:dyDescent="0.35">
      <c r="A4655">
        <v>2018</v>
      </c>
      <c r="B4655" s="5" t="s">
        <v>57</v>
      </c>
      <c r="C4655" s="10">
        <v>43344</v>
      </c>
      <c r="D4655" t="s">
        <v>2</v>
      </c>
      <c r="E4655">
        <f>+VLOOKUP(Tabla2[[#This Row],[Punto de venta]],Punto_venta[],2,0)</f>
        <v>1</v>
      </c>
      <c r="F4655" t="s">
        <v>10</v>
      </c>
      <c r="G4655">
        <f>+VLOOKUP(Tabla2[[#This Row],[Cultivo]],Cod_categoría[],2,0)</f>
        <v>100104002</v>
      </c>
      <c r="H4655" t="str">
        <f>+VLOOKUP(F4655,Codigos[],2,0)</f>
        <v>Frutos de pepita</v>
      </c>
      <c r="I4655">
        <f>+VLOOKUP(Tabla2[[#This Row],[Categoría]],Cod_procesamiento10[],2,0)</f>
        <v>3</v>
      </c>
      <c r="J4655" t="s">
        <v>163</v>
      </c>
      <c r="K4655" s="3">
        <v>660.68</v>
      </c>
    </row>
    <row r="4656" spans="1:11" x14ac:dyDescent="0.35">
      <c r="A4656">
        <v>2018</v>
      </c>
      <c r="B4656" s="5" t="s">
        <v>57</v>
      </c>
      <c r="C4656" s="10">
        <v>43344</v>
      </c>
      <c r="D4656" t="s">
        <v>2</v>
      </c>
      <c r="E4656">
        <f>+VLOOKUP(Tabla2[[#This Row],[Punto de venta]],Punto_venta[],2,0)</f>
        <v>1</v>
      </c>
      <c r="F4656" t="s">
        <v>11</v>
      </c>
      <c r="G4656">
        <f>+VLOOKUP(Tabla2[[#This Row],[Cultivo]],Cod_categoría[],2,0)</f>
        <v>100102005</v>
      </c>
      <c r="H4656" t="str">
        <f>+VLOOKUP(F4656,Codigos[],2,0)</f>
        <v>Cítricos</v>
      </c>
      <c r="I4656">
        <f>+VLOOKUP(Tabla2[[#This Row],[Categoría]],Cod_procesamiento10[],2,0)</f>
        <v>2</v>
      </c>
      <c r="J4656" t="s">
        <v>163</v>
      </c>
      <c r="K4656" s="3">
        <v>563.49</v>
      </c>
    </row>
    <row r="4657" spans="1:11" x14ac:dyDescent="0.35">
      <c r="A4657">
        <v>2018</v>
      </c>
      <c r="B4657" s="5" t="s">
        <v>57</v>
      </c>
      <c r="C4657" s="10">
        <v>43344</v>
      </c>
      <c r="D4657" t="s">
        <v>2</v>
      </c>
      <c r="E4657">
        <f>+VLOOKUP(Tabla2[[#This Row],[Punto de venta]],Punto_venta[],2,0)</f>
        <v>1</v>
      </c>
      <c r="F4657" t="s">
        <v>13</v>
      </c>
      <c r="G4657">
        <f>+VLOOKUP(Tabla2[[#This Row],[Cultivo]],Cod_categoría[],2,0)</f>
        <v>100106002</v>
      </c>
      <c r="H4657" t="str">
        <f>+VLOOKUP(F4657,Codigos[],2,0)</f>
        <v>Frutos oleaginosos</v>
      </c>
      <c r="I4657">
        <f>+VLOOKUP(Tabla2[[#This Row],[Categoría]],Cod_procesamiento10[],2,0)</f>
        <v>12</v>
      </c>
      <c r="J4657" t="s">
        <v>163</v>
      </c>
      <c r="K4657" s="3">
        <v>2655.56</v>
      </c>
    </row>
    <row r="4658" spans="1:11" x14ac:dyDescent="0.35">
      <c r="A4658">
        <v>2018</v>
      </c>
      <c r="B4658" s="5" t="s">
        <v>57</v>
      </c>
      <c r="C4658" s="10">
        <v>43344</v>
      </c>
      <c r="D4658" t="s">
        <v>2</v>
      </c>
      <c r="E4658">
        <f>+VLOOKUP(Tabla2[[#This Row],[Punto de venta]],Punto_venta[],2,0)</f>
        <v>1</v>
      </c>
      <c r="F4658" t="s">
        <v>14</v>
      </c>
      <c r="G4658">
        <f>+VLOOKUP(Tabla2[[#This Row],[Cultivo]],Cod_categoría[],2,0)</f>
        <v>100104005</v>
      </c>
      <c r="H4658" t="str">
        <f>+VLOOKUP(F4658,Codigos[],2,0)</f>
        <v>Frutos de pepita</v>
      </c>
      <c r="I4658">
        <f>+VLOOKUP(Tabla2[[#This Row],[Categoría]],Cod_procesamiento10[],2,0)</f>
        <v>3</v>
      </c>
      <c r="J4658" t="s">
        <v>163</v>
      </c>
      <c r="K4658" s="3">
        <v>680.88</v>
      </c>
    </row>
    <row r="4659" spans="1:11" x14ac:dyDescent="0.35">
      <c r="A4659">
        <v>2018</v>
      </c>
      <c r="B4659" s="5" t="s">
        <v>57</v>
      </c>
      <c r="C4659" s="10">
        <v>43344</v>
      </c>
      <c r="D4659" t="s">
        <v>2</v>
      </c>
      <c r="E4659">
        <f>+VLOOKUP(Tabla2[[#This Row],[Punto de venta]],Punto_venta[],2,0)</f>
        <v>1</v>
      </c>
      <c r="F4659" t="s">
        <v>15</v>
      </c>
      <c r="G4659">
        <f>+VLOOKUP(Tabla2[[#This Row],[Cultivo]],Cod_categoría[],2,0)</f>
        <v>100108006</v>
      </c>
      <c r="H4659" t="str">
        <f>+VLOOKUP(F4659,Codigos[],2,0)</f>
        <v>Frutos tropicales y subtropicales</v>
      </c>
      <c r="I4659">
        <f>+VLOOKUP(Tabla2[[#This Row],[Categoría]],Cod_procesamiento10[],2,0)</f>
        <v>4</v>
      </c>
      <c r="J4659" t="s">
        <v>163</v>
      </c>
      <c r="K4659" s="3">
        <v>578.89</v>
      </c>
    </row>
    <row r="4660" spans="1:11" x14ac:dyDescent="0.35">
      <c r="A4660">
        <v>2018</v>
      </c>
      <c r="B4660" s="5" t="s">
        <v>57</v>
      </c>
      <c r="C4660" s="10">
        <v>43344</v>
      </c>
      <c r="D4660" t="s">
        <v>17</v>
      </c>
      <c r="E4660">
        <f>+VLOOKUP(Tabla2[[#This Row],[Punto de venta]],Punto_venta[],2,0)</f>
        <v>2</v>
      </c>
      <c r="F4660" t="s">
        <v>19</v>
      </c>
      <c r="G4660">
        <f>+VLOOKUP(Tabla2[[#This Row],[Cultivo]],Cod_categoría[],2,0)</f>
        <v>100101007</v>
      </c>
      <c r="H4660" t="str">
        <f>+VLOOKUP(F4660,Codigos[],2,0)</f>
        <v>Berries</v>
      </c>
      <c r="I4660">
        <f>+VLOOKUP(Tabla2[[#This Row],[Categoría]],Cod_procesamiento10[],2,0)</f>
        <v>1</v>
      </c>
      <c r="J4660" t="s">
        <v>163</v>
      </c>
      <c r="K4660" s="3">
        <v>1072.73</v>
      </c>
    </row>
    <row r="4661" spans="1:11" x14ac:dyDescent="0.35">
      <c r="A4661">
        <v>2018</v>
      </c>
      <c r="B4661" s="5" t="s">
        <v>57</v>
      </c>
      <c r="C4661" s="10">
        <v>43344</v>
      </c>
      <c r="D4661" t="s">
        <v>17</v>
      </c>
      <c r="E4661">
        <f>+VLOOKUP(Tabla2[[#This Row],[Punto de venta]],Punto_venta[],2,0)</f>
        <v>2</v>
      </c>
      <c r="F4661" t="s">
        <v>9</v>
      </c>
      <c r="G4661">
        <f>+VLOOKUP(Tabla2[[#This Row],[Cultivo]],Cod_categoría[],2,0)</f>
        <v>100102003</v>
      </c>
      <c r="H4661" t="str">
        <f>+VLOOKUP(F4661,Codigos[],2,0)</f>
        <v>Cítricos</v>
      </c>
      <c r="I4661">
        <f>+VLOOKUP(Tabla2[[#This Row],[Categoría]],Cod_procesamiento10[],2,0)</f>
        <v>2</v>
      </c>
      <c r="J4661" t="s">
        <v>163</v>
      </c>
      <c r="K4661" s="3">
        <v>973.06</v>
      </c>
    </row>
    <row r="4662" spans="1:11" x14ac:dyDescent="0.35">
      <c r="A4662">
        <v>2018</v>
      </c>
      <c r="B4662" s="5" t="s">
        <v>57</v>
      </c>
      <c r="C4662" s="10">
        <v>43344</v>
      </c>
      <c r="D4662" t="s">
        <v>17</v>
      </c>
      <c r="E4662">
        <f>+VLOOKUP(Tabla2[[#This Row],[Punto de venta]],Punto_venta[],2,0)</f>
        <v>2</v>
      </c>
      <c r="F4662" t="s">
        <v>20</v>
      </c>
      <c r="G4662">
        <f>+VLOOKUP(Tabla2[[#This Row],[Cultivo]],Cod_categoría[],2,0)</f>
        <v>100102004</v>
      </c>
      <c r="H4662" t="str">
        <f>+VLOOKUP(F4662,Codigos[],2,0)</f>
        <v>Cítricos</v>
      </c>
      <c r="I4662">
        <f>+VLOOKUP(Tabla2[[#This Row],[Categoría]],Cod_procesamiento10[],2,0)</f>
        <v>2</v>
      </c>
      <c r="J4662" t="s">
        <v>163</v>
      </c>
      <c r="K4662" s="3">
        <v>1386.46</v>
      </c>
    </row>
    <row r="4663" spans="1:11" x14ac:dyDescent="0.35">
      <c r="A4663">
        <v>2018</v>
      </c>
      <c r="B4663" s="5" t="s">
        <v>57</v>
      </c>
      <c r="C4663" s="10">
        <v>43344</v>
      </c>
      <c r="D4663" t="s">
        <v>17</v>
      </c>
      <c r="E4663">
        <f>+VLOOKUP(Tabla2[[#This Row],[Punto de venta]],Punto_venta[],2,0)</f>
        <v>2</v>
      </c>
      <c r="F4663" t="s">
        <v>21</v>
      </c>
      <c r="G4663">
        <f>+VLOOKUP(Tabla2[[#This Row],[Cultivo]],Cod_categoría[],2,0)</f>
        <v>100108002</v>
      </c>
      <c r="H4663" t="str">
        <f>+VLOOKUP(F4663,Codigos[],2,0)</f>
        <v>Frutos tropicales y subtropicales</v>
      </c>
      <c r="I4663">
        <f>+VLOOKUP(Tabla2[[#This Row],[Categoría]],Cod_procesamiento10[],2,0)</f>
        <v>4</v>
      </c>
      <c r="J4663" t="s">
        <v>163</v>
      </c>
      <c r="K4663" s="3">
        <v>1955.9</v>
      </c>
    </row>
    <row r="4664" spans="1:11" x14ac:dyDescent="0.35">
      <c r="A4664">
        <v>2018</v>
      </c>
      <c r="B4664" s="5" t="s">
        <v>57</v>
      </c>
      <c r="C4664" s="10">
        <v>43344</v>
      </c>
      <c r="D4664" t="s">
        <v>17</v>
      </c>
      <c r="E4664">
        <f>+VLOOKUP(Tabla2[[#This Row],[Punto de venta]],Punto_venta[],2,0)</f>
        <v>2</v>
      </c>
      <c r="F4664" t="s">
        <v>10</v>
      </c>
      <c r="G4664">
        <f>+VLOOKUP(Tabla2[[#This Row],[Cultivo]],Cod_categoría[],2,0)</f>
        <v>100104002</v>
      </c>
      <c r="H4664" t="str">
        <f>+VLOOKUP(F4664,Codigos[],2,0)</f>
        <v>Frutos de pepita</v>
      </c>
      <c r="I4664">
        <f>+VLOOKUP(Tabla2[[#This Row],[Categoría]],Cod_procesamiento10[],2,0)</f>
        <v>3</v>
      </c>
      <c r="J4664" t="s">
        <v>163</v>
      </c>
      <c r="K4664" s="3">
        <v>1135.0999999999999</v>
      </c>
    </row>
    <row r="4665" spans="1:11" x14ac:dyDescent="0.35">
      <c r="A4665">
        <v>2018</v>
      </c>
      <c r="B4665" s="5" t="s">
        <v>57</v>
      </c>
      <c r="C4665" s="10">
        <v>43344</v>
      </c>
      <c r="D4665" t="s">
        <v>17</v>
      </c>
      <c r="E4665">
        <f>+VLOOKUP(Tabla2[[#This Row],[Punto de venta]],Punto_venta[],2,0)</f>
        <v>2</v>
      </c>
      <c r="F4665" t="s">
        <v>11</v>
      </c>
      <c r="G4665">
        <f>+VLOOKUP(Tabla2[[#This Row],[Cultivo]],Cod_categoría[],2,0)</f>
        <v>100102005</v>
      </c>
      <c r="H4665" t="str">
        <f>+VLOOKUP(F4665,Codigos[],2,0)</f>
        <v>Cítricos</v>
      </c>
      <c r="I4665">
        <f>+VLOOKUP(Tabla2[[#This Row],[Categoría]],Cod_procesamiento10[],2,0)</f>
        <v>2</v>
      </c>
      <c r="J4665" t="s">
        <v>163</v>
      </c>
      <c r="K4665" s="3">
        <v>985.41</v>
      </c>
    </row>
    <row r="4666" spans="1:11" x14ac:dyDescent="0.35">
      <c r="A4666">
        <v>2018</v>
      </c>
      <c r="B4666" s="5" t="s">
        <v>57</v>
      </c>
      <c r="C4666" s="10">
        <v>43344</v>
      </c>
      <c r="D4666" t="s">
        <v>17</v>
      </c>
      <c r="E4666">
        <f>+VLOOKUP(Tabla2[[#This Row],[Punto de venta]],Punto_venta[],2,0)</f>
        <v>2</v>
      </c>
      <c r="F4666" t="s">
        <v>13</v>
      </c>
      <c r="G4666">
        <f>+VLOOKUP(Tabla2[[#This Row],[Cultivo]],Cod_categoría[],2,0)</f>
        <v>100106002</v>
      </c>
      <c r="H4666" t="str">
        <f>+VLOOKUP(F4666,Codigos[],2,0)</f>
        <v>Frutos oleaginosos</v>
      </c>
      <c r="I4666">
        <f>+VLOOKUP(Tabla2[[#This Row],[Categoría]],Cod_procesamiento10[],2,0)</f>
        <v>12</v>
      </c>
      <c r="J4666" t="s">
        <v>163</v>
      </c>
      <c r="K4666" s="3">
        <v>3561.41</v>
      </c>
    </row>
    <row r="4667" spans="1:11" x14ac:dyDescent="0.35">
      <c r="A4667">
        <v>2018</v>
      </c>
      <c r="B4667" s="5" t="s">
        <v>57</v>
      </c>
      <c r="C4667" s="10">
        <v>43344</v>
      </c>
      <c r="D4667" t="s">
        <v>17</v>
      </c>
      <c r="E4667">
        <f>+VLOOKUP(Tabla2[[#This Row],[Punto de venta]],Punto_venta[],2,0)</f>
        <v>2</v>
      </c>
      <c r="F4667" t="s">
        <v>14</v>
      </c>
      <c r="G4667">
        <f>+VLOOKUP(Tabla2[[#This Row],[Cultivo]],Cod_categoría[],2,0)</f>
        <v>100104005</v>
      </c>
      <c r="H4667" t="str">
        <f>+VLOOKUP(F4667,Codigos[],2,0)</f>
        <v>Frutos de pepita</v>
      </c>
      <c r="I4667">
        <f>+VLOOKUP(Tabla2[[#This Row],[Categoría]],Cod_procesamiento10[],2,0)</f>
        <v>3</v>
      </c>
      <c r="J4667" t="s">
        <v>163</v>
      </c>
      <c r="K4667" s="3">
        <v>1147.74</v>
      </c>
    </row>
    <row r="4668" spans="1:11" x14ac:dyDescent="0.35">
      <c r="A4668">
        <v>2018</v>
      </c>
      <c r="B4668" s="5" t="s">
        <v>57</v>
      </c>
      <c r="C4668" s="10">
        <v>43344</v>
      </c>
      <c r="D4668" t="s">
        <v>17</v>
      </c>
      <c r="E4668">
        <f>+VLOOKUP(Tabla2[[#This Row],[Punto de venta]],Punto_venta[],2,0)</f>
        <v>2</v>
      </c>
      <c r="F4668" t="s">
        <v>15</v>
      </c>
      <c r="G4668">
        <f>+VLOOKUP(Tabla2[[#This Row],[Cultivo]],Cod_categoría[],2,0)</f>
        <v>100108006</v>
      </c>
      <c r="H4668" t="str">
        <f>+VLOOKUP(F4668,Codigos[],2,0)</f>
        <v>Frutos tropicales y subtropicales</v>
      </c>
      <c r="I4668">
        <f>+VLOOKUP(Tabla2[[#This Row],[Categoría]],Cod_procesamiento10[],2,0)</f>
        <v>4</v>
      </c>
      <c r="J4668" t="s">
        <v>163</v>
      </c>
      <c r="K4668" s="3">
        <v>846.96</v>
      </c>
    </row>
    <row r="4669" spans="1:11" x14ac:dyDescent="0.35">
      <c r="A4669">
        <v>2018</v>
      </c>
      <c r="B4669" s="5" t="s">
        <v>57</v>
      </c>
      <c r="C4669" s="10">
        <v>43344</v>
      </c>
      <c r="D4669" t="s">
        <v>2</v>
      </c>
      <c r="E4669">
        <f>+VLOOKUP(Tabla2[[#This Row],[Punto de venta]],Punto_venta[],2,0)</f>
        <v>1</v>
      </c>
      <c r="F4669" t="s">
        <v>19</v>
      </c>
      <c r="G4669">
        <f>+VLOOKUP(Tabla2[[#This Row],[Cultivo]],Cod_categoría[],2,0)</f>
        <v>100101007</v>
      </c>
      <c r="H4669" t="str">
        <f>+VLOOKUP(F4669,Codigos[],2,0)</f>
        <v>Berries</v>
      </c>
      <c r="I4669">
        <f>+VLOOKUP(Tabla2[[#This Row],[Categoría]],Cod_procesamiento10[],2,0)</f>
        <v>1</v>
      </c>
      <c r="J4669" t="s">
        <v>163</v>
      </c>
      <c r="K4669" s="3">
        <v>687.75</v>
      </c>
    </row>
    <row r="4670" spans="1:11" x14ac:dyDescent="0.35">
      <c r="A4670">
        <v>2018</v>
      </c>
      <c r="B4670" s="5" t="s">
        <v>57</v>
      </c>
      <c r="C4670" s="10">
        <v>43344</v>
      </c>
      <c r="D4670" t="s">
        <v>2</v>
      </c>
      <c r="E4670">
        <f>+VLOOKUP(Tabla2[[#This Row],[Punto de venta]],Punto_venta[],2,0)</f>
        <v>1</v>
      </c>
      <c r="F4670" t="s">
        <v>9</v>
      </c>
      <c r="G4670">
        <f>+VLOOKUP(Tabla2[[#This Row],[Cultivo]],Cod_categoría[],2,0)</f>
        <v>100102003</v>
      </c>
      <c r="H4670" t="str">
        <f>+VLOOKUP(F4670,Codigos[],2,0)</f>
        <v>Cítricos</v>
      </c>
      <c r="I4670">
        <f>+VLOOKUP(Tabla2[[#This Row],[Categoría]],Cod_procesamiento10[],2,0)</f>
        <v>2</v>
      </c>
      <c r="J4670" t="s">
        <v>163</v>
      </c>
      <c r="K4670" s="3">
        <v>703.37</v>
      </c>
    </row>
    <row r="4671" spans="1:11" x14ac:dyDescent="0.35">
      <c r="A4671">
        <v>2018</v>
      </c>
      <c r="B4671" s="5" t="s">
        <v>57</v>
      </c>
      <c r="C4671" s="10">
        <v>43344</v>
      </c>
      <c r="D4671" t="s">
        <v>2</v>
      </c>
      <c r="E4671">
        <f>+VLOOKUP(Tabla2[[#This Row],[Punto de venta]],Punto_venta[],2,0)</f>
        <v>1</v>
      </c>
      <c r="F4671" t="s">
        <v>20</v>
      </c>
      <c r="G4671">
        <f>+VLOOKUP(Tabla2[[#This Row],[Cultivo]],Cod_categoría[],2,0)</f>
        <v>100102004</v>
      </c>
      <c r="H4671" t="str">
        <f>+VLOOKUP(F4671,Codigos[],2,0)</f>
        <v>Cítricos</v>
      </c>
      <c r="I4671">
        <f>+VLOOKUP(Tabla2[[#This Row],[Categoría]],Cod_procesamiento10[],2,0)</f>
        <v>2</v>
      </c>
      <c r="J4671" t="s">
        <v>163</v>
      </c>
      <c r="K4671" s="3">
        <v>691.89</v>
      </c>
    </row>
    <row r="4672" spans="1:11" x14ac:dyDescent="0.35">
      <c r="A4672">
        <v>2018</v>
      </c>
      <c r="B4672" s="5" t="s">
        <v>57</v>
      </c>
      <c r="C4672" s="10">
        <v>43344</v>
      </c>
      <c r="D4672" t="s">
        <v>2</v>
      </c>
      <c r="E4672">
        <f>+VLOOKUP(Tabla2[[#This Row],[Punto de venta]],Punto_venta[],2,0)</f>
        <v>1</v>
      </c>
      <c r="F4672" t="s">
        <v>21</v>
      </c>
      <c r="G4672">
        <f>+VLOOKUP(Tabla2[[#This Row],[Cultivo]],Cod_categoría[],2,0)</f>
        <v>100108002</v>
      </c>
      <c r="H4672" t="str">
        <f>+VLOOKUP(F4672,Codigos[],2,0)</f>
        <v>Frutos tropicales y subtropicales</v>
      </c>
      <c r="I4672">
        <f>+VLOOKUP(Tabla2[[#This Row],[Categoría]],Cod_procesamiento10[],2,0)</f>
        <v>4</v>
      </c>
      <c r="J4672" t="s">
        <v>163</v>
      </c>
      <c r="K4672" s="3">
        <v>2077.7800000000002</v>
      </c>
    </row>
    <row r="4673" spans="1:11" x14ac:dyDescent="0.35">
      <c r="A4673">
        <v>2018</v>
      </c>
      <c r="B4673" s="5" t="s">
        <v>57</v>
      </c>
      <c r="C4673" s="10">
        <v>43344</v>
      </c>
      <c r="D4673" t="s">
        <v>2</v>
      </c>
      <c r="E4673">
        <f>+VLOOKUP(Tabla2[[#This Row],[Punto de venta]],Punto_venta[],2,0)</f>
        <v>1</v>
      </c>
      <c r="F4673" t="s">
        <v>10</v>
      </c>
      <c r="G4673">
        <f>+VLOOKUP(Tabla2[[#This Row],[Cultivo]],Cod_categoría[],2,0)</f>
        <v>100104002</v>
      </c>
      <c r="H4673" t="str">
        <f>+VLOOKUP(F4673,Codigos[],2,0)</f>
        <v>Frutos de pepita</v>
      </c>
      <c r="I4673">
        <f>+VLOOKUP(Tabla2[[#This Row],[Categoría]],Cod_procesamiento10[],2,0)</f>
        <v>3</v>
      </c>
      <c r="J4673" t="s">
        <v>163</v>
      </c>
      <c r="K4673" s="3">
        <v>672.21</v>
      </c>
    </row>
    <row r="4674" spans="1:11" x14ac:dyDescent="0.35">
      <c r="A4674">
        <v>2018</v>
      </c>
      <c r="B4674" s="5" t="s">
        <v>57</v>
      </c>
      <c r="C4674" s="10">
        <v>43344</v>
      </c>
      <c r="D4674" t="s">
        <v>2</v>
      </c>
      <c r="E4674">
        <f>+VLOOKUP(Tabla2[[#This Row],[Punto de venta]],Punto_venta[],2,0)</f>
        <v>1</v>
      </c>
      <c r="F4674" t="s">
        <v>11</v>
      </c>
      <c r="G4674">
        <f>+VLOOKUP(Tabla2[[#This Row],[Cultivo]],Cod_categoría[],2,0)</f>
        <v>100102005</v>
      </c>
      <c r="H4674" t="str">
        <f>+VLOOKUP(F4674,Codigos[],2,0)</f>
        <v>Cítricos</v>
      </c>
      <c r="I4674">
        <f>+VLOOKUP(Tabla2[[#This Row],[Categoría]],Cod_procesamiento10[],2,0)</f>
        <v>2</v>
      </c>
      <c r="J4674" t="s">
        <v>163</v>
      </c>
      <c r="K4674" s="3">
        <v>605.87</v>
      </c>
    </row>
    <row r="4675" spans="1:11" x14ac:dyDescent="0.35">
      <c r="A4675">
        <v>2018</v>
      </c>
      <c r="B4675" s="5" t="s">
        <v>57</v>
      </c>
      <c r="C4675" s="10">
        <v>43344</v>
      </c>
      <c r="D4675" t="s">
        <v>2</v>
      </c>
      <c r="E4675">
        <f>+VLOOKUP(Tabla2[[#This Row],[Punto de venta]],Punto_venta[],2,0)</f>
        <v>1</v>
      </c>
      <c r="F4675" t="s">
        <v>13</v>
      </c>
      <c r="G4675">
        <f>+VLOOKUP(Tabla2[[#This Row],[Cultivo]],Cod_categoría[],2,0)</f>
        <v>100106002</v>
      </c>
      <c r="H4675" t="str">
        <f>+VLOOKUP(F4675,Codigos[],2,0)</f>
        <v>Frutos oleaginosos</v>
      </c>
      <c r="I4675">
        <f>+VLOOKUP(Tabla2[[#This Row],[Categoría]],Cod_procesamiento10[],2,0)</f>
        <v>12</v>
      </c>
      <c r="J4675" t="s">
        <v>163</v>
      </c>
      <c r="K4675" s="3">
        <v>2469.27</v>
      </c>
    </row>
    <row r="4676" spans="1:11" x14ac:dyDescent="0.35">
      <c r="A4676">
        <v>2018</v>
      </c>
      <c r="B4676" s="5" t="s">
        <v>57</v>
      </c>
      <c r="C4676" s="10">
        <v>43344</v>
      </c>
      <c r="D4676" t="s">
        <v>2</v>
      </c>
      <c r="E4676">
        <f>+VLOOKUP(Tabla2[[#This Row],[Punto de venta]],Punto_venta[],2,0)</f>
        <v>1</v>
      </c>
      <c r="F4676" t="s">
        <v>14</v>
      </c>
      <c r="G4676">
        <f>+VLOOKUP(Tabla2[[#This Row],[Cultivo]],Cod_categoría[],2,0)</f>
        <v>100104005</v>
      </c>
      <c r="H4676" t="str">
        <f>+VLOOKUP(F4676,Codigos[],2,0)</f>
        <v>Frutos de pepita</v>
      </c>
      <c r="I4676">
        <f>+VLOOKUP(Tabla2[[#This Row],[Categoría]],Cod_procesamiento10[],2,0)</f>
        <v>3</v>
      </c>
      <c r="J4676" t="s">
        <v>163</v>
      </c>
      <c r="K4676" s="3">
        <v>704.32</v>
      </c>
    </row>
    <row r="4677" spans="1:11" x14ac:dyDescent="0.35">
      <c r="A4677">
        <v>2018</v>
      </c>
      <c r="B4677" s="5" t="s">
        <v>57</v>
      </c>
      <c r="C4677" s="10">
        <v>43344</v>
      </c>
      <c r="D4677" t="s">
        <v>2</v>
      </c>
      <c r="E4677">
        <f>+VLOOKUP(Tabla2[[#This Row],[Punto de venta]],Punto_venta[],2,0)</f>
        <v>1</v>
      </c>
      <c r="F4677" t="s">
        <v>15</v>
      </c>
      <c r="G4677">
        <f>+VLOOKUP(Tabla2[[#This Row],[Cultivo]],Cod_categoría[],2,0)</f>
        <v>100108006</v>
      </c>
      <c r="H4677" t="str">
        <f>+VLOOKUP(F4677,Codigos[],2,0)</f>
        <v>Frutos tropicales y subtropicales</v>
      </c>
      <c r="I4677">
        <f>+VLOOKUP(Tabla2[[#This Row],[Categoría]],Cod_procesamiento10[],2,0)</f>
        <v>4</v>
      </c>
      <c r="J4677" t="s">
        <v>163</v>
      </c>
      <c r="K4677" s="3">
        <v>627.23</v>
      </c>
    </row>
    <row r="4678" spans="1:11" x14ac:dyDescent="0.35">
      <c r="A4678">
        <v>2018</v>
      </c>
      <c r="B4678" s="5" t="s">
        <v>57</v>
      </c>
      <c r="C4678" s="10">
        <v>43344</v>
      </c>
      <c r="D4678" t="s">
        <v>17</v>
      </c>
      <c r="E4678">
        <f>+VLOOKUP(Tabla2[[#This Row],[Punto de venta]],Punto_venta[],2,0)</f>
        <v>2</v>
      </c>
      <c r="F4678" t="s">
        <v>19</v>
      </c>
      <c r="G4678">
        <f>+VLOOKUP(Tabla2[[#This Row],[Cultivo]],Cod_categoría[],2,0)</f>
        <v>100101007</v>
      </c>
      <c r="H4678" t="str">
        <f>+VLOOKUP(F4678,Codigos[],2,0)</f>
        <v>Berries</v>
      </c>
      <c r="I4678">
        <f>+VLOOKUP(Tabla2[[#This Row],[Categoría]],Cod_procesamiento10[],2,0)</f>
        <v>1</v>
      </c>
      <c r="J4678" t="s">
        <v>163</v>
      </c>
      <c r="K4678" s="3">
        <v>1095.5999999999999</v>
      </c>
    </row>
    <row r="4679" spans="1:11" x14ac:dyDescent="0.35">
      <c r="A4679">
        <v>2018</v>
      </c>
      <c r="B4679" s="5" t="s">
        <v>57</v>
      </c>
      <c r="C4679" s="10">
        <v>43344</v>
      </c>
      <c r="D4679" t="s">
        <v>17</v>
      </c>
      <c r="E4679">
        <f>+VLOOKUP(Tabla2[[#This Row],[Punto de venta]],Punto_venta[],2,0)</f>
        <v>2</v>
      </c>
      <c r="F4679" t="s">
        <v>9</v>
      </c>
      <c r="G4679">
        <f>+VLOOKUP(Tabla2[[#This Row],[Cultivo]],Cod_categoría[],2,0)</f>
        <v>100102003</v>
      </c>
      <c r="H4679" t="str">
        <f>+VLOOKUP(F4679,Codigos[],2,0)</f>
        <v>Cítricos</v>
      </c>
      <c r="I4679">
        <f>+VLOOKUP(Tabla2[[#This Row],[Categoría]],Cod_procesamiento10[],2,0)</f>
        <v>2</v>
      </c>
      <c r="J4679" t="s">
        <v>163</v>
      </c>
      <c r="K4679" s="3">
        <v>968.78</v>
      </c>
    </row>
    <row r="4680" spans="1:11" x14ac:dyDescent="0.35">
      <c r="A4680">
        <v>2018</v>
      </c>
      <c r="B4680" s="5" t="s">
        <v>57</v>
      </c>
      <c r="C4680" s="10">
        <v>43344</v>
      </c>
      <c r="D4680" t="s">
        <v>17</v>
      </c>
      <c r="E4680">
        <f>+VLOOKUP(Tabla2[[#This Row],[Punto de venta]],Punto_venta[],2,0)</f>
        <v>2</v>
      </c>
      <c r="F4680" t="s">
        <v>20</v>
      </c>
      <c r="G4680">
        <f>+VLOOKUP(Tabla2[[#This Row],[Cultivo]],Cod_categoría[],2,0)</f>
        <v>100102004</v>
      </c>
      <c r="H4680" t="str">
        <f>+VLOOKUP(F4680,Codigos[],2,0)</f>
        <v>Cítricos</v>
      </c>
      <c r="I4680">
        <f>+VLOOKUP(Tabla2[[#This Row],[Categoría]],Cod_procesamiento10[],2,0)</f>
        <v>2</v>
      </c>
      <c r="J4680" t="s">
        <v>163</v>
      </c>
      <c r="K4680" s="3">
        <v>1305.0899999999999</v>
      </c>
    </row>
    <row r="4681" spans="1:11" x14ac:dyDescent="0.35">
      <c r="A4681">
        <v>2018</v>
      </c>
      <c r="B4681" s="5" t="s">
        <v>57</v>
      </c>
      <c r="C4681" s="10">
        <v>43344</v>
      </c>
      <c r="D4681" t="s">
        <v>17</v>
      </c>
      <c r="E4681">
        <f>+VLOOKUP(Tabla2[[#This Row],[Punto de venta]],Punto_venta[],2,0)</f>
        <v>2</v>
      </c>
      <c r="F4681" t="s">
        <v>21</v>
      </c>
      <c r="G4681">
        <f>+VLOOKUP(Tabla2[[#This Row],[Cultivo]],Cod_categoría[],2,0)</f>
        <v>100108002</v>
      </c>
      <c r="H4681" t="str">
        <f>+VLOOKUP(F4681,Codigos[],2,0)</f>
        <v>Frutos tropicales y subtropicales</v>
      </c>
      <c r="I4681">
        <f>+VLOOKUP(Tabla2[[#This Row],[Categoría]],Cod_procesamiento10[],2,0)</f>
        <v>4</v>
      </c>
      <c r="J4681" t="s">
        <v>163</v>
      </c>
      <c r="K4681" s="3">
        <v>1918.62</v>
      </c>
    </row>
    <row r="4682" spans="1:11" x14ac:dyDescent="0.35">
      <c r="A4682">
        <v>2018</v>
      </c>
      <c r="B4682" s="5" t="s">
        <v>57</v>
      </c>
      <c r="C4682" s="10">
        <v>43344</v>
      </c>
      <c r="D4682" t="s">
        <v>17</v>
      </c>
      <c r="E4682">
        <f>+VLOOKUP(Tabla2[[#This Row],[Punto de venta]],Punto_venta[],2,0)</f>
        <v>2</v>
      </c>
      <c r="F4682" t="s">
        <v>10</v>
      </c>
      <c r="G4682">
        <f>+VLOOKUP(Tabla2[[#This Row],[Cultivo]],Cod_categoría[],2,0)</f>
        <v>100104002</v>
      </c>
      <c r="H4682" t="str">
        <f>+VLOOKUP(F4682,Codigos[],2,0)</f>
        <v>Frutos de pepita</v>
      </c>
      <c r="I4682">
        <f>+VLOOKUP(Tabla2[[#This Row],[Categoría]],Cod_procesamiento10[],2,0)</f>
        <v>3</v>
      </c>
      <c r="J4682" t="s">
        <v>163</v>
      </c>
      <c r="K4682" s="3">
        <v>1144.8699999999999</v>
      </c>
    </row>
    <row r="4683" spans="1:11" x14ac:dyDescent="0.35">
      <c r="A4683">
        <v>2018</v>
      </c>
      <c r="B4683" s="5" t="s">
        <v>57</v>
      </c>
      <c r="C4683" s="10">
        <v>43344</v>
      </c>
      <c r="D4683" t="s">
        <v>17</v>
      </c>
      <c r="E4683">
        <f>+VLOOKUP(Tabla2[[#This Row],[Punto de venta]],Punto_venta[],2,0)</f>
        <v>2</v>
      </c>
      <c r="F4683" t="s">
        <v>11</v>
      </c>
      <c r="G4683">
        <f>+VLOOKUP(Tabla2[[#This Row],[Cultivo]],Cod_categoría[],2,0)</f>
        <v>100102005</v>
      </c>
      <c r="H4683" t="str">
        <f>+VLOOKUP(F4683,Codigos[],2,0)</f>
        <v>Cítricos</v>
      </c>
      <c r="I4683">
        <f>+VLOOKUP(Tabla2[[#This Row],[Categoría]],Cod_procesamiento10[],2,0)</f>
        <v>2</v>
      </c>
      <c r="J4683" t="s">
        <v>163</v>
      </c>
      <c r="K4683" s="3">
        <v>1061.53</v>
      </c>
    </row>
    <row r="4684" spans="1:11" x14ac:dyDescent="0.35">
      <c r="A4684">
        <v>2018</v>
      </c>
      <c r="B4684" s="5" t="s">
        <v>57</v>
      </c>
      <c r="C4684" s="10">
        <v>43344</v>
      </c>
      <c r="D4684" t="s">
        <v>17</v>
      </c>
      <c r="E4684">
        <f>+VLOOKUP(Tabla2[[#This Row],[Punto de venta]],Punto_venta[],2,0)</f>
        <v>2</v>
      </c>
      <c r="F4684" t="s">
        <v>13</v>
      </c>
      <c r="G4684">
        <f>+VLOOKUP(Tabla2[[#This Row],[Cultivo]],Cod_categoría[],2,0)</f>
        <v>100106002</v>
      </c>
      <c r="H4684" t="str">
        <f>+VLOOKUP(F4684,Codigos[],2,0)</f>
        <v>Frutos oleaginosos</v>
      </c>
      <c r="I4684">
        <f>+VLOOKUP(Tabla2[[#This Row],[Categoría]],Cod_procesamiento10[],2,0)</f>
        <v>12</v>
      </c>
      <c r="J4684" t="s">
        <v>163</v>
      </c>
      <c r="K4684" s="3">
        <v>3568.78</v>
      </c>
    </row>
    <row r="4685" spans="1:11" x14ac:dyDescent="0.35">
      <c r="A4685">
        <v>2018</v>
      </c>
      <c r="B4685" s="5" t="s">
        <v>57</v>
      </c>
      <c r="C4685" s="10">
        <v>43344</v>
      </c>
      <c r="D4685" t="s">
        <v>17</v>
      </c>
      <c r="E4685">
        <f>+VLOOKUP(Tabla2[[#This Row],[Punto de venta]],Punto_venta[],2,0)</f>
        <v>2</v>
      </c>
      <c r="F4685" t="s">
        <v>14</v>
      </c>
      <c r="G4685">
        <f>+VLOOKUP(Tabla2[[#This Row],[Cultivo]],Cod_categoría[],2,0)</f>
        <v>100104005</v>
      </c>
      <c r="H4685" t="str">
        <f>+VLOOKUP(F4685,Codigos[],2,0)</f>
        <v>Frutos de pepita</v>
      </c>
      <c r="I4685">
        <f>+VLOOKUP(Tabla2[[#This Row],[Categoría]],Cod_procesamiento10[],2,0)</f>
        <v>3</v>
      </c>
      <c r="J4685" t="s">
        <v>163</v>
      </c>
      <c r="K4685" s="3">
        <v>1121.21</v>
      </c>
    </row>
    <row r="4686" spans="1:11" x14ac:dyDescent="0.35">
      <c r="A4686">
        <v>2018</v>
      </c>
      <c r="B4686" s="5" t="s">
        <v>57</v>
      </c>
      <c r="C4686" s="10">
        <v>43344</v>
      </c>
      <c r="D4686" t="s">
        <v>17</v>
      </c>
      <c r="E4686">
        <f>+VLOOKUP(Tabla2[[#This Row],[Punto de venta]],Punto_venta[],2,0)</f>
        <v>2</v>
      </c>
      <c r="F4686" t="s">
        <v>15</v>
      </c>
      <c r="G4686">
        <f>+VLOOKUP(Tabla2[[#This Row],[Cultivo]],Cod_categoría[],2,0)</f>
        <v>100108006</v>
      </c>
      <c r="H4686" t="str">
        <f>+VLOOKUP(F4686,Codigos[],2,0)</f>
        <v>Frutos tropicales y subtropicales</v>
      </c>
      <c r="I4686">
        <f>+VLOOKUP(Tabla2[[#This Row],[Categoría]],Cod_procesamiento10[],2,0)</f>
        <v>4</v>
      </c>
      <c r="J4686" t="s">
        <v>163</v>
      </c>
      <c r="K4686" s="3">
        <v>841.62</v>
      </c>
    </row>
    <row r="4687" spans="1:11" x14ac:dyDescent="0.35">
      <c r="A4687">
        <v>2018</v>
      </c>
      <c r="B4687" s="5" t="s">
        <v>57</v>
      </c>
      <c r="C4687" s="10">
        <v>43344</v>
      </c>
      <c r="D4687" t="s">
        <v>24</v>
      </c>
      <c r="E4687">
        <f>+VLOOKUP(Tabla2[[#This Row],[Punto de venta]],Punto_venta[],2,0)</f>
        <v>3</v>
      </c>
      <c r="F4687" t="s">
        <v>68</v>
      </c>
      <c r="G4687">
        <f>+VLOOKUP(Tabla2[[#This Row],[Cultivo]],Cod_categoría[],2,0)</f>
        <v>100101001</v>
      </c>
      <c r="H4687" t="str">
        <f>+VLOOKUP(F4687,Codigos[],2,0)</f>
        <v>Berries</v>
      </c>
      <c r="I4687">
        <f>+VLOOKUP(Tabla2[[#This Row],[Categoría]],Cod_procesamiento10[],2,0)</f>
        <v>1</v>
      </c>
      <c r="J4687" t="s">
        <v>163</v>
      </c>
      <c r="K4687" s="3">
        <v>6017.05</v>
      </c>
    </row>
    <row r="4688" spans="1:11" x14ac:dyDescent="0.35">
      <c r="A4688">
        <v>2018</v>
      </c>
      <c r="B4688" s="5" t="s">
        <v>57</v>
      </c>
      <c r="C4688" s="10">
        <v>43344</v>
      </c>
      <c r="D4688" t="s">
        <v>24</v>
      </c>
      <c r="E4688">
        <f>+VLOOKUP(Tabla2[[#This Row],[Punto de venta]],Punto_venta[],2,0)</f>
        <v>3</v>
      </c>
      <c r="F4688" t="s">
        <v>4</v>
      </c>
      <c r="G4688">
        <f>+VLOOKUP(Tabla2[[#This Row],[Cultivo]],Cod_categoría[],2,0)</f>
        <v>100107002</v>
      </c>
      <c r="H4688" t="str">
        <f>+VLOOKUP(F4688,Codigos[],2,0)</f>
        <v>Frutos tropicales y subtropicales</v>
      </c>
      <c r="I4688">
        <f>+VLOOKUP(Tabla2[[#This Row],[Categoría]],Cod_procesamiento10[],2,0)</f>
        <v>4</v>
      </c>
      <c r="J4688" t="s">
        <v>163</v>
      </c>
      <c r="K4688" s="3">
        <v>1956.97</v>
      </c>
    </row>
    <row r="4689" spans="1:11" x14ac:dyDescent="0.35">
      <c r="A4689">
        <v>2018</v>
      </c>
      <c r="B4689" s="5" t="s">
        <v>57</v>
      </c>
      <c r="C4689" s="10">
        <v>43344</v>
      </c>
      <c r="D4689" t="s">
        <v>24</v>
      </c>
      <c r="E4689">
        <f>+VLOOKUP(Tabla2[[#This Row],[Punto de venta]],Punto_venta[],2,0)</f>
        <v>3</v>
      </c>
      <c r="F4689" t="s">
        <v>8</v>
      </c>
      <c r="G4689">
        <f>+VLOOKUP(Tabla2[[#This Row],[Cultivo]],Cod_categoría[],2,0)</f>
        <v>100112025</v>
      </c>
      <c r="H4689" t="str">
        <f>+VLOOKUP(F4689,Codigos[],2,0)</f>
        <v>Berries</v>
      </c>
      <c r="I4689">
        <f>+VLOOKUP(Tabla2[[#This Row],[Categoría]],Cod_procesamiento10[],2,0)</f>
        <v>1</v>
      </c>
      <c r="J4689" t="s">
        <v>163</v>
      </c>
      <c r="K4689" s="3">
        <v>1757.28</v>
      </c>
    </row>
    <row r="4690" spans="1:11" x14ac:dyDescent="0.35">
      <c r="A4690">
        <v>2018</v>
      </c>
      <c r="B4690" s="5" t="s">
        <v>57</v>
      </c>
      <c r="C4690" s="10">
        <v>43344</v>
      </c>
      <c r="D4690" t="s">
        <v>24</v>
      </c>
      <c r="E4690">
        <f>+VLOOKUP(Tabla2[[#This Row],[Punto de venta]],Punto_venta[],2,0)</f>
        <v>3</v>
      </c>
      <c r="F4690" t="s">
        <v>30</v>
      </c>
      <c r="G4690">
        <f>+VLOOKUP(Tabla2[[#This Row],[Cultivo]],Cod_categoría[],2,0)</f>
        <v>100114043</v>
      </c>
      <c r="H4690" t="str">
        <f>+VLOOKUP(F4690,Codigos[],2,0)</f>
        <v>Frutos tropicales y subtropicales</v>
      </c>
      <c r="I4690">
        <f>+VLOOKUP(Tabla2[[#This Row],[Categoría]],Cod_procesamiento10[],2,0)</f>
        <v>4</v>
      </c>
      <c r="J4690" t="s">
        <v>163</v>
      </c>
      <c r="K4690" s="3">
        <v>500</v>
      </c>
    </row>
    <row r="4691" spans="1:11" x14ac:dyDescent="0.35">
      <c r="A4691">
        <v>2018</v>
      </c>
      <c r="B4691" s="5" t="s">
        <v>57</v>
      </c>
      <c r="C4691" s="10">
        <v>43344</v>
      </c>
      <c r="D4691" t="s">
        <v>24</v>
      </c>
      <c r="E4691">
        <f>+VLOOKUP(Tabla2[[#This Row],[Punto de venta]],Punto_venta[],2,0)</f>
        <v>3</v>
      </c>
      <c r="F4691" t="s">
        <v>33</v>
      </c>
      <c r="G4691">
        <f>+VLOOKUP(Tabla2[[#This Row],[Cultivo]],Cod_categoría[],2,0)</f>
        <v>100114040</v>
      </c>
      <c r="H4691" t="str">
        <f>+VLOOKUP(F4691,Codigos[],2,0)</f>
        <v>Frutos tropicales y subtropicales</v>
      </c>
      <c r="I4691">
        <f>+VLOOKUP(Tabla2[[#This Row],[Categoría]],Cod_procesamiento10[],2,0)</f>
        <v>4</v>
      </c>
      <c r="J4691" t="s">
        <v>163</v>
      </c>
      <c r="K4691" s="3">
        <v>1047.76</v>
      </c>
    </row>
    <row r="4692" spans="1:11" x14ac:dyDescent="0.35">
      <c r="A4692">
        <v>2018</v>
      </c>
      <c r="B4692" s="5" t="s">
        <v>57</v>
      </c>
      <c r="C4692" s="10">
        <v>43344</v>
      </c>
      <c r="D4692" t="s">
        <v>24</v>
      </c>
      <c r="E4692">
        <f>+VLOOKUP(Tabla2[[#This Row],[Punto de venta]],Punto_venta[],2,0)</f>
        <v>3</v>
      </c>
      <c r="F4692" t="s">
        <v>19</v>
      </c>
      <c r="G4692">
        <f>+VLOOKUP(Tabla2[[#This Row],[Cultivo]],Cod_categoría[],2,0)</f>
        <v>100101007</v>
      </c>
      <c r="H4692" t="str">
        <f>+VLOOKUP(F4692,Codigos[],2,0)</f>
        <v>Berries</v>
      </c>
      <c r="I4692">
        <f>+VLOOKUP(Tabla2[[#This Row],[Categoría]],Cod_procesamiento10[],2,0)</f>
        <v>1</v>
      </c>
      <c r="J4692" t="s">
        <v>163</v>
      </c>
      <c r="K4692" s="3">
        <v>468.43</v>
      </c>
    </row>
    <row r="4693" spans="1:11" x14ac:dyDescent="0.35">
      <c r="A4693">
        <v>2018</v>
      </c>
      <c r="B4693" s="5" t="s">
        <v>57</v>
      </c>
      <c r="C4693" s="10">
        <v>43344</v>
      </c>
      <c r="D4693" t="s">
        <v>24</v>
      </c>
      <c r="E4693">
        <f>+VLOOKUP(Tabla2[[#This Row],[Punto de venta]],Punto_venta[],2,0)</f>
        <v>3</v>
      </c>
      <c r="F4693" t="s">
        <v>9</v>
      </c>
      <c r="G4693">
        <f>+VLOOKUP(Tabla2[[#This Row],[Cultivo]],Cod_categoría[],2,0)</f>
        <v>100102003</v>
      </c>
      <c r="H4693" t="str">
        <f>+VLOOKUP(F4693,Codigos[],2,0)</f>
        <v>Cítricos</v>
      </c>
      <c r="I4693">
        <f>+VLOOKUP(Tabla2[[#This Row],[Categoría]],Cod_procesamiento10[],2,0)</f>
        <v>2</v>
      </c>
      <c r="J4693" t="s">
        <v>163</v>
      </c>
      <c r="K4693" s="3">
        <v>400.45</v>
      </c>
    </row>
    <row r="4694" spans="1:11" x14ac:dyDescent="0.35">
      <c r="A4694">
        <v>2018</v>
      </c>
      <c r="B4694" s="5" t="s">
        <v>57</v>
      </c>
      <c r="C4694" s="10">
        <v>43344</v>
      </c>
      <c r="D4694" t="s">
        <v>24</v>
      </c>
      <c r="E4694">
        <f>+VLOOKUP(Tabla2[[#This Row],[Punto de venta]],Punto_venta[],2,0)</f>
        <v>3</v>
      </c>
      <c r="F4694" t="s">
        <v>20</v>
      </c>
      <c r="G4694">
        <f>+VLOOKUP(Tabla2[[#This Row],[Cultivo]],Cod_categoría[],2,0)</f>
        <v>100102004</v>
      </c>
      <c r="H4694" t="str">
        <f>+VLOOKUP(F4694,Codigos[],2,0)</f>
        <v>Cítricos</v>
      </c>
      <c r="I4694">
        <f>+VLOOKUP(Tabla2[[#This Row],[Categoría]],Cod_procesamiento10[],2,0)</f>
        <v>2</v>
      </c>
      <c r="J4694" t="s">
        <v>163</v>
      </c>
      <c r="K4694" s="3">
        <v>409.03</v>
      </c>
    </row>
    <row r="4695" spans="1:11" x14ac:dyDescent="0.35">
      <c r="A4695">
        <v>2018</v>
      </c>
      <c r="B4695" s="5" t="s">
        <v>57</v>
      </c>
      <c r="C4695" s="10">
        <v>43344</v>
      </c>
      <c r="D4695" t="s">
        <v>24</v>
      </c>
      <c r="E4695">
        <f>+VLOOKUP(Tabla2[[#This Row],[Punto de venta]],Punto_venta[],2,0)</f>
        <v>3</v>
      </c>
      <c r="F4695" t="s">
        <v>21</v>
      </c>
      <c r="G4695">
        <f>+VLOOKUP(Tabla2[[#This Row],[Cultivo]],Cod_categoría[],2,0)</f>
        <v>100108002</v>
      </c>
      <c r="H4695" t="str">
        <f>+VLOOKUP(F4695,Codigos[],2,0)</f>
        <v>Frutos tropicales y subtropicales</v>
      </c>
      <c r="I4695">
        <f>+VLOOKUP(Tabla2[[#This Row],[Categoría]],Cod_procesamiento10[],2,0)</f>
        <v>4</v>
      </c>
      <c r="J4695" t="s">
        <v>163</v>
      </c>
      <c r="K4695" s="3">
        <v>1485.76</v>
      </c>
    </row>
    <row r="4696" spans="1:11" x14ac:dyDescent="0.35">
      <c r="A4696">
        <v>2018</v>
      </c>
      <c r="B4696" s="5" t="s">
        <v>57</v>
      </c>
      <c r="C4696" s="10">
        <v>43344</v>
      </c>
      <c r="D4696" t="s">
        <v>24</v>
      </c>
      <c r="E4696">
        <f>+VLOOKUP(Tabla2[[#This Row],[Punto de venta]],Punto_venta[],2,0)</f>
        <v>3</v>
      </c>
      <c r="F4696" t="s">
        <v>10</v>
      </c>
      <c r="G4696">
        <f>+VLOOKUP(Tabla2[[#This Row],[Cultivo]],Cod_categoría[],2,0)</f>
        <v>100104002</v>
      </c>
      <c r="H4696" t="str">
        <f>+VLOOKUP(F4696,Codigos[],2,0)</f>
        <v>Frutos de pepita</v>
      </c>
      <c r="I4696">
        <f>+VLOOKUP(Tabla2[[#This Row],[Categoría]],Cod_procesamiento10[],2,0)</f>
        <v>3</v>
      </c>
      <c r="J4696" t="s">
        <v>163</v>
      </c>
      <c r="K4696" s="3">
        <v>422.27</v>
      </c>
    </row>
    <row r="4697" spans="1:11" x14ac:dyDescent="0.35">
      <c r="A4697">
        <v>2018</v>
      </c>
      <c r="B4697" s="5" t="s">
        <v>57</v>
      </c>
      <c r="C4697" s="10">
        <v>43344</v>
      </c>
      <c r="D4697" t="s">
        <v>24</v>
      </c>
      <c r="E4697">
        <f>+VLOOKUP(Tabla2[[#This Row],[Punto de venta]],Punto_venta[],2,0)</f>
        <v>3</v>
      </c>
      <c r="F4697" t="s">
        <v>22</v>
      </c>
      <c r="G4697">
        <f>+VLOOKUP(Tabla2[[#This Row],[Cultivo]],Cod_categoría[],2,0)</f>
        <v>100114041</v>
      </c>
      <c r="H4697" t="str">
        <f>+VLOOKUP(F4697,Codigos[],2,0)</f>
        <v>Frutos tropicales y subtropicales</v>
      </c>
      <c r="I4697">
        <f>+VLOOKUP(Tabla2[[#This Row],[Categoría]],Cod_procesamiento10[],2,0)</f>
        <v>4</v>
      </c>
      <c r="J4697" t="s">
        <v>163</v>
      </c>
      <c r="K4697" s="3">
        <v>10224.799999999999</v>
      </c>
    </row>
    <row r="4698" spans="1:11" x14ac:dyDescent="0.35">
      <c r="A4698">
        <v>2018</v>
      </c>
      <c r="B4698" s="5" t="s">
        <v>57</v>
      </c>
      <c r="C4698" s="10">
        <v>43344</v>
      </c>
      <c r="D4698" t="s">
        <v>24</v>
      </c>
      <c r="E4698">
        <f>+VLOOKUP(Tabla2[[#This Row],[Punto de venta]],Punto_venta[],2,0)</f>
        <v>3</v>
      </c>
      <c r="F4698" t="s">
        <v>28</v>
      </c>
      <c r="G4698">
        <f>+VLOOKUP(Tabla2[[#This Row],[Cultivo]],Cod_categoría[],2,0)</f>
        <v>100104003</v>
      </c>
      <c r="H4698" t="str">
        <f>+VLOOKUP(F4698,Codigos[],2,0)</f>
        <v>Frutos de pepita</v>
      </c>
      <c r="I4698">
        <f>+VLOOKUP(Tabla2[[#This Row],[Categoría]],Cod_procesamiento10[],2,0)</f>
        <v>3</v>
      </c>
      <c r="J4698" t="s">
        <v>163</v>
      </c>
      <c r="K4698" s="3">
        <v>506.67</v>
      </c>
    </row>
    <row r="4699" spans="1:11" x14ac:dyDescent="0.35">
      <c r="A4699">
        <v>2018</v>
      </c>
      <c r="B4699" s="5" t="s">
        <v>57</v>
      </c>
      <c r="C4699" s="10">
        <v>43344</v>
      </c>
      <c r="D4699" t="s">
        <v>24</v>
      </c>
      <c r="E4699">
        <f>+VLOOKUP(Tabla2[[#This Row],[Punto de venta]],Punto_venta[],2,0)</f>
        <v>3</v>
      </c>
      <c r="F4699" t="s">
        <v>11</v>
      </c>
      <c r="G4699">
        <f>+VLOOKUP(Tabla2[[#This Row],[Cultivo]],Cod_categoría[],2,0)</f>
        <v>100102005</v>
      </c>
      <c r="H4699" t="str">
        <f>+VLOOKUP(F4699,Codigos[],2,0)</f>
        <v>Cítricos</v>
      </c>
      <c r="I4699">
        <f>+VLOOKUP(Tabla2[[#This Row],[Categoría]],Cod_procesamiento10[],2,0)</f>
        <v>2</v>
      </c>
      <c r="J4699" t="s">
        <v>163</v>
      </c>
      <c r="K4699" s="3">
        <v>263.43</v>
      </c>
    </row>
    <row r="4700" spans="1:11" x14ac:dyDescent="0.35">
      <c r="A4700">
        <v>2018</v>
      </c>
      <c r="B4700" s="5" t="s">
        <v>57</v>
      </c>
      <c r="C4700" s="10">
        <v>43344</v>
      </c>
      <c r="D4700" t="s">
        <v>24</v>
      </c>
      <c r="E4700">
        <f>+VLOOKUP(Tabla2[[#This Row],[Punto de venta]],Punto_venta[],2,0)</f>
        <v>3</v>
      </c>
      <c r="F4700" t="s">
        <v>13</v>
      </c>
      <c r="G4700">
        <f>+VLOOKUP(Tabla2[[#This Row],[Cultivo]],Cod_categoría[],2,0)</f>
        <v>100106002</v>
      </c>
      <c r="H4700" t="str">
        <f>+VLOOKUP(F4700,Codigos[],2,0)</f>
        <v>Frutos oleaginosos</v>
      </c>
      <c r="I4700">
        <f>+VLOOKUP(Tabla2[[#This Row],[Categoría]],Cod_procesamiento10[],2,0)</f>
        <v>12</v>
      </c>
      <c r="J4700" t="s">
        <v>163</v>
      </c>
      <c r="K4700" s="3">
        <v>1653.6</v>
      </c>
    </row>
    <row r="4701" spans="1:11" x14ac:dyDescent="0.35">
      <c r="A4701">
        <v>2018</v>
      </c>
      <c r="B4701" s="5" t="s">
        <v>57</v>
      </c>
      <c r="C4701" s="10">
        <v>43344</v>
      </c>
      <c r="D4701" t="s">
        <v>24</v>
      </c>
      <c r="E4701">
        <f>+VLOOKUP(Tabla2[[#This Row],[Punto de venta]],Punto_venta[],2,0)</f>
        <v>3</v>
      </c>
      <c r="F4701" t="s">
        <v>14</v>
      </c>
      <c r="G4701">
        <f>+VLOOKUP(Tabla2[[#This Row],[Cultivo]],Cod_categoría[],2,0)</f>
        <v>100104005</v>
      </c>
      <c r="H4701" t="str">
        <f>+VLOOKUP(F4701,Codigos[],2,0)</f>
        <v>Frutos de pepita</v>
      </c>
      <c r="I4701">
        <f>+VLOOKUP(Tabla2[[#This Row],[Categoría]],Cod_procesamiento10[],2,0)</f>
        <v>3</v>
      </c>
      <c r="J4701" t="s">
        <v>163</v>
      </c>
      <c r="K4701" s="3">
        <v>470.96</v>
      </c>
    </row>
    <row r="4702" spans="1:11" x14ac:dyDescent="0.35">
      <c r="A4702">
        <v>2018</v>
      </c>
      <c r="B4702" s="5" t="s">
        <v>57</v>
      </c>
      <c r="C4702" s="10">
        <v>43344</v>
      </c>
      <c r="D4702" t="s">
        <v>24</v>
      </c>
      <c r="E4702">
        <f>+VLOOKUP(Tabla2[[#This Row],[Punto de venta]],Punto_venta[],2,0)</f>
        <v>3</v>
      </c>
      <c r="F4702" t="s">
        <v>15</v>
      </c>
      <c r="G4702">
        <f>+VLOOKUP(Tabla2[[#This Row],[Cultivo]],Cod_categoría[],2,0)</f>
        <v>100108006</v>
      </c>
      <c r="H4702" t="str">
        <f>+VLOOKUP(F4702,Codigos[],2,0)</f>
        <v>Frutos tropicales y subtropicales</v>
      </c>
      <c r="I4702">
        <f>+VLOOKUP(Tabla2[[#This Row],[Categoría]],Cod_procesamiento10[],2,0)</f>
        <v>4</v>
      </c>
      <c r="J4702" t="s">
        <v>163</v>
      </c>
      <c r="K4702" s="3">
        <v>476.26</v>
      </c>
    </row>
    <row r="4703" spans="1:11" x14ac:dyDescent="0.35">
      <c r="A4703">
        <v>2018</v>
      </c>
      <c r="B4703" s="5" t="s">
        <v>57</v>
      </c>
      <c r="C4703" s="10">
        <v>43344</v>
      </c>
      <c r="D4703" t="s">
        <v>24</v>
      </c>
      <c r="E4703">
        <f>+VLOOKUP(Tabla2[[#This Row],[Punto de venta]],Punto_venta[],2,0)</f>
        <v>3</v>
      </c>
      <c r="F4703" t="s">
        <v>27</v>
      </c>
      <c r="G4703">
        <f>+VLOOKUP(Tabla2[[#This Row],[Cultivo]],Cod_categoría[],2,0)</f>
        <v>100102006</v>
      </c>
      <c r="H4703" t="str">
        <f>+VLOOKUP(F4703,Codigos[],2,0)</f>
        <v>Cítricos</v>
      </c>
      <c r="I4703">
        <f>+VLOOKUP(Tabla2[[#This Row],[Categoría]],Cod_procesamiento10[],2,0)</f>
        <v>2</v>
      </c>
      <c r="J4703" t="s">
        <v>163</v>
      </c>
      <c r="K4703" s="3">
        <v>553</v>
      </c>
    </row>
    <row r="4704" spans="1:11" x14ac:dyDescent="0.35">
      <c r="A4704">
        <v>2018</v>
      </c>
      <c r="B4704" s="5" t="s">
        <v>57</v>
      </c>
      <c r="C4704" s="10">
        <v>43344</v>
      </c>
      <c r="D4704" t="s">
        <v>24</v>
      </c>
      <c r="E4704">
        <f>+VLOOKUP(Tabla2[[#This Row],[Punto de venta]],Punto_venta[],2,0)</f>
        <v>3</v>
      </c>
      <c r="F4704" t="s">
        <v>18</v>
      </c>
      <c r="G4704">
        <f>+VLOOKUP(Tabla2[[#This Row],[Cultivo]],Cod_categoría[],2,0)</f>
        <v>100114042</v>
      </c>
      <c r="H4704" t="str">
        <f>+VLOOKUP(F4704,Codigos[],2,0)</f>
        <v>Otros</v>
      </c>
      <c r="I4704">
        <f>+VLOOKUP(Tabla2[[#This Row],[Categoría]],Cod_procesamiento10[],2,0)</f>
        <v>13</v>
      </c>
      <c r="J4704" t="s">
        <v>163</v>
      </c>
      <c r="K4704" s="3">
        <v>963.97</v>
      </c>
    </row>
    <row r="4705" spans="1:11" x14ac:dyDescent="0.35">
      <c r="A4705">
        <v>2018</v>
      </c>
      <c r="B4705" s="5" t="s">
        <v>57</v>
      </c>
      <c r="C4705" s="10">
        <v>43344</v>
      </c>
      <c r="D4705" t="s">
        <v>24</v>
      </c>
      <c r="E4705">
        <f>+VLOOKUP(Tabla2[[#This Row],[Punto de venta]],Punto_venta[],2,0)</f>
        <v>3</v>
      </c>
      <c r="F4705" t="s">
        <v>16</v>
      </c>
      <c r="G4705">
        <f>+VLOOKUP(Tabla2[[#This Row],[Cultivo]],Cod_categoría[],2,0)</f>
        <v>100109001</v>
      </c>
      <c r="H4705" t="str">
        <f>+VLOOKUP(F4705,Codigos[],2,0)</f>
        <v>Uva</v>
      </c>
      <c r="I4705">
        <f>+VLOOKUP(Tabla2[[#This Row],[Categoría]],Cod_procesamiento10[],2,0)</f>
        <v>11</v>
      </c>
      <c r="J4705" t="s">
        <v>163</v>
      </c>
      <c r="K4705" s="3">
        <v>1183.24</v>
      </c>
    </row>
    <row r="4706" spans="1:11" x14ac:dyDescent="0.35">
      <c r="A4706">
        <v>2018</v>
      </c>
      <c r="B4706" s="5" t="s">
        <v>56</v>
      </c>
      <c r="C4706" s="10">
        <v>43313</v>
      </c>
      <c r="D4706" t="s">
        <v>2</v>
      </c>
      <c r="E4706">
        <f>+VLOOKUP(Tabla2[[#This Row],[Punto de venta]],Punto_venta[],2,0)</f>
        <v>1</v>
      </c>
      <c r="F4706" t="s">
        <v>19</v>
      </c>
      <c r="G4706">
        <f>+VLOOKUP(Tabla2[[#This Row],[Cultivo]],Cod_categoría[],2,0)</f>
        <v>100101007</v>
      </c>
      <c r="H4706" t="str">
        <f>+VLOOKUP(F4706,Codigos[],2,0)</f>
        <v>Berries</v>
      </c>
      <c r="I4706">
        <f>+VLOOKUP(Tabla2[[#This Row],[Categoría]],Cod_procesamiento10[],2,0)</f>
        <v>1</v>
      </c>
      <c r="J4706" t="s">
        <v>163</v>
      </c>
      <c r="K4706" s="3">
        <v>582.66</v>
      </c>
    </row>
    <row r="4707" spans="1:11" x14ac:dyDescent="0.35">
      <c r="A4707">
        <v>2018</v>
      </c>
      <c r="B4707" s="5" t="s">
        <v>56</v>
      </c>
      <c r="C4707" s="10">
        <v>43313</v>
      </c>
      <c r="D4707" t="s">
        <v>2</v>
      </c>
      <c r="E4707">
        <f>+VLOOKUP(Tabla2[[#This Row],[Punto de venta]],Punto_venta[],2,0)</f>
        <v>1</v>
      </c>
      <c r="F4707" t="s">
        <v>9</v>
      </c>
      <c r="G4707">
        <f>+VLOOKUP(Tabla2[[#This Row],[Cultivo]],Cod_categoría[],2,0)</f>
        <v>100102003</v>
      </c>
      <c r="H4707" t="str">
        <f>+VLOOKUP(F4707,Codigos[],2,0)</f>
        <v>Cítricos</v>
      </c>
      <c r="I4707">
        <f>+VLOOKUP(Tabla2[[#This Row],[Categoría]],Cod_procesamiento10[],2,0)</f>
        <v>2</v>
      </c>
      <c r="J4707" t="s">
        <v>163</v>
      </c>
      <c r="K4707" s="3">
        <v>414.86</v>
      </c>
    </row>
    <row r="4708" spans="1:11" x14ac:dyDescent="0.35">
      <c r="A4708">
        <v>2018</v>
      </c>
      <c r="B4708" s="5" t="s">
        <v>56</v>
      </c>
      <c r="C4708" s="10">
        <v>43313</v>
      </c>
      <c r="D4708" t="s">
        <v>2</v>
      </c>
      <c r="E4708">
        <f>+VLOOKUP(Tabla2[[#This Row],[Punto de venta]],Punto_venta[],2,0)</f>
        <v>1</v>
      </c>
      <c r="F4708" t="s">
        <v>20</v>
      </c>
      <c r="G4708">
        <f>+VLOOKUP(Tabla2[[#This Row],[Cultivo]],Cod_categoría[],2,0)</f>
        <v>100102004</v>
      </c>
      <c r="H4708" t="str">
        <f>+VLOOKUP(F4708,Codigos[],2,0)</f>
        <v>Cítricos</v>
      </c>
      <c r="I4708">
        <f>+VLOOKUP(Tabla2[[#This Row],[Categoría]],Cod_procesamiento10[],2,0)</f>
        <v>2</v>
      </c>
      <c r="J4708" t="s">
        <v>163</v>
      </c>
      <c r="K4708" s="3">
        <v>679.77</v>
      </c>
    </row>
    <row r="4709" spans="1:11" x14ac:dyDescent="0.35">
      <c r="A4709">
        <v>2018</v>
      </c>
      <c r="B4709" s="5" t="s">
        <v>56</v>
      </c>
      <c r="C4709" s="10">
        <v>43313</v>
      </c>
      <c r="D4709" t="s">
        <v>2</v>
      </c>
      <c r="E4709">
        <f>+VLOOKUP(Tabla2[[#This Row],[Punto de venta]],Punto_venta[],2,0)</f>
        <v>1</v>
      </c>
      <c r="F4709" t="s">
        <v>21</v>
      </c>
      <c r="G4709">
        <f>+VLOOKUP(Tabla2[[#This Row],[Cultivo]],Cod_categoría[],2,0)</f>
        <v>100108002</v>
      </c>
      <c r="H4709" t="str">
        <f>+VLOOKUP(F4709,Codigos[],2,0)</f>
        <v>Frutos tropicales y subtropicales</v>
      </c>
      <c r="I4709">
        <f>+VLOOKUP(Tabla2[[#This Row],[Categoría]],Cod_procesamiento10[],2,0)</f>
        <v>4</v>
      </c>
      <c r="J4709" t="s">
        <v>163</v>
      </c>
      <c r="K4709" s="3">
        <v>2044.1</v>
      </c>
    </row>
    <row r="4710" spans="1:11" x14ac:dyDescent="0.35">
      <c r="A4710">
        <v>2018</v>
      </c>
      <c r="B4710" s="5" t="s">
        <v>56</v>
      </c>
      <c r="C4710" s="10">
        <v>43313</v>
      </c>
      <c r="D4710" t="s">
        <v>2</v>
      </c>
      <c r="E4710">
        <f>+VLOOKUP(Tabla2[[#This Row],[Punto de venta]],Punto_venta[],2,0)</f>
        <v>1</v>
      </c>
      <c r="F4710" t="s">
        <v>10</v>
      </c>
      <c r="G4710">
        <f>+VLOOKUP(Tabla2[[#This Row],[Cultivo]],Cod_categoría[],2,0)</f>
        <v>100104002</v>
      </c>
      <c r="H4710" t="str">
        <f>+VLOOKUP(F4710,Codigos[],2,0)</f>
        <v>Frutos de pepita</v>
      </c>
      <c r="I4710">
        <f>+VLOOKUP(Tabla2[[#This Row],[Categoría]],Cod_procesamiento10[],2,0)</f>
        <v>3</v>
      </c>
      <c r="J4710" t="s">
        <v>163</v>
      </c>
      <c r="K4710" s="3">
        <v>588.99</v>
      </c>
    </row>
    <row r="4711" spans="1:11" x14ac:dyDescent="0.35">
      <c r="A4711">
        <v>2018</v>
      </c>
      <c r="B4711" s="5" t="s">
        <v>56</v>
      </c>
      <c r="C4711" s="10">
        <v>43313</v>
      </c>
      <c r="D4711" t="s">
        <v>2</v>
      </c>
      <c r="E4711">
        <f>+VLOOKUP(Tabla2[[#This Row],[Punto de venta]],Punto_venta[],2,0)</f>
        <v>1</v>
      </c>
      <c r="F4711" t="s">
        <v>11</v>
      </c>
      <c r="G4711">
        <f>+VLOOKUP(Tabla2[[#This Row],[Cultivo]],Cod_categoría[],2,0)</f>
        <v>100102005</v>
      </c>
      <c r="H4711" t="str">
        <f>+VLOOKUP(F4711,Codigos[],2,0)</f>
        <v>Cítricos</v>
      </c>
      <c r="I4711">
        <f>+VLOOKUP(Tabla2[[#This Row],[Categoría]],Cod_procesamiento10[],2,0)</f>
        <v>2</v>
      </c>
      <c r="J4711" t="s">
        <v>163</v>
      </c>
      <c r="K4711" s="3">
        <v>515.20000000000005</v>
      </c>
    </row>
    <row r="4712" spans="1:11" x14ac:dyDescent="0.35">
      <c r="A4712">
        <v>2018</v>
      </c>
      <c r="B4712" s="5" t="s">
        <v>56</v>
      </c>
      <c r="C4712" s="10">
        <v>43313</v>
      </c>
      <c r="D4712" t="s">
        <v>2</v>
      </c>
      <c r="E4712">
        <f>+VLOOKUP(Tabla2[[#This Row],[Punto de venta]],Punto_venta[],2,0)</f>
        <v>1</v>
      </c>
      <c r="F4712" t="s">
        <v>13</v>
      </c>
      <c r="G4712">
        <f>+VLOOKUP(Tabla2[[#This Row],[Cultivo]],Cod_categoría[],2,0)</f>
        <v>100106002</v>
      </c>
      <c r="H4712" t="str">
        <f>+VLOOKUP(F4712,Codigos[],2,0)</f>
        <v>Frutos oleaginosos</v>
      </c>
      <c r="I4712">
        <f>+VLOOKUP(Tabla2[[#This Row],[Categoría]],Cod_procesamiento10[],2,0)</f>
        <v>12</v>
      </c>
      <c r="J4712" t="s">
        <v>163</v>
      </c>
      <c r="K4712" s="3">
        <v>2855.85</v>
      </c>
    </row>
    <row r="4713" spans="1:11" x14ac:dyDescent="0.35">
      <c r="A4713">
        <v>2018</v>
      </c>
      <c r="B4713" s="5" t="s">
        <v>56</v>
      </c>
      <c r="C4713" s="10">
        <v>43313</v>
      </c>
      <c r="D4713" t="s">
        <v>2</v>
      </c>
      <c r="E4713">
        <f>+VLOOKUP(Tabla2[[#This Row],[Punto de venta]],Punto_venta[],2,0)</f>
        <v>1</v>
      </c>
      <c r="F4713" t="s">
        <v>14</v>
      </c>
      <c r="G4713">
        <f>+VLOOKUP(Tabla2[[#This Row],[Cultivo]],Cod_categoría[],2,0)</f>
        <v>100104005</v>
      </c>
      <c r="H4713" t="str">
        <f>+VLOOKUP(F4713,Codigos[],2,0)</f>
        <v>Frutos de pepita</v>
      </c>
      <c r="I4713">
        <f>+VLOOKUP(Tabla2[[#This Row],[Categoría]],Cod_procesamiento10[],2,0)</f>
        <v>3</v>
      </c>
      <c r="J4713" t="s">
        <v>163</v>
      </c>
      <c r="K4713" s="3">
        <v>634.6</v>
      </c>
    </row>
    <row r="4714" spans="1:11" x14ac:dyDescent="0.35">
      <c r="A4714">
        <v>2018</v>
      </c>
      <c r="B4714" s="5" t="s">
        <v>56</v>
      </c>
      <c r="C4714" s="10">
        <v>43313</v>
      </c>
      <c r="D4714" t="s">
        <v>2</v>
      </c>
      <c r="E4714">
        <f>+VLOOKUP(Tabla2[[#This Row],[Punto de venta]],Punto_venta[],2,0)</f>
        <v>1</v>
      </c>
      <c r="F4714" t="s">
        <v>15</v>
      </c>
      <c r="G4714">
        <f>+VLOOKUP(Tabla2[[#This Row],[Cultivo]],Cod_categoría[],2,0)</f>
        <v>100108006</v>
      </c>
      <c r="H4714" t="str">
        <f>+VLOOKUP(F4714,Codigos[],2,0)</f>
        <v>Frutos tropicales y subtropicales</v>
      </c>
      <c r="I4714">
        <f>+VLOOKUP(Tabla2[[#This Row],[Categoría]],Cod_procesamiento10[],2,0)</f>
        <v>4</v>
      </c>
      <c r="J4714" t="s">
        <v>163</v>
      </c>
      <c r="K4714" s="3">
        <v>553.29999999999995</v>
      </c>
    </row>
    <row r="4715" spans="1:11" x14ac:dyDescent="0.35">
      <c r="A4715">
        <v>2018</v>
      </c>
      <c r="B4715" s="5" t="s">
        <v>56</v>
      </c>
      <c r="C4715" s="10">
        <v>43313</v>
      </c>
      <c r="D4715" t="s">
        <v>17</v>
      </c>
      <c r="E4715">
        <f>+VLOOKUP(Tabla2[[#This Row],[Punto de venta]],Punto_venta[],2,0)</f>
        <v>2</v>
      </c>
      <c r="F4715" t="s">
        <v>19</v>
      </c>
      <c r="G4715">
        <f>+VLOOKUP(Tabla2[[#This Row],[Cultivo]],Cod_categoría[],2,0)</f>
        <v>100101007</v>
      </c>
      <c r="H4715" t="str">
        <f>+VLOOKUP(F4715,Codigos[],2,0)</f>
        <v>Berries</v>
      </c>
      <c r="I4715">
        <f>+VLOOKUP(Tabla2[[#This Row],[Categoría]],Cod_procesamiento10[],2,0)</f>
        <v>1</v>
      </c>
      <c r="J4715" t="s">
        <v>163</v>
      </c>
      <c r="K4715" s="3">
        <v>1050.5899999999999</v>
      </c>
    </row>
    <row r="4716" spans="1:11" x14ac:dyDescent="0.35">
      <c r="A4716">
        <v>2018</v>
      </c>
      <c r="B4716" s="5" t="s">
        <v>56</v>
      </c>
      <c r="C4716" s="10">
        <v>43313</v>
      </c>
      <c r="D4716" t="s">
        <v>17</v>
      </c>
      <c r="E4716">
        <f>+VLOOKUP(Tabla2[[#This Row],[Punto de venta]],Punto_venta[],2,0)</f>
        <v>2</v>
      </c>
      <c r="F4716" t="s">
        <v>9</v>
      </c>
      <c r="G4716">
        <f>+VLOOKUP(Tabla2[[#This Row],[Cultivo]],Cod_categoría[],2,0)</f>
        <v>100102003</v>
      </c>
      <c r="H4716" t="str">
        <f>+VLOOKUP(F4716,Codigos[],2,0)</f>
        <v>Cítricos</v>
      </c>
      <c r="I4716">
        <f>+VLOOKUP(Tabla2[[#This Row],[Categoría]],Cod_procesamiento10[],2,0)</f>
        <v>2</v>
      </c>
      <c r="J4716" t="s">
        <v>163</v>
      </c>
      <c r="K4716" s="3">
        <v>1012.12</v>
      </c>
    </row>
    <row r="4717" spans="1:11" x14ac:dyDescent="0.35">
      <c r="A4717">
        <v>2018</v>
      </c>
      <c r="B4717" s="5" t="s">
        <v>56</v>
      </c>
      <c r="C4717" s="10">
        <v>43313</v>
      </c>
      <c r="D4717" t="s">
        <v>17</v>
      </c>
      <c r="E4717">
        <f>+VLOOKUP(Tabla2[[#This Row],[Punto de venta]],Punto_venta[],2,0)</f>
        <v>2</v>
      </c>
      <c r="F4717" t="s">
        <v>20</v>
      </c>
      <c r="G4717">
        <f>+VLOOKUP(Tabla2[[#This Row],[Cultivo]],Cod_categoría[],2,0)</f>
        <v>100102004</v>
      </c>
      <c r="H4717" t="str">
        <f>+VLOOKUP(F4717,Codigos[],2,0)</f>
        <v>Cítricos</v>
      </c>
      <c r="I4717">
        <f>+VLOOKUP(Tabla2[[#This Row],[Categoría]],Cod_procesamiento10[],2,0)</f>
        <v>2</v>
      </c>
      <c r="J4717" t="s">
        <v>163</v>
      </c>
      <c r="K4717" s="3">
        <v>1367.7</v>
      </c>
    </row>
    <row r="4718" spans="1:11" x14ac:dyDescent="0.35">
      <c r="A4718">
        <v>2018</v>
      </c>
      <c r="B4718" s="5" t="s">
        <v>56</v>
      </c>
      <c r="C4718" s="10">
        <v>43313</v>
      </c>
      <c r="D4718" t="s">
        <v>17</v>
      </c>
      <c r="E4718">
        <f>+VLOOKUP(Tabla2[[#This Row],[Punto de venta]],Punto_venta[],2,0)</f>
        <v>2</v>
      </c>
      <c r="F4718" t="s">
        <v>21</v>
      </c>
      <c r="G4718">
        <f>+VLOOKUP(Tabla2[[#This Row],[Cultivo]],Cod_categoría[],2,0)</f>
        <v>100108002</v>
      </c>
      <c r="H4718" t="str">
        <f>+VLOOKUP(F4718,Codigos[],2,0)</f>
        <v>Frutos tropicales y subtropicales</v>
      </c>
      <c r="I4718">
        <f>+VLOOKUP(Tabla2[[#This Row],[Categoría]],Cod_procesamiento10[],2,0)</f>
        <v>4</v>
      </c>
      <c r="J4718" t="s">
        <v>163</v>
      </c>
      <c r="K4718" s="3">
        <v>1872.25</v>
      </c>
    </row>
    <row r="4719" spans="1:11" x14ac:dyDescent="0.35">
      <c r="A4719">
        <v>2018</v>
      </c>
      <c r="B4719" s="5" t="s">
        <v>56</v>
      </c>
      <c r="C4719" s="10">
        <v>43313</v>
      </c>
      <c r="D4719" t="s">
        <v>17</v>
      </c>
      <c r="E4719">
        <f>+VLOOKUP(Tabla2[[#This Row],[Punto de venta]],Punto_venta[],2,0)</f>
        <v>2</v>
      </c>
      <c r="F4719" t="s">
        <v>10</v>
      </c>
      <c r="G4719">
        <f>+VLOOKUP(Tabla2[[#This Row],[Cultivo]],Cod_categoría[],2,0)</f>
        <v>100104002</v>
      </c>
      <c r="H4719" t="str">
        <f>+VLOOKUP(F4719,Codigos[],2,0)</f>
        <v>Frutos de pepita</v>
      </c>
      <c r="I4719">
        <f>+VLOOKUP(Tabla2[[#This Row],[Categoría]],Cod_procesamiento10[],2,0)</f>
        <v>3</v>
      </c>
      <c r="J4719" t="s">
        <v>163</v>
      </c>
      <c r="K4719" s="3">
        <v>1066.99</v>
      </c>
    </row>
    <row r="4720" spans="1:11" x14ac:dyDescent="0.35">
      <c r="A4720">
        <v>2018</v>
      </c>
      <c r="B4720" s="5" t="s">
        <v>56</v>
      </c>
      <c r="C4720" s="10">
        <v>43313</v>
      </c>
      <c r="D4720" t="s">
        <v>17</v>
      </c>
      <c r="E4720">
        <f>+VLOOKUP(Tabla2[[#This Row],[Punto de venta]],Punto_venta[],2,0)</f>
        <v>2</v>
      </c>
      <c r="F4720" t="s">
        <v>11</v>
      </c>
      <c r="G4720">
        <f>+VLOOKUP(Tabla2[[#This Row],[Cultivo]],Cod_categoría[],2,0)</f>
        <v>100102005</v>
      </c>
      <c r="H4720" t="str">
        <f>+VLOOKUP(F4720,Codigos[],2,0)</f>
        <v>Cítricos</v>
      </c>
      <c r="I4720">
        <f>+VLOOKUP(Tabla2[[#This Row],[Categoría]],Cod_procesamiento10[],2,0)</f>
        <v>2</v>
      </c>
      <c r="J4720" t="s">
        <v>163</v>
      </c>
      <c r="K4720" s="3">
        <v>1032.1500000000001</v>
      </c>
    </row>
    <row r="4721" spans="1:11" x14ac:dyDescent="0.35">
      <c r="A4721">
        <v>2018</v>
      </c>
      <c r="B4721" s="5" t="s">
        <v>56</v>
      </c>
      <c r="C4721" s="10">
        <v>43313</v>
      </c>
      <c r="D4721" t="s">
        <v>17</v>
      </c>
      <c r="E4721">
        <f>+VLOOKUP(Tabla2[[#This Row],[Punto de venta]],Punto_venta[],2,0)</f>
        <v>2</v>
      </c>
      <c r="F4721" t="s">
        <v>13</v>
      </c>
      <c r="G4721">
        <f>+VLOOKUP(Tabla2[[#This Row],[Cultivo]],Cod_categoría[],2,0)</f>
        <v>100106002</v>
      </c>
      <c r="H4721" t="str">
        <f>+VLOOKUP(F4721,Codigos[],2,0)</f>
        <v>Frutos oleaginosos</v>
      </c>
      <c r="I4721">
        <f>+VLOOKUP(Tabla2[[#This Row],[Categoría]],Cod_procesamiento10[],2,0)</f>
        <v>12</v>
      </c>
      <c r="J4721" t="s">
        <v>163</v>
      </c>
      <c r="K4721" s="3">
        <v>3493.83</v>
      </c>
    </row>
    <row r="4722" spans="1:11" x14ac:dyDescent="0.35">
      <c r="A4722">
        <v>2018</v>
      </c>
      <c r="B4722" s="5" t="s">
        <v>56</v>
      </c>
      <c r="C4722" s="10">
        <v>43313</v>
      </c>
      <c r="D4722" t="s">
        <v>17</v>
      </c>
      <c r="E4722">
        <f>+VLOOKUP(Tabla2[[#This Row],[Punto de venta]],Punto_venta[],2,0)</f>
        <v>2</v>
      </c>
      <c r="F4722" t="s">
        <v>14</v>
      </c>
      <c r="G4722">
        <f>+VLOOKUP(Tabla2[[#This Row],[Cultivo]],Cod_categoría[],2,0)</f>
        <v>100104005</v>
      </c>
      <c r="H4722" t="str">
        <f>+VLOOKUP(F4722,Codigos[],2,0)</f>
        <v>Frutos de pepita</v>
      </c>
      <c r="I4722">
        <f>+VLOOKUP(Tabla2[[#This Row],[Categoría]],Cod_procesamiento10[],2,0)</f>
        <v>3</v>
      </c>
      <c r="J4722" t="s">
        <v>163</v>
      </c>
      <c r="K4722" s="3">
        <v>1070.73</v>
      </c>
    </row>
    <row r="4723" spans="1:11" x14ac:dyDescent="0.35">
      <c r="A4723">
        <v>2018</v>
      </c>
      <c r="B4723" s="5" t="s">
        <v>56</v>
      </c>
      <c r="C4723" s="10">
        <v>43313</v>
      </c>
      <c r="D4723" t="s">
        <v>17</v>
      </c>
      <c r="E4723">
        <f>+VLOOKUP(Tabla2[[#This Row],[Punto de venta]],Punto_venta[],2,0)</f>
        <v>2</v>
      </c>
      <c r="F4723" t="s">
        <v>15</v>
      </c>
      <c r="G4723">
        <f>+VLOOKUP(Tabla2[[#This Row],[Cultivo]],Cod_categoría[],2,0)</f>
        <v>100108006</v>
      </c>
      <c r="H4723" t="str">
        <f>+VLOOKUP(F4723,Codigos[],2,0)</f>
        <v>Frutos tropicales y subtropicales</v>
      </c>
      <c r="I4723">
        <f>+VLOOKUP(Tabla2[[#This Row],[Categoría]],Cod_procesamiento10[],2,0)</f>
        <v>4</v>
      </c>
      <c r="J4723" t="s">
        <v>163</v>
      </c>
      <c r="K4723" s="3">
        <v>831.2</v>
      </c>
    </row>
    <row r="4724" spans="1:11" x14ac:dyDescent="0.35">
      <c r="A4724">
        <v>2018</v>
      </c>
      <c r="B4724" s="5" t="s">
        <v>56</v>
      </c>
      <c r="C4724" s="10">
        <v>43313</v>
      </c>
      <c r="D4724" t="s">
        <v>2</v>
      </c>
      <c r="E4724">
        <f>+VLOOKUP(Tabla2[[#This Row],[Punto de venta]],Punto_venta[],2,0)</f>
        <v>1</v>
      </c>
      <c r="F4724" t="s">
        <v>19</v>
      </c>
      <c r="G4724">
        <f>+VLOOKUP(Tabla2[[#This Row],[Cultivo]],Cod_categoría[],2,0)</f>
        <v>100101007</v>
      </c>
      <c r="H4724" t="str">
        <f>+VLOOKUP(F4724,Codigos[],2,0)</f>
        <v>Berries</v>
      </c>
      <c r="I4724">
        <f>+VLOOKUP(Tabla2[[#This Row],[Categoría]],Cod_procesamiento10[],2,0)</f>
        <v>1</v>
      </c>
      <c r="J4724" t="s">
        <v>163</v>
      </c>
      <c r="K4724" s="3">
        <v>565.62</v>
      </c>
    </row>
    <row r="4725" spans="1:11" x14ac:dyDescent="0.35">
      <c r="A4725">
        <v>2018</v>
      </c>
      <c r="B4725" s="5" t="s">
        <v>56</v>
      </c>
      <c r="C4725" s="10">
        <v>43313</v>
      </c>
      <c r="D4725" t="s">
        <v>2</v>
      </c>
      <c r="E4725">
        <f>+VLOOKUP(Tabla2[[#This Row],[Punto de venta]],Punto_venta[],2,0)</f>
        <v>1</v>
      </c>
      <c r="F4725" t="s">
        <v>9</v>
      </c>
      <c r="G4725">
        <f>+VLOOKUP(Tabla2[[#This Row],[Cultivo]],Cod_categoría[],2,0)</f>
        <v>100102003</v>
      </c>
      <c r="H4725" t="str">
        <f>+VLOOKUP(F4725,Codigos[],2,0)</f>
        <v>Cítricos</v>
      </c>
      <c r="I4725">
        <f>+VLOOKUP(Tabla2[[#This Row],[Categoría]],Cod_procesamiento10[],2,0)</f>
        <v>2</v>
      </c>
      <c r="J4725" t="s">
        <v>163</v>
      </c>
      <c r="K4725" s="3">
        <v>400.52</v>
      </c>
    </row>
    <row r="4726" spans="1:11" x14ac:dyDescent="0.35">
      <c r="A4726">
        <v>2018</v>
      </c>
      <c r="B4726" s="5" t="s">
        <v>56</v>
      </c>
      <c r="C4726" s="10">
        <v>43313</v>
      </c>
      <c r="D4726" t="s">
        <v>2</v>
      </c>
      <c r="E4726">
        <f>+VLOOKUP(Tabla2[[#This Row],[Punto de venta]],Punto_venta[],2,0)</f>
        <v>1</v>
      </c>
      <c r="F4726" t="s">
        <v>20</v>
      </c>
      <c r="G4726">
        <f>+VLOOKUP(Tabla2[[#This Row],[Cultivo]],Cod_categoría[],2,0)</f>
        <v>100102004</v>
      </c>
      <c r="H4726" t="str">
        <f>+VLOOKUP(F4726,Codigos[],2,0)</f>
        <v>Cítricos</v>
      </c>
      <c r="I4726">
        <f>+VLOOKUP(Tabla2[[#This Row],[Categoría]],Cod_procesamiento10[],2,0)</f>
        <v>2</v>
      </c>
      <c r="J4726" t="s">
        <v>163</v>
      </c>
      <c r="K4726" s="3">
        <v>557.66999999999996</v>
      </c>
    </row>
    <row r="4727" spans="1:11" x14ac:dyDescent="0.35">
      <c r="A4727">
        <v>2018</v>
      </c>
      <c r="B4727" s="5" t="s">
        <v>56</v>
      </c>
      <c r="C4727" s="10">
        <v>43313</v>
      </c>
      <c r="D4727" t="s">
        <v>2</v>
      </c>
      <c r="E4727">
        <f>+VLOOKUP(Tabla2[[#This Row],[Punto de venta]],Punto_venta[],2,0)</f>
        <v>1</v>
      </c>
      <c r="F4727" t="s">
        <v>21</v>
      </c>
      <c r="G4727">
        <f>+VLOOKUP(Tabla2[[#This Row],[Cultivo]],Cod_categoría[],2,0)</f>
        <v>100108002</v>
      </c>
      <c r="H4727" t="str">
        <f>+VLOOKUP(F4727,Codigos[],2,0)</f>
        <v>Frutos tropicales y subtropicales</v>
      </c>
      <c r="I4727">
        <f>+VLOOKUP(Tabla2[[#This Row],[Categoría]],Cod_procesamiento10[],2,0)</f>
        <v>4</v>
      </c>
      <c r="J4727" t="s">
        <v>163</v>
      </c>
      <c r="K4727" s="3">
        <v>1683.33</v>
      </c>
    </row>
    <row r="4728" spans="1:11" x14ac:dyDescent="0.35">
      <c r="A4728">
        <v>2018</v>
      </c>
      <c r="B4728" s="5" t="s">
        <v>56</v>
      </c>
      <c r="C4728" s="10">
        <v>43313</v>
      </c>
      <c r="D4728" t="s">
        <v>2</v>
      </c>
      <c r="E4728">
        <f>+VLOOKUP(Tabla2[[#This Row],[Punto de venta]],Punto_venta[],2,0)</f>
        <v>1</v>
      </c>
      <c r="F4728" t="s">
        <v>10</v>
      </c>
      <c r="G4728">
        <f>+VLOOKUP(Tabla2[[#This Row],[Cultivo]],Cod_categoría[],2,0)</f>
        <v>100104002</v>
      </c>
      <c r="H4728" t="str">
        <f>+VLOOKUP(F4728,Codigos[],2,0)</f>
        <v>Frutos de pepita</v>
      </c>
      <c r="I4728">
        <f>+VLOOKUP(Tabla2[[#This Row],[Categoría]],Cod_procesamiento10[],2,0)</f>
        <v>3</v>
      </c>
      <c r="J4728" t="s">
        <v>163</v>
      </c>
      <c r="K4728" s="3">
        <v>568.47</v>
      </c>
    </row>
    <row r="4729" spans="1:11" x14ac:dyDescent="0.35">
      <c r="A4729">
        <v>2018</v>
      </c>
      <c r="B4729" s="5" t="s">
        <v>56</v>
      </c>
      <c r="C4729" s="10">
        <v>43313</v>
      </c>
      <c r="D4729" t="s">
        <v>2</v>
      </c>
      <c r="E4729">
        <f>+VLOOKUP(Tabla2[[#This Row],[Punto de venta]],Punto_venta[],2,0)</f>
        <v>1</v>
      </c>
      <c r="F4729" t="s">
        <v>11</v>
      </c>
      <c r="G4729">
        <f>+VLOOKUP(Tabla2[[#This Row],[Cultivo]],Cod_categoría[],2,0)</f>
        <v>100102005</v>
      </c>
      <c r="H4729" t="str">
        <f>+VLOOKUP(F4729,Codigos[],2,0)</f>
        <v>Cítricos</v>
      </c>
      <c r="I4729">
        <f>+VLOOKUP(Tabla2[[#This Row],[Categoría]],Cod_procesamiento10[],2,0)</f>
        <v>2</v>
      </c>
      <c r="J4729" t="s">
        <v>163</v>
      </c>
      <c r="K4729" s="3">
        <v>472.53</v>
      </c>
    </row>
    <row r="4730" spans="1:11" x14ac:dyDescent="0.35">
      <c r="A4730">
        <v>2018</v>
      </c>
      <c r="B4730" s="5" t="s">
        <v>56</v>
      </c>
      <c r="C4730" s="10">
        <v>43313</v>
      </c>
      <c r="D4730" t="s">
        <v>2</v>
      </c>
      <c r="E4730">
        <f>+VLOOKUP(Tabla2[[#This Row],[Punto de venta]],Punto_venta[],2,0)</f>
        <v>1</v>
      </c>
      <c r="F4730" t="s">
        <v>13</v>
      </c>
      <c r="G4730">
        <f>+VLOOKUP(Tabla2[[#This Row],[Cultivo]],Cod_categoría[],2,0)</f>
        <v>100106002</v>
      </c>
      <c r="H4730" t="str">
        <f>+VLOOKUP(F4730,Codigos[],2,0)</f>
        <v>Frutos oleaginosos</v>
      </c>
      <c r="I4730">
        <f>+VLOOKUP(Tabla2[[#This Row],[Categoría]],Cod_procesamiento10[],2,0)</f>
        <v>12</v>
      </c>
      <c r="J4730" t="s">
        <v>163</v>
      </c>
      <c r="K4730" s="3">
        <v>3125</v>
      </c>
    </row>
    <row r="4731" spans="1:11" x14ac:dyDescent="0.35">
      <c r="A4731">
        <v>2018</v>
      </c>
      <c r="B4731" s="5" t="s">
        <v>56</v>
      </c>
      <c r="C4731" s="10">
        <v>43313</v>
      </c>
      <c r="D4731" t="s">
        <v>2</v>
      </c>
      <c r="E4731">
        <f>+VLOOKUP(Tabla2[[#This Row],[Punto de venta]],Punto_venta[],2,0)</f>
        <v>1</v>
      </c>
      <c r="F4731" t="s">
        <v>14</v>
      </c>
      <c r="G4731">
        <f>+VLOOKUP(Tabla2[[#This Row],[Cultivo]],Cod_categoría[],2,0)</f>
        <v>100104005</v>
      </c>
      <c r="H4731" t="str">
        <f>+VLOOKUP(F4731,Codigos[],2,0)</f>
        <v>Frutos de pepita</v>
      </c>
      <c r="I4731">
        <f>+VLOOKUP(Tabla2[[#This Row],[Categoría]],Cod_procesamiento10[],2,0)</f>
        <v>3</v>
      </c>
      <c r="J4731" t="s">
        <v>163</v>
      </c>
      <c r="K4731" s="3">
        <v>614.48</v>
      </c>
    </row>
    <row r="4732" spans="1:11" x14ac:dyDescent="0.35">
      <c r="A4732">
        <v>2018</v>
      </c>
      <c r="B4732" s="5" t="s">
        <v>56</v>
      </c>
      <c r="C4732" s="10">
        <v>43313</v>
      </c>
      <c r="D4732" t="s">
        <v>2</v>
      </c>
      <c r="E4732">
        <f>+VLOOKUP(Tabla2[[#This Row],[Punto de venta]],Punto_venta[],2,0)</f>
        <v>1</v>
      </c>
      <c r="F4732" t="s">
        <v>15</v>
      </c>
      <c r="G4732">
        <f>+VLOOKUP(Tabla2[[#This Row],[Cultivo]],Cod_categoría[],2,0)</f>
        <v>100108006</v>
      </c>
      <c r="H4732" t="str">
        <f>+VLOOKUP(F4732,Codigos[],2,0)</f>
        <v>Frutos tropicales y subtropicales</v>
      </c>
      <c r="I4732">
        <f>+VLOOKUP(Tabla2[[#This Row],[Categoría]],Cod_procesamiento10[],2,0)</f>
        <v>4</v>
      </c>
      <c r="J4732" t="s">
        <v>163</v>
      </c>
      <c r="K4732" s="3">
        <v>545</v>
      </c>
    </row>
    <row r="4733" spans="1:11" x14ac:dyDescent="0.35">
      <c r="A4733">
        <v>2018</v>
      </c>
      <c r="B4733" s="5" t="s">
        <v>56</v>
      </c>
      <c r="C4733" s="10">
        <v>43313</v>
      </c>
      <c r="D4733" t="s">
        <v>17</v>
      </c>
      <c r="E4733">
        <f>+VLOOKUP(Tabla2[[#This Row],[Punto de venta]],Punto_venta[],2,0)</f>
        <v>2</v>
      </c>
      <c r="F4733" t="s">
        <v>19</v>
      </c>
      <c r="G4733">
        <f>+VLOOKUP(Tabla2[[#This Row],[Cultivo]],Cod_categoría[],2,0)</f>
        <v>100101007</v>
      </c>
      <c r="H4733" t="str">
        <f>+VLOOKUP(F4733,Codigos[],2,0)</f>
        <v>Berries</v>
      </c>
      <c r="I4733">
        <f>+VLOOKUP(Tabla2[[#This Row],[Categoría]],Cod_procesamiento10[],2,0)</f>
        <v>1</v>
      </c>
      <c r="J4733" t="s">
        <v>163</v>
      </c>
      <c r="K4733" s="3">
        <v>1062.95</v>
      </c>
    </row>
    <row r="4734" spans="1:11" x14ac:dyDescent="0.35">
      <c r="A4734">
        <v>2018</v>
      </c>
      <c r="B4734" s="5" t="s">
        <v>56</v>
      </c>
      <c r="C4734" s="10">
        <v>43313</v>
      </c>
      <c r="D4734" t="s">
        <v>17</v>
      </c>
      <c r="E4734">
        <f>+VLOOKUP(Tabla2[[#This Row],[Punto de venta]],Punto_venta[],2,0)</f>
        <v>2</v>
      </c>
      <c r="F4734" t="s">
        <v>9</v>
      </c>
      <c r="G4734">
        <f>+VLOOKUP(Tabla2[[#This Row],[Cultivo]],Cod_categoría[],2,0)</f>
        <v>100102003</v>
      </c>
      <c r="H4734" t="str">
        <f>+VLOOKUP(F4734,Codigos[],2,0)</f>
        <v>Cítricos</v>
      </c>
      <c r="I4734">
        <f>+VLOOKUP(Tabla2[[#This Row],[Categoría]],Cod_procesamiento10[],2,0)</f>
        <v>2</v>
      </c>
      <c r="J4734" t="s">
        <v>163</v>
      </c>
      <c r="K4734" s="3">
        <v>1008.57</v>
      </c>
    </row>
    <row r="4735" spans="1:11" x14ac:dyDescent="0.35">
      <c r="A4735">
        <v>2018</v>
      </c>
      <c r="B4735" s="5" t="s">
        <v>56</v>
      </c>
      <c r="C4735" s="10">
        <v>43313</v>
      </c>
      <c r="D4735" t="s">
        <v>17</v>
      </c>
      <c r="E4735">
        <f>+VLOOKUP(Tabla2[[#This Row],[Punto de venta]],Punto_venta[],2,0)</f>
        <v>2</v>
      </c>
      <c r="F4735" t="s">
        <v>20</v>
      </c>
      <c r="G4735">
        <f>+VLOOKUP(Tabla2[[#This Row],[Cultivo]],Cod_categoría[],2,0)</f>
        <v>100102004</v>
      </c>
      <c r="H4735" t="str">
        <f>+VLOOKUP(F4735,Codigos[],2,0)</f>
        <v>Cítricos</v>
      </c>
      <c r="I4735">
        <f>+VLOOKUP(Tabla2[[#This Row],[Categoría]],Cod_procesamiento10[],2,0)</f>
        <v>2</v>
      </c>
      <c r="J4735" t="s">
        <v>163</v>
      </c>
      <c r="K4735" s="3">
        <v>1595.58</v>
      </c>
    </row>
    <row r="4736" spans="1:11" x14ac:dyDescent="0.35">
      <c r="A4736">
        <v>2018</v>
      </c>
      <c r="B4736" s="5" t="s">
        <v>56</v>
      </c>
      <c r="C4736" s="10">
        <v>43313</v>
      </c>
      <c r="D4736" t="s">
        <v>17</v>
      </c>
      <c r="E4736">
        <f>+VLOOKUP(Tabla2[[#This Row],[Punto de venta]],Punto_venta[],2,0)</f>
        <v>2</v>
      </c>
      <c r="F4736" t="s">
        <v>21</v>
      </c>
      <c r="G4736">
        <f>+VLOOKUP(Tabla2[[#This Row],[Cultivo]],Cod_categoría[],2,0)</f>
        <v>100108002</v>
      </c>
      <c r="H4736" t="str">
        <f>+VLOOKUP(F4736,Codigos[],2,0)</f>
        <v>Frutos tropicales y subtropicales</v>
      </c>
      <c r="I4736">
        <f>+VLOOKUP(Tabla2[[#This Row],[Categoría]],Cod_procesamiento10[],2,0)</f>
        <v>4</v>
      </c>
      <c r="J4736" t="s">
        <v>163</v>
      </c>
      <c r="K4736" s="3">
        <v>1843.17</v>
      </c>
    </row>
    <row r="4737" spans="1:11" x14ac:dyDescent="0.35">
      <c r="A4737">
        <v>2018</v>
      </c>
      <c r="B4737" s="5" t="s">
        <v>56</v>
      </c>
      <c r="C4737" s="10">
        <v>43313</v>
      </c>
      <c r="D4737" t="s">
        <v>17</v>
      </c>
      <c r="E4737">
        <f>+VLOOKUP(Tabla2[[#This Row],[Punto de venta]],Punto_venta[],2,0)</f>
        <v>2</v>
      </c>
      <c r="F4737" t="s">
        <v>10</v>
      </c>
      <c r="G4737">
        <f>+VLOOKUP(Tabla2[[#This Row],[Cultivo]],Cod_categoría[],2,0)</f>
        <v>100104002</v>
      </c>
      <c r="H4737" t="str">
        <f>+VLOOKUP(F4737,Codigos[],2,0)</f>
        <v>Frutos de pepita</v>
      </c>
      <c r="I4737">
        <f>+VLOOKUP(Tabla2[[#This Row],[Categoría]],Cod_procesamiento10[],2,0)</f>
        <v>3</v>
      </c>
      <c r="J4737" t="s">
        <v>163</v>
      </c>
      <c r="K4737" s="3">
        <v>1172.67</v>
      </c>
    </row>
    <row r="4738" spans="1:11" x14ac:dyDescent="0.35">
      <c r="A4738">
        <v>2018</v>
      </c>
      <c r="B4738" s="5" t="s">
        <v>56</v>
      </c>
      <c r="C4738" s="10">
        <v>43313</v>
      </c>
      <c r="D4738" t="s">
        <v>17</v>
      </c>
      <c r="E4738">
        <f>+VLOOKUP(Tabla2[[#This Row],[Punto de venta]],Punto_venta[],2,0)</f>
        <v>2</v>
      </c>
      <c r="F4738" t="s">
        <v>11</v>
      </c>
      <c r="G4738">
        <f>+VLOOKUP(Tabla2[[#This Row],[Cultivo]],Cod_categoría[],2,0)</f>
        <v>100102005</v>
      </c>
      <c r="H4738" t="str">
        <f>+VLOOKUP(F4738,Codigos[],2,0)</f>
        <v>Cítricos</v>
      </c>
      <c r="I4738">
        <f>+VLOOKUP(Tabla2[[#This Row],[Categoría]],Cod_procesamiento10[],2,0)</f>
        <v>2</v>
      </c>
      <c r="J4738" t="s">
        <v>163</v>
      </c>
      <c r="K4738" s="3">
        <v>1039.6400000000001</v>
      </c>
    </row>
    <row r="4739" spans="1:11" x14ac:dyDescent="0.35">
      <c r="A4739">
        <v>2018</v>
      </c>
      <c r="B4739" s="5" t="s">
        <v>56</v>
      </c>
      <c r="C4739" s="10">
        <v>43313</v>
      </c>
      <c r="D4739" t="s">
        <v>17</v>
      </c>
      <c r="E4739">
        <f>+VLOOKUP(Tabla2[[#This Row],[Punto de venta]],Punto_venta[],2,0)</f>
        <v>2</v>
      </c>
      <c r="F4739" t="s">
        <v>13</v>
      </c>
      <c r="G4739">
        <f>+VLOOKUP(Tabla2[[#This Row],[Cultivo]],Cod_categoría[],2,0)</f>
        <v>100106002</v>
      </c>
      <c r="H4739" t="str">
        <f>+VLOOKUP(F4739,Codigos[],2,0)</f>
        <v>Frutos oleaginosos</v>
      </c>
      <c r="I4739">
        <f>+VLOOKUP(Tabla2[[#This Row],[Categoría]],Cod_procesamiento10[],2,0)</f>
        <v>12</v>
      </c>
      <c r="J4739" t="s">
        <v>163</v>
      </c>
      <c r="K4739" s="3">
        <v>3576.88</v>
      </c>
    </row>
    <row r="4740" spans="1:11" x14ac:dyDescent="0.35">
      <c r="A4740">
        <v>2018</v>
      </c>
      <c r="B4740" s="5" t="s">
        <v>56</v>
      </c>
      <c r="C4740" s="10">
        <v>43313</v>
      </c>
      <c r="D4740" t="s">
        <v>17</v>
      </c>
      <c r="E4740">
        <f>+VLOOKUP(Tabla2[[#This Row],[Punto de venta]],Punto_venta[],2,0)</f>
        <v>2</v>
      </c>
      <c r="F4740" t="s">
        <v>14</v>
      </c>
      <c r="G4740">
        <f>+VLOOKUP(Tabla2[[#This Row],[Cultivo]],Cod_categoría[],2,0)</f>
        <v>100104005</v>
      </c>
      <c r="H4740" t="str">
        <f>+VLOOKUP(F4740,Codigos[],2,0)</f>
        <v>Frutos de pepita</v>
      </c>
      <c r="I4740">
        <f>+VLOOKUP(Tabla2[[#This Row],[Categoría]],Cod_procesamiento10[],2,0)</f>
        <v>3</v>
      </c>
      <c r="J4740" t="s">
        <v>163</v>
      </c>
      <c r="K4740" s="3">
        <v>1084.46</v>
      </c>
    </row>
    <row r="4741" spans="1:11" x14ac:dyDescent="0.35">
      <c r="A4741">
        <v>2018</v>
      </c>
      <c r="B4741" s="5" t="s">
        <v>56</v>
      </c>
      <c r="C4741" s="10">
        <v>43313</v>
      </c>
      <c r="D4741" t="s">
        <v>17</v>
      </c>
      <c r="E4741">
        <f>+VLOOKUP(Tabla2[[#This Row],[Punto de venta]],Punto_venta[],2,0)</f>
        <v>2</v>
      </c>
      <c r="F4741" t="s">
        <v>15</v>
      </c>
      <c r="G4741">
        <f>+VLOOKUP(Tabla2[[#This Row],[Cultivo]],Cod_categoría[],2,0)</f>
        <v>100108006</v>
      </c>
      <c r="H4741" t="str">
        <f>+VLOOKUP(F4741,Codigos[],2,0)</f>
        <v>Frutos tropicales y subtropicales</v>
      </c>
      <c r="I4741">
        <f>+VLOOKUP(Tabla2[[#This Row],[Categoría]],Cod_procesamiento10[],2,0)</f>
        <v>4</v>
      </c>
      <c r="J4741" t="s">
        <v>163</v>
      </c>
      <c r="K4741" s="3">
        <v>852.39</v>
      </c>
    </row>
    <row r="4742" spans="1:11" x14ac:dyDescent="0.35">
      <c r="A4742">
        <v>2018</v>
      </c>
      <c r="B4742" s="5" t="s">
        <v>56</v>
      </c>
      <c r="C4742" s="10">
        <v>43313</v>
      </c>
      <c r="D4742" t="s">
        <v>2</v>
      </c>
      <c r="E4742">
        <f>+VLOOKUP(Tabla2[[#This Row],[Punto de venta]],Punto_venta[],2,0)</f>
        <v>1</v>
      </c>
      <c r="F4742" t="s">
        <v>19</v>
      </c>
      <c r="G4742">
        <f>+VLOOKUP(Tabla2[[#This Row],[Cultivo]],Cod_categoría[],2,0)</f>
        <v>100101007</v>
      </c>
      <c r="H4742" t="str">
        <f>+VLOOKUP(F4742,Codigos[],2,0)</f>
        <v>Berries</v>
      </c>
      <c r="I4742">
        <f>+VLOOKUP(Tabla2[[#This Row],[Categoría]],Cod_procesamiento10[],2,0)</f>
        <v>1</v>
      </c>
      <c r="J4742" t="s">
        <v>163</v>
      </c>
      <c r="K4742" s="3">
        <v>566.09</v>
      </c>
    </row>
    <row r="4743" spans="1:11" x14ac:dyDescent="0.35">
      <c r="A4743">
        <v>2018</v>
      </c>
      <c r="B4743" s="5" t="s">
        <v>56</v>
      </c>
      <c r="C4743" s="10">
        <v>43313</v>
      </c>
      <c r="D4743" t="s">
        <v>2</v>
      </c>
      <c r="E4743">
        <f>+VLOOKUP(Tabla2[[#This Row],[Punto de venta]],Punto_venta[],2,0)</f>
        <v>1</v>
      </c>
      <c r="F4743" t="s">
        <v>9</v>
      </c>
      <c r="G4743">
        <f>+VLOOKUP(Tabla2[[#This Row],[Cultivo]],Cod_categoría[],2,0)</f>
        <v>100102003</v>
      </c>
      <c r="H4743" t="str">
        <f>+VLOOKUP(F4743,Codigos[],2,0)</f>
        <v>Cítricos</v>
      </c>
      <c r="I4743">
        <f>+VLOOKUP(Tabla2[[#This Row],[Categoría]],Cod_procesamiento10[],2,0)</f>
        <v>2</v>
      </c>
      <c r="J4743" t="s">
        <v>163</v>
      </c>
      <c r="K4743" s="3">
        <v>416.92</v>
      </c>
    </row>
    <row r="4744" spans="1:11" x14ac:dyDescent="0.35">
      <c r="A4744">
        <v>2018</v>
      </c>
      <c r="B4744" s="5" t="s">
        <v>56</v>
      </c>
      <c r="C4744" s="10">
        <v>43313</v>
      </c>
      <c r="D4744" t="s">
        <v>2</v>
      </c>
      <c r="E4744">
        <f>+VLOOKUP(Tabla2[[#This Row],[Punto de venta]],Punto_venta[],2,0)</f>
        <v>1</v>
      </c>
      <c r="F4744" t="s">
        <v>20</v>
      </c>
      <c r="G4744">
        <f>+VLOOKUP(Tabla2[[#This Row],[Cultivo]],Cod_categoría[],2,0)</f>
        <v>100102004</v>
      </c>
      <c r="H4744" t="str">
        <f>+VLOOKUP(F4744,Codigos[],2,0)</f>
        <v>Cítricos</v>
      </c>
      <c r="I4744">
        <f>+VLOOKUP(Tabla2[[#This Row],[Categoría]],Cod_procesamiento10[],2,0)</f>
        <v>2</v>
      </c>
      <c r="J4744" t="s">
        <v>163</v>
      </c>
      <c r="K4744" s="3">
        <v>662.27</v>
      </c>
    </row>
    <row r="4745" spans="1:11" x14ac:dyDescent="0.35">
      <c r="A4745">
        <v>2018</v>
      </c>
      <c r="B4745" s="5" t="s">
        <v>56</v>
      </c>
      <c r="C4745" s="10">
        <v>43313</v>
      </c>
      <c r="D4745" t="s">
        <v>2</v>
      </c>
      <c r="E4745">
        <f>+VLOOKUP(Tabla2[[#This Row],[Punto de venta]],Punto_venta[],2,0)</f>
        <v>1</v>
      </c>
      <c r="F4745" t="s">
        <v>21</v>
      </c>
      <c r="G4745">
        <f>+VLOOKUP(Tabla2[[#This Row],[Cultivo]],Cod_categoría[],2,0)</f>
        <v>100108002</v>
      </c>
      <c r="H4745" t="str">
        <f>+VLOOKUP(F4745,Codigos[],2,0)</f>
        <v>Frutos tropicales y subtropicales</v>
      </c>
      <c r="I4745">
        <f>+VLOOKUP(Tabla2[[#This Row],[Categoría]],Cod_procesamiento10[],2,0)</f>
        <v>4</v>
      </c>
      <c r="J4745" t="s">
        <v>163</v>
      </c>
      <c r="K4745" s="3">
        <v>1951</v>
      </c>
    </row>
    <row r="4746" spans="1:11" x14ac:dyDescent="0.35">
      <c r="A4746">
        <v>2018</v>
      </c>
      <c r="B4746" s="5" t="s">
        <v>56</v>
      </c>
      <c r="C4746" s="10">
        <v>43313</v>
      </c>
      <c r="D4746" t="s">
        <v>2</v>
      </c>
      <c r="E4746">
        <f>+VLOOKUP(Tabla2[[#This Row],[Punto de venta]],Punto_venta[],2,0)</f>
        <v>1</v>
      </c>
      <c r="F4746" t="s">
        <v>10</v>
      </c>
      <c r="G4746">
        <f>+VLOOKUP(Tabla2[[#This Row],[Cultivo]],Cod_categoría[],2,0)</f>
        <v>100104002</v>
      </c>
      <c r="H4746" t="str">
        <f>+VLOOKUP(F4746,Codigos[],2,0)</f>
        <v>Frutos de pepita</v>
      </c>
      <c r="I4746">
        <f>+VLOOKUP(Tabla2[[#This Row],[Categoría]],Cod_procesamiento10[],2,0)</f>
        <v>3</v>
      </c>
      <c r="J4746" t="s">
        <v>163</v>
      </c>
      <c r="K4746" s="3">
        <v>567.85</v>
      </c>
    </row>
    <row r="4747" spans="1:11" x14ac:dyDescent="0.35">
      <c r="A4747">
        <v>2018</v>
      </c>
      <c r="B4747" s="5" t="s">
        <v>56</v>
      </c>
      <c r="C4747" s="10">
        <v>43313</v>
      </c>
      <c r="D4747" t="s">
        <v>2</v>
      </c>
      <c r="E4747">
        <f>+VLOOKUP(Tabla2[[#This Row],[Punto de venta]],Punto_venta[],2,0)</f>
        <v>1</v>
      </c>
      <c r="F4747" t="s">
        <v>11</v>
      </c>
      <c r="G4747">
        <f>+VLOOKUP(Tabla2[[#This Row],[Cultivo]],Cod_categoría[],2,0)</f>
        <v>100102005</v>
      </c>
      <c r="H4747" t="str">
        <f>+VLOOKUP(F4747,Codigos[],2,0)</f>
        <v>Cítricos</v>
      </c>
      <c r="I4747">
        <f>+VLOOKUP(Tabla2[[#This Row],[Categoría]],Cod_procesamiento10[],2,0)</f>
        <v>2</v>
      </c>
      <c r="J4747" t="s">
        <v>163</v>
      </c>
      <c r="K4747" s="3">
        <v>480.58</v>
      </c>
    </row>
    <row r="4748" spans="1:11" x14ac:dyDescent="0.35">
      <c r="A4748">
        <v>2018</v>
      </c>
      <c r="B4748" s="5" t="s">
        <v>56</v>
      </c>
      <c r="C4748" s="10">
        <v>43313</v>
      </c>
      <c r="D4748" t="s">
        <v>2</v>
      </c>
      <c r="E4748">
        <f>+VLOOKUP(Tabla2[[#This Row],[Punto de venta]],Punto_venta[],2,0)</f>
        <v>1</v>
      </c>
      <c r="F4748" t="s">
        <v>13</v>
      </c>
      <c r="G4748">
        <f>+VLOOKUP(Tabla2[[#This Row],[Cultivo]],Cod_categoría[],2,0)</f>
        <v>100106002</v>
      </c>
      <c r="H4748" t="str">
        <f>+VLOOKUP(F4748,Codigos[],2,0)</f>
        <v>Frutos oleaginosos</v>
      </c>
      <c r="I4748">
        <f>+VLOOKUP(Tabla2[[#This Row],[Categoría]],Cod_procesamiento10[],2,0)</f>
        <v>12</v>
      </c>
      <c r="J4748" t="s">
        <v>163</v>
      </c>
      <c r="K4748" s="3">
        <v>2627.8</v>
      </c>
    </row>
    <row r="4749" spans="1:11" x14ac:dyDescent="0.35">
      <c r="A4749">
        <v>2018</v>
      </c>
      <c r="B4749" s="5" t="s">
        <v>56</v>
      </c>
      <c r="C4749" s="10">
        <v>43313</v>
      </c>
      <c r="D4749" t="s">
        <v>2</v>
      </c>
      <c r="E4749">
        <f>+VLOOKUP(Tabla2[[#This Row],[Punto de venta]],Punto_venta[],2,0)</f>
        <v>1</v>
      </c>
      <c r="F4749" t="s">
        <v>14</v>
      </c>
      <c r="G4749">
        <f>+VLOOKUP(Tabla2[[#This Row],[Cultivo]],Cod_categoría[],2,0)</f>
        <v>100104005</v>
      </c>
      <c r="H4749" t="str">
        <f>+VLOOKUP(F4749,Codigos[],2,0)</f>
        <v>Frutos de pepita</v>
      </c>
      <c r="I4749">
        <f>+VLOOKUP(Tabla2[[#This Row],[Categoría]],Cod_procesamiento10[],2,0)</f>
        <v>3</v>
      </c>
      <c r="J4749" t="s">
        <v>163</v>
      </c>
      <c r="K4749" s="3">
        <v>635.36</v>
      </c>
    </row>
    <row r="4750" spans="1:11" x14ac:dyDescent="0.35">
      <c r="A4750">
        <v>2018</v>
      </c>
      <c r="B4750" s="5" t="s">
        <v>56</v>
      </c>
      <c r="C4750" s="10">
        <v>43313</v>
      </c>
      <c r="D4750" t="s">
        <v>2</v>
      </c>
      <c r="E4750">
        <f>+VLOOKUP(Tabla2[[#This Row],[Punto de venta]],Punto_venta[],2,0)</f>
        <v>1</v>
      </c>
      <c r="F4750" t="s">
        <v>15</v>
      </c>
      <c r="G4750">
        <f>+VLOOKUP(Tabla2[[#This Row],[Cultivo]],Cod_categoría[],2,0)</f>
        <v>100108006</v>
      </c>
      <c r="H4750" t="str">
        <f>+VLOOKUP(F4750,Codigos[],2,0)</f>
        <v>Frutos tropicales y subtropicales</v>
      </c>
      <c r="I4750">
        <f>+VLOOKUP(Tabla2[[#This Row],[Categoría]],Cod_procesamiento10[],2,0)</f>
        <v>4</v>
      </c>
      <c r="J4750" t="s">
        <v>163</v>
      </c>
      <c r="K4750" s="3">
        <v>557.70000000000005</v>
      </c>
    </row>
    <row r="4751" spans="1:11" x14ac:dyDescent="0.35">
      <c r="A4751">
        <v>2018</v>
      </c>
      <c r="B4751" s="5" t="s">
        <v>56</v>
      </c>
      <c r="C4751" s="10">
        <v>43313</v>
      </c>
      <c r="D4751" t="s">
        <v>17</v>
      </c>
      <c r="E4751">
        <f>+VLOOKUP(Tabla2[[#This Row],[Punto de venta]],Punto_venta[],2,0)</f>
        <v>2</v>
      </c>
      <c r="F4751" t="s">
        <v>19</v>
      </c>
      <c r="G4751">
        <f>+VLOOKUP(Tabla2[[#This Row],[Cultivo]],Cod_categoría[],2,0)</f>
        <v>100101007</v>
      </c>
      <c r="H4751" t="str">
        <f>+VLOOKUP(F4751,Codigos[],2,0)</f>
        <v>Berries</v>
      </c>
      <c r="I4751">
        <f>+VLOOKUP(Tabla2[[#This Row],[Categoría]],Cod_procesamiento10[],2,0)</f>
        <v>1</v>
      </c>
      <c r="J4751" t="s">
        <v>163</v>
      </c>
      <c r="K4751" s="3">
        <v>1007.8</v>
      </c>
    </row>
    <row r="4752" spans="1:11" x14ac:dyDescent="0.35">
      <c r="A4752">
        <v>2018</v>
      </c>
      <c r="B4752" s="5" t="s">
        <v>56</v>
      </c>
      <c r="C4752" s="10">
        <v>43313</v>
      </c>
      <c r="D4752" t="s">
        <v>17</v>
      </c>
      <c r="E4752">
        <f>+VLOOKUP(Tabla2[[#This Row],[Punto de venta]],Punto_venta[],2,0)</f>
        <v>2</v>
      </c>
      <c r="F4752" t="s">
        <v>9</v>
      </c>
      <c r="G4752">
        <f>+VLOOKUP(Tabla2[[#This Row],[Cultivo]],Cod_categoría[],2,0)</f>
        <v>100102003</v>
      </c>
      <c r="H4752" t="str">
        <f>+VLOOKUP(F4752,Codigos[],2,0)</f>
        <v>Cítricos</v>
      </c>
      <c r="I4752">
        <f>+VLOOKUP(Tabla2[[#This Row],[Categoría]],Cod_procesamiento10[],2,0)</f>
        <v>2</v>
      </c>
      <c r="J4752" t="s">
        <v>163</v>
      </c>
      <c r="K4752" s="3">
        <v>937.04</v>
      </c>
    </row>
    <row r="4753" spans="1:11" x14ac:dyDescent="0.35">
      <c r="A4753">
        <v>2018</v>
      </c>
      <c r="B4753" s="5" t="s">
        <v>56</v>
      </c>
      <c r="C4753" s="10">
        <v>43313</v>
      </c>
      <c r="D4753" t="s">
        <v>17</v>
      </c>
      <c r="E4753">
        <f>+VLOOKUP(Tabla2[[#This Row],[Punto de venta]],Punto_venta[],2,0)</f>
        <v>2</v>
      </c>
      <c r="F4753" t="s">
        <v>20</v>
      </c>
      <c r="G4753">
        <f>+VLOOKUP(Tabla2[[#This Row],[Cultivo]],Cod_categoría[],2,0)</f>
        <v>100102004</v>
      </c>
      <c r="H4753" t="str">
        <f>+VLOOKUP(F4753,Codigos[],2,0)</f>
        <v>Cítricos</v>
      </c>
      <c r="I4753">
        <f>+VLOOKUP(Tabla2[[#This Row],[Categoría]],Cod_procesamiento10[],2,0)</f>
        <v>2</v>
      </c>
      <c r="J4753" t="s">
        <v>163</v>
      </c>
      <c r="K4753" s="3">
        <v>1350.11</v>
      </c>
    </row>
    <row r="4754" spans="1:11" x14ac:dyDescent="0.35">
      <c r="A4754">
        <v>2018</v>
      </c>
      <c r="B4754" s="5" t="s">
        <v>56</v>
      </c>
      <c r="C4754" s="10">
        <v>43313</v>
      </c>
      <c r="D4754" t="s">
        <v>17</v>
      </c>
      <c r="E4754">
        <f>+VLOOKUP(Tabla2[[#This Row],[Punto de venta]],Punto_venta[],2,0)</f>
        <v>2</v>
      </c>
      <c r="F4754" t="s">
        <v>21</v>
      </c>
      <c r="G4754">
        <f>+VLOOKUP(Tabla2[[#This Row],[Cultivo]],Cod_categoría[],2,0)</f>
        <v>100108002</v>
      </c>
      <c r="H4754" t="str">
        <f>+VLOOKUP(F4754,Codigos[],2,0)</f>
        <v>Frutos tropicales y subtropicales</v>
      </c>
      <c r="I4754">
        <f>+VLOOKUP(Tabla2[[#This Row],[Categoría]],Cod_procesamiento10[],2,0)</f>
        <v>4</v>
      </c>
      <c r="J4754" t="s">
        <v>163</v>
      </c>
      <c r="K4754" s="3">
        <v>1900.14</v>
      </c>
    </row>
    <row r="4755" spans="1:11" x14ac:dyDescent="0.35">
      <c r="A4755">
        <v>2018</v>
      </c>
      <c r="B4755" s="5" t="s">
        <v>56</v>
      </c>
      <c r="C4755" s="10">
        <v>43313</v>
      </c>
      <c r="D4755" t="s">
        <v>17</v>
      </c>
      <c r="E4755">
        <f>+VLOOKUP(Tabla2[[#This Row],[Punto de venta]],Punto_venta[],2,0)</f>
        <v>2</v>
      </c>
      <c r="F4755" t="s">
        <v>10</v>
      </c>
      <c r="G4755">
        <f>+VLOOKUP(Tabla2[[#This Row],[Cultivo]],Cod_categoría[],2,0)</f>
        <v>100104002</v>
      </c>
      <c r="H4755" t="str">
        <f>+VLOOKUP(F4755,Codigos[],2,0)</f>
        <v>Frutos de pepita</v>
      </c>
      <c r="I4755">
        <f>+VLOOKUP(Tabla2[[#This Row],[Categoría]],Cod_procesamiento10[],2,0)</f>
        <v>3</v>
      </c>
      <c r="J4755" t="s">
        <v>163</v>
      </c>
      <c r="K4755" s="3">
        <v>1097.25</v>
      </c>
    </row>
    <row r="4756" spans="1:11" x14ac:dyDescent="0.35">
      <c r="A4756">
        <v>2018</v>
      </c>
      <c r="B4756" s="5" t="s">
        <v>56</v>
      </c>
      <c r="C4756" s="10">
        <v>43313</v>
      </c>
      <c r="D4756" t="s">
        <v>17</v>
      </c>
      <c r="E4756">
        <f>+VLOOKUP(Tabla2[[#This Row],[Punto de venta]],Punto_venta[],2,0)</f>
        <v>2</v>
      </c>
      <c r="F4756" t="s">
        <v>11</v>
      </c>
      <c r="G4756">
        <f>+VLOOKUP(Tabla2[[#This Row],[Cultivo]],Cod_categoría[],2,0)</f>
        <v>100102005</v>
      </c>
      <c r="H4756" t="str">
        <f>+VLOOKUP(F4756,Codigos[],2,0)</f>
        <v>Cítricos</v>
      </c>
      <c r="I4756">
        <f>+VLOOKUP(Tabla2[[#This Row],[Categoría]],Cod_procesamiento10[],2,0)</f>
        <v>2</v>
      </c>
      <c r="J4756" t="s">
        <v>163</v>
      </c>
      <c r="K4756" s="3">
        <v>995.06</v>
      </c>
    </row>
    <row r="4757" spans="1:11" x14ac:dyDescent="0.35">
      <c r="A4757">
        <v>2018</v>
      </c>
      <c r="B4757" s="5" t="s">
        <v>56</v>
      </c>
      <c r="C4757" s="10">
        <v>43313</v>
      </c>
      <c r="D4757" t="s">
        <v>17</v>
      </c>
      <c r="E4757">
        <f>+VLOOKUP(Tabla2[[#This Row],[Punto de venta]],Punto_venta[],2,0)</f>
        <v>2</v>
      </c>
      <c r="F4757" t="s">
        <v>13</v>
      </c>
      <c r="G4757">
        <f>+VLOOKUP(Tabla2[[#This Row],[Cultivo]],Cod_categoría[],2,0)</f>
        <v>100106002</v>
      </c>
      <c r="H4757" t="str">
        <f>+VLOOKUP(F4757,Codigos[],2,0)</f>
        <v>Frutos oleaginosos</v>
      </c>
      <c r="I4757">
        <f>+VLOOKUP(Tabla2[[#This Row],[Categoría]],Cod_procesamiento10[],2,0)</f>
        <v>12</v>
      </c>
      <c r="J4757" t="s">
        <v>163</v>
      </c>
      <c r="K4757" s="3">
        <v>3550.78</v>
      </c>
    </row>
    <row r="4758" spans="1:11" x14ac:dyDescent="0.35">
      <c r="A4758">
        <v>2018</v>
      </c>
      <c r="B4758" s="5" t="s">
        <v>56</v>
      </c>
      <c r="C4758" s="10">
        <v>43313</v>
      </c>
      <c r="D4758" t="s">
        <v>17</v>
      </c>
      <c r="E4758">
        <f>+VLOOKUP(Tabla2[[#This Row],[Punto de venta]],Punto_venta[],2,0)</f>
        <v>2</v>
      </c>
      <c r="F4758" t="s">
        <v>14</v>
      </c>
      <c r="G4758">
        <f>+VLOOKUP(Tabla2[[#This Row],[Cultivo]],Cod_categoría[],2,0)</f>
        <v>100104005</v>
      </c>
      <c r="H4758" t="str">
        <f>+VLOOKUP(F4758,Codigos[],2,0)</f>
        <v>Frutos de pepita</v>
      </c>
      <c r="I4758">
        <f>+VLOOKUP(Tabla2[[#This Row],[Categoría]],Cod_procesamiento10[],2,0)</f>
        <v>3</v>
      </c>
      <c r="J4758" t="s">
        <v>163</v>
      </c>
      <c r="K4758" s="3">
        <v>1075.1300000000001</v>
      </c>
    </row>
    <row r="4759" spans="1:11" x14ac:dyDescent="0.35">
      <c r="A4759">
        <v>2018</v>
      </c>
      <c r="B4759" s="5" t="s">
        <v>56</v>
      </c>
      <c r="C4759" s="10">
        <v>43313</v>
      </c>
      <c r="D4759" t="s">
        <v>17</v>
      </c>
      <c r="E4759">
        <f>+VLOOKUP(Tabla2[[#This Row],[Punto de venta]],Punto_venta[],2,0)</f>
        <v>2</v>
      </c>
      <c r="F4759" t="s">
        <v>15</v>
      </c>
      <c r="G4759">
        <f>+VLOOKUP(Tabla2[[#This Row],[Cultivo]],Cod_categoría[],2,0)</f>
        <v>100108006</v>
      </c>
      <c r="H4759" t="str">
        <f>+VLOOKUP(F4759,Codigos[],2,0)</f>
        <v>Frutos tropicales y subtropicales</v>
      </c>
      <c r="I4759">
        <f>+VLOOKUP(Tabla2[[#This Row],[Categoría]],Cod_procesamiento10[],2,0)</f>
        <v>4</v>
      </c>
      <c r="J4759" t="s">
        <v>163</v>
      </c>
      <c r="K4759" s="3">
        <v>840.79</v>
      </c>
    </row>
    <row r="4760" spans="1:11" x14ac:dyDescent="0.35">
      <c r="A4760">
        <v>2018</v>
      </c>
      <c r="B4760" s="5" t="s">
        <v>56</v>
      </c>
      <c r="C4760" s="10">
        <v>43313</v>
      </c>
      <c r="D4760" t="s">
        <v>2</v>
      </c>
      <c r="E4760">
        <f>+VLOOKUP(Tabla2[[#This Row],[Punto de venta]],Punto_venta[],2,0)</f>
        <v>1</v>
      </c>
      <c r="F4760" t="s">
        <v>19</v>
      </c>
      <c r="G4760">
        <f>+VLOOKUP(Tabla2[[#This Row],[Cultivo]],Cod_categoría[],2,0)</f>
        <v>100101007</v>
      </c>
      <c r="H4760" t="str">
        <f>+VLOOKUP(F4760,Codigos[],2,0)</f>
        <v>Berries</v>
      </c>
      <c r="I4760">
        <f>+VLOOKUP(Tabla2[[#This Row],[Categoría]],Cod_procesamiento10[],2,0)</f>
        <v>1</v>
      </c>
      <c r="J4760" t="s">
        <v>163</v>
      </c>
      <c r="K4760" s="3">
        <v>586.75</v>
      </c>
    </row>
    <row r="4761" spans="1:11" x14ac:dyDescent="0.35">
      <c r="A4761">
        <v>2018</v>
      </c>
      <c r="B4761" s="5" t="s">
        <v>56</v>
      </c>
      <c r="C4761" s="10">
        <v>43313</v>
      </c>
      <c r="D4761" t="s">
        <v>2</v>
      </c>
      <c r="E4761">
        <f>+VLOOKUP(Tabla2[[#This Row],[Punto de venta]],Punto_venta[],2,0)</f>
        <v>1</v>
      </c>
      <c r="F4761" t="s">
        <v>9</v>
      </c>
      <c r="G4761">
        <f>+VLOOKUP(Tabla2[[#This Row],[Cultivo]],Cod_categoría[],2,0)</f>
        <v>100102003</v>
      </c>
      <c r="H4761" t="str">
        <f>+VLOOKUP(F4761,Codigos[],2,0)</f>
        <v>Cítricos</v>
      </c>
      <c r="I4761">
        <f>+VLOOKUP(Tabla2[[#This Row],[Categoría]],Cod_procesamiento10[],2,0)</f>
        <v>2</v>
      </c>
      <c r="J4761" t="s">
        <v>163</v>
      </c>
      <c r="K4761" s="3">
        <v>443.2</v>
      </c>
    </row>
    <row r="4762" spans="1:11" x14ac:dyDescent="0.35">
      <c r="A4762">
        <v>2018</v>
      </c>
      <c r="B4762" s="5" t="s">
        <v>56</v>
      </c>
      <c r="C4762" s="10">
        <v>43313</v>
      </c>
      <c r="D4762" t="s">
        <v>2</v>
      </c>
      <c r="E4762">
        <f>+VLOOKUP(Tabla2[[#This Row],[Punto de venta]],Punto_venta[],2,0)</f>
        <v>1</v>
      </c>
      <c r="F4762" t="s">
        <v>20</v>
      </c>
      <c r="G4762">
        <f>+VLOOKUP(Tabla2[[#This Row],[Cultivo]],Cod_categoría[],2,0)</f>
        <v>100102004</v>
      </c>
      <c r="H4762" t="str">
        <f>+VLOOKUP(F4762,Codigos[],2,0)</f>
        <v>Cítricos</v>
      </c>
      <c r="I4762">
        <f>+VLOOKUP(Tabla2[[#This Row],[Categoría]],Cod_procesamiento10[],2,0)</f>
        <v>2</v>
      </c>
      <c r="J4762" t="s">
        <v>163</v>
      </c>
      <c r="K4762" s="3">
        <v>648.16999999999996</v>
      </c>
    </row>
    <row r="4763" spans="1:11" x14ac:dyDescent="0.35">
      <c r="A4763">
        <v>2018</v>
      </c>
      <c r="B4763" s="5" t="s">
        <v>56</v>
      </c>
      <c r="C4763" s="10">
        <v>43313</v>
      </c>
      <c r="D4763" t="s">
        <v>2</v>
      </c>
      <c r="E4763">
        <f>+VLOOKUP(Tabla2[[#This Row],[Punto de venta]],Punto_venta[],2,0)</f>
        <v>1</v>
      </c>
      <c r="F4763" t="s">
        <v>21</v>
      </c>
      <c r="G4763">
        <f>+VLOOKUP(Tabla2[[#This Row],[Cultivo]],Cod_categoría[],2,0)</f>
        <v>100108002</v>
      </c>
      <c r="H4763" t="str">
        <f>+VLOOKUP(F4763,Codigos[],2,0)</f>
        <v>Frutos tropicales y subtropicales</v>
      </c>
      <c r="I4763">
        <f>+VLOOKUP(Tabla2[[#This Row],[Categoría]],Cod_procesamiento10[],2,0)</f>
        <v>4</v>
      </c>
      <c r="J4763" t="s">
        <v>163</v>
      </c>
      <c r="K4763" s="3">
        <v>2007.74</v>
      </c>
    </row>
    <row r="4764" spans="1:11" x14ac:dyDescent="0.35">
      <c r="A4764">
        <v>2018</v>
      </c>
      <c r="B4764" s="5" t="s">
        <v>56</v>
      </c>
      <c r="C4764" s="10">
        <v>43313</v>
      </c>
      <c r="D4764" t="s">
        <v>2</v>
      </c>
      <c r="E4764">
        <f>+VLOOKUP(Tabla2[[#This Row],[Punto de venta]],Punto_venta[],2,0)</f>
        <v>1</v>
      </c>
      <c r="F4764" t="s">
        <v>10</v>
      </c>
      <c r="G4764">
        <f>+VLOOKUP(Tabla2[[#This Row],[Cultivo]],Cod_categoría[],2,0)</f>
        <v>100104002</v>
      </c>
      <c r="H4764" t="str">
        <f>+VLOOKUP(F4764,Codigos[],2,0)</f>
        <v>Frutos de pepita</v>
      </c>
      <c r="I4764">
        <f>+VLOOKUP(Tabla2[[#This Row],[Categoría]],Cod_procesamiento10[],2,0)</f>
        <v>3</v>
      </c>
      <c r="J4764" t="s">
        <v>163</v>
      </c>
      <c r="K4764" s="3">
        <v>595.54999999999995</v>
      </c>
    </row>
    <row r="4765" spans="1:11" x14ac:dyDescent="0.35">
      <c r="A4765">
        <v>2018</v>
      </c>
      <c r="B4765" s="5" t="s">
        <v>56</v>
      </c>
      <c r="C4765" s="10">
        <v>43313</v>
      </c>
      <c r="D4765" t="s">
        <v>2</v>
      </c>
      <c r="E4765">
        <f>+VLOOKUP(Tabla2[[#This Row],[Punto de venta]],Punto_venta[],2,0)</f>
        <v>1</v>
      </c>
      <c r="F4765" t="s">
        <v>11</v>
      </c>
      <c r="G4765">
        <f>+VLOOKUP(Tabla2[[#This Row],[Cultivo]],Cod_categoría[],2,0)</f>
        <v>100102005</v>
      </c>
      <c r="H4765" t="str">
        <f>+VLOOKUP(F4765,Codigos[],2,0)</f>
        <v>Cítricos</v>
      </c>
      <c r="I4765">
        <f>+VLOOKUP(Tabla2[[#This Row],[Categoría]],Cod_procesamiento10[],2,0)</f>
        <v>2</v>
      </c>
      <c r="J4765" t="s">
        <v>163</v>
      </c>
      <c r="K4765" s="3">
        <v>503.7</v>
      </c>
    </row>
    <row r="4766" spans="1:11" x14ac:dyDescent="0.35">
      <c r="A4766">
        <v>2018</v>
      </c>
      <c r="B4766" s="5" t="s">
        <v>56</v>
      </c>
      <c r="C4766" s="10">
        <v>43313</v>
      </c>
      <c r="D4766" t="s">
        <v>2</v>
      </c>
      <c r="E4766">
        <f>+VLOOKUP(Tabla2[[#This Row],[Punto de venta]],Punto_venta[],2,0)</f>
        <v>1</v>
      </c>
      <c r="F4766" t="s">
        <v>13</v>
      </c>
      <c r="G4766">
        <f>+VLOOKUP(Tabla2[[#This Row],[Cultivo]],Cod_categoría[],2,0)</f>
        <v>100106002</v>
      </c>
      <c r="H4766" t="str">
        <f>+VLOOKUP(F4766,Codigos[],2,0)</f>
        <v>Frutos oleaginosos</v>
      </c>
      <c r="I4766">
        <f>+VLOOKUP(Tabla2[[#This Row],[Categoría]],Cod_procesamiento10[],2,0)</f>
        <v>12</v>
      </c>
      <c r="J4766" t="s">
        <v>163</v>
      </c>
      <c r="K4766" s="3">
        <v>2456.0300000000002</v>
      </c>
    </row>
    <row r="4767" spans="1:11" x14ac:dyDescent="0.35">
      <c r="A4767">
        <v>2018</v>
      </c>
      <c r="B4767" s="5" t="s">
        <v>56</v>
      </c>
      <c r="C4767" s="10">
        <v>43313</v>
      </c>
      <c r="D4767" t="s">
        <v>2</v>
      </c>
      <c r="E4767">
        <f>+VLOOKUP(Tabla2[[#This Row],[Punto de venta]],Punto_venta[],2,0)</f>
        <v>1</v>
      </c>
      <c r="F4767" t="s">
        <v>14</v>
      </c>
      <c r="G4767">
        <f>+VLOOKUP(Tabla2[[#This Row],[Cultivo]],Cod_categoría[],2,0)</f>
        <v>100104005</v>
      </c>
      <c r="H4767" t="str">
        <f>+VLOOKUP(F4767,Codigos[],2,0)</f>
        <v>Frutos de pepita</v>
      </c>
      <c r="I4767">
        <f>+VLOOKUP(Tabla2[[#This Row],[Categoría]],Cod_procesamiento10[],2,0)</f>
        <v>3</v>
      </c>
      <c r="J4767" t="s">
        <v>163</v>
      </c>
      <c r="K4767" s="3">
        <v>658.96</v>
      </c>
    </row>
    <row r="4768" spans="1:11" x14ac:dyDescent="0.35">
      <c r="A4768">
        <v>2018</v>
      </c>
      <c r="B4768" s="5" t="s">
        <v>56</v>
      </c>
      <c r="C4768" s="10">
        <v>43313</v>
      </c>
      <c r="D4768" t="s">
        <v>2</v>
      </c>
      <c r="E4768">
        <f>+VLOOKUP(Tabla2[[#This Row],[Punto de venta]],Punto_venta[],2,0)</f>
        <v>1</v>
      </c>
      <c r="F4768" t="s">
        <v>15</v>
      </c>
      <c r="G4768">
        <f>+VLOOKUP(Tabla2[[#This Row],[Cultivo]],Cod_categoría[],2,0)</f>
        <v>100108006</v>
      </c>
      <c r="H4768" t="str">
        <f>+VLOOKUP(F4768,Codigos[],2,0)</f>
        <v>Frutos tropicales y subtropicales</v>
      </c>
      <c r="I4768">
        <f>+VLOOKUP(Tabla2[[#This Row],[Categoría]],Cod_procesamiento10[],2,0)</f>
        <v>4</v>
      </c>
      <c r="J4768" t="s">
        <v>163</v>
      </c>
      <c r="K4768" s="3">
        <v>558.53</v>
      </c>
    </row>
    <row r="4769" spans="1:11" x14ac:dyDescent="0.35">
      <c r="A4769">
        <v>2018</v>
      </c>
      <c r="B4769" s="5" t="s">
        <v>56</v>
      </c>
      <c r="C4769" s="10">
        <v>43313</v>
      </c>
      <c r="D4769" t="s">
        <v>17</v>
      </c>
      <c r="E4769">
        <f>+VLOOKUP(Tabla2[[#This Row],[Punto de venta]],Punto_venta[],2,0)</f>
        <v>2</v>
      </c>
      <c r="F4769" t="s">
        <v>19</v>
      </c>
      <c r="G4769">
        <f>+VLOOKUP(Tabla2[[#This Row],[Cultivo]],Cod_categoría[],2,0)</f>
        <v>100101007</v>
      </c>
      <c r="H4769" t="str">
        <f>+VLOOKUP(F4769,Codigos[],2,0)</f>
        <v>Berries</v>
      </c>
      <c r="I4769">
        <f>+VLOOKUP(Tabla2[[#This Row],[Categoría]],Cod_procesamiento10[],2,0)</f>
        <v>1</v>
      </c>
      <c r="J4769" t="s">
        <v>163</v>
      </c>
      <c r="K4769" s="3">
        <v>1044.24</v>
      </c>
    </row>
    <row r="4770" spans="1:11" x14ac:dyDescent="0.35">
      <c r="A4770">
        <v>2018</v>
      </c>
      <c r="B4770" s="5" t="s">
        <v>56</v>
      </c>
      <c r="C4770" s="10">
        <v>43313</v>
      </c>
      <c r="D4770" t="s">
        <v>17</v>
      </c>
      <c r="E4770">
        <f>+VLOOKUP(Tabla2[[#This Row],[Punto de venta]],Punto_venta[],2,0)</f>
        <v>2</v>
      </c>
      <c r="F4770" t="s">
        <v>9</v>
      </c>
      <c r="G4770">
        <f>+VLOOKUP(Tabla2[[#This Row],[Cultivo]],Cod_categoría[],2,0)</f>
        <v>100102003</v>
      </c>
      <c r="H4770" t="str">
        <f>+VLOOKUP(F4770,Codigos[],2,0)</f>
        <v>Cítricos</v>
      </c>
      <c r="I4770">
        <f>+VLOOKUP(Tabla2[[#This Row],[Categoría]],Cod_procesamiento10[],2,0)</f>
        <v>2</v>
      </c>
      <c r="J4770" t="s">
        <v>163</v>
      </c>
      <c r="K4770" s="3">
        <v>890.65</v>
      </c>
    </row>
    <row r="4771" spans="1:11" x14ac:dyDescent="0.35">
      <c r="A4771">
        <v>2018</v>
      </c>
      <c r="B4771" s="5" t="s">
        <v>56</v>
      </c>
      <c r="C4771" s="10">
        <v>43313</v>
      </c>
      <c r="D4771" t="s">
        <v>17</v>
      </c>
      <c r="E4771">
        <f>+VLOOKUP(Tabla2[[#This Row],[Punto de venta]],Punto_venta[],2,0)</f>
        <v>2</v>
      </c>
      <c r="F4771" t="s">
        <v>20</v>
      </c>
      <c r="G4771">
        <f>+VLOOKUP(Tabla2[[#This Row],[Cultivo]],Cod_categoría[],2,0)</f>
        <v>100102004</v>
      </c>
      <c r="H4771" t="str">
        <f>+VLOOKUP(F4771,Codigos[],2,0)</f>
        <v>Cítricos</v>
      </c>
      <c r="I4771">
        <f>+VLOOKUP(Tabla2[[#This Row],[Categoría]],Cod_procesamiento10[],2,0)</f>
        <v>2</v>
      </c>
      <c r="J4771" t="s">
        <v>163</v>
      </c>
      <c r="K4771" s="3">
        <v>1359.02</v>
      </c>
    </row>
    <row r="4772" spans="1:11" x14ac:dyDescent="0.35">
      <c r="A4772">
        <v>2018</v>
      </c>
      <c r="B4772" s="5" t="s">
        <v>56</v>
      </c>
      <c r="C4772" s="10">
        <v>43313</v>
      </c>
      <c r="D4772" t="s">
        <v>17</v>
      </c>
      <c r="E4772">
        <f>+VLOOKUP(Tabla2[[#This Row],[Punto de venta]],Punto_venta[],2,0)</f>
        <v>2</v>
      </c>
      <c r="F4772" t="s">
        <v>21</v>
      </c>
      <c r="G4772">
        <f>+VLOOKUP(Tabla2[[#This Row],[Cultivo]],Cod_categoría[],2,0)</f>
        <v>100108002</v>
      </c>
      <c r="H4772" t="str">
        <f>+VLOOKUP(F4772,Codigos[],2,0)</f>
        <v>Frutos tropicales y subtropicales</v>
      </c>
      <c r="I4772">
        <f>+VLOOKUP(Tabla2[[#This Row],[Categoría]],Cod_procesamiento10[],2,0)</f>
        <v>4</v>
      </c>
      <c r="J4772" t="s">
        <v>163</v>
      </c>
      <c r="K4772" s="3">
        <v>1886.48</v>
      </c>
    </row>
    <row r="4773" spans="1:11" x14ac:dyDescent="0.35">
      <c r="A4773">
        <v>2018</v>
      </c>
      <c r="B4773" s="5" t="s">
        <v>56</v>
      </c>
      <c r="C4773" s="10">
        <v>43313</v>
      </c>
      <c r="D4773" t="s">
        <v>17</v>
      </c>
      <c r="E4773">
        <f>+VLOOKUP(Tabla2[[#This Row],[Punto de venta]],Punto_venta[],2,0)</f>
        <v>2</v>
      </c>
      <c r="F4773" t="s">
        <v>10</v>
      </c>
      <c r="G4773">
        <f>+VLOOKUP(Tabla2[[#This Row],[Cultivo]],Cod_categoría[],2,0)</f>
        <v>100104002</v>
      </c>
      <c r="H4773" t="str">
        <f>+VLOOKUP(F4773,Codigos[],2,0)</f>
        <v>Frutos de pepita</v>
      </c>
      <c r="I4773">
        <f>+VLOOKUP(Tabla2[[#This Row],[Categoría]],Cod_procesamiento10[],2,0)</f>
        <v>3</v>
      </c>
      <c r="J4773" t="s">
        <v>163</v>
      </c>
      <c r="K4773" s="3">
        <v>1109.75</v>
      </c>
    </row>
    <row r="4774" spans="1:11" x14ac:dyDescent="0.35">
      <c r="A4774">
        <v>2018</v>
      </c>
      <c r="B4774" s="5" t="s">
        <v>56</v>
      </c>
      <c r="C4774" s="10">
        <v>43313</v>
      </c>
      <c r="D4774" t="s">
        <v>17</v>
      </c>
      <c r="E4774">
        <f>+VLOOKUP(Tabla2[[#This Row],[Punto de venta]],Punto_venta[],2,0)</f>
        <v>2</v>
      </c>
      <c r="F4774" t="s">
        <v>11</v>
      </c>
      <c r="G4774">
        <f>+VLOOKUP(Tabla2[[#This Row],[Cultivo]],Cod_categoría[],2,0)</f>
        <v>100102005</v>
      </c>
      <c r="H4774" t="str">
        <f>+VLOOKUP(F4774,Codigos[],2,0)</f>
        <v>Cítricos</v>
      </c>
      <c r="I4774">
        <f>+VLOOKUP(Tabla2[[#This Row],[Categoría]],Cod_procesamiento10[],2,0)</f>
        <v>2</v>
      </c>
      <c r="J4774" t="s">
        <v>163</v>
      </c>
      <c r="K4774" s="3">
        <v>991.54</v>
      </c>
    </row>
    <row r="4775" spans="1:11" x14ac:dyDescent="0.35">
      <c r="A4775">
        <v>2018</v>
      </c>
      <c r="B4775" s="5" t="s">
        <v>56</v>
      </c>
      <c r="C4775" s="10">
        <v>43313</v>
      </c>
      <c r="D4775" t="s">
        <v>17</v>
      </c>
      <c r="E4775">
        <f>+VLOOKUP(Tabla2[[#This Row],[Punto de venta]],Punto_venta[],2,0)</f>
        <v>2</v>
      </c>
      <c r="F4775" t="s">
        <v>13</v>
      </c>
      <c r="G4775">
        <f>+VLOOKUP(Tabla2[[#This Row],[Cultivo]],Cod_categoría[],2,0)</f>
        <v>100106002</v>
      </c>
      <c r="H4775" t="str">
        <f>+VLOOKUP(F4775,Codigos[],2,0)</f>
        <v>Frutos oleaginosos</v>
      </c>
      <c r="I4775">
        <f>+VLOOKUP(Tabla2[[#This Row],[Categoría]],Cod_procesamiento10[],2,0)</f>
        <v>12</v>
      </c>
      <c r="J4775" t="s">
        <v>163</v>
      </c>
      <c r="K4775" s="3">
        <v>3498.1</v>
      </c>
    </row>
    <row r="4776" spans="1:11" x14ac:dyDescent="0.35">
      <c r="A4776">
        <v>2018</v>
      </c>
      <c r="B4776" s="5" t="s">
        <v>56</v>
      </c>
      <c r="C4776" s="10">
        <v>43313</v>
      </c>
      <c r="D4776" t="s">
        <v>17</v>
      </c>
      <c r="E4776">
        <f>+VLOOKUP(Tabla2[[#This Row],[Punto de venta]],Punto_venta[],2,0)</f>
        <v>2</v>
      </c>
      <c r="F4776" t="s">
        <v>14</v>
      </c>
      <c r="G4776">
        <f>+VLOOKUP(Tabla2[[#This Row],[Cultivo]],Cod_categoría[],2,0)</f>
        <v>100104005</v>
      </c>
      <c r="H4776" t="str">
        <f>+VLOOKUP(F4776,Codigos[],2,0)</f>
        <v>Frutos de pepita</v>
      </c>
      <c r="I4776">
        <f>+VLOOKUP(Tabla2[[#This Row],[Categoría]],Cod_procesamiento10[],2,0)</f>
        <v>3</v>
      </c>
      <c r="J4776" t="s">
        <v>163</v>
      </c>
      <c r="K4776" s="3">
        <v>1102.3699999999999</v>
      </c>
    </row>
    <row r="4777" spans="1:11" x14ac:dyDescent="0.35">
      <c r="A4777">
        <v>2018</v>
      </c>
      <c r="B4777" s="5" t="s">
        <v>56</v>
      </c>
      <c r="C4777" s="10">
        <v>43313</v>
      </c>
      <c r="D4777" t="s">
        <v>17</v>
      </c>
      <c r="E4777">
        <f>+VLOOKUP(Tabla2[[#This Row],[Punto de venta]],Punto_venta[],2,0)</f>
        <v>2</v>
      </c>
      <c r="F4777" t="s">
        <v>15</v>
      </c>
      <c r="G4777">
        <f>+VLOOKUP(Tabla2[[#This Row],[Cultivo]],Cod_categoría[],2,0)</f>
        <v>100108006</v>
      </c>
      <c r="H4777" t="str">
        <f>+VLOOKUP(F4777,Codigos[],2,0)</f>
        <v>Frutos tropicales y subtropicales</v>
      </c>
      <c r="I4777">
        <f>+VLOOKUP(Tabla2[[#This Row],[Categoría]],Cod_procesamiento10[],2,0)</f>
        <v>4</v>
      </c>
      <c r="J4777" t="s">
        <v>163</v>
      </c>
      <c r="K4777" s="3">
        <v>823.26</v>
      </c>
    </row>
    <row r="4778" spans="1:11" x14ac:dyDescent="0.35">
      <c r="A4778">
        <v>2018</v>
      </c>
      <c r="B4778" s="5" t="s">
        <v>56</v>
      </c>
      <c r="C4778" s="10">
        <v>43313</v>
      </c>
      <c r="D4778" t="s">
        <v>2</v>
      </c>
      <c r="E4778">
        <f>+VLOOKUP(Tabla2[[#This Row],[Punto de venta]],Punto_venta[],2,0)</f>
        <v>1</v>
      </c>
      <c r="F4778" t="s">
        <v>19</v>
      </c>
      <c r="G4778">
        <f>+VLOOKUP(Tabla2[[#This Row],[Cultivo]],Cod_categoría[],2,0)</f>
        <v>100101007</v>
      </c>
      <c r="H4778" t="str">
        <f>+VLOOKUP(F4778,Codigos[],2,0)</f>
        <v>Berries</v>
      </c>
      <c r="I4778">
        <f>+VLOOKUP(Tabla2[[#This Row],[Categoría]],Cod_procesamiento10[],2,0)</f>
        <v>1</v>
      </c>
      <c r="J4778" t="s">
        <v>163</v>
      </c>
      <c r="K4778" s="3">
        <v>638.99</v>
      </c>
    </row>
    <row r="4779" spans="1:11" x14ac:dyDescent="0.35">
      <c r="A4779">
        <v>2018</v>
      </c>
      <c r="B4779" s="5" t="s">
        <v>56</v>
      </c>
      <c r="C4779" s="10">
        <v>43313</v>
      </c>
      <c r="D4779" t="s">
        <v>2</v>
      </c>
      <c r="E4779">
        <f>+VLOOKUP(Tabla2[[#This Row],[Punto de venta]],Punto_venta[],2,0)</f>
        <v>1</v>
      </c>
      <c r="F4779" t="s">
        <v>9</v>
      </c>
      <c r="G4779">
        <f>+VLOOKUP(Tabla2[[#This Row],[Cultivo]],Cod_categoría[],2,0)</f>
        <v>100102003</v>
      </c>
      <c r="H4779" t="str">
        <f>+VLOOKUP(F4779,Codigos[],2,0)</f>
        <v>Cítricos</v>
      </c>
      <c r="I4779">
        <f>+VLOOKUP(Tabla2[[#This Row],[Categoría]],Cod_procesamiento10[],2,0)</f>
        <v>2</v>
      </c>
      <c r="J4779" t="s">
        <v>163</v>
      </c>
      <c r="K4779" s="3">
        <v>500.55</v>
      </c>
    </row>
    <row r="4780" spans="1:11" x14ac:dyDescent="0.35">
      <c r="A4780">
        <v>2018</v>
      </c>
      <c r="B4780" s="5" t="s">
        <v>56</v>
      </c>
      <c r="C4780" s="10">
        <v>43313</v>
      </c>
      <c r="D4780" t="s">
        <v>2</v>
      </c>
      <c r="E4780">
        <f>+VLOOKUP(Tabla2[[#This Row],[Punto de venta]],Punto_venta[],2,0)</f>
        <v>1</v>
      </c>
      <c r="F4780" t="s">
        <v>20</v>
      </c>
      <c r="G4780">
        <f>+VLOOKUP(Tabla2[[#This Row],[Cultivo]],Cod_categoría[],2,0)</f>
        <v>100102004</v>
      </c>
      <c r="H4780" t="str">
        <f>+VLOOKUP(F4780,Codigos[],2,0)</f>
        <v>Cítricos</v>
      </c>
      <c r="I4780">
        <f>+VLOOKUP(Tabla2[[#This Row],[Categoría]],Cod_procesamiento10[],2,0)</f>
        <v>2</v>
      </c>
      <c r="J4780" t="s">
        <v>163</v>
      </c>
      <c r="K4780" s="3">
        <v>660.31</v>
      </c>
    </row>
    <row r="4781" spans="1:11" x14ac:dyDescent="0.35">
      <c r="A4781">
        <v>2018</v>
      </c>
      <c r="B4781" s="5" t="s">
        <v>56</v>
      </c>
      <c r="C4781" s="10">
        <v>43313</v>
      </c>
      <c r="D4781" t="s">
        <v>2</v>
      </c>
      <c r="E4781">
        <f>+VLOOKUP(Tabla2[[#This Row],[Punto de venta]],Punto_venta[],2,0)</f>
        <v>1</v>
      </c>
      <c r="F4781" t="s">
        <v>21</v>
      </c>
      <c r="G4781">
        <f>+VLOOKUP(Tabla2[[#This Row],[Cultivo]],Cod_categoría[],2,0)</f>
        <v>100108002</v>
      </c>
      <c r="H4781" t="str">
        <f>+VLOOKUP(F4781,Codigos[],2,0)</f>
        <v>Frutos tropicales y subtropicales</v>
      </c>
      <c r="I4781">
        <f>+VLOOKUP(Tabla2[[#This Row],[Categoría]],Cod_procesamiento10[],2,0)</f>
        <v>4</v>
      </c>
      <c r="J4781" t="s">
        <v>163</v>
      </c>
      <c r="K4781" s="3">
        <v>2066.67</v>
      </c>
    </row>
    <row r="4782" spans="1:11" x14ac:dyDescent="0.35">
      <c r="A4782">
        <v>2018</v>
      </c>
      <c r="B4782" s="5" t="s">
        <v>56</v>
      </c>
      <c r="C4782" s="10">
        <v>43313</v>
      </c>
      <c r="D4782" t="s">
        <v>2</v>
      </c>
      <c r="E4782">
        <f>+VLOOKUP(Tabla2[[#This Row],[Punto de venta]],Punto_venta[],2,0)</f>
        <v>1</v>
      </c>
      <c r="F4782" t="s">
        <v>10</v>
      </c>
      <c r="G4782">
        <f>+VLOOKUP(Tabla2[[#This Row],[Cultivo]],Cod_categoría[],2,0)</f>
        <v>100104002</v>
      </c>
      <c r="H4782" t="str">
        <f>+VLOOKUP(F4782,Codigos[],2,0)</f>
        <v>Frutos de pepita</v>
      </c>
      <c r="I4782">
        <f>+VLOOKUP(Tabla2[[#This Row],[Categoría]],Cod_procesamiento10[],2,0)</f>
        <v>3</v>
      </c>
      <c r="J4782" t="s">
        <v>163</v>
      </c>
      <c r="K4782" s="3">
        <v>626.92999999999995</v>
      </c>
    </row>
    <row r="4783" spans="1:11" x14ac:dyDescent="0.35">
      <c r="A4783">
        <v>2018</v>
      </c>
      <c r="B4783" s="5" t="s">
        <v>56</v>
      </c>
      <c r="C4783" s="10">
        <v>43313</v>
      </c>
      <c r="D4783" t="s">
        <v>2</v>
      </c>
      <c r="E4783">
        <f>+VLOOKUP(Tabla2[[#This Row],[Punto de venta]],Punto_venta[],2,0)</f>
        <v>1</v>
      </c>
      <c r="F4783" t="s">
        <v>11</v>
      </c>
      <c r="G4783">
        <f>+VLOOKUP(Tabla2[[#This Row],[Cultivo]],Cod_categoría[],2,0)</f>
        <v>100102005</v>
      </c>
      <c r="H4783" t="str">
        <f>+VLOOKUP(F4783,Codigos[],2,0)</f>
        <v>Cítricos</v>
      </c>
      <c r="I4783">
        <f>+VLOOKUP(Tabla2[[#This Row],[Categoría]],Cod_procesamiento10[],2,0)</f>
        <v>2</v>
      </c>
      <c r="J4783" t="s">
        <v>163</v>
      </c>
      <c r="K4783" s="3">
        <v>537.36</v>
      </c>
    </row>
    <row r="4784" spans="1:11" x14ac:dyDescent="0.35">
      <c r="A4784">
        <v>2018</v>
      </c>
      <c r="B4784" s="5" t="s">
        <v>56</v>
      </c>
      <c r="C4784" s="10">
        <v>43313</v>
      </c>
      <c r="D4784" t="s">
        <v>2</v>
      </c>
      <c r="E4784">
        <f>+VLOOKUP(Tabla2[[#This Row],[Punto de venta]],Punto_venta[],2,0)</f>
        <v>1</v>
      </c>
      <c r="F4784" t="s">
        <v>13</v>
      </c>
      <c r="G4784">
        <f>+VLOOKUP(Tabla2[[#This Row],[Cultivo]],Cod_categoría[],2,0)</f>
        <v>100106002</v>
      </c>
      <c r="H4784" t="str">
        <f>+VLOOKUP(F4784,Codigos[],2,0)</f>
        <v>Frutos oleaginosos</v>
      </c>
      <c r="I4784">
        <f>+VLOOKUP(Tabla2[[#This Row],[Categoría]],Cod_procesamiento10[],2,0)</f>
        <v>12</v>
      </c>
      <c r="J4784" t="s">
        <v>163</v>
      </c>
      <c r="K4784" s="3">
        <v>2364.1999999999998</v>
      </c>
    </row>
    <row r="4785" spans="1:11" x14ac:dyDescent="0.35">
      <c r="A4785">
        <v>2018</v>
      </c>
      <c r="B4785" s="5" t="s">
        <v>56</v>
      </c>
      <c r="C4785" s="10">
        <v>43313</v>
      </c>
      <c r="D4785" t="s">
        <v>2</v>
      </c>
      <c r="E4785">
        <f>+VLOOKUP(Tabla2[[#This Row],[Punto de venta]],Punto_venta[],2,0)</f>
        <v>1</v>
      </c>
      <c r="F4785" t="s">
        <v>14</v>
      </c>
      <c r="G4785">
        <f>+VLOOKUP(Tabla2[[#This Row],[Cultivo]],Cod_categoría[],2,0)</f>
        <v>100104005</v>
      </c>
      <c r="H4785" t="str">
        <f>+VLOOKUP(F4785,Codigos[],2,0)</f>
        <v>Frutos de pepita</v>
      </c>
      <c r="I4785">
        <f>+VLOOKUP(Tabla2[[#This Row],[Categoría]],Cod_procesamiento10[],2,0)</f>
        <v>3</v>
      </c>
      <c r="J4785" t="s">
        <v>163</v>
      </c>
      <c r="K4785" s="3">
        <v>687.11</v>
      </c>
    </row>
    <row r="4786" spans="1:11" x14ac:dyDescent="0.35">
      <c r="A4786">
        <v>2018</v>
      </c>
      <c r="B4786" s="5" t="s">
        <v>56</v>
      </c>
      <c r="C4786" s="10">
        <v>43313</v>
      </c>
      <c r="D4786" t="s">
        <v>2</v>
      </c>
      <c r="E4786">
        <f>+VLOOKUP(Tabla2[[#This Row],[Punto de venta]],Punto_venta[],2,0)</f>
        <v>1</v>
      </c>
      <c r="F4786" t="s">
        <v>15</v>
      </c>
      <c r="G4786">
        <f>+VLOOKUP(Tabla2[[#This Row],[Cultivo]],Cod_categoría[],2,0)</f>
        <v>100108006</v>
      </c>
      <c r="H4786" t="str">
        <f>+VLOOKUP(F4786,Codigos[],2,0)</f>
        <v>Frutos tropicales y subtropicales</v>
      </c>
      <c r="I4786">
        <f>+VLOOKUP(Tabla2[[#This Row],[Categoría]],Cod_procesamiento10[],2,0)</f>
        <v>4</v>
      </c>
      <c r="J4786" t="s">
        <v>163</v>
      </c>
      <c r="K4786" s="3">
        <v>581.9</v>
      </c>
    </row>
    <row r="4787" spans="1:11" x14ac:dyDescent="0.35">
      <c r="A4787">
        <v>2018</v>
      </c>
      <c r="B4787" s="5" t="s">
        <v>56</v>
      </c>
      <c r="C4787" s="10">
        <v>43313</v>
      </c>
      <c r="D4787" t="s">
        <v>17</v>
      </c>
      <c r="E4787">
        <f>+VLOOKUP(Tabla2[[#This Row],[Punto de venta]],Punto_venta[],2,0)</f>
        <v>2</v>
      </c>
      <c r="F4787" t="s">
        <v>19</v>
      </c>
      <c r="G4787">
        <f>+VLOOKUP(Tabla2[[#This Row],[Cultivo]],Cod_categoría[],2,0)</f>
        <v>100101007</v>
      </c>
      <c r="H4787" t="str">
        <f>+VLOOKUP(F4787,Codigos[],2,0)</f>
        <v>Berries</v>
      </c>
      <c r="I4787">
        <f>+VLOOKUP(Tabla2[[#This Row],[Categoría]],Cod_procesamiento10[],2,0)</f>
        <v>1</v>
      </c>
      <c r="J4787" t="s">
        <v>163</v>
      </c>
      <c r="K4787" s="3">
        <v>978.21</v>
      </c>
    </row>
    <row r="4788" spans="1:11" x14ac:dyDescent="0.35">
      <c r="A4788">
        <v>2018</v>
      </c>
      <c r="B4788" s="5" t="s">
        <v>56</v>
      </c>
      <c r="C4788" s="10">
        <v>43313</v>
      </c>
      <c r="D4788" t="s">
        <v>17</v>
      </c>
      <c r="E4788">
        <f>+VLOOKUP(Tabla2[[#This Row],[Punto de venta]],Punto_venta[],2,0)</f>
        <v>2</v>
      </c>
      <c r="F4788" t="s">
        <v>9</v>
      </c>
      <c r="G4788">
        <f>+VLOOKUP(Tabla2[[#This Row],[Cultivo]],Cod_categoría[],2,0)</f>
        <v>100102003</v>
      </c>
      <c r="H4788" t="str">
        <f>+VLOOKUP(F4788,Codigos[],2,0)</f>
        <v>Cítricos</v>
      </c>
      <c r="I4788">
        <f>+VLOOKUP(Tabla2[[#This Row],[Categoría]],Cod_procesamiento10[],2,0)</f>
        <v>2</v>
      </c>
      <c r="J4788" t="s">
        <v>163</v>
      </c>
      <c r="K4788" s="3">
        <v>896.62</v>
      </c>
    </row>
    <row r="4789" spans="1:11" x14ac:dyDescent="0.35">
      <c r="A4789">
        <v>2018</v>
      </c>
      <c r="B4789" s="5" t="s">
        <v>56</v>
      </c>
      <c r="C4789" s="10">
        <v>43313</v>
      </c>
      <c r="D4789" t="s">
        <v>17</v>
      </c>
      <c r="E4789">
        <f>+VLOOKUP(Tabla2[[#This Row],[Punto de venta]],Punto_venta[],2,0)</f>
        <v>2</v>
      </c>
      <c r="F4789" t="s">
        <v>20</v>
      </c>
      <c r="G4789">
        <f>+VLOOKUP(Tabla2[[#This Row],[Cultivo]],Cod_categoría[],2,0)</f>
        <v>100102004</v>
      </c>
      <c r="H4789" t="str">
        <f>+VLOOKUP(F4789,Codigos[],2,0)</f>
        <v>Cítricos</v>
      </c>
      <c r="I4789">
        <f>+VLOOKUP(Tabla2[[#This Row],[Categoría]],Cod_procesamiento10[],2,0)</f>
        <v>2</v>
      </c>
      <c r="J4789" t="s">
        <v>163</v>
      </c>
      <c r="K4789" s="3">
        <v>1486.42</v>
      </c>
    </row>
    <row r="4790" spans="1:11" x14ac:dyDescent="0.35">
      <c r="A4790">
        <v>2018</v>
      </c>
      <c r="B4790" s="5" t="s">
        <v>56</v>
      </c>
      <c r="C4790" s="10">
        <v>43313</v>
      </c>
      <c r="D4790" t="s">
        <v>17</v>
      </c>
      <c r="E4790">
        <f>+VLOOKUP(Tabla2[[#This Row],[Punto de venta]],Punto_venta[],2,0)</f>
        <v>2</v>
      </c>
      <c r="F4790" t="s">
        <v>21</v>
      </c>
      <c r="G4790">
        <f>+VLOOKUP(Tabla2[[#This Row],[Cultivo]],Cod_categoría[],2,0)</f>
        <v>100108002</v>
      </c>
      <c r="H4790" t="str">
        <f>+VLOOKUP(F4790,Codigos[],2,0)</f>
        <v>Frutos tropicales y subtropicales</v>
      </c>
      <c r="I4790">
        <f>+VLOOKUP(Tabla2[[#This Row],[Categoría]],Cod_procesamiento10[],2,0)</f>
        <v>4</v>
      </c>
      <c r="J4790" t="s">
        <v>163</v>
      </c>
      <c r="K4790" s="3">
        <v>1879.75</v>
      </c>
    </row>
    <row r="4791" spans="1:11" x14ac:dyDescent="0.35">
      <c r="A4791">
        <v>2018</v>
      </c>
      <c r="B4791" s="5" t="s">
        <v>56</v>
      </c>
      <c r="C4791" s="10">
        <v>43313</v>
      </c>
      <c r="D4791" t="s">
        <v>17</v>
      </c>
      <c r="E4791">
        <f>+VLOOKUP(Tabla2[[#This Row],[Punto de venta]],Punto_venta[],2,0)</f>
        <v>2</v>
      </c>
      <c r="F4791" t="s">
        <v>10</v>
      </c>
      <c r="G4791">
        <f>+VLOOKUP(Tabla2[[#This Row],[Cultivo]],Cod_categoría[],2,0)</f>
        <v>100104002</v>
      </c>
      <c r="H4791" t="str">
        <f>+VLOOKUP(F4791,Codigos[],2,0)</f>
        <v>Frutos de pepita</v>
      </c>
      <c r="I4791">
        <f>+VLOOKUP(Tabla2[[#This Row],[Categoría]],Cod_procesamiento10[],2,0)</f>
        <v>3</v>
      </c>
      <c r="J4791" t="s">
        <v>163</v>
      </c>
      <c r="K4791" s="3">
        <v>1143.31</v>
      </c>
    </row>
    <row r="4792" spans="1:11" x14ac:dyDescent="0.35">
      <c r="A4792">
        <v>2018</v>
      </c>
      <c r="B4792" s="5" t="s">
        <v>56</v>
      </c>
      <c r="C4792" s="10">
        <v>43313</v>
      </c>
      <c r="D4792" t="s">
        <v>17</v>
      </c>
      <c r="E4792">
        <f>+VLOOKUP(Tabla2[[#This Row],[Punto de venta]],Punto_venta[],2,0)</f>
        <v>2</v>
      </c>
      <c r="F4792" t="s">
        <v>11</v>
      </c>
      <c r="G4792">
        <f>+VLOOKUP(Tabla2[[#This Row],[Cultivo]],Cod_categoría[],2,0)</f>
        <v>100102005</v>
      </c>
      <c r="H4792" t="str">
        <f>+VLOOKUP(F4792,Codigos[],2,0)</f>
        <v>Cítricos</v>
      </c>
      <c r="I4792">
        <f>+VLOOKUP(Tabla2[[#This Row],[Categoría]],Cod_procesamiento10[],2,0)</f>
        <v>2</v>
      </c>
      <c r="J4792" t="s">
        <v>163</v>
      </c>
      <c r="K4792" s="3">
        <v>1018.48</v>
      </c>
    </row>
    <row r="4793" spans="1:11" x14ac:dyDescent="0.35">
      <c r="A4793">
        <v>2018</v>
      </c>
      <c r="B4793" s="5" t="s">
        <v>56</v>
      </c>
      <c r="C4793" s="10">
        <v>43313</v>
      </c>
      <c r="D4793" t="s">
        <v>17</v>
      </c>
      <c r="E4793">
        <f>+VLOOKUP(Tabla2[[#This Row],[Punto de venta]],Punto_venta[],2,0)</f>
        <v>2</v>
      </c>
      <c r="F4793" t="s">
        <v>13</v>
      </c>
      <c r="G4793">
        <f>+VLOOKUP(Tabla2[[#This Row],[Cultivo]],Cod_categoría[],2,0)</f>
        <v>100106002</v>
      </c>
      <c r="H4793" t="str">
        <f>+VLOOKUP(F4793,Codigos[],2,0)</f>
        <v>Frutos oleaginosos</v>
      </c>
      <c r="I4793">
        <f>+VLOOKUP(Tabla2[[#This Row],[Categoría]],Cod_procesamiento10[],2,0)</f>
        <v>12</v>
      </c>
      <c r="J4793" t="s">
        <v>163</v>
      </c>
      <c r="K4793" s="3">
        <v>3522.82</v>
      </c>
    </row>
    <row r="4794" spans="1:11" x14ac:dyDescent="0.35">
      <c r="A4794">
        <v>2018</v>
      </c>
      <c r="B4794" s="5" t="s">
        <v>56</v>
      </c>
      <c r="C4794" s="10">
        <v>43313</v>
      </c>
      <c r="D4794" t="s">
        <v>17</v>
      </c>
      <c r="E4794">
        <f>+VLOOKUP(Tabla2[[#This Row],[Punto de venta]],Punto_venta[],2,0)</f>
        <v>2</v>
      </c>
      <c r="F4794" t="s">
        <v>14</v>
      </c>
      <c r="G4794">
        <f>+VLOOKUP(Tabla2[[#This Row],[Cultivo]],Cod_categoría[],2,0)</f>
        <v>100104005</v>
      </c>
      <c r="H4794" t="str">
        <f>+VLOOKUP(F4794,Codigos[],2,0)</f>
        <v>Frutos de pepita</v>
      </c>
      <c r="I4794">
        <f>+VLOOKUP(Tabla2[[#This Row],[Categoría]],Cod_procesamiento10[],2,0)</f>
        <v>3</v>
      </c>
      <c r="J4794" t="s">
        <v>163</v>
      </c>
      <c r="K4794" s="3">
        <v>1107.28</v>
      </c>
    </row>
    <row r="4795" spans="1:11" x14ac:dyDescent="0.35">
      <c r="A4795">
        <v>2018</v>
      </c>
      <c r="B4795" s="5" t="s">
        <v>56</v>
      </c>
      <c r="C4795" s="10">
        <v>43313</v>
      </c>
      <c r="D4795" t="s">
        <v>17</v>
      </c>
      <c r="E4795">
        <f>+VLOOKUP(Tabla2[[#This Row],[Punto de venta]],Punto_venta[],2,0)</f>
        <v>2</v>
      </c>
      <c r="F4795" t="s">
        <v>15</v>
      </c>
      <c r="G4795">
        <f>+VLOOKUP(Tabla2[[#This Row],[Cultivo]],Cod_categoría[],2,0)</f>
        <v>100108006</v>
      </c>
      <c r="H4795" t="str">
        <f>+VLOOKUP(F4795,Codigos[],2,0)</f>
        <v>Frutos tropicales y subtropicales</v>
      </c>
      <c r="I4795">
        <f>+VLOOKUP(Tabla2[[#This Row],[Categoría]],Cod_procesamiento10[],2,0)</f>
        <v>4</v>
      </c>
      <c r="J4795" t="s">
        <v>163</v>
      </c>
      <c r="K4795" s="3">
        <v>816.93</v>
      </c>
    </row>
    <row r="4796" spans="1:11" x14ac:dyDescent="0.35">
      <c r="A4796">
        <v>2018</v>
      </c>
      <c r="B4796" s="5" t="s">
        <v>56</v>
      </c>
      <c r="C4796" s="10">
        <v>43313</v>
      </c>
      <c r="D4796" t="s">
        <v>24</v>
      </c>
      <c r="E4796">
        <f>+VLOOKUP(Tabla2[[#This Row],[Punto de venta]],Punto_venta[],2,0)</f>
        <v>3</v>
      </c>
      <c r="F4796" t="s">
        <v>68</v>
      </c>
      <c r="G4796">
        <f>+VLOOKUP(Tabla2[[#This Row],[Cultivo]],Cod_categoría[],2,0)</f>
        <v>100101001</v>
      </c>
      <c r="H4796" t="str">
        <f>+VLOOKUP(F4796,Codigos[],2,0)</f>
        <v>Berries</v>
      </c>
      <c r="I4796">
        <f>+VLOOKUP(Tabla2[[#This Row],[Categoría]],Cod_procesamiento10[],2,0)</f>
        <v>1</v>
      </c>
      <c r="J4796" t="s">
        <v>163</v>
      </c>
      <c r="K4796" s="3">
        <v>7900</v>
      </c>
    </row>
    <row r="4797" spans="1:11" x14ac:dyDescent="0.35">
      <c r="A4797">
        <v>2018</v>
      </c>
      <c r="B4797" s="5" t="s">
        <v>56</v>
      </c>
      <c r="C4797" s="10">
        <v>43313</v>
      </c>
      <c r="D4797" t="s">
        <v>24</v>
      </c>
      <c r="E4797">
        <f>+VLOOKUP(Tabla2[[#This Row],[Punto de venta]],Punto_venta[],2,0)</f>
        <v>3</v>
      </c>
      <c r="F4797" t="s">
        <v>4</v>
      </c>
      <c r="G4797">
        <f>+VLOOKUP(Tabla2[[#This Row],[Cultivo]],Cod_categoría[],2,0)</f>
        <v>100107002</v>
      </c>
      <c r="H4797" t="str">
        <f>+VLOOKUP(F4797,Codigos[],2,0)</f>
        <v>Frutos tropicales y subtropicales</v>
      </c>
      <c r="I4797">
        <f>+VLOOKUP(Tabla2[[#This Row],[Categoría]],Cod_procesamiento10[],2,0)</f>
        <v>4</v>
      </c>
      <c r="J4797" t="s">
        <v>163</v>
      </c>
      <c r="K4797" s="3">
        <v>1851.86</v>
      </c>
    </row>
    <row r="4798" spans="1:11" x14ac:dyDescent="0.35">
      <c r="A4798">
        <v>2018</v>
      </c>
      <c r="B4798" s="5" t="s">
        <v>56</v>
      </c>
      <c r="C4798" s="10">
        <v>43313</v>
      </c>
      <c r="D4798" t="s">
        <v>24</v>
      </c>
      <c r="E4798">
        <f>+VLOOKUP(Tabla2[[#This Row],[Punto de venta]],Punto_venta[],2,0)</f>
        <v>3</v>
      </c>
      <c r="F4798" t="s">
        <v>8</v>
      </c>
      <c r="G4798">
        <f>+VLOOKUP(Tabla2[[#This Row],[Cultivo]],Cod_categoría[],2,0)</f>
        <v>100112025</v>
      </c>
      <c r="H4798" t="str">
        <f>+VLOOKUP(F4798,Codigos[],2,0)</f>
        <v>Berries</v>
      </c>
      <c r="I4798">
        <f>+VLOOKUP(Tabla2[[#This Row],[Categoría]],Cod_procesamiento10[],2,0)</f>
        <v>1</v>
      </c>
      <c r="J4798" t="s">
        <v>163</v>
      </c>
      <c r="K4798" s="3">
        <v>1974.95</v>
      </c>
    </row>
    <row r="4799" spans="1:11" x14ac:dyDescent="0.35">
      <c r="A4799">
        <v>2018</v>
      </c>
      <c r="B4799" s="5" t="s">
        <v>56</v>
      </c>
      <c r="C4799" s="10">
        <v>43313</v>
      </c>
      <c r="D4799" t="s">
        <v>24</v>
      </c>
      <c r="E4799">
        <f>+VLOOKUP(Tabla2[[#This Row],[Punto de venta]],Punto_venta[],2,0)</f>
        <v>3</v>
      </c>
      <c r="F4799" t="s">
        <v>33</v>
      </c>
      <c r="G4799">
        <f>+VLOOKUP(Tabla2[[#This Row],[Cultivo]],Cod_categoría[],2,0)</f>
        <v>100114040</v>
      </c>
      <c r="H4799" t="str">
        <f>+VLOOKUP(F4799,Codigos[],2,0)</f>
        <v>Frutos tropicales y subtropicales</v>
      </c>
      <c r="I4799">
        <f>+VLOOKUP(Tabla2[[#This Row],[Categoría]],Cod_procesamiento10[],2,0)</f>
        <v>4</v>
      </c>
      <c r="J4799" t="s">
        <v>163</v>
      </c>
      <c r="K4799" s="3">
        <v>675.35</v>
      </c>
    </row>
    <row r="4800" spans="1:11" x14ac:dyDescent="0.35">
      <c r="A4800">
        <v>2018</v>
      </c>
      <c r="B4800" s="5" t="s">
        <v>56</v>
      </c>
      <c r="C4800" s="10">
        <v>43313</v>
      </c>
      <c r="D4800" t="s">
        <v>24</v>
      </c>
      <c r="E4800">
        <f>+VLOOKUP(Tabla2[[#This Row],[Punto de venta]],Punto_venta[],2,0)</f>
        <v>3</v>
      </c>
      <c r="F4800" t="s">
        <v>19</v>
      </c>
      <c r="G4800">
        <f>+VLOOKUP(Tabla2[[#This Row],[Cultivo]],Cod_categoría[],2,0)</f>
        <v>100101007</v>
      </c>
      <c r="H4800" t="str">
        <f>+VLOOKUP(F4800,Codigos[],2,0)</f>
        <v>Berries</v>
      </c>
      <c r="I4800">
        <f>+VLOOKUP(Tabla2[[#This Row],[Categoría]],Cod_procesamiento10[],2,0)</f>
        <v>1</v>
      </c>
      <c r="J4800" t="s">
        <v>163</v>
      </c>
      <c r="K4800" s="3">
        <v>415.33</v>
      </c>
    </row>
    <row r="4801" spans="1:11" x14ac:dyDescent="0.35">
      <c r="A4801">
        <v>2018</v>
      </c>
      <c r="B4801" s="5" t="s">
        <v>56</v>
      </c>
      <c r="C4801" s="10">
        <v>43313</v>
      </c>
      <c r="D4801" t="s">
        <v>24</v>
      </c>
      <c r="E4801">
        <f>+VLOOKUP(Tabla2[[#This Row],[Punto de venta]],Punto_venta[],2,0)</f>
        <v>3</v>
      </c>
      <c r="F4801" t="s">
        <v>9</v>
      </c>
      <c r="G4801">
        <f>+VLOOKUP(Tabla2[[#This Row],[Cultivo]],Cod_categoría[],2,0)</f>
        <v>100102003</v>
      </c>
      <c r="H4801" t="str">
        <f>+VLOOKUP(F4801,Codigos[],2,0)</f>
        <v>Cítricos</v>
      </c>
      <c r="I4801">
        <f>+VLOOKUP(Tabla2[[#This Row],[Categoría]],Cod_procesamiento10[],2,0)</f>
        <v>2</v>
      </c>
      <c r="J4801" t="s">
        <v>163</v>
      </c>
      <c r="K4801" s="3">
        <v>244.79</v>
      </c>
    </row>
    <row r="4802" spans="1:11" x14ac:dyDescent="0.35">
      <c r="A4802">
        <v>2018</v>
      </c>
      <c r="B4802" s="5" t="s">
        <v>56</v>
      </c>
      <c r="C4802" s="10">
        <v>43313</v>
      </c>
      <c r="D4802" t="s">
        <v>24</v>
      </c>
      <c r="E4802">
        <f>+VLOOKUP(Tabla2[[#This Row],[Punto de venta]],Punto_venta[],2,0)</f>
        <v>3</v>
      </c>
      <c r="F4802" t="s">
        <v>20</v>
      </c>
      <c r="G4802">
        <f>+VLOOKUP(Tabla2[[#This Row],[Cultivo]],Cod_categoría[],2,0)</f>
        <v>100102004</v>
      </c>
      <c r="H4802" t="str">
        <f>+VLOOKUP(F4802,Codigos[],2,0)</f>
        <v>Cítricos</v>
      </c>
      <c r="I4802">
        <f>+VLOOKUP(Tabla2[[#This Row],[Categoría]],Cod_procesamiento10[],2,0)</f>
        <v>2</v>
      </c>
      <c r="J4802" t="s">
        <v>163</v>
      </c>
      <c r="K4802" s="3">
        <v>420.1</v>
      </c>
    </row>
    <row r="4803" spans="1:11" x14ac:dyDescent="0.35">
      <c r="A4803">
        <v>2018</v>
      </c>
      <c r="B4803" s="5" t="s">
        <v>56</v>
      </c>
      <c r="C4803" s="10">
        <v>43313</v>
      </c>
      <c r="D4803" t="s">
        <v>24</v>
      </c>
      <c r="E4803">
        <f>+VLOOKUP(Tabla2[[#This Row],[Punto de venta]],Punto_venta[],2,0)</f>
        <v>3</v>
      </c>
      <c r="F4803" t="s">
        <v>21</v>
      </c>
      <c r="G4803">
        <f>+VLOOKUP(Tabla2[[#This Row],[Cultivo]],Cod_categoría[],2,0)</f>
        <v>100108002</v>
      </c>
      <c r="H4803" t="str">
        <f>+VLOOKUP(F4803,Codigos[],2,0)</f>
        <v>Frutos tropicales y subtropicales</v>
      </c>
      <c r="I4803">
        <f>+VLOOKUP(Tabla2[[#This Row],[Categoría]],Cod_procesamiento10[],2,0)</f>
        <v>4</v>
      </c>
      <c r="J4803" t="s">
        <v>163</v>
      </c>
      <c r="K4803" s="3">
        <v>1482.65</v>
      </c>
    </row>
    <row r="4804" spans="1:11" x14ac:dyDescent="0.35">
      <c r="A4804">
        <v>2018</v>
      </c>
      <c r="B4804" s="5" t="s">
        <v>56</v>
      </c>
      <c r="C4804" s="10">
        <v>43313</v>
      </c>
      <c r="D4804" t="s">
        <v>24</v>
      </c>
      <c r="E4804">
        <f>+VLOOKUP(Tabla2[[#This Row],[Punto de venta]],Punto_venta[],2,0)</f>
        <v>3</v>
      </c>
      <c r="F4804" t="s">
        <v>10</v>
      </c>
      <c r="G4804">
        <f>+VLOOKUP(Tabla2[[#This Row],[Cultivo]],Cod_categoría[],2,0)</f>
        <v>100104002</v>
      </c>
      <c r="H4804" t="str">
        <f>+VLOOKUP(F4804,Codigos[],2,0)</f>
        <v>Frutos de pepita</v>
      </c>
      <c r="I4804">
        <f>+VLOOKUP(Tabla2[[#This Row],[Categoría]],Cod_procesamiento10[],2,0)</f>
        <v>3</v>
      </c>
      <c r="J4804" t="s">
        <v>163</v>
      </c>
      <c r="K4804" s="3">
        <v>372.87</v>
      </c>
    </row>
    <row r="4805" spans="1:11" x14ac:dyDescent="0.35">
      <c r="A4805">
        <v>2018</v>
      </c>
      <c r="B4805" s="5" t="s">
        <v>56</v>
      </c>
      <c r="C4805" s="10">
        <v>43313</v>
      </c>
      <c r="D4805" t="s">
        <v>24</v>
      </c>
      <c r="E4805">
        <f>+VLOOKUP(Tabla2[[#This Row],[Punto de venta]],Punto_venta[],2,0)</f>
        <v>3</v>
      </c>
      <c r="F4805" t="s">
        <v>22</v>
      </c>
      <c r="G4805">
        <f>+VLOOKUP(Tabla2[[#This Row],[Cultivo]],Cod_categoría[],2,0)</f>
        <v>100114041</v>
      </c>
      <c r="H4805" t="str">
        <f>+VLOOKUP(F4805,Codigos[],2,0)</f>
        <v>Frutos tropicales y subtropicales</v>
      </c>
      <c r="I4805">
        <f>+VLOOKUP(Tabla2[[#This Row],[Categoría]],Cod_procesamiento10[],2,0)</f>
        <v>4</v>
      </c>
      <c r="J4805" t="s">
        <v>163</v>
      </c>
      <c r="K4805" s="3">
        <v>1265.74</v>
      </c>
    </row>
    <row r="4806" spans="1:11" x14ac:dyDescent="0.35">
      <c r="A4806">
        <v>2018</v>
      </c>
      <c r="B4806" s="5" t="s">
        <v>56</v>
      </c>
      <c r="C4806" s="10">
        <v>43313</v>
      </c>
      <c r="D4806" t="s">
        <v>24</v>
      </c>
      <c r="E4806">
        <f>+VLOOKUP(Tabla2[[#This Row],[Punto de venta]],Punto_venta[],2,0)</f>
        <v>3</v>
      </c>
      <c r="F4806" t="s">
        <v>28</v>
      </c>
      <c r="G4806">
        <f>+VLOOKUP(Tabla2[[#This Row],[Cultivo]],Cod_categoría[],2,0)</f>
        <v>100104003</v>
      </c>
      <c r="H4806" t="str">
        <f>+VLOOKUP(F4806,Codigos[],2,0)</f>
        <v>Frutos de pepita</v>
      </c>
      <c r="I4806">
        <f>+VLOOKUP(Tabla2[[#This Row],[Categoría]],Cod_procesamiento10[],2,0)</f>
        <v>3</v>
      </c>
      <c r="J4806" t="s">
        <v>163</v>
      </c>
      <c r="K4806" s="3">
        <v>460.23</v>
      </c>
    </row>
    <row r="4807" spans="1:11" x14ac:dyDescent="0.35">
      <c r="A4807">
        <v>2018</v>
      </c>
      <c r="B4807" s="5" t="s">
        <v>56</v>
      </c>
      <c r="C4807" s="10">
        <v>43313</v>
      </c>
      <c r="D4807" t="s">
        <v>24</v>
      </c>
      <c r="E4807">
        <f>+VLOOKUP(Tabla2[[#This Row],[Punto de venta]],Punto_venta[],2,0)</f>
        <v>3</v>
      </c>
      <c r="F4807" t="s">
        <v>11</v>
      </c>
      <c r="G4807">
        <f>+VLOOKUP(Tabla2[[#This Row],[Cultivo]],Cod_categoría[],2,0)</f>
        <v>100102005</v>
      </c>
      <c r="H4807" t="str">
        <f>+VLOOKUP(F4807,Codigos[],2,0)</f>
        <v>Cítricos</v>
      </c>
      <c r="I4807">
        <f>+VLOOKUP(Tabla2[[#This Row],[Categoría]],Cod_procesamiento10[],2,0)</f>
        <v>2</v>
      </c>
      <c r="J4807" t="s">
        <v>163</v>
      </c>
      <c r="K4807" s="3">
        <v>217.69</v>
      </c>
    </row>
    <row r="4808" spans="1:11" x14ac:dyDescent="0.35">
      <c r="A4808">
        <v>2018</v>
      </c>
      <c r="B4808" s="5" t="s">
        <v>56</v>
      </c>
      <c r="C4808" s="10">
        <v>43313</v>
      </c>
      <c r="D4808" t="s">
        <v>24</v>
      </c>
      <c r="E4808">
        <f>+VLOOKUP(Tabla2[[#This Row],[Punto de venta]],Punto_venta[],2,0)</f>
        <v>3</v>
      </c>
      <c r="F4808" t="s">
        <v>13</v>
      </c>
      <c r="G4808">
        <f>+VLOOKUP(Tabla2[[#This Row],[Cultivo]],Cod_categoría[],2,0)</f>
        <v>100106002</v>
      </c>
      <c r="H4808" t="str">
        <f>+VLOOKUP(F4808,Codigos[],2,0)</f>
        <v>Frutos oleaginosos</v>
      </c>
      <c r="I4808">
        <f>+VLOOKUP(Tabla2[[#This Row],[Categoría]],Cod_procesamiento10[],2,0)</f>
        <v>12</v>
      </c>
      <c r="J4808" t="s">
        <v>163</v>
      </c>
      <c r="K4808" s="3">
        <v>1744.98</v>
      </c>
    </row>
    <row r="4809" spans="1:11" x14ac:dyDescent="0.35">
      <c r="A4809">
        <v>2018</v>
      </c>
      <c r="B4809" s="5" t="s">
        <v>56</v>
      </c>
      <c r="C4809" s="10">
        <v>43313</v>
      </c>
      <c r="D4809" t="s">
        <v>24</v>
      </c>
      <c r="E4809">
        <f>+VLOOKUP(Tabla2[[#This Row],[Punto de venta]],Punto_venta[],2,0)</f>
        <v>3</v>
      </c>
      <c r="F4809" t="s">
        <v>14</v>
      </c>
      <c r="G4809">
        <f>+VLOOKUP(Tabla2[[#This Row],[Cultivo]],Cod_categoría[],2,0)</f>
        <v>100104005</v>
      </c>
      <c r="H4809" t="str">
        <f>+VLOOKUP(F4809,Codigos[],2,0)</f>
        <v>Frutos de pepita</v>
      </c>
      <c r="I4809">
        <f>+VLOOKUP(Tabla2[[#This Row],[Categoría]],Cod_procesamiento10[],2,0)</f>
        <v>3</v>
      </c>
      <c r="J4809" t="s">
        <v>163</v>
      </c>
      <c r="K4809" s="3">
        <v>422.06</v>
      </c>
    </row>
    <row r="4810" spans="1:11" x14ac:dyDescent="0.35">
      <c r="A4810">
        <v>2018</v>
      </c>
      <c r="B4810" s="5" t="s">
        <v>56</v>
      </c>
      <c r="C4810" s="10">
        <v>43313</v>
      </c>
      <c r="D4810" t="s">
        <v>24</v>
      </c>
      <c r="E4810">
        <f>+VLOOKUP(Tabla2[[#This Row],[Punto de venta]],Punto_venta[],2,0)</f>
        <v>3</v>
      </c>
      <c r="F4810" t="s">
        <v>15</v>
      </c>
      <c r="G4810">
        <f>+VLOOKUP(Tabla2[[#This Row],[Cultivo]],Cod_categoría[],2,0)</f>
        <v>100108006</v>
      </c>
      <c r="H4810" t="str">
        <f>+VLOOKUP(F4810,Codigos[],2,0)</f>
        <v>Frutos tropicales y subtropicales</v>
      </c>
      <c r="I4810">
        <f>+VLOOKUP(Tabla2[[#This Row],[Categoría]],Cod_procesamiento10[],2,0)</f>
        <v>4</v>
      </c>
      <c r="J4810" t="s">
        <v>163</v>
      </c>
      <c r="K4810" s="3">
        <v>445.89</v>
      </c>
    </row>
    <row r="4811" spans="1:11" x14ac:dyDescent="0.35">
      <c r="A4811">
        <v>2018</v>
      </c>
      <c r="B4811" s="5" t="s">
        <v>56</v>
      </c>
      <c r="C4811" s="10">
        <v>43313</v>
      </c>
      <c r="D4811" t="s">
        <v>24</v>
      </c>
      <c r="E4811">
        <f>+VLOOKUP(Tabla2[[#This Row],[Punto de venta]],Punto_venta[],2,0)</f>
        <v>3</v>
      </c>
      <c r="F4811" t="s">
        <v>27</v>
      </c>
      <c r="G4811">
        <f>+VLOOKUP(Tabla2[[#This Row],[Cultivo]],Cod_categoría[],2,0)</f>
        <v>100102006</v>
      </c>
      <c r="H4811" t="str">
        <f>+VLOOKUP(F4811,Codigos[],2,0)</f>
        <v>Cítricos</v>
      </c>
      <c r="I4811">
        <f>+VLOOKUP(Tabla2[[#This Row],[Categoría]],Cod_procesamiento10[],2,0)</f>
        <v>2</v>
      </c>
      <c r="J4811" t="s">
        <v>163</v>
      </c>
      <c r="K4811" s="3">
        <v>495.95</v>
      </c>
    </row>
    <row r="4812" spans="1:11" x14ac:dyDescent="0.35">
      <c r="A4812">
        <v>2018</v>
      </c>
      <c r="B4812" s="5" t="s">
        <v>56</v>
      </c>
      <c r="C4812" s="10">
        <v>43313</v>
      </c>
      <c r="D4812" t="s">
        <v>24</v>
      </c>
      <c r="E4812">
        <f>+VLOOKUP(Tabla2[[#This Row],[Punto de venta]],Punto_venta[],2,0)</f>
        <v>3</v>
      </c>
      <c r="F4812" t="s">
        <v>18</v>
      </c>
      <c r="G4812">
        <f>+VLOOKUP(Tabla2[[#This Row],[Cultivo]],Cod_categoría[],2,0)</f>
        <v>100114042</v>
      </c>
      <c r="H4812" t="str">
        <f>+VLOOKUP(F4812,Codigos[],2,0)</f>
        <v>Otros</v>
      </c>
      <c r="I4812">
        <f>+VLOOKUP(Tabla2[[#This Row],[Categoría]],Cod_procesamiento10[],2,0)</f>
        <v>13</v>
      </c>
      <c r="J4812" t="s">
        <v>163</v>
      </c>
      <c r="K4812" s="3">
        <v>968</v>
      </c>
    </row>
    <row r="4813" spans="1:11" x14ac:dyDescent="0.35">
      <c r="A4813">
        <v>2018</v>
      </c>
      <c r="B4813" s="5" t="s">
        <v>56</v>
      </c>
      <c r="C4813" s="10">
        <v>43313</v>
      </c>
      <c r="D4813" t="s">
        <v>24</v>
      </c>
      <c r="E4813">
        <f>+VLOOKUP(Tabla2[[#This Row],[Punto de venta]],Punto_venta[],2,0)</f>
        <v>3</v>
      </c>
      <c r="F4813" t="s">
        <v>16</v>
      </c>
      <c r="G4813">
        <f>+VLOOKUP(Tabla2[[#This Row],[Cultivo]],Cod_categoría[],2,0)</f>
        <v>100109001</v>
      </c>
      <c r="H4813" t="str">
        <f>+VLOOKUP(F4813,Codigos[],2,0)</f>
        <v>Uva</v>
      </c>
      <c r="I4813">
        <f>+VLOOKUP(Tabla2[[#This Row],[Categoría]],Cod_procesamiento10[],2,0)</f>
        <v>11</v>
      </c>
      <c r="J4813" t="s">
        <v>163</v>
      </c>
      <c r="K4813" s="3">
        <v>1051.49</v>
      </c>
    </row>
    <row r="4814" spans="1:11" x14ac:dyDescent="0.35">
      <c r="A4814">
        <v>2018</v>
      </c>
      <c r="B4814" s="5" t="s">
        <v>55</v>
      </c>
      <c r="C4814" s="10">
        <v>43282</v>
      </c>
      <c r="D4814" t="s">
        <v>2</v>
      </c>
      <c r="E4814">
        <f>+VLOOKUP(Tabla2[[#This Row],[Punto de venta]],Punto_venta[],2,0)</f>
        <v>1</v>
      </c>
      <c r="F4814" t="s">
        <v>19</v>
      </c>
      <c r="G4814">
        <f>+VLOOKUP(Tabla2[[#This Row],[Cultivo]],Cod_categoría[],2,0)</f>
        <v>100101007</v>
      </c>
      <c r="H4814" t="str">
        <f>+VLOOKUP(F4814,Codigos[],2,0)</f>
        <v>Berries</v>
      </c>
      <c r="I4814">
        <f>+VLOOKUP(Tabla2[[#This Row],[Categoría]],Cod_procesamiento10[],2,0)</f>
        <v>1</v>
      </c>
      <c r="J4814" t="s">
        <v>163</v>
      </c>
      <c r="K4814" s="3">
        <v>571.62</v>
      </c>
    </row>
    <row r="4815" spans="1:11" x14ac:dyDescent="0.35">
      <c r="A4815">
        <v>2018</v>
      </c>
      <c r="B4815" s="5" t="s">
        <v>55</v>
      </c>
      <c r="C4815" s="10">
        <v>43282</v>
      </c>
      <c r="D4815" t="s">
        <v>2</v>
      </c>
      <c r="E4815">
        <f>+VLOOKUP(Tabla2[[#This Row],[Punto de venta]],Punto_venta[],2,0)</f>
        <v>1</v>
      </c>
      <c r="F4815" t="s">
        <v>9</v>
      </c>
      <c r="G4815">
        <f>+VLOOKUP(Tabla2[[#This Row],[Cultivo]],Cod_categoría[],2,0)</f>
        <v>100102003</v>
      </c>
      <c r="H4815" t="str">
        <f>+VLOOKUP(F4815,Codigos[],2,0)</f>
        <v>Cítricos</v>
      </c>
      <c r="I4815">
        <f>+VLOOKUP(Tabla2[[#This Row],[Categoría]],Cod_procesamiento10[],2,0)</f>
        <v>2</v>
      </c>
      <c r="J4815" t="s">
        <v>163</v>
      </c>
      <c r="K4815" s="3">
        <v>473.09</v>
      </c>
    </row>
    <row r="4816" spans="1:11" x14ac:dyDescent="0.35">
      <c r="A4816">
        <v>2018</v>
      </c>
      <c r="B4816" s="5" t="s">
        <v>55</v>
      </c>
      <c r="C4816" s="10">
        <v>43282</v>
      </c>
      <c r="D4816" t="s">
        <v>2</v>
      </c>
      <c r="E4816">
        <f>+VLOOKUP(Tabla2[[#This Row],[Punto de venta]],Punto_venta[],2,0)</f>
        <v>1</v>
      </c>
      <c r="F4816" t="s">
        <v>20</v>
      </c>
      <c r="G4816">
        <f>+VLOOKUP(Tabla2[[#This Row],[Cultivo]],Cod_categoría[],2,0)</f>
        <v>100102004</v>
      </c>
      <c r="H4816" t="str">
        <f>+VLOOKUP(F4816,Codigos[],2,0)</f>
        <v>Cítricos</v>
      </c>
      <c r="I4816">
        <f>+VLOOKUP(Tabla2[[#This Row],[Categoría]],Cod_procesamiento10[],2,0)</f>
        <v>2</v>
      </c>
      <c r="J4816" t="s">
        <v>163</v>
      </c>
      <c r="K4816" s="3">
        <v>690.36</v>
      </c>
    </row>
    <row r="4817" spans="1:11" x14ac:dyDescent="0.35">
      <c r="A4817">
        <v>2018</v>
      </c>
      <c r="B4817" s="5" t="s">
        <v>55</v>
      </c>
      <c r="C4817" s="10">
        <v>43282</v>
      </c>
      <c r="D4817" t="s">
        <v>2</v>
      </c>
      <c r="E4817">
        <f>+VLOOKUP(Tabla2[[#This Row],[Punto de venta]],Punto_venta[],2,0)</f>
        <v>1</v>
      </c>
      <c r="F4817" t="s">
        <v>21</v>
      </c>
      <c r="G4817">
        <f>+VLOOKUP(Tabla2[[#This Row],[Cultivo]],Cod_categoría[],2,0)</f>
        <v>100108002</v>
      </c>
      <c r="H4817" t="str">
        <f>+VLOOKUP(F4817,Codigos[],2,0)</f>
        <v>Frutos tropicales y subtropicales</v>
      </c>
      <c r="I4817">
        <f>+VLOOKUP(Tabla2[[#This Row],[Categoría]],Cod_procesamiento10[],2,0)</f>
        <v>4</v>
      </c>
      <c r="J4817" t="s">
        <v>163</v>
      </c>
      <c r="K4817" s="3">
        <v>1887.04</v>
      </c>
    </row>
    <row r="4818" spans="1:11" x14ac:dyDescent="0.35">
      <c r="A4818">
        <v>2018</v>
      </c>
      <c r="B4818" s="5" t="s">
        <v>55</v>
      </c>
      <c r="C4818" s="10">
        <v>43282</v>
      </c>
      <c r="D4818" t="s">
        <v>2</v>
      </c>
      <c r="E4818">
        <f>+VLOOKUP(Tabla2[[#This Row],[Punto de venta]],Punto_venta[],2,0)</f>
        <v>1</v>
      </c>
      <c r="F4818" t="s">
        <v>10</v>
      </c>
      <c r="G4818">
        <f>+VLOOKUP(Tabla2[[#This Row],[Cultivo]],Cod_categoría[],2,0)</f>
        <v>100104002</v>
      </c>
      <c r="H4818" t="str">
        <f>+VLOOKUP(F4818,Codigos[],2,0)</f>
        <v>Frutos de pepita</v>
      </c>
      <c r="I4818">
        <f>+VLOOKUP(Tabla2[[#This Row],[Categoría]],Cod_procesamiento10[],2,0)</f>
        <v>3</v>
      </c>
      <c r="J4818" t="s">
        <v>163</v>
      </c>
      <c r="K4818" s="3">
        <v>537.26</v>
      </c>
    </row>
    <row r="4819" spans="1:11" x14ac:dyDescent="0.35">
      <c r="A4819">
        <v>2018</v>
      </c>
      <c r="B4819" s="5" t="s">
        <v>55</v>
      </c>
      <c r="C4819" s="10">
        <v>43282</v>
      </c>
      <c r="D4819" t="s">
        <v>2</v>
      </c>
      <c r="E4819">
        <f>+VLOOKUP(Tabla2[[#This Row],[Punto de venta]],Punto_venta[],2,0)</f>
        <v>1</v>
      </c>
      <c r="F4819" t="s">
        <v>11</v>
      </c>
      <c r="G4819">
        <f>+VLOOKUP(Tabla2[[#This Row],[Cultivo]],Cod_categoría[],2,0)</f>
        <v>100102005</v>
      </c>
      <c r="H4819" t="str">
        <f>+VLOOKUP(F4819,Codigos[],2,0)</f>
        <v>Cítricos</v>
      </c>
      <c r="I4819">
        <f>+VLOOKUP(Tabla2[[#This Row],[Categoría]],Cod_procesamiento10[],2,0)</f>
        <v>2</v>
      </c>
      <c r="J4819" t="s">
        <v>163</v>
      </c>
      <c r="K4819" s="3">
        <v>600.71</v>
      </c>
    </row>
    <row r="4820" spans="1:11" x14ac:dyDescent="0.35">
      <c r="A4820">
        <v>2018</v>
      </c>
      <c r="B4820" s="5" t="s">
        <v>55</v>
      </c>
      <c r="C4820" s="10">
        <v>43282</v>
      </c>
      <c r="D4820" t="s">
        <v>2</v>
      </c>
      <c r="E4820">
        <f>+VLOOKUP(Tabla2[[#This Row],[Punto de venta]],Punto_venta[],2,0)</f>
        <v>1</v>
      </c>
      <c r="F4820" t="s">
        <v>13</v>
      </c>
      <c r="G4820">
        <f>+VLOOKUP(Tabla2[[#This Row],[Cultivo]],Cod_categoría[],2,0)</f>
        <v>100106002</v>
      </c>
      <c r="H4820" t="str">
        <f>+VLOOKUP(F4820,Codigos[],2,0)</f>
        <v>Frutos oleaginosos</v>
      </c>
      <c r="I4820">
        <f>+VLOOKUP(Tabla2[[#This Row],[Categoría]],Cod_procesamiento10[],2,0)</f>
        <v>12</v>
      </c>
      <c r="J4820" t="s">
        <v>163</v>
      </c>
      <c r="K4820" s="3">
        <v>2497.6999999999998</v>
      </c>
    </row>
    <row r="4821" spans="1:11" x14ac:dyDescent="0.35">
      <c r="A4821">
        <v>2018</v>
      </c>
      <c r="B4821" s="5" t="s">
        <v>55</v>
      </c>
      <c r="C4821" s="10">
        <v>43282</v>
      </c>
      <c r="D4821" t="s">
        <v>2</v>
      </c>
      <c r="E4821">
        <f>+VLOOKUP(Tabla2[[#This Row],[Punto de venta]],Punto_venta[],2,0)</f>
        <v>1</v>
      </c>
      <c r="F4821" t="s">
        <v>14</v>
      </c>
      <c r="G4821">
        <f>+VLOOKUP(Tabla2[[#This Row],[Cultivo]],Cod_categoría[],2,0)</f>
        <v>100104005</v>
      </c>
      <c r="H4821" t="str">
        <f>+VLOOKUP(F4821,Codigos[],2,0)</f>
        <v>Frutos de pepita</v>
      </c>
      <c r="I4821">
        <f>+VLOOKUP(Tabla2[[#This Row],[Categoría]],Cod_procesamiento10[],2,0)</f>
        <v>3</v>
      </c>
      <c r="J4821" t="s">
        <v>163</v>
      </c>
      <c r="K4821" s="3">
        <v>610.95000000000005</v>
      </c>
    </row>
    <row r="4822" spans="1:11" x14ac:dyDescent="0.35">
      <c r="A4822">
        <v>2018</v>
      </c>
      <c r="B4822" s="5" t="s">
        <v>55</v>
      </c>
      <c r="C4822" s="10">
        <v>43282</v>
      </c>
      <c r="D4822" t="s">
        <v>2</v>
      </c>
      <c r="E4822">
        <f>+VLOOKUP(Tabla2[[#This Row],[Punto de venta]],Punto_venta[],2,0)</f>
        <v>1</v>
      </c>
      <c r="F4822" t="s">
        <v>15</v>
      </c>
      <c r="G4822">
        <f>+VLOOKUP(Tabla2[[#This Row],[Cultivo]],Cod_categoría[],2,0)</f>
        <v>100108006</v>
      </c>
      <c r="H4822" t="str">
        <f>+VLOOKUP(F4822,Codigos[],2,0)</f>
        <v>Frutos tropicales y subtropicales</v>
      </c>
      <c r="I4822">
        <f>+VLOOKUP(Tabla2[[#This Row],[Categoría]],Cod_procesamiento10[],2,0)</f>
        <v>4</v>
      </c>
      <c r="J4822" t="s">
        <v>163</v>
      </c>
      <c r="K4822" s="3">
        <v>561.49</v>
      </c>
    </row>
    <row r="4823" spans="1:11" x14ac:dyDescent="0.35">
      <c r="A4823">
        <v>2018</v>
      </c>
      <c r="B4823" s="5" t="s">
        <v>55</v>
      </c>
      <c r="C4823" s="10">
        <v>43282</v>
      </c>
      <c r="D4823" t="s">
        <v>17</v>
      </c>
      <c r="E4823">
        <f>+VLOOKUP(Tabla2[[#This Row],[Punto de venta]],Punto_venta[],2,0)</f>
        <v>2</v>
      </c>
      <c r="F4823" t="s">
        <v>19</v>
      </c>
      <c r="G4823">
        <f>+VLOOKUP(Tabla2[[#This Row],[Cultivo]],Cod_categoría[],2,0)</f>
        <v>100101007</v>
      </c>
      <c r="H4823" t="str">
        <f>+VLOOKUP(F4823,Codigos[],2,0)</f>
        <v>Berries</v>
      </c>
      <c r="I4823">
        <f>+VLOOKUP(Tabla2[[#This Row],[Categoría]],Cod_procesamiento10[],2,0)</f>
        <v>1</v>
      </c>
      <c r="J4823" t="s">
        <v>163</v>
      </c>
      <c r="K4823" s="3">
        <v>1026.73</v>
      </c>
    </row>
    <row r="4824" spans="1:11" x14ac:dyDescent="0.35">
      <c r="A4824">
        <v>2018</v>
      </c>
      <c r="B4824" s="5" t="s">
        <v>55</v>
      </c>
      <c r="C4824" s="10">
        <v>43282</v>
      </c>
      <c r="D4824" t="s">
        <v>17</v>
      </c>
      <c r="E4824">
        <f>+VLOOKUP(Tabla2[[#This Row],[Punto de venta]],Punto_venta[],2,0)</f>
        <v>2</v>
      </c>
      <c r="F4824" t="s">
        <v>9</v>
      </c>
      <c r="G4824">
        <f>+VLOOKUP(Tabla2[[#This Row],[Cultivo]],Cod_categoría[],2,0)</f>
        <v>100102003</v>
      </c>
      <c r="H4824" t="str">
        <f>+VLOOKUP(F4824,Codigos[],2,0)</f>
        <v>Cítricos</v>
      </c>
      <c r="I4824">
        <f>+VLOOKUP(Tabla2[[#This Row],[Categoría]],Cod_procesamiento10[],2,0)</f>
        <v>2</v>
      </c>
      <c r="J4824" t="s">
        <v>163</v>
      </c>
      <c r="K4824" s="3">
        <v>1103.56</v>
      </c>
    </row>
    <row r="4825" spans="1:11" x14ac:dyDescent="0.35">
      <c r="A4825">
        <v>2018</v>
      </c>
      <c r="B4825" s="5" t="s">
        <v>55</v>
      </c>
      <c r="C4825" s="10">
        <v>43282</v>
      </c>
      <c r="D4825" t="s">
        <v>17</v>
      </c>
      <c r="E4825">
        <f>+VLOOKUP(Tabla2[[#This Row],[Punto de venta]],Punto_venta[],2,0)</f>
        <v>2</v>
      </c>
      <c r="F4825" t="s">
        <v>20</v>
      </c>
      <c r="G4825">
        <f>+VLOOKUP(Tabla2[[#This Row],[Cultivo]],Cod_categoría[],2,0)</f>
        <v>100102004</v>
      </c>
      <c r="H4825" t="str">
        <f>+VLOOKUP(F4825,Codigos[],2,0)</f>
        <v>Cítricos</v>
      </c>
      <c r="I4825">
        <f>+VLOOKUP(Tabla2[[#This Row],[Categoría]],Cod_procesamiento10[],2,0)</f>
        <v>2</v>
      </c>
      <c r="J4825" t="s">
        <v>163</v>
      </c>
      <c r="K4825" s="3">
        <v>1512.58</v>
      </c>
    </row>
    <row r="4826" spans="1:11" x14ac:dyDescent="0.35">
      <c r="A4826">
        <v>2018</v>
      </c>
      <c r="B4826" s="5" t="s">
        <v>55</v>
      </c>
      <c r="C4826" s="10">
        <v>43282</v>
      </c>
      <c r="D4826" t="s">
        <v>17</v>
      </c>
      <c r="E4826">
        <f>+VLOOKUP(Tabla2[[#This Row],[Punto de venta]],Punto_venta[],2,0)</f>
        <v>2</v>
      </c>
      <c r="F4826" t="s">
        <v>21</v>
      </c>
      <c r="G4826">
        <f>+VLOOKUP(Tabla2[[#This Row],[Cultivo]],Cod_categoría[],2,0)</f>
        <v>100108002</v>
      </c>
      <c r="H4826" t="str">
        <f>+VLOOKUP(F4826,Codigos[],2,0)</f>
        <v>Frutos tropicales y subtropicales</v>
      </c>
      <c r="I4826">
        <f>+VLOOKUP(Tabla2[[#This Row],[Categoría]],Cod_procesamiento10[],2,0)</f>
        <v>4</v>
      </c>
      <c r="J4826" t="s">
        <v>163</v>
      </c>
      <c r="K4826" s="3">
        <v>1842.37</v>
      </c>
    </row>
    <row r="4827" spans="1:11" x14ac:dyDescent="0.35">
      <c r="A4827">
        <v>2018</v>
      </c>
      <c r="B4827" s="5" t="s">
        <v>55</v>
      </c>
      <c r="C4827" s="10">
        <v>43282</v>
      </c>
      <c r="D4827" t="s">
        <v>17</v>
      </c>
      <c r="E4827">
        <f>+VLOOKUP(Tabla2[[#This Row],[Punto de venta]],Punto_venta[],2,0)</f>
        <v>2</v>
      </c>
      <c r="F4827" t="s">
        <v>10</v>
      </c>
      <c r="G4827">
        <f>+VLOOKUP(Tabla2[[#This Row],[Cultivo]],Cod_categoría[],2,0)</f>
        <v>100104002</v>
      </c>
      <c r="H4827" t="str">
        <f>+VLOOKUP(F4827,Codigos[],2,0)</f>
        <v>Frutos de pepita</v>
      </c>
      <c r="I4827">
        <f>+VLOOKUP(Tabla2[[#This Row],[Categoría]],Cod_procesamiento10[],2,0)</f>
        <v>3</v>
      </c>
      <c r="J4827" t="s">
        <v>163</v>
      </c>
      <c r="K4827" s="3">
        <v>1135.3399999999999</v>
      </c>
    </row>
    <row r="4828" spans="1:11" x14ac:dyDescent="0.35">
      <c r="A4828">
        <v>2018</v>
      </c>
      <c r="B4828" s="5" t="s">
        <v>55</v>
      </c>
      <c r="C4828" s="10">
        <v>43282</v>
      </c>
      <c r="D4828" t="s">
        <v>17</v>
      </c>
      <c r="E4828">
        <f>+VLOOKUP(Tabla2[[#This Row],[Punto de venta]],Punto_venta[],2,0)</f>
        <v>2</v>
      </c>
      <c r="F4828" t="s">
        <v>11</v>
      </c>
      <c r="G4828">
        <f>+VLOOKUP(Tabla2[[#This Row],[Cultivo]],Cod_categoría[],2,0)</f>
        <v>100102005</v>
      </c>
      <c r="H4828" t="str">
        <f>+VLOOKUP(F4828,Codigos[],2,0)</f>
        <v>Cítricos</v>
      </c>
      <c r="I4828">
        <f>+VLOOKUP(Tabla2[[#This Row],[Categoría]],Cod_procesamiento10[],2,0)</f>
        <v>2</v>
      </c>
      <c r="J4828" t="s">
        <v>163</v>
      </c>
      <c r="K4828" s="3">
        <v>1167.4000000000001</v>
      </c>
    </row>
    <row r="4829" spans="1:11" x14ac:dyDescent="0.35">
      <c r="A4829">
        <v>2018</v>
      </c>
      <c r="B4829" s="5" t="s">
        <v>55</v>
      </c>
      <c r="C4829" s="10">
        <v>43282</v>
      </c>
      <c r="D4829" t="s">
        <v>17</v>
      </c>
      <c r="E4829">
        <f>+VLOOKUP(Tabla2[[#This Row],[Punto de venta]],Punto_venta[],2,0)</f>
        <v>2</v>
      </c>
      <c r="F4829" t="s">
        <v>13</v>
      </c>
      <c r="G4829">
        <f>+VLOOKUP(Tabla2[[#This Row],[Cultivo]],Cod_categoría[],2,0)</f>
        <v>100106002</v>
      </c>
      <c r="H4829" t="str">
        <f>+VLOOKUP(F4829,Codigos[],2,0)</f>
        <v>Frutos oleaginosos</v>
      </c>
      <c r="I4829">
        <f>+VLOOKUP(Tabla2[[#This Row],[Categoría]],Cod_procesamiento10[],2,0)</f>
        <v>12</v>
      </c>
      <c r="J4829" t="s">
        <v>163</v>
      </c>
      <c r="K4829" s="3">
        <v>3496.83</v>
      </c>
    </row>
    <row r="4830" spans="1:11" x14ac:dyDescent="0.35">
      <c r="A4830">
        <v>2018</v>
      </c>
      <c r="B4830" s="5" t="s">
        <v>55</v>
      </c>
      <c r="C4830" s="10">
        <v>43282</v>
      </c>
      <c r="D4830" t="s">
        <v>17</v>
      </c>
      <c r="E4830">
        <f>+VLOOKUP(Tabla2[[#This Row],[Punto de venta]],Punto_venta[],2,0)</f>
        <v>2</v>
      </c>
      <c r="F4830" t="s">
        <v>14</v>
      </c>
      <c r="G4830">
        <f>+VLOOKUP(Tabla2[[#This Row],[Cultivo]],Cod_categoría[],2,0)</f>
        <v>100104005</v>
      </c>
      <c r="H4830" t="str">
        <f>+VLOOKUP(F4830,Codigos[],2,0)</f>
        <v>Frutos de pepita</v>
      </c>
      <c r="I4830">
        <f>+VLOOKUP(Tabla2[[#This Row],[Categoría]],Cod_procesamiento10[],2,0)</f>
        <v>3</v>
      </c>
      <c r="J4830" t="s">
        <v>163</v>
      </c>
      <c r="K4830" s="3">
        <v>1073.83</v>
      </c>
    </row>
    <row r="4831" spans="1:11" x14ac:dyDescent="0.35">
      <c r="A4831">
        <v>2018</v>
      </c>
      <c r="B4831" s="5" t="s">
        <v>55</v>
      </c>
      <c r="C4831" s="10">
        <v>43282</v>
      </c>
      <c r="D4831" t="s">
        <v>17</v>
      </c>
      <c r="E4831">
        <f>+VLOOKUP(Tabla2[[#This Row],[Punto de venta]],Punto_venta[],2,0)</f>
        <v>2</v>
      </c>
      <c r="F4831" t="s">
        <v>15</v>
      </c>
      <c r="G4831">
        <f>+VLOOKUP(Tabla2[[#This Row],[Cultivo]],Cod_categoría[],2,0)</f>
        <v>100108006</v>
      </c>
      <c r="H4831" t="str">
        <f>+VLOOKUP(F4831,Codigos[],2,0)</f>
        <v>Frutos tropicales y subtropicales</v>
      </c>
      <c r="I4831">
        <f>+VLOOKUP(Tabla2[[#This Row],[Categoría]],Cod_procesamiento10[],2,0)</f>
        <v>4</v>
      </c>
      <c r="J4831" t="s">
        <v>163</v>
      </c>
      <c r="K4831" s="3">
        <v>824.26</v>
      </c>
    </row>
    <row r="4832" spans="1:11" x14ac:dyDescent="0.35">
      <c r="A4832">
        <v>2018</v>
      </c>
      <c r="B4832" s="5" t="s">
        <v>55</v>
      </c>
      <c r="C4832" s="10">
        <v>43282</v>
      </c>
      <c r="D4832" t="s">
        <v>2</v>
      </c>
      <c r="E4832">
        <f>+VLOOKUP(Tabla2[[#This Row],[Punto de venta]],Punto_venta[],2,0)</f>
        <v>1</v>
      </c>
      <c r="F4832" t="s">
        <v>19</v>
      </c>
      <c r="G4832">
        <f>+VLOOKUP(Tabla2[[#This Row],[Cultivo]],Cod_categoría[],2,0)</f>
        <v>100101007</v>
      </c>
      <c r="H4832" t="str">
        <f>+VLOOKUP(F4832,Codigos[],2,0)</f>
        <v>Berries</v>
      </c>
      <c r="I4832">
        <f>+VLOOKUP(Tabla2[[#This Row],[Categoría]],Cod_procesamiento10[],2,0)</f>
        <v>1</v>
      </c>
      <c r="J4832" t="s">
        <v>163</v>
      </c>
      <c r="K4832" s="3">
        <v>558.94000000000005</v>
      </c>
    </row>
    <row r="4833" spans="1:11" x14ac:dyDescent="0.35">
      <c r="A4833">
        <v>2018</v>
      </c>
      <c r="B4833" s="5" t="s">
        <v>55</v>
      </c>
      <c r="C4833" s="10">
        <v>43282</v>
      </c>
      <c r="D4833" t="s">
        <v>2</v>
      </c>
      <c r="E4833">
        <f>+VLOOKUP(Tabla2[[#This Row],[Punto de venta]],Punto_venta[],2,0)</f>
        <v>1</v>
      </c>
      <c r="F4833" t="s">
        <v>9</v>
      </c>
      <c r="G4833">
        <f>+VLOOKUP(Tabla2[[#This Row],[Cultivo]],Cod_categoría[],2,0)</f>
        <v>100102003</v>
      </c>
      <c r="H4833" t="str">
        <f>+VLOOKUP(F4833,Codigos[],2,0)</f>
        <v>Cítricos</v>
      </c>
      <c r="I4833">
        <f>+VLOOKUP(Tabla2[[#This Row],[Categoría]],Cod_procesamiento10[],2,0)</f>
        <v>2</v>
      </c>
      <c r="J4833" t="s">
        <v>163</v>
      </c>
      <c r="K4833" s="3">
        <v>452.83</v>
      </c>
    </row>
    <row r="4834" spans="1:11" x14ac:dyDescent="0.35">
      <c r="A4834">
        <v>2018</v>
      </c>
      <c r="B4834" s="5" t="s">
        <v>55</v>
      </c>
      <c r="C4834" s="10">
        <v>43282</v>
      </c>
      <c r="D4834" t="s">
        <v>2</v>
      </c>
      <c r="E4834">
        <f>+VLOOKUP(Tabla2[[#This Row],[Punto de venta]],Punto_venta[],2,0)</f>
        <v>1</v>
      </c>
      <c r="F4834" t="s">
        <v>20</v>
      </c>
      <c r="G4834">
        <f>+VLOOKUP(Tabla2[[#This Row],[Cultivo]],Cod_categoría[],2,0)</f>
        <v>100102004</v>
      </c>
      <c r="H4834" t="str">
        <f>+VLOOKUP(F4834,Codigos[],2,0)</f>
        <v>Cítricos</v>
      </c>
      <c r="I4834">
        <f>+VLOOKUP(Tabla2[[#This Row],[Categoría]],Cod_procesamiento10[],2,0)</f>
        <v>2</v>
      </c>
      <c r="J4834" t="s">
        <v>163</v>
      </c>
      <c r="K4834" s="3">
        <v>673.09</v>
      </c>
    </row>
    <row r="4835" spans="1:11" x14ac:dyDescent="0.35">
      <c r="A4835">
        <v>2018</v>
      </c>
      <c r="B4835" s="5" t="s">
        <v>55</v>
      </c>
      <c r="C4835" s="10">
        <v>43282</v>
      </c>
      <c r="D4835" t="s">
        <v>2</v>
      </c>
      <c r="E4835">
        <f>+VLOOKUP(Tabla2[[#This Row],[Punto de venta]],Punto_venta[],2,0)</f>
        <v>1</v>
      </c>
      <c r="F4835" t="s">
        <v>21</v>
      </c>
      <c r="G4835">
        <f>+VLOOKUP(Tabla2[[#This Row],[Cultivo]],Cod_categoría[],2,0)</f>
        <v>100108002</v>
      </c>
      <c r="H4835" t="str">
        <f>+VLOOKUP(F4835,Codigos[],2,0)</f>
        <v>Frutos tropicales y subtropicales</v>
      </c>
      <c r="I4835">
        <f>+VLOOKUP(Tabla2[[#This Row],[Categoría]],Cod_procesamiento10[],2,0)</f>
        <v>4</v>
      </c>
      <c r="J4835" t="s">
        <v>163</v>
      </c>
      <c r="K4835" s="3">
        <v>1905.71</v>
      </c>
    </row>
    <row r="4836" spans="1:11" x14ac:dyDescent="0.35">
      <c r="A4836">
        <v>2018</v>
      </c>
      <c r="B4836" s="5" t="s">
        <v>55</v>
      </c>
      <c r="C4836" s="10">
        <v>43282</v>
      </c>
      <c r="D4836" t="s">
        <v>2</v>
      </c>
      <c r="E4836">
        <f>+VLOOKUP(Tabla2[[#This Row],[Punto de venta]],Punto_venta[],2,0)</f>
        <v>1</v>
      </c>
      <c r="F4836" t="s">
        <v>10</v>
      </c>
      <c r="G4836">
        <f>+VLOOKUP(Tabla2[[#This Row],[Cultivo]],Cod_categoría[],2,0)</f>
        <v>100104002</v>
      </c>
      <c r="H4836" t="str">
        <f>+VLOOKUP(F4836,Codigos[],2,0)</f>
        <v>Frutos de pepita</v>
      </c>
      <c r="I4836">
        <f>+VLOOKUP(Tabla2[[#This Row],[Categoría]],Cod_procesamiento10[],2,0)</f>
        <v>3</v>
      </c>
      <c r="J4836" t="s">
        <v>163</v>
      </c>
      <c r="K4836" s="3">
        <v>573.09</v>
      </c>
    </row>
    <row r="4837" spans="1:11" x14ac:dyDescent="0.35">
      <c r="A4837">
        <v>2018</v>
      </c>
      <c r="B4837" s="5" t="s">
        <v>55</v>
      </c>
      <c r="C4837" s="10">
        <v>43282</v>
      </c>
      <c r="D4837" t="s">
        <v>2</v>
      </c>
      <c r="E4837">
        <f>+VLOOKUP(Tabla2[[#This Row],[Punto de venta]],Punto_venta[],2,0)</f>
        <v>1</v>
      </c>
      <c r="F4837" t="s">
        <v>11</v>
      </c>
      <c r="G4837">
        <f>+VLOOKUP(Tabla2[[#This Row],[Cultivo]],Cod_categoría[],2,0)</f>
        <v>100102005</v>
      </c>
      <c r="H4837" t="str">
        <f>+VLOOKUP(F4837,Codigos[],2,0)</f>
        <v>Cítricos</v>
      </c>
      <c r="I4837">
        <f>+VLOOKUP(Tabla2[[#This Row],[Categoría]],Cod_procesamiento10[],2,0)</f>
        <v>2</v>
      </c>
      <c r="J4837" t="s">
        <v>163</v>
      </c>
      <c r="K4837" s="3">
        <v>582.15</v>
      </c>
    </row>
    <row r="4838" spans="1:11" x14ac:dyDescent="0.35">
      <c r="A4838">
        <v>2018</v>
      </c>
      <c r="B4838" s="5" t="s">
        <v>55</v>
      </c>
      <c r="C4838" s="10">
        <v>43282</v>
      </c>
      <c r="D4838" t="s">
        <v>2</v>
      </c>
      <c r="E4838">
        <f>+VLOOKUP(Tabla2[[#This Row],[Punto de venta]],Punto_venta[],2,0)</f>
        <v>1</v>
      </c>
      <c r="F4838" t="s">
        <v>13</v>
      </c>
      <c r="G4838">
        <f>+VLOOKUP(Tabla2[[#This Row],[Cultivo]],Cod_categoría[],2,0)</f>
        <v>100106002</v>
      </c>
      <c r="H4838" t="str">
        <f>+VLOOKUP(F4838,Codigos[],2,0)</f>
        <v>Frutos oleaginosos</v>
      </c>
      <c r="I4838">
        <f>+VLOOKUP(Tabla2[[#This Row],[Categoría]],Cod_procesamiento10[],2,0)</f>
        <v>12</v>
      </c>
      <c r="J4838" t="s">
        <v>163</v>
      </c>
      <c r="K4838" s="3">
        <v>2449.73</v>
      </c>
    </row>
    <row r="4839" spans="1:11" x14ac:dyDescent="0.35">
      <c r="A4839">
        <v>2018</v>
      </c>
      <c r="B4839" s="5" t="s">
        <v>55</v>
      </c>
      <c r="C4839" s="10">
        <v>43282</v>
      </c>
      <c r="D4839" t="s">
        <v>2</v>
      </c>
      <c r="E4839">
        <f>+VLOOKUP(Tabla2[[#This Row],[Punto de venta]],Punto_venta[],2,0)</f>
        <v>1</v>
      </c>
      <c r="F4839" t="s">
        <v>14</v>
      </c>
      <c r="G4839">
        <f>+VLOOKUP(Tabla2[[#This Row],[Cultivo]],Cod_categoría[],2,0)</f>
        <v>100104005</v>
      </c>
      <c r="H4839" t="str">
        <f>+VLOOKUP(F4839,Codigos[],2,0)</f>
        <v>Frutos de pepita</v>
      </c>
      <c r="I4839">
        <f>+VLOOKUP(Tabla2[[#This Row],[Categoría]],Cod_procesamiento10[],2,0)</f>
        <v>3</v>
      </c>
      <c r="J4839" t="s">
        <v>163</v>
      </c>
      <c r="K4839" s="3">
        <v>635.4</v>
      </c>
    </row>
    <row r="4840" spans="1:11" x14ac:dyDescent="0.35">
      <c r="A4840">
        <v>2018</v>
      </c>
      <c r="B4840" s="5" t="s">
        <v>55</v>
      </c>
      <c r="C4840" s="10">
        <v>43282</v>
      </c>
      <c r="D4840" t="s">
        <v>2</v>
      </c>
      <c r="E4840">
        <f>+VLOOKUP(Tabla2[[#This Row],[Punto de venta]],Punto_venta[],2,0)</f>
        <v>1</v>
      </c>
      <c r="F4840" t="s">
        <v>15</v>
      </c>
      <c r="G4840">
        <f>+VLOOKUP(Tabla2[[#This Row],[Cultivo]],Cod_categoría[],2,0)</f>
        <v>100108006</v>
      </c>
      <c r="H4840" t="str">
        <f>+VLOOKUP(F4840,Codigos[],2,0)</f>
        <v>Frutos tropicales y subtropicales</v>
      </c>
      <c r="I4840">
        <f>+VLOOKUP(Tabla2[[#This Row],[Categoría]],Cod_procesamiento10[],2,0)</f>
        <v>4</v>
      </c>
      <c r="J4840" t="s">
        <v>163</v>
      </c>
      <c r="K4840" s="3">
        <v>572.13</v>
      </c>
    </row>
    <row r="4841" spans="1:11" x14ac:dyDescent="0.35">
      <c r="A4841">
        <v>2018</v>
      </c>
      <c r="B4841" s="5" t="s">
        <v>55</v>
      </c>
      <c r="C4841" s="10">
        <v>43282</v>
      </c>
      <c r="D4841" t="s">
        <v>17</v>
      </c>
      <c r="E4841">
        <f>+VLOOKUP(Tabla2[[#This Row],[Punto de venta]],Punto_venta[],2,0)</f>
        <v>2</v>
      </c>
      <c r="F4841" t="s">
        <v>19</v>
      </c>
      <c r="G4841">
        <f>+VLOOKUP(Tabla2[[#This Row],[Cultivo]],Cod_categoría[],2,0)</f>
        <v>100101007</v>
      </c>
      <c r="H4841" t="str">
        <f>+VLOOKUP(F4841,Codigos[],2,0)</f>
        <v>Berries</v>
      </c>
      <c r="I4841">
        <f>+VLOOKUP(Tabla2[[#This Row],[Categoría]],Cod_procesamiento10[],2,0)</f>
        <v>1</v>
      </c>
      <c r="J4841" t="s">
        <v>163</v>
      </c>
      <c r="K4841" s="3">
        <v>1114.92</v>
      </c>
    </row>
    <row r="4842" spans="1:11" x14ac:dyDescent="0.35">
      <c r="A4842">
        <v>2018</v>
      </c>
      <c r="B4842" s="5" t="s">
        <v>55</v>
      </c>
      <c r="C4842" s="10">
        <v>43282</v>
      </c>
      <c r="D4842" t="s">
        <v>17</v>
      </c>
      <c r="E4842">
        <f>+VLOOKUP(Tabla2[[#This Row],[Punto de venta]],Punto_venta[],2,0)</f>
        <v>2</v>
      </c>
      <c r="F4842" t="s">
        <v>9</v>
      </c>
      <c r="G4842">
        <f>+VLOOKUP(Tabla2[[#This Row],[Cultivo]],Cod_categoría[],2,0)</f>
        <v>100102003</v>
      </c>
      <c r="H4842" t="str">
        <f>+VLOOKUP(F4842,Codigos[],2,0)</f>
        <v>Cítricos</v>
      </c>
      <c r="I4842">
        <f>+VLOOKUP(Tabla2[[#This Row],[Categoría]],Cod_procesamiento10[],2,0)</f>
        <v>2</v>
      </c>
      <c r="J4842" t="s">
        <v>163</v>
      </c>
      <c r="K4842" s="3">
        <v>1101.4100000000001</v>
      </c>
    </row>
    <row r="4843" spans="1:11" x14ac:dyDescent="0.35">
      <c r="A4843">
        <v>2018</v>
      </c>
      <c r="B4843" s="5" t="s">
        <v>55</v>
      </c>
      <c r="C4843" s="10">
        <v>43282</v>
      </c>
      <c r="D4843" t="s">
        <v>17</v>
      </c>
      <c r="E4843">
        <f>+VLOOKUP(Tabla2[[#This Row],[Punto de venta]],Punto_venta[],2,0)</f>
        <v>2</v>
      </c>
      <c r="F4843" t="s">
        <v>20</v>
      </c>
      <c r="G4843">
        <f>+VLOOKUP(Tabla2[[#This Row],[Cultivo]],Cod_categoría[],2,0)</f>
        <v>100102004</v>
      </c>
      <c r="H4843" t="str">
        <f>+VLOOKUP(F4843,Codigos[],2,0)</f>
        <v>Cítricos</v>
      </c>
      <c r="I4843">
        <f>+VLOOKUP(Tabla2[[#This Row],[Categoría]],Cod_procesamiento10[],2,0)</f>
        <v>2</v>
      </c>
      <c r="J4843" t="s">
        <v>163</v>
      </c>
      <c r="K4843" s="3">
        <v>1640.68</v>
      </c>
    </row>
    <row r="4844" spans="1:11" x14ac:dyDescent="0.35">
      <c r="A4844">
        <v>2018</v>
      </c>
      <c r="B4844" s="5" t="s">
        <v>55</v>
      </c>
      <c r="C4844" s="10">
        <v>43282</v>
      </c>
      <c r="D4844" t="s">
        <v>17</v>
      </c>
      <c r="E4844">
        <f>+VLOOKUP(Tabla2[[#This Row],[Punto de venta]],Punto_venta[],2,0)</f>
        <v>2</v>
      </c>
      <c r="F4844" t="s">
        <v>21</v>
      </c>
      <c r="G4844">
        <f>+VLOOKUP(Tabla2[[#This Row],[Cultivo]],Cod_categoría[],2,0)</f>
        <v>100108002</v>
      </c>
      <c r="H4844" t="str">
        <f>+VLOOKUP(F4844,Codigos[],2,0)</f>
        <v>Frutos tropicales y subtropicales</v>
      </c>
      <c r="I4844">
        <f>+VLOOKUP(Tabla2[[#This Row],[Categoría]],Cod_procesamiento10[],2,0)</f>
        <v>4</v>
      </c>
      <c r="J4844" t="s">
        <v>163</v>
      </c>
      <c r="K4844" s="3">
        <v>1852.27</v>
      </c>
    </row>
    <row r="4845" spans="1:11" x14ac:dyDescent="0.35">
      <c r="A4845">
        <v>2018</v>
      </c>
      <c r="B4845" s="5" t="s">
        <v>55</v>
      </c>
      <c r="C4845" s="10">
        <v>43282</v>
      </c>
      <c r="D4845" t="s">
        <v>17</v>
      </c>
      <c r="E4845">
        <f>+VLOOKUP(Tabla2[[#This Row],[Punto de venta]],Punto_venta[],2,0)</f>
        <v>2</v>
      </c>
      <c r="F4845" t="s">
        <v>10</v>
      </c>
      <c r="G4845">
        <f>+VLOOKUP(Tabla2[[#This Row],[Cultivo]],Cod_categoría[],2,0)</f>
        <v>100104002</v>
      </c>
      <c r="H4845" t="str">
        <f>+VLOOKUP(F4845,Codigos[],2,0)</f>
        <v>Frutos de pepita</v>
      </c>
      <c r="I4845">
        <f>+VLOOKUP(Tabla2[[#This Row],[Categoría]],Cod_procesamiento10[],2,0)</f>
        <v>3</v>
      </c>
      <c r="J4845" t="s">
        <v>163</v>
      </c>
      <c r="K4845" s="3">
        <v>1184.77</v>
      </c>
    </row>
    <row r="4846" spans="1:11" x14ac:dyDescent="0.35">
      <c r="A4846">
        <v>2018</v>
      </c>
      <c r="B4846" s="5" t="s">
        <v>55</v>
      </c>
      <c r="C4846" s="10">
        <v>43282</v>
      </c>
      <c r="D4846" t="s">
        <v>17</v>
      </c>
      <c r="E4846">
        <f>+VLOOKUP(Tabla2[[#This Row],[Punto de venta]],Punto_venta[],2,0)</f>
        <v>2</v>
      </c>
      <c r="F4846" t="s">
        <v>11</v>
      </c>
      <c r="G4846">
        <f>+VLOOKUP(Tabla2[[#This Row],[Cultivo]],Cod_categoría[],2,0)</f>
        <v>100102005</v>
      </c>
      <c r="H4846" t="str">
        <f>+VLOOKUP(F4846,Codigos[],2,0)</f>
        <v>Cítricos</v>
      </c>
      <c r="I4846">
        <f>+VLOOKUP(Tabla2[[#This Row],[Categoría]],Cod_procesamiento10[],2,0)</f>
        <v>2</v>
      </c>
      <c r="J4846" t="s">
        <v>163</v>
      </c>
      <c r="K4846" s="3">
        <v>1137.07</v>
      </c>
    </row>
    <row r="4847" spans="1:11" x14ac:dyDescent="0.35">
      <c r="A4847">
        <v>2018</v>
      </c>
      <c r="B4847" s="5" t="s">
        <v>55</v>
      </c>
      <c r="C4847" s="10">
        <v>43282</v>
      </c>
      <c r="D4847" t="s">
        <v>17</v>
      </c>
      <c r="E4847">
        <f>+VLOOKUP(Tabla2[[#This Row],[Punto de venta]],Punto_venta[],2,0)</f>
        <v>2</v>
      </c>
      <c r="F4847" t="s">
        <v>13</v>
      </c>
      <c r="G4847">
        <f>+VLOOKUP(Tabla2[[#This Row],[Cultivo]],Cod_categoría[],2,0)</f>
        <v>100106002</v>
      </c>
      <c r="H4847" t="str">
        <f>+VLOOKUP(F4847,Codigos[],2,0)</f>
        <v>Frutos oleaginosos</v>
      </c>
      <c r="I4847">
        <f>+VLOOKUP(Tabla2[[#This Row],[Categoría]],Cod_procesamiento10[],2,0)</f>
        <v>12</v>
      </c>
      <c r="J4847" t="s">
        <v>163</v>
      </c>
      <c r="K4847" s="3">
        <v>3518.54</v>
      </c>
    </row>
    <row r="4848" spans="1:11" x14ac:dyDescent="0.35">
      <c r="A4848">
        <v>2018</v>
      </c>
      <c r="B4848" s="5" t="s">
        <v>55</v>
      </c>
      <c r="C4848" s="10">
        <v>43282</v>
      </c>
      <c r="D4848" t="s">
        <v>17</v>
      </c>
      <c r="E4848">
        <f>+VLOOKUP(Tabla2[[#This Row],[Punto de venta]],Punto_venta[],2,0)</f>
        <v>2</v>
      </c>
      <c r="F4848" t="s">
        <v>14</v>
      </c>
      <c r="G4848">
        <f>+VLOOKUP(Tabla2[[#This Row],[Cultivo]],Cod_categoría[],2,0)</f>
        <v>100104005</v>
      </c>
      <c r="H4848" t="str">
        <f>+VLOOKUP(F4848,Codigos[],2,0)</f>
        <v>Frutos de pepita</v>
      </c>
      <c r="I4848">
        <f>+VLOOKUP(Tabla2[[#This Row],[Categoría]],Cod_procesamiento10[],2,0)</f>
        <v>3</v>
      </c>
      <c r="J4848" t="s">
        <v>163</v>
      </c>
      <c r="K4848" s="3">
        <v>1094.3800000000001</v>
      </c>
    </row>
    <row r="4849" spans="1:11" x14ac:dyDescent="0.35">
      <c r="A4849">
        <v>2018</v>
      </c>
      <c r="B4849" s="5" t="s">
        <v>55</v>
      </c>
      <c r="C4849" s="10">
        <v>43282</v>
      </c>
      <c r="D4849" t="s">
        <v>17</v>
      </c>
      <c r="E4849">
        <f>+VLOOKUP(Tabla2[[#This Row],[Punto de venta]],Punto_venta[],2,0)</f>
        <v>2</v>
      </c>
      <c r="F4849" t="s">
        <v>15</v>
      </c>
      <c r="G4849">
        <f>+VLOOKUP(Tabla2[[#This Row],[Cultivo]],Cod_categoría[],2,0)</f>
        <v>100108006</v>
      </c>
      <c r="H4849" t="str">
        <f>+VLOOKUP(F4849,Codigos[],2,0)</f>
        <v>Frutos tropicales y subtropicales</v>
      </c>
      <c r="I4849">
        <f>+VLOOKUP(Tabla2[[#This Row],[Categoría]],Cod_procesamiento10[],2,0)</f>
        <v>4</v>
      </c>
      <c r="J4849" t="s">
        <v>163</v>
      </c>
      <c r="K4849" s="3">
        <v>841.48</v>
      </c>
    </row>
    <row r="4850" spans="1:11" x14ac:dyDescent="0.35">
      <c r="A4850">
        <v>2018</v>
      </c>
      <c r="B4850" s="5" t="s">
        <v>55</v>
      </c>
      <c r="C4850" s="10">
        <v>43282</v>
      </c>
      <c r="D4850" t="s">
        <v>2</v>
      </c>
      <c r="E4850">
        <f>+VLOOKUP(Tabla2[[#This Row],[Punto de venta]],Punto_venta[],2,0)</f>
        <v>1</v>
      </c>
      <c r="F4850" t="s">
        <v>19</v>
      </c>
      <c r="G4850">
        <f>+VLOOKUP(Tabla2[[#This Row],[Cultivo]],Cod_categoría[],2,0)</f>
        <v>100101007</v>
      </c>
      <c r="H4850" t="str">
        <f>+VLOOKUP(F4850,Codigos[],2,0)</f>
        <v>Berries</v>
      </c>
      <c r="I4850">
        <f>+VLOOKUP(Tabla2[[#This Row],[Categoría]],Cod_procesamiento10[],2,0)</f>
        <v>1</v>
      </c>
      <c r="J4850" t="s">
        <v>163</v>
      </c>
      <c r="K4850" s="3">
        <v>540.47</v>
      </c>
    </row>
    <row r="4851" spans="1:11" x14ac:dyDescent="0.35">
      <c r="A4851">
        <v>2018</v>
      </c>
      <c r="B4851" s="5" t="s">
        <v>55</v>
      </c>
      <c r="C4851" s="10">
        <v>43282</v>
      </c>
      <c r="D4851" t="s">
        <v>2</v>
      </c>
      <c r="E4851">
        <f>+VLOOKUP(Tabla2[[#This Row],[Punto de venta]],Punto_venta[],2,0)</f>
        <v>1</v>
      </c>
      <c r="F4851" t="s">
        <v>9</v>
      </c>
      <c r="G4851">
        <f>+VLOOKUP(Tabla2[[#This Row],[Cultivo]],Cod_categoría[],2,0)</f>
        <v>100102003</v>
      </c>
      <c r="H4851" t="str">
        <f>+VLOOKUP(F4851,Codigos[],2,0)</f>
        <v>Cítricos</v>
      </c>
      <c r="I4851">
        <f>+VLOOKUP(Tabla2[[#This Row],[Categoría]],Cod_procesamiento10[],2,0)</f>
        <v>2</v>
      </c>
      <c r="J4851" t="s">
        <v>163</v>
      </c>
      <c r="K4851" s="3">
        <v>459.02</v>
      </c>
    </row>
    <row r="4852" spans="1:11" x14ac:dyDescent="0.35">
      <c r="A4852">
        <v>2018</v>
      </c>
      <c r="B4852" s="5" t="s">
        <v>55</v>
      </c>
      <c r="C4852" s="10">
        <v>43282</v>
      </c>
      <c r="D4852" t="s">
        <v>2</v>
      </c>
      <c r="E4852">
        <f>+VLOOKUP(Tabla2[[#This Row],[Punto de venta]],Punto_venta[],2,0)</f>
        <v>1</v>
      </c>
      <c r="F4852" t="s">
        <v>20</v>
      </c>
      <c r="G4852">
        <f>+VLOOKUP(Tabla2[[#This Row],[Cultivo]],Cod_categoría[],2,0)</f>
        <v>100102004</v>
      </c>
      <c r="H4852" t="str">
        <f>+VLOOKUP(F4852,Codigos[],2,0)</f>
        <v>Cítricos</v>
      </c>
      <c r="I4852">
        <f>+VLOOKUP(Tabla2[[#This Row],[Categoría]],Cod_procesamiento10[],2,0)</f>
        <v>2</v>
      </c>
      <c r="J4852" t="s">
        <v>163</v>
      </c>
      <c r="K4852" s="3">
        <v>677.47</v>
      </c>
    </row>
    <row r="4853" spans="1:11" x14ac:dyDescent="0.35">
      <c r="A4853">
        <v>2018</v>
      </c>
      <c r="B4853" s="5" t="s">
        <v>55</v>
      </c>
      <c r="C4853" s="10">
        <v>43282</v>
      </c>
      <c r="D4853" t="s">
        <v>2</v>
      </c>
      <c r="E4853">
        <f>+VLOOKUP(Tabla2[[#This Row],[Punto de venta]],Punto_venta[],2,0)</f>
        <v>1</v>
      </c>
      <c r="F4853" t="s">
        <v>21</v>
      </c>
      <c r="G4853">
        <f>+VLOOKUP(Tabla2[[#This Row],[Cultivo]],Cod_categoría[],2,0)</f>
        <v>100108002</v>
      </c>
      <c r="H4853" t="str">
        <f>+VLOOKUP(F4853,Codigos[],2,0)</f>
        <v>Frutos tropicales y subtropicales</v>
      </c>
      <c r="I4853">
        <f>+VLOOKUP(Tabla2[[#This Row],[Categoría]],Cod_procesamiento10[],2,0)</f>
        <v>4</v>
      </c>
      <c r="J4853" t="s">
        <v>163</v>
      </c>
      <c r="K4853" s="3">
        <v>2016.67</v>
      </c>
    </row>
    <row r="4854" spans="1:11" x14ac:dyDescent="0.35">
      <c r="A4854">
        <v>2018</v>
      </c>
      <c r="B4854" s="5" t="s">
        <v>55</v>
      </c>
      <c r="C4854" s="10">
        <v>43282</v>
      </c>
      <c r="D4854" t="s">
        <v>2</v>
      </c>
      <c r="E4854">
        <f>+VLOOKUP(Tabla2[[#This Row],[Punto de venta]],Punto_venta[],2,0)</f>
        <v>1</v>
      </c>
      <c r="F4854" t="s">
        <v>10</v>
      </c>
      <c r="G4854">
        <f>+VLOOKUP(Tabla2[[#This Row],[Cultivo]],Cod_categoría[],2,0)</f>
        <v>100104002</v>
      </c>
      <c r="H4854" t="str">
        <f>+VLOOKUP(F4854,Codigos[],2,0)</f>
        <v>Frutos de pepita</v>
      </c>
      <c r="I4854">
        <f>+VLOOKUP(Tabla2[[#This Row],[Categoría]],Cod_procesamiento10[],2,0)</f>
        <v>3</v>
      </c>
      <c r="J4854" t="s">
        <v>163</v>
      </c>
      <c r="K4854" s="3">
        <v>563.22</v>
      </c>
    </row>
    <row r="4855" spans="1:11" x14ac:dyDescent="0.35">
      <c r="A4855">
        <v>2018</v>
      </c>
      <c r="B4855" s="5" t="s">
        <v>55</v>
      </c>
      <c r="C4855" s="10">
        <v>43282</v>
      </c>
      <c r="D4855" t="s">
        <v>2</v>
      </c>
      <c r="E4855">
        <f>+VLOOKUP(Tabla2[[#This Row],[Punto de venta]],Punto_venta[],2,0)</f>
        <v>1</v>
      </c>
      <c r="F4855" t="s">
        <v>11</v>
      </c>
      <c r="G4855">
        <f>+VLOOKUP(Tabla2[[#This Row],[Cultivo]],Cod_categoría[],2,0)</f>
        <v>100102005</v>
      </c>
      <c r="H4855" t="str">
        <f>+VLOOKUP(F4855,Codigos[],2,0)</f>
        <v>Cítricos</v>
      </c>
      <c r="I4855">
        <f>+VLOOKUP(Tabla2[[#This Row],[Categoría]],Cod_procesamiento10[],2,0)</f>
        <v>2</v>
      </c>
      <c r="J4855" t="s">
        <v>163</v>
      </c>
      <c r="K4855" s="3">
        <v>566.62</v>
      </c>
    </row>
    <row r="4856" spans="1:11" x14ac:dyDescent="0.35">
      <c r="A4856">
        <v>2018</v>
      </c>
      <c r="B4856" s="5" t="s">
        <v>55</v>
      </c>
      <c r="C4856" s="10">
        <v>43282</v>
      </c>
      <c r="D4856" t="s">
        <v>2</v>
      </c>
      <c r="E4856">
        <f>+VLOOKUP(Tabla2[[#This Row],[Punto de venta]],Punto_venta[],2,0)</f>
        <v>1</v>
      </c>
      <c r="F4856" t="s">
        <v>13</v>
      </c>
      <c r="G4856">
        <f>+VLOOKUP(Tabla2[[#This Row],[Cultivo]],Cod_categoría[],2,0)</f>
        <v>100106002</v>
      </c>
      <c r="H4856" t="str">
        <f>+VLOOKUP(F4856,Codigos[],2,0)</f>
        <v>Frutos oleaginosos</v>
      </c>
      <c r="I4856">
        <f>+VLOOKUP(Tabla2[[#This Row],[Categoría]],Cod_procesamiento10[],2,0)</f>
        <v>12</v>
      </c>
      <c r="J4856" t="s">
        <v>163</v>
      </c>
      <c r="K4856" s="3">
        <v>2493.12</v>
      </c>
    </row>
    <row r="4857" spans="1:11" x14ac:dyDescent="0.35">
      <c r="A4857">
        <v>2018</v>
      </c>
      <c r="B4857" s="5" t="s">
        <v>55</v>
      </c>
      <c r="C4857" s="10">
        <v>43282</v>
      </c>
      <c r="D4857" t="s">
        <v>2</v>
      </c>
      <c r="E4857">
        <f>+VLOOKUP(Tabla2[[#This Row],[Punto de venta]],Punto_venta[],2,0)</f>
        <v>1</v>
      </c>
      <c r="F4857" t="s">
        <v>14</v>
      </c>
      <c r="G4857">
        <f>+VLOOKUP(Tabla2[[#This Row],[Cultivo]],Cod_categoría[],2,0)</f>
        <v>100104005</v>
      </c>
      <c r="H4857" t="str">
        <f>+VLOOKUP(F4857,Codigos[],2,0)</f>
        <v>Frutos de pepita</v>
      </c>
      <c r="I4857">
        <f>+VLOOKUP(Tabla2[[#This Row],[Categoría]],Cod_procesamiento10[],2,0)</f>
        <v>3</v>
      </c>
      <c r="J4857" t="s">
        <v>163</v>
      </c>
      <c r="K4857" s="3">
        <v>631</v>
      </c>
    </row>
    <row r="4858" spans="1:11" x14ac:dyDescent="0.35">
      <c r="A4858">
        <v>2018</v>
      </c>
      <c r="B4858" s="5" t="s">
        <v>55</v>
      </c>
      <c r="C4858" s="10">
        <v>43282</v>
      </c>
      <c r="D4858" t="s">
        <v>2</v>
      </c>
      <c r="E4858">
        <f>+VLOOKUP(Tabla2[[#This Row],[Punto de venta]],Punto_venta[],2,0)</f>
        <v>1</v>
      </c>
      <c r="F4858" t="s">
        <v>15</v>
      </c>
      <c r="G4858">
        <f>+VLOOKUP(Tabla2[[#This Row],[Cultivo]],Cod_categoría[],2,0)</f>
        <v>100108006</v>
      </c>
      <c r="H4858" t="str">
        <f>+VLOOKUP(F4858,Codigos[],2,0)</f>
        <v>Frutos tropicales y subtropicales</v>
      </c>
      <c r="I4858">
        <f>+VLOOKUP(Tabla2[[#This Row],[Categoría]],Cod_procesamiento10[],2,0)</f>
        <v>4</v>
      </c>
      <c r="J4858" t="s">
        <v>163</v>
      </c>
      <c r="K4858" s="3">
        <v>560.65</v>
      </c>
    </row>
    <row r="4859" spans="1:11" x14ac:dyDescent="0.35">
      <c r="A4859">
        <v>2018</v>
      </c>
      <c r="B4859" s="5" t="s">
        <v>55</v>
      </c>
      <c r="C4859" s="10">
        <v>43282</v>
      </c>
      <c r="D4859" t="s">
        <v>17</v>
      </c>
      <c r="E4859">
        <f>+VLOOKUP(Tabla2[[#This Row],[Punto de venta]],Punto_venta[],2,0)</f>
        <v>2</v>
      </c>
      <c r="F4859" t="s">
        <v>19</v>
      </c>
      <c r="G4859">
        <f>+VLOOKUP(Tabla2[[#This Row],[Cultivo]],Cod_categoría[],2,0)</f>
        <v>100101007</v>
      </c>
      <c r="H4859" t="str">
        <f>+VLOOKUP(F4859,Codigos[],2,0)</f>
        <v>Berries</v>
      </c>
      <c r="I4859">
        <f>+VLOOKUP(Tabla2[[#This Row],[Categoría]],Cod_procesamiento10[],2,0)</f>
        <v>1</v>
      </c>
      <c r="J4859" t="s">
        <v>163</v>
      </c>
      <c r="K4859" s="3">
        <v>1122.24</v>
      </c>
    </row>
    <row r="4860" spans="1:11" x14ac:dyDescent="0.35">
      <c r="A4860">
        <v>2018</v>
      </c>
      <c r="B4860" s="5" t="s">
        <v>55</v>
      </c>
      <c r="C4860" s="10">
        <v>43282</v>
      </c>
      <c r="D4860" t="s">
        <v>17</v>
      </c>
      <c r="E4860">
        <f>+VLOOKUP(Tabla2[[#This Row],[Punto de venta]],Punto_venta[],2,0)</f>
        <v>2</v>
      </c>
      <c r="F4860" t="s">
        <v>9</v>
      </c>
      <c r="G4860">
        <f>+VLOOKUP(Tabla2[[#This Row],[Cultivo]],Cod_categoría[],2,0)</f>
        <v>100102003</v>
      </c>
      <c r="H4860" t="str">
        <f>+VLOOKUP(F4860,Codigos[],2,0)</f>
        <v>Cítricos</v>
      </c>
      <c r="I4860">
        <f>+VLOOKUP(Tabla2[[#This Row],[Categoría]],Cod_procesamiento10[],2,0)</f>
        <v>2</v>
      </c>
      <c r="J4860" t="s">
        <v>163</v>
      </c>
      <c r="K4860" s="3">
        <v>1061.3800000000001</v>
      </c>
    </row>
    <row r="4861" spans="1:11" x14ac:dyDescent="0.35">
      <c r="A4861">
        <v>2018</v>
      </c>
      <c r="B4861" s="5" t="s">
        <v>55</v>
      </c>
      <c r="C4861" s="10">
        <v>43282</v>
      </c>
      <c r="D4861" t="s">
        <v>17</v>
      </c>
      <c r="E4861">
        <f>+VLOOKUP(Tabla2[[#This Row],[Punto de venta]],Punto_venta[],2,0)</f>
        <v>2</v>
      </c>
      <c r="F4861" t="s">
        <v>20</v>
      </c>
      <c r="G4861">
        <f>+VLOOKUP(Tabla2[[#This Row],[Cultivo]],Cod_categoría[],2,0)</f>
        <v>100102004</v>
      </c>
      <c r="H4861" t="str">
        <f>+VLOOKUP(F4861,Codigos[],2,0)</f>
        <v>Cítricos</v>
      </c>
      <c r="I4861">
        <f>+VLOOKUP(Tabla2[[#This Row],[Categoría]],Cod_procesamiento10[],2,0)</f>
        <v>2</v>
      </c>
      <c r="J4861" t="s">
        <v>163</v>
      </c>
      <c r="K4861" s="3">
        <v>1574.59</v>
      </c>
    </row>
    <row r="4862" spans="1:11" x14ac:dyDescent="0.35">
      <c r="A4862">
        <v>2018</v>
      </c>
      <c r="B4862" s="5" t="s">
        <v>55</v>
      </c>
      <c r="C4862" s="10">
        <v>43282</v>
      </c>
      <c r="D4862" t="s">
        <v>17</v>
      </c>
      <c r="E4862">
        <f>+VLOOKUP(Tabla2[[#This Row],[Punto de venta]],Punto_venta[],2,0)</f>
        <v>2</v>
      </c>
      <c r="F4862" t="s">
        <v>21</v>
      </c>
      <c r="G4862">
        <f>+VLOOKUP(Tabla2[[#This Row],[Cultivo]],Cod_categoría[],2,0)</f>
        <v>100108002</v>
      </c>
      <c r="H4862" t="str">
        <f>+VLOOKUP(F4862,Codigos[],2,0)</f>
        <v>Frutos tropicales y subtropicales</v>
      </c>
      <c r="I4862">
        <f>+VLOOKUP(Tabla2[[#This Row],[Categoría]],Cod_procesamiento10[],2,0)</f>
        <v>4</v>
      </c>
      <c r="J4862" t="s">
        <v>163</v>
      </c>
      <c r="K4862" s="3">
        <v>1784.23</v>
      </c>
    </row>
    <row r="4863" spans="1:11" x14ac:dyDescent="0.35">
      <c r="A4863">
        <v>2018</v>
      </c>
      <c r="B4863" s="5" t="s">
        <v>55</v>
      </c>
      <c r="C4863" s="10">
        <v>43282</v>
      </c>
      <c r="D4863" t="s">
        <v>17</v>
      </c>
      <c r="E4863">
        <f>+VLOOKUP(Tabla2[[#This Row],[Punto de venta]],Punto_venta[],2,0)</f>
        <v>2</v>
      </c>
      <c r="F4863" t="s">
        <v>10</v>
      </c>
      <c r="G4863">
        <f>+VLOOKUP(Tabla2[[#This Row],[Cultivo]],Cod_categoría[],2,0)</f>
        <v>100104002</v>
      </c>
      <c r="H4863" t="str">
        <f>+VLOOKUP(F4863,Codigos[],2,0)</f>
        <v>Frutos de pepita</v>
      </c>
      <c r="I4863">
        <f>+VLOOKUP(Tabla2[[#This Row],[Categoría]],Cod_procesamiento10[],2,0)</f>
        <v>3</v>
      </c>
      <c r="J4863" t="s">
        <v>163</v>
      </c>
      <c r="K4863" s="3">
        <v>1160.43</v>
      </c>
    </row>
    <row r="4864" spans="1:11" x14ac:dyDescent="0.35">
      <c r="A4864">
        <v>2018</v>
      </c>
      <c r="B4864" s="5" t="s">
        <v>55</v>
      </c>
      <c r="C4864" s="10">
        <v>43282</v>
      </c>
      <c r="D4864" t="s">
        <v>17</v>
      </c>
      <c r="E4864">
        <f>+VLOOKUP(Tabla2[[#This Row],[Punto de venta]],Punto_venta[],2,0)</f>
        <v>2</v>
      </c>
      <c r="F4864" t="s">
        <v>11</v>
      </c>
      <c r="G4864">
        <f>+VLOOKUP(Tabla2[[#This Row],[Cultivo]],Cod_categoría[],2,0)</f>
        <v>100102005</v>
      </c>
      <c r="H4864" t="str">
        <f>+VLOOKUP(F4864,Codigos[],2,0)</f>
        <v>Cítricos</v>
      </c>
      <c r="I4864">
        <f>+VLOOKUP(Tabla2[[#This Row],[Categoría]],Cod_procesamiento10[],2,0)</f>
        <v>2</v>
      </c>
      <c r="J4864" t="s">
        <v>163</v>
      </c>
      <c r="K4864" s="3">
        <v>1106.72</v>
      </c>
    </row>
    <row r="4865" spans="1:11" x14ac:dyDescent="0.35">
      <c r="A4865">
        <v>2018</v>
      </c>
      <c r="B4865" s="5" t="s">
        <v>55</v>
      </c>
      <c r="C4865" s="10">
        <v>43282</v>
      </c>
      <c r="D4865" t="s">
        <v>17</v>
      </c>
      <c r="E4865">
        <f>+VLOOKUP(Tabla2[[#This Row],[Punto de venta]],Punto_venta[],2,0)</f>
        <v>2</v>
      </c>
      <c r="F4865" t="s">
        <v>13</v>
      </c>
      <c r="G4865">
        <f>+VLOOKUP(Tabla2[[#This Row],[Cultivo]],Cod_categoría[],2,0)</f>
        <v>100106002</v>
      </c>
      <c r="H4865" t="str">
        <f>+VLOOKUP(F4865,Codigos[],2,0)</f>
        <v>Frutos oleaginosos</v>
      </c>
      <c r="I4865">
        <f>+VLOOKUP(Tabla2[[#This Row],[Categoría]],Cod_procesamiento10[],2,0)</f>
        <v>12</v>
      </c>
      <c r="J4865" t="s">
        <v>163</v>
      </c>
      <c r="K4865" s="3">
        <v>3511.01</v>
      </c>
    </row>
    <row r="4866" spans="1:11" x14ac:dyDescent="0.35">
      <c r="A4866">
        <v>2018</v>
      </c>
      <c r="B4866" s="5" t="s">
        <v>55</v>
      </c>
      <c r="C4866" s="10">
        <v>43282</v>
      </c>
      <c r="D4866" t="s">
        <v>17</v>
      </c>
      <c r="E4866">
        <f>+VLOOKUP(Tabla2[[#This Row],[Punto de venta]],Punto_venta[],2,0)</f>
        <v>2</v>
      </c>
      <c r="F4866" t="s">
        <v>14</v>
      </c>
      <c r="G4866">
        <f>+VLOOKUP(Tabla2[[#This Row],[Cultivo]],Cod_categoría[],2,0)</f>
        <v>100104005</v>
      </c>
      <c r="H4866" t="str">
        <f>+VLOOKUP(F4866,Codigos[],2,0)</f>
        <v>Frutos de pepita</v>
      </c>
      <c r="I4866">
        <f>+VLOOKUP(Tabla2[[#This Row],[Categoría]],Cod_procesamiento10[],2,0)</f>
        <v>3</v>
      </c>
      <c r="J4866" t="s">
        <v>163</v>
      </c>
      <c r="K4866" s="3">
        <v>1095.6099999999999</v>
      </c>
    </row>
    <row r="4867" spans="1:11" x14ac:dyDescent="0.35">
      <c r="A4867">
        <v>2018</v>
      </c>
      <c r="B4867" s="5" t="s">
        <v>55</v>
      </c>
      <c r="C4867" s="10">
        <v>43282</v>
      </c>
      <c r="D4867" t="s">
        <v>17</v>
      </c>
      <c r="E4867">
        <f>+VLOOKUP(Tabla2[[#This Row],[Punto de venta]],Punto_venta[],2,0)</f>
        <v>2</v>
      </c>
      <c r="F4867" t="s">
        <v>15</v>
      </c>
      <c r="G4867">
        <f>+VLOOKUP(Tabla2[[#This Row],[Cultivo]],Cod_categoría[],2,0)</f>
        <v>100108006</v>
      </c>
      <c r="H4867" t="str">
        <f>+VLOOKUP(F4867,Codigos[],2,0)</f>
        <v>Frutos tropicales y subtropicales</v>
      </c>
      <c r="I4867">
        <f>+VLOOKUP(Tabla2[[#This Row],[Categoría]],Cod_procesamiento10[],2,0)</f>
        <v>4</v>
      </c>
      <c r="J4867" t="s">
        <v>163</v>
      </c>
      <c r="K4867" s="3">
        <v>824.99</v>
      </c>
    </row>
    <row r="4868" spans="1:11" x14ac:dyDescent="0.35">
      <c r="A4868">
        <v>2018</v>
      </c>
      <c r="B4868" s="5" t="s">
        <v>55</v>
      </c>
      <c r="C4868" s="10">
        <v>43282</v>
      </c>
      <c r="D4868" t="s">
        <v>2</v>
      </c>
      <c r="E4868">
        <f>+VLOOKUP(Tabla2[[#This Row],[Punto de venta]],Punto_venta[],2,0)</f>
        <v>1</v>
      </c>
      <c r="F4868" t="s">
        <v>19</v>
      </c>
      <c r="G4868">
        <f>+VLOOKUP(Tabla2[[#This Row],[Cultivo]],Cod_categoría[],2,0)</f>
        <v>100101007</v>
      </c>
      <c r="H4868" t="str">
        <f>+VLOOKUP(F4868,Codigos[],2,0)</f>
        <v>Berries</v>
      </c>
      <c r="I4868">
        <f>+VLOOKUP(Tabla2[[#This Row],[Categoría]],Cod_procesamiento10[],2,0)</f>
        <v>1</v>
      </c>
      <c r="J4868" t="s">
        <v>163</v>
      </c>
      <c r="K4868" s="3">
        <v>570.73</v>
      </c>
    </row>
    <row r="4869" spans="1:11" x14ac:dyDescent="0.35">
      <c r="A4869">
        <v>2018</v>
      </c>
      <c r="B4869" s="5" t="s">
        <v>55</v>
      </c>
      <c r="C4869" s="10">
        <v>43282</v>
      </c>
      <c r="D4869" t="s">
        <v>2</v>
      </c>
      <c r="E4869">
        <f>+VLOOKUP(Tabla2[[#This Row],[Punto de venta]],Punto_venta[],2,0)</f>
        <v>1</v>
      </c>
      <c r="F4869" t="s">
        <v>9</v>
      </c>
      <c r="G4869">
        <f>+VLOOKUP(Tabla2[[#This Row],[Cultivo]],Cod_categoría[],2,0)</f>
        <v>100102003</v>
      </c>
      <c r="H4869" t="str">
        <f>+VLOOKUP(F4869,Codigos[],2,0)</f>
        <v>Cítricos</v>
      </c>
      <c r="I4869">
        <f>+VLOOKUP(Tabla2[[#This Row],[Categoría]],Cod_procesamiento10[],2,0)</f>
        <v>2</v>
      </c>
      <c r="J4869" t="s">
        <v>163</v>
      </c>
      <c r="K4869" s="3">
        <v>420.43</v>
      </c>
    </row>
    <row r="4870" spans="1:11" x14ac:dyDescent="0.35">
      <c r="A4870">
        <v>2018</v>
      </c>
      <c r="B4870" s="5" t="s">
        <v>55</v>
      </c>
      <c r="C4870" s="10">
        <v>43282</v>
      </c>
      <c r="D4870" t="s">
        <v>2</v>
      </c>
      <c r="E4870">
        <f>+VLOOKUP(Tabla2[[#This Row],[Punto de venta]],Punto_venta[],2,0)</f>
        <v>1</v>
      </c>
      <c r="F4870" t="s">
        <v>20</v>
      </c>
      <c r="G4870">
        <f>+VLOOKUP(Tabla2[[#This Row],[Cultivo]],Cod_categoría[],2,0)</f>
        <v>100102004</v>
      </c>
      <c r="H4870" t="str">
        <f>+VLOOKUP(F4870,Codigos[],2,0)</f>
        <v>Cítricos</v>
      </c>
      <c r="I4870">
        <f>+VLOOKUP(Tabla2[[#This Row],[Categoría]],Cod_procesamiento10[],2,0)</f>
        <v>2</v>
      </c>
      <c r="J4870" t="s">
        <v>163</v>
      </c>
      <c r="K4870" s="3">
        <v>682.41</v>
      </c>
    </row>
    <row r="4871" spans="1:11" x14ac:dyDescent="0.35">
      <c r="A4871">
        <v>2018</v>
      </c>
      <c r="B4871" s="5" t="s">
        <v>55</v>
      </c>
      <c r="C4871" s="10">
        <v>43282</v>
      </c>
      <c r="D4871" t="s">
        <v>2</v>
      </c>
      <c r="E4871">
        <f>+VLOOKUP(Tabla2[[#This Row],[Punto de venta]],Punto_venta[],2,0)</f>
        <v>1</v>
      </c>
      <c r="F4871" t="s">
        <v>21</v>
      </c>
      <c r="G4871">
        <f>+VLOOKUP(Tabla2[[#This Row],[Cultivo]],Cod_categoría[],2,0)</f>
        <v>100108002</v>
      </c>
      <c r="H4871" t="str">
        <f>+VLOOKUP(F4871,Codigos[],2,0)</f>
        <v>Frutos tropicales y subtropicales</v>
      </c>
      <c r="I4871">
        <f>+VLOOKUP(Tabla2[[#This Row],[Categoría]],Cod_procesamiento10[],2,0)</f>
        <v>4</v>
      </c>
      <c r="J4871" t="s">
        <v>163</v>
      </c>
      <c r="K4871" s="3">
        <v>2218.75</v>
      </c>
    </row>
    <row r="4872" spans="1:11" x14ac:dyDescent="0.35">
      <c r="A4872">
        <v>2018</v>
      </c>
      <c r="B4872" s="5" t="s">
        <v>55</v>
      </c>
      <c r="C4872" s="10">
        <v>43282</v>
      </c>
      <c r="D4872" t="s">
        <v>2</v>
      </c>
      <c r="E4872">
        <f>+VLOOKUP(Tabla2[[#This Row],[Punto de venta]],Punto_venta[],2,0)</f>
        <v>1</v>
      </c>
      <c r="F4872" t="s">
        <v>10</v>
      </c>
      <c r="G4872">
        <f>+VLOOKUP(Tabla2[[#This Row],[Cultivo]],Cod_categoría[],2,0)</f>
        <v>100104002</v>
      </c>
      <c r="H4872" t="str">
        <f>+VLOOKUP(F4872,Codigos[],2,0)</f>
        <v>Frutos de pepita</v>
      </c>
      <c r="I4872">
        <f>+VLOOKUP(Tabla2[[#This Row],[Categoría]],Cod_procesamiento10[],2,0)</f>
        <v>3</v>
      </c>
      <c r="J4872" t="s">
        <v>163</v>
      </c>
      <c r="K4872" s="3">
        <v>575.85</v>
      </c>
    </row>
    <row r="4873" spans="1:11" x14ac:dyDescent="0.35">
      <c r="A4873">
        <v>2018</v>
      </c>
      <c r="B4873" s="5" t="s">
        <v>55</v>
      </c>
      <c r="C4873" s="10">
        <v>43282</v>
      </c>
      <c r="D4873" t="s">
        <v>2</v>
      </c>
      <c r="E4873">
        <f>+VLOOKUP(Tabla2[[#This Row],[Punto de venta]],Punto_venta[],2,0)</f>
        <v>1</v>
      </c>
      <c r="F4873" t="s">
        <v>11</v>
      </c>
      <c r="G4873">
        <f>+VLOOKUP(Tabla2[[#This Row],[Cultivo]],Cod_categoría[],2,0)</f>
        <v>100102005</v>
      </c>
      <c r="H4873" t="str">
        <f>+VLOOKUP(F4873,Codigos[],2,0)</f>
        <v>Cítricos</v>
      </c>
      <c r="I4873">
        <f>+VLOOKUP(Tabla2[[#This Row],[Categoría]],Cod_procesamiento10[],2,0)</f>
        <v>2</v>
      </c>
      <c r="J4873" t="s">
        <v>163</v>
      </c>
      <c r="K4873" s="3">
        <v>518.92999999999995</v>
      </c>
    </row>
    <row r="4874" spans="1:11" x14ac:dyDescent="0.35">
      <c r="A4874">
        <v>2018</v>
      </c>
      <c r="B4874" s="5" t="s">
        <v>55</v>
      </c>
      <c r="C4874" s="10">
        <v>43282</v>
      </c>
      <c r="D4874" t="s">
        <v>2</v>
      </c>
      <c r="E4874">
        <f>+VLOOKUP(Tabla2[[#This Row],[Punto de venta]],Punto_venta[],2,0)</f>
        <v>1</v>
      </c>
      <c r="F4874" t="s">
        <v>13</v>
      </c>
      <c r="G4874">
        <f>+VLOOKUP(Tabla2[[#This Row],[Cultivo]],Cod_categoría[],2,0)</f>
        <v>100106002</v>
      </c>
      <c r="H4874" t="str">
        <f>+VLOOKUP(F4874,Codigos[],2,0)</f>
        <v>Frutos oleaginosos</v>
      </c>
      <c r="I4874">
        <f>+VLOOKUP(Tabla2[[#This Row],[Categoría]],Cod_procesamiento10[],2,0)</f>
        <v>12</v>
      </c>
      <c r="J4874" t="s">
        <v>163</v>
      </c>
      <c r="K4874" s="3">
        <v>2716.09</v>
      </c>
    </row>
    <row r="4875" spans="1:11" x14ac:dyDescent="0.35">
      <c r="A4875">
        <v>2018</v>
      </c>
      <c r="B4875" s="5" t="s">
        <v>55</v>
      </c>
      <c r="C4875" s="10">
        <v>43282</v>
      </c>
      <c r="D4875" t="s">
        <v>2</v>
      </c>
      <c r="E4875">
        <f>+VLOOKUP(Tabla2[[#This Row],[Punto de venta]],Punto_venta[],2,0)</f>
        <v>1</v>
      </c>
      <c r="F4875" t="s">
        <v>14</v>
      </c>
      <c r="G4875">
        <f>+VLOOKUP(Tabla2[[#This Row],[Cultivo]],Cod_categoría[],2,0)</f>
        <v>100104005</v>
      </c>
      <c r="H4875" t="str">
        <f>+VLOOKUP(F4875,Codigos[],2,0)</f>
        <v>Frutos de pepita</v>
      </c>
      <c r="I4875">
        <f>+VLOOKUP(Tabla2[[#This Row],[Categoría]],Cod_procesamiento10[],2,0)</f>
        <v>3</v>
      </c>
      <c r="J4875" t="s">
        <v>163</v>
      </c>
      <c r="K4875" s="3">
        <v>649.33000000000004</v>
      </c>
    </row>
    <row r="4876" spans="1:11" x14ac:dyDescent="0.35">
      <c r="A4876">
        <v>2018</v>
      </c>
      <c r="B4876" s="5" t="s">
        <v>55</v>
      </c>
      <c r="C4876" s="10">
        <v>43282</v>
      </c>
      <c r="D4876" t="s">
        <v>2</v>
      </c>
      <c r="E4876">
        <f>+VLOOKUP(Tabla2[[#This Row],[Punto de venta]],Punto_venta[],2,0)</f>
        <v>1</v>
      </c>
      <c r="F4876" t="s">
        <v>15</v>
      </c>
      <c r="G4876">
        <f>+VLOOKUP(Tabla2[[#This Row],[Cultivo]],Cod_categoría[],2,0)</f>
        <v>100108006</v>
      </c>
      <c r="H4876" t="str">
        <f>+VLOOKUP(F4876,Codigos[],2,0)</f>
        <v>Frutos tropicales y subtropicales</v>
      </c>
      <c r="I4876">
        <f>+VLOOKUP(Tabla2[[#This Row],[Categoría]],Cod_procesamiento10[],2,0)</f>
        <v>4</v>
      </c>
      <c r="J4876" t="s">
        <v>163</v>
      </c>
      <c r="K4876" s="3">
        <v>571.83000000000004</v>
      </c>
    </row>
    <row r="4877" spans="1:11" x14ac:dyDescent="0.35">
      <c r="A4877">
        <v>2018</v>
      </c>
      <c r="B4877" s="5" t="s">
        <v>55</v>
      </c>
      <c r="C4877" s="10">
        <v>43282</v>
      </c>
      <c r="D4877" t="s">
        <v>17</v>
      </c>
      <c r="E4877">
        <f>+VLOOKUP(Tabla2[[#This Row],[Punto de venta]],Punto_venta[],2,0)</f>
        <v>2</v>
      </c>
      <c r="F4877" t="s">
        <v>19</v>
      </c>
      <c r="G4877">
        <f>+VLOOKUP(Tabla2[[#This Row],[Cultivo]],Cod_categoría[],2,0)</f>
        <v>100101007</v>
      </c>
      <c r="H4877" t="str">
        <f>+VLOOKUP(F4877,Codigos[],2,0)</f>
        <v>Berries</v>
      </c>
      <c r="I4877">
        <f>+VLOOKUP(Tabla2[[#This Row],[Categoría]],Cod_procesamiento10[],2,0)</f>
        <v>1</v>
      </c>
      <c r="J4877" t="s">
        <v>163</v>
      </c>
      <c r="K4877" s="3">
        <v>1008.21</v>
      </c>
    </row>
    <row r="4878" spans="1:11" x14ac:dyDescent="0.35">
      <c r="A4878">
        <v>2018</v>
      </c>
      <c r="B4878" s="5" t="s">
        <v>55</v>
      </c>
      <c r="C4878" s="10">
        <v>43282</v>
      </c>
      <c r="D4878" t="s">
        <v>17</v>
      </c>
      <c r="E4878">
        <f>+VLOOKUP(Tabla2[[#This Row],[Punto de venta]],Punto_venta[],2,0)</f>
        <v>2</v>
      </c>
      <c r="F4878" t="s">
        <v>9</v>
      </c>
      <c r="G4878">
        <f>+VLOOKUP(Tabla2[[#This Row],[Cultivo]],Cod_categoría[],2,0)</f>
        <v>100102003</v>
      </c>
      <c r="H4878" t="str">
        <f>+VLOOKUP(F4878,Codigos[],2,0)</f>
        <v>Cítricos</v>
      </c>
      <c r="I4878">
        <f>+VLOOKUP(Tabla2[[#This Row],[Categoría]],Cod_procesamiento10[],2,0)</f>
        <v>2</v>
      </c>
      <c r="J4878" t="s">
        <v>163</v>
      </c>
      <c r="K4878" s="3">
        <v>1000.79</v>
      </c>
    </row>
    <row r="4879" spans="1:11" x14ac:dyDescent="0.35">
      <c r="A4879">
        <v>2018</v>
      </c>
      <c r="B4879" s="5" t="s">
        <v>55</v>
      </c>
      <c r="C4879" s="10">
        <v>43282</v>
      </c>
      <c r="D4879" t="s">
        <v>17</v>
      </c>
      <c r="E4879">
        <f>+VLOOKUP(Tabla2[[#This Row],[Punto de venta]],Punto_venta[],2,0)</f>
        <v>2</v>
      </c>
      <c r="F4879" t="s">
        <v>20</v>
      </c>
      <c r="G4879">
        <f>+VLOOKUP(Tabla2[[#This Row],[Cultivo]],Cod_categoría[],2,0)</f>
        <v>100102004</v>
      </c>
      <c r="H4879" t="str">
        <f>+VLOOKUP(F4879,Codigos[],2,0)</f>
        <v>Cítricos</v>
      </c>
      <c r="I4879">
        <f>+VLOOKUP(Tabla2[[#This Row],[Categoría]],Cod_procesamiento10[],2,0)</f>
        <v>2</v>
      </c>
      <c r="J4879" t="s">
        <v>163</v>
      </c>
      <c r="K4879" s="3">
        <v>1587.42</v>
      </c>
    </row>
    <row r="4880" spans="1:11" x14ac:dyDescent="0.35">
      <c r="A4880">
        <v>2018</v>
      </c>
      <c r="B4880" s="5" t="s">
        <v>55</v>
      </c>
      <c r="C4880" s="10">
        <v>43282</v>
      </c>
      <c r="D4880" t="s">
        <v>17</v>
      </c>
      <c r="E4880">
        <f>+VLOOKUP(Tabla2[[#This Row],[Punto de venta]],Punto_venta[],2,0)</f>
        <v>2</v>
      </c>
      <c r="F4880" t="s">
        <v>21</v>
      </c>
      <c r="G4880">
        <f>+VLOOKUP(Tabla2[[#This Row],[Cultivo]],Cod_categoría[],2,0)</f>
        <v>100108002</v>
      </c>
      <c r="H4880" t="str">
        <f>+VLOOKUP(F4880,Codigos[],2,0)</f>
        <v>Frutos tropicales y subtropicales</v>
      </c>
      <c r="I4880">
        <f>+VLOOKUP(Tabla2[[#This Row],[Categoría]],Cod_procesamiento10[],2,0)</f>
        <v>4</v>
      </c>
      <c r="J4880" t="s">
        <v>163</v>
      </c>
      <c r="K4880" s="3">
        <v>1780.17</v>
      </c>
    </row>
    <row r="4881" spans="1:11" x14ac:dyDescent="0.35">
      <c r="A4881">
        <v>2018</v>
      </c>
      <c r="B4881" s="5" t="s">
        <v>55</v>
      </c>
      <c r="C4881" s="10">
        <v>43282</v>
      </c>
      <c r="D4881" t="s">
        <v>17</v>
      </c>
      <c r="E4881">
        <f>+VLOOKUP(Tabla2[[#This Row],[Punto de venta]],Punto_venta[],2,0)</f>
        <v>2</v>
      </c>
      <c r="F4881" t="s">
        <v>10</v>
      </c>
      <c r="G4881">
        <f>+VLOOKUP(Tabla2[[#This Row],[Cultivo]],Cod_categoría[],2,0)</f>
        <v>100104002</v>
      </c>
      <c r="H4881" t="str">
        <f>+VLOOKUP(F4881,Codigos[],2,0)</f>
        <v>Frutos de pepita</v>
      </c>
      <c r="I4881">
        <f>+VLOOKUP(Tabla2[[#This Row],[Categoría]],Cod_procesamiento10[],2,0)</f>
        <v>3</v>
      </c>
      <c r="J4881" t="s">
        <v>163</v>
      </c>
      <c r="K4881" s="3">
        <v>1109.97</v>
      </c>
    </row>
    <row r="4882" spans="1:11" x14ac:dyDescent="0.35">
      <c r="A4882">
        <v>2018</v>
      </c>
      <c r="B4882" s="5" t="s">
        <v>55</v>
      </c>
      <c r="C4882" s="10">
        <v>43282</v>
      </c>
      <c r="D4882" t="s">
        <v>17</v>
      </c>
      <c r="E4882">
        <f>+VLOOKUP(Tabla2[[#This Row],[Punto de venta]],Punto_venta[],2,0)</f>
        <v>2</v>
      </c>
      <c r="F4882" t="s">
        <v>11</v>
      </c>
      <c r="G4882">
        <f>+VLOOKUP(Tabla2[[#This Row],[Cultivo]],Cod_categoría[],2,0)</f>
        <v>100102005</v>
      </c>
      <c r="H4882" t="str">
        <f>+VLOOKUP(F4882,Codigos[],2,0)</f>
        <v>Cítricos</v>
      </c>
      <c r="I4882">
        <f>+VLOOKUP(Tabla2[[#This Row],[Categoría]],Cod_procesamiento10[],2,0)</f>
        <v>2</v>
      </c>
      <c r="J4882" t="s">
        <v>163</v>
      </c>
      <c r="K4882" s="3">
        <v>1053.01</v>
      </c>
    </row>
    <row r="4883" spans="1:11" x14ac:dyDescent="0.35">
      <c r="A4883">
        <v>2018</v>
      </c>
      <c r="B4883" s="5" t="s">
        <v>55</v>
      </c>
      <c r="C4883" s="10">
        <v>43282</v>
      </c>
      <c r="D4883" t="s">
        <v>17</v>
      </c>
      <c r="E4883">
        <f>+VLOOKUP(Tabla2[[#This Row],[Punto de venta]],Punto_venta[],2,0)</f>
        <v>2</v>
      </c>
      <c r="F4883" t="s">
        <v>13</v>
      </c>
      <c r="G4883">
        <f>+VLOOKUP(Tabla2[[#This Row],[Cultivo]],Cod_categoría[],2,0)</f>
        <v>100106002</v>
      </c>
      <c r="H4883" t="str">
        <f>+VLOOKUP(F4883,Codigos[],2,0)</f>
        <v>Frutos oleaginosos</v>
      </c>
      <c r="I4883">
        <f>+VLOOKUP(Tabla2[[#This Row],[Categoría]],Cod_procesamiento10[],2,0)</f>
        <v>12</v>
      </c>
      <c r="J4883" t="s">
        <v>163</v>
      </c>
      <c r="K4883" s="3">
        <v>3472.18</v>
      </c>
    </row>
    <row r="4884" spans="1:11" x14ac:dyDescent="0.35">
      <c r="A4884">
        <v>2018</v>
      </c>
      <c r="B4884" s="5" t="s">
        <v>55</v>
      </c>
      <c r="C4884" s="10">
        <v>43282</v>
      </c>
      <c r="D4884" t="s">
        <v>17</v>
      </c>
      <c r="E4884">
        <f>+VLOOKUP(Tabla2[[#This Row],[Punto de venta]],Punto_venta[],2,0)</f>
        <v>2</v>
      </c>
      <c r="F4884" t="s">
        <v>14</v>
      </c>
      <c r="G4884">
        <f>+VLOOKUP(Tabla2[[#This Row],[Cultivo]],Cod_categoría[],2,0)</f>
        <v>100104005</v>
      </c>
      <c r="H4884" t="str">
        <f>+VLOOKUP(F4884,Codigos[],2,0)</f>
        <v>Frutos de pepita</v>
      </c>
      <c r="I4884">
        <f>+VLOOKUP(Tabla2[[#This Row],[Categoría]],Cod_procesamiento10[],2,0)</f>
        <v>3</v>
      </c>
      <c r="J4884" t="s">
        <v>163</v>
      </c>
      <c r="K4884" s="3">
        <v>1088.77</v>
      </c>
    </row>
    <row r="4885" spans="1:11" x14ac:dyDescent="0.35">
      <c r="A4885">
        <v>2018</v>
      </c>
      <c r="B4885" s="5" t="s">
        <v>55</v>
      </c>
      <c r="C4885" s="10">
        <v>43282</v>
      </c>
      <c r="D4885" t="s">
        <v>17</v>
      </c>
      <c r="E4885">
        <f>+VLOOKUP(Tabla2[[#This Row],[Punto de venta]],Punto_venta[],2,0)</f>
        <v>2</v>
      </c>
      <c r="F4885" t="s">
        <v>15</v>
      </c>
      <c r="G4885">
        <f>+VLOOKUP(Tabla2[[#This Row],[Cultivo]],Cod_categoría[],2,0)</f>
        <v>100108006</v>
      </c>
      <c r="H4885" t="str">
        <f>+VLOOKUP(F4885,Codigos[],2,0)</f>
        <v>Frutos tropicales y subtropicales</v>
      </c>
      <c r="I4885">
        <f>+VLOOKUP(Tabla2[[#This Row],[Categoría]],Cod_procesamiento10[],2,0)</f>
        <v>4</v>
      </c>
      <c r="J4885" t="s">
        <v>163</v>
      </c>
      <c r="K4885" s="3">
        <v>817.97</v>
      </c>
    </row>
    <row r="4886" spans="1:11" x14ac:dyDescent="0.35">
      <c r="A4886">
        <v>2018</v>
      </c>
      <c r="B4886" s="5" t="s">
        <v>55</v>
      </c>
      <c r="C4886" s="10">
        <v>43282</v>
      </c>
      <c r="D4886" t="s">
        <v>24</v>
      </c>
      <c r="E4886">
        <f>+VLOOKUP(Tabla2[[#This Row],[Punto de venta]],Punto_venta[],2,0)</f>
        <v>3</v>
      </c>
      <c r="F4886" t="s">
        <v>29</v>
      </c>
      <c r="G4886">
        <f>+VLOOKUP(Tabla2[[#This Row],[Cultivo]],Cod_categoría[],2,0)</f>
        <v>100107001</v>
      </c>
      <c r="H4886" t="str">
        <f>+VLOOKUP(F4886,Codigos[],2,0)</f>
        <v>Berries</v>
      </c>
      <c r="I4886">
        <f>+VLOOKUP(Tabla2[[#This Row],[Categoría]],Cod_procesamiento10[],2,0)</f>
        <v>1</v>
      </c>
      <c r="J4886" t="s">
        <v>163</v>
      </c>
      <c r="K4886" s="3">
        <v>730.56</v>
      </c>
    </row>
    <row r="4887" spans="1:11" x14ac:dyDescent="0.35">
      <c r="A4887">
        <v>2018</v>
      </c>
      <c r="B4887" s="5" t="s">
        <v>55</v>
      </c>
      <c r="C4887" s="10">
        <v>43282</v>
      </c>
      <c r="D4887" t="s">
        <v>24</v>
      </c>
      <c r="E4887">
        <f>+VLOOKUP(Tabla2[[#This Row],[Punto de venta]],Punto_venta[],2,0)</f>
        <v>3</v>
      </c>
      <c r="F4887" t="s">
        <v>4</v>
      </c>
      <c r="G4887">
        <f>+VLOOKUP(Tabla2[[#This Row],[Cultivo]],Cod_categoría[],2,0)</f>
        <v>100107002</v>
      </c>
      <c r="H4887" t="str">
        <f>+VLOOKUP(F4887,Codigos[],2,0)</f>
        <v>Frutos tropicales y subtropicales</v>
      </c>
      <c r="I4887">
        <f>+VLOOKUP(Tabla2[[#This Row],[Categoría]],Cod_procesamiento10[],2,0)</f>
        <v>4</v>
      </c>
      <c r="J4887" t="s">
        <v>163</v>
      </c>
      <c r="K4887" s="3">
        <v>2014.33</v>
      </c>
    </row>
    <row r="4888" spans="1:11" x14ac:dyDescent="0.35">
      <c r="A4888">
        <v>2018</v>
      </c>
      <c r="B4888" s="5" t="s">
        <v>55</v>
      </c>
      <c r="C4888" s="10">
        <v>43282</v>
      </c>
      <c r="D4888" t="s">
        <v>24</v>
      </c>
      <c r="E4888">
        <f>+VLOOKUP(Tabla2[[#This Row],[Punto de venta]],Punto_venta[],2,0)</f>
        <v>3</v>
      </c>
      <c r="F4888" t="s">
        <v>8</v>
      </c>
      <c r="G4888">
        <f>+VLOOKUP(Tabla2[[#This Row],[Cultivo]],Cod_categoría[],2,0)</f>
        <v>100112025</v>
      </c>
      <c r="H4888" t="str">
        <f>+VLOOKUP(F4888,Codigos[],2,0)</f>
        <v>Berries</v>
      </c>
      <c r="I4888">
        <f>+VLOOKUP(Tabla2[[#This Row],[Categoría]],Cod_procesamiento10[],2,0)</f>
        <v>1</v>
      </c>
      <c r="J4888" t="s">
        <v>163</v>
      </c>
      <c r="K4888" s="3">
        <v>1946.53</v>
      </c>
    </row>
    <row r="4889" spans="1:11" x14ac:dyDescent="0.35">
      <c r="A4889">
        <v>2018</v>
      </c>
      <c r="B4889" s="5" t="s">
        <v>55</v>
      </c>
      <c r="C4889" s="10">
        <v>43282</v>
      </c>
      <c r="D4889" t="s">
        <v>24</v>
      </c>
      <c r="E4889">
        <f>+VLOOKUP(Tabla2[[#This Row],[Punto de venta]],Punto_venta[],2,0)</f>
        <v>3</v>
      </c>
      <c r="F4889" t="s">
        <v>30</v>
      </c>
      <c r="G4889">
        <f>+VLOOKUP(Tabla2[[#This Row],[Cultivo]],Cod_categoría[],2,0)</f>
        <v>100114043</v>
      </c>
      <c r="H4889" t="str">
        <f>+VLOOKUP(F4889,Codigos[],2,0)</f>
        <v>Frutos tropicales y subtropicales</v>
      </c>
      <c r="I4889">
        <f>+VLOOKUP(Tabla2[[#This Row],[Categoría]],Cod_procesamiento10[],2,0)</f>
        <v>4</v>
      </c>
      <c r="J4889" t="s">
        <v>163</v>
      </c>
      <c r="K4889" s="3">
        <v>902.87</v>
      </c>
    </row>
    <row r="4890" spans="1:11" x14ac:dyDescent="0.35">
      <c r="A4890">
        <v>2018</v>
      </c>
      <c r="B4890" s="5" t="s">
        <v>55</v>
      </c>
      <c r="C4890" s="10">
        <v>43282</v>
      </c>
      <c r="D4890" t="s">
        <v>24</v>
      </c>
      <c r="E4890">
        <f>+VLOOKUP(Tabla2[[#This Row],[Punto de venta]],Punto_venta[],2,0)</f>
        <v>3</v>
      </c>
      <c r="F4890" t="s">
        <v>33</v>
      </c>
      <c r="G4890">
        <f>+VLOOKUP(Tabla2[[#This Row],[Cultivo]],Cod_categoría[],2,0)</f>
        <v>100114040</v>
      </c>
      <c r="H4890" t="str">
        <f>+VLOOKUP(F4890,Codigos[],2,0)</f>
        <v>Frutos tropicales y subtropicales</v>
      </c>
      <c r="I4890">
        <f>+VLOOKUP(Tabla2[[#This Row],[Categoría]],Cod_procesamiento10[],2,0)</f>
        <v>4</v>
      </c>
      <c r="J4890" t="s">
        <v>163</v>
      </c>
      <c r="K4890" s="3">
        <v>386.79</v>
      </c>
    </row>
    <row r="4891" spans="1:11" x14ac:dyDescent="0.35">
      <c r="A4891">
        <v>2018</v>
      </c>
      <c r="B4891" s="5" t="s">
        <v>55</v>
      </c>
      <c r="C4891" s="10">
        <v>43282</v>
      </c>
      <c r="D4891" t="s">
        <v>24</v>
      </c>
      <c r="E4891">
        <f>+VLOOKUP(Tabla2[[#This Row],[Punto de venta]],Punto_venta[],2,0)</f>
        <v>3</v>
      </c>
      <c r="F4891" t="s">
        <v>19</v>
      </c>
      <c r="G4891">
        <f>+VLOOKUP(Tabla2[[#This Row],[Cultivo]],Cod_categoría[],2,0)</f>
        <v>100101007</v>
      </c>
      <c r="H4891" t="str">
        <f>+VLOOKUP(F4891,Codigos[],2,0)</f>
        <v>Berries</v>
      </c>
      <c r="I4891">
        <f>+VLOOKUP(Tabla2[[#This Row],[Categoría]],Cod_procesamiento10[],2,0)</f>
        <v>1</v>
      </c>
      <c r="J4891" t="s">
        <v>163</v>
      </c>
      <c r="K4891" s="3">
        <v>376.02</v>
      </c>
    </row>
    <row r="4892" spans="1:11" x14ac:dyDescent="0.35">
      <c r="A4892">
        <v>2018</v>
      </c>
      <c r="B4892" s="5" t="s">
        <v>55</v>
      </c>
      <c r="C4892" s="10">
        <v>43282</v>
      </c>
      <c r="D4892" t="s">
        <v>24</v>
      </c>
      <c r="E4892">
        <f>+VLOOKUP(Tabla2[[#This Row],[Punto de venta]],Punto_venta[],2,0)</f>
        <v>3</v>
      </c>
      <c r="F4892" t="s">
        <v>9</v>
      </c>
      <c r="G4892">
        <f>+VLOOKUP(Tabla2[[#This Row],[Cultivo]],Cod_categoría[],2,0)</f>
        <v>100102003</v>
      </c>
      <c r="H4892" t="str">
        <f>+VLOOKUP(F4892,Codigos[],2,0)</f>
        <v>Cítricos</v>
      </c>
      <c r="I4892">
        <f>+VLOOKUP(Tabla2[[#This Row],[Categoría]],Cod_procesamiento10[],2,0)</f>
        <v>2</v>
      </c>
      <c r="J4892" t="s">
        <v>163</v>
      </c>
      <c r="K4892" s="3">
        <v>191.67</v>
      </c>
    </row>
    <row r="4893" spans="1:11" x14ac:dyDescent="0.35">
      <c r="A4893">
        <v>2018</v>
      </c>
      <c r="B4893" s="5" t="s">
        <v>55</v>
      </c>
      <c r="C4893" s="10">
        <v>43282</v>
      </c>
      <c r="D4893" t="s">
        <v>24</v>
      </c>
      <c r="E4893">
        <f>+VLOOKUP(Tabla2[[#This Row],[Punto de venta]],Punto_venta[],2,0)</f>
        <v>3</v>
      </c>
      <c r="F4893" t="s">
        <v>20</v>
      </c>
      <c r="G4893">
        <f>+VLOOKUP(Tabla2[[#This Row],[Cultivo]],Cod_categoría[],2,0)</f>
        <v>100102004</v>
      </c>
      <c r="H4893" t="str">
        <f>+VLOOKUP(F4893,Codigos[],2,0)</f>
        <v>Cítricos</v>
      </c>
      <c r="I4893">
        <f>+VLOOKUP(Tabla2[[#This Row],[Categoría]],Cod_procesamiento10[],2,0)</f>
        <v>2</v>
      </c>
      <c r="J4893" t="s">
        <v>163</v>
      </c>
      <c r="K4893" s="3">
        <v>419.46</v>
      </c>
    </row>
    <row r="4894" spans="1:11" x14ac:dyDescent="0.35">
      <c r="A4894">
        <v>2018</v>
      </c>
      <c r="B4894" s="5" t="s">
        <v>55</v>
      </c>
      <c r="C4894" s="10">
        <v>43282</v>
      </c>
      <c r="D4894" t="s">
        <v>24</v>
      </c>
      <c r="E4894">
        <f>+VLOOKUP(Tabla2[[#This Row],[Punto de venta]],Punto_venta[],2,0)</f>
        <v>3</v>
      </c>
      <c r="F4894" t="s">
        <v>21</v>
      </c>
      <c r="G4894">
        <f>+VLOOKUP(Tabla2[[#This Row],[Cultivo]],Cod_categoría[],2,0)</f>
        <v>100108002</v>
      </c>
      <c r="H4894" t="str">
        <f>+VLOOKUP(F4894,Codigos[],2,0)</f>
        <v>Frutos tropicales y subtropicales</v>
      </c>
      <c r="I4894">
        <f>+VLOOKUP(Tabla2[[#This Row],[Categoría]],Cod_procesamiento10[],2,0)</f>
        <v>4</v>
      </c>
      <c r="J4894" t="s">
        <v>163</v>
      </c>
      <c r="K4894" s="3">
        <v>1531.14</v>
      </c>
    </row>
    <row r="4895" spans="1:11" x14ac:dyDescent="0.35">
      <c r="A4895">
        <v>2018</v>
      </c>
      <c r="B4895" s="5" t="s">
        <v>55</v>
      </c>
      <c r="C4895" s="10">
        <v>43282</v>
      </c>
      <c r="D4895" t="s">
        <v>24</v>
      </c>
      <c r="E4895">
        <f>+VLOOKUP(Tabla2[[#This Row],[Punto de venta]],Punto_venta[],2,0)</f>
        <v>3</v>
      </c>
      <c r="F4895" t="s">
        <v>10</v>
      </c>
      <c r="G4895">
        <f>+VLOOKUP(Tabla2[[#This Row],[Cultivo]],Cod_categoría[],2,0)</f>
        <v>100104002</v>
      </c>
      <c r="H4895" t="str">
        <f>+VLOOKUP(F4895,Codigos[],2,0)</f>
        <v>Frutos de pepita</v>
      </c>
      <c r="I4895">
        <f>+VLOOKUP(Tabla2[[#This Row],[Categoría]],Cod_procesamiento10[],2,0)</f>
        <v>3</v>
      </c>
      <c r="J4895" t="s">
        <v>163</v>
      </c>
      <c r="K4895" s="3">
        <v>365.91</v>
      </c>
    </row>
    <row r="4896" spans="1:11" x14ac:dyDescent="0.35">
      <c r="A4896">
        <v>2018</v>
      </c>
      <c r="B4896" s="5" t="s">
        <v>55</v>
      </c>
      <c r="C4896" s="10">
        <v>43282</v>
      </c>
      <c r="D4896" t="s">
        <v>24</v>
      </c>
      <c r="E4896">
        <f>+VLOOKUP(Tabla2[[#This Row],[Punto de venta]],Punto_venta[],2,0)</f>
        <v>3</v>
      </c>
      <c r="F4896" t="s">
        <v>22</v>
      </c>
      <c r="G4896">
        <f>+VLOOKUP(Tabla2[[#This Row],[Cultivo]],Cod_categoría[],2,0)</f>
        <v>100114041</v>
      </c>
      <c r="H4896" t="str">
        <f>+VLOOKUP(F4896,Codigos[],2,0)</f>
        <v>Frutos tropicales y subtropicales</v>
      </c>
      <c r="I4896">
        <f>+VLOOKUP(Tabla2[[#This Row],[Categoría]],Cod_procesamiento10[],2,0)</f>
        <v>4</v>
      </c>
      <c r="J4896" t="s">
        <v>163</v>
      </c>
      <c r="K4896" s="3">
        <v>1187.96</v>
      </c>
    </row>
    <row r="4897" spans="1:11" x14ac:dyDescent="0.35">
      <c r="A4897">
        <v>2018</v>
      </c>
      <c r="B4897" s="5" t="s">
        <v>55</v>
      </c>
      <c r="C4897" s="10">
        <v>43282</v>
      </c>
      <c r="D4897" t="s">
        <v>24</v>
      </c>
      <c r="E4897">
        <f>+VLOOKUP(Tabla2[[#This Row],[Punto de venta]],Punto_venta[],2,0)</f>
        <v>3</v>
      </c>
      <c r="F4897" t="s">
        <v>28</v>
      </c>
      <c r="G4897">
        <f>+VLOOKUP(Tabla2[[#This Row],[Cultivo]],Cod_categoría[],2,0)</f>
        <v>100104003</v>
      </c>
      <c r="H4897" t="str">
        <f>+VLOOKUP(F4897,Codigos[],2,0)</f>
        <v>Frutos de pepita</v>
      </c>
      <c r="I4897">
        <f>+VLOOKUP(Tabla2[[#This Row],[Categoría]],Cod_procesamiento10[],2,0)</f>
        <v>3</v>
      </c>
      <c r="J4897" t="s">
        <v>163</v>
      </c>
      <c r="K4897" s="3">
        <v>467.56</v>
      </c>
    </row>
    <row r="4898" spans="1:11" x14ac:dyDescent="0.35">
      <c r="A4898">
        <v>2018</v>
      </c>
      <c r="B4898" s="5" t="s">
        <v>55</v>
      </c>
      <c r="C4898" s="10">
        <v>43282</v>
      </c>
      <c r="D4898" t="s">
        <v>24</v>
      </c>
      <c r="E4898">
        <f>+VLOOKUP(Tabla2[[#This Row],[Punto de venta]],Punto_venta[],2,0)</f>
        <v>3</v>
      </c>
      <c r="F4898" t="s">
        <v>11</v>
      </c>
      <c r="G4898">
        <f>+VLOOKUP(Tabla2[[#This Row],[Cultivo]],Cod_categoría[],2,0)</f>
        <v>100102005</v>
      </c>
      <c r="H4898" t="str">
        <f>+VLOOKUP(F4898,Codigos[],2,0)</f>
        <v>Cítricos</v>
      </c>
      <c r="I4898">
        <f>+VLOOKUP(Tabla2[[#This Row],[Categoría]],Cod_procesamiento10[],2,0)</f>
        <v>2</v>
      </c>
      <c r="J4898" t="s">
        <v>163</v>
      </c>
      <c r="K4898" s="3">
        <v>234.17</v>
      </c>
    </row>
    <row r="4899" spans="1:11" x14ac:dyDescent="0.35">
      <c r="A4899">
        <v>2018</v>
      </c>
      <c r="B4899" s="5" t="s">
        <v>55</v>
      </c>
      <c r="C4899" s="10">
        <v>43282</v>
      </c>
      <c r="D4899" t="s">
        <v>24</v>
      </c>
      <c r="E4899">
        <f>+VLOOKUP(Tabla2[[#This Row],[Punto de venta]],Punto_venta[],2,0)</f>
        <v>3</v>
      </c>
      <c r="F4899" t="s">
        <v>13</v>
      </c>
      <c r="G4899">
        <f>+VLOOKUP(Tabla2[[#This Row],[Cultivo]],Cod_categoría[],2,0)</f>
        <v>100106002</v>
      </c>
      <c r="H4899" t="str">
        <f>+VLOOKUP(F4899,Codigos[],2,0)</f>
        <v>Frutos oleaginosos</v>
      </c>
      <c r="I4899">
        <f>+VLOOKUP(Tabla2[[#This Row],[Categoría]],Cod_procesamiento10[],2,0)</f>
        <v>12</v>
      </c>
      <c r="J4899" t="s">
        <v>163</v>
      </c>
      <c r="K4899" s="3">
        <v>1796.68</v>
      </c>
    </row>
    <row r="4900" spans="1:11" x14ac:dyDescent="0.35">
      <c r="A4900">
        <v>2018</v>
      </c>
      <c r="B4900" s="5" t="s">
        <v>55</v>
      </c>
      <c r="C4900" s="10">
        <v>43282</v>
      </c>
      <c r="D4900" t="s">
        <v>24</v>
      </c>
      <c r="E4900">
        <f>+VLOOKUP(Tabla2[[#This Row],[Punto de venta]],Punto_venta[],2,0)</f>
        <v>3</v>
      </c>
      <c r="F4900" t="s">
        <v>31</v>
      </c>
      <c r="G4900">
        <f>+VLOOKUP(Tabla2[[#This Row],[Cultivo]],Cod_categoría[],2,0)</f>
        <v>100108004</v>
      </c>
      <c r="H4900" t="str">
        <f>+VLOOKUP(F4900,Codigos[],2,0)</f>
        <v>Frutos tropicales y subtropicales</v>
      </c>
      <c r="I4900">
        <f>+VLOOKUP(Tabla2[[#This Row],[Categoría]],Cod_procesamiento10[],2,0)</f>
        <v>4</v>
      </c>
      <c r="J4900" t="s">
        <v>163</v>
      </c>
      <c r="K4900" s="3">
        <v>2150</v>
      </c>
    </row>
    <row r="4901" spans="1:11" x14ac:dyDescent="0.35">
      <c r="A4901">
        <v>2018</v>
      </c>
      <c r="B4901" s="5" t="s">
        <v>55</v>
      </c>
      <c r="C4901" s="10">
        <v>43282</v>
      </c>
      <c r="D4901" t="s">
        <v>24</v>
      </c>
      <c r="E4901">
        <f>+VLOOKUP(Tabla2[[#This Row],[Punto de venta]],Punto_venta[],2,0)</f>
        <v>3</v>
      </c>
      <c r="F4901" t="s">
        <v>14</v>
      </c>
      <c r="G4901">
        <f>+VLOOKUP(Tabla2[[#This Row],[Cultivo]],Cod_categoría[],2,0)</f>
        <v>100104005</v>
      </c>
      <c r="H4901" t="str">
        <f>+VLOOKUP(F4901,Codigos[],2,0)</f>
        <v>Frutos de pepita</v>
      </c>
      <c r="I4901">
        <f>+VLOOKUP(Tabla2[[#This Row],[Categoría]],Cod_procesamiento10[],2,0)</f>
        <v>3</v>
      </c>
      <c r="J4901" t="s">
        <v>163</v>
      </c>
      <c r="K4901" s="3">
        <v>396.03</v>
      </c>
    </row>
    <row r="4902" spans="1:11" x14ac:dyDescent="0.35">
      <c r="A4902">
        <v>2018</v>
      </c>
      <c r="B4902" s="5" t="s">
        <v>55</v>
      </c>
      <c r="C4902" s="10">
        <v>43282</v>
      </c>
      <c r="D4902" t="s">
        <v>24</v>
      </c>
      <c r="E4902">
        <f>+VLOOKUP(Tabla2[[#This Row],[Punto de venta]],Punto_venta[],2,0)</f>
        <v>3</v>
      </c>
      <c r="F4902" t="s">
        <v>15</v>
      </c>
      <c r="G4902">
        <f>+VLOOKUP(Tabla2[[#This Row],[Cultivo]],Cod_categoría[],2,0)</f>
        <v>100108006</v>
      </c>
      <c r="H4902" t="str">
        <f>+VLOOKUP(F4902,Codigos[],2,0)</f>
        <v>Frutos tropicales y subtropicales</v>
      </c>
      <c r="I4902">
        <f>+VLOOKUP(Tabla2[[#This Row],[Categoría]],Cod_procesamiento10[],2,0)</f>
        <v>4</v>
      </c>
      <c r="J4902" t="s">
        <v>163</v>
      </c>
      <c r="K4902" s="3">
        <v>443.12</v>
      </c>
    </row>
    <row r="4903" spans="1:11" x14ac:dyDescent="0.35">
      <c r="A4903">
        <v>2018</v>
      </c>
      <c r="B4903" s="5" t="s">
        <v>55</v>
      </c>
      <c r="C4903" s="10">
        <v>43282</v>
      </c>
      <c r="D4903" t="s">
        <v>24</v>
      </c>
      <c r="E4903">
        <f>+VLOOKUP(Tabla2[[#This Row],[Punto de venta]],Punto_venta[],2,0)</f>
        <v>3</v>
      </c>
      <c r="F4903" t="s">
        <v>27</v>
      </c>
      <c r="G4903">
        <f>+VLOOKUP(Tabla2[[#This Row],[Cultivo]],Cod_categoría[],2,0)</f>
        <v>100102006</v>
      </c>
      <c r="H4903" t="str">
        <f>+VLOOKUP(F4903,Codigos[],2,0)</f>
        <v>Cítricos</v>
      </c>
      <c r="I4903">
        <f>+VLOOKUP(Tabla2[[#This Row],[Categoría]],Cod_procesamiento10[],2,0)</f>
        <v>2</v>
      </c>
      <c r="J4903" t="s">
        <v>163</v>
      </c>
      <c r="K4903" s="3">
        <v>492.55</v>
      </c>
    </row>
    <row r="4904" spans="1:11" x14ac:dyDescent="0.35">
      <c r="A4904">
        <v>2018</v>
      </c>
      <c r="B4904" s="5" t="s">
        <v>55</v>
      </c>
      <c r="C4904" s="10">
        <v>43282</v>
      </c>
      <c r="D4904" t="s">
        <v>24</v>
      </c>
      <c r="E4904">
        <f>+VLOOKUP(Tabla2[[#This Row],[Punto de venta]],Punto_venta[],2,0)</f>
        <v>3</v>
      </c>
      <c r="F4904" t="s">
        <v>18</v>
      </c>
      <c r="G4904">
        <f>+VLOOKUP(Tabla2[[#This Row],[Cultivo]],Cod_categoría[],2,0)</f>
        <v>100114042</v>
      </c>
      <c r="H4904" t="str">
        <f>+VLOOKUP(F4904,Codigos[],2,0)</f>
        <v>Otros</v>
      </c>
      <c r="I4904">
        <f>+VLOOKUP(Tabla2[[#This Row],[Categoría]],Cod_procesamiento10[],2,0)</f>
        <v>13</v>
      </c>
      <c r="J4904" t="s">
        <v>163</v>
      </c>
      <c r="K4904" s="3">
        <v>915.93</v>
      </c>
    </row>
    <row r="4905" spans="1:11" x14ac:dyDescent="0.35">
      <c r="A4905">
        <v>2018</v>
      </c>
      <c r="B4905" s="5" t="s">
        <v>55</v>
      </c>
      <c r="C4905" s="10">
        <v>43282</v>
      </c>
      <c r="D4905" t="s">
        <v>24</v>
      </c>
      <c r="E4905">
        <f>+VLOOKUP(Tabla2[[#This Row],[Punto de venta]],Punto_venta[],2,0)</f>
        <v>3</v>
      </c>
      <c r="F4905" t="s">
        <v>16</v>
      </c>
      <c r="G4905">
        <f>+VLOOKUP(Tabla2[[#This Row],[Cultivo]],Cod_categoría[],2,0)</f>
        <v>100109001</v>
      </c>
      <c r="H4905" t="str">
        <f>+VLOOKUP(F4905,Codigos[],2,0)</f>
        <v>Uva</v>
      </c>
      <c r="I4905">
        <f>+VLOOKUP(Tabla2[[#This Row],[Categoría]],Cod_procesamiento10[],2,0)</f>
        <v>11</v>
      </c>
      <c r="J4905" t="s">
        <v>163</v>
      </c>
      <c r="K4905" s="3">
        <v>903.34</v>
      </c>
    </row>
    <row r="4906" spans="1:11" x14ac:dyDescent="0.35">
      <c r="A4906">
        <v>2018</v>
      </c>
      <c r="B4906" s="5" t="s">
        <v>54</v>
      </c>
      <c r="C4906" s="10">
        <v>43252</v>
      </c>
      <c r="D4906" t="s">
        <v>2</v>
      </c>
      <c r="E4906">
        <f>+VLOOKUP(Tabla2[[#This Row],[Punto de venta]],Punto_venta[],2,0)</f>
        <v>1</v>
      </c>
      <c r="F4906" t="s">
        <v>19</v>
      </c>
      <c r="G4906">
        <f>+VLOOKUP(Tabla2[[#This Row],[Cultivo]],Cod_categoría[],2,0)</f>
        <v>100101007</v>
      </c>
      <c r="H4906" t="str">
        <f>+VLOOKUP(F4906,Codigos[],2,0)</f>
        <v>Berries</v>
      </c>
      <c r="I4906">
        <f>+VLOOKUP(Tabla2[[#This Row],[Categoría]],Cod_procesamiento10[],2,0)</f>
        <v>1</v>
      </c>
      <c r="J4906" t="s">
        <v>163</v>
      </c>
      <c r="K4906" s="3">
        <v>575.54</v>
      </c>
    </row>
    <row r="4907" spans="1:11" x14ac:dyDescent="0.35">
      <c r="A4907">
        <v>2018</v>
      </c>
      <c r="B4907" s="5" t="s">
        <v>54</v>
      </c>
      <c r="C4907" s="10">
        <v>43252</v>
      </c>
      <c r="D4907" t="s">
        <v>2</v>
      </c>
      <c r="E4907">
        <f>+VLOOKUP(Tabla2[[#This Row],[Punto de venta]],Punto_venta[],2,0)</f>
        <v>1</v>
      </c>
      <c r="F4907" t="s">
        <v>9</v>
      </c>
      <c r="G4907">
        <f>+VLOOKUP(Tabla2[[#This Row],[Cultivo]],Cod_categoría[],2,0)</f>
        <v>100102003</v>
      </c>
      <c r="H4907" t="str">
        <f>+VLOOKUP(F4907,Codigos[],2,0)</f>
        <v>Cítricos</v>
      </c>
      <c r="I4907">
        <f>+VLOOKUP(Tabla2[[#This Row],[Categoría]],Cod_procesamiento10[],2,0)</f>
        <v>2</v>
      </c>
      <c r="J4907" t="s">
        <v>163</v>
      </c>
      <c r="K4907" s="3">
        <v>716.22</v>
      </c>
    </row>
    <row r="4908" spans="1:11" x14ac:dyDescent="0.35">
      <c r="A4908">
        <v>2018</v>
      </c>
      <c r="B4908" s="5" t="s">
        <v>54</v>
      </c>
      <c r="C4908" s="10">
        <v>43252</v>
      </c>
      <c r="D4908" t="s">
        <v>2</v>
      </c>
      <c r="E4908">
        <f>+VLOOKUP(Tabla2[[#This Row],[Punto de venta]],Punto_venta[],2,0)</f>
        <v>1</v>
      </c>
      <c r="F4908" t="s">
        <v>20</v>
      </c>
      <c r="G4908">
        <f>+VLOOKUP(Tabla2[[#This Row],[Cultivo]],Cod_categoría[],2,0)</f>
        <v>100102004</v>
      </c>
      <c r="H4908" t="str">
        <f>+VLOOKUP(F4908,Codigos[],2,0)</f>
        <v>Cítricos</v>
      </c>
      <c r="I4908">
        <f>+VLOOKUP(Tabla2[[#This Row],[Categoría]],Cod_procesamiento10[],2,0)</f>
        <v>2</v>
      </c>
      <c r="J4908" t="s">
        <v>163</v>
      </c>
      <c r="K4908" s="3">
        <v>841.4</v>
      </c>
    </row>
    <row r="4909" spans="1:11" x14ac:dyDescent="0.35">
      <c r="A4909">
        <v>2018</v>
      </c>
      <c r="B4909" s="5" t="s">
        <v>54</v>
      </c>
      <c r="C4909" s="10">
        <v>43252</v>
      </c>
      <c r="D4909" t="s">
        <v>2</v>
      </c>
      <c r="E4909">
        <f>+VLOOKUP(Tabla2[[#This Row],[Punto de venta]],Punto_venta[],2,0)</f>
        <v>1</v>
      </c>
      <c r="F4909" t="s">
        <v>21</v>
      </c>
      <c r="G4909">
        <f>+VLOOKUP(Tabla2[[#This Row],[Cultivo]],Cod_categoría[],2,0)</f>
        <v>100108002</v>
      </c>
      <c r="H4909" t="str">
        <f>+VLOOKUP(F4909,Codigos[],2,0)</f>
        <v>Frutos tropicales y subtropicales</v>
      </c>
      <c r="I4909">
        <f>+VLOOKUP(Tabla2[[#This Row],[Categoría]],Cod_procesamiento10[],2,0)</f>
        <v>4</v>
      </c>
      <c r="J4909" t="s">
        <v>163</v>
      </c>
      <c r="K4909" s="3">
        <v>1927.06</v>
      </c>
    </row>
    <row r="4910" spans="1:11" x14ac:dyDescent="0.35">
      <c r="A4910">
        <v>2018</v>
      </c>
      <c r="B4910" s="5" t="s">
        <v>54</v>
      </c>
      <c r="C4910" s="10">
        <v>43252</v>
      </c>
      <c r="D4910" t="s">
        <v>2</v>
      </c>
      <c r="E4910">
        <f>+VLOOKUP(Tabla2[[#This Row],[Punto de venta]],Punto_venta[],2,0)</f>
        <v>1</v>
      </c>
      <c r="F4910" t="s">
        <v>10</v>
      </c>
      <c r="G4910">
        <f>+VLOOKUP(Tabla2[[#This Row],[Cultivo]],Cod_categoría[],2,0)</f>
        <v>100104002</v>
      </c>
      <c r="H4910" t="str">
        <f>+VLOOKUP(F4910,Codigos[],2,0)</f>
        <v>Frutos de pepita</v>
      </c>
      <c r="I4910">
        <f>+VLOOKUP(Tabla2[[#This Row],[Categoría]],Cod_procesamiento10[],2,0)</f>
        <v>3</v>
      </c>
      <c r="J4910" t="s">
        <v>163</v>
      </c>
      <c r="K4910" s="3">
        <v>537.19000000000005</v>
      </c>
    </row>
    <row r="4911" spans="1:11" x14ac:dyDescent="0.35">
      <c r="A4911">
        <v>2018</v>
      </c>
      <c r="B4911" s="5" t="s">
        <v>54</v>
      </c>
      <c r="C4911" s="10">
        <v>43252</v>
      </c>
      <c r="D4911" t="s">
        <v>2</v>
      </c>
      <c r="E4911">
        <f>+VLOOKUP(Tabla2[[#This Row],[Punto de venta]],Punto_venta[],2,0)</f>
        <v>1</v>
      </c>
      <c r="F4911" t="s">
        <v>11</v>
      </c>
      <c r="G4911">
        <f>+VLOOKUP(Tabla2[[#This Row],[Cultivo]],Cod_categoría[],2,0)</f>
        <v>100102005</v>
      </c>
      <c r="H4911" t="str">
        <f>+VLOOKUP(F4911,Codigos[],2,0)</f>
        <v>Cítricos</v>
      </c>
      <c r="I4911">
        <f>+VLOOKUP(Tabla2[[#This Row],[Categoría]],Cod_procesamiento10[],2,0)</f>
        <v>2</v>
      </c>
      <c r="J4911" t="s">
        <v>163</v>
      </c>
      <c r="K4911" s="3">
        <v>728.92</v>
      </c>
    </row>
    <row r="4912" spans="1:11" x14ac:dyDescent="0.35">
      <c r="A4912">
        <v>2018</v>
      </c>
      <c r="B4912" s="5" t="s">
        <v>54</v>
      </c>
      <c r="C4912" s="10">
        <v>43252</v>
      </c>
      <c r="D4912" t="s">
        <v>2</v>
      </c>
      <c r="E4912">
        <f>+VLOOKUP(Tabla2[[#This Row],[Punto de venta]],Punto_venta[],2,0)</f>
        <v>1</v>
      </c>
      <c r="F4912" t="s">
        <v>13</v>
      </c>
      <c r="G4912">
        <f>+VLOOKUP(Tabla2[[#This Row],[Cultivo]],Cod_categoría[],2,0)</f>
        <v>100106002</v>
      </c>
      <c r="H4912" t="str">
        <f>+VLOOKUP(F4912,Codigos[],2,0)</f>
        <v>Frutos oleaginosos</v>
      </c>
      <c r="I4912">
        <f>+VLOOKUP(Tabla2[[#This Row],[Categoría]],Cod_procesamiento10[],2,0)</f>
        <v>12</v>
      </c>
      <c r="J4912" t="s">
        <v>163</v>
      </c>
      <c r="K4912" s="3">
        <v>4199.16</v>
      </c>
    </row>
    <row r="4913" spans="1:11" x14ac:dyDescent="0.35">
      <c r="A4913">
        <v>2018</v>
      </c>
      <c r="B4913" s="5" t="s">
        <v>54</v>
      </c>
      <c r="C4913" s="10">
        <v>43252</v>
      </c>
      <c r="D4913" t="s">
        <v>2</v>
      </c>
      <c r="E4913">
        <f>+VLOOKUP(Tabla2[[#This Row],[Punto de venta]],Punto_venta[],2,0)</f>
        <v>1</v>
      </c>
      <c r="F4913" t="s">
        <v>14</v>
      </c>
      <c r="G4913">
        <f>+VLOOKUP(Tabla2[[#This Row],[Cultivo]],Cod_categoría[],2,0)</f>
        <v>100104005</v>
      </c>
      <c r="H4913" t="str">
        <f>+VLOOKUP(F4913,Codigos[],2,0)</f>
        <v>Frutos de pepita</v>
      </c>
      <c r="I4913">
        <f>+VLOOKUP(Tabla2[[#This Row],[Categoría]],Cod_procesamiento10[],2,0)</f>
        <v>3</v>
      </c>
      <c r="J4913" t="s">
        <v>163</v>
      </c>
      <c r="K4913" s="3">
        <v>619.22</v>
      </c>
    </row>
    <row r="4914" spans="1:11" x14ac:dyDescent="0.35">
      <c r="A4914">
        <v>2018</v>
      </c>
      <c r="B4914" s="5" t="s">
        <v>54</v>
      </c>
      <c r="C4914" s="10">
        <v>43252</v>
      </c>
      <c r="D4914" t="s">
        <v>2</v>
      </c>
      <c r="E4914">
        <f>+VLOOKUP(Tabla2[[#This Row],[Punto de venta]],Punto_venta[],2,0)</f>
        <v>1</v>
      </c>
      <c r="F4914" t="s">
        <v>15</v>
      </c>
      <c r="G4914">
        <f>+VLOOKUP(Tabla2[[#This Row],[Cultivo]],Cod_categoría[],2,0)</f>
        <v>100108006</v>
      </c>
      <c r="H4914" t="str">
        <f>+VLOOKUP(F4914,Codigos[],2,0)</f>
        <v>Frutos tropicales y subtropicales</v>
      </c>
      <c r="I4914">
        <f>+VLOOKUP(Tabla2[[#This Row],[Categoría]],Cod_procesamiento10[],2,0)</f>
        <v>4</v>
      </c>
      <c r="J4914" t="s">
        <v>163</v>
      </c>
      <c r="K4914" s="3">
        <v>563.91999999999996</v>
      </c>
    </row>
    <row r="4915" spans="1:11" x14ac:dyDescent="0.35">
      <c r="A4915">
        <v>2018</v>
      </c>
      <c r="B4915" s="5" t="s">
        <v>54</v>
      </c>
      <c r="C4915" s="10">
        <v>43252</v>
      </c>
      <c r="D4915" t="s">
        <v>17</v>
      </c>
      <c r="E4915">
        <f>+VLOOKUP(Tabla2[[#This Row],[Punto de venta]],Punto_venta[],2,0)</f>
        <v>2</v>
      </c>
      <c r="F4915" t="s">
        <v>19</v>
      </c>
      <c r="G4915">
        <f>+VLOOKUP(Tabla2[[#This Row],[Cultivo]],Cod_categoría[],2,0)</f>
        <v>100101007</v>
      </c>
      <c r="H4915" t="str">
        <f>+VLOOKUP(F4915,Codigos[],2,0)</f>
        <v>Berries</v>
      </c>
      <c r="I4915">
        <f>+VLOOKUP(Tabla2[[#This Row],[Categoría]],Cod_procesamiento10[],2,0)</f>
        <v>1</v>
      </c>
      <c r="J4915" t="s">
        <v>163</v>
      </c>
      <c r="K4915" s="3">
        <v>1329.71</v>
      </c>
    </row>
    <row r="4916" spans="1:11" x14ac:dyDescent="0.35">
      <c r="A4916">
        <v>2018</v>
      </c>
      <c r="B4916" s="5" t="s">
        <v>54</v>
      </c>
      <c r="C4916" s="10">
        <v>43252</v>
      </c>
      <c r="D4916" t="s">
        <v>17</v>
      </c>
      <c r="E4916">
        <f>+VLOOKUP(Tabla2[[#This Row],[Punto de venta]],Punto_venta[],2,0)</f>
        <v>2</v>
      </c>
      <c r="F4916" t="s">
        <v>9</v>
      </c>
      <c r="G4916">
        <f>+VLOOKUP(Tabla2[[#This Row],[Cultivo]],Cod_categoría[],2,0)</f>
        <v>100102003</v>
      </c>
      <c r="H4916" t="str">
        <f>+VLOOKUP(F4916,Codigos[],2,0)</f>
        <v>Cítricos</v>
      </c>
      <c r="I4916">
        <f>+VLOOKUP(Tabla2[[#This Row],[Categoría]],Cod_procesamiento10[],2,0)</f>
        <v>2</v>
      </c>
      <c r="J4916" t="s">
        <v>163</v>
      </c>
      <c r="K4916" s="3">
        <v>1472.82</v>
      </c>
    </row>
    <row r="4917" spans="1:11" x14ac:dyDescent="0.35">
      <c r="A4917">
        <v>2018</v>
      </c>
      <c r="B4917" s="5" t="s">
        <v>54</v>
      </c>
      <c r="C4917" s="10">
        <v>43252</v>
      </c>
      <c r="D4917" t="s">
        <v>17</v>
      </c>
      <c r="E4917">
        <f>+VLOOKUP(Tabla2[[#This Row],[Punto de venta]],Punto_venta[],2,0)</f>
        <v>2</v>
      </c>
      <c r="F4917" t="s">
        <v>20</v>
      </c>
      <c r="G4917">
        <f>+VLOOKUP(Tabla2[[#This Row],[Cultivo]],Cod_categoría[],2,0)</f>
        <v>100102004</v>
      </c>
      <c r="H4917" t="str">
        <f>+VLOOKUP(F4917,Codigos[],2,0)</f>
        <v>Cítricos</v>
      </c>
      <c r="I4917">
        <f>+VLOOKUP(Tabla2[[#This Row],[Categoría]],Cod_procesamiento10[],2,0)</f>
        <v>2</v>
      </c>
      <c r="J4917" t="s">
        <v>163</v>
      </c>
      <c r="K4917" s="3">
        <v>1979.16</v>
      </c>
    </row>
    <row r="4918" spans="1:11" x14ac:dyDescent="0.35">
      <c r="A4918">
        <v>2018</v>
      </c>
      <c r="B4918" s="5" t="s">
        <v>54</v>
      </c>
      <c r="C4918" s="10">
        <v>43252</v>
      </c>
      <c r="D4918" t="s">
        <v>17</v>
      </c>
      <c r="E4918">
        <f>+VLOOKUP(Tabla2[[#This Row],[Punto de venta]],Punto_venta[],2,0)</f>
        <v>2</v>
      </c>
      <c r="F4918" t="s">
        <v>21</v>
      </c>
      <c r="G4918">
        <f>+VLOOKUP(Tabla2[[#This Row],[Cultivo]],Cod_categoría[],2,0)</f>
        <v>100108002</v>
      </c>
      <c r="H4918" t="str">
        <f>+VLOOKUP(F4918,Codigos[],2,0)</f>
        <v>Frutos tropicales y subtropicales</v>
      </c>
      <c r="I4918">
        <f>+VLOOKUP(Tabla2[[#This Row],[Categoría]],Cod_procesamiento10[],2,0)</f>
        <v>4</v>
      </c>
      <c r="J4918" t="s">
        <v>163</v>
      </c>
      <c r="K4918" s="3">
        <v>1817.44</v>
      </c>
    </row>
    <row r="4919" spans="1:11" x14ac:dyDescent="0.35">
      <c r="A4919">
        <v>2018</v>
      </c>
      <c r="B4919" s="5" t="s">
        <v>54</v>
      </c>
      <c r="C4919" s="10">
        <v>43252</v>
      </c>
      <c r="D4919" t="s">
        <v>17</v>
      </c>
      <c r="E4919">
        <f>+VLOOKUP(Tabla2[[#This Row],[Punto de venta]],Punto_venta[],2,0)</f>
        <v>2</v>
      </c>
      <c r="F4919" t="s">
        <v>10</v>
      </c>
      <c r="G4919">
        <f>+VLOOKUP(Tabla2[[#This Row],[Cultivo]],Cod_categoría[],2,0)</f>
        <v>100104002</v>
      </c>
      <c r="H4919" t="str">
        <f>+VLOOKUP(F4919,Codigos[],2,0)</f>
        <v>Frutos de pepita</v>
      </c>
      <c r="I4919">
        <f>+VLOOKUP(Tabla2[[#This Row],[Categoría]],Cod_procesamiento10[],2,0)</f>
        <v>3</v>
      </c>
      <c r="J4919" t="s">
        <v>163</v>
      </c>
      <c r="K4919" s="3">
        <v>1188.58</v>
      </c>
    </row>
    <row r="4920" spans="1:11" x14ac:dyDescent="0.35">
      <c r="A4920">
        <v>2018</v>
      </c>
      <c r="B4920" s="5" t="s">
        <v>54</v>
      </c>
      <c r="C4920" s="10">
        <v>43252</v>
      </c>
      <c r="D4920" t="s">
        <v>17</v>
      </c>
      <c r="E4920">
        <f>+VLOOKUP(Tabla2[[#This Row],[Punto de venta]],Punto_venta[],2,0)</f>
        <v>2</v>
      </c>
      <c r="F4920" t="s">
        <v>11</v>
      </c>
      <c r="G4920">
        <f>+VLOOKUP(Tabla2[[#This Row],[Cultivo]],Cod_categoría[],2,0)</f>
        <v>100102005</v>
      </c>
      <c r="H4920" t="str">
        <f>+VLOOKUP(F4920,Codigos[],2,0)</f>
        <v>Cítricos</v>
      </c>
      <c r="I4920">
        <f>+VLOOKUP(Tabla2[[#This Row],[Categoría]],Cod_procesamiento10[],2,0)</f>
        <v>2</v>
      </c>
      <c r="J4920" t="s">
        <v>163</v>
      </c>
      <c r="K4920" s="3">
        <v>1413.42</v>
      </c>
    </row>
    <row r="4921" spans="1:11" x14ac:dyDescent="0.35">
      <c r="A4921">
        <v>2018</v>
      </c>
      <c r="B4921" s="5" t="s">
        <v>54</v>
      </c>
      <c r="C4921" s="10">
        <v>43252</v>
      </c>
      <c r="D4921" t="s">
        <v>17</v>
      </c>
      <c r="E4921">
        <f>+VLOOKUP(Tabla2[[#This Row],[Punto de venta]],Punto_venta[],2,0)</f>
        <v>2</v>
      </c>
      <c r="F4921" t="s">
        <v>13</v>
      </c>
      <c r="G4921">
        <f>+VLOOKUP(Tabla2[[#This Row],[Cultivo]],Cod_categoría[],2,0)</f>
        <v>100106002</v>
      </c>
      <c r="H4921" t="str">
        <f>+VLOOKUP(F4921,Codigos[],2,0)</f>
        <v>Frutos oleaginosos</v>
      </c>
      <c r="I4921">
        <f>+VLOOKUP(Tabla2[[#This Row],[Categoría]],Cod_procesamiento10[],2,0)</f>
        <v>12</v>
      </c>
      <c r="J4921" t="s">
        <v>163</v>
      </c>
      <c r="K4921" s="3">
        <v>3747.72</v>
      </c>
    </row>
    <row r="4922" spans="1:11" x14ac:dyDescent="0.35">
      <c r="A4922">
        <v>2018</v>
      </c>
      <c r="B4922" s="5" t="s">
        <v>54</v>
      </c>
      <c r="C4922" s="10">
        <v>43252</v>
      </c>
      <c r="D4922" t="s">
        <v>17</v>
      </c>
      <c r="E4922">
        <f>+VLOOKUP(Tabla2[[#This Row],[Punto de venta]],Punto_venta[],2,0)</f>
        <v>2</v>
      </c>
      <c r="F4922" t="s">
        <v>14</v>
      </c>
      <c r="G4922">
        <f>+VLOOKUP(Tabla2[[#This Row],[Cultivo]],Cod_categoría[],2,0)</f>
        <v>100104005</v>
      </c>
      <c r="H4922" t="str">
        <f>+VLOOKUP(F4922,Codigos[],2,0)</f>
        <v>Frutos de pepita</v>
      </c>
      <c r="I4922">
        <f>+VLOOKUP(Tabla2[[#This Row],[Categoría]],Cod_procesamiento10[],2,0)</f>
        <v>3</v>
      </c>
      <c r="J4922" t="s">
        <v>163</v>
      </c>
      <c r="K4922" s="3">
        <v>1114.7</v>
      </c>
    </row>
    <row r="4923" spans="1:11" x14ac:dyDescent="0.35">
      <c r="A4923">
        <v>2018</v>
      </c>
      <c r="B4923" s="5" t="s">
        <v>54</v>
      </c>
      <c r="C4923" s="10">
        <v>43252</v>
      </c>
      <c r="D4923" t="s">
        <v>17</v>
      </c>
      <c r="E4923">
        <f>+VLOOKUP(Tabla2[[#This Row],[Punto de venta]],Punto_venta[],2,0)</f>
        <v>2</v>
      </c>
      <c r="F4923" t="s">
        <v>15</v>
      </c>
      <c r="G4923">
        <f>+VLOOKUP(Tabla2[[#This Row],[Cultivo]],Cod_categoría[],2,0)</f>
        <v>100108006</v>
      </c>
      <c r="H4923" t="str">
        <f>+VLOOKUP(F4923,Codigos[],2,0)</f>
        <v>Frutos tropicales y subtropicales</v>
      </c>
      <c r="I4923">
        <f>+VLOOKUP(Tabla2[[#This Row],[Categoría]],Cod_procesamiento10[],2,0)</f>
        <v>4</v>
      </c>
      <c r="J4923" t="s">
        <v>163</v>
      </c>
      <c r="K4923" s="3">
        <v>823.99</v>
      </c>
    </row>
    <row r="4924" spans="1:11" x14ac:dyDescent="0.35">
      <c r="A4924">
        <v>2018</v>
      </c>
      <c r="B4924" s="5" t="s">
        <v>54</v>
      </c>
      <c r="C4924" s="10">
        <v>43252</v>
      </c>
      <c r="D4924" t="s">
        <v>2</v>
      </c>
      <c r="E4924">
        <f>+VLOOKUP(Tabla2[[#This Row],[Punto de venta]],Punto_venta[],2,0)</f>
        <v>1</v>
      </c>
      <c r="F4924" t="s">
        <v>19</v>
      </c>
      <c r="G4924">
        <f>+VLOOKUP(Tabla2[[#This Row],[Cultivo]],Cod_categoría[],2,0)</f>
        <v>100101007</v>
      </c>
      <c r="H4924" t="str">
        <f>+VLOOKUP(F4924,Codigos[],2,0)</f>
        <v>Berries</v>
      </c>
      <c r="I4924">
        <f>+VLOOKUP(Tabla2[[#This Row],[Categoría]],Cod_procesamiento10[],2,0)</f>
        <v>1</v>
      </c>
      <c r="J4924" t="s">
        <v>163</v>
      </c>
      <c r="K4924" s="3">
        <v>572.16</v>
      </c>
    </row>
    <row r="4925" spans="1:11" x14ac:dyDescent="0.35">
      <c r="A4925">
        <v>2018</v>
      </c>
      <c r="B4925" s="5" t="s">
        <v>54</v>
      </c>
      <c r="C4925" s="10">
        <v>43252</v>
      </c>
      <c r="D4925" t="s">
        <v>2</v>
      </c>
      <c r="E4925">
        <f>+VLOOKUP(Tabla2[[#This Row],[Punto de venta]],Punto_venta[],2,0)</f>
        <v>1</v>
      </c>
      <c r="F4925" t="s">
        <v>9</v>
      </c>
      <c r="G4925">
        <f>+VLOOKUP(Tabla2[[#This Row],[Cultivo]],Cod_categoría[],2,0)</f>
        <v>100102003</v>
      </c>
      <c r="H4925" t="str">
        <f>+VLOOKUP(F4925,Codigos[],2,0)</f>
        <v>Cítricos</v>
      </c>
      <c r="I4925">
        <f>+VLOOKUP(Tabla2[[#This Row],[Categoría]],Cod_procesamiento10[],2,0)</f>
        <v>2</v>
      </c>
      <c r="J4925" t="s">
        <v>163</v>
      </c>
      <c r="K4925" s="3">
        <v>660.64</v>
      </c>
    </row>
    <row r="4926" spans="1:11" x14ac:dyDescent="0.35">
      <c r="A4926">
        <v>2018</v>
      </c>
      <c r="B4926" s="5" t="s">
        <v>54</v>
      </c>
      <c r="C4926" s="10">
        <v>43252</v>
      </c>
      <c r="D4926" t="s">
        <v>2</v>
      </c>
      <c r="E4926">
        <f>+VLOOKUP(Tabla2[[#This Row],[Punto de venta]],Punto_venta[],2,0)</f>
        <v>1</v>
      </c>
      <c r="F4926" t="s">
        <v>20</v>
      </c>
      <c r="G4926">
        <f>+VLOOKUP(Tabla2[[#This Row],[Cultivo]],Cod_categoría[],2,0)</f>
        <v>100102004</v>
      </c>
      <c r="H4926" t="str">
        <f>+VLOOKUP(F4926,Codigos[],2,0)</f>
        <v>Cítricos</v>
      </c>
      <c r="I4926">
        <f>+VLOOKUP(Tabla2[[#This Row],[Categoría]],Cod_procesamiento10[],2,0)</f>
        <v>2</v>
      </c>
      <c r="J4926" t="s">
        <v>163</v>
      </c>
      <c r="K4926" s="3">
        <v>814.12</v>
      </c>
    </row>
    <row r="4927" spans="1:11" x14ac:dyDescent="0.35">
      <c r="A4927">
        <v>2018</v>
      </c>
      <c r="B4927" s="5" t="s">
        <v>54</v>
      </c>
      <c r="C4927" s="10">
        <v>43252</v>
      </c>
      <c r="D4927" t="s">
        <v>2</v>
      </c>
      <c r="E4927">
        <f>+VLOOKUP(Tabla2[[#This Row],[Punto de venta]],Punto_venta[],2,0)</f>
        <v>1</v>
      </c>
      <c r="F4927" t="s">
        <v>21</v>
      </c>
      <c r="G4927">
        <f>+VLOOKUP(Tabla2[[#This Row],[Cultivo]],Cod_categoría[],2,0)</f>
        <v>100108002</v>
      </c>
      <c r="H4927" t="str">
        <f>+VLOOKUP(F4927,Codigos[],2,0)</f>
        <v>Frutos tropicales y subtropicales</v>
      </c>
      <c r="I4927">
        <f>+VLOOKUP(Tabla2[[#This Row],[Categoría]],Cod_procesamiento10[],2,0)</f>
        <v>4</v>
      </c>
      <c r="J4927" t="s">
        <v>163</v>
      </c>
      <c r="K4927" s="3">
        <v>1868.7</v>
      </c>
    </row>
    <row r="4928" spans="1:11" x14ac:dyDescent="0.35">
      <c r="A4928">
        <v>2018</v>
      </c>
      <c r="B4928" s="5" t="s">
        <v>54</v>
      </c>
      <c r="C4928" s="10">
        <v>43252</v>
      </c>
      <c r="D4928" t="s">
        <v>2</v>
      </c>
      <c r="E4928">
        <f>+VLOOKUP(Tabla2[[#This Row],[Punto de venta]],Punto_venta[],2,0)</f>
        <v>1</v>
      </c>
      <c r="F4928" t="s">
        <v>10</v>
      </c>
      <c r="G4928">
        <f>+VLOOKUP(Tabla2[[#This Row],[Cultivo]],Cod_categoría[],2,0)</f>
        <v>100104002</v>
      </c>
      <c r="H4928" t="str">
        <f>+VLOOKUP(F4928,Codigos[],2,0)</f>
        <v>Frutos de pepita</v>
      </c>
      <c r="I4928">
        <f>+VLOOKUP(Tabla2[[#This Row],[Categoría]],Cod_procesamiento10[],2,0)</f>
        <v>3</v>
      </c>
      <c r="J4928" t="s">
        <v>163</v>
      </c>
      <c r="K4928" s="3">
        <v>542.55999999999995</v>
      </c>
    </row>
    <row r="4929" spans="1:11" x14ac:dyDescent="0.35">
      <c r="A4929">
        <v>2018</v>
      </c>
      <c r="B4929" s="5" t="s">
        <v>54</v>
      </c>
      <c r="C4929" s="10">
        <v>43252</v>
      </c>
      <c r="D4929" t="s">
        <v>2</v>
      </c>
      <c r="E4929">
        <f>+VLOOKUP(Tabla2[[#This Row],[Punto de venta]],Punto_venta[],2,0)</f>
        <v>1</v>
      </c>
      <c r="F4929" t="s">
        <v>11</v>
      </c>
      <c r="G4929">
        <f>+VLOOKUP(Tabla2[[#This Row],[Cultivo]],Cod_categoría[],2,0)</f>
        <v>100102005</v>
      </c>
      <c r="H4929" t="str">
        <f>+VLOOKUP(F4929,Codigos[],2,0)</f>
        <v>Cítricos</v>
      </c>
      <c r="I4929">
        <f>+VLOOKUP(Tabla2[[#This Row],[Categoría]],Cod_procesamiento10[],2,0)</f>
        <v>2</v>
      </c>
      <c r="J4929" t="s">
        <v>163</v>
      </c>
      <c r="K4929" s="3">
        <v>684.15</v>
      </c>
    </row>
    <row r="4930" spans="1:11" x14ac:dyDescent="0.35">
      <c r="A4930">
        <v>2018</v>
      </c>
      <c r="B4930" s="5" t="s">
        <v>54</v>
      </c>
      <c r="C4930" s="10">
        <v>43252</v>
      </c>
      <c r="D4930" t="s">
        <v>2</v>
      </c>
      <c r="E4930">
        <f>+VLOOKUP(Tabla2[[#This Row],[Punto de venta]],Punto_venta[],2,0)</f>
        <v>1</v>
      </c>
      <c r="F4930" t="s">
        <v>13</v>
      </c>
      <c r="G4930">
        <f>+VLOOKUP(Tabla2[[#This Row],[Cultivo]],Cod_categoría[],2,0)</f>
        <v>100106002</v>
      </c>
      <c r="H4930" t="str">
        <f>+VLOOKUP(F4930,Codigos[],2,0)</f>
        <v>Frutos oleaginosos</v>
      </c>
      <c r="I4930">
        <f>+VLOOKUP(Tabla2[[#This Row],[Categoría]],Cod_procesamiento10[],2,0)</f>
        <v>12</v>
      </c>
      <c r="J4930" t="s">
        <v>163</v>
      </c>
      <c r="K4930" s="3">
        <v>3912.5</v>
      </c>
    </row>
    <row r="4931" spans="1:11" x14ac:dyDescent="0.35">
      <c r="A4931">
        <v>2018</v>
      </c>
      <c r="B4931" s="5" t="s">
        <v>54</v>
      </c>
      <c r="C4931" s="10">
        <v>43252</v>
      </c>
      <c r="D4931" t="s">
        <v>2</v>
      </c>
      <c r="E4931">
        <f>+VLOOKUP(Tabla2[[#This Row],[Punto de venta]],Punto_venta[],2,0)</f>
        <v>1</v>
      </c>
      <c r="F4931" t="s">
        <v>14</v>
      </c>
      <c r="G4931">
        <f>+VLOOKUP(Tabla2[[#This Row],[Cultivo]],Cod_categoría[],2,0)</f>
        <v>100104005</v>
      </c>
      <c r="H4931" t="str">
        <f>+VLOOKUP(F4931,Codigos[],2,0)</f>
        <v>Frutos de pepita</v>
      </c>
      <c r="I4931">
        <f>+VLOOKUP(Tabla2[[#This Row],[Categoría]],Cod_procesamiento10[],2,0)</f>
        <v>3</v>
      </c>
      <c r="J4931" t="s">
        <v>163</v>
      </c>
      <c r="K4931" s="3">
        <v>636.73</v>
      </c>
    </row>
    <row r="4932" spans="1:11" x14ac:dyDescent="0.35">
      <c r="A4932">
        <v>2018</v>
      </c>
      <c r="B4932" s="5" t="s">
        <v>54</v>
      </c>
      <c r="C4932" s="10">
        <v>43252</v>
      </c>
      <c r="D4932" t="s">
        <v>2</v>
      </c>
      <c r="E4932">
        <f>+VLOOKUP(Tabla2[[#This Row],[Punto de venta]],Punto_venta[],2,0)</f>
        <v>1</v>
      </c>
      <c r="F4932" t="s">
        <v>15</v>
      </c>
      <c r="G4932">
        <f>+VLOOKUP(Tabla2[[#This Row],[Cultivo]],Cod_categoría[],2,0)</f>
        <v>100108006</v>
      </c>
      <c r="H4932" t="str">
        <f>+VLOOKUP(F4932,Codigos[],2,0)</f>
        <v>Frutos tropicales y subtropicales</v>
      </c>
      <c r="I4932">
        <f>+VLOOKUP(Tabla2[[#This Row],[Categoría]],Cod_procesamiento10[],2,0)</f>
        <v>4</v>
      </c>
      <c r="J4932" t="s">
        <v>163</v>
      </c>
      <c r="K4932" s="3">
        <v>585.58000000000004</v>
      </c>
    </row>
    <row r="4933" spans="1:11" x14ac:dyDescent="0.35">
      <c r="A4933">
        <v>2018</v>
      </c>
      <c r="B4933" s="5" t="s">
        <v>54</v>
      </c>
      <c r="C4933" s="10">
        <v>43252</v>
      </c>
      <c r="D4933" t="s">
        <v>17</v>
      </c>
      <c r="E4933">
        <f>+VLOOKUP(Tabla2[[#This Row],[Punto de venta]],Punto_venta[],2,0)</f>
        <v>2</v>
      </c>
      <c r="F4933" t="s">
        <v>19</v>
      </c>
      <c r="G4933">
        <f>+VLOOKUP(Tabla2[[#This Row],[Cultivo]],Cod_categoría[],2,0)</f>
        <v>100101007</v>
      </c>
      <c r="H4933" t="str">
        <f>+VLOOKUP(F4933,Codigos[],2,0)</f>
        <v>Berries</v>
      </c>
      <c r="I4933">
        <f>+VLOOKUP(Tabla2[[#This Row],[Categoría]],Cod_procesamiento10[],2,0)</f>
        <v>1</v>
      </c>
      <c r="J4933" t="s">
        <v>163</v>
      </c>
      <c r="K4933" s="3">
        <v>1194.56</v>
      </c>
    </row>
    <row r="4934" spans="1:11" x14ac:dyDescent="0.35">
      <c r="A4934">
        <v>2018</v>
      </c>
      <c r="B4934" s="5" t="s">
        <v>54</v>
      </c>
      <c r="C4934" s="10">
        <v>43252</v>
      </c>
      <c r="D4934" t="s">
        <v>17</v>
      </c>
      <c r="E4934">
        <f>+VLOOKUP(Tabla2[[#This Row],[Punto de venta]],Punto_venta[],2,0)</f>
        <v>2</v>
      </c>
      <c r="F4934" t="s">
        <v>9</v>
      </c>
      <c r="G4934">
        <f>+VLOOKUP(Tabla2[[#This Row],[Cultivo]],Cod_categoría[],2,0)</f>
        <v>100102003</v>
      </c>
      <c r="H4934" t="str">
        <f>+VLOOKUP(F4934,Codigos[],2,0)</f>
        <v>Cítricos</v>
      </c>
      <c r="I4934">
        <f>+VLOOKUP(Tabla2[[#This Row],[Categoría]],Cod_procesamiento10[],2,0)</f>
        <v>2</v>
      </c>
      <c r="J4934" t="s">
        <v>163</v>
      </c>
      <c r="K4934" s="3">
        <v>1370.86</v>
      </c>
    </row>
    <row r="4935" spans="1:11" x14ac:dyDescent="0.35">
      <c r="A4935">
        <v>2018</v>
      </c>
      <c r="B4935" s="5" t="s">
        <v>54</v>
      </c>
      <c r="C4935" s="10">
        <v>43252</v>
      </c>
      <c r="D4935" t="s">
        <v>17</v>
      </c>
      <c r="E4935">
        <f>+VLOOKUP(Tabla2[[#This Row],[Punto de venta]],Punto_venta[],2,0)</f>
        <v>2</v>
      </c>
      <c r="F4935" t="s">
        <v>20</v>
      </c>
      <c r="G4935">
        <f>+VLOOKUP(Tabla2[[#This Row],[Cultivo]],Cod_categoría[],2,0)</f>
        <v>100102004</v>
      </c>
      <c r="H4935" t="str">
        <f>+VLOOKUP(F4935,Codigos[],2,0)</f>
        <v>Cítricos</v>
      </c>
      <c r="I4935">
        <f>+VLOOKUP(Tabla2[[#This Row],[Categoría]],Cod_procesamiento10[],2,0)</f>
        <v>2</v>
      </c>
      <c r="J4935" t="s">
        <v>163</v>
      </c>
      <c r="K4935" s="3">
        <v>1714.67</v>
      </c>
    </row>
    <row r="4936" spans="1:11" x14ac:dyDescent="0.35">
      <c r="A4936">
        <v>2018</v>
      </c>
      <c r="B4936" s="5" t="s">
        <v>54</v>
      </c>
      <c r="C4936" s="10">
        <v>43252</v>
      </c>
      <c r="D4936" t="s">
        <v>17</v>
      </c>
      <c r="E4936">
        <f>+VLOOKUP(Tabla2[[#This Row],[Punto de venta]],Punto_venta[],2,0)</f>
        <v>2</v>
      </c>
      <c r="F4936" t="s">
        <v>21</v>
      </c>
      <c r="G4936">
        <f>+VLOOKUP(Tabla2[[#This Row],[Cultivo]],Cod_categoría[],2,0)</f>
        <v>100108002</v>
      </c>
      <c r="H4936" t="str">
        <f>+VLOOKUP(F4936,Codigos[],2,0)</f>
        <v>Frutos tropicales y subtropicales</v>
      </c>
      <c r="I4936">
        <f>+VLOOKUP(Tabla2[[#This Row],[Categoría]],Cod_procesamiento10[],2,0)</f>
        <v>4</v>
      </c>
      <c r="J4936" t="s">
        <v>163</v>
      </c>
      <c r="K4936" s="3">
        <v>1945.54</v>
      </c>
    </row>
    <row r="4937" spans="1:11" x14ac:dyDescent="0.35">
      <c r="A4937">
        <v>2018</v>
      </c>
      <c r="B4937" s="5" t="s">
        <v>54</v>
      </c>
      <c r="C4937" s="10">
        <v>43252</v>
      </c>
      <c r="D4937" t="s">
        <v>17</v>
      </c>
      <c r="E4937">
        <f>+VLOOKUP(Tabla2[[#This Row],[Punto de venta]],Punto_venta[],2,0)</f>
        <v>2</v>
      </c>
      <c r="F4937" t="s">
        <v>10</v>
      </c>
      <c r="G4937">
        <f>+VLOOKUP(Tabla2[[#This Row],[Cultivo]],Cod_categoría[],2,0)</f>
        <v>100104002</v>
      </c>
      <c r="H4937" t="str">
        <f>+VLOOKUP(F4937,Codigos[],2,0)</f>
        <v>Frutos de pepita</v>
      </c>
      <c r="I4937">
        <f>+VLOOKUP(Tabla2[[#This Row],[Categoría]],Cod_procesamiento10[],2,0)</f>
        <v>3</v>
      </c>
      <c r="J4937" t="s">
        <v>163</v>
      </c>
      <c r="K4937" s="3">
        <v>1208.8599999999999</v>
      </c>
    </row>
    <row r="4938" spans="1:11" x14ac:dyDescent="0.35">
      <c r="A4938">
        <v>2018</v>
      </c>
      <c r="B4938" s="5" t="s">
        <v>54</v>
      </c>
      <c r="C4938" s="10">
        <v>43252</v>
      </c>
      <c r="D4938" t="s">
        <v>17</v>
      </c>
      <c r="E4938">
        <f>+VLOOKUP(Tabla2[[#This Row],[Punto de venta]],Punto_venta[],2,0)</f>
        <v>2</v>
      </c>
      <c r="F4938" t="s">
        <v>11</v>
      </c>
      <c r="G4938">
        <f>+VLOOKUP(Tabla2[[#This Row],[Cultivo]],Cod_categoría[],2,0)</f>
        <v>100102005</v>
      </c>
      <c r="H4938" t="str">
        <f>+VLOOKUP(F4938,Codigos[],2,0)</f>
        <v>Cítricos</v>
      </c>
      <c r="I4938">
        <f>+VLOOKUP(Tabla2[[#This Row],[Categoría]],Cod_procesamiento10[],2,0)</f>
        <v>2</v>
      </c>
      <c r="J4938" t="s">
        <v>163</v>
      </c>
      <c r="K4938" s="3">
        <v>1380.83</v>
      </c>
    </row>
    <row r="4939" spans="1:11" x14ac:dyDescent="0.35">
      <c r="A4939">
        <v>2018</v>
      </c>
      <c r="B4939" s="5" t="s">
        <v>54</v>
      </c>
      <c r="C4939" s="10">
        <v>43252</v>
      </c>
      <c r="D4939" t="s">
        <v>17</v>
      </c>
      <c r="E4939">
        <f>+VLOOKUP(Tabla2[[#This Row],[Punto de venta]],Punto_venta[],2,0)</f>
        <v>2</v>
      </c>
      <c r="F4939" t="s">
        <v>13</v>
      </c>
      <c r="G4939">
        <f>+VLOOKUP(Tabla2[[#This Row],[Cultivo]],Cod_categoría[],2,0)</f>
        <v>100106002</v>
      </c>
      <c r="H4939" t="str">
        <f>+VLOOKUP(F4939,Codigos[],2,0)</f>
        <v>Frutos oleaginosos</v>
      </c>
      <c r="I4939">
        <f>+VLOOKUP(Tabla2[[#This Row],[Categoría]],Cod_procesamiento10[],2,0)</f>
        <v>12</v>
      </c>
      <c r="J4939" t="s">
        <v>163</v>
      </c>
      <c r="K4939" s="3">
        <v>3743.39</v>
      </c>
    </row>
    <row r="4940" spans="1:11" x14ac:dyDescent="0.35">
      <c r="A4940">
        <v>2018</v>
      </c>
      <c r="B4940" s="5" t="s">
        <v>54</v>
      </c>
      <c r="C4940" s="10">
        <v>43252</v>
      </c>
      <c r="D4940" t="s">
        <v>17</v>
      </c>
      <c r="E4940">
        <f>+VLOOKUP(Tabla2[[#This Row],[Punto de venta]],Punto_venta[],2,0)</f>
        <v>2</v>
      </c>
      <c r="F4940" t="s">
        <v>14</v>
      </c>
      <c r="G4940">
        <f>+VLOOKUP(Tabla2[[#This Row],[Cultivo]],Cod_categoría[],2,0)</f>
        <v>100104005</v>
      </c>
      <c r="H4940" t="str">
        <f>+VLOOKUP(F4940,Codigos[],2,0)</f>
        <v>Frutos de pepita</v>
      </c>
      <c r="I4940">
        <f>+VLOOKUP(Tabla2[[#This Row],[Categoría]],Cod_procesamiento10[],2,0)</f>
        <v>3</v>
      </c>
      <c r="J4940" t="s">
        <v>163</v>
      </c>
      <c r="K4940" s="3">
        <v>1108.96</v>
      </c>
    </row>
    <row r="4941" spans="1:11" x14ac:dyDescent="0.35">
      <c r="A4941">
        <v>2018</v>
      </c>
      <c r="B4941" s="5" t="s">
        <v>54</v>
      </c>
      <c r="C4941" s="10">
        <v>43252</v>
      </c>
      <c r="D4941" t="s">
        <v>17</v>
      </c>
      <c r="E4941">
        <f>+VLOOKUP(Tabla2[[#This Row],[Punto de venta]],Punto_venta[],2,0)</f>
        <v>2</v>
      </c>
      <c r="F4941" t="s">
        <v>15</v>
      </c>
      <c r="G4941">
        <f>+VLOOKUP(Tabla2[[#This Row],[Cultivo]],Cod_categoría[],2,0)</f>
        <v>100108006</v>
      </c>
      <c r="H4941" t="str">
        <f>+VLOOKUP(F4941,Codigos[],2,0)</f>
        <v>Frutos tropicales y subtropicales</v>
      </c>
      <c r="I4941">
        <f>+VLOOKUP(Tabla2[[#This Row],[Categoría]],Cod_procesamiento10[],2,0)</f>
        <v>4</v>
      </c>
      <c r="J4941" t="s">
        <v>163</v>
      </c>
      <c r="K4941" s="3">
        <v>839.55</v>
      </c>
    </row>
    <row r="4942" spans="1:11" x14ac:dyDescent="0.35">
      <c r="A4942">
        <v>2018</v>
      </c>
      <c r="B4942" s="5" t="s">
        <v>54</v>
      </c>
      <c r="C4942" s="10">
        <v>43252</v>
      </c>
      <c r="D4942" t="s">
        <v>2</v>
      </c>
      <c r="E4942">
        <f>+VLOOKUP(Tabla2[[#This Row],[Punto de venta]],Punto_venta[],2,0)</f>
        <v>1</v>
      </c>
      <c r="F4942" t="s">
        <v>19</v>
      </c>
      <c r="G4942">
        <f>+VLOOKUP(Tabla2[[#This Row],[Cultivo]],Cod_categoría[],2,0)</f>
        <v>100101007</v>
      </c>
      <c r="H4942" t="str">
        <f>+VLOOKUP(F4942,Codigos[],2,0)</f>
        <v>Berries</v>
      </c>
      <c r="I4942">
        <f>+VLOOKUP(Tabla2[[#This Row],[Categoría]],Cod_procesamiento10[],2,0)</f>
        <v>1</v>
      </c>
      <c r="J4942" t="s">
        <v>163</v>
      </c>
      <c r="K4942" s="3">
        <v>578.54999999999995</v>
      </c>
    </row>
    <row r="4943" spans="1:11" x14ac:dyDescent="0.35">
      <c r="A4943">
        <v>2018</v>
      </c>
      <c r="B4943" s="5" t="s">
        <v>54</v>
      </c>
      <c r="C4943" s="10">
        <v>43252</v>
      </c>
      <c r="D4943" t="s">
        <v>2</v>
      </c>
      <c r="E4943">
        <f>+VLOOKUP(Tabla2[[#This Row],[Punto de venta]],Punto_venta[],2,0)</f>
        <v>1</v>
      </c>
      <c r="F4943" t="s">
        <v>9</v>
      </c>
      <c r="G4943">
        <f>+VLOOKUP(Tabla2[[#This Row],[Cultivo]],Cod_categoría[],2,0)</f>
        <v>100102003</v>
      </c>
      <c r="H4943" t="str">
        <f>+VLOOKUP(F4943,Codigos[],2,0)</f>
        <v>Cítricos</v>
      </c>
      <c r="I4943">
        <f>+VLOOKUP(Tabla2[[#This Row],[Categoría]],Cod_procesamiento10[],2,0)</f>
        <v>2</v>
      </c>
      <c r="J4943" t="s">
        <v>163</v>
      </c>
      <c r="K4943" s="3">
        <v>569.41</v>
      </c>
    </row>
    <row r="4944" spans="1:11" x14ac:dyDescent="0.35">
      <c r="A4944">
        <v>2018</v>
      </c>
      <c r="B4944" s="5" t="s">
        <v>54</v>
      </c>
      <c r="C4944" s="10">
        <v>43252</v>
      </c>
      <c r="D4944" t="s">
        <v>2</v>
      </c>
      <c r="E4944">
        <f>+VLOOKUP(Tabla2[[#This Row],[Punto de venta]],Punto_venta[],2,0)</f>
        <v>1</v>
      </c>
      <c r="F4944" t="s">
        <v>20</v>
      </c>
      <c r="G4944">
        <f>+VLOOKUP(Tabla2[[#This Row],[Cultivo]],Cod_categoría[],2,0)</f>
        <v>100102004</v>
      </c>
      <c r="H4944" t="str">
        <f>+VLOOKUP(F4944,Codigos[],2,0)</f>
        <v>Cítricos</v>
      </c>
      <c r="I4944">
        <f>+VLOOKUP(Tabla2[[#This Row],[Categoría]],Cod_procesamiento10[],2,0)</f>
        <v>2</v>
      </c>
      <c r="J4944" t="s">
        <v>163</v>
      </c>
      <c r="K4944" s="3">
        <v>779.19</v>
      </c>
    </row>
    <row r="4945" spans="1:11" x14ac:dyDescent="0.35">
      <c r="A4945">
        <v>2018</v>
      </c>
      <c r="B4945" s="5" t="s">
        <v>54</v>
      </c>
      <c r="C4945" s="10">
        <v>43252</v>
      </c>
      <c r="D4945" t="s">
        <v>2</v>
      </c>
      <c r="E4945">
        <f>+VLOOKUP(Tabla2[[#This Row],[Punto de venta]],Punto_venta[],2,0)</f>
        <v>1</v>
      </c>
      <c r="F4945" t="s">
        <v>21</v>
      </c>
      <c r="G4945">
        <f>+VLOOKUP(Tabla2[[#This Row],[Cultivo]],Cod_categoría[],2,0)</f>
        <v>100108002</v>
      </c>
      <c r="H4945" t="str">
        <f>+VLOOKUP(F4945,Codigos[],2,0)</f>
        <v>Frutos tropicales y subtropicales</v>
      </c>
      <c r="I4945">
        <f>+VLOOKUP(Tabla2[[#This Row],[Categoría]],Cod_procesamiento10[],2,0)</f>
        <v>4</v>
      </c>
      <c r="J4945" t="s">
        <v>163</v>
      </c>
      <c r="K4945" s="3">
        <v>2031.55</v>
      </c>
    </row>
    <row r="4946" spans="1:11" x14ac:dyDescent="0.35">
      <c r="A4946">
        <v>2018</v>
      </c>
      <c r="B4946" s="5" t="s">
        <v>54</v>
      </c>
      <c r="C4946" s="10">
        <v>43252</v>
      </c>
      <c r="D4946" t="s">
        <v>2</v>
      </c>
      <c r="E4946">
        <f>+VLOOKUP(Tabla2[[#This Row],[Punto de venta]],Punto_venta[],2,0)</f>
        <v>1</v>
      </c>
      <c r="F4946" t="s">
        <v>10</v>
      </c>
      <c r="G4946">
        <f>+VLOOKUP(Tabla2[[#This Row],[Cultivo]],Cod_categoría[],2,0)</f>
        <v>100104002</v>
      </c>
      <c r="H4946" t="str">
        <f>+VLOOKUP(F4946,Codigos[],2,0)</f>
        <v>Frutos de pepita</v>
      </c>
      <c r="I4946">
        <f>+VLOOKUP(Tabla2[[#This Row],[Categoría]],Cod_procesamiento10[],2,0)</f>
        <v>3</v>
      </c>
      <c r="J4946" t="s">
        <v>163</v>
      </c>
      <c r="K4946" s="3">
        <v>553.84</v>
      </c>
    </row>
    <row r="4947" spans="1:11" x14ac:dyDescent="0.35">
      <c r="A4947">
        <v>2018</v>
      </c>
      <c r="B4947" s="5" t="s">
        <v>54</v>
      </c>
      <c r="C4947" s="10">
        <v>43252</v>
      </c>
      <c r="D4947" t="s">
        <v>2</v>
      </c>
      <c r="E4947">
        <f>+VLOOKUP(Tabla2[[#This Row],[Punto de venta]],Punto_venta[],2,0)</f>
        <v>1</v>
      </c>
      <c r="F4947" t="s">
        <v>11</v>
      </c>
      <c r="G4947">
        <f>+VLOOKUP(Tabla2[[#This Row],[Cultivo]],Cod_categoría[],2,0)</f>
        <v>100102005</v>
      </c>
      <c r="H4947" t="str">
        <f>+VLOOKUP(F4947,Codigos[],2,0)</f>
        <v>Cítricos</v>
      </c>
      <c r="I4947">
        <f>+VLOOKUP(Tabla2[[#This Row],[Categoría]],Cod_procesamiento10[],2,0)</f>
        <v>2</v>
      </c>
      <c r="J4947" t="s">
        <v>163</v>
      </c>
      <c r="K4947" s="3">
        <v>664.81</v>
      </c>
    </row>
    <row r="4948" spans="1:11" x14ac:dyDescent="0.35">
      <c r="A4948">
        <v>2018</v>
      </c>
      <c r="B4948" s="5" t="s">
        <v>54</v>
      </c>
      <c r="C4948" s="10">
        <v>43252</v>
      </c>
      <c r="D4948" t="s">
        <v>2</v>
      </c>
      <c r="E4948">
        <f>+VLOOKUP(Tabla2[[#This Row],[Punto de venta]],Punto_venta[],2,0)</f>
        <v>1</v>
      </c>
      <c r="F4948" t="s">
        <v>13</v>
      </c>
      <c r="G4948">
        <f>+VLOOKUP(Tabla2[[#This Row],[Cultivo]],Cod_categoría[],2,0)</f>
        <v>100106002</v>
      </c>
      <c r="H4948" t="str">
        <f>+VLOOKUP(F4948,Codigos[],2,0)</f>
        <v>Frutos oleaginosos</v>
      </c>
      <c r="I4948">
        <f>+VLOOKUP(Tabla2[[#This Row],[Categoría]],Cod_procesamiento10[],2,0)</f>
        <v>12</v>
      </c>
      <c r="J4948" t="s">
        <v>163</v>
      </c>
      <c r="K4948" s="3">
        <v>2908.11</v>
      </c>
    </row>
    <row r="4949" spans="1:11" x14ac:dyDescent="0.35">
      <c r="A4949">
        <v>2018</v>
      </c>
      <c r="B4949" s="5" t="s">
        <v>54</v>
      </c>
      <c r="C4949" s="10">
        <v>43252</v>
      </c>
      <c r="D4949" t="s">
        <v>2</v>
      </c>
      <c r="E4949">
        <f>+VLOOKUP(Tabla2[[#This Row],[Punto de venta]],Punto_venta[],2,0)</f>
        <v>1</v>
      </c>
      <c r="F4949" t="s">
        <v>14</v>
      </c>
      <c r="G4949">
        <f>+VLOOKUP(Tabla2[[#This Row],[Cultivo]],Cod_categoría[],2,0)</f>
        <v>100104005</v>
      </c>
      <c r="H4949" t="str">
        <f>+VLOOKUP(F4949,Codigos[],2,0)</f>
        <v>Frutos de pepita</v>
      </c>
      <c r="I4949">
        <f>+VLOOKUP(Tabla2[[#This Row],[Categoría]],Cod_procesamiento10[],2,0)</f>
        <v>3</v>
      </c>
      <c r="J4949" t="s">
        <v>163</v>
      </c>
      <c r="K4949" s="3">
        <v>633.59</v>
      </c>
    </row>
    <row r="4950" spans="1:11" x14ac:dyDescent="0.35">
      <c r="A4950">
        <v>2018</v>
      </c>
      <c r="B4950" s="5" t="s">
        <v>54</v>
      </c>
      <c r="C4950" s="10">
        <v>43252</v>
      </c>
      <c r="D4950" t="s">
        <v>2</v>
      </c>
      <c r="E4950">
        <f>+VLOOKUP(Tabla2[[#This Row],[Punto de venta]],Punto_venta[],2,0)</f>
        <v>1</v>
      </c>
      <c r="F4950" t="s">
        <v>15</v>
      </c>
      <c r="G4950">
        <f>+VLOOKUP(Tabla2[[#This Row],[Cultivo]],Cod_categoría[],2,0)</f>
        <v>100108006</v>
      </c>
      <c r="H4950" t="str">
        <f>+VLOOKUP(F4950,Codigos[],2,0)</f>
        <v>Frutos tropicales y subtropicales</v>
      </c>
      <c r="I4950">
        <f>+VLOOKUP(Tabla2[[#This Row],[Categoría]],Cod_procesamiento10[],2,0)</f>
        <v>4</v>
      </c>
      <c r="J4950" t="s">
        <v>163</v>
      </c>
      <c r="K4950" s="3">
        <v>584.27</v>
      </c>
    </row>
    <row r="4951" spans="1:11" x14ac:dyDescent="0.35">
      <c r="A4951">
        <v>2018</v>
      </c>
      <c r="B4951" s="5" t="s">
        <v>54</v>
      </c>
      <c r="C4951" s="10">
        <v>43252</v>
      </c>
      <c r="D4951" t="s">
        <v>17</v>
      </c>
      <c r="E4951">
        <f>+VLOOKUP(Tabla2[[#This Row],[Punto de venta]],Punto_venta[],2,0)</f>
        <v>2</v>
      </c>
      <c r="F4951" t="s">
        <v>19</v>
      </c>
      <c r="G4951">
        <f>+VLOOKUP(Tabla2[[#This Row],[Cultivo]],Cod_categoría[],2,0)</f>
        <v>100101007</v>
      </c>
      <c r="H4951" t="str">
        <f>+VLOOKUP(F4951,Codigos[],2,0)</f>
        <v>Berries</v>
      </c>
      <c r="I4951">
        <f>+VLOOKUP(Tabla2[[#This Row],[Categoría]],Cod_procesamiento10[],2,0)</f>
        <v>1</v>
      </c>
      <c r="J4951" t="s">
        <v>163</v>
      </c>
      <c r="K4951" s="3">
        <v>1180.54</v>
      </c>
    </row>
    <row r="4952" spans="1:11" x14ac:dyDescent="0.35">
      <c r="A4952">
        <v>2018</v>
      </c>
      <c r="B4952" s="5" t="s">
        <v>54</v>
      </c>
      <c r="C4952" s="10">
        <v>43252</v>
      </c>
      <c r="D4952" t="s">
        <v>17</v>
      </c>
      <c r="E4952">
        <f>+VLOOKUP(Tabla2[[#This Row],[Punto de venta]],Punto_venta[],2,0)</f>
        <v>2</v>
      </c>
      <c r="F4952" t="s">
        <v>9</v>
      </c>
      <c r="G4952">
        <f>+VLOOKUP(Tabla2[[#This Row],[Cultivo]],Cod_categoría[],2,0)</f>
        <v>100102003</v>
      </c>
      <c r="H4952" t="str">
        <f>+VLOOKUP(F4952,Codigos[],2,0)</f>
        <v>Cítricos</v>
      </c>
      <c r="I4952">
        <f>+VLOOKUP(Tabla2[[#This Row],[Categoría]],Cod_procesamiento10[],2,0)</f>
        <v>2</v>
      </c>
      <c r="J4952" t="s">
        <v>163</v>
      </c>
      <c r="K4952" s="3">
        <v>1222.26</v>
      </c>
    </row>
    <row r="4953" spans="1:11" x14ac:dyDescent="0.35">
      <c r="A4953">
        <v>2018</v>
      </c>
      <c r="B4953" s="5" t="s">
        <v>54</v>
      </c>
      <c r="C4953" s="10">
        <v>43252</v>
      </c>
      <c r="D4953" t="s">
        <v>17</v>
      </c>
      <c r="E4953">
        <f>+VLOOKUP(Tabla2[[#This Row],[Punto de venta]],Punto_venta[],2,0)</f>
        <v>2</v>
      </c>
      <c r="F4953" t="s">
        <v>20</v>
      </c>
      <c r="G4953">
        <f>+VLOOKUP(Tabla2[[#This Row],[Cultivo]],Cod_categoría[],2,0)</f>
        <v>100102004</v>
      </c>
      <c r="H4953" t="str">
        <f>+VLOOKUP(F4953,Codigos[],2,0)</f>
        <v>Cítricos</v>
      </c>
      <c r="I4953">
        <f>+VLOOKUP(Tabla2[[#This Row],[Categoría]],Cod_procesamiento10[],2,0)</f>
        <v>2</v>
      </c>
      <c r="J4953" t="s">
        <v>163</v>
      </c>
      <c r="K4953" s="3">
        <v>1706.27</v>
      </c>
    </row>
    <row r="4954" spans="1:11" x14ac:dyDescent="0.35">
      <c r="A4954">
        <v>2018</v>
      </c>
      <c r="B4954" s="5" t="s">
        <v>54</v>
      </c>
      <c r="C4954" s="10">
        <v>43252</v>
      </c>
      <c r="D4954" t="s">
        <v>17</v>
      </c>
      <c r="E4954">
        <f>+VLOOKUP(Tabla2[[#This Row],[Punto de venta]],Punto_venta[],2,0)</f>
        <v>2</v>
      </c>
      <c r="F4954" t="s">
        <v>21</v>
      </c>
      <c r="G4954">
        <f>+VLOOKUP(Tabla2[[#This Row],[Cultivo]],Cod_categoría[],2,0)</f>
        <v>100108002</v>
      </c>
      <c r="H4954" t="str">
        <f>+VLOOKUP(F4954,Codigos[],2,0)</f>
        <v>Frutos tropicales y subtropicales</v>
      </c>
      <c r="I4954">
        <f>+VLOOKUP(Tabla2[[#This Row],[Categoría]],Cod_procesamiento10[],2,0)</f>
        <v>4</v>
      </c>
      <c r="J4954" t="s">
        <v>163</v>
      </c>
      <c r="K4954" s="3">
        <v>1935.51</v>
      </c>
    </row>
    <row r="4955" spans="1:11" x14ac:dyDescent="0.35">
      <c r="A4955">
        <v>2018</v>
      </c>
      <c r="B4955" s="5" t="s">
        <v>54</v>
      </c>
      <c r="C4955" s="10">
        <v>43252</v>
      </c>
      <c r="D4955" t="s">
        <v>17</v>
      </c>
      <c r="E4955">
        <f>+VLOOKUP(Tabla2[[#This Row],[Punto de venta]],Punto_venta[],2,0)</f>
        <v>2</v>
      </c>
      <c r="F4955" t="s">
        <v>10</v>
      </c>
      <c r="G4955">
        <f>+VLOOKUP(Tabla2[[#This Row],[Cultivo]],Cod_categoría[],2,0)</f>
        <v>100104002</v>
      </c>
      <c r="H4955" t="str">
        <f>+VLOOKUP(F4955,Codigos[],2,0)</f>
        <v>Frutos de pepita</v>
      </c>
      <c r="I4955">
        <f>+VLOOKUP(Tabla2[[#This Row],[Categoría]],Cod_procesamiento10[],2,0)</f>
        <v>3</v>
      </c>
      <c r="J4955" t="s">
        <v>163</v>
      </c>
      <c r="K4955" s="3">
        <v>1140.55</v>
      </c>
    </row>
    <row r="4956" spans="1:11" x14ac:dyDescent="0.35">
      <c r="A4956">
        <v>2018</v>
      </c>
      <c r="B4956" s="5" t="s">
        <v>54</v>
      </c>
      <c r="C4956" s="10">
        <v>43252</v>
      </c>
      <c r="D4956" t="s">
        <v>17</v>
      </c>
      <c r="E4956">
        <f>+VLOOKUP(Tabla2[[#This Row],[Punto de venta]],Punto_venta[],2,0)</f>
        <v>2</v>
      </c>
      <c r="F4956" t="s">
        <v>11</v>
      </c>
      <c r="G4956">
        <f>+VLOOKUP(Tabla2[[#This Row],[Cultivo]],Cod_categoría[],2,0)</f>
        <v>100102005</v>
      </c>
      <c r="H4956" t="str">
        <f>+VLOOKUP(F4956,Codigos[],2,0)</f>
        <v>Cítricos</v>
      </c>
      <c r="I4956">
        <f>+VLOOKUP(Tabla2[[#This Row],[Categoría]],Cod_procesamiento10[],2,0)</f>
        <v>2</v>
      </c>
      <c r="J4956" t="s">
        <v>163</v>
      </c>
      <c r="K4956" s="3">
        <v>1354.95</v>
      </c>
    </row>
    <row r="4957" spans="1:11" x14ac:dyDescent="0.35">
      <c r="A4957">
        <v>2018</v>
      </c>
      <c r="B4957" s="5" t="s">
        <v>54</v>
      </c>
      <c r="C4957" s="10">
        <v>43252</v>
      </c>
      <c r="D4957" t="s">
        <v>17</v>
      </c>
      <c r="E4957">
        <f>+VLOOKUP(Tabla2[[#This Row],[Punto de venta]],Punto_venta[],2,0)</f>
        <v>2</v>
      </c>
      <c r="F4957" t="s">
        <v>13</v>
      </c>
      <c r="G4957">
        <f>+VLOOKUP(Tabla2[[#This Row],[Cultivo]],Cod_categoría[],2,0)</f>
        <v>100106002</v>
      </c>
      <c r="H4957" t="str">
        <f>+VLOOKUP(F4957,Codigos[],2,0)</f>
        <v>Frutos oleaginosos</v>
      </c>
      <c r="I4957">
        <f>+VLOOKUP(Tabla2[[#This Row],[Categoría]],Cod_procesamiento10[],2,0)</f>
        <v>12</v>
      </c>
      <c r="J4957" t="s">
        <v>163</v>
      </c>
      <c r="K4957" s="3">
        <v>3563.31</v>
      </c>
    </row>
    <row r="4958" spans="1:11" x14ac:dyDescent="0.35">
      <c r="A4958">
        <v>2018</v>
      </c>
      <c r="B4958" s="5" t="s">
        <v>54</v>
      </c>
      <c r="C4958" s="10">
        <v>43252</v>
      </c>
      <c r="D4958" t="s">
        <v>17</v>
      </c>
      <c r="E4958">
        <f>+VLOOKUP(Tabla2[[#This Row],[Punto de venta]],Punto_venta[],2,0)</f>
        <v>2</v>
      </c>
      <c r="F4958" t="s">
        <v>14</v>
      </c>
      <c r="G4958">
        <f>+VLOOKUP(Tabla2[[#This Row],[Cultivo]],Cod_categoría[],2,0)</f>
        <v>100104005</v>
      </c>
      <c r="H4958" t="str">
        <f>+VLOOKUP(F4958,Codigos[],2,0)</f>
        <v>Frutos de pepita</v>
      </c>
      <c r="I4958">
        <f>+VLOOKUP(Tabla2[[#This Row],[Categoría]],Cod_procesamiento10[],2,0)</f>
        <v>3</v>
      </c>
      <c r="J4958" t="s">
        <v>163</v>
      </c>
      <c r="K4958" s="3">
        <v>1089.3599999999999</v>
      </c>
    </row>
    <row r="4959" spans="1:11" x14ac:dyDescent="0.35">
      <c r="A4959">
        <v>2018</v>
      </c>
      <c r="B4959" s="5" t="s">
        <v>54</v>
      </c>
      <c r="C4959" s="10">
        <v>43252</v>
      </c>
      <c r="D4959" t="s">
        <v>17</v>
      </c>
      <c r="E4959">
        <f>+VLOOKUP(Tabla2[[#This Row],[Punto de venta]],Punto_venta[],2,0)</f>
        <v>2</v>
      </c>
      <c r="F4959" t="s">
        <v>15</v>
      </c>
      <c r="G4959">
        <f>+VLOOKUP(Tabla2[[#This Row],[Cultivo]],Cod_categoría[],2,0)</f>
        <v>100108006</v>
      </c>
      <c r="H4959" t="str">
        <f>+VLOOKUP(F4959,Codigos[],2,0)</f>
        <v>Frutos tropicales y subtropicales</v>
      </c>
      <c r="I4959">
        <f>+VLOOKUP(Tabla2[[#This Row],[Categoría]],Cod_procesamiento10[],2,0)</f>
        <v>4</v>
      </c>
      <c r="J4959" t="s">
        <v>163</v>
      </c>
      <c r="K4959" s="3">
        <v>822.84</v>
      </c>
    </row>
    <row r="4960" spans="1:11" x14ac:dyDescent="0.35">
      <c r="A4960">
        <v>2018</v>
      </c>
      <c r="B4960" s="5" t="s">
        <v>54</v>
      </c>
      <c r="C4960" s="10">
        <v>43252</v>
      </c>
      <c r="D4960" t="s">
        <v>2</v>
      </c>
      <c r="E4960">
        <f>+VLOOKUP(Tabla2[[#This Row],[Punto de venta]],Punto_venta[],2,0)</f>
        <v>1</v>
      </c>
      <c r="F4960" t="s">
        <v>19</v>
      </c>
      <c r="G4960">
        <f>+VLOOKUP(Tabla2[[#This Row],[Cultivo]],Cod_categoría[],2,0)</f>
        <v>100101007</v>
      </c>
      <c r="H4960" t="str">
        <f>+VLOOKUP(F4960,Codigos[],2,0)</f>
        <v>Berries</v>
      </c>
      <c r="I4960">
        <f>+VLOOKUP(Tabla2[[#This Row],[Categoría]],Cod_procesamiento10[],2,0)</f>
        <v>1</v>
      </c>
      <c r="J4960" t="s">
        <v>163</v>
      </c>
      <c r="K4960" s="3">
        <v>546.9</v>
      </c>
    </row>
    <row r="4961" spans="1:11" x14ac:dyDescent="0.35">
      <c r="A4961">
        <v>2018</v>
      </c>
      <c r="B4961" s="5" t="s">
        <v>54</v>
      </c>
      <c r="C4961" s="10">
        <v>43252</v>
      </c>
      <c r="D4961" t="s">
        <v>2</v>
      </c>
      <c r="E4961">
        <f>+VLOOKUP(Tabla2[[#This Row],[Punto de venta]],Punto_venta[],2,0)</f>
        <v>1</v>
      </c>
      <c r="F4961" t="s">
        <v>9</v>
      </c>
      <c r="G4961">
        <f>+VLOOKUP(Tabla2[[#This Row],[Cultivo]],Cod_categoría[],2,0)</f>
        <v>100102003</v>
      </c>
      <c r="H4961" t="str">
        <f>+VLOOKUP(F4961,Codigos[],2,0)</f>
        <v>Cítricos</v>
      </c>
      <c r="I4961">
        <f>+VLOOKUP(Tabla2[[#This Row],[Categoría]],Cod_procesamiento10[],2,0)</f>
        <v>2</v>
      </c>
      <c r="J4961" t="s">
        <v>163</v>
      </c>
      <c r="K4961" s="3">
        <v>504.56</v>
      </c>
    </row>
    <row r="4962" spans="1:11" x14ac:dyDescent="0.35">
      <c r="A4962">
        <v>2018</v>
      </c>
      <c r="B4962" s="5" t="s">
        <v>54</v>
      </c>
      <c r="C4962" s="10">
        <v>43252</v>
      </c>
      <c r="D4962" t="s">
        <v>2</v>
      </c>
      <c r="E4962">
        <f>+VLOOKUP(Tabla2[[#This Row],[Punto de venta]],Punto_venta[],2,0)</f>
        <v>1</v>
      </c>
      <c r="F4962" t="s">
        <v>20</v>
      </c>
      <c r="G4962">
        <f>+VLOOKUP(Tabla2[[#This Row],[Cultivo]],Cod_categoría[],2,0)</f>
        <v>100102004</v>
      </c>
      <c r="H4962" t="str">
        <f>+VLOOKUP(F4962,Codigos[],2,0)</f>
        <v>Cítricos</v>
      </c>
      <c r="I4962">
        <f>+VLOOKUP(Tabla2[[#This Row],[Categoría]],Cod_procesamiento10[],2,0)</f>
        <v>2</v>
      </c>
      <c r="J4962" t="s">
        <v>163</v>
      </c>
      <c r="K4962" s="3">
        <v>702.78</v>
      </c>
    </row>
    <row r="4963" spans="1:11" x14ac:dyDescent="0.35">
      <c r="A4963">
        <v>2018</v>
      </c>
      <c r="B4963" s="5" t="s">
        <v>54</v>
      </c>
      <c r="C4963" s="10">
        <v>43252</v>
      </c>
      <c r="D4963" t="s">
        <v>2</v>
      </c>
      <c r="E4963">
        <f>+VLOOKUP(Tabla2[[#This Row],[Punto de venta]],Punto_venta[],2,0)</f>
        <v>1</v>
      </c>
      <c r="F4963" t="s">
        <v>21</v>
      </c>
      <c r="G4963">
        <f>+VLOOKUP(Tabla2[[#This Row],[Cultivo]],Cod_categoría[],2,0)</f>
        <v>100108002</v>
      </c>
      <c r="H4963" t="str">
        <f>+VLOOKUP(F4963,Codigos[],2,0)</f>
        <v>Frutos tropicales y subtropicales</v>
      </c>
      <c r="I4963">
        <f>+VLOOKUP(Tabla2[[#This Row],[Categoría]],Cod_procesamiento10[],2,0)</f>
        <v>4</v>
      </c>
      <c r="J4963" t="s">
        <v>163</v>
      </c>
      <c r="K4963" s="3">
        <v>2034.72</v>
      </c>
    </row>
    <row r="4964" spans="1:11" x14ac:dyDescent="0.35">
      <c r="A4964">
        <v>2018</v>
      </c>
      <c r="B4964" s="5" t="s">
        <v>54</v>
      </c>
      <c r="C4964" s="10">
        <v>43252</v>
      </c>
      <c r="D4964" t="s">
        <v>2</v>
      </c>
      <c r="E4964">
        <f>+VLOOKUP(Tabla2[[#This Row],[Punto de venta]],Punto_venta[],2,0)</f>
        <v>1</v>
      </c>
      <c r="F4964" t="s">
        <v>10</v>
      </c>
      <c r="G4964">
        <f>+VLOOKUP(Tabla2[[#This Row],[Cultivo]],Cod_categoría[],2,0)</f>
        <v>100104002</v>
      </c>
      <c r="H4964" t="str">
        <f>+VLOOKUP(F4964,Codigos[],2,0)</f>
        <v>Frutos de pepita</v>
      </c>
      <c r="I4964">
        <f>+VLOOKUP(Tabla2[[#This Row],[Categoría]],Cod_procesamiento10[],2,0)</f>
        <v>3</v>
      </c>
      <c r="J4964" t="s">
        <v>163</v>
      </c>
      <c r="K4964" s="3">
        <v>557.57000000000005</v>
      </c>
    </row>
    <row r="4965" spans="1:11" x14ac:dyDescent="0.35">
      <c r="A4965">
        <v>2018</v>
      </c>
      <c r="B4965" s="5" t="s">
        <v>54</v>
      </c>
      <c r="C4965" s="10">
        <v>43252</v>
      </c>
      <c r="D4965" t="s">
        <v>2</v>
      </c>
      <c r="E4965">
        <f>+VLOOKUP(Tabla2[[#This Row],[Punto de venta]],Punto_venta[],2,0)</f>
        <v>1</v>
      </c>
      <c r="F4965" t="s">
        <v>11</v>
      </c>
      <c r="G4965">
        <f>+VLOOKUP(Tabla2[[#This Row],[Cultivo]],Cod_categoría[],2,0)</f>
        <v>100102005</v>
      </c>
      <c r="H4965" t="str">
        <f>+VLOOKUP(F4965,Codigos[],2,0)</f>
        <v>Cítricos</v>
      </c>
      <c r="I4965">
        <f>+VLOOKUP(Tabla2[[#This Row],[Categoría]],Cod_procesamiento10[],2,0)</f>
        <v>2</v>
      </c>
      <c r="J4965" t="s">
        <v>163</v>
      </c>
      <c r="K4965" s="3">
        <v>582.11</v>
      </c>
    </row>
    <row r="4966" spans="1:11" x14ac:dyDescent="0.35">
      <c r="A4966">
        <v>2018</v>
      </c>
      <c r="B4966" s="5" t="s">
        <v>54</v>
      </c>
      <c r="C4966" s="10">
        <v>43252</v>
      </c>
      <c r="D4966" t="s">
        <v>2</v>
      </c>
      <c r="E4966">
        <f>+VLOOKUP(Tabla2[[#This Row],[Punto de venta]],Punto_venta[],2,0)</f>
        <v>1</v>
      </c>
      <c r="F4966" t="s">
        <v>13</v>
      </c>
      <c r="G4966">
        <f>+VLOOKUP(Tabla2[[#This Row],[Cultivo]],Cod_categoría[],2,0)</f>
        <v>100106002</v>
      </c>
      <c r="H4966" t="str">
        <f>+VLOOKUP(F4966,Codigos[],2,0)</f>
        <v>Frutos oleaginosos</v>
      </c>
      <c r="I4966">
        <f>+VLOOKUP(Tabla2[[#This Row],[Categoría]],Cod_procesamiento10[],2,0)</f>
        <v>12</v>
      </c>
      <c r="J4966" t="s">
        <v>163</v>
      </c>
      <c r="K4966" s="3">
        <v>2490.89</v>
      </c>
    </row>
    <row r="4967" spans="1:11" x14ac:dyDescent="0.35">
      <c r="A4967">
        <v>2018</v>
      </c>
      <c r="B4967" s="5" t="s">
        <v>54</v>
      </c>
      <c r="C4967" s="10">
        <v>43252</v>
      </c>
      <c r="D4967" t="s">
        <v>2</v>
      </c>
      <c r="E4967">
        <f>+VLOOKUP(Tabla2[[#This Row],[Punto de venta]],Punto_venta[],2,0)</f>
        <v>1</v>
      </c>
      <c r="F4967" t="s">
        <v>14</v>
      </c>
      <c r="G4967">
        <f>+VLOOKUP(Tabla2[[#This Row],[Cultivo]],Cod_categoría[],2,0)</f>
        <v>100104005</v>
      </c>
      <c r="H4967" t="str">
        <f>+VLOOKUP(F4967,Codigos[],2,0)</f>
        <v>Frutos de pepita</v>
      </c>
      <c r="I4967">
        <f>+VLOOKUP(Tabla2[[#This Row],[Categoría]],Cod_procesamiento10[],2,0)</f>
        <v>3</v>
      </c>
      <c r="J4967" t="s">
        <v>163</v>
      </c>
      <c r="K4967" s="3">
        <v>615.51</v>
      </c>
    </row>
    <row r="4968" spans="1:11" x14ac:dyDescent="0.35">
      <c r="A4968">
        <v>2018</v>
      </c>
      <c r="B4968" s="5" t="s">
        <v>54</v>
      </c>
      <c r="C4968" s="10">
        <v>43252</v>
      </c>
      <c r="D4968" t="s">
        <v>2</v>
      </c>
      <c r="E4968">
        <f>+VLOOKUP(Tabla2[[#This Row],[Punto de venta]],Punto_venta[],2,0)</f>
        <v>1</v>
      </c>
      <c r="F4968" t="s">
        <v>15</v>
      </c>
      <c r="G4968">
        <f>+VLOOKUP(Tabla2[[#This Row],[Cultivo]],Cod_categoría[],2,0)</f>
        <v>100108006</v>
      </c>
      <c r="H4968" t="str">
        <f>+VLOOKUP(F4968,Codigos[],2,0)</f>
        <v>Frutos tropicales y subtropicales</v>
      </c>
      <c r="I4968">
        <f>+VLOOKUP(Tabla2[[#This Row],[Categoría]],Cod_procesamiento10[],2,0)</f>
        <v>4</v>
      </c>
      <c r="J4968" t="s">
        <v>163</v>
      </c>
      <c r="K4968" s="3">
        <v>570.25</v>
      </c>
    </row>
    <row r="4969" spans="1:11" x14ac:dyDescent="0.35">
      <c r="A4969">
        <v>2018</v>
      </c>
      <c r="B4969" s="5" t="s">
        <v>54</v>
      </c>
      <c r="C4969" s="10">
        <v>43252</v>
      </c>
      <c r="D4969" t="s">
        <v>17</v>
      </c>
      <c r="E4969">
        <f>+VLOOKUP(Tabla2[[#This Row],[Punto de venta]],Punto_venta[],2,0)</f>
        <v>2</v>
      </c>
      <c r="F4969" t="s">
        <v>19</v>
      </c>
      <c r="G4969">
        <f>+VLOOKUP(Tabla2[[#This Row],[Cultivo]],Cod_categoría[],2,0)</f>
        <v>100101007</v>
      </c>
      <c r="H4969" t="str">
        <f>+VLOOKUP(F4969,Codigos[],2,0)</f>
        <v>Berries</v>
      </c>
      <c r="I4969">
        <f>+VLOOKUP(Tabla2[[#This Row],[Categoría]],Cod_procesamiento10[],2,0)</f>
        <v>1</v>
      </c>
      <c r="J4969" t="s">
        <v>163</v>
      </c>
      <c r="K4969" s="3">
        <v>1145.8499999999999</v>
      </c>
    </row>
    <row r="4970" spans="1:11" x14ac:dyDescent="0.35">
      <c r="A4970">
        <v>2018</v>
      </c>
      <c r="B4970" s="5" t="s">
        <v>54</v>
      </c>
      <c r="C4970" s="10">
        <v>43252</v>
      </c>
      <c r="D4970" t="s">
        <v>17</v>
      </c>
      <c r="E4970">
        <f>+VLOOKUP(Tabla2[[#This Row],[Punto de venta]],Punto_venta[],2,0)</f>
        <v>2</v>
      </c>
      <c r="F4970" t="s">
        <v>9</v>
      </c>
      <c r="G4970">
        <f>+VLOOKUP(Tabla2[[#This Row],[Cultivo]],Cod_categoría[],2,0)</f>
        <v>100102003</v>
      </c>
      <c r="H4970" t="str">
        <f>+VLOOKUP(F4970,Codigos[],2,0)</f>
        <v>Cítricos</v>
      </c>
      <c r="I4970">
        <f>+VLOOKUP(Tabla2[[#This Row],[Categoría]],Cod_procesamiento10[],2,0)</f>
        <v>2</v>
      </c>
      <c r="J4970" t="s">
        <v>163</v>
      </c>
      <c r="K4970" s="3">
        <v>1148.93</v>
      </c>
    </row>
    <row r="4971" spans="1:11" x14ac:dyDescent="0.35">
      <c r="A4971">
        <v>2018</v>
      </c>
      <c r="B4971" s="5" t="s">
        <v>54</v>
      </c>
      <c r="C4971" s="10">
        <v>43252</v>
      </c>
      <c r="D4971" t="s">
        <v>17</v>
      </c>
      <c r="E4971">
        <f>+VLOOKUP(Tabla2[[#This Row],[Punto de venta]],Punto_venta[],2,0)</f>
        <v>2</v>
      </c>
      <c r="F4971" t="s">
        <v>20</v>
      </c>
      <c r="G4971">
        <f>+VLOOKUP(Tabla2[[#This Row],[Cultivo]],Cod_categoría[],2,0)</f>
        <v>100102004</v>
      </c>
      <c r="H4971" t="str">
        <f>+VLOOKUP(F4971,Codigos[],2,0)</f>
        <v>Cítricos</v>
      </c>
      <c r="I4971">
        <f>+VLOOKUP(Tabla2[[#This Row],[Categoría]],Cod_procesamiento10[],2,0)</f>
        <v>2</v>
      </c>
      <c r="J4971" t="s">
        <v>163</v>
      </c>
      <c r="K4971" s="3">
        <v>1675.69</v>
      </c>
    </row>
    <row r="4972" spans="1:11" x14ac:dyDescent="0.35">
      <c r="A4972">
        <v>2018</v>
      </c>
      <c r="B4972" s="5" t="s">
        <v>54</v>
      </c>
      <c r="C4972" s="10">
        <v>43252</v>
      </c>
      <c r="D4972" t="s">
        <v>17</v>
      </c>
      <c r="E4972">
        <f>+VLOOKUP(Tabla2[[#This Row],[Punto de venta]],Punto_venta[],2,0)</f>
        <v>2</v>
      </c>
      <c r="F4972" t="s">
        <v>21</v>
      </c>
      <c r="G4972">
        <f>+VLOOKUP(Tabla2[[#This Row],[Cultivo]],Cod_categoría[],2,0)</f>
        <v>100108002</v>
      </c>
      <c r="H4972" t="str">
        <f>+VLOOKUP(F4972,Codigos[],2,0)</f>
        <v>Frutos tropicales y subtropicales</v>
      </c>
      <c r="I4972">
        <f>+VLOOKUP(Tabla2[[#This Row],[Categoría]],Cod_procesamiento10[],2,0)</f>
        <v>4</v>
      </c>
      <c r="J4972" t="s">
        <v>163</v>
      </c>
      <c r="K4972" s="3">
        <v>1919.76</v>
      </c>
    </row>
    <row r="4973" spans="1:11" x14ac:dyDescent="0.35">
      <c r="A4973">
        <v>2018</v>
      </c>
      <c r="B4973" s="5" t="s">
        <v>54</v>
      </c>
      <c r="C4973" s="10">
        <v>43252</v>
      </c>
      <c r="D4973" t="s">
        <v>17</v>
      </c>
      <c r="E4973">
        <f>+VLOOKUP(Tabla2[[#This Row],[Punto de venta]],Punto_venta[],2,0)</f>
        <v>2</v>
      </c>
      <c r="F4973" t="s">
        <v>10</v>
      </c>
      <c r="G4973">
        <f>+VLOOKUP(Tabla2[[#This Row],[Cultivo]],Cod_categoría[],2,0)</f>
        <v>100104002</v>
      </c>
      <c r="H4973" t="str">
        <f>+VLOOKUP(F4973,Codigos[],2,0)</f>
        <v>Frutos de pepita</v>
      </c>
      <c r="I4973">
        <f>+VLOOKUP(Tabla2[[#This Row],[Categoría]],Cod_procesamiento10[],2,0)</f>
        <v>3</v>
      </c>
      <c r="J4973" t="s">
        <v>163</v>
      </c>
      <c r="K4973" s="3">
        <v>1200.8900000000001</v>
      </c>
    </row>
    <row r="4974" spans="1:11" x14ac:dyDescent="0.35">
      <c r="A4974">
        <v>2018</v>
      </c>
      <c r="B4974" s="5" t="s">
        <v>54</v>
      </c>
      <c r="C4974" s="10">
        <v>43252</v>
      </c>
      <c r="D4974" t="s">
        <v>17</v>
      </c>
      <c r="E4974">
        <f>+VLOOKUP(Tabla2[[#This Row],[Punto de venta]],Punto_venta[],2,0)</f>
        <v>2</v>
      </c>
      <c r="F4974" t="s">
        <v>11</v>
      </c>
      <c r="G4974">
        <f>+VLOOKUP(Tabla2[[#This Row],[Cultivo]],Cod_categoría[],2,0)</f>
        <v>100102005</v>
      </c>
      <c r="H4974" t="str">
        <f>+VLOOKUP(F4974,Codigos[],2,0)</f>
        <v>Cítricos</v>
      </c>
      <c r="I4974">
        <f>+VLOOKUP(Tabla2[[#This Row],[Categoría]],Cod_procesamiento10[],2,0)</f>
        <v>2</v>
      </c>
      <c r="J4974" t="s">
        <v>163</v>
      </c>
      <c r="K4974" s="3">
        <v>1180.77</v>
      </c>
    </row>
    <row r="4975" spans="1:11" x14ac:dyDescent="0.35">
      <c r="A4975">
        <v>2018</v>
      </c>
      <c r="B4975" s="5" t="s">
        <v>54</v>
      </c>
      <c r="C4975" s="10">
        <v>43252</v>
      </c>
      <c r="D4975" t="s">
        <v>17</v>
      </c>
      <c r="E4975">
        <f>+VLOOKUP(Tabla2[[#This Row],[Punto de venta]],Punto_venta[],2,0)</f>
        <v>2</v>
      </c>
      <c r="F4975" t="s">
        <v>13</v>
      </c>
      <c r="G4975">
        <f>+VLOOKUP(Tabla2[[#This Row],[Cultivo]],Cod_categoría[],2,0)</f>
        <v>100106002</v>
      </c>
      <c r="H4975" t="str">
        <f>+VLOOKUP(F4975,Codigos[],2,0)</f>
        <v>Frutos oleaginosos</v>
      </c>
      <c r="I4975">
        <f>+VLOOKUP(Tabla2[[#This Row],[Categoría]],Cod_procesamiento10[],2,0)</f>
        <v>12</v>
      </c>
      <c r="J4975" t="s">
        <v>163</v>
      </c>
      <c r="K4975" s="3">
        <v>3478.34</v>
      </c>
    </row>
    <row r="4976" spans="1:11" x14ac:dyDescent="0.35">
      <c r="A4976">
        <v>2018</v>
      </c>
      <c r="B4976" s="5" t="s">
        <v>54</v>
      </c>
      <c r="C4976" s="10">
        <v>43252</v>
      </c>
      <c r="D4976" t="s">
        <v>17</v>
      </c>
      <c r="E4976">
        <f>+VLOOKUP(Tabla2[[#This Row],[Punto de venta]],Punto_venta[],2,0)</f>
        <v>2</v>
      </c>
      <c r="F4976" t="s">
        <v>14</v>
      </c>
      <c r="G4976">
        <f>+VLOOKUP(Tabla2[[#This Row],[Cultivo]],Cod_categoría[],2,0)</f>
        <v>100104005</v>
      </c>
      <c r="H4976" t="str">
        <f>+VLOOKUP(F4976,Codigos[],2,0)</f>
        <v>Frutos de pepita</v>
      </c>
      <c r="I4976">
        <f>+VLOOKUP(Tabla2[[#This Row],[Categoría]],Cod_procesamiento10[],2,0)</f>
        <v>3</v>
      </c>
      <c r="J4976" t="s">
        <v>163</v>
      </c>
      <c r="K4976" s="3">
        <v>1097.95</v>
      </c>
    </row>
    <row r="4977" spans="1:11" x14ac:dyDescent="0.35">
      <c r="A4977">
        <v>2018</v>
      </c>
      <c r="B4977" s="5" t="s">
        <v>54</v>
      </c>
      <c r="C4977" s="10">
        <v>43252</v>
      </c>
      <c r="D4977" t="s">
        <v>17</v>
      </c>
      <c r="E4977">
        <f>+VLOOKUP(Tabla2[[#This Row],[Punto de venta]],Punto_venta[],2,0)</f>
        <v>2</v>
      </c>
      <c r="F4977" t="s">
        <v>15</v>
      </c>
      <c r="G4977">
        <f>+VLOOKUP(Tabla2[[#This Row],[Cultivo]],Cod_categoría[],2,0)</f>
        <v>100108006</v>
      </c>
      <c r="H4977" t="str">
        <f>+VLOOKUP(F4977,Codigos[],2,0)</f>
        <v>Frutos tropicales y subtropicales</v>
      </c>
      <c r="I4977">
        <f>+VLOOKUP(Tabla2[[#This Row],[Categoría]],Cod_procesamiento10[],2,0)</f>
        <v>4</v>
      </c>
      <c r="J4977" t="s">
        <v>163</v>
      </c>
      <c r="K4977" s="3">
        <v>804.58</v>
      </c>
    </row>
    <row r="4978" spans="1:11" x14ac:dyDescent="0.35">
      <c r="A4978">
        <v>2018</v>
      </c>
      <c r="B4978" s="5" t="s">
        <v>54</v>
      </c>
      <c r="C4978" s="10">
        <v>43252</v>
      </c>
      <c r="D4978" t="s">
        <v>24</v>
      </c>
      <c r="E4978">
        <f>+VLOOKUP(Tabla2[[#This Row],[Punto de venta]],Punto_venta[],2,0)</f>
        <v>3</v>
      </c>
      <c r="F4978" t="s">
        <v>29</v>
      </c>
      <c r="G4978">
        <f>+VLOOKUP(Tabla2[[#This Row],[Cultivo]],Cod_categoría[],2,0)</f>
        <v>100107001</v>
      </c>
      <c r="H4978" t="str">
        <f>+VLOOKUP(F4978,Codigos[],2,0)</f>
        <v>Berries</v>
      </c>
      <c r="I4978">
        <f>+VLOOKUP(Tabla2[[#This Row],[Categoría]],Cod_procesamiento10[],2,0)</f>
        <v>1</v>
      </c>
      <c r="J4978" t="s">
        <v>163</v>
      </c>
      <c r="K4978" s="3">
        <v>621.23</v>
      </c>
    </row>
    <row r="4979" spans="1:11" x14ac:dyDescent="0.35">
      <c r="A4979">
        <v>2018</v>
      </c>
      <c r="B4979" s="5" t="s">
        <v>54</v>
      </c>
      <c r="C4979" s="10">
        <v>43252</v>
      </c>
      <c r="D4979" t="s">
        <v>24</v>
      </c>
      <c r="E4979">
        <f>+VLOOKUP(Tabla2[[#This Row],[Punto de venta]],Punto_venta[],2,0)</f>
        <v>3</v>
      </c>
      <c r="F4979" t="s">
        <v>5</v>
      </c>
      <c r="G4979">
        <f>+VLOOKUP(Tabla2[[#This Row],[Cultivo]],Cod_categoría[],2,0)</f>
        <v>100103002</v>
      </c>
      <c r="H4979" t="str">
        <f>+VLOOKUP(F4979,Codigos[],2,0)</f>
        <v>Frutos de carozo</v>
      </c>
      <c r="I4979">
        <f>+VLOOKUP(Tabla2[[#This Row],[Categoría]],Cod_procesamiento10[],2,0)</f>
        <v>5</v>
      </c>
      <c r="J4979" t="s">
        <v>163</v>
      </c>
      <c r="K4979" s="3">
        <v>350</v>
      </c>
    </row>
    <row r="4980" spans="1:11" x14ac:dyDescent="0.35">
      <c r="A4980">
        <v>2018</v>
      </c>
      <c r="B4980" s="5" t="s">
        <v>54</v>
      </c>
      <c r="C4980" s="10">
        <v>43252</v>
      </c>
      <c r="D4980" t="s">
        <v>24</v>
      </c>
      <c r="E4980">
        <f>+VLOOKUP(Tabla2[[#This Row],[Punto de venta]],Punto_venta[],2,0)</f>
        <v>3</v>
      </c>
      <c r="F4980" t="s">
        <v>8</v>
      </c>
      <c r="G4980">
        <f>+VLOOKUP(Tabla2[[#This Row],[Cultivo]],Cod_categoría[],2,0)</f>
        <v>100112025</v>
      </c>
      <c r="H4980" t="str">
        <f>+VLOOKUP(F4980,Codigos[],2,0)</f>
        <v>Berries</v>
      </c>
      <c r="I4980">
        <f>+VLOOKUP(Tabla2[[#This Row],[Categoría]],Cod_procesamiento10[],2,0)</f>
        <v>1</v>
      </c>
      <c r="J4980" t="s">
        <v>163</v>
      </c>
      <c r="K4980" s="3">
        <v>1378.99</v>
      </c>
    </row>
    <row r="4981" spans="1:11" x14ac:dyDescent="0.35">
      <c r="A4981">
        <v>2018</v>
      </c>
      <c r="B4981" s="5" t="s">
        <v>54</v>
      </c>
      <c r="C4981" s="10">
        <v>43252</v>
      </c>
      <c r="D4981" t="s">
        <v>24</v>
      </c>
      <c r="E4981">
        <f>+VLOOKUP(Tabla2[[#This Row],[Punto de venta]],Punto_venta[],2,0)</f>
        <v>3</v>
      </c>
      <c r="F4981" t="s">
        <v>30</v>
      </c>
      <c r="G4981">
        <f>+VLOOKUP(Tabla2[[#This Row],[Cultivo]],Cod_categoría[],2,0)</f>
        <v>100114043</v>
      </c>
      <c r="H4981" t="str">
        <f>+VLOOKUP(F4981,Codigos[],2,0)</f>
        <v>Frutos tropicales y subtropicales</v>
      </c>
      <c r="I4981">
        <f>+VLOOKUP(Tabla2[[#This Row],[Categoría]],Cod_procesamiento10[],2,0)</f>
        <v>4</v>
      </c>
      <c r="J4981" t="s">
        <v>163</v>
      </c>
      <c r="K4981" s="3">
        <v>639.30999999999995</v>
      </c>
    </row>
    <row r="4982" spans="1:11" x14ac:dyDescent="0.35">
      <c r="A4982">
        <v>2018</v>
      </c>
      <c r="B4982" s="5" t="s">
        <v>54</v>
      </c>
      <c r="C4982" s="10">
        <v>43252</v>
      </c>
      <c r="D4982" t="s">
        <v>24</v>
      </c>
      <c r="E4982">
        <f>+VLOOKUP(Tabla2[[#This Row],[Punto de venta]],Punto_venta[],2,0)</f>
        <v>3</v>
      </c>
      <c r="F4982" t="s">
        <v>33</v>
      </c>
      <c r="G4982">
        <f>+VLOOKUP(Tabla2[[#This Row],[Cultivo]],Cod_categoría[],2,0)</f>
        <v>100114040</v>
      </c>
      <c r="H4982" t="str">
        <f>+VLOOKUP(F4982,Codigos[],2,0)</f>
        <v>Frutos tropicales y subtropicales</v>
      </c>
      <c r="I4982">
        <f>+VLOOKUP(Tabla2[[#This Row],[Categoría]],Cod_procesamiento10[],2,0)</f>
        <v>4</v>
      </c>
      <c r="J4982" t="s">
        <v>163</v>
      </c>
      <c r="K4982" s="3">
        <v>504.89</v>
      </c>
    </row>
    <row r="4983" spans="1:11" x14ac:dyDescent="0.35">
      <c r="A4983">
        <v>2018</v>
      </c>
      <c r="B4983" s="5" t="s">
        <v>54</v>
      </c>
      <c r="C4983" s="10">
        <v>43252</v>
      </c>
      <c r="D4983" t="s">
        <v>24</v>
      </c>
      <c r="E4983">
        <f>+VLOOKUP(Tabla2[[#This Row],[Punto de venta]],Punto_venta[],2,0)</f>
        <v>3</v>
      </c>
      <c r="F4983" t="s">
        <v>19</v>
      </c>
      <c r="G4983">
        <f>+VLOOKUP(Tabla2[[#This Row],[Cultivo]],Cod_categoría[],2,0)</f>
        <v>100101007</v>
      </c>
      <c r="H4983" t="str">
        <f>+VLOOKUP(F4983,Codigos[],2,0)</f>
        <v>Berries</v>
      </c>
      <c r="I4983">
        <f>+VLOOKUP(Tabla2[[#This Row],[Categoría]],Cod_procesamiento10[],2,0)</f>
        <v>1</v>
      </c>
      <c r="J4983" t="s">
        <v>163</v>
      </c>
      <c r="K4983" s="3">
        <v>361.68</v>
      </c>
    </row>
    <row r="4984" spans="1:11" x14ac:dyDescent="0.35">
      <c r="A4984">
        <v>2018</v>
      </c>
      <c r="B4984" s="5" t="s">
        <v>54</v>
      </c>
      <c r="C4984" s="10">
        <v>43252</v>
      </c>
      <c r="D4984" t="s">
        <v>24</v>
      </c>
      <c r="E4984">
        <f>+VLOOKUP(Tabla2[[#This Row],[Punto de venta]],Punto_venta[],2,0)</f>
        <v>3</v>
      </c>
      <c r="F4984" t="s">
        <v>9</v>
      </c>
      <c r="G4984">
        <f>+VLOOKUP(Tabla2[[#This Row],[Cultivo]],Cod_categoría[],2,0)</f>
        <v>100102003</v>
      </c>
      <c r="H4984" t="str">
        <f>+VLOOKUP(F4984,Codigos[],2,0)</f>
        <v>Cítricos</v>
      </c>
      <c r="I4984">
        <f>+VLOOKUP(Tabla2[[#This Row],[Categoría]],Cod_procesamiento10[],2,0)</f>
        <v>2</v>
      </c>
      <c r="J4984" t="s">
        <v>163</v>
      </c>
      <c r="K4984" s="3">
        <v>292.85000000000002</v>
      </c>
    </row>
    <row r="4985" spans="1:11" x14ac:dyDescent="0.35">
      <c r="A4985">
        <v>2018</v>
      </c>
      <c r="B4985" s="5" t="s">
        <v>54</v>
      </c>
      <c r="C4985" s="10">
        <v>43252</v>
      </c>
      <c r="D4985" t="s">
        <v>24</v>
      </c>
      <c r="E4985">
        <f>+VLOOKUP(Tabla2[[#This Row],[Punto de venta]],Punto_venta[],2,0)</f>
        <v>3</v>
      </c>
      <c r="F4985" t="s">
        <v>20</v>
      </c>
      <c r="G4985">
        <f>+VLOOKUP(Tabla2[[#This Row],[Cultivo]],Cod_categoría[],2,0)</f>
        <v>100102004</v>
      </c>
      <c r="H4985" t="str">
        <f>+VLOOKUP(F4985,Codigos[],2,0)</f>
        <v>Cítricos</v>
      </c>
      <c r="I4985">
        <f>+VLOOKUP(Tabla2[[#This Row],[Categoría]],Cod_procesamiento10[],2,0)</f>
        <v>2</v>
      </c>
      <c r="J4985" t="s">
        <v>163</v>
      </c>
      <c r="K4985" s="3">
        <v>510.03</v>
      </c>
    </row>
    <row r="4986" spans="1:11" x14ac:dyDescent="0.35">
      <c r="A4986">
        <v>2018</v>
      </c>
      <c r="B4986" s="5" t="s">
        <v>54</v>
      </c>
      <c r="C4986" s="10">
        <v>43252</v>
      </c>
      <c r="D4986" t="s">
        <v>24</v>
      </c>
      <c r="E4986">
        <f>+VLOOKUP(Tabla2[[#This Row],[Punto de venta]],Punto_venta[],2,0)</f>
        <v>3</v>
      </c>
      <c r="F4986" t="s">
        <v>21</v>
      </c>
      <c r="G4986">
        <f>+VLOOKUP(Tabla2[[#This Row],[Cultivo]],Cod_categoría[],2,0)</f>
        <v>100108002</v>
      </c>
      <c r="H4986" t="str">
        <f>+VLOOKUP(F4986,Codigos[],2,0)</f>
        <v>Frutos tropicales y subtropicales</v>
      </c>
      <c r="I4986">
        <f>+VLOOKUP(Tabla2[[#This Row],[Categoría]],Cod_procesamiento10[],2,0)</f>
        <v>4</v>
      </c>
      <c r="J4986" t="s">
        <v>163</v>
      </c>
      <c r="K4986" s="3">
        <v>1380.25</v>
      </c>
    </row>
    <row r="4987" spans="1:11" x14ac:dyDescent="0.35">
      <c r="A4987">
        <v>2018</v>
      </c>
      <c r="B4987" s="5" t="s">
        <v>54</v>
      </c>
      <c r="C4987" s="10">
        <v>43252</v>
      </c>
      <c r="D4987" t="s">
        <v>24</v>
      </c>
      <c r="E4987">
        <f>+VLOOKUP(Tabla2[[#This Row],[Punto de venta]],Punto_venta[],2,0)</f>
        <v>3</v>
      </c>
      <c r="F4987" t="s">
        <v>10</v>
      </c>
      <c r="G4987">
        <f>+VLOOKUP(Tabla2[[#This Row],[Cultivo]],Cod_categoría[],2,0)</f>
        <v>100104002</v>
      </c>
      <c r="H4987" t="str">
        <f>+VLOOKUP(F4987,Codigos[],2,0)</f>
        <v>Frutos de pepita</v>
      </c>
      <c r="I4987">
        <f>+VLOOKUP(Tabla2[[#This Row],[Categoría]],Cod_procesamiento10[],2,0)</f>
        <v>3</v>
      </c>
      <c r="J4987" t="s">
        <v>163</v>
      </c>
      <c r="K4987" s="3">
        <v>358.91</v>
      </c>
    </row>
    <row r="4988" spans="1:11" x14ac:dyDescent="0.35">
      <c r="A4988">
        <v>2018</v>
      </c>
      <c r="B4988" s="5" t="s">
        <v>54</v>
      </c>
      <c r="C4988" s="10">
        <v>43252</v>
      </c>
      <c r="D4988" t="s">
        <v>24</v>
      </c>
      <c r="E4988">
        <f>+VLOOKUP(Tabla2[[#This Row],[Punto de venta]],Punto_venta[],2,0)</f>
        <v>3</v>
      </c>
      <c r="F4988" t="s">
        <v>22</v>
      </c>
      <c r="G4988">
        <f>+VLOOKUP(Tabla2[[#This Row],[Cultivo]],Cod_categoría[],2,0)</f>
        <v>100114041</v>
      </c>
      <c r="H4988" t="str">
        <f>+VLOOKUP(F4988,Codigos[],2,0)</f>
        <v>Frutos tropicales y subtropicales</v>
      </c>
      <c r="I4988">
        <f>+VLOOKUP(Tabla2[[#This Row],[Categoría]],Cod_procesamiento10[],2,0)</f>
        <v>4</v>
      </c>
      <c r="J4988" t="s">
        <v>163</v>
      </c>
      <c r="K4988" s="3">
        <v>959.59</v>
      </c>
    </row>
    <row r="4989" spans="1:11" x14ac:dyDescent="0.35">
      <c r="A4989">
        <v>2018</v>
      </c>
      <c r="B4989" s="5" t="s">
        <v>54</v>
      </c>
      <c r="C4989" s="10">
        <v>43252</v>
      </c>
      <c r="D4989" t="s">
        <v>24</v>
      </c>
      <c r="E4989">
        <f>+VLOOKUP(Tabla2[[#This Row],[Punto de venta]],Punto_venta[],2,0)</f>
        <v>3</v>
      </c>
      <c r="F4989" t="s">
        <v>28</v>
      </c>
      <c r="G4989">
        <f>+VLOOKUP(Tabla2[[#This Row],[Cultivo]],Cod_categoría[],2,0)</f>
        <v>100104003</v>
      </c>
      <c r="H4989" t="str">
        <f>+VLOOKUP(F4989,Codigos[],2,0)</f>
        <v>Frutos de pepita</v>
      </c>
      <c r="I4989">
        <f>+VLOOKUP(Tabla2[[#This Row],[Categoría]],Cod_procesamiento10[],2,0)</f>
        <v>3</v>
      </c>
      <c r="J4989" t="s">
        <v>163</v>
      </c>
      <c r="K4989" s="3">
        <v>479.02</v>
      </c>
    </row>
    <row r="4990" spans="1:11" x14ac:dyDescent="0.35">
      <c r="A4990">
        <v>2018</v>
      </c>
      <c r="B4990" s="5" t="s">
        <v>54</v>
      </c>
      <c r="C4990" s="10">
        <v>43252</v>
      </c>
      <c r="D4990" t="s">
        <v>24</v>
      </c>
      <c r="E4990">
        <f>+VLOOKUP(Tabla2[[#This Row],[Punto de venta]],Punto_venta[],2,0)</f>
        <v>3</v>
      </c>
      <c r="F4990" t="s">
        <v>11</v>
      </c>
      <c r="G4990">
        <f>+VLOOKUP(Tabla2[[#This Row],[Cultivo]],Cod_categoría[],2,0)</f>
        <v>100102005</v>
      </c>
      <c r="H4990" t="str">
        <f>+VLOOKUP(F4990,Codigos[],2,0)</f>
        <v>Cítricos</v>
      </c>
      <c r="I4990">
        <f>+VLOOKUP(Tabla2[[#This Row],[Categoría]],Cod_procesamiento10[],2,0)</f>
        <v>2</v>
      </c>
      <c r="J4990" t="s">
        <v>163</v>
      </c>
      <c r="K4990" s="3">
        <v>322.25</v>
      </c>
    </row>
    <row r="4991" spans="1:11" x14ac:dyDescent="0.35">
      <c r="A4991">
        <v>2018</v>
      </c>
      <c r="B4991" s="5" t="s">
        <v>54</v>
      </c>
      <c r="C4991" s="10">
        <v>43252</v>
      </c>
      <c r="D4991" t="s">
        <v>24</v>
      </c>
      <c r="E4991">
        <f>+VLOOKUP(Tabla2[[#This Row],[Punto de venta]],Punto_venta[],2,0)</f>
        <v>3</v>
      </c>
      <c r="F4991" t="s">
        <v>13</v>
      </c>
      <c r="G4991">
        <f>+VLOOKUP(Tabla2[[#This Row],[Cultivo]],Cod_categoría[],2,0)</f>
        <v>100106002</v>
      </c>
      <c r="H4991" t="str">
        <f>+VLOOKUP(F4991,Codigos[],2,0)</f>
        <v>Frutos oleaginosos</v>
      </c>
      <c r="I4991">
        <f>+VLOOKUP(Tabla2[[#This Row],[Categoría]],Cod_procesamiento10[],2,0)</f>
        <v>12</v>
      </c>
      <c r="J4991" t="s">
        <v>163</v>
      </c>
      <c r="K4991" s="3">
        <v>2545.83</v>
      </c>
    </row>
    <row r="4992" spans="1:11" x14ac:dyDescent="0.35">
      <c r="A4992">
        <v>2018</v>
      </c>
      <c r="B4992" s="5" t="s">
        <v>54</v>
      </c>
      <c r="C4992" s="10">
        <v>43252</v>
      </c>
      <c r="D4992" t="s">
        <v>24</v>
      </c>
      <c r="E4992">
        <f>+VLOOKUP(Tabla2[[#This Row],[Punto de venta]],Punto_venta[],2,0)</f>
        <v>3</v>
      </c>
      <c r="F4992" t="s">
        <v>14</v>
      </c>
      <c r="G4992">
        <f>+VLOOKUP(Tabla2[[#This Row],[Cultivo]],Cod_categoría[],2,0)</f>
        <v>100104005</v>
      </c>
      <c r="H4992" t="str">
        <f>+VLOOKUP(F4992,Codigos[],2,0)</f>
        <v>Frutos de pepita</v>
      </c>
      <c r="I4992">
        <f>+VLOOKUP(Tabla2[[#This Row],[Categoría]],Cod_procesamiento10[],2,0)</f>
        <v>3</v>
      </c>
      <c r="J4992" t="s">
        <v>163</v>
      </c>
      <c r="K4992" s="3">
        <v>390.08</v>
      </c>
    </row>
    <row r="4993" spans="1:11" x14ac:dyDescent="0.35">
      <c r="A4993">
        <v>2018</v>
      </c>
      <c r="B4993" s="5" t="s">
        <v>54</v>
      </c>
      <c r="C4993" s="10">
        <v>43252</v>
      </c>
      <c r="D4993" t="s">
        <v>24</v>
      </c>
      <c r="E4993">
        <f>+VLOOKUP(Tabla2[[#This Row],[Punto de venta]],Punto_venta[],2,0)</f>
        <v>3</v>
      </c>
      <c r="F4993" t="s">
        <v>15</v>
      </c>
      <c r="G4993">
        <f>+VLOOKUP(Tabla2[[#This Row],[Cultivo]],Cod_categoría[],2,0)</f>
        <v>100108006</v>
      </c>
      <c r="H4993" t="str">
        <f>+VLOOKUP(F4993,Codigos[],2,0)</f>
        <v>Frutos tropicales y subtropicales</v>
      </c>
      <c r="I4993">
        <f>+VLOOKUP(Tabla2[[#This Row],[Categoría]],Cod_procesamiento10[],2,0)</f>
        <v>4</v>
      </c>
      <c r="J4993" t="s">
        <v>163</v>
      </c>
      <c r="K4993" s="3">
        <v>463.47</v>
      </c>
    </row>
    <row r="4994" spans="1:11" x14ac:dyDescent="0.35">
      <c r="A4994">
        <v>2018</v>
      </c>
      <c r="B4994" s="5" t="s">
        <v>54</v>
      </c>
      <c r="C4994" s="10">
        <v>43252</v>
      </c>
      <c r="D4994" t="s">
        <v>24</v>
      </c>
      <c r="E4994">
        <f>+VLOOKUP(Tabla2[[#This Row],[Punto de venta]],Punto_venta[],2,0)</f>
        <v>3</v>
      </c>
      <c r="F4994" t="s">
        <v>27</v>
      </c>
      <c r="G4994">
        <f>+VLOOKUP(Tabla2[[#This Row],[Cultivo]],Cod_categoría[],2,0)</f>
        <v>100102006</v>
      </c>
      <c r="H4994" t="str">
        <f>+VLOOKUP(F4994,Codigos[],2,0)</f>
        <v>Cítricos</v>
      </c>
      <c r="I4994">
        <f>+VLOOKUP(Tabla2[[#This Row],[Categoría]],Cod_procesamiento10[],2,0)</f>
        <v>2</v>
      </c>
      <c r="J4994" t="s">
        <v>163</v>
      </c>
      <c r="K4994" s="3">
        <v>536.86</v>
      </c>
    </row>
    <row r="4995" spans="1:11" x14ac:dyDescent="0.35">
      <c r="A4995">
        <v>2018</v>
      </c>
      <c r="B4995" s="5" t="s">
        <v>54</v>
      </c>
      <c r="C4995" s="10">
        <v>43252</v>
      </c>
      <c r="D4995" t="s">
        <v>24</v>
      </c>
      <c r="E4995">
        <f>+VLOOKUP(Tabla2[[#This Row],[Punto de venta]],Punto_venta[],2,0)</f>
        <v>3</v>
      </c>
      <c r="F4995" t="s">
        <v>18</v>
      </c>
      <c r="G4995">
        <f>+VLOOKUP(Tabla2[[#This Row],[Cultivo]],Cod_categoría[],2,0)</f>
        <v>100114042</v>
      </c>
      <c r="H4995" t="str">
        <f>+VLOOKUP(F4995,Codigos[],2,0)</f>
        <v>Otros</v>
      </c>
      <c r="I4995">
        <f>+VLOOKUP(Tabla2[[#This Row],[Categoría]],Cod_procesamiento10[],2,0)</f>
        <v>13</v>
      </c>
      <c r="J4995" t="s">
        <v>163</v>
      </c>
      <c r="K4995" s="3">
        <v>754.77</v>
      </c>
    </row>
    <row r="4996" spans="1:11" x14ac:dyDescent="0.35">
      <c r="A4996">
        <v>2018</v>
      </c>
      <c r="B4996" s="5" t="s">
        <v>54</v>
      </c>
      <c r="C4996" s="10">
        <v>43252</v>
      </c>
      <c r="D4996" t="s">
        <v>24</v>
      </c>
      <c r="E4996">
        <f>+VLOOKUP(Tabla2[[#This Row],[Punto de venta]],Punto_venta[],2,0)</f>
        <v>3</v>
      </c>
      <c r="F4996" t="s">
        <v>16</v>
      </c>
      <c r="G4996">
        <f>+VLOOKUP(Tabla2[[#This Row],[Cultivo]],Cod_categoría[],2,0)</f>
        <v>100109001</v>
      </c>
      <c r="H4996" t="str">
        <f>+VLOOKUP(F4996,Codigos[],2,0)</f>
        <v>Uva</v>
      </c>
      <c r="I4996">
        <f>+VLOOKUP(Tabla2[[#This Row],[Categoría]],Cod_procesamiento10[],2,0)</f>
        <v>11</v>
      </c>
      <c r="J4996" t="s">
        <v>163</v>
      </c>
      <c r="K4996" s="3">
        <v>770.39</v>
      </c>
    </row>
    <row r="4997" spans="1:11" x14ac:dyDescent="0.35">
      <c r="A4997">
        <v>2018</v>
      </c>
      <c r="B4997" s="5" t="s">
        <v>53</v>
      </c>
      <c r="C4997" s="10">
        <v>43221</v>
      </c>
      <c r="D4997" t="s">
        <v>2</v>
      </c>
      <c r="E4997">
        <f>+VLOOKUP(Tabla2[[#This Row],[Punto de venta]],Punto_venta[],2,0)</f>
        <v>1</v>
      </c>
      <c r="F4997" t="s">
        <v>5</v>
      </c>
      <c r="G4997">
        <f>+VLOOKUP(Tabla2[[#This Row],[Cultivo]],Cod_categoría[],2,0)</f>
        <v>100103002</v>
      </c>
      <c r="H4997" t="str">
        <f>+VLOOKUP(F4997,Codigos[],2,0)</f>
        <v>Frutos de carozo</v>
      </c>
      <c r="I4997">
        <f>+VLOOKUP(Tabla2[[#This Row],[Categoría]],Cod_procesamiento10[],2,0)</f>
        <v>5</v>
      </c>
      <c r="J4997" t="s">
        <v>163</v>
      </c>
      <c r="K4997" s="3">
        <v>400</v>
      </c>
    </row>
    <row r="4998" spans="1:11" x14ac:dyDescent="0.35">
      <c r="A4998">
        <v>2018</v>
      </c>
      <c r="B4998" s="5" t="s">
        <v>53</v>
      </c>
      <c r="C4998" s="10">
        <v>43221</v>
      </c>
      <c r="D4998" t="s">
        <v>2</v>
      </c>
      <c r="E4998">
        <f>+VLOOKUP(Tabla2[[#This Row],[Punto de venta]],Punto_venta[],2,0)</f>
        <v>1</v>
      </c>
      <c r="F4998" t="s">
        <v>8</v>
      </c>
      <c r="G4998">
        <f>+VLOOKUP(Tabla2[[#This Row],[Cultivo]],Cod_categoría[],2,0)</f>
        <v>100112025</v>
      </c>
      <c r="H4998" t="str">
        <f>+VLOOKUP(F4998,Codigos[],2,0)</f>
        <v>Berries</v>
      </c>
      <c r="I4998">
        <f>+VLOOKUP(Tabla2[[#This Row],[Categoría]],Cod_procesamiento10[],2,0)</f>
        <v>1</v>
      </c>
      <c r="J4998" t="s">
        <v>163</v>
      </c>
      <c r="K4998" s="3">
        <v>650</v>
      </c>
    </row>
    <row r="4999" spans="1:11" x14ac:dyDescent="0.35">
      <c r="A4999">
        <v>2018</v>
      </c>
      <c r="B4999" s="5" t="s">
        <v>53</v>
      </c>
      <c r="C4999" s="10">
        <v>43221</v>
      </c>
      <c r="D4999" t="s">
        <v>2</v>
      </c>
      <c r="E4999">
        <f>+VLOOKUP(Tabla2[[#This Row],[Punto de venta]],Punto_venta[],2,0)</f>
        <v>1</v>
      </c>
      <c r="F4999" t="s">
        <v>19</v>
      </c>
      <c r="G4999">
        <f>+VLOOKUP(Tabla2[[#This Row],[Cultivo]],Cod_categoría[],2,0)</f>
        <v>100101007</v>
      </c>
      <c r="H4999" t="str">
        <f>+VLOOKUP(F4999,Codigos[],2,0)</f>
        <v>Berries</v>
      </c>
      <c r="I4999">
        <f>+VLOOKUP(Tabla2[[#This Row],[Categoría]],Cod_procesamiento10[],2,0)</f>
        <v>1</v>
      </c>
      <c r="J4999" t="s">
        <v>163</v>
      </c>
      <c r="K4999" s="3">
        <v>627.79999999999995</v>
      </c>
    </row>
    <row r="5000" spans="1:11" x14ac:dyDescent="0.35">
      <c r="A5000">
        <v>2018</v>
      </c>
      <c r="B5000" s="5" t="s">
        <v>53</v>
      </c>
      <c r="C5000" s="10">
        <v>43221</v>
      </c>
      <c r="D5000" t="s">
        <v>2</v>
      </c>
      <c r="E5000">
        <f>+VLOOKUP(Tabla2[[#This Row],[Punto de venta]],Punto_venta[],2,0)</f>
        <v>1</v>
      </c>
      <c r="F5000" t="s">
        <v>9</v>
      </c>
      <c r="G5000">
        <f>+VLOOKUP(Tabla2[[#This Row],[Cultivo]],Cod_categoría[],2,0)</f>
        <v>100102003</v>
      </c>
      <c r="H5000" t="str">
        <f>+VLOOKUP(F5000,Codigos[],2,0)</f>
        <v>Cítricos</v>
      </c>
      <c r="I5000">
        <f>+VLOOKUP(Tabla2[[#This Row],[Categoría]],Cod_procesamiento10[],2,0)</f>
        <v>2</v>
      </c>
      <c r="J5000" t="s">
        <v>163</v>
      </c>
      <c r="K5000" s="3">
        <v>1246.3499999999999</v>
      </c>
    </row>
    <row r="5001" spans="1:11" x14ac:dyDescent="0.35">
      <c r="A5001">
        <v>2018</v>
      </c>
      <c r="B5001" s="5" t="s">
        <v>53</v>
      </c>
      <c r="C5001" s="10">
        <v>43221</v>
      </c>
      <c r="D5001" t="s">
        <v>2</v>
      </c>
      <c r="E5001">
        <f>+VLOOKUP(Tabla2[[#This Row],[Punto de venta]],Punto_venta[],2,0)</f>
        <v>1</v>
      </c>
      <c r="F5001" t="s">
        <v>21</v>
      </c>
      <c r="G5001">
        <f>+VLOOKUP(Tabla2[[#This Row],[Cultivo]],Cod_categoría[],2,0)</f>
        <v>100108002</v>
      </c>
      <c r="H5001" t="str">
        <f>+VLOOKUP(F5001,Codigos[],2,0)</f>
        <v>Frutos tropicales y subtropicales</v>
      </c>
      <c r="I5001">
        <f>+VLOOKUP(Tabla2[[#This Row],[Categoría]],Cod_procesamiento10[],2,0)</f>
        <v>4</v>
      </c>
      <c r="J5001" t="s">
        <v>163</v>
      </c>
      <c r="K5001" s="3">
        <v>2115.79</v>
      </c>
    </row>
    <row r="5002" spans="1:11" x14ac:dyDescent="0.35">
      <c r="A5002">
        <v>2018</v>
      </c>
      <c r="B5002" s="5" t="s">
        <v>53</v>
      </c>
      <c r="C5002" s="10">
        <v>43221</v>
      </c>
      <c r="D5002" t="s">
        <v>2</v>
      </c>
      <c r="E5002">
        <f>+VLOOKUP(Tabla2[[#This Row],[Punto de venta]],Punto_venta[],2,0)</f>
        <v>1</v>
      </c>
      <c r="F5002" t="s">
        <v>10</v>
      </c>
      <c r="G5002">
        <f>+VLOOKUP(Tabla2[[#This Row],[Cultivo]],Cod_categoría[],2,0)</f>
        <v>100104002</v>
      </c>
      <c r="H5002" t="str">
        <f>+VLOOKUP(F5002,Codigos[],2,0)</f>
        <v>Frutos de pepita</v>
      </c>
      <c r="I5002">
        <f>+VLOOKUP(Tabla2[[#This Row],[Categoría]],Cod_procesamiento10[],2,0)</f>
        <v>3</v>
      </c>
      <c r="J5002" t="s">
        <v>163</v>
      </c>
      <c r="K5002" s="3">
        <v>603.55999999999995</v>
      </c>
    </row>
    <row r="5003" spans="1:11" x14ac:dyDescent="0.35">
      <c r="A5003">
        <v>2018</v>
      </c>
      <c r="B5003" s="5" t="s">
        <v>53</v>
      </c>
      <c r="C5003" s="10">
        <v>43221</v>
      </c>
      <c r="D5003" t="s">
        <v>2</v>
      </c>
      <c r="E5003">
        <f>+VLOOKUP(Tabla2[[#This Row],[Punto de venta]],Punto_venta[],2,0)</f>
        <v>1</v>
      </c>
      <c r="F5003" t="s">
        <v>11</v>
      </c>
      <c r="G5003">
        <f>+VLOOKUP(Tabla2[[#This Row],[Cultivo]],Cod_categoría[],2,0)</f>
        <v>100102005</v>
      </c>
      <c r="H5003" t="str">
        <f>+VLOOKUP(F5003,Codigos[],2,0)</f>
        <v>Cítricos</v>
      </c>
      <c r="I5003">
        <f>+VLOOKUP(Tabla2[[#This Row],[Categoría]],Cod_procesamiento10[],2,0)</f>
        <v>2</v>
      </c>
      <c r="J5003" t="s">
        <v>163</v>
      </c>
      <c r="K5003" s="3">
        <v>1092.07</v>
      </c>
    </row>
    <row r="5004" spans="1:11" x14ac:dyDescent="0.35">
      <c r="A5004">
        <v>2018</v>
      </c>
      <c r="B5004" s="5" t="s">
        <v>53</v>
      </c>
      <c r="C5004" s="10">
        <v>43221</v>
      </c>
      <c r="D5004" t="s">
        <v>2</v>
      </c>
      <c r="E5004">
        <f>+VLOOKUP(Tabla2[[#This Row],[Punto de venta]],Punto_venta[],2,0)</f>
        <v>1</v>
      </c>
      <c r="F5004" t="s">
        <v>13</v>
      </c>
      <c r="G5004">
        <f>+VLOOKUP(Tabla2[[#This Row],[Cultivo]],Cod_categoría[],2,0)</f>
        <v>100106002</v>
      </c>
      <c r="H5004" t="str">
        <f>+VLOOKUP(F5004,Codigos[],2,0)</f>
        <v>Frutos oleaginosos</v>
      </c>
      <c r="I5004">
        <f>+VLOOKUP(Tabla2[[#This Row],[Categoría]],Cod_procesamiento10[],2,0)</f>
        <v>12</v>
      </c>
      <c r="J5004" t="s">
        <v>163</v>
      </c>
      <c r="K5004" s="3">
        <v>3579.72</v>
      </c>
    </row>
    <row r="5005" spans="1:11" x14ac:dyDescent="0.35">
      <c r="A5005">
        <v>2018</v>
      </c>
      <c r="B5005" s="5" t="s">
        <v>53</v>
      </c>
      <c r="C5005" s="10">
        <v>43221</v>
      </c>
      <c r="D5005" t="s">
        <v>2</v>
      </c>
      <c r="E5005">
        <f>+VLOOKUP(Tabla2[[#This Row],[Punto de venta]],Punto_venta[],2,0)</f>
        <v>1</v>
      </c>
      <c r="F5005" t="s">
        <v>14</v>
      </c>
      <c r="G5005">
        <f>+VLOOKUP(Tabla2[[#This Row],[Cultivo]],Cod_categoría[],2,0)</f>
        <v>100104005</v>
      </c>
      <c r="H5005" t="str">
        <f>+VLOOKUP(F5005,Codigos[],2,0)</f>
        <v>Frutos de pepita</v>
      </c>
      <c r="I5005">
        <f>+VLOOKUP(Tabla2[[#This Row],[Categoría]],Cod_procesamiento10[],2,0)</f>
        <v>3</v>
      </c>
      <c r="J5005" t="s">
        <v>163</v>
      </c>
      <c r="K5005" s="3">
        <v>643.98</v>
      </c>
    </row>
    <row r="5006" spans="1:11" x14ac:dyDescent="0.35">
      <c r="A5006">
        <v>2018</v>
      </c>
      <c r="B5006" s="5" t="s">
        <v>53</v>
      </c>
      <c r="C5006" s="10">
        <v>43221</v>
      </c>
      <c r="D5006" t="s">
        <v>2</v>
      </c>
      <c r="E5006">
        <f>+VLOOKUP(Tabla2[[#This Row],[Punto de venta]],Punto_venta[],2,0)</f>
        <v>1</v>
      </c>
      <c r="F5006" t="s">
        <v>15</v>
      </c>
      <c r="G5006">
        <f>+VLOOKUP(Tabla2[[#This Row],[Cultivo]],Cod_categoría[],2,0)</f>
        <v>100108006</v>
      </c>
      <c r="H5006" t="str">
        <f>+VLOOKUP(F5006,Codigos[],2,0)</f>
        <v>Frutos tropicales y subtropicales</v>
      </c>
      <c r="I5006">
        <f>+VLOOKUP(Tabla2[[#This Row],[Categoría]],Cod_procesamiento10[],2,0)</f>
        <v>4</v>
      </c>
      <c r="J5006" t="s">
        <v>163</v>
      </c>
      <c r="K5006" s="3">
        <v>624.88</v>
      </c>
    </row>
    <row r="5007" spans="1:11" x14ac:dyDescent="0.35">
      <c r="A5007">
        <v>2018</v>
      </c>
      <c r="B5007" s="5" t="s">
        <v>53</v>
      </c>
      <c r="C5007" s="10">
        <v>43221</v>
      </c>
      <c r="D5007" t="s">
        <v>2</v>
      </c>
      <c r="E5007">
        <f>+VLOOKUP(Tabla2[[#This Row],[Punto de venta]],Punto_venta[],2,0)</f>
        <v>1</v>
      </c>
      <c r="F5007" t="s">
        <v>16</v>
      </c>
      <c r="G5007">
        <f>+VLOOKUP(Tabla2[[#This Row],[Cultivo]],Cod_categoría[],2,0)</f>
        <v>100109001</v>
      </c>
      <c r="H5007" t="str">
        <f>+VLOOKUP(F5007,Codigos[],2,0)</f>
        <v>Uva</v>
      </c>
      <c r="I5007">
        <f>+VLOOKUP(Tabla2[[#This Row],[Categoría]],Cod_procesamiento10[],2,0)</f>
        <v>11</v>
      </c>
      <c r="J5007" t="s">
        <v>163</v>
      </c>
      <c r="K5007" s="3">
        <v>790.6</v>
      </c>
    </row>
    <row r="5008" spans="1:11" x14ac:dyDescent="0.35">
      <c r="A5008">
        <v>2018</v>
      </c>
      <c r="B5008" s="5" t="s">
        <v>53</v>
      </c>
      <c r="C5008" s="10">
        <v>43221</v>
      </c>
      <c r="D5008" t="s">
        <v>17</v>
      </c>
      <c r="E5008">
        <f>+VLOOKUP(Tabla2[[#This Row],[Punto de venta]],Punto_venta[],2,0)</f>
        <v>2</v>
      </c>
      <c r="F5008" t="s">
        <v>5</v>
      </c>
      <c r="G5008">
        <f>+VLOOKUP(Tabla2[[#This Row],[Cultivo]],Cod_categoría[],2,0)</f>
        <v>100103002</v>
      </c>
      <c r="H5008" t="str">
        <f>+VLOOKUP(F5008,Codigos[],2,0)</f>
        <v>Frutos de carozo</v>
      </c>
      <c r="I5008">
        <f>+VLOOKUP(Tabla2[[#This Row],[Categoría]],Cod_procesamiento10[],2,0)</f>
        <v>5</v>
      </c>
      <c r="J5008" t="s">
        <v>163</v>
      </c>
      <c r="K5008" s="3">
        <v>1490</v>
      </c>
    </row>
    <row r="5009" spans="1:11" x14ac:dyDescent="0.35">
      <c r="A5009">
        <v>2018</v>
      </c>
      <c r="B5009" s="5" t="s">
        <v>53</v>
      </c>
      <c r="C5009" s="10">
        <v>43221</v>
      </c>
      <c r="D5009" t="s">
        <v>17</v>
      </c>
      <c r="E5009">
        <f>+VLOOKUP(Tabla2[[#This Row],[Punto de venta]],Punto_venta[],2,0)</f>
        <v>2</v>
      </c>
      <c r="F5009" t="s">
        <v>19</v>
      </c>
      <c r="G5009">
        <f>+VLOOKUP(Tabla2[[#This Row],[Cultivo]],Cod_categoría[],2,0)</f>
        <v>100101007</v>
      </c>
      <c r="H5009" t="str">
        <f>+VLOOKUP(F5009,Codigos[],2,0)</f>
        <v>Berries</v>
      </c>
      <c r="I5009">
        <f>+VLOOKUP(Tabla2[[#This Row],[Categoría]],Cod_procesamiento10[],2,0)</f>
        <v>1</v>
      </c>
      <c r="J5009" t="s">
        <v>163</v>
      </c>
      <c r="K5009" s="3">
        <v>1683.6</v>
      </c>
    </row>
    <row r="5010" spans="1:11" x14ac:dyDescent="0.35">
      <c r="A5010">
        <v>2018</v>
      </c>
      <c r="B5010" s="5" t="s">
        <v>53</v>
      </c>
      <c r="C5010" s="10">
        <v>43221</v>
      </c>
      <c r="D5010" t="s">
        <v>17</v>
      </c>
      <c r="E5010">
        <f>+VLOOKUP(Tabla2[[#This Row],[Punto de venta]],Punto_venta[],2,0)</f>
        <v>2</v>
      </c>
      <c r="F5010" t="s">
        <v>9</v>
      </c>
      <c r="G5010">
        <f>+VLOOKUP(Tabla2[[#This Row],[Cultivo]],Cod_categoría[],2,0)</f>
        <v>100102003</v>
      </c>
      <c r="H5010" t="str">
        <f>+VLOOKUP(F5010,Codigos[],2,0)</f>
        <v>Cítricos</v>
      </c>
      <c r="I5010">
        <f>+VLOOKUP(Tabla2[[#This Row],[Categoría]],Cod_procesamiento10[],2,0)</f>
        <v>2</v>
      </c>
      <c r="J5010" t="s">
        <v>163</v>
      </c>
      <c r="K5010" s="3">
        <v>1909.3</v>
      </c>
    </row>
    <row r="5011" spans="1:11" x14ac:dyDescent="0.35">
      <c r="A5011">
        <v>2018</v>
      </c>
      <c r="B5011" s="5" t="s">
        <v>53</v>
      </c>
      <c r="C5011" s="10">
        <v>43221</v>
      </c>
      <c r="D5011" t="s">
        <v>17</v>
      </c>
      <c r="E5011">
        <f>+VLOOKUP(Tabla2[[#This Row],[Punto de venta]],Punto_venta[],2,0)</f>
        <v>2</v>
      </c>
      <c r="F5011" t="s">
        <v>21</v>
      </c>
      <c r="G5011">
        <f>+VLOOKUP(Tabla2[[#This Row],[Cultivo]],Cod_categoría[],2,0)</f>
        <v>100108002</v>
      </c>
      <c r="H5011" t="str">
        <f>+VLOOKUP(F5011,Codigos[],2,0)</f>
        <v>Frutos tropicales y subtropicales</v>
      </c>
      <c r="I5011">
        <f>+VLOOKUP(Tabla2[[#This Row],[Categoría]],Cod_procesamiento10[],2,0)</f>
        <v>4</v>
      </c>
      <c r="J5011" t="s">
        <v>163</v>
      </c>
      <c r="K5011" s="3">
        <v>1731.08</v>
      </c>
    </row>
    <row r="5012" spans="1:11" x14ac:dyDescent="0.35">
      <c r="A5012">
        <v>2018</v>
      </c>
      <c r="B5012" s="5" t="s">
        <v>53</v>
      </c>
      <c r="C5012" s="10">
        <v>43221</v>
      </c>
      <c r="D5012" t="s">
        <v>17</v>
      </c>
      <c r="E5012">
        <f>+VLOOKUP(Tabla2[[#This Row],[Punto de venta]],Punto_venta[],2,0)</f>
        <v>2</v>
      </c>
      <c r="F5012" t="s">
        <v>10</v>
      </c>
      <c r="G5012">
        <f>+VLOOKUP(Tabla2[[#This Row],[Cultivo]],Cod_categoría[],2,0)</f>
        <v>100104002</v>
      </c>
      <c r="H5012" t="str">
        <f>+VLOOKUP(F5012,Codigos[],2,0)</f>
        <v>Frutos de pepita</v>
      </c>
      <c r="I5012">
        <f>+VLOOKUP(Tabla2[[#This Row],[Categoría]],Cod_procesamiento10[],2,0)</f>
        <v>3</v>
      </c>
      <c r="J5012" t="s">
        <v>163</v>
      </c>
      <c r="K5012" s="3">
        <v>1230.2</v>
      </c>
    </row>
    <row r="5013" spans="1:11" x14ac:dyDescent="0.35">
      <c r="A5013">
        <v>2018</v>
      </c>
      <c r="B5013" s="5" t="s">
        <v>53</v>
      </c>
      <c r="C5013" s="10">
        <v>43221</v>
      </c>
      <c r="D5013" t="s">
        <v>17</v>
      </c>
      <c r="E5013">
        <f>+VLOOKUP(Tabla2[[#This Row],[Punto de venta]],Punto_venta[],2,0)</f>
        <v>2</v>
      </c>
      <c r="F5013" t="s">
        <v>11</v>
      </c>
      <c r="G5013">
        <f>+VLOOKUP(Tabla2[[#This Row],[Cultivo]],Cod_categoría[],2,0)</f>
        <v>100102005</v>
      </c>
      <c r="H5013" t="str">
        <f>+VLOOKUP(F5013,Codigos[],2,0)</f>
        <v>Cítricos</v>
      </c>
      <c r="I5013">
        <f>+VLOOKUP(Tabla2[[#This Row],[Categoría]],Cod_procesamiento10[],2,0)</f>
        <v>2</v>
      </c>
      <c r="J5013" t="s">
        <v>163</v>
      </c>
      <c r="K5013" s="3">
        <v>1711.69</v>
      </c>
    </row>
    <row r="5014" spans="1:11" x14ac:dyDescent="0.35">
      <c r="A5014">
        <v>2018</v>
      </c>
      <c r="B5014" s="5" t="s">
        <v>53</v>
      </c>
      <c r="C5014" s="10">
        <v>43221</v>
      </c>
      <c r="D5014" t="s">
        <v>17</v>
      </c>
      <c r="E5014">
        <f>+VLOOKUP(Tabla2[[#This Row],[Punto de venta]],Punto_venta[],2,0)</f>
        <v>2</v>
      </c>
      <c r="F5014" t="s">
        <v>13</v>
      </c>
      <c r="G5014">
        <f>+VLOOKUP(Tabla2[[#This Row],[Cultivo]],Cod_categoría[],2,0)</f>
        <v>100106002</v>
      </c>
      <c r="H5014" t="str">
        <f>+VLOOKUP(F5014,Codigos[],2,0)</f>
        <v>Frutos oleaginosos</v>
      </c>
      <c r="I5014">
        <f>+VLOOKUP(Tabla2[[#This Row],[Categoría]],Cod_procesamiento10[],2,0)</f>
        <v>12</v>
      </c>
      <c r="J5014" t="s">
        <v>163</v>
      </c>
      <c r="K5014" s="3">
        <v>3655.03</v>
      </c>
    </row>
    <row r="5015" spans="1:11" x14ac:dyDescent="0.35">
      <c r="A5015">
        <v>2018</v>
      </c>
      <c r="B5015" s="5" t="s">
        <v>53</v>
      </c>
      <c r="C5015" s="10">
        <v>43221</v>
      </c>
      <c r="D5015" t="s">
        <v>17</v>
      </c>
      <c r="E5015">
        <f>+VLOOKUP(Tabla2[[#This Row],[Punto de venta]],Punto_venta[],2,0)</f>
        <v>2</v>
      </c>
      <c r="F5015" t="s">
        <v>14</v>
      </c>
      <c r="G5015">
        <f>+VLOOKUP(Tabla2[[#This Row],[Cultivo]],Cod_categoría[],2,0)</f>
        <v>100104005</v>
      </c>
      <c r="H5015" t="str">
        <f>+VLOOKUP(F5015,Codigos[],2,0)</f>
        <v>Frutos de pepita</v>
      </c>
      <c r="I5015">
        <f>+VLOOKUP(Tabla2[[#This Row],[Categoría]],Cod_procesamiento10[],2,0)</f>
        <v>3</v>
      </c>
      <c r="J5015" t="s">
        <v>163</v>
      </c>
      <c r="K5015" s="3">
        <v>1093.0999999999999</v>
      </c>
    </row>
    <row r="5016" spans="1:11" x14ac:dyDescent="0.35">
      <c r="A5016">
        <v>2018</v>
      </c>
      <c r="B5016" s="5" t="s">
        <v>53</v>
      </c>
      <c r="C5016" s="10">
        <v>43221</v>
      </c>
      <c r="D5016" t="s">
        <v>17</v>
      </c>
      <c r="E5016">
        <f>+VLOOKUP(Tabla2[[#This Row],[Punto de venta]],Punto_venta[],2,0)</f>
        <v>2</v>
      </c>
      <c r="F5016" t="s">
        <v>15</v>
      </c>
      <c r="G5016">
        <f>+VLOOKUP(Tabla2[[#This Row],[Cultivo]],Cod_categoría[],2,0)</f>
        <v>100108006</v>
      </c>
      <c r="H5016" t="str">
        <f>+VLOOKUP(F5016,Codigos[],2,0)</f>
        <v>Frutos tropicales y subtropicales</v>
      </c>
      <c r="I5016">
        <f>+VLOOKUP(Tabla2[[#This Row],[Categoría]],Cod_procesamiento10[],2,0)</f>
        <v>4</v>
      </c>
      <c r="J5016" t="s">
        <v>163</v>
      </c>
      <c r="K5016" s="3">
        <v>819.02</v>
      </c>
    </row>
    <row r="5017" spans="1:11" x14ac:dyDescent="0.35">
      <c r="A5017">
        <v>2018</v>
      </c>
      <c r="B5017" s="5" t="s">
        <v>53</v>
      </c>
      <c r="C5017" s="10">
        <v>43221</v>
      </c>
      <c r="D5017" t="s">
        <v>17</v>
      </c>
      <c r="E5017">
        <f>+VLOOKUP(Tabla2[[#This Row],[Punto de venta]],Punto_venta[],2,0)</f>
        <v>2</v>
      </c>
      <c r="F5017" t="s">
        <v>16</v>
      </c>
      <c r="G5017">
        <f>+VLOOKUP(Tabla2[[#This Row],[Cultivo]],Cod_categoría[],2,0)</f>
        <v>100109001</v>
      </c>
      <c r="H5017" t="str">
        <f>+VLOOKUP(F5017,Codigos[],2,0)</f>
        <v>Uva</v>
      </c>
      <c r="I5017">
        <f>+VLOOKUP(Tabla2[[#This Row],[Categoría]],Cod_procesamiento10[],2,0)</f>
        <v>11</v>
      </c>
      <c r="J5017" t="s">
        <v>163</v>
      </c>
      <c r="K5017" s="3">
        <v>2436.09</v>
      </c>
    </row>
    <row r="5018" spans="1:11" x14ac:dyDescent="0.35">
      <c r="A5018">
        <v>2018</v>
      </c>
      <c r="B5018" s="5" t="s">
        <v>53</v>
      </c>
      <c r="C5018" s="10">
        <v>43221</v>
      </c>
      <c r="D5018" t="s">
        <v>2</v>
      </c>
      <c r="E5018">
        <f>+VLOOKUP(Tabla2[[#This Row],[Punto de venta]],Punto_venta[],2,0)</f>
        <v>1</v>
      </c>
      <c r="F5018" t="s">
        <v>19</v>
      </c>
      <c r="G5018">
        <f>+VLOOKUP(Tabla2[[#This Row],[Cultivo]],Cod_categoría[],2,0)</f>
        <v>100101007</v>
      </c>
      <c r="H5018" t="str">
        <f>+VLOOKUP(F5018,Codigos[],2,0)</f>
        <v>Berries</v>
      </c>
      <c r="I5018">
        <f>+VLOOKUP(Tabla2[[#This Row],[Categoría]],Cod_procesamiento10[],2,0)</f>
        <v>1</v>
      </c>
      <c r="J5018" t="s">
        <v>163</v>
      </c>
      <c r="K5018" s="3">
        <v>648.36</v>
      </c>
    </row>
    <row r="5019" spans="1:11" x14ac:dyDescent="0.35">
      <c r="A5019">
        <v>2018</v>
      </c>
      <c r="B5019" s="5" t="s">
        <v>53</v>
      </c>
      <c r="C5019" s="10">
        <v>43221</v>
      </c>
      <c r="D5019" t="s">
        <v>2</v>
      </c>
      <c r="E5019">
        <f>+VLOOKUP(Tabla2[[#This Row],[Punto de venta]],Punto_venta[],2,0)</f>
        <v>1</v>
      </c>
      <c r="F5019" t="s">
        <v>9</v>
      </c>
      <c r="G5019">
        <f>+VLOOKUP(Tabla2[[#This Row],[Cultivo]],Cod_categoría[],2,0)</f>
        <v>100102003</v>
      </c>
      <c r="H5019" t="str">
        <f>+VLOOKUP(F5019,Codigos[],2,0)</f>
        <v>Cítricos</v>
      </c>
      <c r="I5019">
        <f>+VLOOKUP(Tabla2[[#This Row],[Categoría]],Cod_procesamiento10[],2,0)</f>
        <v>2</v>
      </c>
      <c r="J5019" t="s">
        <v>163</v>
      </c>
      <c r="K5019" s="3">
        <v>1198.03</v>
      </c>
    </row>
    <row r="5020" spans="1:11" x14ac:dyDescent="0.35">
      <c r="A5020">
        <v>2018</v>
      </c>
      <c r="B5020" s="5" t="s">
        <v>53</v>
      </c>
      <c r="C5020" s="10">
        <v>43221</v>
      </c>
      <c r="D5020" t="s">
        <v>2</v>
      </c>
      <c r="E5020">
        <f>+VLOOKUP(Tabla2[[#This Row],[Punto de venta]],Punto_venta[],2,0)</f>
        <v>1</v>
      </c>
      <c r="F5020" t="s">
        <v>21</v>
      </c>
      <c r="G5020">
        <f>+VLOOKUP(Tabla2[[#This Row],[Cultivo]],Cod_categoría[],2,0)</f>
        <v>100108002</v>
      </c>
      <c r="H5020" t="str">
        <f>+VLOOKUP(F5020,Codigos[],2,0)</f>
        <v>Frutos tropicales y subtropicales</v>
      </c>
      <c r="I5020">
        <f>+VLOOKUP(Tabla2[[#This Row],[Categoría]],Cod_procesamiento10[],2,0)</f>
        <v>4</v>
      </c>
      <c r="J5020" t="s">
        <v>163</v>
      </c>
      <c r="K5020" s="3">
        <v>1915.84</v>
      </c>
    </row>
    <row r="5021" spans="1:11" x14ac:dyDescent="0.35">
      <c r="A5021">
        <v>2018</v>
      </c>
      <c r="B5021" s="5" t="s">
        <v>53</v>
      </c>
      <c r="C5021" s="10">
        <v>43221</v>
      </c>
      <c r="D5021" t="s">
        <v>2</v>
      </c>
      <c r="E5021">
        <f>+VLOOKUP(Tabla2[[#This Row],[Punto de venta]],Punto_venta[],2,0)</f>
        <v>1</v>
      </c>
      <c r="F5021" t="s">
        <v>10</v>
      </c>
      <c r="G5021">
        <f>+VLOOKUP(Tabla2[[#This Row],[Cultivo]],Cod_categoría[],2,0)</f>
        <v>100104002</v>
      </c>
      <c r="H5021" t="str">
        <f>+VLOOKUP(F5021,Codigos[],2,0)</f>
        <v>Frutos de pepita</v>
      </c>
      <c r="I5021">
        <f>+VLOOKUP(Tabla2[[#This Row],[Categoría]],Cod_procesamiento10[],2,0)</f>
        <v>3</v>
      </c>
      <c r="J5021" t="s">
        <v>163</v>
      </c>
      <c r="K5021" s="3">
        <v>571.75</v>
      </c>
    </row>
    <row r="5022" spans="1:11" x14ac:dyDescent="0.35">
      <c r="A5022">
        <v>2018</v>
      </c>
      <c r="B5022" s="5" t="s">
        <v>53</v>
      </c>
      <c r="C5022" s="10">
        <v>43221</v>
      </c>
      <c r="D5022" t="s">
        <v>2</v>
      </c>
      <c r="E5022">
        <f>+VLOOKUP(Tabla2[[#This Row],[Punto de venta]],Punto_venta[],2,0)</f>
        <v>1</v>
      </c>
      <c r="F5022" t="s">
        <v>11</v>
      </c>
      <c r="G5022">
        <f>+VLOOKUP(Tabla2[[#This Row],[Cultivo]],Cod_categoría[],2,0)</f>
        <v>100102005</v>
      </c>
      <c r="H5022" t="str">
        <f>+VLOOKUP(F5022,Codigos[],2,0)</f>
        <v>Cítricos</v>
      </c>
      <c r="I5022">
        <f>+VLOOKUP(Tabla2[[#This Row],[Categoría]],Cod_procesamiento10[],2,0)</f>
        <v>2</v>
      </c>
      <c r="J5022" t="s">
        <v>163</v>
      </c>
      <c r="K5022" s="3">
        <v>1095.03</v>
      </c>
    </row>
    <row r="5023" spans="1:11" x14ac:dyDescent="0.35">
      <c r="A5023">
        <v>2018</v>
      </c>
      <c r="B5023" s="5" t="s">
        <v>53</v>
      </c>
      <c r="C5023" s="10">
        <v>43221</v>
      </c>
      <c r="D5023" t="s">
        <v>2</v>
      </c>
      <c r="E5023">
        <f>+VLOOKUP(Tabla2[[#This Row],[Punto de venta]],Punto_venta[],2,0)</f>
        <v>1</v>
      </c>
      <c r="F5023" t="s">
        <v>13</v>
      </c>
      <c r="G5023">
        <f>+VLOOKUP(Tabla2[[#This Row],[Cultivo]],Cod_categoría[],2,0)</f>
        <v>100106002</v>
      </c>
      <c r="H5023" t="str">
        <f>+VLOOKUP(F5023,Codigos[],2,0)</f>
        <v>Frutos oleaginosos</v>
      </c>
      <c r="I5023">
        <f>+VLOOKUP(Tabla2[[#This Row],[Categoría]],Cod_procesamiento10[],2,0)</f>
        <v>12</v>
      </c>
      <c r="J5023" t="s">
        <v>163</v>
      </c>
      <c r="K5023" s="3">
        <v>3790.82</v>
      </c>
    </row>
    <row r="5024" spans="1:11" x14ac:dyDescent="0.35">
      <c r="A5024">
        <v>2018</v>
      </c>
      <c r="B5024" s="5" t="s">
        <v>53</v>
      </c>
      <c r="C5024" s="10">
        <v>43221</v>
      </c>
      <c r="D5024" t="s">
        <v>2</v>
      </c>
      <c r="E5024">
        <f>+VLOOKUP(Tabla2[[#This Row],[Punto de venta]],Punto_venta[],2,0)</f>
        <v>1</v>
      </c>
      <c r="F5024" t="s">
        <v>14</v>
      </c>
      <c r="G5024">
        <f>+VLOOKUP(Tabla2[[#This Row],[Cultivo]],Cod_categoría[],2,0)</f>
        <v>100104005</v>
      </c>
      <c r="H5024" t="str">
        <f>+VLOOKUP(F5024,Codigos[],2,0)</f>
        <v>Frutos de pepita</v>
      </c>
      <c r="I5024">
        <f>+VLOOKUP(Tabla2[[#This Row],[Categoría]],Cod_procesamiento10[],2,0)</f>
        <v>3</v>
      </c>
      <c r="J5024" t="s">
        <v>163</v>
      </c>
      <c r="K5024" s="3">
        <v>737.68</v>
      </c>
    </row>
    <row r="5025" spans="1:11" x14ac:dyDescent="0.35">
      <c r="A5025">
        <v>2018</v>
      </c>
      <c r="B5025" s="5" t="s">
        <v>53</v>
      </c>
      <c r="C5025" s="10">
        <v>43221</v>
      </c>
      <c r="D5025" t="s">
        <v>2</v>
      </c>
      <c r="E5025">
        <f>+VLOOKUP(Tabla2[[#This Row],[Punto de venta]],Punto_venta[],2,0)</f>
        <v>1</v>
      </c>
      <c r="F5025" t="s">
        <v>15</v>
      </c>
      <c r="G5025">
        <f>+VLOOKUP(Tabla2[[#This Row],[Cultivo]],Cod_categoría[],2,0)</f>
        <v>100108006</v>
      </c>
      <c r="H5025" t="str">
        <f>+VLOOKUP(F5025,Codigos[],2,0)</f>
        <v>Frutos tropicales y subtropicales</v>
      </c>
      <c r="I5025">
        <f>+VLOOKUP(Tabla2[[#This Row],[Categoría]],Cod_procesamiento10[],2,0)</f>
        <v>4</v>
      </c>
      <c r="J5025" t="s">
        <v>163</v>
      </c>
      <c r="K5025" s="3">
        <v>646.45000000000005</v>
      </c>
    </row>
    <row r="5026" spans="1:11" x14ac:dyDescent="0.35">
      <c r="A5026">
        <v>2018</v>
      </c>
      <c r="B5026" s="5" t="s">
        <v>53</v>
      </c>
      <c r="C5026" s="10">
        <v>43221</v>
      </c>
      <c r="D5026" t="s">
        <v>2</v>
      </c>
      <c r="E5026">
        <f>+VLOOKUP(Tabla2[[#This Row],[Punto de venta]],Punto_venta[],2,0)</f>
        <v>1</v>
      </c>
      <c r="F5026" t="s">
        <v>16</v>
      </c>
      <c r="G5026">
        <f>+VLOOKUP(Tabla2[[#This Row],[Cultivo]],Cod_categoría[],2,0)</f>
        <v>100109001</v>
      </c>
      <c r="H5026" t="str">
        <f>+VLOOKUP(F5026,Codigos[],2,0)</f>
        <v>Uva</v>
      </c>
      <c r="I5026">
        <f>+VLOOKUP(Tabla2[[#This Row],[Categoría]],Cod_procesamiento10[],2,0)</f>
        <v>11</v>
      </c>
      <c r="J5026" t="s">
        <v>163</v>
      </c>
      <c r="K5026" s="3">
        <v>846.69</v>
      </c>
    </row>
    <row r="5027" spans="1:11" x14ac:dyDescent="0.35">
      <c r="A5027">
        <v>2018</v>
      </c>
      <c r="B5027" s="5" t="s">
        <v>53</v>
      </c>
      <c r="C5027" s="10">
        <v>43221</v>
      </c>
      <c r="D5027" t="s">
        <v>17</v>
      </c>
      <c r="E5027">
        <f>+VLOOKUP(Tabla2[[#This Row],[Punto de venta]],Punto_venta[],2,0)</f>
        <v>2</v>
      </c>
      <c r="F5027" t="s">
        <v>19</v>
      </c>
      <c r="G5027">
        <f>+VLOOKUP(Tabla2[[#This Row],[Cultivo]],Cod_categoría[],2,0)</f>
        <v>100101007</v>
      </c>
      <c r="H5027" t="str">
        <f>+VLOOKUP(F5027,Codigos[],2,0)</f>
        <v>Berries</v>
      </c>
      <c r="I5027">
        <f>+VLOOKUP(Tabla2[[#This Row],[Categoría]],Cod_procesamiento10[],2,0)</f>
        <v>1</v>
      </c>
      <c r="J5027" t="s">
        <v>163</v>
      </c>
      <c r="K5027" s="3">
        <v>1505.16</v>
      </c>
    </row>
    <row r="5028" spans="1:11" x14ac:dyDescent="0.35">
      <c r="A5028">
        <v>2018</v>
      </c>
      <c r="B5028" s="5" t="s">
        <v>53</v>
      </c>
      <c r="C5028" s="10">
        <v>43221</v>
      </c>
      <c r="D5028" t="s">
        <v>17</v>
      </c>
      <c r="E5028">
        <f>+VLOOKUP(Tabla2[[#This Row],[Punto de venta]],Punto_venta[],2,0)</f>
        <v>2</v>
      </c>
      <c r="F5028" t="s">
        <v>9</v>
      </c>
      <c r="G5028">
        <f>+VLOOKUP(Tabla2[[#This Row],[Cultivo]],Cod_categoría[],2,0)</f>
        <v>100102003</v>
      </c>
      <c r="H5028" t="str">
        <f>+VLOOKUP(F5028,Codigos[],2,0)</f>
        <v>Cítricos</v>
      </c>
      <c r="I5028">
        <f>+VLOOKUP(Tabla2[[#This Row],[Categoría]],Cod_procesamiento10[],2,0)</f>
        <v>2</v>
      </c>
      <c r="J5028" t="s">
        <v>163</v>
      </c>
      <c r="K5028" s="3">
        <v>1808.97</v>
      </c>
    </row>
    <row r="5029" spans="1:11" x14ac:dyDescent="0.35">
      <c r="A5029">
        <v>2018</v>
      </c>
      <c r="B5029" s="5" t="s">
        <v>53</v>
      </c>
      <c r="C5029" s="10">
        <v>43221</v>
      </c>
      <c r="D5029" t="s">
        <v>17</v>
      </c>
      <c r="E5029">
        <f>+VLOOKUP(Tabla2[[#This Row],[Punto de venta]],Punto_venta[],2,0)</f>
        <v>2</v>
      </c>
      <c r="F5029" t="s">
        <v>21</v>
      </c>
      <c r="G5029">
        <f>+VLOOKUP(Tabla2[[#This Row],[Cultivo]],Cod_categoría[],2,0)</f>
        <v>100108002</v>
      </c>
      <c r="H5029" t="str">
        <f>+VLOOKUP(F5029,Codigos[],2,0)</f>
        <v>Frutos tropicales y subtropicales</v>
      </c>
      <c r="I5029">
        <f>+VLOOKUP(Tabla2[[#This Row],[Categoría]],Cod_procesamiento10[],2,0)</f>
        <v>4</v>
      </c>
      <c r="J5029" t="s">
        <v>163</v>
      </c>
      <c r="K5029" s="3">
        <v>1728.95</v>
      </c>
    </row>
    <row r="5030" spans="1:11" x14ac:dyDescent="0.35">
      <c r="A5030">
        <v>2018</v>
      </c>
      <c r="B5030" s="5" t="s">
        <v>53</v>
      </c>
      <c r="C5030" s="10">
        <v>43221</v>
      </c>
      <c r="D5030" t="s">
        <v>17</v>
      </c>
      <c r="E5030">
        <f>+VLOOKUP(Tabla2[[#This Row],[Punto de venta]],Punto_venta[],2,0)</f>
        <v>2</v>
      </c>
      <c r="F5030" t="s">
        <v>10</v>
      </c>
      <c r="G5030">
        <f>+VLOOKUP(Tabla2[[#This Row],[Cultivo]],Cod_categoría[],2,0)</f>
        <v>100104002</v>
      </c>
      <c r="H5030" t="str">
        <f>+VLOOKUP(F5030,Codigos[],2,0)</f>
        <v>Frutos de pepita</v>
      </c>
      <c r="I5030">
        <f>+VLOOKUP(Tabla2[[#This Row],[Categoría]],Cod_procesamiento10[],2,0)</f>
        <v>3</v>
      </c>
      <c r="J5030" t="s">
        <v>163</v>
      </c>
      <c r="K5030" s="3">
        <v>1182.6500000000001</v>
      </c>
    </row>
    <row r="5031" spans="1:11" x14ac:dyDescent="0.35">
      <c r="A5031">
        <v>2018</v>
      </c>
      <c r="B5031" s="5" t="s">
        <v>53</v>
      </c>
      <c r="C5031" s="10">
        <v>43221</v>
      </c>
      <c r="D5031" t="s">
        <v>17</v>
      </c>
      <c r="E5031">
        <f>+VLOOKUP(Tabla2[[#This Row],[Punto de venta]],Punto_venta[],2,0)</f>
        <v>2</v>
      </c>
      <c r="F5031" t="s">
        <v>11</v>
      </c>
      <c r="G5031">
        <f>+VLOOKUP(Tabla2[[#This Row],[Cultivo]],Cod_categoría[],2,0)</f>
        <v>100102005</v>
      </c>
      <c r="H5031" t="str">
        <f>+VLOOKUP(F5031,Codigos[],2,0)</f>
        <v>Cítricos</v>
      </c>
      <c r="I5031">
        <f>+VLOOKUP(Tabla2[[#This Row],[Categoría]],Cod_procesamiento10[],2,0)</f>
        <v>2</v>
      </c>
      <c r="J5031" t="s">
        <v>163</v>
      </c>
      <c r="K5031" s="3">
        <v>1653.2</v>
      </c>
    </row>
    <row r="5032" spans="1:11" x14ac:dyDescent="0.35">
      <c r="A5032">
        <v>2018</v>
      </c>
      <c r="B5032" s="5" t="s">
        <v>53</v>
      </c>
      <c r="C5032" s="10">
        <v>43221</v>
      </c>
      <c r="D5032" t="s">
        <v>17</v>
      </c>
      <c r="E5032">
        <f>+VLOOKUP(Tabla2[[#This Row],[Punto de venta]],Punto_venta[],2,0)</f>
        <v>2</v>
      </c>
      <c r="F5032" t="s">
        <v>13</v>
      </c>
      <c r="G5032">
        <f>+VLOOKUP(Tabla2[[#This Row],[Cultivo]],Cod_categoría[],2,0)</f>
        <v>100106002</v>
      </c>
      <c r="H5032" t="str">
        <f>+VLOOKUP(F5032,Codigos[],2,0)</f>
        <v>Frutos oleaginosos</v>
      </c>
      <c r="I5032">
        <f>+VLOOKUP(Tabla2[[#This Row],[Categoría]],Cod_procesamiento10[],2,0)</f>
        <v>12</v>
      </c>
      <c r="J5032" t="s">
        <v>163</v>
      </c>
      <c r="K5032" s="3">
        <v>3679.51</v>
      </c>
    </row>
    <row r="5033" spans="1:11" x14ac:dyDescent="0.35">
      <c r="A5033">
        <v>2018</v>
      </c>
      <c r="B5033" s="5" t="s">
        <v>53</v>
      </c>
      <c r="C5033" s="10">
        <v>43221</v>
      </c>
      <c r="D5033" t="s">
        <v>17</v>
      </c>
      <c r="E5033">
        <f>+VLOOKUP(Tabla2[[#This Row],[Punto de venta]],Punto_venta[],2,0)</f>
        <v>2</v>
      </c>
      <c r="F5033" t="s">
        <v>14</v>
      </c>
      <c r="G5033">
        <f>+VLOOKUP(Tabla2[[#This Row],[Cultivo]],Cod_categoría[],2,0)</f>
        <v>100104005</v>
      </c>
      <c r="H5033" t="str">
        <f>+VLOOKUP(F5033,Codigos[],2,0)</f>
        <v>Frutos de pepita</v>
      </c>
      <c r="I5033">
        <f>+VLOOKUP(Tabla2[[#This Row],[Categoría]],Cod_procesamiento10[],2,0)</f>
        <v>3</v>
      </c>
      <c r="J5033" t="s">
        <v>163</v>
      </c>
      <c r="K5033" s="3">
        <v>1143.2</v>
      </c>
    </row>
    <row r="5034" spans="1:11" x14ac:dyDescent="0.35">
      <c r="A5034">
        <v>2018</v>
      </c>
      <c r="B5034" s="5" t="s">
        <v>53</v>
      </c>
      <c r="C5034" s="10">
        <v>43221</v>
      </c>
      <c r="D5034" t="s">
        <v>17</v>
      </c>
      <c r="E5034">
        <f>+VLOOKUP(Tabla2[[#This Row],[Punto de venta]],Punto_venta[],2,0)</f>
        <v>2</v>
      </c>
      <c r="F5034" t="s">
        <v>15</v>
      </c>
      <c r="G5034">
        <f>+VLOOKUP(Tabla2[[#This Row],[Cultivo]],Cod_categoría[],2,0)</f>
        <v>100108006</v>
      </c>
      <c r="H5034" t="str">
        <f>+VLOOKUP(F5034,Codigos[],2,0)</f>
        <v>Frutos tropicales y subtropicales</v>
      </c>
      <c r="I5034">
        <f>+VLOOKUP(Tabla2[[#This Row],[Categoría]],Cod_procesamiento10[],2,0)</f>
        <v>4</v>
      </c>
      <c r="J5034" t="s">
        <v>163</v>
      </c>
      <c r="K5034" s="3">
        <v>837.85</v>
      </c>
    </row>
    <row r="5035" spans="1:11" x14ac:dyDescent="0.35">
      <c r="A5035">
        <v>2018</v>
      </c>
      <c r="B5035" s="5" t="s">
        <v>53</v>
      </c>
      <c r="C5035" s="10">
        <v>43221</v>
      </c>
      <c r="D5035" t="s">
        <v>17</v>
      </c>
      <c r="E5035">
        <f>+VLOOKUP(Tabla2[[#This Row],[Punto de venta]],Punto_venta[],2,0)</f>
        <v>2</v>
      </c>
      <c r="F5035" t="s">
        <v>16</v>
      </c>
      <c r="G5035">
        <f>+VLOOKUP(Tabla2[[#This Row],[Cultivo]],Cod_categoría[],2,0)</f>
        <v>100109001</v>
      </c>
      <c r="H5035" t="str">
        <f>+VLOOKUP(F5035,Codigos[],2,0)</f>
        <v>Uva</v>
      </c>
      <c r="I5035">
        <f>+VLOOKUP(Tabla2[[#This Row],[Categoría]],Cod_procesamiento10[],2,0)</f>
        <v>11</v>
      </c>
      <c r="J5035" t="s">
        <v>163</v>
      </c>
      <c r="K5035" s="3">
        <v>2391.15</v>
      </c>
    </row>
    <row r="5036" spans="1:11" x14ac:dyDescent="0.35">
      <c r="A5036">
        <v>2018</v>
      </c>
      <c r="B5036" s="5" t="s">
        <v>53</v>
      </c>
      <c r="C5036" s="10">
        <v>43221</v>
      </c>
      <c r="D5036" t="s">
        <v>2</v>
      </c>
      <c r="E5036">
        <f>+VLOOKUP(Tabla2[[#This Row],[Punto de venta]],Punto_venta[],2,0)</f>
        <v>1</v>
      </c>
      <c r="F5036" t="s">
        <v>19</v>
      </c>
      <c r="G5036">
        <f>+VLOOKUP(Tabla2[[#This Row],[Cultivo]],Cod_categoría[],2,0)</f>
        <v>100101007</v>
      </c>
      <c r="H5036" t="str">
        <f>+VLOOKUP(F5036,Codigos[],2,0)</f>
        <v>Berries</v>
      </c>
      <c r="I5036">
        <f>+VLOOKUP(Tabla2[[#This Row],[Categoría]],Cod_procesamiento10[],2,0)</f>
        <v>1</v>
      </c>
      <c r="J5036" t="s">
        <v>163</v>
      </c>
      <c r="K5036" s="3">
        <v>617.96</v>
      </c>
    </row>
    <row r="5037" spans="1:11" x14ac:dyDescent="0.35">
      <c r="A5037">
        <v>2018</v>
      </c>
      <c r="B5037" s="5" t="s">
        <v>53</v>
      </c>
      <c r="C5037" s="10">
        <v>43221</v>
      </c>
      <c r="D5037" t="s">
        <v>2</v>
      </c>
      <c r="E5037">
        <f>+VLOOKUP(Tabla2[[#This Row],[Punto de venta]],Punto_venta[],2,0)</f>
        <v>1</v>
      </c>
      <c r="F5037" t="s">
        <v>9</v>
      </c>
      <c r="G5037">
        <f>+VLOOKUP(Tabla2[[#This Row],[Cultivo]],Cod_categoría[],2,0)</f>
        <v>100102003</v>
      </c>
      <c r="H5037" t="str">
        <f>+VLOOKUP(F5037,Codigos[],2,0)</f>
        <v>Cítricos</v>
      </c>
      <c r="I5037">
        <f>+VLOOKUP(Tabla2[[#This Row],[Categoría]],Cod_procesamiento10[],2,0)</f>
        <v>2</v>
      </c>
      <c r="J5037" t="s">
        <v>163</v>
      </c>
      <c r="K5037" s="3">
        <v>1070.46</v>
      </c>
    </row>
    <row r="5038" spans="1:11" x14ac:dyDescent="0.35">
      <c r="A5038">
        <v>2018</v>
      </c>
      <c r="B5038" s="5" t="s">
        <v>53</v>
      </c>
      <c r="C5038" s="10">
        <v>43221</v>
      </c>
      <c r="D5038" t="s">
        <v>2</v>
      </c>
      <c r="E5038">
        <f>+VLOOKUP(Tabla2[[#This Row],[Punto de venta]],Punto_venta[],2,0)</f>
        <v>1</v>
      </c>
      <c r="F5038" t="s">
        <v>21</v>
      </c>
      <c r="G5038">
        <f>+VLOOKUP(Tabla2[[#This Row],[Cultivo]],Cod_categoría[],2,0)</f>
        <v>100108002</v>
      </c>
      <c r="H5038" t="str">
        <f>+VLOOKUP(F5038,Codigos[],2,0)</f>
        <v>Frutos tropicales y subtropicales</v>
      </c>
      <c r="I5038">
        <f>+VLOOKUP(Tabla2[[#This Row],[Categoría]],Cod_procesamiento10[],2,0)</f>
        <v>4</v>
      </c>
      <c r="J5038" t="s">
        <v>163</v>
      </c>
      <c r="K5038" s="3">
        <v>2016.36</v>
      </c>
    </row>
    <row r="5039" spans="1:11" x14ac:dyDescent="0.35">
      <c r="A5039">
        <v>2018</v>
      </c>
      <c r="B5039" s="5" t="s">
        <v>53</v>
      </c>
      <c r="C5039" s="10">
        <v>43221</v>
      </c>
      <c r="D5039" t="s">
        <v>2</v>
      </c>
      <c r="E5039">
        <f>+VLOOKUP(Tabla2[[#This Row],[Punto de venta]],Punto_venta[],2,0)</f>
        <v>1</v>
      </c>
      <c r="F5039" t="s">
        <v>10</v>
      </c>
      <c r="G5039">
        <f>+VLOOKUP(Tabla2[[#This Row],[Cultivo]],Cod_categoría[],2,0)</f>
        <v>100104002</v>
      </c>
      <c r="H5039" t="str">
        <f>+VLOOKUP(F5039,Codigos[],2,0)</f>
        <v>Frutos de pepita</v>
      </c>
      <c r="I5039">
        <f>+VLOOKUP(Tabla2[[#This Row],[Categoría]],Cod_procesamiento10[],2,0)</f>
        <v>3</v>
      </c>
      <c r="J5039" t="s">
        <v>163</v>
      </c>
      <c r="K5039" s="3">
        <v>545.01</v>
      </c>
    </row>
    <row r="5040" spans="1:11" x14ac:dyDescent="0.35">
      <c r="A5040">
        <v>2018</v>
      </c>
      <c r="B5040" s="5" t="s">
        <v>53</v>
      </c>
      <c r="C5040" s="10">
        <v>43221</v>
      </c>
      <c r="D5040" t="s">
        <v>2</v>
      </c>
      <c r="E5040">
        <f>+VLOOKUP(Tabla2[[#This Row],[Punto de venta]],Punto_venta[],2,0)</f>
        <v>1</v>
      </c>
      <c r="F5040" t="s">
        <v>11</v>
      </c>
      <c r="G5040">
        <f>+VLOOKUP(Tabla2[[#This Row],[Cultivo]],Cod_categoría[],2,0)</f>
        <v>100102005</v>
      </c>
      <c r="H5040" t="str">
        <f>+VLOOKUP(F5040,Codigos[],2,0)</f>
        <v>Cítricos</v>
      </c>
      <c r="I5040">
        <f>+VLOOKUP(Tabla2[[#This Row],[Categoría]],Cod_procesamiento10[],2,0)</f>
        <v>2</v>
      </c>
      <c r="J5040" t="s">
        <v>163</v>
      </c>
      <c r="K5040" s="3">
        <v>932.25</v>
      </c>
    </row>
    <row r="5041" spans="1:11" x14ac:dyDescent="0.35">
      <c r="A5041">
        <v>2018</v>
      </c>
      <c r="B5041" s="5" t="s">
        <v>53</v>
      </c>
      <c r="C5041" s="10">
        <v>43221</v>
      </c>
      <c r="D5041" t="s">
        <v>2</v>
      </c>
      <c r="E5041">
        <f>+VLOOKUP(Tabla2[[#This Row],[Punto de venta]],Punto_venta[],2,0)</f>
        <v>1</v>
      </c>
      <c r="F5041" t="s">
        <v>13</v>
      </c>
      <c r="G5041">
        <f>+VLOOKUP(Tabla2[[#This Row],[Cultivo]],Cod_categoría[],2,0)</f>
        <v>100106002</v>
      </c>
      <c r="H5041" t="str">
        <f>+VLOOKUP(F5041,Codigos[],2,0)</f>
        <v>Frutos oleaginosos</v>
      </c>
      <c r="I5041">
        <f>+VLOOKUP(Tabla2[[#This Row],[Categoría]],Cod_procesamiento10[],2,0)</f>
        <v>12</v>
      </c>
      <c r="J5041" t="s">
        <v>163</v>
      </c>
      <c r="K5041" s="3">
        <v>4103.5600000000004</v>
      </c>
    </row>
    <row r="5042" spans="1:11" x14ac:dyDescent="0.35">
      <c r="A5042">
        <v>2018</v>
      </c>
      <c r="B5042" s="5" t="s">
        <v>53</v>
      </c>
      <c r="C5042" s="10">
        <v>43221</v>
      </c>
      <c r="D5042" t="s">
        <v>2</v>
      </c>
      <c r="E5042">
        <f>+VLOOKUP(Tabla2[[#This Row],[Punto de venta]],Punto_venta[],2,0)</f>
        <v>1</v>
      </c>
      <c r="F5042" t="s">
        <v>14</v>
      </c>
      <c r="G5042">
        <f>+VLOOKUP(Tabla2[[#This Row],[Cultivo]],Cod_categoría[],2,0)</f>
        <v>100104005</v>
      </c>
      <c r="H5042" t="str">
        <f>+VLOOKUP(F5042,Codigos[],2,0)</f>
        <v>Frutos de pepita</v>
      </c>
      <c r="I5042">
        <f>+VLOOKUP(Tabla2[[#This Row],[Categoría]],Cod_procesamiento10[],2,0)</f>
        <v>3</v>
      </c>
      <c r="J5042" t="s">
        <v>163</v>
      </c>
      <c r="K5042" s="3">
        <v>617.92999999999995</v>
      </c>
    </row>
    <row r="5043" spans="1:11" x14ac:dyDescent="0.35">
      <c r="A5043">
        <v>2018</v>
      </c>
      <c r="B5043" s="5" t="s">
        <v>53</v>
      </c>
      <c r="C5043" s="10">
        <v>43221</v>
      </c>
      <c r="D5043" t="s">
        <v>2</v>
      </c>
      <c r="E5043">
        <f>+VLOOKUP(Tabla2[[#This Row],[Punto de venta]],Punto_venta[],2,0)</f>
        <v>1</v>
      </c>
      <c r="F5043" t="s">
        <v>15</v>
      </c>
      <c r="G5043">
        <f>+VLOOKUP(Tabla2[[#This Row],[Cultivo]],Cod_categoría[],2,0)</f>
        <v>100108006</v>
      </c>
      <c r="H5043" t="str">
        <f>+VLOOKUP(F5043,Codigos[],2,0)</f>
        <v>Frutos tropicales y subtropicales</v>
      </c>
      <c r="I5043">
        <f>+VLOOKUP(Tabla2[[#This Row],[Categoría]],Cod_procesamiento10[],2,0)</f>
        <v>4</v>
      </c>
      <c r="J5043" t="s">
        <v>163</v>
      </c>
      <c r="K5043" s="3">
        <v>591</v>
      </c>
    </row>
    <row r="5044" spans="1:11" x14ac:dyDescent="0.35">
      <c r="A5044">
        <v>2018</v>
      </c>
      <c r="B5044" s="5" t="s">
        <v>53</v>
      </c>
      <c r="C5044" s="10">
        <v>43221</v>
      </c>
      <c r="D5044" t="s">
        <v>2</v>
      </c>
      <c r="E5044">
        <f>+VLOOKUP(Tabla2[[#This Row],[Punto de venta]],Punto_venta[],2,0)</f>
        <v>1</v>
      </c>
      <c r="F5044" t="s">
        <v>16</v>
      </c>
      <c r="G5044">
        <f>+VLOOKUP(Tabla2[[#This Row],[Cultivo]],Cod_categoría[],2,0)</f>
        <v>100109001</v>
      </c>
      <c r="H5044" t="str">
        <f>+VLOOKUP(F5044,Codigos[],2,0)</f>
        <v>Uva</v>
      </c>
      <c r="I5044">
        <f>+VLOOKUP(Tabla2[[#This Row],[Categoría]],Cod_procesamiento10[],2,0)</f>
        <v>11</v>
      </c>
      <c r="J5044" t="s">
        <v>163</v>
      </c>
      <c r="K5044" s="3">
        <v>837.97</v>
      </c>
    </row>
    <row r="5045" spans="1:11" x14ac:dyDescent="0.35">
      <c r="A5045">
        <v>2018</v>
      </c>
      <c r="B5045" s="5" t="s">
        <v>53</v>
      </c>
      <c r="C5045" s="10">
        <v>43221</v>
      </c>
      <c r="D5045" t="s">
        <v>17</v>
      </c>
      <c r="E5045">
        <f>+VLOOKUP(Tabla2[[#This Row],[Punto de venta]],Punto_venta[],2,0)</f>
        <v>2</v>
      </c>
      <c r="F5045" t="s">
        <v>19</v>
      </c>
      <c r="G5045">
        <f>+VLOOKUP(Tabla2[[#This Row],[Cultivo]],Cod_categoría[],2,0)</f>
        <v>100101007</v>
      </c>
      <c r="H5045" t="str">
        <f>+VLOOKUP(F5045,Codigos[],2,0)</f>
        <v>Berries</v>
      </c>
      <c r="I5045">
        <f>+VLOOKUP(Tabla2[[#This Row],[Categoría]],Cod_procesamiento10[],2,0)</f>
        <v>1</v>
      </c>
      <c r="J5045" t="s">
        <v>163</v>
      </c>
      <c r="K5045" s="3">
        <v>1405.19</v>
      </c>
    </row>
    <row r="5046" spans="1:11" x14ac:dyDescent="0.35">
      <c r="A5046">
        <v>2018</v>
      </c>
      <c r="B5046" s="5" t="s">
        <v>53</v>
      </c>
      <c r="C5046" s="10">
        <v>43221</v>
      </c>
      <c r="D5046" t="s">
        <v>17</v>
      </c>
      <c r="E5046">
        <f>+VLOOKUP(Tabla2[[#This Row],[Punto de venta]],Punto_venta[],2,0)</f>
        <v>2</v>
      </c>
      <c r="F5046" t="s">
        <v>9</v>
      </c>
      <c r="G5046">
        <f>+VLOOKUP(Tabla2[[#This Row],[Cultivo]],Cod_categoría[],2,0)</f>
        <v>100102003</v>
      </c>
      <c r="H5046" t="str">
        <f>+VLOOKUP(F5046,Codigos[],2,0)</f>
        <v>Cítricos</v>
      </c>
      <c r="I5046">
        <f>+VLOOKUP(Tabla2[[#This Row],[Categoría]],Cod_procesamiento10[],2,0)</f>
        <v>2</v>
      </c>
      <c r="J5046" t="s">
        <v>163</v>
      </c>
      <c r="K5046" s="3">
        <v>1712.4</v>
      </c>
    </row>
    <row r="5047" spans="1:11" x14ac:dyDescent="0.35">
      <c r="A5047">
        <v>2018</v>
      </c>
      <c r="B5047" s="5" t="s">
        <v>53</v>
      </c>
      <c r="C5047" s="10">
        <v>43221</v>
      </c>
      <c r="D5047" t="s">
        <v>17</v>
      </c>
      <c r="E5047">
        <f>+VLOOKUP(Tabla2[[#This Row],[Punto de venta]],Punto_venta[],2,0)</f>
        <v>2</v>
      </c>
      <c r="F5047" t="s">
        <v>21</v>
      </c>
      <c r="G5047">
        <f>+VLOOKUP(Tabla2[[#This Row],[Cultivo]],Cod_categoría[],2,0)</f>
        <v>100108002</v>
      </c>
      <c r="H5047" t="str">
        <f>+VLOOKUP(F5047,Codigos[],2,0)</f>
        <v>Frutos tropicales y subtropicales</v>
      </c>
      <c r="I5047">
        <f>+VLOOKUP(Tabla2[[#This Row],[Categoría]],Cod_procesamiento10[],2,0)</f>
        <v>4</v>
      </c>
      <c r="J5047" t="s">
        <v>163</v>
      </c>
      <c r="K5047" s="3">
        <v>1776.01</v>
      </c>
    </row>
    <row r="5048" spans="1:11" x14ac:dyDescent="0.35">
      <c r="A5048">
        <v>2018</v>
      </c>
      <c r="B5048" s="5" t="s">
        <v>53</v>
      </c>
      <c r="C5048" s="10">
        <v>43221</v>
      </c>
      <c r="D5048" t="s">
        <v>17</v>
      </c>
      <c r="E5048">
        <f>+VLOOKUP(Tabla2[[#This Row],[Punto de venta]],Punto_venta[],2,0)</f>
        <v>2</v>
      </c>
      <c r="F5048" t="s">
        <v>10</v>
      </c>
      <c r="G5048">
        <f>+VLOOKUP(Tabla2[[#This Row],[Cultivo]],Cod_categoría[],2,0)</f>
        <v>100104002</v>
      </c>
      <c r="H5048" t="str">
        <f>+VLOOKUP(F5048,Codigos[],2,0)</f>
        <v>Frutos de pepita</v>
      </c>
      <c r="I5048">
        <f>+VLOOKUP(Tabla2[[#This Row],[Categoría]],Cod_procesamiento10[],2,0)</f>
        <v>3</v>
      </c>
      <c r="J5048" t="s">
        <v>163</v>
      </c>
      <c r="K5048" s="3">
        <v>1235.5</v>
      </c>
    </row>
    <row r="5049" spans="1:11" x14ac:dyDescent="0.35">
      <c r="A5049">
        <v>2018</v>
      </c>
      <c r="B5049" s="5" t="s">
        <v>53</v>
      </c>
      <c r="C5049" s="10">
        <v>43221</v>
      </c>
      <c r="D5049" t="s">
        <v>17</v>
      </c>
      <c r="E5049">
        <f>+VLOOKUP(Tabla2[[#This Row],[Punto de venta]],Punto_venta[],2,0)</f>
        <v>2</v>
      </c>
      <c r="F5049" t="s">
        <v>11</v>
      </c>
      <c r="G5049">
        <f>+VLOOKUP(Tabla2[[#This Row],[Cultivo]],Cod_categoría[],2,0)</f>
        <v>100102005</v>
      </c>
      <c r="H5049" t="str">
        <f>+VLOOKUP(F5049,Codigos[],2,0)</f>
        <v>Cítricos</v>
      </c>
      <c r="I5049">
        <f>+VLOOKUP(Tabla2[[#This Row],[Categoría]],Cod_procesamiento10[],2,0)</f>
        <v>2</v>
      </c>
      <c r="J5049" t="s">
        <v>163</v>
      </c>
      <c r="K5049" s="3">
        <v>1706.11</v>
      </c>
    </row>
    <row r="5050" spans="1:11" x14ac:dyDescent="0.35">
      <c r="A5050">
        <v>2018</v>
      </c>
      <c r="B5050" s="5" t="s">
        <v>53</v>
      </c>
      <c r="C5050" s="10">
        <v>43221</v>
      </c>
      <c r="D5050" t="s">
        <v>17</v>
      </c>
      <c r="E5050">
        <f>+VLOOKUP(Tabla2[[#This Row],[Punto de venta]],Punto_venta[],2,0)</f>
        <v>2</v>
      </c>
      <c r="F5050" t="s">
        <v>13</v>
      </c>
      <c r="G5050">
        <f>+VLOOKUP(Tabla2[[#This Row],[Cultivo]],Cod_categoría[],2,0)</f>
        <v>100106002</v>
      </c>
      <c r="H5050" t="str">
        <f>+VLOOKUP(F5050,Codigos[],2,0)</f>
        <v>Frutos oleaginosos</v>
      </c>
      <c r="I5050">
        <f>+VLOOKUP(Tabla2[[#This Row],[Categoría]],Cod_procesamiento10[],2,0)</f>
        <v>12</v>
      </c>
      <c r="J5050" t="s">
        <v>163</v>
      </c>
      <c r="K5050" s="3">
        <v>3719.77</v>
      </c>
    </row>
    <row r="5051" spans="1:11" x14ac:dyDescent="0.35">
      <c r="A5051">
        <v>2018</v>
      </c>
      <c r="B5051" s="5" t="s">
        <v>53</v>
      </c>
      <c r="C5051" s="10">
        <v>43221</v>
      </c>
      <c r="D5051" t="s">
        <v>17</v>
      </c>
      <c r="E5051">
        <f>+VLOOKUP(Tabla2[[#This Row],[Punto de venta]],Punto_venta[],2,0)</f>
        <v>2</v>
      </c>
      <c r="F5051" t="s">
        <v>14</v>
      </c>
      <c r="G5051">
        <f>+VLOOKUP(Tabla2[[#This Row],[Cultivo]],Cod_categoría[],2,0)</f>
        <v>100104005</v>
      </c>
      <c r="H5051" t="str">
        <f>+VLOOKUP(F5051,Codigos[],2,0)</f>
        <v>Frutos de pepita</v>
      </c>
      <c r="I5051">
        <f>+VLOOKUP(Tabla2[[#This Row],[Categoría]],Cod_procesamiento10[],2,0)</f>
        <v>3</v>
      </c>
      <c r="J5051" t="s">
        <v>163</v>
      </c>
      <c r="K5051" s="3">
        <v>1106.56</v>
      </c>
    </row>
    <row r="5052" spans="1:11" x14ac:dyDescent="0.35">
      <c r="A5052">
        <v>2018</v>
      </c>
      <c r="B5052" s="5" t="s">
        <v>53</v>
      </c>
      <c r="C5052" s="10">
        <v>43221</v>
      </c>
      <c r="D5052" t="s">
        <v>17</v>
      </c>
      <c r="E5052">
        <f>+VLOOKUP(Tabla2[[#This Row],[Punto de venta]],Punto_venta[],2,0)</f>
        <v>2</v>
      </c>
      <c r="F5052" t="s">
        <v>15</v>
      </c>
      <c r="G5052">
        <f>+VLOOKUP(Tabla2[[#This Row],[Cultivo]],Cod_categoría[],2,0)</f>
        <v>100108006</v>
      </c>
      <c r="H5052" t="str">
        <f>+VLOOKUP(F5052,Codigos[],2,0)</f>
        <v>Frutos tropicales y subtropicales</v>
      </c>
      <c r="I5052">
        <f>+VLOOKUP(Tabla2[[#This Row],[Categoría]],Cod_procesamiento10[],2,0)</f>
        <v>4</v>
      </c>
      <c r="J5052" t="s">
        <v>163</v>
      </c>
      <c r="K5052" s="3">
        <v>817.49</v>
      </c>
    </row>
    <row r="5053" spans="1:11" x14ac:dyDescent="0.35">
      <c r="A5053">
        <v>2018</v>
      </c>
      <c r="B5053" s="5" t="s">
        <v>53</v>
      </c>
      <c r="C5053" s="10">
        <v>43221</v>
      </c>
      <c r="D5053" t="s">
        <v>17</v>
      </c>
      <c r="E5053">
        <f>+VLOOKUP(Tabla2[[#This Row],[Punto de venta]],Punto_venta[],2,0)</f>
        <v>2</v>
      </c>
      <c r="F5053" t="s">
        <v>16</v>
      </c>
      <c r="G5053">
        <f>+VLOOKUP(Tabla2[[#This Row],[Cultivo]],Cod_categoría[],2,0)</f>
        <v>100109001</v>
      </c>
      <c r="H5053" t="str">
        <f>+VLOOKUP(F5053,Codigos[],2,0)</f>
        <v>Uva</v>
      </c>
      <c r="I5053">
        <f>+VLOOKUP(Tabla2[[#This Row],[Categoría]],Cod_procesamiento10[],2,0)</f>
        <v>11</v>
      </c>
      <c r="J5053" t="s">
        <v>163</v>
      </c>
      <c r="K5053" s="3">
        <v>2814.11</v>
      </c>
    </row>
    <row r="5054" spans="1:11" x14ac:dyDescent="0.35">
      <c r="A5054">
        <v>2018</v>
      </c>
      <c r="B5054" s="5" t="s">
        <v>53</v>
      </c>
      <c r="C5054" s="10">
        <v>43221</v>
      </c>
      <c r="D5054" t="s">
        <v>2</v>
      </c>
      <c r="E5054">
        <f>+VLOOKUP(Tabla2[[#This Row],[Punto de venta]],Punto_venta[],2,0)</f>
        <v>1</v>
      </c>
      <c r="F5054" t="s">
        <v>19</v>
      </c>
      <c r="G5054">
        <f>+VLOOKUP(Tabla2[[#This Row],[Cultivo]],Cod_categoría[],2,0)</f>
        <v>100101007</v>
      </c>
      <c r="H5054" t="str">
        <f>+VLOOKUP(F5054,Codigos[],2,0)</f>
        <v>Berries</v>
      </c>
      <c r="I5054">
        <f>+VLOOKUP(Tabla2[[#This Row],[Categoría]],Cod_procesamiento10[],2,0)</f>
        <v>1</v>
      </c>
      <c r="J5054" t="s">
        <v>163</v>
      </c>
      <c r="K5054" s="3">
        <v>605.51</v>
      </c>
    </row>
    <row r="5055" spans="1:11" x14ac:dyDescent="0.35">
      <c r="A5055">
        <v>2018</v>
      </c>
      <c r="B5055" s="5" t="s">
        <v>53</v>
      </c>
      <c r="C5055" s="10">
        <v>43221</v>
      </c>
      <c r="D5055" t="s">
        <v>2</v>
      </c>
      <c r="E5055">
        <f>+VLOOKUP(Tabla2[[#This Row],[Punto de venta]],Punto_venta[],2,0)</f>
        <v>1</v>
      </c>
      <c r="F5055" t="s">
        <v>9</v>
      </c>
      <c r="G5055">
        <f>+VLOOKUP(Tabla2[[#This Row],[Cultivo]],Cod_categoría[],2,0)</f>
        <v>100102003</v>
      </c>
      <c r="H5055" t="str">
        <f>+VLOOKUP(F5055,Codigos[],2,0)</f>
        <v>Cítricos</v>
      </c>
      <c r="I5055">
        <f>+VLOOKUP(Tabla2[[#This Row],[Categoría]],Cod_procesamiento10[],2,0)</f>
        <v>2</v>
      </c>
      <c r="J5055" t="s">
        <v>163</v>
      </c>
      <c r="K5055" s="3">
        <v>1008.15</v>
      </c>
    </row>
    <row r="5056" spans="1:11" x14ac:dyDescent="0.35">
      <c r="A5056">
        <v>2018</v>
      </c>
      <c r="B5056" s="5" t="s">
        <v>53</v>
      </c>
      <c r="C5056" s="10">
        <v>43221</v>
      </c>
      <c r="D5056" t="s">
        <v>2</v>
      </c>
      <c r="E5056">
        <f>+VLOOKUP(Tabla2[[#This Row],[Punto de venta]],Punto_venta[],2,0)</f>
        <v>1</v>
      </c>
      <c r="F5056" t="s">
        <v>21</v>
      </c>
      <c r="G5056">
        <f>+VLOOKUP(Tabla2[[#This Row],[Cultivo]],Cod_categoría[],2,0)</f>
        <v>100108002</v>
      </c>
      <c r="H5056" t="str">
        <f>+VLOOKUP(F5056,Codigos[],2,0)</f>
        <v>Frutos tropicales y subtropicales</v>
      </c>
      <c r="I5056">
        <f>+VLOOKUP(Tabla2[[#This Row],[Categoría]],Cod_procesamiento10[],2,0)</f>
        <v>4</v>
      </c>
      <c r="J5056" t="s">
        <v>163</v>
      </c>
      <c r="K5056" s="3">
        <v>1929.54</v>
      </c>
    </row>
    <row r="5057" spans="1:11" x14ac:dyDescent="0.35">
      <c r="A5057">
        <v>2018</v>
      </c>
      <c r="B5057" s="5" t="s">
        <v>53</v>
      </c>
      <c r="C5057" s="10">
        <v>43221</v>
      </c>
      <c r="D5057" t="s">
        <v>2</v>
      </c>
      <c r="E5057">
        <f>+VLOOKUP(Tabla2[[#This Row],[Punto de venta]],Punto_venta[],2,0)</f>
        <v>1</v>
      </c>
      <c r="F5057" t="s">
        <v>10</v>
      </c>
      <c r="G5057">
        <f>+VLOOKUP(Tabla2[[#This Row],[Cultivo]],Cod_categoría[],2,0)</f>
        <v>100104002</v>
      </c>
      <c r="H5057" t="str">
        <f>+VLOOKUP(F5057,Codigos[],2,0)</f>
        <v>Frutos de pepita</v>
      </c>
      <c r="I5057">
        <f>+VLOOKUP(Tabla2[[#This Row],[Categoría]],Cod_procesamiento10[],2,0)</f>
        <v>3</v>
      </c>
      <c r="J5057" t="s">
        <v>163</v>
      </c>
      <c r="K5057" s="3">
        <v>584.41999999999996</v>
      </c>
    </row>
    <row r="5058" spans="1:11" x14ac:dyDescent="0.35">
      <c r="A5058">
        <v>2018</v>
      </c>
      <c r="B5058" s="5" t="s">
        <v>53</v>
      </c>
      <c r="C5058" s="10">
        <v>43221</v>
      </c>
      <c r="D5058" t="s">
        <v>2</v>
      </c>
      <c r="E5058">
        <f>+VLOOKUP(Tabla2[[#This Row],[Punto de venta]],Punto_venta[],2,0)</f>
        <v>1</v>
      </c>
      <c r="F5058" t="s">
        <v>11</v>
      </c>
      <c r="G5058">
        <f>+VLOOKUP(Tabla2[[#This Row],[Cultivo]],Cod_categoría[],2,0)</f>
        <v>100102005</v>
      </c>
      <c r="H5058" t="str">
        <f>+VLOOKUP(F5058,Codigos[],2,0)</f>
        <v>Cítricos</v>
      </c>
      <c r="I5058">
        <f>+VLOOKUP(Tabla2[[#This Row],[Categoría]],Cod_procesamiento10[],2,0)</f>
        <v>2</v>
      </c>
      <c r="J5058" t="s">
        <v>163</v>
      </c>
      <c r="K5058" s="3">
        <v>928.99</v>
      </c>
    </row>
    <row r="5059" spans="1:11" x14ac:dyDescent="0.35">
      <c r="A5059">
        <v>2018</v>
      </c>
      <c r="B5059" s="5" t="s">
        <v>53</v>
      </c>
      <c r="C5059" s="10">
        <v>43221</v>
      </c>
      <c r="D5059" t="s">
        <v>2</v>
      </c>
      <c r="E5059">
        <f>+VLOOKUP(Tabla2[[#This Row],[Punto de venta]],Punto_venta[],2,0)</f>
        <v>1</v>
      </c>
      <c r="F5059" t="s">
        <v>13</v>
      </c>
      <c r="G5059">
        <f>+VLOOKUP(Tabla2[[#This Row],[Cultivo]],Cod_categoría[],2,0)</f>
        <v>100106002</v>
      </c>
      <c r="H5059" t="str">
        <f>+VLOOKUP(F5059,Codigos[],2,0)</f>
        <v>Frutos oleaginosos</v>
      </c>
      <c r="I5059">
        <f>+VLOOKUP(Tabla2[[#This Row],[Categoría]],Cod_procesamiento10[],2,0)</f>
        <v>12</v>
      </c>
      <c r="J5059" t="s">
        <v>163</v>
      </c>
      <c r="K5059" s="3">
        <v>4417.63</v>
      </c>
    </row>
    <row r="5060" spans="1:11" x14ac:dyDescent="0.35">
      <c r="A5060">
        <v>2018</v>
      </c>
      <c r="B5060" s="5" t="s">
        <v>53</v>
      </c>
      <c r="C5060" s="10">
        <v>43221</v>
      </c>
      <c r="D5060" t="s">
        <v>2</v>
      </c>
      <c r="E5060">
        <f>+VLOOKUP(Tabla2[[#This Row],[Punto de venta]],Punto_venta[],2,0)</f>
        <v>1</v>
      </c>
      <c r="F5060" t="s">
        <v>14</v>
      </c>
      <c r="G5060">
        <f>+VLOOKUP(Tabla2[[#This Row],[Cultivo]],Cod_categoría[],2,0)</f>
        <v>100104005</v>
      </c>
      <c r="H5060" t="str">
        <f>+VLOOKUP(F5060,Codigos[],2,0)</f>
        <v>Frutos de pepita</v>
      </c>
      <c r="I5060">
        <f>+VLOOKUP(Tabla2[[#This Row],[Categoría]],Cod_procesamiento10[],2,0)</f>
        <v>3</v>
      </c>
      <c r="J5060" t="s">
        <v>163</v>
      </c>
      <c r="K5060" s="3">
        <v>670.28</v>
      </c>
    </row>
    <row r="5061" spans="1:11" x14ac:dyDescent="0.35">
      <c r="A5061">
        <v>2018</v>
      </c>
      <c r="B5061" s="5" t="s">
        <v>53</v>
      </c>
      <c r="C5061" s="10">
        <v>43221</v>
      </c>
      <c r="D5061" t="s">
        <v>2</v>
      </c>
      <c r="E5061">
        <f>+VLOOKUP(Tabla2[[#This Row],[Punto de venta]],Punto_venta[],2,0)</f>
        <v>1</v>
      </c>
      <c r="F5061" t="s">
        <v>15</v>
      </c>
      <c r="G5061">
        <f>+VLOOKUP(Tabla2[[#This Row],[Cultivo]],Cod_categoría[],2,0)</f>
        <v>100108006</v>
      </c>
      <c r="H5061" t="str">
        <f>+VLOOKUP(F5061,Codigos[],2,0)</f>
        <v>Frutos tropicales y subtropicales</v>
      </c>
      <c r="I5061">
        <f>+VLOOKUP(Tabla2[[#This Row],[Categoría]],Cod_procesamiento10[],2,0)</f>
        <v>4</v>
      </c>
      <c r="J5061" t="s">
        <v>163</v>
      </c>
      <c r="K5061" s="3">
        <v>633.05999999999995</v>
      </c>
    </row>
    <row r="5062" spans="1:11" x14ac:dyDescent="0.35">
      <c r="A5062">
        <v>2018</v>
      </c>
      <c r="B5062" s="5" t="s">
        <v>53</v>
      </c>
      <c r="C5062" s="10">
        <v>43221</v>
      </c>
      <c r="D5062" t="s">
        <v>2</v>
      </c>
      <c r="E5062">
        <f>+VLOOKUP(Tabla2[[#This Row],[Punto de venta]],Punto_venta[],2,0)</f>
        <v>1</v>
      </c>
      <c r="F5062" t="s">
        <v>16</v>
      </c>
      <c r="G5062">
        <f>+VLOOKUP(Tabla2[[#This Row],[Cultivo]],Cod_categoría[],2,0)</f>
        <v>100109001</v>
      </c>
      <c r="H5062" t="str">
        <f>+VLOOKUP(F5062,Codigos[],2,0)</f>
        <v>Uva</v>
      </c>
      <c r="I5062">
        <f>+VLOOKUP(Tabla2[[#This Row],[Categoría]],Cod_procesamiento10[],2,0)</f>
        <v>11</v>
      </c>
      <c r="J5062" t="s">
        <v>163</v>
      </c>
      <c r="K5062" s="3">
        <v>950.63</v>
      </c>
    </row>
    <row r="5063" spans="1:11" x14ac:dyDescent="0.35">
      <c r="A5063">
        <v>2018</v>
      </c>
      <c r="B5063" s="5" t="s">
        <v>53</v>
      </c>
      <c r="C5063" s="10">
        <v>43221</v>
      </c>
      <c r="D5063" t="s">
        <v>17</v>
      </c>
      <c r="E5063">
        <f>+VLOOKUP(Tabla2[[#This Row],[Punto de venta]],Punto_venta[],2,0)</f>
        <v>2</v>
      </c>
      <c r="F5063" t="s">
        <v>19</v>
      </c>
      <c r="G5063">
        <f>+VLOOKUP(Tabla2[[#This Row],[Cultivo]],Cod_categoría[],2,0)</f>
        <v>100101007</v>
      </c>
      <c r="H5063" t="str">
        <f>+VLOOKUP(F5063,Codigos[],2,0)</f>
        <v>Berries</v>
      </c>
      <c r="I5063">
        <f>+VLOOKUP(Tabla2[[#This Row],[Categoría]],Cod_procesamiento10[],2,0)</f>
        <v>1</v>
      </c>
      <c r="J5063" t="s">
        <v>163</v>
      </c>
      <c r="K5063" s="3">
        <v>1358</v>
      </c>
    </row>
    <row r="5064" spans="1:11" x14ac:dyDescent="0.35">
      <c r="A5064">
        <v>2018</v>
      </c>
      <c r="B5064" s="5" t="s">
        <v>53</v>
      </c>
      <c r="C5064" s="10">
        <v>43221</v>
      </c>
      <c r="D5064" t="s">
        <v>17</v>
      </c>
      <c r="E5064">
        <f>+VLOOKUP(Tabla2[[#This Row],[Punto de venta]],Punto_venta[],2,0)</f>
        <v>2</v>
      </c>
      <c r="F5064" t="s">
        <v>9</v>
      </c>
      <c r="G5064">
        <f>+VLOOKUP(Tabla2[[#This Row],[Cultivo]],Cod_categoría[],2,0)</f>
        <v>100102003</v>
      </c>
      <c r="H5064" t="str">
        <f>+VLOOKUP(F5064,Codigos[],2,0)</f>
        <v>Cítricos</v>
      </c>
      <c r="I5064">
        <f>+VLOOKUP(Tabla2[[#This Row],[Categoría]],Cod_procesamiento10[],2,0)</f>
        <v>2</v>
      </c>
      <c r="J5064" t="s">
        <v>163</v>
      </c>
      <c r="K5064" s="3">
        <v>1770.28</v>
      </c>
    </row>
    <row r="5065" spans="1:11" x14ac:dyDescent="0.35">
      <c r="A5065">
        <v>2018</v>
      </c>
      <c r="B5065" s="5" t="s">
        <v>53</v>
      </c>
      <c r="C5065" s="10">
        <v>43221</v>
      </c>
      <c r="D5065" t="s">
        <v>17</v>
      </c>
      <c r="E5065">
        <f>+VLOOKUP(Tabla2[[#This Row],[Punto de venta]],Punto_venta[],2,0)</f>
        <v>2</v>
      </c>
      <c r="F5065" t="s">
        <v>21</v>
      </c>
      <c r="G5065">
        <f>+VLOOKUP(Tabla2[[#This Row],[Cultivo]],Cod_categoría[],2,0)</f>
        <v>100108002</v>
      </c>
      <c r="H5065" t="str">
        <f>+VLOOKUP(F5065,Codigos[],2,0)</f>
        <v>Frutos tropicales y subtropicales</v>
      </c>
      <c r="I5065">
        <f>+VLOOKUP(Tabla2[[#This Row],[Categoría]],Cod_procesamiento10[],2,0)</f>
        <v>4</v>
      </c>
      <c r="J5065" t="s">
        <v>163</v>
      </c>
      <c r="K5065" s="3">
        <v>1827.17</v>
      </c>
    </row>
    <row r="5066" spans="1:11" x14ac:dyDescent="0.35">
      <c r="A5066">
        <v>2018</v>
      </c>
      <c r="B5066" s="5" t="s">
        <v>53</v>
      </c>
      <c r="C5066" s="10">
        <v>43221</v>
      </c>
      <c r="D5066" t="s">
        <v>17</v>
      </c>
      <c r="E5066">
        <f>+VLOOKUP(Tabla2[[#This Row],[Punto de venta]],Punto_venta[],2,0)</f>
        <v>2</v>
      </c>
      <c r="F5066" t="s">
        <v>10</v>
      </c>
      <c r="G5066">
        <f>+VLOOKUP(Tabla2[[#This Row],[Cultivo]],Cod_categoría[],2,0)</f>
        <v>100104002</v>
      </c>
      <c r="H5066" t="str">
        <f>+VLOOKUP(F5066,Codigos[],2,0)</f>
        <v>Frutos de pepita</v>
      </c>
      <c r="I5066">
        <f>+VLOOKUP(Tabla2[[#This Row],[Categoría]],Cod_procesamiento10[],2,0)</f>
        <v>3</v>
      </c>
      <c r="J5066" t="s">
        <v>163</v>
      </c>
      <c r="K5066" s="3">
        <v>1193.8800000000001</v>
      </c>
    </row>
    <row r="5067" spans="1:11" x14ac:dyDescent="0.35">
      <c r="A5067">
        <v>2018</v>
      </c>
      <c r="B5067" s="5" t="s">
        <v>53</v>
      </c>
      <c r="C5067" s="10">
        <v>43221</v>
      </c>
      <c r="D5067" t="s">
        <v>17</v>
      </c>
      <c r="E5067">
        <f>+VLOOKUP(Tabla2[[#This Row],[Punto de venta]],Punto_venta[],2,0)</f>
        <v>2</v>
      </c>
      <c r="F5067" t="s">
        <v>11</v>
      </c>
      <c r="G5067">
        <f>+VLOOKUP(Tabla2[[#This Row],[Cultivo]],Cod_categoría[],2,0)</f>
        <v>100102005</v>
      </c>
      <c r="H5067" t="str">
        <f>+VLOOKUP(F5067,Codigos[],2,0)</f>
        <v>Cítricos</v>
      </c>
      <c r="I5067">
        <f>+VLOOKUP(Tabla2[[#This Row],[Categoría]],Cod_procesamiento10[],2,0)</f>
        <v>2</v>
      </c>
      <c r="J5067" t="s">
        <v>163</v>
      </c>
      <c r="K5067" s="3">
        <v>1574.74</v>
      </c>
    </row>
    <row r="5068" spans="1:11" x14ac:dyDescent="0.35">
      <c r="A5068">
        <v>2018</v>
      </c>
      <c r="B5068" s="5" t="s">
        <v>53</v>
      </c>
      <c r="C5068" s="10">
        <v>43221</v>
      </c>
      <c r="D5068" t="s">
        <v>17</v>
      </c>
      <c r="E5068">
        <f>+VLOOKUP(Tabla2[[#This Row],[Punto de venta]],Punto_venta[],2,0)</f>
        <v>2</v>
      </c>
      <c r="F5068" t="s">
        <v>13</v>
      </c>
      <c r="G5068">
        <f>+VLOOKUP(Tabla2[[#This Row],[Cultivo]],Cod_categoría[],2,0)</f>
        <v>100106002</v>
      </c>
      <c r="H5068" t="str">
        <f>+VLOOKUP(F5068,Codigos[],2,0)</f>
        <v>Frutos oleaginosos</v>
      </c>
      <c r="I5068">
        <f>+VLOOKUP(Tabla2[[#This Row],[Categoría]],Cod_procesamiento10[],2,0)</f>
        <v>12</v>
      </c>
      <c r="J5068" t="s">
        <v>163</v>
      </c>
      <c r="K5068" s="3">
        <v>3810.98</v>
      </c>
    </row>
    <row r="5069" spans="1:11" x14ac:dyDescent="0.35">
      <c r="A5069">
        <v>2018</v>
      </c>
      <c r="B5069" s="5" t="s">
        <v>53</v>
      </c>
      <c r="C5069" s="10">
        <v>43221</v>
      </c>
      <c r="D5069" t="s">
        <v>17</v>
      </c>
      <c r="E5069">
        <f>+VLOOKUP(Tabla2[[#This Row],[Punto de venta]],Punto_venta[],2,0)</f>
        <v>2</v>
      </c>
      <c r="F5069" t="s">
        <v>14</v>
      </c>
      <c r="G5069">
        <f>+VLOOKUP(Tabla2[[#This Row],[Cultivo]],Cod_categoría[],2,0)</f>
        <v>100104005</v>
      </c>
      <c r="H5069" t="str">
        <f>+VLOOKUP(F5069,Codigos[],2,0)</f>
        <v>Frutos de pepita</v>
      </c>
      <c r="I5069">
        <f>+VLOOKUP(Tabla2[[#This Row],[Categoría]],Cod_procesamiento10[],2,0)</f>
        <v>3</v>
      </c>
      <c r="J5069" t="s">
        <v>163</v>
      </c>
      <c r="K5069" s="3">
        <v>1092.55</v>
      </c>
    </row>
    <row r="5070" spans="1:11" x14ac:dyDescent="0.35">
      <c r="A5070">
        <v>2018</v>
      </c>
      <c r="B5070" s="5" t="s">
        <v>53</v>
      </c>
      <c r="C5070" s="10">
        <v>43221</v>
      </c>
      <c r="D5070" t="s">
        <v>17</v>
      </c>
      <c r="E5070">
        <f>+VLOOKUP(Tabla2[[#This Row],[Punto de venta]],Punto_venta[],2,0)</f>
        <v>2</v>
      </c>
      <c r="F5070" t="s">
        <v>15</v>
      </c>
      <c r="G5070">
        <f>+VLOOKUP(Tabla2[[#This Row],[Cultivo]],Cod_categoría[],2,0)</f>
        <v>100108006</v>
      </c>
      <c r="H5070" t="str">
        <f>+VLOOKUP(F5070,Codigos[],2,0)</f>
        <v>Frutos tropicales y subtropicales</v>
      </c>
      <c r="I5070">
        <f>+VLOOKUP(Tabla2[[#This Row],[Categoría]],Cod_procesamiento10[],2,0)</f>
        <v>4</v>
      </c>
      <c r="J5070" t="s">
        <v>163</v>
      </c>
      <c r="K5070" s="3">
        <v>828.27</v>
      </c>
    </row>
    <row r="5071" spans="1:11" x14ac:dyDescent="0.35">
      <c r="A5071">
        <v>2018</v>
      </c>
      <c r="B5071" s="5" t="s">
        <v>53</v>
      </c>
      <c r="C5071" s="10">
        <v>43221</v>
      </c>
      <c r="D5071" t="s">
        <v>17</v>
      </c>
      <c r="E5071">
        <f>+VLOOKUP(Tabla2[[#This Row],[Punto de venta]],Punto_venta[],2,0)</f>
        <v>2</v>
      </c>
      <c r="F5071" t="s">
        <v>16</v>
      </c>
      <c r="G5071">
        <f>+VLOOKUP(Tabla2[[#This Row],[Cultivo]],Cod_categoría[],2,0)</f>
        <v>100109001</v>
      </c>
      <c r="H5071" t="str">
        <f>+VLOOKUP(F5071,Codigos[],2,0)</f>
        <v>Uva</v>
      </c>
      <c r="I5071">
        <f>+VLOOKUP(Tabla2[[#This Row],[Categoría]],Cod_procesamiento10[],2,0)</f>
        <v>11</v>
      </c>
      <c r="J5071" t="s">
        <v>163</v>
      </c>
      <c r="K5071" s="3">
        <v>3105.28</v>
      </c>
    </row>
    <row r="5072" spans="1:11" x14ac:dyDescent="0.35">
      <c r="A5072">
        <v>2018</v>
      </c>
      <c r="B5072" s="5" t="s">
        <v>53</v>
      </c>
      <c r="C5072" s="10">
        <v>43221</v>
      </c>
      <c r="D5072" t="s">
        <v>2</v>
      </c>
      <c r="E5072">
        <f>+VLOOKUP(Tabla2[[#This Row],[Punto de venta]],Punto_venta[],2,0)</f>
        <v>1</v>
      </c>
      <c r="F5072" t="s">
        <v>19</v>
      </c>
      <c r="G5072">
        <f>+VLOOKUP(Tabla2[[#This Row],[Cultivo]],Cod_categoría[],2,0)</f>
        <v>100101007</v>
      </c>
      <c r="H5072" t="str">
        <f>+VLOOKUP(F5072,Codigos[],2,0)</f>
        <v>Berries</v>
      </c>
      <c r="I5072">
        <f>+VLOOKUP(Tabla2[[#This Row],[Categoría]],Cod_procesamiento10[],2,0)</f>
        <v>1</v>
      </c>
      <c r="J5072" t="s">
        <v>163</v>
      </c>
      <c r="K5072" s="3">
        <v>579.86</v>
      </c>
    </row>
    <row r="5073" spans="1:11" x14ac:dyDescent="0.35">
      <c r="A5073">
        <v>2018</v>
      </c>
      <c r="B5073" s="5" t="s">
        <v>53</v>
      </c>
      <c r="C5073" s="10">
        <v>43221</v>
      </c>
      <c r="D5073" t="s">
        <v>2</v>
      </c>
      <c r="E5073">
        <f>+VLOOKUP(Tabla2[[#This Row],[Punto de venta]],Punto_venta[],2,0)</f>
        <v>1</v>
      </c>
      <c r="F5073" t="s">
        <v>9</v>
      </c>
      <c r="G5073">
        <f>+VLOOKUP(Tabla2[[#This Row],[Cultivo]],Cod_categoría[],2,0)</f>
        <v>100102003</v>
      </c>
      <c r="H5073" t="str">
        <f>+VLOOKUP(F5073,Codigos[],2,0)</f>
        <v>Cítricos</v>
      </c>
      <c r="I5073">
        <f>+VLOOKUP(Tabla2[[#This Row],[Categoría]],Cod_procesamiento10[],2,0)</f>
        <v>2</v>
      </c>
      <c r="J5073" t="s">
        <v>163</v>
      </c>
      <c r="K5073" s="3">
        <v>791.14</v>
      </c>
    </row>
    <row r="5074" spans="1:11" x14ac:dyDescent="0.35">
      <c r="A5074">
        <v>2018</v>
      </c>
      <c r="B5074" s="5" t="s">
        <v>53</v>
      </c>
      <c r="C5074" s="10">
        <v>43221</v>
      </c>
      <c r="D5074" t="s">
        <v>2</v>
      </c>
      <c r="E5074">
        <f>+VLOOKUP(Tabla2[[#This Row],[Punto de venta]],Punto_venta[],2,0)</f>
        <v>1</v>
      </c>
      <c r="F5074" t="s">
        <v>20</v>
      </c>
      <c r="G5074">
        <f>+VLOOKUP(Tabla2[[#This Row],[Cultivo]],Cod_categoría[],2,0)</f>
        <v>100102004</v>
      </c>
      <c r="H5074" t="str">
        <f>+VLOOKUP(F5074,Codigos[],2,0)</f>
        <v>Cítricos</v>
      </c>
      <c r="I5074">
        <f>+VLOOKUP(Tabla2[[#This Row],[Categoría]],Cod_procesamiento10[],2,0)</f>
        <v>2</v>
      </c>
      <c r="J5074" t="s">
        <v>163</v>
      </c>
      <c r="K5074" s="3">
        <v>911.47</v>
      </c>
    </row>
    <row r="5075" spans="1:11" x14ac:dyDescent="0.35">
      <c r="A5075">
        <v>2018</v>
      </c>
      <c r="B5075" s="5" t="s">
        <v>53</v>
      </c>
      <c r="C5075" s="10">
        <v>43221</v>
      </c>
      <c r="D5075" t="s">
        <v>2</v>
      </c>
      <c r="E5075">
        <f>+VLOOKUP(Tabla2[[#This Row],[Punto de venta]],Punto_venta[],2,0)</f>
        <v>1</v>
      </c>
      <c r="F5075" t="s">
        <v>21</v>
      </c>
      <c r="G5075">
        <f>+VLOOKUP(Tabla2[[#This Row],[Cultivo]],Cod_categoría[],2,0)</f>
        <v>100108002</v>
      </c>
      <c r="H5075" t="str">
        <f>+VLOOKUP(F5075,Codigos[],2,0)</f>
        <v>Frutos tropicales y subtropicales</v>
      </c>
      <c r="I5075">
        <f>+VLOOKUP(Tabla2[[#This Row],[Categoría]],Cod_procesamiento10[],2,0)</f>
        <v>4</v>
      </c>
      <c r="J5075" t="s">
        <v>163</v>
      </c>
      <c r="K5075" s="3">
        <v>1856.04</v>
      </c>
    </row>
    <row r="5076" spans="1:11" x14ac:dyDescent="0.35">
      <c r="A5076">
        <v>2018</v>
      </c>
      <c r="B5076" s="5" t="s">
        <v>53</v>
      </c>
      <c r="C5076" s="10">
        <v>43221</v>
      </c>
      <c r="D5076" t="s">
        <v>2</v>
      </c>
      <c r="E5076">
        <f>+VLOOKUP(Tabla2[[#This Row],[Punto de venta]],Punto_venta[],2,0)</f>
        <v>1</v>
      </c>
      <c r="F5076" t="s">
        <v>10</v>
      </c>
      <c r="G5076">
        <f>+VLOOKUP(Tabla2[[#This Row],[Cultivo]],Cod_categoría[],2,0)</f>
        <v>100104002</v>
      </c>
      <c r="H5076" t="str">
        <f>+VLOOKUP(F5076,Codigos[],2,0)</f>
        <v>Frutos de pepita</v>
      </c>
      <c r="I5076">
        <f>+VLOOKUP(Tabla2[[#This Row],[Categoría]],Cod_procesamiento10[],2,0)</f>
        <v>3</v>
      </c>
      <c r="J5076" t="s">
        <v>163</v>
      </c>
      <c r="K5076" s="3">
        <v>543.85</v>
      </c>
    </row>
    <row r="5077" spans="1:11" x14ac:dyDescent="0.35">
      <c r="A5077">
        <v>2018</v>
      </c>
      <c r="B5077" s="5" t="s">
        <v>53</v>
      </c>
      <c r="C5077" s="10">
        <v>43221</v>
      </c>
      <c r="D5077" t="s">
        <v>2</v>
      </c>
      <c r="E5077">
        <f>+VLOOKUP(Tabla2[[#This Row],[Punto de venta]],Punto_venta[],2,0)</f>
        <v>1</v>
      </c>
      <c r="F5077" t="s">
        <v>11</v>
      </c>
      <c r="G5077">
        <f>+VLOOKUP(Tabla2[[#This Row],[Cultivo]],Cod_categoría[],2,0)</f>
        <v>100102005</v>
      </c>
      <c r="H5077" t="str">
        <f>+VLOOKUP(F5077,Codigos[],2,0)</f>
        <v>Cítricos</v>
      </c>
      <c r="I5077">
        <f>+VLOOKUP(Tabla2[[#This Row],[Categoría]],Cod_procesamiento10[],2,0)</f>
        <v>2</v>
      </c>
      <c r="J5077" t="s">
        <v>163</v>
      </c>
      <c r="K5077" s="3">
        <v>761.94</v>
      </c>
    </row>
    <row r="5078" spans="1:11" x14ac:dyDescent="0.35">
      <c r="A5078">
        <v>2018</v>
      </c>
      <c r="B5078" s="5" t="s">
        <v>53</v>
      </c>
      <c r="C5078" s="10">
        <v>43221</v>
      </c>
      <c r="D5078" t="s">
        <v>2</v>
      </c>
      <c r="E5078">
        <f>+VLOOKUP(Tabla2[[#This Row],[Punto de venta]],Punto_venta[],2,0)</f>
        <v>1</v>
      </c>
      <c r="F5078" t="s">
        <v>13</v>
      </c>
      <c r="G5078">
        <f>+VLOOKUP(Tabla2[[#This Row],[Cultivo]],Cod_categoría[],2,0)</f>
        <v>100106002</v>
      </c>
      <c r="H5078" t="str">
        <f>+VLOOKUP(F5078,Codigos[],2,0)</f>
        <v>Frutos oleaginosos</v>
      </c>
      <c r="I5078">
        <f>+VLOOKUP(Tabla2[[#This Row],[Categoría]],Cod_procesamiento10[],2,0)</f>
        <v>12</v>
      </c>
      <c r="J5078" t="s">
        <v>163</v>
      </c>
      <c r="K5078" s="3">
        <v>4366.97</v>
      </c>
    </row>
    <row r="5079" spans="1:11" x14ac:dyDescent="0.35">
      <c r="A5079">
        <v>2018</v>
      </c>
      <c r="B5079" s="5" t="s">
        <v>53</v>
      </c>
      <c r="C5079" s="10">
        <v>43221</v>
      </c>
      <c r="D5079" t="s">
        <v>2</v>
      </c>
      <c r="E5079">
        <f>+VLOOKUP(Tabla2[[#This Row],[Punto de venta]],Punto_venta[],2,0)</f>
        <v>1</v>
      </c>
      <c r="F5079" t="s">
        <v>14</v>
      </c>
      <c r="G5079">
        <f>+VLOOKUP(Tabla2[[#This Row],[Cultivo]],Cod_categoría[],2,0)</f>
        <v>100104005</v>
      </c>
      <c r="H5079" t="str">
        <f>+VLOOKUP(F5079,Codigos[],2,0)</f>
        <v>Frutos de pepita</v>
      </c>
      <c r="I5079">
        <f>+VLOOKUP(Tabla2[[#This Row],[Categoría]],Cod_procesamiento10[],2,0)</f>
        <v>3</v>
      </c>
      <c r="J5079" t="s">
        <v>163</v>
      </c>
      <c r="K5079" s="3">
        <v>631.11</v>
      </c>
    </row>
    <row r="5080" spans="1:11" x14ac:dyDescent="0.35">
      <c r="A5080">
        <v>2018</v>
      </c>
      <c r="B5080" s="5" t="s">
        <v>53</v>
      </c>
      <c r="C5080" s="10">
        <v>43221</v>
      </c>
      <c r="D5080" t="s">
        <v>2</v>
      </c>
      <c r="E5080">
        <f>+VLOOKUP(Tabla2[[#This Row],[Punto de venta]],Punto_venta[],2,0)</f>
        <v>1</v>
      </c>
      <c r="F5080" t="s">
        <v>15</v>
      </c>
      <c r="G5080">
        <f>+VLOOKUP(Tabla2[[#This Row],[Cultivo]],Cod_categoría[],2,0)</f>
        <v>100108006</v>
      </c>
      <c r="H5080" t="str">
        <f>+VLOOKUP(F5080,Codigos[],2,0)</f>
        <v>Frutos tropicales y subtropicales</v>
      </c>
      <c r="I5080">
        <f>+VLOOKUP(Tabla2[[#This Row],[Categoría]],Cod_procesamiento10[],2,0)</f>
        <v>4</v>
      </c>
      <c r="J5080" t="s">
        <v>163</v>
      </c>
      <c r="K5080" s="3">
        <v>583.66999999999996</v>
      </c>
    </row>
    <row r="5081" spans="1:11" x14ac:dyDescent="0.35">
      <c r="A5081">
        <v>2018</v>
      </c>
      <c r="B5081" s="5" t="s">
        <v>53</v>
      </c>
      <c r="C5081" s="10">
        <v>43221</v>
      </c>
      <c r="D5081" t="s">
        <v>2</v>
      </c>
      <c r="E5081">
        <f>+VLOOKUP(Tabla2[[#This Row],[Punto de venta]],Punto_venta[],2,0)</f>
        <v>1</v>
      </c>
      <c r="F5081" t="s">
        <v>16</v>
      </c>
      <c r="G5081">
        <f>+VLOOKUP(Tabla2[[#This Row],[Cultivo]],Cod_categoría[],2,0)</f>
        <v>100109001</v>
      </c>
      <c r="H5081" t="str">
        <f>+VLOOKUP(F5081,Codigos[],2,0)</f>
        <v>Uva</v>
      </c>
      <c r="I5081">
        <f>+VLOOKUP(Tabla2[[#This Row],[Categoría]],Cod_procesamiento10[],2,0)</f>
        <v>11</v>
      </c>
      <c r="J5081" t="s">
        <v>163</v>
      </c>
      <c r="K5081" s="3">
        <v>1000</v>
      </c>
    </row>
    <row r="5082" spans="1:11" x14ac:dyDescent="0.35">
      <c r="A5082">
        <v>2018</v>
      </c>
      <c r="B5082" s="5" t="s">
        <v>53</v>
      </c>
      <c r="C5082" s="10">
        <v>43221</v>
      </c>
      <c r="D5082" t="s">
        <v>17</v>
      </c>
      <c r="E5082">
        <f>+VLOOKUP(Tabla2[[#This Row],[Punto de venta]],Punto_venta[],2,0)</f>
        <v>2</v>
      </c>
      <c r="F5082" t="s">
        <v>19</v>
      </c>
      <c r="G5082">
        <f>+VLOOKUP(Tabla2[[#This Row],[Cultivo]],Cod_categoría[],2,0)</f>
        <v>100101007</v>
      </c>
      <c r="H5082" t="str">
        <f>+VLOOKUP(F5082,Codigos[],2,0)</f>
        <v>Berries</v>
      </c>
      <c r="I5082">
        <f>+VLOOKUP(Tabla2[[#This Row],[Categoría]],Cod_procesamiento10[],2,0)</f>
        <v>1</v>
      </c>
      <c r="J5082" t="s">
        <v>163</v>
      </c>
      <c r="K5082" s="3">
        <v>1244.73</v>
      </c>
    </row>
    <row r="5083" spans="1:11" x14ac:dyDescent="0.35">
      <c r="A5083">
        <v>2018</v>
      </c>
      <c r="B5083" s="5" t="s">
        <v>53</v>
      </c>
      <c r="C5083" s="10">
        <v>43221</v>
      </c>
      <c r="D5083" t="s">
        <v>17</v>
      </c>
      <c r="E5083">
        <f>+VLOOKUP(Tabla2[[#This Row],[Punto de venta]],Punto_venta[],2,0)</f>
        <v>2</v>
      </c>
      <c r="F5083" t="s">
        <v>9</v>
      </c>
      <c r="G5083">
        <f>+VLOOKUP(Tabla2[[#This Row],[Cultivo]],Cod_categoría[],2,0)</f>
        <v>100102003</v>
      </c>
      <c r="H5083" t="str">
        <f>+VLOOKUP(F5083,Codigos[],2,0)</f>
        <v>Cítricos</v>
      </c>
      <c r="I5083">
        <f>+VLOOKUP(Tabla2[[#This Row],[Categoría]],Cod_procesamiento10[],2,0)</f>
        <v>2</v>
      </c>
      <c r="J5083" t="s">
        <v>163</v>
      </c>
      <c r="K5083" s="3">
        <v>1603.01</v>
      </c>
    </row>
    <row r="5084" spans="1:11" x14ac:dyDescent="0.35">
      <c r="A5084">
        <v>2018</v>
      </c>
      <c r="B5084" s="5" t="s">
        <v>53</v>
      </c>
      <c r="C5084" s="10">
        <v>43221</v>
      </c>
      <c r="D5084" t="s">
        <v>17</v>
      </c>
      <c r="E5084">
        <f>+VLOOKUP(Tabla2[[#This Row],[Punto de venta]],Punto_venta[],2,0)</f>
        <v>2</v>
      </c>
      <c r="F5084" t="s">
        <v>20</v>
      </c>
      <c r="G5084">
        <f>+VLOOKUP(Tabla2[[#This Row],[Cultivo]],Cod_categoría[],2,0)</f>
        <v>100102004</v>
      </c>
      <c r="H5084" t="str">
        <f>+VLOOKUP(F5084,Codigos[],2,0)</f>
        <v>Cítricos</v>
      </c>
      <c r="I5084">
        <f>+VLOOKUP(Tabla2[[#This Row],[Categoría]],Cod_procesamiento10[],2,0)</f>
        <v>2</v>
      </c>
      <c r="J5084" t="s">
        <v>163</v>
      </c>
      <c r="K5084" s="3">
        <v>2171.88</v>
      </c>
    </row>
    <row r="5085" spans="1:11" x14ac:dyDescent="0.35">
      <c r="A5085">
        <v>2018</v>
      </c>
      <c r="B5085" s="5" t="s">
        <v>53</v>
      </c>
      <c r="C5085" s="10">
        <v>43221</v>
      </c>
      <c r="D5085" t="s">
        <v>17</v>
      </c>
      <c r="E5085">
        <f>+VLOOKUP(Tabla2[[#This Row],[Punto de venta]],Punto_venta[],2,0)</f>
        <v>2</v>
      </c>
      <c r="F5085" t="s">
        <v>21</v>
      </c>
      <c r="G5085">
        <f>+VLOOKUP(Tabla2[[#This Row],[Cultivo]],Cod_categoría[],2,0)</f>
        <v>100108002</v>
      </c>
      <c r="H5085" t="str">
        <f>+VLOOKUP(F5085,Codigos[],2,0)</f>
        <v>Frutos tropicales y subtropicales</v>
      </c>
      <c r="I5085">
        <f>+VLOOKUP(Tabla2[[#This Row],[Categoría]],Cod_procesamiento10[],2,0)</f>
        <v>4</v>
      </c>
      <c r="J5085" t="s">
        <v>163</v>
      </c>
      <c r="K5085" s="3">
        <v>1791.55</v>
      </c>
    </row>
    <row r="5086" spans="1:11" x14ac:dyDescent="0.35">
      <c r="A5086">
        <v>2018</v>
      </c>
      <c r="B5086" s="5" t="s">
        <v>53</v>
      </c>
      <c r="C5086" s="10">
        <v>43221</v>
      </c>
      <c r="D5086" t="s">
        <v>17</v>
      </c>
      <c r="E5086">
        <f>+VLOOKUP(Tabla2[[#This Row],[Punto de venta]],Punto_venta[],2,0)</f>
        <v>2</v>
      </c>
      <c r="F5086" t="s">
        <v>10</v>
      </c>
      <c r="G5086">
        <f>+VLOOKUP(Tabla2[[#This Row],[Cultivo]],Cod_categoría[],2,0)</f>
        <v>100104002</v>
      </c>
      <c r="H5086" t="str">
        <f>+VLOOKUP(F5086,Codigos[],2,0)</f>
        <v>Frutos de pepita</v>
      </c>
      <c r="I5086">
        <f>+VLOOKUP(Tabla2[[#This Row],[Categoría]],Cod_procesamiento10[],2,0)</f>
        <v>3</v>
      </c>
      <c r="J5086" t="s">
        <v>163</v>
      </c>
      <c r="K5086" s="3">
        <v>1135.9100000000001</v>
      </c>
    </row>
    <row r="5087" spans="1:11" x14ac:dyDescent="0.35">
      <c r="A5087">
        <v>2018</v>
      </c>
      <c r="B5087" s="5" t="s">
        <v>53</v>
      </c>
      <c r="C5087" s="10">
        <v>43221</v>
      </c>
      <c r="D5087" t="s">
        <v>17</v>
      </c>
      <c r="E5087">
        <f>+VLOOKUP(Tabla2[[#This Row],[Punto de venta]],Punto_venta[],2,0)</f>
        <v>2</v>
      </c>
      <c r="F5087" t="s">
        <v>11</v>
      </c>
      <c r="G5087">
        <f>+VLOOKUP(Tabla2[[#This Row],[Cultivo]],Cod_categoría[],2,0)</f>
        <v>100102005</v>
      </c>
      <c r="H5087" t="str">
        <f>+VLOOKUP(F5087,Codigos[],2,0)</f>
        <v>Cítricos</v>
      </c>
      <c r="I5087">
        <f>+VLOOKUP(Tabla2[[#This Row],[Categoría]],Cod_procesamiento10[],2,0)</f>
        <v>2</v>
      </c>
      <c r="J5087" t="s">
        <v>163</v>
      </c>
      <c r="K5087" s="3">
        <v>1518.44</v>
      </c>
    </row>
    <row r="5088" spans="1:11" x14ac:dyDescent="0.35">
      <c r="A5088">
        <v>2018</v>
      </c>
      <c r="B5088" s="5" t="s">
        <v>53</v>
      </c>
      <c r="C5088" s="10">
        <v>43221</v>
      </c>
      <c r="D5088" t="s">
        <v>17</v>
      </c>
      <c r="E5088">
        <f>+VLOOKUP(Tabla2[[#This Row],[Punto de venta]],Punto_venta[],2,0)</f>
        <v>2</v>
      </c>
      <c r="F5088" t="s">
        <v>13</v>
      </c>
      <c r="G5088">
        <f>+VLOOKUP(Tabla2[[#This Row],[Cultivo]],Cod_categoría[],2,0)</f>
        <v>100106002</v>
      </c>
      <c r="H5088" t="str">
        <f>+VLOOKUP(F5088,Codigos[],2,0)</f>
        <v>Frutos oleaginosos</v>
      </c>
      <c r="I5088">
        <f>+VLOOKUP(Tabla2[[#This Row],[Categoría]],Cod_procesamiento10[],2,0)</f>
        <v>12</v>
      </c>
      <c r="J5088" t="s">
        <v>163</v>
      </c>
      <c r="K5088" s="3">
        <v>3794.55</v>
      </c>
    </row>
    <row r="5089" spans="1:11" x14ac:dyDescent="0.35">
      <c r="A5089">
        <v>2018</v>
      </c>
      <c r="B5089" s="5" t="s">
        <v>53</v>
      </c>
      <c r="C5089" s="10">
        <v>43221</v>
      </c>
      <c r="D5089" t="s">
        <v>17</v>
      </c>
      <c r="E5089">
        <f>+VLOOKUP(Tabla2[[#This Row],[Punto de venta]],Punto_venta[],2,0)</f>
        <v>2</v>
      </c>
      <c r="F5089" t="s">
        <v>14</v>
      </c>
      <c r="G5089">
        <f>+VLOOKUP(Tabla2[[#This Row],[Cultivo]],Cod_categoría[],2,0)</f>
        <v>100104005</v>
      </c>
      <c r="H5089" t="str">
        <f>+VLOOKUP(F5089,Codigos[],2,0)</f>
        <v>Frutos de pepita</v>
      </c>
      <c r="I5089">
        <f>+VLOOKUP(Tabla2[[#This Row],[Categoría]],Cod_procesamiento10[],2,0)</f>
        <v>3</v>
      </c>
      <c r="J5089" t="s">
        <v>163</v>
      </c>
      <c r="K5089" s="3">
        <v>1042.3</v>
      </c>
    </row>
    <row r="5090" spans="1:11" x14ac:dyDescent="0.35">
      <c r="A5090">
        <v>2018</v>
      </c>
      <c r="B5090" s="5" t="s">
        <v>53</v>
      </c>
      <c r="C5090" s="10">
        <v>43221</v>
      </c>
      <c r="D5090" t="s">
        <v>17</v>
      </c>
      <c r="E5090">
        <f>+VLOOKUP(Tabla2[[#This Row],[Punto de venta]],Punto_venta[],2,0)</f>
        <v>2</v>
      </c>
      <c r="F5090" t="s">
        <v>15</v>
      </c>
      <c r="G5090">
        <f>+VLOOKUP(Tabla2[[#This Row],[Cultivo]],Cod_categoría[],2,0)</f>
        <v>100108006</v>
      </c>
      <c r="H5090" t="str">
        <f>+VLOOKUP(F5090,Codigos[],2,0)</f>
        <v>Frutos tropicales y subtropicales</v>
      </c>
      <c r="I5090">
        <f>+VLOOKUP(Tabla2[[#This Row],[Categoría]],Cod_procesamiento10[],2,0)</f>
        <v>4</v>
      </c>
      <c r="J5090" t="s">
        <v>163</v>
      </c>
      <c r="K5090" s="3">
        <v>827.51</v>
      </c>
    </row>
    <row r="5091" spans="1:11" x14ac:dyDescent="0.35">
      <c r="A5091">
        <v>2018</v>
      </c>
      <c r="B5091" s="5" t="s">
        <v>53</v>
      </c>
      <c r="C5091" s="10">
        <v>43221</v>
      </c>
      <c r="D5091" t="s">
        <v>17</v>
      </c>
      <c r="E5091">
        <f>+VLOOKUP(Tabla2[[#This Row],[Punto de venta]],Punto_venta[],2,0)</f>
        <v>2</v>
      </c>
      <c r="F5091" t="s">
        <v>16</v>
      </c>
      <c r="G5091">
        <f>+VLOOKUP(Tabla2[[#This Row],[Cultivo]],Cod_categoría[],2,0)</f>
        <v>100109001</v>
      </c>
      <c r="H5091" t="str">
        <f>+VLOOKUP(F5091,Codigos[],2,0)</f>
        <v>Uva</v>
      </c>
      <c r="I5091">
        <f>+VLOOKUP(Tabla2[[#This Row],[Categoría]],Cod_procesamiento10[],2,0)</f>
        <v>11</v>
      </c>
      <c r="J5091" t="s">
        <v>163</v>
      </c>
      <c r="K5091" s="3">
        <v>2958.57</v>
      </c>
    </row>
    <row r="5092" spans="1:11" x14ac:dyDescent="0.35">
      <c r="A5092">
        <v>2018</v>
      </c>
      <c r="B5092" s="5" t="s">
        <v>53</v>
      </c>
      <c r="C5092" s="10">
        <v>43221</v>
      </c>
      <c r="D5092" t="s">
        <v>24</v>
      </c>
      <c r="E5092">
        <f>+VLOOKUP(Tabla2[[#This Row],[Punto de venta]],Punto_venta[],2,0)</f>
        <v>3</v>
      </c>
      <c r="F5092" t="s">
        <v>68</v>
      </c>
      <c r="G5092">
        <f>+VLOOKUP(Tabla2[[#This Row],[Cultivo]],Cod_categoría[],2,0)</f>
        <v>100101001</v>
      </c>
      <c r="H5092" t="str">
        <f>+VLOOKUP(F5092,Codigos[],2,0)</f>
        <v>Berries</v>
      </c>
      <c r="I5092">
        <f>+VLOOKUP(Tabla2[[#This Row],[Categoría]],Cod_procesamiento10[],2,0)</f>
        <v>1</v>
      </c>
      <c r="J5092" t="s">
        <v>163</v>
      </c>
      <c r="K5092" s="3">
        <v>2416.67</v>
      </c>
    </row>
    <row r="5093" spans="1:11" x14ac:dyDescent="0.35">
      <c r="A5093">
        <v>2018</v>
      </c>
      <c r="B5093" s="5" t="s">
        <v>53</v>
      </c>
      <c r="C5093" s="10">
        <v>43221</v>
      </c>
      <c r="D5093" t="s">
        <v>24</v>
      </c>
      <c r="E5093">
        <f>+VLOOKUP(Tabla2[[#This Row],[Punto de venta]],Punto_venta[],2,0)</f>
        <v>3</v>
      </c>
      <c r="F5093" t="s">
        <v>29</v>
      </c>
      <c r="G5093">
        <f>+VLOOKUP(Tabla2[[#This Row],[Cultivo]],Cod_categoría[],2,0)</f>
        <v>100107001</v>
      </c>
      <c r="H5093" t="str">
        <f>+VLOOKUP(F5093,Codigos[],2,0)</f>
        <v>Berries</v>
      </c>
      <c r="I5093">
        <f>+VLOOKUP(Tabla2[[#This Row],[Categoría]],Cod_procesamiento10[],2,0)</f>
        <v>1</v>
      </c>
      <c r="J5093" t="s">
        <v>163</v>
      </c>
      <c r="K5093" s="3">
        <v>662.8</v>
      </c>
    </row>
    <row r="5094" spans="1:11" x14ac:dyDescent="0.35">
      <c r="A5094">
        <v>2018</v>
      </c>
      <c r="B5094" s="5" t="s">
        <v>53</v>
      </c>
      <c r="C5094" s="10">
        <v>43221</v>
      </c>
      <c r="D5094" t="s">
        <v>24</v>
      </c>
      <c r="E5094">
        <f>+VLOOKUP(Tabla2[[#This Row],[Punto de venta]],Punto_venta[],2,0)</f>
        <v>3</v>
      </c>
      <c r="F5094" t="s">
        <v>5</v>
      </c>
      <c r="G5094">
        <f>+VLOOKUP(Tabla2[[#This Row],[Cultivo]],Cod_categoría[],2,0)</f>
        <v>100103002</v>
      </c>
      <c r="H5094" t="str">
        <f>+VLOOKUP(F5094,Codigos[],2,0)</f>
        <v>Frutos de carozo</v>
      </c>
      <c r="I5094">
        <f>+VLOOKUP(Tabla2[[#This Row],[Categoría]],Cod_procesamiento10[],2,0)</f>
        <v>5</v>
      </c>
      <c r="J5094" t="s">
        <v>163</v>
      </c>
      <c r="K5094" s="3">
        <v>308.04000000000002</v>
      </c>
    </row>
    <row r="5095" spans="1:11" x14ac:dyDescent="0.35">
      <c r="A5095">
        <v>2018</v>
      </c>
      <c r="B5095" s="5" t="s">
        <v>53</v>
      </c>
      <c r="C5095" s="10">
        <v>43221</v>
      </c>
      <c r="D5095" t="s">
        <v>24</v>
      </c>
      <c r="E5095">
        <f>+VLOOKUP(Tabla2[[#This Row],[Punto de venta]],Punto_venta[],2,0)</f>
        <v>3</v>
      </c>
      <c r="F5095" t="s">
        <v>23</v>
      </c>
      <c r="G5095">
        <f>+VLOOKUP(Tabla2[[#This Row],[Cultivo]],Cod_categoría[],2,0)</f>
        <v>100101004</v>
      </c>
      <c r="H5095" t="str">
        <f>+VLOOKUP(F5095,Codigos[],2,0)</f>
        <v>Berries</v>
      </c>
      <c r="I5095">
        <f>+VLOOKUP(Tabla2[[#This Row],[Categoría]],Cod_procesamiento10[],2,0)</f>
        <v>1</v>
      </c>
      <c r="J5095" t="s">
        <v>163</v>
      </c>
      <c r="K5095" s="3">
        <v>2596.88</v>
      </c>
    </row>
    <row r="5096" spans="1:11" x14ac:dyDescent="0.35">
      <c r="A5096">
        <v>2018</v>
      </c>
      <c r="B5096" s="5" t="s">
        <v>53</v>
      </c>
      <c r="C5096" s="10">
        <v>43221</v>
      </c>
      <c r="D5096" t="s">
        <v>24</v>
      </c>
      <c r="E5096">
        <f>+VLOOKUP(Tabla2[[#This Row],[Punto de venta]],Punto_venta[],2,0)</f>
        <v>3</v>
      </c>
      <c r="F5096" t="s">
        <v>8</v>
      </c>
      <c r="G5096">
        <f>+VLOOKUP(Tabla2[[#This Row],[Cultivo]],Cod_categoría[],2,0)</f>
        <v>100112025</v>
      </c>
      <c r="H5096" t="str">
        <f>+VLOOKUP(F5096,Codigos[],2,0)</f>
        <v>Berries</v>
      </c>
      <c r="I5096">
        <f>+VLOOKUP(Tabla2[[#This Row],[Categoría]],Cod_procesamiento10[],2,0)</f>
        <v>1</v>
      </c>
      <c r="J5096" t="s">
        <v>163</v>
      </c>
      <c r="K5096" s="3">
        <v>1030.6300000000001</v>
      </c>
    </row>
    <row r="5097" spans="1:11" x14ac:dyDescent="0.35">
      <c r="A5097">
        <v>2018</v>
      </c>
      <c r="B5097" s="5" t="s">
        <v>53</v>
      </c>
      <c r="C5097" s="10">
        <v>43221</v>
      </c>
      <c r="D5097" t="s">
        <v>24</v>
      </c>
      <c r="E5097">
        <f>+VLOOKUP(Tabla2[[#This Row],[Punto de venta]],Punto_venta[],2,0)</f>
        <v>3</v>
      </c>
      <c r="F5097" t="s">
        <v>30</v>
      </c>
      <c r="G5097">
        <f>+VLOOKUP(Tabla2[[#This Row],[Cultivo]],Cod_categoría[],2,0)</f>
        <v>100114043</v>
      </c>
      <c r="H5097" t="str">
        <f>+VLOOKUP(F5097,Codigos[],2,0)</f>
        <v>Frutos tropicales y subtropicales</v>
      </c>
      <c r="I5097">
        <f>+VLOOKUP(Tabla2[[#This Row],[Categoría]],Cod_procesamiento10[],2,0)</f>
        <v>4</v>
      </c>
      <c r="J5097" t="s">
        <v>163</v>
      </c>
      <c r="K5097" s="3">
        <v>610.61</v>
      </c>
    </row>
    <row r="5098" spans="1:11" x14ac:dyDescent="0.35">
      <c r="A5098">
        <v>2018</v>
      </c>
      <c r="B5098" s="5" t="s">
        <v>53</v>
      </c>
      <c r="C5098" s="10">
        <v>43221</v>
      </c>
      <c r="D5098" t="s">
        <v>24</v>
      </c>
      <c r="E5098">
        <f>+VLOOKUP(Tabla2[[#This Row],[Punto de venta]],Punto_venta[],2,0)</f>
        <v>3</v>
      </c>
      <c r="F5098" t="s">
        <v>33</v>
      </c>
      <c r="G5098">
        <f>+VLOOKUP(Tabla2[[#This Row],[Cultivo]],Cod_categoría[],2,0)</f>
        <v>100114040</v>
      </c>
      <c r="H5098" t="str">
        <f>+VLOOKUP(F5098,Codigos[],2,0)</f>
        <v>Frutos tropicales y subtropicales</v>
      </c>
      <c r="I5098">
        <f>+VLOOKUP(Tabla2[[#This Row],[Categoría]],Cod_procesamiento10[],2,0)</f>
        <v>4</v>
      </c>
      <c r="J5098" t="s">
        <v>163</v>
      </c>
      <c r="K5098" s="3">
        <v>687.76</v>
      </c>
    </row>
    <row r="5099" spans="1:11" x14ac:dyDescent="0.35">
      <c r="A5099">
        <v>2018</v>
      </c>
      <c r="B5099" s="5" t="s">
        <v>53</v>
      </c>
      <c r="C5099" s="10">
        <v>43221</v>
      </c>
      <c r="D5099" t="s">
        <v>24</v>
      </c>
      <c r="E5099">
        <f>+VLOOKUP(Tabla2[[#This Row],[Punto de venta]],Punto_venta[],2,0)</f>
        <v>3</v>
      </c>
      <c r="F5099" t="s">
        <v>19</v>
      </c>
      <c r="G5099">
        <f>+VLOOKUP(Tabla2[[#This Row],[Cultivo]],Cod_categoría[],2,0)</f>
        <v>100101007</v>
      </c>
      <c r="H5099" t="str">
        <f>+VLOOKUP(F5099,Codigos[],2,0)</f>
        <v>Berries</v>
      </c>
      <c r="I5099">
        <f>+VLOOKUP(Tabla2[[#This Row],[Categoría]],Cod_procesamiento10[],2,0)</f>
        <v>1</v>
      </c>
      <c r="J5099" t="s">
        <v>163</v>
      </c>
      <c r="K5099" s="3">
        <v>352.25</v>
      </c>
    </row>
    <row r="5100" spans="1:11" x14ac:dyDescent="0.35">
      <c r="A5100">
        <v>2018</v>
      </c>
      <c r="B5100" s="5" t="s">
        <v>53</v>
      </c>
      <c r="C5100" s="10">
        <v>43221</v>
      </c>
      <c r="D5100" t="s">
        <v>24</v>
      </c>
      <c r="E5100">
        <f>+VLOOKUP(Tabla2[[#This Row],[Punto de venta]],Punto_venta[],2,0)</f>
        <v>3</v>
      </c>
      <c r="F5100" t="s">
        <v>9</v>
      </c>
      <c r="G5100">
        <f>+VLOOKUP(Tabla2[[#This Row],[Cultivo]],Cod_categoría[],2,0)</f>
        <v>100102003</v>
      </c>
      <c r="H5100" t="str">
        <f>+VLOOKUP(F5100,Codigos[],2,0)</f>
        <v>Cítricos</v>
      </c>
      <c r="I5100">
        <f>+VLOOKUP(Tabla2[[#This Row],[Categoría]],Cod_procesamiento10[],2,0)</f>
        <v>2</v>
      </c>
      <c r="J5100" t="s">
        <v>163</v>
      </c>
      <c r="K5100" s="3">
        <v>594.92999999999995</v>
      </c>
    </row>
    <row r="5101" spans="1:11" x14ac:dyDescent="0.35">
      <c r="A5101">
        <v>2018</v>
      </c>
      <c r="B5101" s="5" t="s">
        <v>53</v>
      </c>
      <c r="C5101" s="10">
        <v>43221</v>
      </c>
      <c r="D5101" t="s">
        <v>24</v>
      </c>
      <c r="E5101">
        <f>+VLOOKUP(Tabla2[[#This Row],[Punto de venta]],Punto_venta[],2,0)</f>
        <v>3</v>
      </c>
      <c r="F5101" t="s">
        <v>20</v>
      </c>
      <c r="G5101">
        <f>+VLOOKUP(Tabla2[[#This Row],[Cultivo]],Cod_categoría[],2,0)</f>
        <v>100102004</v>
      </c>
      <c r="H5101" t="str">
        <f>+VLOOKUP(F5101,Codigos[],2,0)</f>
        <v>Cítricos</v>
      </c>
      <c r="I5101">
        <f>+VLOOKUP(Tabla2[[#This Row],[Categoría]],Cod_procesamiento10[],2,0)</f>
        <v>2</v>
      </c>
      <c r="J5101" t="s">
        <v>163</v>
      </c>
      <c r="K5101" s="3">
        <v>770.04</v>
      </c>
    </row>
    <row r="5102" spans="1:11" x14ac:dyDescent="0.35">
      <c r="A5102">
        <v>2018</v>
      </c>
      <c r="B5102" s="5" t="s">
        <v>53</v>
      </c>
      <c r="C5102" s="10">
        <v>43221</v>
      </c>
      <c r="D5102" t="s">
        <v>24</v>
      </c>
      <c r="E5102">
        <f>+VLOOKUP(Tabla2[[#This Row],[Punto de venta]],Punto_venta[],2,0)</f>
        <v>3</v>
      </c>
      <c r="F5102" t="s">
        <v>21</v>
      </c>
      <c r="G5102">
        <f>+VLOOKUP(Tabla2[[#This Row],[Cultivo]],Cod_categoría[],2,0)</f>
        <v>100108002</v>
      </c>
      <c r="H5102" t="str">
        <f>+VLOOKUP(F5102,Codigos[],2,0)</f>
        <v>Frutos tropicales y subtropicales</v>
      </c>
      <c r="I5102">
        <f>+VLOOKUP(Tabla2[[#This Row],[Categoría]],Cod_procesamiento10[],2,0)</f>
        <v>4</v>
      </c>
      <c r="J5102" t="s">
        <v>163</v>
      </c>
      <c r="K5102" s="3">
        <v>1350.66</v>
      </c>
    </row>
    <row r="5103" spans="1:11" x14ac:dyDescent="0.35">
      <c r="A5103">
        <v>2018</v>
      </c>
      <c r="B5103" s="5" t="s">
        <v>53</v>
      </c>
      <c r="C5103" s="10">
        <v>43221</v>
      </c>
      <c r="D5103" t="s">
        <v>24</v>
      </c>
      <c r="E5103">
        <f>+VLOOKUP(Tabla2[[#This Row],[Punto de venta]],Punto_venta[],2,0)</f>
        <v>3</v>
      </c>
      <c r="F5103" t="s">
        <v>10</v>
      </c>
      <c r="G5103">
        <f>+VLOOKUP(Tabla2[[#This Row],[Cultivo]],Cod_categoría[],2,0)</f>
        <v>100104002</v>
      </c>
      <c r="H5103" t="str">
        <f>+VLOOKUP(F5103,Codigos[],2,0)</f>
        <v>Frutos de pepita</v>
      </c>
      <c r="I5103">
        <f>+VLOOKUP(Tabla2[[#This Row],[Categoría]],Cod_procesamiento10[],2,0)</f>
        <v>3</v>
      </c>
      <c r="J5103" t="s">
        <v>163</v>
      </c>
      <c r="K5103" s="3">
        <v>367.32</v>
      </c>
    </row>
    <row r="5104" spans="1:11" x14ac:dyDescent="0.35">
      <c r="A5104">
        <v>2018</v>
      </c>
      <c r="B5104" s="5" t="s">
        <v>53</v>
      </c>
      <c r="C5104" s="10">
        <v>43221</v>
      </c>
      <c r="D5104" t="s">
        <v>24</v>
      </c>
      <c r="E5104">
        <f>+VLOOKUP(Tabla2[[#This Row],[Punto de venta]],Punto_venta[],2,0)</f>
        <v>3</v>
      </c>
      <c r="F5104" t="s">
        <v>22</v>
      </c>
      <c r="G5104">
        <f>+VLOOKUP(Tabla2[[#This Row],[Cultivo]],Cod_categoría[],2,0)</f>
        <v>100114041</v>
      </c>
      <c r="H5104" t="str">
        <f>+VLOOKUP(F5104,Codigos[],2,0)</f>
        <v>Frutos tropicales y subtropicales</v>
      </c>
      <c r="I5104">
        <f>+VLOOKUP(Tabla2[[#This Row],[Categoría]],Cod_procesamiento10[],2,0)</f>
        <v>4</v>
      </c>
      <c r="J5104" t="s">
        <v>163</v>
      </c>
      <c r="K5104" s="3">
        <v>978.57</v>
      </c>
    </row>
    <row r="5105" spans="1:11" x14ac:dyDescent="0.35">
      <c r="A5105">
        <v>2018</v>
      </c>
      <c r="B5105" s="5" t="s">
        <v>53</v>
      </c>
      <c r="C5105" s="10">
        <v>43221</v>
      </c>
      <c r="D5105" t="s">
        <v>24</v>
      </c>
      <c r="E5105">
        <f>+VLOOKUP(Tabla2[[#This Row],[Punto de venta]],Punto_venta[],2,0)</f>
        <v>3</v>
      </c>
      <c r="F5105" t="s">
        <v>28</v>
      </c>
      <c r="G5105">
        <f>+VLOOKUP(Tabla2[[#This Row],[Cultivo]],Cod_categoría[],2,0)</f>
        <v>100104003</v>
      </c>
      <c r="H5105" t="str">
        <f>+VLOOKUP(F5105,Codigos[],2,0)</f>
        <v>Frutos de pepita</v>
      </c>
      <c r="I5105">
        <f>+VLOOKUP(Tabla2[[#This Row],[Categoría]],Cod_procesamiento10[],2,0)</f>
        <v>3</v>
      </c>
      <c r="J5105" t="s">
        <v>163</v>
      </c>
      <c r="K5105" s="3">
        <v>401.74</v>
      </c>
    </row>
    <row r="5106" spans="1:11" x14ac:dyDescent="0.35">
      <c r="A5106">
        <v>2018</v>
      </c>
      <c r="B5106" s="5" t="s">
        <v>53</v>
      </c>
      <c r="C5106" s="10">
        <v>43221</v>
      </c>
      <c r="D5106" t="s">
        <v>24</v>
      </c>
      <c r="E5106">
        <f>+VLOOKUP(Tabla2[[#This Row],[Punto de venta]],Punto_venta[],2,0)</f>
        <v>3</v>
      </c>
      <c r="F5106" t="s">
        <v>11</v>
      </c>
      <c r="G5106">
        <f>+VLOOKUP(Tabla2[[#This Row],[Cultivo]],Cod_categoría[],2,0)</f>
        <v>100102005</v>
      </c>
      <c r="H5106" t="str">
        <f>+VLOOKUP(F5106,Codigos[],2,0)</f>
        <v>Cítricos</v>
      </c>
      <c r="I5106">
        <f>+VLOOKUP(Tabla2[[#This Row],[Categoría]],Cod_procesamiento10[],2,0)</f>
        <v>2</v>
      </c>
      <c r="J5106" t="s">
        <v>163</v>
      </c>
      <c r="K5106" s="3">
        <v>499.86</v>
      </c>
    </row>
    <row r="5107" spans="1:11" x14ac:dyDescent="0.35">
      <c r="A5107">
        <v>2018</v>
      </c>
      <c r="B5107" s="5" t="s">
        <v>53</v>
      </c>
      <c r="C5107" s="10">
        <v>43221</v>
      </c>
      <c r="D5107" t="s">
        <v>24</v>
      </c>
      <c r="E5107">
        <f>+VLOOKUP(Tabla2[[#This Row],[Punto de venta]],Punto_venta[],2,0)</f>
        <v>3</v>
      </c>
      <c r="F5107" t="s">
        <v>12</v>
      </c>
      <c r="G5107">
        <f>+VLOOKUP(Tabla2[[#This Row],[Cultivo]],Cod_categoría[],2,0)</f>
        <v>100103006</v>
      </c>
      <c r="H5107" t="str">
        <f>+VLOOKUP(F5107,Codigos[],2,0)</f>
        <v>Frutos de carozo</v>
      </c>
      <c r="I5107">
        <f>+VLOOKUP(Tabla2[[#This Row],[Categoría]],Cod_procesamiento10[],2,0)</f>
        <v>5</v>
      </c>
      <c r="J5107" t="s">
        <v>163</v>
      </c>
      <c r="K5107" s="3">
        <v>500</v>
      </c>
    </row>
    <row r="5108" spans="1:11" x14ac:dyDescent="0.35">
      <c r="A5108">
        <v>2018</v>
      </c>
      <c r="B5108" s="5" t="s">
        <v>53</v>
      </c>
      <c r="C5108" s="10">
        <v>43221</v>
      </c>
      <c r="D5108" t="s">
        <v>24</v>
      </c>
      <c r="E5108">
        <f>+VLOOKUP(Tabla2[[#This Row],[Punto de venta]],Punto_venta[],2,0)</f>
        <v>3</v>
      </c>
      <c r="F5108" t="s">
        <v>13</v>
      </c>
      <c r="G5108">
        <f>+VLOOKUP(Tabla2[[#This Row],[Cultivo]],Cod_categoría[],2,0)</f>
        <v>100106002</v>
      </c>
      <c r="H5108" t="str">
        <f>+VLOOKUP(F5108,Codigos[],2,0)</f>
        <v>Frutos oleaginosos</v>
      </c>
      <c r="I5108">
        <f>+VLOOKUP(Tabla2[[#This Row],[Categoría]],Cod_procesamiento10[],2,0)</f>
        <v>12</v>
      </c>
      <c r="J5108" t="s">
        <v>163</v>
      </c>
      <c r="K5108" s="3">
        <v>3006.31</v>
      </c>
    </row>
    <row r="5109" spans="1:11" x14ac:dyDescent="0.35">
      <c r="A5109">
        <v>2018</v>
      </c>
      <c r="B5109" s="5" t="s">
        <v>53</v>
      </c>
      <c r="C5109" s="10">
        <v>43221</v>
      </c>
      <c r="D5109" t="s">
        <v>24</v>
      </c>
      <c r="E5109">
        <f>+VLOOKUP(Tabla2[[#This Row],[Punto de venta]],Punto_venta[],2,0)</f>
        <v>3</v>
      </c>
      <c r="F5109" t="s">
        <v>31</v>
      </c>
      <c r="G5109">
        <f>+VLOOKUP(Tabla2[[#This Row],[Cultivo]],Cod_categoría[],2,0)</f>
        <v>100108004</v>
      </c>
      <c r="H5109" t="str">
        <f>+VLOOKUP(F5109,Codigos[],2,0)</f>
        <v>Frutos tropicales y subtropicales</v>
      </c>
      <c r="I5109">
        <f>+VLOOKUP(Tabla2[[#This Row],[Categoría]],Cod_procesamiento10[],2,0)</f>
        <v>4</v>
      </c>
      <c r="J5109" t="s">
        <v>163</v>
      </c>
      <c r="K5109" s="3">
        <v>1266.67</v>
      </c>
    </row>
    <row r="5110" spans="1:11" x14ac:dyDescent="0.35">
      <c r="A5110">
        <v>2018</v>
      </c>
      <c r="B5110" s="5" t="s">
        <v>53</v>
      </c>
      <c r="C5110" s="10">
        <v>43221</v>
      </c>
      <c r="D5110" t="s">
        <v>24</v>
      </c>
      <c r="E5110">
        <f>+VLOOKUP(Tabla2[[#This Row],[Punto de venta]],Punto_venta[],2,0)</f>
        <v>3</v>
      </c>
      <c r="F5110" t="s">
        <v>14</v>
      </c>
      <c r="G5110">
        <f>+VLOOKUP(Tabla2[[#This Row],[Cultivo]],Cod_categoría[],2,0)</f>
        <v>100104005</v>
      </c>
      <c r="H5110" t="str">
        <f>+VLOOKUP(F5110,Codigos[],2,0)</f>
        <v>Frutos de pepita</v>
      </c>
      <c r="I5110">
        <f>+VLOOKUP(Tabla2[[#This Row],[Categoría]],Cod_procesamiento10[],2,0)</f>
        <v>3</v>
      </c>
      <c r="J5110" t="s">
        <v>163</v>
      </c>
      <c r="K5110" s="3">
        <v>391.45</v>
      </c>
    </row>
    <row r="5111" spans="1:11" x14ac:dyDescent="0.35">
      <c r="A5111">
        <v>2018</v>
      </c>
      <c r="B5111" s="5" t="s">
        <v>53</v>
      </c>
      <c r="C5111" s="10">
        <v>43221</v>
      </c>
      <c r="D5111" t="s">
        <v>24</v>
      </c>
      <c r="E5111">
        <f>+VLOOKUP(Tabla2[[#This Row],[Punto de venta]],Punto_venta[],2,0)</f>
        <v>3</v>
      </c>
      <c r="F5111" t="s">
        <v>15</v>
      </c>
      <c r="G5111">
        <f>+VLOOKUP(Tabla2[[#This Row],[Cultivo]],Cod_categoría[],2,0)</f>
        <v>100108006</v>
      </c>
      <c r="H5111" t="str">
        <f>+VLOOKUP(F5111,Codigos[],2,0)</f>
        <v>Frutos tropicales y subtropicales</v>
      </c>
      <c r="I5111">
        <f>+VLOOKUP(Tabla2[[#This Row],[Categoría]],Cod_procesamiento10[],2,0)</f>
        <v>4</v>
      </c>
      <c r="J5111" t="s">
        <v>163</v>
      </c>
      <c r="K5111" s="3">
        <v>493.56</v>
      </c>
    </row>
    <row r="5112" spans="1:11" x14ac:dyDescent="0.35">
      <c r="A5112">
        <v>2018</v>
      </c>
      <c r="B5112" s="5" t="s">
        <v>53</v>
      </c>
      <c r="C5112" s="10">
        <v>43221</v>
      </c>
      <c r="D5112" t="s">
        <v>24</v>
      </c>
      <c r="E5112">
        <f>+VLOOKUP(Tabla2[[#This Row],[Punto de venta]],Punto_venta[],2,0)</f>
        <v>3</v>
      </c>
      <c r="F5112" t="s">
        <v>27</v>
      </c>
      <c r="G5112">
        <f>+VLOOKUP(Tabla2[[#This Row],[Cultivo]],Cod_categoría[],2,0)</f>
        <v>100102006</v>
      </c>
      <c r="H5112" t="str">
        <f>+VLOOKUP(F5112,Codigos[],2,0)</f>
        <v>Cítricos</v>
      </c>
      <c r="I5112">
        <f>+VLOOKUP(Tabla2[[#This Row],[Categoría]],Cod_procesamiento10[],2,0)</f>
        <v>2</v>
      </c>
      <c r="J5112" t="s">
        <v>163</v>
      </c>
      <c r="K5112" s="3">
        <v>625.6</v>
      </c>
    </row>
    <row r="5113" spans="1:11" x14ac:dyDescent="0.35">
      <c r="A5113">
        <v>2018</v>
      </c>
      <c r="B5113" s="5" t="s">
        <v>53</v>
      </c>
      <c r="C5113" s="10">
        <v>43221</v>
      </c>
      <c r="D5113" t="s">
        <v>24</v>
      </c>
      <c r="E5113">
        <f>+VLOOKUP(Tabla2[[#This Row],[Punto de venta]],Punto_venta[],2,0)</f>
        <v>3</v>
      </c>
      <c r="F5113" t="s">
        <v>18</v>
      </c>
      <c r="G5113">
        <f>+VLOOKUP(Tabla2[[#This Row],[Cultivo]],Cod_categoría[],2,0)</f>
        <v>100114042</v>
      </c>
      <c r="H5113" t="str">
        <f>+VLOOKUP(F5113,Codigos[],2,0)</f>
        <v>Otros</v>
      </c>
      <c r="I5113">
        <f>+VLOOKUP(Tabla2[[#This Row],[Categoría]],Cod_procesamiento10[],2,0)</f>
        <v>13</v>
      </c>
      <c r="J5113" t="s">
        <v>163</v>
      </c>
      <c r="K5113" s="3">
        <v>560.64</v>
      </c>
    </row>
    <row r="5114" spans="1:11" x14ac:dyDescent="0.35">
      <c r="A5114">
        <v>2018</v>
      </c>
      <c r="B5114" s="5" t="s">
        <v>53</v>
      </c>
      <c r="C5114" s="10">
        <v>43221</v>
      </c>
      <c r="D5114" t="s">
        <v>24</v>
      </c>
      <c r="E5114">
        <f>+VLOOKUP(Tabla2[[#This Row],[Punto de venta]],Punto_venta[],2,0)</f>
        <v>3</v>
      </c>
      <c r="F5114" t="s">
        <v>16</v>
      </c>
      <c r="G5114">
        <f>+VLOOKUP(Tabla2[[#This Row],[Cultivo]],Cod_categoría[],2,0)</f>
        <v>100109001</v>
      </c>
      <c r="H5114" t="str">
        <f>+VLOOKUP(F5114,Codigos[],2,0)</f>
        <v>Uva</v>
      </c>
      <c r="I5114">
        <f>+VLOOKUP(Tabla2[[#This Row],[Categoría]],Cod_procesamiento10[],2,0)</f>
        <v>11</v>
      </c>
      <c r="J5114" t="s">
        <v>163</v>
      </c>
      <c r="K5114" s="3">
        <v>553.99</v>
      </c>
    </row>
    <row r="5115" spans="1:11" x14ac:dyDescent="0.35">
      <c r="A5115">
        <v>2018</v>
      </c>
      <c r="B5115" s="5" t="s">
        <v>52</v>
      </c>
      <c r="C5115" s="10">
        <v>43191</v>
      </c>
      <c r="D5115" t="s">
        <v>2</v>
      </c>
      <c r="E5115">
        <f>+VLOOKUP(Tabla2[[#This Row],[Punto de venta]],Punto_venta[],2,0)</f>
        <v>1</v>
      </c>
      <c r="F5115" t="s">
        <v>68</v>
      </c>
      <c r="G5115">
        <f>+VLOOKUP(Tabla2[[#This Row],[Cultivo]],Cod_categoría[],2,0)</f>
        <v>100101001</v>
      </c>
      <c r="H5115" t="str">
        <f>+VLOOKUP(F5115,Codigos[],2,0)</f>
        <v>Berries</v>
      </c>
      <c r="I5115">
        <f>+VLOOKUP(Tabla2[[#This Row],[Categoría]],Cod_procesamiento10[],2,0)</f>
        <v>1</v>
      </c>
      <c r="J5115" t="s">
        <v>163</v>
      </c>
      <c r="K5115" s="3">
        <v>2030.64</v>
      </c>
    </row>
    <row r="5116" spans="1:11" x14ac:dyDescent="0.35">
      <c r="A5116">
        <v>2018</v>
      </c>
      <c r="B5116" s="5" t="s">
        <v>52</v>
      </c>
      <c r="C5116" s="10">
        <v>43191</v>
      </c>
      <c r="D5116" t="s">
        <v>2</v>
      </c>
      <c r="E5116">
        <f>+VLOOKUP(Tabla2[[#This Row],[Punto de venta]],Punto_venta[],2,0)</f>
        <v>1</v>
      </c>
      <c r="F5116" t="s">
        <v>5</v>
      </c>
      <c r="G5116">
        <f>+VLOOKUP(Tabla2[[#This Row],[Cultivo]],Cod_categoría[],2,0)</f>
        <v>100103002</v>
      </c>
      <c r="H5116" t="str">
        <f>+VLOOKUP(F5116,Codigos[],2,0)</f>
        <v>Frutos de carozo</v>
      </c>
      <c r="I5116">
        <f>+VLOOKUP(Tabla2[[#This Row],[Categoría]],Cod_procesamiento10[],2,0)</f>
        <v>5</v>
      </c>
      <c r="J5116" t="s">
        <v>163</v>
      </c>
      <c r="K5116" s="3">
        <v>595.87</v>
      </c>
    </row>
    <row r="5117" spans="1:11" x14ac:dyDescent="0.35">
      <c r="A5117">
        <v>2018</v>
      </c>
      <c r="B5117" s="5" t="s">
        <v>52</v>
      </c>
      <c r="C5117" s="10">
        <v>43191</v>
      </c>
      <c r="D5117" t="s">
        <v>2</v>
      </c>
      <c r="E5117">
        <f>+VLOOKUP(Tabla2[[#This Row],[Punto de venta]],Punto_venta[],2,0)</f>
        <v>1</v>
      </c>
      <c r="F5117" t="s">
        <v>23</v>
      </c>
      <c r="G5117">
        <f>+VLOOKUP(Tabla2[[#This Row],[Cultivo]],Cod_categoría[],2,0)</f>
        <v>100101004</v>
      </c>
      <c r="H5117" t="str">
        <f>+VLOOKUP(F5117,Codigos[],2,0)</f>
        <v>Berries</v>
      </c>
      <c r="I5117">
        <f>+VLOOKUP(Tabla2[[#This Row],[Categoría]],Cod_procesamiento10[],2,0)</f>
        <v>1</v>
      </c>
      <c r="J5117" t="s">
        <v>163</v>
      </c>
      <c r="K5117" s="3">
        <v>2241.9299999999998</v>
      </c>
    </row>
    <row r="5118" spans="1:11" x14ac:dyDescent="0.35">
      <c r="A5118">
        <v>2018</v>
      </c>
      <c r="B5118" s="5" t="s">
        <v>52</v>
      </c>
      <c r="C5118" s="10">
        <v>43191</v>
      </c>
      <c r="D5118" t="s">
        <v>2</v>
      </c>
      <c r="E5118">
        <f>+VLOOKUP(Tabla2[[#This Row],[Punto de venta]],Punto_venta[],2,0)</f>
        <v>1</v>
      </c>
      <c r="F5118" t="s">
        <v>8</v>
      </c>
      <c r="G5118">
        <f>+VLOOKUP(Tabla2[[#This Row],[Cultivo]],Cod_categoría[],2,0)</f>
        <v>100112025</v>
      </c>
      <c r="H5118" t="str">
        <f>+VLOOKUP(F5118,Codigos[],2,0)</f>
        <v>Berries</v>
      </c>
      <c r="I5118">
        <f>+VLOOKUP(Tabla2[[#This Row],[Categoría]],Cod_procesamiento10[],2,0)</f>
        <v>1</v>
      </c>
      <c r="J5118" t="s">
        <v>163</v>
      </c>
      <c r="K5118" s="3">
        <v>1207.3599999999999</v>
      </c>
    </row>
    <row r="5119" spans="1:11" x14ac:dyDescent="0.35">
      <c r="A5119">
        <v>2018</v>
      </c>
      <c r="B5119" s="5" t="s">
        <v>52</v>
      </c>
      <c r="C5119" s="10">
        <v>43191</v>
      </c>
      <c r="D5119" t="s">
        <v>2</v>
      </c>
      <c r="E5119">
        <f>+VLOOKUP(Tabla2[[#This Row],[Punto de venta]],Punto_venta[],2,0)</f>
        <v>1</v>
      </c>
      <c r="F5119" t="s">
        <v>9</v>
      </c>
      <c r="G5119">
        <f>+VLOOKUP(Tabla2[[#This Row],[Cultivo]],Cod_categoría[],2,0)</f>
        <v>100102003</v>
      </c>
      <c r="H5119" t="str">
        <f>+VLOOKUP(F5119,Codigos[],2,0)</f>
        <v>Cítricos</v>
      </c>
      <c r="I5119">
        <f>+VLOOKUP(Tabla2[[#This Row],[Categoría]],Cod_procesamiento10[],2,0)</f>
        <v>2</v>
      </c>
      <c r="J5119" t="s">
        <v>163</v>
      </c>
      <c r="K5119" s="3">
        <v>1646.77</v>
      </c>
    </row>
    <row r="5120" spans="1:11" x14ac:dyDescent="0.35">
      <c r="A5120">
        <v>2018</v>
      </c>
      <c r="B5120" s="5" t="s">
        <v>52</v>
      </c>
      <c r="C5120" s="10">
        <v>43191</v>
      </c>
      <c r="D5120" t="s">
        <v>2</v>
      </c>
      <c r="E5120">
        <f>+VLOOKUP(Tabla2[[#This Row],[Punto de venta]],Punto_venta[],2,0)</f>
        <v>1</v>
      </c>
      <c r="F5120" t="s">
        <v>21</v>
      </c>
      <c r="G5120">
        <f>+VLOOKUP(Tabla2[[#This Row],[Cultivo]],Cod_categoría[],2,0)</f>
        <v>100108002</v>
      </c>
      <c r="H5120" t="str">
        <f>+VLOOKUP(F5120,Codigos[],2,0)</f>
        <v>Frutos tropicales y subtropicales</v>
      </c>
      <c r="I5120">
        <f>+VLOOKUP(Tabla2[[#This Row],[Categoría]],Cod_procesamiento10[],2,0)</f>
        <v>4</v>
      </c>
      <c r="J5120" t="s">
        <v>163</v>
      </c>
      <c r="K5120" s="3">
        <v>1869.44</v>
      </c>
    </row>
    <row r="5121" spans="1:11" x14ac:dyDescent="0.35">
      <c r="A5121">
        <v>2018</v>
      </c>
      <c r="B5121" s="5" t="s">
        <v>52</v>
      </c>
      <c r="C5121" s="10">
        <v>43191</v>
      </c>
      <c r="D5121" t="s">
        <v>2</v>
      </c>
      <c r="E5121">
        <f>+VLOOKUP(Tabla2[[#This Row],[Punto de venta]],Punto_venta[],2,0)</f>
        <v>1</v>
      </c>
      <c r="F5121" t="s">
        <v>10</v>
      </c>
      <c r="G5121">
        <f>+VLOOKUP(Tabla2[[#This Row],[Cultivo]],Cod_categoría[],2,0)</f>
        <v>100104002</v>
      </c>
      <c r="H5121" t="str">
        <f>+VLOOKUP(F5121,Codigos[],2,0)</f>
        <v>Frutos de pepita</v>
      </c>
      <c r="I5121">
        <f>+VLOOKUP(Tabla2[[#This Row],[Categoría]],Cod_procesamiento10[],2,0)</f>
        <v>3</v>
      </c>
      <c r="J5121" t="s">
        <v>163</v>
      </c>
      <c r="K5121" s="3">
        <v>564.28</v>
      </c>
    </row>
    <row r="5122" spans="1:11" x14ac:dyDescent="0.35">
      <c r="A5122">
        <v>2018</v>
      </c>
      <c r="B5122" s="5" t="s">
        <v>52</v>
      </c>
      <c r="C5122" s="10">
        <v>43191</v>
      </c>
      <c r="D5122" t="s">
        <v>2</v>
      </c>
      <c r="E5122">
        <f>+VLOOKUP(Tabla2[[#This Row],[Punto de venta]],Punto_venta[],2,0)</f>
        <v>1</v>
      </c>
      <c r="F5122" t="s">
        <v>11</v>
      </c>
      <c r="G5122">
        <f>+VLOOKUP(Tabla2[[#This Row],[Cultivo]],Cod_categoría[],2,0)</f>
        <v>100102005</v>
      </c>
      <c r="H5122" t="str">
        <f>+VLOOKUP(F5122,Codigos[],2,0)</f>
        <v>Cítricos</v>
      </c>
      <c r="I5122">
        <f>+VLOOKUP(Tabla2[[#This Row],[Categoría]],Cod_procesamiento10[],2,0)</f>
        <v>2</v>
      </c>
      <c r="J5122" t="s">
        <v>163</v>
      </c>
      <c r="K5122" s="3">
        <v>1184.0999999999999</v>
      </c>
    </row>
    <row r="5123" spans="1:11" x14ac:dyDescent="0.35">
      <c r="A5123">
        <v>2018</v>
      </c>
      <c r="B5123" s="5" t="s">
        <v>52</v>
      </c>
      <c r="C5123" s="10">
        <v>43191</v>
      </c>
      <c r="D5123" t="s">
        <v>2</v>
      </c>
      <c r="E5123">
        <f>+VLOOKUP(Tabla2[[#This Row],[Punto de venta]],Punto_venta[],2,0)</f>
        <v>1</v>
      </c>
      <c r="F5123" t="s">
        <v>12</v>
      </c>
      <c r="G5123">
        <f>+VLOOKUP(Tabla2[[#This Row],[Cultivo]],Cod_categoría[],2,0)</f>
        <v>100103006</v>
      </c>
      <c r="H5123" t="str">
        <f>+VLOOKUP(F5123,Codigos[],2,0)</f>
        <v>Frutos de carozo</v>
      </c>
      <c r="I5123">
        <f>+VLOOKUP(Tabla2[[#This Row],[Categoría]],Cod_procesamiento10[],2,0)</f>
        <v>5</v>
      </c>
      <c r="J5123" t="s">
        <v>163</v>
      </c>
      <c r="K5123" s="3">
        <v>946.26</v>
      </c>
    </row>
    <row r="5124" spans="1:11" x14ac:dyDescent="0.35">
      <c r="A5124">
        <v>2018</v>
      </c>
      <c r="B5124" s="5" t="s">
        <v>52</v>
      </c>
      <c r="C5124" s="10">
        <v>43191</v>
      </c>
      <c r="D5124" t="s">
        <v>2</v>
      </c>
      <c r="E5124">
        <f>+VLOOKUP(Tabla2[[#This Row],[Punto de venta]],Punto_venta[],2,0)</f>
        <v>1</v>
      </c>
      <c r="F5124" t="s">
        <v>13</v>
      </c>
      <c r="G5124">
        <f>+VLOOKUP(Tabla2[[#This Row],[Cultivo]],Cod_categoría[],2,0)</f>
        <v>100106002</v>
      </c>
      <c r="H5124" t="str">
        <f>+VLOOKUP(F5124,Codigos[],2,0)</f>
        <v>Frutos oleaginosos</v>
      </c>
      <c r="I5124">
        <f>+VLOOKUP(Tabla2[[#This Row],[Categoría]],Cod_procesamiento10[],2,0)</f>
        <v>12</v>
      </c>
      <c r="J5124" t="s">
        <v>163</v>
      </c>
      <c r="K5124" s="3">
        <v>3348.1</v>
      </c>
    </row>
    <row r="5125" spans="1:11" x14ac:dyDescent="0.35">
      <c r="A5125">
        <v>2018</v>
      </c>
      <c r="B5125" s="5" t="s">
        <v>52</v>
      </c>
      <c r="C5125" s="10">
        <v>43191</v>
      </c>
      <c r="D5125" t="s">
        <v>2</v>
      </c>
      <c r="E5125">
        <f>+VLOOKUP(Tabla2[[#This Row],[Punto de venta]],Punto_venta[],2,0)</f>
        <v>1</v>
      </c>
      <c r="F5125" t="s">
        <v>14</v>
      </c>
      <c r="G5125">
        <f>+VLOOKUP(Tabla2[[#This Row],[Cultivo]],Cod_categoría[],2,0)</f>
        <v>100104005</v>
      </c>
      <c r="H5125" t="str">
        <f>+VLOOKUP(F5125,Codigos[],2,0)</f>
        <v>Frutos de pepita</v>
      </c>
      <c r="I5125">
        <f>+VLOOKUP(Tabla2[[#This Row],[Categoría]],Cod_procesamiento10[],2,0)</f>
        <v>3</v>
      </c>
      <c r="J5125" t="s">
        <v>163</v>
      </c>
      <c r="K5125" s="3">
        <v>656.62</v>
      </c>
    </row>
    <row r="5126" spans="1:11" x14ac:dyDescent="0.35">
      <c r="A5126">
        <v>2018</v>
      </c>
      <c r="B5126" s="5" t="s">
        <v>52</v>
      </c>
      <c r="C5126" s="10">
        <v>43191</v>
      </c>
      <c r="D5126" t="s">
        <v>2</v>
      </c>
      <c r="E5126">
        <f>+VLOOKUP(Tabla2[[#This Row],[Punto de venta]],Punto_venta[],2,0)</f>
        <v>1</v>
      </c>
      <c r="F5126" t="s">
        <v>15</v>
      </c>
      <c r="G5126">
        <f>+VLOOKUP(Tabla2[[#This Row],[Cultivo]],Cod_categoría[],2,0)</f>
        <v>100108006</v>
      </c>
      <c r="H5126" t="str">
        <f>+VLOOKUP(F5126,Codigos[],2,0)</f>
        <v>Frutos tropicales y subtropicales</v>
      </c>
      <c r="I5126">
        <f>+VLOOKUP(Tabla2[[#This Row],[Categoría]],Cod_procesamiento10[],2,0)</f>
        <v>4</v>
      </c>
      <c r="J5126" t="s">
        <v>163</v>
      </c>
      <c r="K5126" s="3">
        <v>649.65</v>
      </c>
    </row>
    <row r="5127" spans="1:11" x14ac:dyDescent="0.35">
      <c r="A5127">
        <v>2018</v>
      </c>
      <c r="B5127" s="5" t="s">
        <v>52</v>
      </c>
      <c r="C5127" s="10">
        <v>43191</v>
      </c>
      <c r="D5127" t="s">
        <v>2</v>
      </c>
      <c r="E5127">
        <f>+VLOOKUP(Tabla2[[#This Row],[Punto de venta]],Punto_venta[],2,0)</f>
        <v>1</v>
      </c>
      <c r="F5127" t="s">
        <v>16</v>
      </c>
      <c r="G5127">
        <f>+VLOOKUP(Tabla2[[#This Row],[Cultivo]],Cod_categoría[],2,0)</f>
        <v>100109001</v>
      </c>
      <c r="H5127" t="str">
        <f>+VLOOKUP(F5127,Codigos[],2,0)</f>
        <v>Uva</v>
      </c>
      <c r="I5127">
        <f>+VLOOKUP(Tabla2[[#This Row],[Categoría]],Cod_procesamiento10[],2,0)</f>
        <v>11</v>
      </c>
      <c r="J5127" t="s">
        <v>163</v>
      </c>
      <c r="K5127" s="3">
        <v>815.5</v>
      </c>
    </row>
    <row r="5128" spans="1:11" x14ac:dyDescent="0.35">
      <c r="A5128">
        <v>2018</v>
      </c>
      <c r="B5128" s="5" t="s">
        <v>52</v>
      </c>
      <c r="C5128" s="10">
        <v>43191</v>
      </c>
      <c r="D5128" t="s">
        <v>17</v>
      </c>
      <c r="E5128">
        <f>+VLOOKUP(Tabla2[[#This Row],[Punto de venta]],Punto_venta[],2,0)</f>
        <v>2</v>
      </c>
      <c r="F5128" t="s">
        <v>68</v>
      </c>
      <c r="G5128">
        <f>+VLOOKUP(Tabla2[[#This Row],[Cultivo]],Cod_categoría[],2,0)</f>
        <v>100101001</v>
      </c>
      <c r="H5128" t="str">
        <f>+VLOOKUP(F5128,Codigos[],2,0)</f>
        <v>Berries</v>
      </c>
      <c r="I5128">
        <f>+VLOOKUP(Tabla2[[#This Row],[Categoría]],Cod_procesamiento10[],2,0)</f>
        <v>1</v>
      </c>
      <c r="J5128" t="s">
        <v>163</v>
      </c>
      <c r="K5128" s="3">
        <v>6650.8</v>
      </c>
    </row>
    <row r="5129" spans="1:11" x14ac:dyDescent="0.35">
      <c r="A5129">
        <v>2018</v>
      </c>
      <c r="B5129" s="5" t="s">
        <v>52</v>
      </c>
      <c r="C5129" s="10">
        <v>43191</v>
      </c>
      <c r="D5129" t="s">
        <v>17</v>
      </c>
      <c r="E5129">
        <f>+VLOOKUP(Tabla2[[#This Row],[Punto de venta]],Punto_venta[],2,0)</f>
        <v>2</v>
      </c>
      <c r="F5129" t="s">
        <v>5</v>
      </c>
      <c r="G5129">
        <f>+VLOOKUP(Tabla2[[#This Row],[Cultivo]],Cod_categoría[],2,0)</f>
        <v>100103002</v>
      </c>
      <c r="H5129" t="str">
        <f>+VLOOKUP(F5129,Codigos[],2,0)</f>
        <v>Frutos de carozo</v>
      </c>
      <c r="I5129">
        <f>+VLOOKUP(Tabla2[[#This Row],[Categoría]],Cod_procesamiento10[],2,0)</f>
        <v>5</v>
      </c>
      <c r="J5129" t="s">
        <v>163</v>
      </c>
      <c r="K5129" s="3">
        <v>1313.61</v>
      </c>
    </row>
    <row r="5130" spans="1:11" x14ac:dyDescent="0.35">
      <c r="A5130">
        <v>2018</v>
      </c>
      <c r="B5130" s="5" t="s">
        <v>52</v>
      </c>
      <c r="C5130" s="10">
        <v>43191</v>
      </c>
      <c r="D5130" t="s">
        <v>17</v>
      </c>
      <c r="E5130">
        <f>+VLOOKUP(Tabla2[[#This Row],[Punto de venta]],Punto_venta[],2,0)</f>
        <v>2</v>
      </c>
      <c r="F5130" t="s">
        <v>23</v>
      </c>
      <c r="G5130">
        <f>+VLOOKUP(Tabla2[[#This Row],[Cultivo]],Cod_categoría[],2,0)</f>
        <v>100101004</v>
      </c>
      <c r="H5130" t="str">
        <f>+VLOOKUP(F5130,Codigos[],2,0)</f>
        <v>Berries</v>
      </c>
      <c r="I5130">
        <f>+VLOOKUP(Tabla2[[#This Row],[Categoría]],Cod_procesamiento10[],2,0)</f>
        <v>1</v>
      </c>
      <c r="J5130" t="s">
        <v>163</v>
      </c>
      <c r="K5130" s="3">
        <v>4590</v>
      </c>
    </row>
    <row r="5131" spans="1:11" x14ac:dyDescent="0.35">
      <c r="A5131">
        <v>2018</v>
      </c>
      <c r="B5131" s="5" t="s">
        <v>52</v>
      </c>
      <c r="C5131" s="10">
        <v>43191</v>
      </c>
      <c r="D5131" t="s">
        <v>17</v>
      </c>
      <c r="E5131">
        <f>+VLOOKUP(Tabla2[[#This Row],[Punto de venta]],Punto_venta[],2,0)</f>
        <v>2</v>
      </c>
      <c r="F5131" t="s">
        <v>8</v>
      </c>
      <c r="G5131">
        <f>+VLOOKUP(Tabla2[[#This Row],[Cultivo]],Cod_categoría[],2,0)</f>
        <v>100112025</v>
      </c>
      <c r="H5131" t="str">
        <f>+VLOOKUP(F5131,Codigos[],2,0)</f>
        <v>Berries</v>
      </c>
      <c r="I5131">
        <f>+VLOOKUP(Tabla2[[#This Row],[Categoría]],Cod_procesamiento10[],2,0)</f>
        <v>1</v>
      </c>
      <c r="J5131" t="s">
        <v>163</v>
      </c>
      <c r="K5131" s="3">
        <v>4155.3</v>
      </c>
    </row>
    <row r="5132" spans="1:11" x14ac:dyDescent="0.35">
      <c r="A5132">
        <v>2018</v>
      </c>
      <c r="B5132" s="5" t="s">
        <v>52</v>
      </c>
      <c r="C5132" s="10">
        <v>43191</v>
      </c>
      <c r="D5132" t="s">
        <v>17</v>
      </c>
      <c r="E5132">
        <f>+VLOOKUP(Tabla2[[#This Row],[Punto de venta]],Punto_venta[],2,0)</f>
        <v>2</v>
      </c>
      <c r="F5132" t="s">
        <v>9</v>
      </c>
      <c r="G5132">
        <f>+VLOOKUP(Tabla2[[#This Row],[Cultivo]],Cod_categoría[],2,0)</f>
        <v>100102003</v>
      </c>
      <c r="H5132" t="str">
        <f>+VLOOKUP(F5132,Codigos[],2,0)</f>
        <v>Cítricos</v>
      </c>
      <c r="I5132">
        <f>+VLOOKUP(Tabla2[[#This Row],[Categoría]],Cod_procesamiento10[],2,0)</f>
        <v>2</v>
      </c>
      <c r="J5132" t="s">
        <v>163</v>
      </c>
      <c r="K5132" s="3">
        <v>2234.54</v>
      </c>
    </row>
    <row r="5133" spans="1:11" x14ac:dyDescent="0.35">
      <c r="A5133">
        <v>2018</v>
      </c>
      <c r="B5133" s="5" t="s">
        <v>52</v>
      </c>
      <c r="C5133" s="10">
        <v>43191</v>
      </c>
      <c r="D5133" t="s">
        <v>17</v>
      </c>
      <c r="E5133">
        <f>+VLOOKUP(Tabla2[[#This Row],[Punto de venta]],Punto_venta[],2,0)</f>
        <v>2</v>
      </c>
      <c r="F5133" t="s">
        <v>21</v>
      </c>
      <c r="G5133">
        <f>+VLOOKUP(Tabla2[[#This Row],[Cultivo]],Cod_categoría[],2,0)</f>
        <v>100108002</v>
      </c>
      <c r="H5133" t="str">
        <f>+VLOOKUP(F5133,Codigos[],2,0)</f>
        <v>Frutos tropicales y subtropicales</v>
      </c>
      <c r="I5133">
        <f>+VLOOKUP(Tabla2[[#This Row],[Categoría]],Cod_procesamiento10[],2,0)</f>
        <v>4</v>
      </c>
      <c r="J5133" t="s">
        <v>163</v>
      </c>
      <c r="K5133" s="3">
        <v>1617.07</v>
      </c>
    </row>
    <row r="5134" spans="1:11" x14ac:dyDescent="0.35">
      <c r="A5134">
        <v>2018</v>
      </c>
      <c r="B5134" s="5" t="s">
        <v>52</v>
      </c>
      <c r="C5134" s="10">
        <v>43191</v>
      </c>
      <c r="D5134" t="s">
        <v>17</v>
      </c>
      <c r="E5134">
        <f>+VLOOKUP(Tabla2[[#This Row],[Punto de venta]],Punto_venta[],2,0)</f>
        <v>2</v>
      </c>
      <c r="F5134" t="s">
        <v>10</v>
      </c>
      <c r="G5134">
        <f>+VLOOKUP(Tabla2[[#This Row],[Cultivo]],Cod_categoría[],2,0)</f>
        <v>100104002</v>
      </c>
      <c r="H5134" t="str">
        <f>+VLOOKUP(F5134,Codigos[],2,0)</f>
        <v>Frutos de pepita</v>
      </c>
      <c r="I5134">
        <f>+VLOOKUP(Tabla2[[#This Row],[Categoría]],Cod_procesamiento10[],2,0)</f>
        <v>3</v>
      </c>
      <c r="J5134" t="s">
        <v>163</v>
      </c>
      <c r="K5134" s="3">
        <v>1238.79</v>
      </c>
    </row>
    <row r="5135" spans="1:11" x14ac:dyDescent="0.35">
      <c r="A5135">
        <v>2018</v>
      </c>
      <c r="B5135" s="5" t="s">
        <v>52</v>
      </c>
      <c r="C5135" s="10">
        <v>43191</v>
      </c>
      <c r="D5135" t="s">
        <v>17</v>
      </c>
      <c r="E5135">
        <f>+VLOOKUP(Tabla2[[#This Row],[Punto de venta]],Punto_venta[],2,0)</f>
        <v>2</v>
      </c>
      <c r="F5135" t="s">
        <v>11</v>
      </c>
      <c r="G5135">
        <f>+VLOOKUP(Tabla2[[#This Row],[Cultivo]],Cod_categoría[],2,0)</f>
        <v>100102005</v>
      </c>
      <c r="H5135" t="str">
        <f>+VLOOKUP(F5135,Codigos[],2,0)</f>
        <v>Cítricos</v>
      </c>
      <c r="I5135">
        <f>+VLOOKUP(Tabla2[[#This Row],[Categoría]],Cod_procesamiento10[],2,0)</f>
        <v>2</v>
      </c>
      <c r="J5135" t="s">
        <v>163</v>
      </c>
      <c r="K5135" s="3">
        <v>1534.72</v>
      </c>
    </row>
    <row r="5136" spans="1:11" x14ac:dyDescent="0.35">
      <c r="A5136">
        <v>2018</v>
      </c>
      <c r="B5136" s="5" t="s">
        <v>52</v>
      </c>
      <c r="C5136" s="10">
        <v>43191</v>
      </c>
      <c r="D5136" t="s">
        <v>17</v>
      </c>
      <c r="E5136">
        <f>+VLOOKUP(Tabla2[[#This Row],[Punto de venta]],Punto_venta[],2,0)</f>
        <v>2</v>
      </c>
      <c r="F5136" t="s">
        <v>12</v>
      </c>
      <c r="G5136">
        <f>+VLOOKUP(Tabla2[[#This Row],[Cultivo]],Cod_categoría[],2,0)</f>
        <v>100103006</v>
      </c>
      <c r="H5136" t="str">
        <f>+VLOOKUP(F5136,Codigos[],2,0)</f>
        <v>Frutos de carozo</v>
      </c>
      <c r="I5136">
        <f>+VLOOKUP(Tabla2[[#This Row],[Categoría]],Cod_procesamiento10[],2,0)</f>
        <v>5</v>
      </c>
      <c r="J5136" t="s">
        <v>163</v>
      </c>
      <c r="K5136" s="3">
        <v>1362.49</v>
      </c>
    </row>
    <row r="5137" spans="1:11" x14ac:dyDescent="0.35">
      <c r="A5137">
        <v>2018</v>
      </c>
      <c r="B5137" s="5" t="s">
        <v>52</v>
      </c>
      <c r="C5137" s="10">
        <v>43191</v>
      </c>
      <c r="D5137" t="s">
        <v>17</v>
      </c>
      <c r="E5137">
        <f>+VLOOKUP(Tabla2[[#This Row],[Punto de venta]],Punto_venta[],2,0)</f>
        <v>2</v>
      </c>
      <c r="F5137" t="s">
        <v>13</v>
      </c>
      <c r="G5137">
        <f>+VLOOKUP(Tabla2[[#This Row],[Cultivo]],Cod_categoría[],2,0)</f>
        <v>100106002</v>
      </c>
      <c r="H5137" t="str">
        <f>+VLOOKUP(F5137,Codigos[],2,0)</f>
        <v>Frutos oleaginosos</v>
      </c>
      <c r="I5137">
        <f>+VLOOKUP(Tabla2[[#This Row],[Categoría]],Cod_procesamiento10[],2,0)</f>
        <v>12</v>
      </c>
      <c r="J5137" t="s">
        <v>163</v>
      </c>
      <c r="K5137" s="3">
        <v>3538.22</v>
      </c>
    </row>
    <row r="5138" spans="1:11" x14ac:dyDescent="0.35">
      <c r="A5138">
        <v>2018</v>
      </c>
      <c r="B5138" s="5" t="s">
        <v>52</v>
      </c>
      <c r="C5138" s="10">
        <v>43191</v>
      </c>
      <c r="D5138" t="s">
        <v>17</v>
      </c>
      <c r="E5138">
        <f>+VLOOKUP(Tabla2[[#This Row],[Punto de venta]],Punto_venta[],2,0)</f>
        <v>2</v>
      </c>
      <c r="F5138" t="s">
        <v>14</v>
      </c>
      <c r="G5138">
        <f>+VLOOKUP(Tabla2[[#This Row],[Cultivo]],Cod_categoría[],2,0)</f>
        <v>100104005</v>
      </c>
      <c r="H5138" t="str">
        <f>+VLOOKUP(F5138,Codigos[],2,0)</f>
        <v>Frutos de pepita</v>
      </c>
      <c r="I5138">
        <f>+VLOOKUP(Tabla2[[#This Row],[Categoría]],Cod_procesamiento10[],2,0)</f>
        <v>3</v>
      </c>
      <c r="J5138" t="s">
        <v>163</v>
      </c>
      <c r="K5138" s="3">
        <v>1151.56</v>
      </c>
    </row>
    <row r="5139" spans="1:11" x14ac:dyDescent="0.35">
      <c r="A5139">
        <v>2018</v>
      </c>
      <c r="B5139" s="5" t="s">
        <v>52</v>
      </c>
      <c r="C5139" s="10">
        <v>43191</v>
      </c>
      <c r="D5139" t="s">
        <v>17</v>
      </c>
      <c r="E5139">
        <f>+VLOOKUP(Tabla2[[#This Row],[Punto de venta]],Punto_venta[],2,0)</f>
        <v>2</v>
      </c>
      <c r="F5139" t="s">
        <v>15</v>
      </c>
      <c r="G5139">
        <f>+VLOOKUP(Tabla2[[#This Row],[Cultivo]],Cod_categoría[],2,0)</f>
        <v>100108006</v>
      </c>
      <c r="H5139" t="str">
        <f>+VLOOKUP(F5139,Codigos[],2,0)</f>
        <v>Frutos tropicales y subtropicales</v>
      </c>
      <c r="I5139">
        <f>+VLOOKUP(Tabla2[[#This Row],[Categoría]],Cod_procesamiento10[],2,0)</f>
        <v>4</v>
      </c>
      <c r="J5139" t="s">
        <v>163</v>
      </c>
      <c r="K5139" s="3">
        <v>849.4</v>
      </c>
    </row>
    <row r="5140" spans="1:11" x14ac:dyDescent="0.35">
      <c r="A5140">
        <v>2018</v>
      </c>
      <c r="B5140" s="5" t="s">
        <v>52</v>
      </c>
      <c r="C5140" s="10">
        <v>43191</v>
      </c>
      <c r="D5140" t="s">
        <v>17</v>
      </c>
      <c r="E5140">
        <f>+VLOOKUP(Tabla2[[#This Row],[Punto de venta]],Punto_venta[],2,0)</f>
        <v>2</v>
      </c>
      <c r="F5140" t="s">
        <v>16</v>
      </c>
      <c r="G5140">
        <f>+VLOOKUP(Tabla2[[#This Row],[Cultivo]],Cod_categoría[],2,0)</f>
        <v>100109001</v>
      </c>
      <c r="H5140" t="str">
        <f>+VLOOKUP(F5140,Codigos[],2,0)</f>
        <v>Uva</v>
      </c>
      <c r="I5140">
        <f>+VLOOKUP(Tabla2[[#This Row],[Categoría]],Cod_procesamiento10[],2,0)</f>
        <v>11</v>
      </c>
      <c r="J5140" t="s">
        <v>163</v>
      </c>
      <c r="K5140" s="3">
        <v>2610.2399999999998</v>
      </c>
    </row>
    <row r="5141" spans="1:11" x14ac:dyDescent="0.35">
      <c r="A5141">
        <v>2018</v>
      </c>
      <c r="B5141" s="5" t="s">
        <v>52</v>
      </c>
      <c r="C5141" s="10">
        <v>43191</v>
      </c>
      <c r="D5141" t="s">
        <v>2</v>
      </c>
      <c r="E5141">
        <f>+VLOOKUP(Tabla2[[#This Row],[Punto de venta]],Punto_venta[],2,0)</f>
        <v>1</v>
      </c>
      <c r="F5141" t="s">
        <v>68</v>
      </c>
      <c r="G5141">
        <f>+VLOOKUP(Tabla2[[#This Row],[Cultivo]],Cod_categoría[],2,0)</f>
        <v>100101001</v>
      </c>
      <c r="H5141" t="str">
        <f>+VLOOKUP(F5141,Codigos[],2,0)</f>
        <v>Berries</v>
      </c>
      <c r="I5141">
        <f>+VLOOKUP(Tabla2[[#This Row],[Categoría]],Cod_procesamiento10[],2,0)</f>
        <v>1</v>
      </c>
      <c r="J5141" t="s">
        <v>163</v>
      </c>
      <c r="K5141" s="3">
        <v>1903.36</v>
      </c>
    </row>
    <row r="5142" spans="1:11" x14ac:dyDescent="0.35">
      <c r="A5142">
        <v>2018</v>
      </c>
      <c r="B5142" s="5" t="s">
        <v>52</v>
      </c>
      <c r="C5142" s="10">
        <v>43191</v>
      </c>
      <c r="D5142" t="s">
        <v>2</v>
      </c>
      <c r="E5142">
        <f>+VLOOKUP(Tabla2[[#This Row],[Punto de venta]],Punto_venta[],2,0)</f>
        <v>1</v>
      </c>
      <c r="F5142" t="s">
        <v>5</v>
      </c>
      <c r="G5142">
        <f>+VLOOKUP(Tabla2[[#This Row],[Cultivo]],Cod_categoría[],2,0)</f>
        <v>100103002</v>
      </c>
      <c r="H5142" t="str">
        <f>+VLOOKUP(F5142,Codigos[],2,0)</f>
        <v>Frutos de carozo</v>
      </c>
      <c r="I5142">
        <f>+VLOOKUP(Tabla2[[#This Row],[Categoría]],Cod_procesamiento10[],2,0)</f>
        <v>5</v>
      </c>
      <c r="J5142" t="s">
        <v>163</v>
      </c>
      <c r="K5142" s="3">
        <v>550.86</v>
      </c>
    </row>
    <row r="5143" spans="1:11" x14ac:dyDescent="0.35">
      <c r="A5143">
        <v>2018</v>
      </c>
      <c r="B5143" s="5" t="s">
        <v>52</v>
      </c>
      <c r="C5143" s="10">
        <v>43191</v>
      </c>
      <c r="D5143" t="s">
        <v>2</v>
      </c>
      <c r="E5143">
        <f>+VLOOKUP(Tabla2[[#This Row],[Punto de venta]],Punto_venta[],2,0)</f>
        <v>1</v>
      </c>
      <c r="F5143" t="s">
        <v>23</v>
      </c>
      <c r="G5143">
        <f>+VLOOKUP(Tabla2[[#This Row],[Cultivo]],Cod_categoría[],2,0)</f>
        <v>100101004</v>
      </c>
      <c r="H5143" t="str">
        <f>+VLOOKUP(F5143,Codigos[],2,0)</f>
        <v>Berries</v>
      </c>
      <c r="I5143">
        <f>+VLOOKUP(Tabla2[[#This Row],[Categoría]],Cod_procesamiento10[],2,0)</f>
        <v>1</v>
      </c>
      <c r="J5143" t="s">
        <v>163</v>
      </c>
      <c r="K5143" s="3">
        <v>2261.11</v>
      </c>
    </row>
    <row r="5144" spans="1:11" x14ac:dyDescent="0.35">
      <c r="A5144">
        <v>2018</v>
      </c>
      <c r="B5144" s="5" t="s">
        <v>52</v>
      </c>
      <c r="C5144" s="10">
        <v>43191</v>
      </c>
      <c r="D5144" t="s">
        <v>2</v>
      </c>
      <c r="E5144">
        <f>+VLOOKUP(Tabla2[[#This Row],[Punto de venta]],Punto_venta[],2,0)</f>
        <v>1</v>
      </c>
      <c r="F5144" t="s">
        <v>8</v>
      </c>
      <c r="G5144">
        <f>+VLOOKUP(Tabla2[[#This Row],[Cultivo]],Cod_categoría[],2,0)</f>
        <v>100112025</v>
      </c>
      <c r="H5144" t="str">
        <f>+VLOOKUP(F5144,Codigos[],2,0)</f>
        <v>Berries</v>
      </c>
      <c r="I5144">
        <f>+VLOOKUP(Tabla2[[#This Row],[Categoría]],Cod_procesamiento10[],2,0)</f>
        <v>1</v>
      </c>
      <c r="J5144" t="s">
        <v>163</v>
      </c>
      <c r="K5144" s="3">
        <v>1267.0999999999999</v>
      </c>
    </row>
    <row r="5145" spans="1:11" x14ac:dyDescent="0.35">
      <c r="A5145">
        <v>2018</v>
      </c>
      <c r="B5145" s="5" t="s">
        <v>52</v>
      </c>
      <c r="C5145" s="10">
        <v>43191</v>
      </c>
      <c r="D5145" t="s">
        <v>2</v>
      </c>
      <c r="E5145">
        <f>+VLOOKUP(Tabla2[[#This Row],[Punto de venta]],Punto_venta[],2,0)</f>
        <v>1</v>
      </c>
      <c r="F5145" t="s">
        <v>9</v>
      </c>
      <c r="G5145">
        <f>+VLOOKUP(Tabla2[[#This Row],[Cultivo]],Cod_categoría[],2,0)</f>
        <v>100102003</v>
      </c>
      <c r="H5145" t="str">
        <f>+VLOOKUP(F5145,Codigos[],2,0)</f>
        <v>Cítricos</v>
      </c>
      <c r="I5145">
        <f>+VLOOKUP(Tabla2[[#This Row],[Categoría]],Cod_procesamiento10[],2,0)</f>
        <v>2</v>
      </c>
      <c r="J5145" t="s">
        <v>163</v>
      </c>
      <c r="K5145" s="3">
        <v>1639.44</v>
      </c>
    </row>
    <row r="5146" spans="1:11" x14ac:dyDescent="0.35">
      <c r="A5146">
        <v>2018</v>
      </c>
      <c r="B5146" s="5" t="s">
        <v>52</v>
      </c>
      <c r="C5146" s="10">
        <v>43191</v>
      </c>
      <c r="D5146" t="s">
        <v>2</v>
      </c>
      <c r="E5146">
        <f>+VLOOKUP(Tabla2[[#This Row],[Punto de venta]],Punto_venta[],2,0)</f>
        <v>1</v>
      </c>
      <c r="F5146" t="s">
        <v>21</v>
      </c>
      <c r="G5146">
        <f>+VLOOKUP(Tabla2[[#This Row],[Cultivo]],Cod_categoría[],2,0)</f>
        <v>100108002</v>
      </c>
      <c r="H5146" t="str">
        <f>+VLOOKUP(F5146,Codigos[],2,0)</f>
        <v>Frutos tropicales y subtropicales</v>
      </c>
      <c r="I5146">
        <f>+VLOOKUP(Tabla2[[#This Row],[Categoría]],Cod_procesamiento10[],2,0)</f>
        <v>4</v>
      </c>
      <c r="J5146" t="s">
        <v>163</v>
      </c>
      <c r="K5146" s="3">
        <v>1943.75</v>
      </c>
    </row>
    <row r="5147" spans="1:11" x14ac:dyDescent="0.35">
      <c r="A5147">
        <v>2018</v>
      </c>
      <c r="B5147" s="5" t="s">
        <v>52</v>
      </c>
      <c r="C5147" s="10">
        <v>43191</v>
      </c>
      <c r="D5147" t="s">
        <v>2</v>
      </c>
      <c r="E5147">
        <f>+VLOOKUP(Tabla2[[#This Row],[Punto de venta]],Punto_venta[],2,0)</f>
        <v>1</v>
      </c>
      <c r="F5147" t="s">
        <v>10</v>
      </c>
      <c r="G5147">
        <f>+VLOOKUP(Tabla2[[#This Row],[Cultivo]],Cod_categoría[],2,0)</f>
        <v>100104002</v>
      </c>
      <c r="H5147" t="str">
        <f>+VLOOKUP(F5147,Codigos[],2,0)</f>
        <v>Frutos de pepita</v>
      </c>
      <c r="I5147">
        <f>+VLOOKUP(Tabla2[[#This Row],[Categoría]],Cod_procesamiento10[],2,0)</f>
        <v>3</v>
      </c>
      <c r="J5147" t="s">
        <v>163</v>
      </c>
      <c r="K5147" s="3">
        <v>561.38</v>
      </c>
    </row>
    <row r="5148" spans="1:11" x14ac:dyDescent="0.35">
      <c r="A5148">
        <v>2018</v>
      </c>
      <c r="B5148" s="5" t="s">
        <v>52</v>
      </c>
      <c r="C5148" s="10">
        <v>43191</v>
      </c>
      <c r="D5148" t="s">
        <v>2</v>
      </c>
      <c r="E5148">
        <f>+VLOOKUP(Tabla2[[#This Row],[Punto de venta]],Punto_venta[],2,0)</f>
        <v>1</v>
      </c>
      <c r="F5148" t="s">
        <v>11</v>
      </c>
      <c r="G5148">
        <f>+VLOOKUP(Tabla2[[#This Row],[Cultivo]],Cod_categoría[],2,0)</f>
        <v>100102005</v>
      </c>
      <c r="H5148" t="str">
        <f>+VLOOKUP(F5148,Codigos[],2,0)</f>
        <v>Cítricos</v>
      </c>
      <c r="I5148">
        <f>+VLOOKUP(Tabla2[[#This Row],[Categoría]],Cod_procesamiento10[],2,0)</f>
        <v>2</v>
      </c>
      <c r="J5148" t="s">
        <v>163</v>
      </c>
      <c r="K5148" s="3">
        <v>1188.93</v>
      </c>
    </row>
    <row r="5149" spans="1:11" x14ac:dyDescent="0.35">
      <c r="A5149">
        <v>2018</v>
      </c>
      <c r="B5149" s="5" t="s">
        <v>52</v>
      </c>
      <c r="C5149" s="10">
        <v>43191</v>
      </c>
      <c r="D5149" t="s">
        <v>2</v>
      </c>
      <c r="E5149">
        <f>+VLOOKUP(Tabla2[[#This Row],[Punto de venta]],Punto_venta[],2,0)</f>
        <v>1</v>
      </c>
      <c r="F5149" t="s">
        <v>12</v>
      </c>
      <c r="G5149">
        <f>+VLOOKUP(Tabla2[[#This Row],[Cultivo]],Cod_categoría[],2,0)</f>
        <v>100103006</v>
      </c>
      <c r="H5149" t="str">
        <f>+VLOOKUP(F5149,Codigos[],2,0)</f>
        <v>Frutos de carozo</v>
      </c>
      <c r="I5149">
        <f>+VLOOKUP(Tabla2[[#This Row],[Categoría]],Cod_procesamiento10[],2,0)</f>
        <v>5</v>
      </c>
      <c r="J5149" t="s">
        <v>163</v>
      </c>
      <c r="K5149" s="3">
        <v>1056.45</v>
      </c>
    </row>
    <row r="5150" spans="1:11" x14ac:dyDescent="0.35">
      <c r="A5150">
        <v>2018</v>
      </c>
      <c r="B5150" s="5" t="s">
        <v>52</v>
      </c>
      <c r="C5150" s="10">
        <v>43191</v>
      </c>
      <c r="D5150" t="s">
        <v>2</v>
      </c>
      <c r="E5150">
        <f>+VLOOKUP(Tabla2[[#This Row],[Punto de venta]],Punto_venta[],2,0)</f>
        <v>1</v>
      </c>
      <c r="F5150" t="s">
        <v>13</v>
      </c>
      <c r="G5150">
        <f>+VLOOKUP(Tabla2[[#This Row],[Cultivo]],Cod_categoría[],2,0)</f>
        <v>100106002</v>
      </c>
      <c r="H5150" t="str">
        <f>+VLOOKUP(F5150,Codigos[],2,0)</f>
        <v>Frutos oleaginosos</v>
      </c>
      <c r="I5150">
        <f>+VLOOKUP(Tabla2[[#This Row],[Categoría]],Cod_procesamiento10[],2,0)</f>
        <v>12</v>
      </c>
      <c r="J5150" t="s">
        <v>163</v>
      </c>
      <c r="K5150" s="3">
        <v>3281.69</v>
      </c>
    </row>
    <row r="5151" spans="1:11" x14ac:dyDescent="0.35">
      <c r="A5151">
        <v>2018</v>
      </c>
      <c r="B5151" s="5" t="s">
        <v>52</v>
      </c>
      <c r="C5151" s="10">
        <v>43191</v>
      </c>
      <c r="D5151" t="s">
        <v>2</v>
      </c>
      <c r="E5151">
        <f>+VLOOKUP(Tabla2[[#This Row],[Punto de venta]],Punto_venta[],2,0)</f>
        <v>1</v>
      </c>
      <c r="F5151" t="s">
        <v>14</v>
      </c>
      <c r="G5151">
        <f>+VLOOKUP(Tabla2[[#This Row],[Cultivo]],Cod_categoría[],2,0)</f>
        <v>100104005</v>
      </c>
      <c r="H5151" t="str">
        <f>+VLOOKUP(F5151,Codigos[],2,0)</f>
        <v>Frutos de pepita</v>
      </c>
      <c r="I5151">
        <f>+VLOOKUP(Tabla2[[#This Row],[Categoría]],Cod_procesamiento10[],2,0)</f>
        <v>3</v>
      </c>
      <c r="J5151" t="s">
        <v>163</v>
      </c>
      <c r="K5151" s="3">
        <v>686.83</v>
      </c>
    </row>
    <row r="5152" spans="1:11" x14ac:dyDescent="0.35">
      <c r="A5152">
        <v>2018</v>
      </c>
      <c r="B5152" s="5" t="s">
        <v>52</v>
      </c>
      <c r="C5152" s="10">
        <v>43191</v>
      </c>
      <c r="D5152" t="s">
        <v>2</v>
      </c>
      <c r="E5152">
        <f>+VLOOKUP(Tabla2[[#This Row],[Punto de venta]],Punto_venta[],2,0)</f>
        <v>1</v>
      </c>
      <c r="F5152" t="s">
        <v>15</v>
      </c>
      <c r="G5152">
        <f>+VLOOKUP(Tabla2[[#This Row],[Cultivo]],Cod_categoría[],2,0)</f>
        <v>100108006</v>
      </c>
      <c r="H5152" t="str">
        <f>+VLOOKUP(F5152,Codigos[],2,0)</f>
        <v>Frutos tropicales y subtropicales</v>
      </c>
      <c r="I5152">
        <f>+VLOOKUP(Tabla2[[#This Row],[Categoría]],Cod_procesamiento10[],2,0)</f>
        <v>4</v>
      </c>
      <c r="J5152" t="s">
        <v>163</v>
      </c>
      <c r="K5152" s="3">
        <v>612.79</v>
      </c>
    </row>
    <row r="5153" spans="1:11" x14ac:dyDescent="0.35">
      <c r="A5153">
        <v>2018</v>
      </c>
      <c r="B5153" s="5" t="s">
        <v>52</v>
      </c>
      <c r="C5153" s="10">
        <v>43191</v>
      </c>
      <c r="D5153" t="s">
        <v>2</v>
      </c>
      <c r="E5153">
        <f>+VLOOKUP(Tabla2[[#This Row],[Punto de venta]],Punto_venta[],2,0)</f>
        <v>1</v>
      </c>
      <c r="F5153" t="s">
        <v>16</v>
      </c>
      <c r="G5153">
        <f>+VLOOKUP(Tabla2[[#This Row],[Cultivo]],Cod_categoría[],2,0)</f>
        <v>100109001</v>
      </c>
      <c r="H5153" t="str">
        <f>+VLOOKUP(F5153,Codigos[],2,0)</f>
        <v>Uva</v>
      </c>
      <c r="I5153">
        <f>+VLOOKUP(Tabla2[[#This Row],[Categoría]],Cod_procesamiento10[],2,0)</f>
        <v>11</v>
      </c>
      <c r="J5153" t="s">
        <v>163</v>
      </c>
      <c r="K5153" s="3">
        <v>818.35</v>
      </c>
    </row>
    <row r="5154" spans="1:11" x14ac:dyDescent="0.35">
      <c r="A5154">
        <v>2018</v>
      </c>
      <c r="B5154" s="5" t="s">
        <v>52</v>
      </c>
      <c r="C5154" s="10">
        <v>43191</v>
      </c>
      <c r="D5154" t="s">
        <v>17</v>
      </c>
      <c r="E5154">
        <f>+VLOOKUP(Tabla2[[#This Row],[Punto de venta]],Punto_venta[],2,0)</f>
        <v>2</v>
      </c>
      <c r="F5154" t="s">
        <v>68</v>
      </c>
      <c r="G5154">
        <f>+VLOOKUP(Tabla2[[#This Row],[Cultivo]],Cod_categoría[],2,0)</f>
        <v>100101001</v>
      </c>
      <c r="H5154" t="str">
        <f>+VLOOKUP(F5154,Codigos[],2,0)</f>
        <v>Berries</v>
      </c>
      <c r="I5154">
        <f>+VLOOKUP(Tabla2[[#This Row],[Categoría]],Cod_procesamiento10[],2,0)</f>
        <v>1</v>
      </c>
      <c r="J5154" t="s">
        <v>163</v>
      </c>
      <c r="K5154" s="3">
        <v>8410</v>
      </c>
    </row>
    <row r="5155" spans="1:11" x14ac:dyDescent="0.35">
      <c r="A5155">
        <v>2018</v>
      </c>
      <c r="B5155" s="5" t="s">
        <v>52</v>
      </c>
      <c r="C5155" s="10">
        <v>43191</v>
      </c>
      <c r="D5155" t="s">
        <v>17</v>
      </c>
      <c r="E5155">
        <f>+VLOOKUP(Tabla2[[#This Row],[Punto de venta]],Punto_venta[],2,0)</f>
        <v>2</v>
      </c>
      <c r="F5155" t="s">
        <v>5</v>
      </c>
      <c r="G5155">
        <f>+VLOOKUP(Tabla2[[#This Row],[Cultivo]],Cod_categoría[],2,0)</f>
        <v>100103002</v>
      </c>
      <c r="H5155" t="str">
        <f>+VLOOKUP(F5155,Codigos[],2,0)</f>
        <v>Frutos de carozo</v>
      </c>
      <c r="I5155">
        <f>+VLOOKUP(Tabla2[[#This Row],[Categoría]],Cod_procesamiento10[],2,0)</f>
        <v>5</v>
      </c>
      <c r="J5155" t="s">
        <v>163</v>
      </c>
      <c r="K5155" s="3">
        <v>1316.57</v>
      </c>
    </row>
    <row r="5156" spans="1:11" x14ac:dyDescent="0.35">
      <c r="A5156">
        <v>2018</v>
      </c>
      <c r="B5156" s="5" t="s">
        <v>52</v>
      </c>
      <c r="C5156" s="10">
        <v>43191</v>
      </c>
      <c r="D5156" t="s">
        <v>17</v>
      </c>
      <c r="E5156">
        <f>+VLOOKUP(Tabla2[[#This Row],[Punto de venta]],Punto_venta[],2,0)</f>
        <v>2</v>
      </c>
      <c r="F5156" t="s">
        <v>23</v>
      </c>
      <c r="G5156">
        <f>+VLOOKUP(Tabla2[[#This Row],[Cultivo]],Cod_categoría[],2,0)</f>
        <v>100101004</v>
      </c>
      <c r="H5156" t="str">
        <f>+VLOOKUP(F5156,Codigos[],2,0)</f>
        <v>Berries</v>
      </c>
      <c r="I5156">
        <f>+VLOOKUP(Tabla2[[#This Row],[Categoría]],Cod_procesamiento10[],2,0)</f>
        <v>1</v>
      </c>
      <c r="J5156" t="s">
        <v>163</v>
      </c>
      <c r="K5156" s="3">
        <v>2670</v>
      </c>
    </row>
    <row r="5157" spans="1:11" x14ac:dyDescent="0.35">
      <c r="A5157">
        <v>2018</v>
      </c>
      <c r="B5157" s="5" t="s">
        <v>52</v>
      </c>
      <c r="C5157" s="10">
        <v>43191</v>
      </c>
      <c r="D5157" t="s">
        <v>17</v>
      </c>
      <c r="E5157">
        <f>+VLOOKUP(Tabla2[[#This Row],[Punto de venta]],Punto_venta[],2,0)</f>
        <v>2</v>
      </c>
      <c r="F5157" t="s">
        <v>8</v>
      </c>
      <c r="G5157">
        <f>+VLOOKUP(Tabla2[[#This Row],[Cultivo]],Cod_categoría[],2,0)</f>
        <v>100112025</v>
      </c>
      <c r="H5157" t="str">
        <f>+VLOOKUP(F5157,Codigos[],2,0)</f>
        <v>Berries</v>
      </c>
      <c r="I5157">
        <f>+VLOOKUP(Tabla2[[#This Row],[Categoría]],Cod_procesamiento10[],2,0)</f>
        <v>1</v>
      </c>
      <c r="J5157" t="s">
        <v>163</v>
      </c>
      <c r="K5157" s="3">
        <v>4673.9399999999996</v>
      </c>
    </row>
    <row r="5158" spans="1:11" x14ac:dyDescent="0.35">
      <c r="A5158">
        <v>2018</v>
      </c>
      <c r="B5158" s="5" t="s">
        <v>52</v>
      </c>
      <c r="C5158" s="10">
        <v>43191</v>
      </c>
      <c r="D5158" t="s">
        <v>17</v>
      </c>
      <c r="E5158">
        <f>+VLOOKUP(Tabla2[[#This Row],[Punto de venta]],Punto_venta[],2,0)</f>
        <v>2</v>
      </c>
      <c r="F5158" t="s">
        <v>9</v>
      </c>
      <c r="G5158">
        <f>+VLOOKUP(Tabla2[[#This Row],[Cultivo]],Cod_categoría[],2,0)</f>
        <v>100102003</v>
      </c>
      <c r="H5158" t="str">
        <f>+VLOOKUP(F5158,Codigos[],2,0)</f>
        <v>Cítricos</v>
      </c>
      <c r="I5158">
        <f>+VLOOKUP(Tabla2[[#This Row],[Categoría]],Cod_procesamiento10[],2,0)</f>
        <v>2</v>
      </c>
      <c r="J5158" t="s">
        <v>163</v>
      </c>
      <c r="K5158" s="3">
        <v>2172.88</v>
      </c>
    </row>
    <row r="5159" spans="1:11" x14ac:dyDescent="0.35">
      <c r="A5159">
        <v>2018</v>
      </c>
      <c r="B5159" s="5" t="s">
        <v>52</v>
      </c>
      <c r="C5159" s="10">
        <v>43191</v>
      </c>
      <c r="D5159" t="s">
        <v>17</v>
      </c>
      <c r="E5159">
        <f>+VLOOKUP(Tabla2[[#This Row],[Punto de venta]],Punto_venta[],2,0)</f>
        <v>2</v>
      </c>
      <c r="F5159" t="s">
        <v>21</v>
      </c>
      <c r="G5159">
        <f>+VLOOKUP(Tabla2[[#This Row],[Cultivo]],Cod_categoría[],2,0)</f>
        <v>100108002</v>
      </c>
      <c r="H5159" t="str">
        <f>+VLOOKUP(F5159,Codigos[],2,0)</f>
        <v>Frutos tropicales y subtropicales</v>
      </c>
      <c r="I5159">
        <f>+VLOOKUP(Tabla2[[#This Row],[Categoría]],Cod_procesamiento10[],2,0)</f>
        <v>4</v>
      </c>
      <c r="J5159" t="s">
        <v>163</v>
      </c>
      <c r="K5159" s="3">
        <v>1657.07</v>
      </c>
    </row>
    <row r="5160" spans="1:11" x14ac:dyDescent="0.35">
      <c r="A5160">
        <v>2018</v>
      </c>
      <c r="B5160" s="5" t="s">
        <v>52</v>
      </c>
      <c r="C5160" s="10">
        <v>43191</v>
      </c>
      <c r="D5160" t="s">
        <v>17</v>
      </c>
      <c r="E5160">
        <f>+VLOOKUP(Tabla2[[#This Row],[Punto de venta]],Punto_venta[],2,0)</f>
        <v>2</v>
      </c>
      <c r="F5160" t="s">
        <v>10</v>
      </c>
      <c r="G5160">
        <f>+VLOOKUP(Tabla2[[#This Row],[Cultivo]],Cod_categoría[],2,0)</f>
        <v>100104002</v>
      </c>
      <c r="H5160" t="str">
        <f>+VLOOKUP(F5160,Codigos[],2,0)</f>
        <v>Frutos de pepita</v>
      </c>
      <c r="I5160">
        <f>+VLOOKUP(Tabla2[[#This Row],[Categoría]],Cod_procesamiento10[],2,0)</f>
        <v>3</v>
      </c>
      <c r="J5160" t="s">
        <v>163</v>
      </c>
      <c r="K5160" s="3">
        <v>1255.42</v>
      </c>
    </row>
    <row r="5161" spans="1:11" x14ac:dyDescent="0.35">
      <c r="A5161">
        <v>2018</v>
      </c>
      <c r="B5161" s="5" t="s">
        <v>52</v>
      </c>
      <c r="C5161" s="10">
        <v>43191</v>
      </c>
      <c r="D5161" t="s">
        <v>17</v>
      </c>
      <c r="E5161">
        <f>+VLOOKUP(Tabla2[[#This Row],[Punto de venta]],Punto_venta[],2,0)</f>
        <v>2</v>
      </c>
      <c r="F5161" t="s">
        <v>11</v>
      </c>
      <c r="G5161">
        <f>+VLOOKUP(Tabla2[[#This Row],[Cultivo]],Cod_categoría[],2,0)</f>
        <v>100102005</v>
      </c>
      <c r="H5161" t="str">
        <f>+VLOOKUP(F5161,Codigos[],2,0)</f>
        <v>Cítricos</v>
      </c>
      <c r="I5161">
        <f>+VLOOKUP(Tabla2[[#This Row],[Categoría]],Cod_procesamiento10[],2,0)</f>
        <v>2</v>
      </c>
      <c r="J5161" t="s">
        <v>163</v>
      </c>
      <c r="K5161" s="3">
        <v>1586.48</v>
      </c>
    </row>
    <row r="5162" spans="1:11" x14ac:dyDescent="0.35">
      <c r="A5162">
        <v>2018</v>
      </c>
      <c r="B5162" s="5" t="s">
        <v>52</v>
      </c>
      <c r="C5162" s="10">
        <v>43191</v>
      </c>
      <c r="D5162" t="s">
        <v>17</v>
      </c>
      <c r="E5162">
        <f>+VLOOKUP(Tabla2[[#This Row],[Punto de venta]],Punto_venta[],2,0)</f>
        <v>2</v>
      </c>
      <c r="F5162" t="s">
        <v>12</v>
      </c>
      <c r="G5162">
        <f>+VLOOKUP(Tabla2[[#This Row],[Cultivo]],Cod_categoría[],2,0)</f>
        <v>100103006</v>
      </c>
      <c r="H5162" t="str">
        <f>+VLOOKUP(F5162,Codigos[],2,0)</f>
        <v>Frutos de carozo</v>
      </c>
      <c r="I5162">
        <f>+VLOOKUP(Tabla2[[#This Row],[Categoría]],Cod_procesamiento10[],2,0)</f>
        <v>5</v>
      </c>
      <c r="J5162" t="s">
        <v>163</v>
      </c>
      <c r="K5162" s="3">
        <v>1148</v>
      </c>
    </row>
    <row r="5163" spans="1:11" x14ac:dyDescent="0.35">
      <c r="A5163">
        <v>2018</v>
      </c>
      <c r="B5163" s="5" t="s">
        <v>52</v>
      </c>
      <c r="C5163" s="10">
        <v>43191</v>
      </c>
      <c r="D5163" t="s">
        <v>17</v>
      </c>
      <c r="E5163">
        <f>+VLOOKUP(Tabla2[[#This Row],[Punto de venta]],Punto_venta[],2,0)</f>
        <v>2</v>
      </c>
      <c r="F5163" t="s">
        <v>13</v>
      </c>
      <c r="G5163">
        <f>+VLOOKUP(Tabla2[[#This Row],[Cultivo]],Cod_categoría[],2,0)</f>
        <v>100106002</v>
      </c>
      <c r="H5163" t="str">
        <f>+VLOOKUP(F5163,Codigos[],2,0)</f>
        <v>Frutos oleaginosos</v>
      </c>
      <c r="I5163">
        <f>+VLOOKUP(Tabla2[[#This Row],[Categoría]],Cod_procesamiento10[],2,0)</f>
        <v>12</v>
      </c>
      <c r="J5163" t="s">
        <v>163</v>
      </c>
      <c r="K5163" s="3">
        <v>3539.27</v>
      </c>
    </row>
    <row r="5164" spans="1:11" x14ac:dyDescent="0.35">
      <c r="A5164">
        <v>2018</v>
      </c>
      <c r="B5164" s="5" t="s">
        <v>52</v>
      </c>
      <c r="C5164" s="10">
        <v>43191</v>
      </c>
      <c r="D5164" t="s">
        <v>17</v>
      </c>
      <c r="E5164">
        <f>+VLOOKUP(Tabla2[[#This Row],[Punto de venta]],Punto_venta[],2,0)</f>
        <v>2</v>
      </c>
      <c r="F5164" t="s">
        <v>14</v>
      </c>
      <c r="G5164">
        <f>+VLOOKUP(Tabla2[[#This Row],[Cultivo]],Cod_categoría[],2,0)</f>
        <v>100104005</v>
      </c>
      <c r="H5164" t="str">
        <f>+VLOOKUP(F5164,Codigos[],2,0)</f>
        <v>Frutos de pepita</v>
      </c>
      <c r="I5164">
        <f>+VLOOKUP(Tabla2[[#This Row],[Categoría]],Cod_procesamiento10[],2,0)</f>
        <v>3</v>
      </c>
      <c r="J5164" t="s">
        <v>163</v>
      </c>
      <c r="K5164" s="3">
        <v>1029.82</v>
      </c>
    </row>
    <row r="5165" spans="1:11" x14ac:dyDescent="0.35">
      <c r="A5165">
        <v>2018</v>
      </c>
      <c r="B5165" s="5" t="s">
        <v>52</v>
      </c>
      <c r="C5165" s="10">
        <v>43191</v>
      </c>
      <c r="D5165" t="s">
        <v>17</v>
      </c>
      <c r="E5165">
        <f>+VLOOKUP(Tabla2[[#This Row],[Punto de venta]],Punto_venta[],2,0)</f>
        <v>2</v>
      </c>
      <c r="F5165" t="s">
        <v>15</v>
      </c>
      <c r="G5165">
        <f>+VLOOKUP(Tabla2[[#This Row],[Cultivo]],Cod_categoría[],2,0)</f>
        <v>100108006</v>
      </c>
      <c r="H5165" t="str">
        <f>+VLOOKUP(F5165,Codigos[],2,0)</f>
        <v>Frutos tropicales y subtropicales</v>
      </c>
      <c r="I5165">
        <f>+VLOOKUP(Tabla2[[#This Row],[Categoría]],Cod_procesamiento10[],2,0)</f>
        <v>4</v>
      </c>
      <c r="J5165" t="s">
        <v>163</v>
      </c>
      <c r="K5165" s="3">
        <v>815.79</v>
      </c>
    </row>
    <row r="5166" spans="1:11" x14ac:dyDescent="0.35">
      <c r="A5166">
        <v>2018</v>
      </c>
      <c r="B5166" s="5" t="s">
        <v>52</v>
      </c>
      <c r="C5166" s="10">
        <v>43191</v>
      </c>
      <c r="D5166" t="s">
        <v>17</v>
      </c>
      <c r="E5166">
        <f>+VLOOKUP(Tabla2[[#This Row],[Punto de venta]],Punto_venta[],2,0)</f>
        <v>2</v>
      </c>
      <c r="F5166" t="s">
        <v>16</v>
      </c>
      <c r="G5166">
        <f>+VLOOKUP(Tabla2[[#This Row],[Cultivo]],Cod_categoría[],2,0)</f>
        <v>100109001</v>
      </c>
      <c r="H5166" t="str">
        <f>+VLOOKUP(F5166,Codigos[],2,0)</f>
        <v>Uva</v>
      </c>
      <c r="I5166">
        <f>+VLOOKUP(Tabla2[[#This Row],[Categoría]],Cod_procesamiento10[],2,0)</f>
        <v>11</v>
      </c>
      <c r="J5166" t="s">
        <v>163</v>
      </c>
      <c r="K5166" s="3">
        <v>2287.19</v>
      </c>
    </row>
    <row r="5167" spans="1:11" x14ac:dyDescent="0.35">
      <c r="A5167">
        <v>2018</v>
      </c>
      <c r="B5167" s="5" t="s">
        <v>52</v>
      </c>
      <c r="C5167" s="10">
        <v>43191</v>
      </c>
      <c r="D5167" t="s">
        <v>2</v>
      </c>
      <c r="E5167">
        <f>+VLOOKUP(Tabla2[[#This Row],[Punto de venta]],Punto_venta[],2,0)</f>
        <v>1</v>
      </c>
      <c r="F5167" t="s">
        <v>68</v>
      </c>
      <c r="G5167">
        <f>+VLOOKUP(Tabla2[[#This Row],[Cultivo]],Cod_categoría[],2,0)</f>
        <v>100101001</v>
      </c>
      <c r="H5167" t="str">
        <f>+VLOOKUP(F5167,Codigos[],2,0)</f>
        <v>Berries</v>
      </c>
      <c r="I5167">
        <f>+VLOOKUP(Tabla2[[#This Row],[Categoría]],Cod_procesamiento10[],2,0)</f>
        <v>1</v>
      </c>
      <c r="J5167" t="s">
        <v>163</v>
      </c>
      <c r="K5167" s="3">
        <v>2575</v>
      </c>
    </row>
    <row r="5168" spans="1:11" x14ac:dyDescent="0.35">
      <c r="A5168">
        <v>2018</v>
      </c>
      <c r="B5168" s="5" t="s">
        <v>52</v>
      </c>
      <c r="C5168" s="10">
        <v>43191</v>
      </c>
      <c r="D5168" t="s">
        <v>2</v>
      </c>
      <c r="E5168">
        <f>+VLOOKUP(Tabla2[[#This Row],[Punto de venta]],Punto_venta[],2,0)</f>
        <v>1</v>
      </c>
      <c r="F5168" t="s">
        <v>5</v>
      </c>
      <c r="G5168">
        <f>+VLOOKUP(Tabla2[[#This Row],[Cultivo]],Cod_categoría[],2,0)</f>
        <v>100103002</v>
      </c>
      <c r="H5168" t="str">
        <f>+VLOOKUP(F5168,Codigos[],2,0)</f>
        <v>Frutos de carozo</v>
      </c>
      <c r="I5168">
        <f>+VLOOKUP(Tabla2[[#This Row],[Categoría]],Cod_procesamiento10[],2,0)</f>
        <v>5</v>
      </c>
      <c r="J5168" t="s">
        <v>163</v>
      </c>
      <c r="K5168" s="3">
        <v>571.41</v>
      </c>
    </row>
    <row r="5169" spans="1:11" x14ac:dyDescent="0.35">
      <c r="A5169">
        <v>2018</v>
      </c>
      <c r="B5169" s="5" t="s">
        <v>52</v>
      </c>
      <c r="C5169" s="10">
        <v>43191</v>
      </c>
      <c r="D5169" t="s">
        <v>2</v>
      </c>
      <c r="E5169">
        <f>+VLOOKUP(Tabla2[[#This Row],[Punto de venta]],Punto_venta[],2,0)</f>
        <v>1</v>
      </c>
      <c r="F5169" t="s">
        <v>8</v>
      </c>
      <c r="G5169">
        <f>+VLOOKUP(Tabla2[[#This Row],[Cultivo]],Cod_categoría[],2,0)</f>
        <v>100112025</v>
      </c>
      <c r="H5169" t="str">
        <f>+VLOOKUP(F5169,Codigos[],2,0)</f>
        <v>Berries</v>
      </c>
      <c r="I5169">
        <f>+VLOOKUP(Tabla2[[#This Row],[Categoría]],Cod_procesamiento10[],2,0)</f>
        <v>1</v>
      </c>
      <c r="J5169" t="s">
        <v>163</v>
      </c>
      <c r="K5169" s="3">
        <v>1259.8900000000001</v>
      </c>
    </row>
    <row r="5170" spans="1:11" x14ac:dyDescent="0.35">
      <c r="A5170">
        <v>2018</v>
      </c>
      <c r="B5170" s="5" t="s">
        <v>52</v>
      </c>
      <c r="C5170" s="10">
        <v>43191</v>
      </c>
      <c r="D5170" t="s">
        <v>2</v>
      </c>
      <c r="E5170">
        <f>+VLOOKUP(Tabla2[[#This Row],[Punto de venta]],Punto_venta[],2,0)</f>
        <v>1</v>
      </c>
      <c r="F5170" t="s">
        <v>9</v>
      </c>
      <c r="G5170">
        <f>+VLOOKUP(Tabla2[[#This Row],[Cultivo]],Cod_categoría[],2,0)</f>
        <v>100102003</v>
      </c>
      <c r="H5170" t="str">
        <f>+VLOOKUP(F5170,Codigos[],2,0)</f>
        <v>Cítricos</v>
      </c>
      <c r="I5170">
        <f>+VLOOKUP(Tabla2[[#This Row],[Categoría]],Cod_procesamiento10[],2,0)</f>
        <v>2</v>
      </c>
      <c r="J5170" t="s">
        <v>163</v>
      </c>
      <c r="K5170" s="3">
        <v>1524.2</v>
      </c>
    </row>
    <row r="5171" spans="1:11" x14ac:dyDescent="0.35">
      <c r="A5171">
        <v>2018</v>
      </c>
      <c r="B5171" s="5" t="s">
        <v>52</v>
      </c>
      <c r="C5171" s="10">
        <v>43191</v>
      </c>
      <c r="D5171" t="s">
        <v>2</v>
      </c>
      <c r="E5171">
        <f>+VLOOKUP(Tabla2[[#This Row],[Punto de venta]],Punto_venta[],2,0)</f>
        <v>1</v>
      </c>
      <c r="F5171" t="s">
        <v>21</v>
      </c>
      <c r="G5171">
        <f>+VLOOKUP(Tabla2[[#This Row],[Cultivo]],Cod_categoría[],2,0)</f>
        <v>100108002</v>
      </c>
      <c r="H5171" t="str">
        <f>+VLOOKUP(F5171,Codigos[],2,0)</f>
        <v>Frutos tropicales y subtropicales</v>
      </c>
      <c r="I5171">
        <f>+VLOOKUP(Tabla2[[#This Row],[Categoría]],Cod_procesamiento10[],2,0)</f>
        <v>4</v>
      </c>
      <c r="J5171" t="s">
        <v>163</v>
      </c>
      <c r="K5171" s="3">
        <v>1810.65</v>
      </c>
    </row>
    <row r="5172" spans="1:11" x14ac:dyDescent="0.35">
      <c r="A5172">
        <v>2018</v>
      </c>
      <c r="B5172" s="5" t="s">
        <v>52</v>
      </c>
      <c r="C5172" s="10">
        <v>43191</v>
      </c>
      <c r="D5172" t="s">
        <v>2</v>
      </c>
      <c r="E5172">
        <f>+VLOOKUP(Tabla2[[#This Row],[Punto de venta]],Punto_venta[],2,0)</f>
        <v>1</v>
      </c>
      <c r="F5172" t="s">
        <v>10</v>
      </c>
      <c r="G5172">
        <f>+VLOOKUP(Tabla2[[#This Row],[Cultivo]],Cod_categoría[],2,0)</f>
        <v>100104002</v>
      </c>
      <c r="H5172" t="str">
        <f>+VLOOKUP(F5172,Codigos[],2,0)</f>
        <v>Frutos de pepita</v>
      </c>
      <c r="I5172">
        <f>+VLOOKUP(Tabla2[[#This Row],[Categoría]],Cod_procesamiento10[],2,0)</f>
        <v>3</v>
      </c>
      <c r="J5172" t="s">
        <v>163</v>
      </c>
      <c r="K5172" s="3">
        <v>592.91999999999996</v>
      </c>
    </row>
    <row r="5173" spans="1:11" x14ac:dyDescent="0.35">
      <c r="A5173">
        <v>2018</v>
      </c>
      <c r="B5173" s="5" t="s">
        <v>52</v>
      </c>
      <c r="C5173" s="10">
        <v>43191</v>
      </c>
      <c r="D5173" t="s">
        <v>2</v>
      </c>
      <c r="E5173">
        <f>+VLOOKUP(Tabla2[[#This Row],[Punto de venta]],Punto_venta[],2,0)</f>
        <v>1</v>
      </c>
      <c r="F5173" t="s">
        <v>11</v>
      </c>
      <c r="G5173">
        <f>+VLOOKUP(Tabla2[[#This Row],[Cultivo]],Cod_categoría[],2,0)</f>
        <v>100102005</v>
      </c>
      <c r="H5173" t="str">
        <f>+VLOOKUP(F5173,Codigos[],2,0)</f>
        <v>Cítricos</v>
      </c>
      <c r="I5173">
        <f>+VLOOKUP(Tabla2[[#This Row],[Categoría]],Cod_procesamiento10[],2,0)</f>
        <v>2</v>
      </c>
      <c r="J5173" t="s">
        <v>163</v>
      </c>
      <c r="K5173" s="3">
        <v>1151.77</v>
      </c>
    </row>
    <row r="5174" spans="1:11" x14ac:dyDescent="0.35">
      <c r="A5174">
        <v>2018</v>
      </c>
      <c r="B5174" s="5" t="s">
        <v>52</v>
      </c>
      <c r="C5174" s="10">
        <v>43191</v>
      </c>
      <c r="D5174" t="s">
        <v>2</v>
      </c>
      <c r="E5174">
        <f>+VLOOKUP(Tabla2[[#This Row],[Punto de venta]],Punto_venta[],2,0)</f>
        <v>1</v>
      </c>
      <c r="F5174" t="s">
        <v>12</v>
      </c>
      <c r="G5174">
        <f>+VLOOKUP(Tabla2[[#This Row],[Cultivo]],Cod_categoría[],2,0)</f>
        <v>100103006</v>
      </c>
      <c r="H5174" t="str">
        <f>+VLOOKUP(F5174,Codigos[],2,0)</f>
        <v>Frutos de carozo</v>
      </c>
      <c r="I5174">
        <f>+VLOOKUP(Tabla2[[#This Row],[Categoría]],Cod_procesamiento10[],2,0)</f>
        <v>5</v>
      </c>
      <c r="J5174" t="s">
        <v>163</v>
      </c>
      <c r="K5174" s="3">
        <v>712.5</v>
      </c>
    </row>
    <row r="5175" spans="1:11" x14ac:dyDescent="0.35">
      <c r="A5175">
        <v>2018</v>
      </c>
      <c r="B5175" s="5" t="s">
        <v>52</v>
      </c>
      <c r="C5175" s="10">
        <v>43191</v>
      </c>
      <c r="D5175" t="s">
        <v>2</v>
      </c>
      <c r="E5175">
        <f>+VLOOKUP(Tabla2[[#This Row],[Punto de venta]],Punto_venta[],2,0)</f>
        <v>1</v>
      </c>
      <c r="F5175" t="s">
        <v>13</v>
      </c>
      <c r="G5175">
        <f>+VLOOKUP(Tabla2[[#This Row],[Cultivo]],Cod_categoría[],2,0)</f>
        <v>100106002</v>
      </c>
      <c r="H5175" t="str">
        <f>+VLOOKUP(F5175,Codigos[],2,0)</f>
        <v>Frutos oleaginosos</v>
      </c>
      <c r="I5175">
        <f>+VLOOKUP(Tabla2[[#This Row],[Categoría]],Cod_procesamiento10[],2,0)</f>
        <v>12</v>
      </c>
      <c r="J5175" t="s">
        <v>163</v>
      </c>
      <c r="K5175" s="3">
        <v>3473.76</v>
      </c>
    </row>
    <row r="5176" spans="1:11" x14ac:dyDescent="0.35">
      <c r="A5176">
        <v>2018</v>
      </c>
      <c r="B5176" s="5" t="s">
        <v>52</v>
      </c>
      <c r="C5176" s="10">
        <v>43191</v>
      </c>
      <c r="D5176" t="s">
        <v>2</v>
      </c>
      <c r="E5176">
        <f>+VLOOKUP(Tabla2[[#This Row],[Punto de venta]],Punto_venta[],2,0)</f>
        <v>1</v>
      </c>
      <c r="F5176" t="s">
        <v>14</v>
      </c>
      <c r="G5176">
        <f>+VLOOKUP(Tabla2[[#This Row],[Cultivo]],Cod_categoría[],2,0)</f>
        <v>100104005</v>
      </c>
      <c r="H5176" t="str">
        <f>+VLOOKUP(F5176,Codigos[],2,0)</f>
        <v>Frutos de pepita</v>
      </c>
      <c r="I5176">
        <f>+VLOOKUP(Tabla2[[#This Row],[Categoría]],Cod_procesamiento10[],2,0)</f>
        <v>3</v>
      </c>
      <c r="J5176" t="s">
        <v>163</v>
      </c>
      <c r="K5176" s="3">
        <v>689.97</v>
      </c>
    </row>
    <row r="5177" spans="1:11" x14ac:dyDescent="0.35">
      <c r="A5177">
        <v>2018</v>
      </c>
      <c r="B5177" s="5" t="s">
        <v>52</v>
      </c>
      <c r="C5177" s="10">
        <v>43191</v>
      </c>
      <c r="D5177" t="s">
        <v>2</v>
      </c>
      <c r="E5177">
        <f>+VLOOKUP(Tabla2[[#This Row],[Punto de venta]],Punto_venta[],2,0)</f>
        <v>1</v>
      </c>
      <c r="F5177" t="s">
        <v>15</v>
      </c>
      <c r="G5177">
        <f>+VLOOKUP(Tabla2[[#This Row],[Cultivo]],Cod_categoría[],2,0)</f>
        <v>100108006</v>
      </c>
      <c r="H5177" t="str">
        <f>+VLOOKUP(F5177,Codigos[],2,0)</f>
        <v>Frutos tropicales y subtropicales</v>
      </c>
      <c r="I5177">
        <f>+VLOOKUP(Tabla2[[#This Row],[Categoría]],Cod_procesamiento10[],2,0)</f>
        <v>4</v>
      </c>
      <c r="J5177" t="s">
        <v>163</v>
      </c>
      <c r="K5177" s="3">
        <v>611.80999999999995</v>
      </c>
    </row>
    <row r="5178" spans="1:11" x14ac:dyDescent="0.35">
      <c r="A5178">
        <v>2018</v>
      </c>
      <c r="B5178" s="5" t="s">
        <v>52</v>
      </c>
      <c r="C5178" s="10">
        <v>43191</v>
      </c>
      <c r="D5178" t="s">
        <v>2</v>
      </c>
      <c r="E5178">
        <f>+VLOOKUP(Tabla2[[#This Row],[Punto de venta]],Punto_venta[],2,0)</f>
        <v>1</v>
      </c>
      <c r="F5178" t="s">
        <v>16</v>
      </c>
      <c r="G5178">
        <f>+VLOOKUP(Tabla2[[#This Row],[Cultivo]],Cod_categoría[],2,0)</f>
        <v>100109001</v>
      </c>
      <c r="H5178" t="str">
        <f>+VLOOKUP(F5178,Codigos[],2,0)</f>
        <v>Uva</v>
      </c>
      <c r="I5178">
        <f>+VLOOKUP(Tabla2[[#This Row],[Categoría]],Cod_procesamiento10[],2,0)</f>
        <v>11</v>
      </c>
      <c r="J5178" t="s">
        <v>163</v>
      </c>
      <c r="K5178" s="3">
        <v>813.85</v>
      </c>
    </row>
    <row r="5179" spans="1:11" x14ac:dyDescent="0.35">
      <c r="A5179">
        <v>2018</v>
      </c>
      <c r="B5179" s="5" t="s">
        <v>52</v>
      </c>
      <c r="C5179" s="10">
        <v>43191</v>
      </c>
      <c r="D5179" t="s">
        <v>17</v>
      </c>
      <c r="E5179">
        <f>+VLOOKUP(Tabla2[[#This Row],[Punto de venta]],Punto_venta[],2,0)</f>
        <v>2</v>
      </c>
      <c r="F5179" t="s">
        <v>5</v>
      </c>
      <c r="G5179">
        <f>+VLOOKUP(Tabla2[[#This Row],[Cultivo]],Cod_categoría[],2,0)</f>
        <v>100103002</v>
      </c>
      <c r="H5179" t="str">
        <f>+VLOOKUP(F5179,Codigos[],2,0)</f>
        <v>Frutos de carozo</v>
      </c>
      <c r="I5179">
        <f>+VLOOKUP(Tabla2[[#This Row],[Categoría]],Cod_procesamiento10[],2,0)</f>
        <v>5</v>
      </c>
      <c r="J5179" t="s">
        <v>163</v>
      </c>
      <c r="K5179" s="3">
        <v>1400.39</v>
      </c>
    </row>
    <row r="5180" spans="1:11" x14ac:dyDescent="0.35">
      <c r="A5180">
        <v>2018</v>
      </c>
      <c r="B5180" s="5" t="s">
        <v>52</v>
      </c>
      <c r="C5180" s="10">
        <v>43191</v>
      </c>
      <c r="D5180" t="s">
        <v>17</v>
      </c>
      <c r="E5180">
        <f>+VLOOKUP(Tabla2[[#This Row],[Punto de venta]],Punto_venta[],2,0)</f>
        <v>2</v>
      </c>
      <c r="F5180" t="s">
        <v>8</v>
      </c>
      <c r="G5180">
        <f>+VLOOKUP(Tabla2[[#This Row],[Cultivo]],Cod_categoría[],2,0)</f>
        <v>100112025</v>
      </c>
      <c r="H5180" t="str">
        <f>+VLOOKUP(F5180,Codigos[],2,0)</f>
        <v>Berries</v>
      </c>
      <c r="I5180">
        <f>+VLOOKUP(Tabla2[[#This Row],[Categoría]],Cod_procesamiento10[],2,0)</f>
        <v>1</v>
      </c>
      <c r="J5180" t="s">
        <v>163</v>
      </c>
      <c r="K5180" s="3">
        <v>4141.5</v>
      </c>
    </row>
    <row r="5181" spans="1:11" x14ac:dyDescent="0.35">
      <c r="A5181">
        <v>2018</v>
      </c>
      <c r="B5181" s="5" t="s">
        <v>52</v>
      </c>
      <c r="C5181" s="10">
        <v>43191</v>
      </c>
      <c r="D5181" t="s">
        <v>17</v>
      </c>
      <c r="E5181">
        <f>+VLOOKUP(Tabla2[[#This Row],[Punto de venta]],Punto_venta[],2,0)</f>
        <v>2</v>
      </c>
      <c r="F5181" t="s">
        <v>9</v>
      </c>
      <c r="G5181">
        <f>+VLOOKUP(Tabla2[[#This Row],[Cultivo]],Cod_categoría[],2,0)</f>
        <v>100102003</v>
      </c>
      <c r="H5181" t="str">
        <f>+VLOOKUP(F5181,Codigos[],2,0)</f>
        <v>Cítricos</v>
      </c>
      <c r="I5181">
        <f>+VLOOKUP(Tabla2[[#This Row],[Categoría]],Cod_procesamiento10[],2,0)</f>
        <v>2</v>
      </c>
      <c r="J5181" t="s">
        <v>163</v>
      </c>
      <c r="K5181" s="3">
        <v>2058.06</v>
      </c>
    </row>
    <row r="5182" spans="1:11" x14ac:dyDescent="0.35">
      <c r="A5182">
        <v>2018</v>
      </c>
      <c r="B5182" s="5" t="s">
        <v>52</v>
      </c>
      <c r="C5182" s="10">
        <v>43191</v>
      </c>
      <c r="D5182" t="s">
        <v>17</v>
      </c>
      <c r="E5182">
        <f>+VLOOKUP(Tabla2[[#This Row],[Punto de venta]],Punto_venta[],2,0)</f>
        <v>2</v>
      </c>
      <c r="F5182" t="s">
        <v>21</v>
      </c>
      <c r="G5182">
        <f>+VLOOKUP(Tabla2[[#This Row],[Cultivo]],Cod_categoría[],2,0)</f>
        <v>100108002</v>
      </c>
      <c r="H5182" t="str">
        <f>+VLOOKUP(F5182,Codigos[],2,0)</f>
        <v>Frutos tropicales y subtropicales</v>
      </c>
      <c r="I5182">
        <f>+VLOOKUP(Tabla2[[#This Row],[Categoría]],Cod_procesamiento10[],2,0)</f>
        <v>4</v>
      </c>
      <c r="J5182" t="s">
        <v>163</v>
      </c>
      <c r="K5182" s="3">
        <v>1749.25</v>
      </c>
    </row>
    <row r="5183" spans="1:11" x14ac:dyDescent="0.35">
      <c r="A5183">
        <v>2018</v>
      </c>
      <c r="B5183" s="5" t="s">
        <v>52</v>
      </c>
      <c r="C5183" s="10">
        <v>43191</v>
      </c>
      <c r="D5183" t="s">
        <v>17</v>
      </c>
      <c r="E5183">
        <f>+VLOOKUP(Tabla2[[#This Row],[Punto de venta]],Punto_venta[],2,0)</f>
        <v>2</v>
      </c>
      <c r="F5183" t="s">
        <v>10</v>
      </c>
      <c r="G5183">
        <f>+VLOOKUP(Tabla2[[#This Row],[Cultivo]],Cod_categoría[],2,0)</f>
        <v>100104002</v>
      </c>
      <c r="H5183" t="str">
        <f>+VLOOKUP(F5183,Codigos[],2,0)</f>
        <v>Frutos de pepita</v>
      </c>
      <c r="I5183">
        <f>+VLOOKUP(Tabla2[[#This Row],[Categoría]],Cod_procesamiento10[],2,0)</f>
        <v>3</v>
      </c>
      <c r="J5183" t="s">
        <v>163</v>
      </c>
      <c r="K5183" s="3">
        <v>1266.4100000000001</v>
      </c>
    </row>
    <row r="5184" spans="1:11" x14ac:dyDescent="0.35">
      <c r="A5184">
        <v>2018</v>
      </c>
      <c r="B5184" s="5" t="s">
        <v>52</v>
      </c>
      <c r="C5184" s="10">
        <v>43191</v>
      </c>
      <c r="D5184" t="s">
        <v>17</v>
      </c>
      <c r="E5184">
        <f>+VLOOKUP(Tabla2[[#This Row],[Punto de venta]],Punto_venta[],2,0)</f>
        <v>2</v>
      </c>
      <c r="F5184" t="s">
        <v>11</v>
      </c>
      <c r="G5184">
        <f>+VLOOKUP(Tabla2[[#This Row],[Cultivo]],Cod_categoría[],2,0)</f>
        <v>100102005</v>
      </c>
      <c r="H5184" t="str">
        <f>+VLOOKUP(F5184,Codigos[],2,0)</f>
        <v>Cítricos</v>
      </c>
      <c r="I5184">
        <f>+VLOOKUP(Tabla2[[#This Row],[Categoría]],Cod_procesamiento10[],2,0)</f>
        <v>2</v>
      </c>
      <c r="J5184" t="s">
        <v>163</v>
      </c>
      <c r="K5184" s="3">
        <v>1641.15</v>
      </c>
    </row>
    <row r="5185" spans="1:11" x14ac:dyDescent="0.35">
      <c r="A5185">
        <v>2018</v>
      </c>
      <c r="B5185" s="5" t="s">
        <v>52</v>
      </c>
      <c r="C5185" s="10">
        <v>43191</v>
      </c>
      <c r="D5185" t="s">
        <v>17</v>
      </c>
      <c r="E5185">
        <f>+VLOOKUP(Tabla2[[#This Row],[Punto de venta]],Punto_venta[],2,0)</f>
        <v>2</v>
      </c>
      <c r="F5185" t="s">
        <v>13</v>
      </c>
      <c r="G5185">
        <f>+VLOOKUP(Tabla2[[#This Row],[Cultivo]],Cod_categoría[],2,0)</f>
        <v>100106002</v>
      </c>
      <c r="H5185" t="str">
        <f>+VLOOKUP(F5185,Codigos[],2,0)</f>
        <v>Frutos oleaginosos</v>
      </c>
      <c r="I5185">
        <f>+VLOOKUP(Tabla2[[#This Row],[Categoría]],Cod_procesamiento10[],2,0)</f>
        <v>12</v>
      </c>
      <c r="J5185" t="s">
        <v>163</v>
      </c>
      <c r="K5185" s="3">
        <v>3568.43</v>
      </c>
    </row>
    <row r="5186" spans="1:11" x14ac:dyDescent="0.35">
      <c r="A5186">
        <v>2018</v>
      </c>
      <c r="B5186" s="5" t="s">
        <v>52</v>
      </c>
      <c r="C5186" s="10">
        <v>43191</v>
      </c>
      <c r="D5186" t="s">
        <v>17</v>
      </c>
      <c r="E5186">
        <f>+VLOOKUP(Tabla2[[#This Row],[Punto de venta]],Punto_venta[],2,0)</f>
        <v>2</v>
      </c>
      <c r="F5186" t="s">
        <v>14</v>
      </c>
      <c r="G5186">
        <f>+VLOOKUP(Tabla2[[#This Row],[Cultivo]],Cod_categoría[],2,0)</f>
        <v>100104005</v>
      </c>
      <c r="H5186" t="str">
        <f>+VLOOKUP(F5186,Codigos[],2,0)</f>
        <v>Frutos de pepita</v>
      </c>
      <c r="I5186">
        <f>+VLOOKUP(Tabla2[[#This Row],[Categoría]],Cod_procesamiento10[],2,0)</f>
        <v>3</v>
      </c>
      <c r="J5186" t="s">
        <v>163</v>
      </c>
      <c r="K5186" s="3">
        <v>1055.73</v>
      </c>
    </row>
    <row r="5187" spans="1:11" x14ac:dyDescent="0.35">
      <c r="A5187">
        <v>2018</v>
      </c>
      <c r="B5187" s="5" t="s">
        <v>52</v>
      </c>
      <c r="C5187" s="10">
        <v>43191</v>
      </c>
      <c r="D5187" t="s">
        <v>17</v>
      </c>
      <c r="E5187">
        <f>+VLOOKUP(Tabla2[[#This Row],[Punto de venta]],Punto_venta[],2,0)</f>
        <v>2</v>
      </c>
      <c r="F5187" t="s">
        <v>15</v>
      </c>
      <c r="G5187">
        <f>+VLOOKUP(Tabla2[[#This Row],[Cultivo]],Cod_categoría[],2,0)</f>
        <v>100108006</v>
      </c>
      <c r="H5187" t="str">
        <f>+VLOOKUP(F5187,Codigos[],2,0)</f>
        <v>Frutos tropicales y subtropicales</v>
      </c>
      <c r="I5187">
        <f>+VLOOKUP(Tabla2[[#This Row],[Categoría]],Cod_procesamiento10[],2,0)</f>
        <v>4</v>
      </c>
      <c r="J5187" t="s">
        <v>163</v>
      </c>
      <c r="K5187" s="3">
        <v>851.9</v>
      </c>
    </row>
    <row r="5188" spans="1:11" x14ac:dyDescent="0.35">
      <c r="A5188">
        <v>2018</v>
      </c>
      <c r="B5188" s="5" t="s">
        <v>52</v>
      </c>
      <c r="C5188" s="10">
        <v>43191</v>
      </c>
      <c r="D5188" t="s">
        <v>17</v>
      </c>
      <c r="E5188">
        <f>+VLOOKUP(Tabla2[[#This Row],[Punto de venta]],Punto_venta[],2,0)</f>
        <v>2</v>
      </c>
      <c r="F5188" t="s">
        <v>16</v>
      </c>
      <c r="G5188">
        <f>+VLOOKUP(Tabla2[[#This Row],[Cultivo]],Cod_categoría[],2,0)</f>
        <v>100109001</v>
      </c>
      <c r="H5188" t="str">
        <f>+VLOOKUP(F5188,Codigos[],2,0)</f>
        <v>Uva</v>
      </c>
      <c r="I5188">
        <f>+VLOOKUP(Tabla2[[#This Row],[Categoría]],Cod_procesamiento10[],2,0)</f>
        <v>11</v>
      </c>
      <c r="J5188" t="s">
        <v>163</v>
      </c>
      <c r="K5188" s="3">
        <v>2476.09</v>
      </c>
    </row>
    <row r="5189" spans="1:11" x14ac:dyDescent="0.35">
      <c r="A5189">
        <v>2018</v>
      </c>
      <c r="B5189" s="5" t="s">
        <v>52</v>
      </c>
      <c r="C5189" s="10">
        <v>43191</v>
      </c>
      <c r="D5189" t="s">
        <v>2</v>
      </c>
      <c r="E5189">
        <f>+VLOOKUP(Tabla2[[#This Row],[Punto de venta]],Punto_venta[],2,0)</f>
        <v>1</v>
      </c>
      <c r="F5189" t="s">
        <v>5</v>
      </c>
      <c r="G5189">
        <f>+VLOOKUP(Tabla2[[#This Row],[Cultivo]],Cod_categoría[],2,0)</f>
        <v>100103002</v>
      </c>
      <c r="H5189" t="str">
        <f>+VLOOKUP(F5189,Codigos[],2,0)</f>
        <v>Frutos de carozo</v>
      </c>
      <c r="I5189">
        <f>+VLOOKUP(Tabla2[[#This Row],[Categoría]],Cod_procesamiento10[],2,0)</f>
        <v>5</v>
      </c>
      <c r="J5189" t="s">
        <v>163</v>
      </c>
      <c r="K5189" s="3">
        <v>579.9</v>
      </c>
    </row>
    <row r="5190" spans="1:11" x14ac:dyDescent="0.35">
      <c r="A5190">
        <v>2018</v>
      </c>
      <c r="B5190" s="5" t="s">
        <v>52</v>
      </c>
      <c r="C5190" s="10">
        <v>43191</v>
      </c>
      <c r="D5190" t="s">
        <v>2</v>
      </c>
      <c r="E5190">
        <f>+VLOOKUP(Tabla2[[#This Row],[Punto de venta]],Punto_venta[],2,0)</f>
        <v>1</v>
      </c>
      <c r="F5190" t="s">
        <v>8</v>
      </c>
      <c r="G5190">
        <f>+VLOOKUP(Tabla2[[#This Row],[Cultivo]],Cod_categoría[],2,0)</f>
        <v>100112025</v>
      </c>
      <c r="H5190" t="str">
        <f>+VLOOKUP(F5190,Codigos[],2,0)</f>
        <v>Berries</v>
      </c>
      <c r="I5190">
        <f>+VLOOKUP(Tabla2[[#This Row],[Categoría]],Cod_procesamiento10[],2,0)</f>
        <v>1</v>
      </c>
      <c r="J5190" t="s">
        <v>163</v>
      </c>
      <c r="K5190" s="3">
        <v>1282.6099999999999</v>
      </c>
    </row>
    <row r="5191" spans="1:11" x14ac:dyDescent="0.35">
      <c r="A5191">
        <v>2018</v>
      </c>
      <c r="B5191" s="5" t="s">
        <v>52</v>
      </c>
      <c r="C5191" s="10">
        <v>43191</v>
      </c>
      <c r="D5191" t="s">
        <v>2</v>
      </c>
      <c r="E5191">
        <f>+VLOOKUP(Tabla2[[#This Row],[Punto de venta]],Punto_venta[],2,0)</f>
        <v>1</v>
      </c>
      <c r="F5191" t="s">
        <v>9</v>
      </c>
      <c r="G5191">
        <f>+VLOOKUP(Tabla2[[#This Row],[Cultivo]],Cod_categoría[],2,0)</f>
        <v>100102003</v>
      </c>
      <c r="H5191" t="str">
        <f>+VLOOKUP(F5191,Codigos[],2,0)</f>
        <v>Cítricos</v>
      </c>
      <c r="I5191">
        <f>+VLOOKUP(Tabla2[[#This Row],[Categoría]],Cod_procesamiento10[],2,0)</f>
        <v>2</v>
      </c>
      <c r="J5191" t="s">
        <v>163</v>
      </c>
      <c r="K5191" s="3">
        <v>1405.32</v>
      </c>
    </row>
    <row r="5192" spans="1:11" x14ac:dyDescent="0.35">
      <c r="A5192">
        <v>2018</v>
      </c>
      <c r="B5192" s="5" t="s">
        <v>52</v>
      </c>
      <c r="C5192" s="10">
        <v>43191</v>
      </c>
      <c r="D5192" t="s">
        <v>2</v>
      </c>
      <c r="E5192">
        <f>+VLOOKUP(Tabla2[[#This Row],[Punto de venta]],Punto_venta[],2,0)</f>
        <v>1</v>
      </c>
      <c r="F5192" t="s">
        <v>21</v>
      </c>
      <c r="G5192">
        <f>+VLOOKUP(Tabla2[[#This Row],[Cultivo]],Cod_categoría[],2,0)</f>
        <v>100108002</v>
      </c>
      <c r="H5192" t="str">
        <f>+VLOOKUP(F5192,Codigos[],2,0)</f>
        <v>Frutos tropicales y subtropicales</v>
      </c>
      <c r="I5192">
        <f>+VLOOKUP(Tabla2[[#This Row],[Categoría]],Cod_procesamiento10[],2,0)</f>
        <v>4</v>
      </c>
      <c r="J5192" t="s">
        <v>163</v>
      </c>
      <c r="K5192" s="3">
        <v>1936.73</v>
      </c>
    </row>
    <row r="5193" spans="1:11" x14ac:dyDescent="0.35">
      <c r="A5193">
        <v>2018</v>
      </c>
      <c r="B5193" s="5" t="s">
        <v>52</v>
      </c>
      <c r="C5193" s="10">
        <v>43191</v>
      </c>
      <c r="D5193" t="s">
        <v>2</v>
      </c>
      <c r="E5193">
        <f>+VLOOKUP(Tabla2[[#This Row],[Punto de venta]],Punto_venta[],2,0)</f>
        <v>1</v>
      </c>
      <c r="F5193" t="s">
        <v>10</v>
      </c>
      <c r="G5193">
        <f>+VLOOKUP(Tabla2[[#This Row],[Cultivo]],Cod_categoría[],2,0)</f>
        <v>100104002</v>
      </c>
      <c r="H5193" t="str">
        <f>+VLOOKUP(F5193,Codigos[],2,0)</f>
        <v>Frutos de pepita</v>
      </c>
      <c r="I5193">
        <f>+VLOOKUP(Tabla2[[#This Row],[Categoría]],Cod_procesamiento10[],2,0)</f>
        <v>3</v>
      </c>
      <c r="J5193" t="s">
        <v>163</v>
      </c>
      <c r="K5193" s="3">
        <v>601.24</v>
      </c>
    </row>
    <row r="5194" spans="1:11" x14ac:dyDescent="0.35">
      <c r="A5194">
        <v>2018</v>
      </c>
      <c r="B5194" s="5" t="s">
        <v>52</v>
      </c>
      <c r="C5194" s="10">
        <v>43191</v>
      </c>
      <c r="D5194" t="s">
        <v>2</v>
      </c>
      <c r="E5194">
        <f>+VLOOKUP(Tabla2[[#This Row],[Punto de venta]],Punto_venta[],2,0)</f>
        <v>1</v>
      </c>
      <c r="F5194" t="s">
        <v>11</v>
      </c>
      <c r="G5194">
        <f>+VLOOKUP(Tabla2[[#This Row],[Cultivo]],Cod_categoría[],2,0)</f>
        <v>100102005</v>
      </c>
      <c r="H5194" t="str">
        <f>+VLOOKUP(F5194,Codigos[],2,0)</f>
        <v>Cítricos</v>
      </c>
      <c r="I5194">
        <f>+VLOOKUP(Tabla2[[#This Row],[Categoría]],Cod_procesamiento10[],2,0)</f>
        <v>2</v>
      </c>
      <c r="J5194" t="s">
        <v>163</v>
      </c>
      <c r="K5194" s="3">
        <v>1185</v>
      </c>
    </row>
    <row r="5195" spans="1:11" x14ac:dyDescent="0.35">
      <c r="A5195">
        <v>2018</v>
      </c>
      <c r="B5195" s="5" t="s">
        <v>52</v>
      </c>
      <c r="C5195" s="10">
        <v>43191</v>
      </c>
      <c r="D5195" t="s">
        <v>2</v>
      </c>
      <c r="E5195">
        <f>+VLOOKUP(Tabla2[[#This Row],[Punto de venta]],Punto_venta[],2,0)</f>
        <v>1</v>
      </c>
      <c r="F5195" t="s">
        <v>13</v>
      </c>
      <c r="G5195">
        <f>+VLOOKUP(Tabla2[[#This Row],[Cultivo]],Cod_categoría[],2,0)</f>
        <v>100106002</v>
      </c>
      <c r="H5195" t="str">
        <f>+VLOOKUP(F5195,Codigos[],2,0)</f>
        <v>Frutos oleaginosos</v>
      </c>
      <c r="I5195">
        <f>+VLOOKUP(Tabla2[[#This Row],[Categoría]],Cod_procesamiento10[],2,0)</f>
        <v>12</v>
      </c>
      <c r="J5195" t="s">
        <v>163</v>
      </c>
      <c r="K5195" s="3">
        <v>3594.07</v>
      </c>
    </row>
    <row r="5196" spans="1:11" x14ac:dyDescent="0.35">
      <c r="A5196">
        <v>2018</v>
      </c>
      <c r="B5196" s="5" t="s">
        <v>52</v>
      </c>
      <c r="C5196" s="10">
        <v>43191</v>
      </c>
      <c r="D5196" t="s">
        <v>2</v>
      </c>
      <c r="E5196">
        <f>+VLOOKUP(Tabla2[[#This Row],[Punto de venta]],Punto_venta[],2,0)</f>
        <v>1</v>
      </c>
      <c r="F5196" t="s">
        <v>14</v>
      </c>
      <c r="G5196">
        <f>+VLOOKUP(Tabla2[[#This Row],[Cultivo]],Cod_categoría[],2,0)</f>
        <v>100104005</v>
      </c>
      <c r="H5196" t="str">
        <f>+VLOOKUP(F5196,Codigos[],2,0)</f>
        <v>Frutos de pepita</v>
      </c>
      <c r="I5196">
        <f>+VLOOKUP(Tabla2[[#This Row],[Categoría]],Cod_procesamiento10[],2,0)</f>
        <v>3</v>
      </c>
      <c r="J5196" t="s">
        <v>163</v>
      </c>
      <c r="K5196" s="3">
        <v>669.78</v>
      </c>
    </row>
    <row r="5197" spans="1:11" x14ac:dyDescent="0.35">
      <c r="A5197">
        <v>2018</v>
      </c>
      <c r="B5197" s="5" t="s">
        <v>52</v>
      </c>
      <c r="C5197" s="10">
        <v>43191</v>
      </c>
      <c r="D5197" t="s">
        <v>2</v>
      </c>
      <c r="E5197">
        <f>+VLOOKUP(Tabla2[[#This Row],[Punto de venta]],Punto_venta[],2,0)</f>
        <v>1</v>
      </c>
      <c r="F5197" t="s">
        <v>15</v>
      </c>
      <c r="G5197">
        <f>+VLOOKUP(Tabla2[[#This Row],[Cultivo]],Cod_categoría[],2,0)</f>
        <v>100108006</v>
      </c>
      <c r="H5197" t="str">
        <f>+VLOOKUP(F5197,Codigos[],2,0)</f>
        <v>Frutos tropicales y subtropicales</v>
      </c>
      <c r="I5197">
        <f>+VLOOKUP(Tabla2[[#This Row],[Categoría]],Cod_procesamiento10[],2,0)</f>
        <v>4</v>
      </c>
      <c r="J5197" t="s">
        <v>163</v>
      </c>
      <c r="K5197" s="3">
        <v>611.69000000000005</v>
      </c>
    </row>
    <row r="5198" spans="1:11" x14ac:dyDescent="0.35">
      <c r="A5198">
        <v>2018</v>
      </c>
      <c r="B5198" s="5" t="s">
        <v>52</v>
      </c>
      <c r="C5198" s="10">
        <v>43191</v>
      </c>
      <c r="D5198" t="s">
        <v>2</v>
      </c>
      <c r="E5198">
        <f>+VLOOKUP(Tabla2[[#This Row],[Punto de venta]],Punto_venta[],2,0)</f>
        <v>1</v>
      </c>
      <c r="F5198" t="s">
        <v>16</v>
      </c>
      <c r="G5198">
        <f>+VLOOKUP(Tabla2[[#This Row],[Cultivo]],Cod_categoría[],2,0)</f>
        <v>100109001</v>
      </c>
      <c r="H5198" t="str">
        <f>+VLOOKUP(F5198,Codigos[],2,0)</f>
        <v>Uva</v>
      </c>
      <c r="I5198">
        <f>+VLOOKUP(Tabla2[[#This Row],[Categoría]],Cod_procesamiento10[],2,0)</f>
        <v>11</v>
      </c>
      <c r="J5198" t="s">
        <v>163</v>
      </c>
      <c r="K5198" s="3">
        <v>811.01</v>
      </c>
    </row>
    <row r="5199" spans="1:11" x14ac:dyDescent="0.35">
      <c r="A5199">
        <v>2018</v>
      </c>
      <c r="B5199" s="5" t="s">
        <v>52</v>
      </c>
      <c r="C5199" s="10">
        <v>43191</v>
      </c>
      <c r="D5199" t="s">
        <v>17</v>
      </c>
      <c r="E5199">
        <f>+VLOOKUP(Tabla2[[#This Row],[Punto de venta]],Punto_venta[],2,0)</f>
        <v>2</v>
      </c>
      <c r="F5199" t="s">
        <v>5</v>
      </c>
      <c r="G5199">
        <f>+VLOOKUP(Tabla2[[#This Row],[Cultivo]],Cod_categoría[],2,0)</f>
        <v>100103002</v>
      </c>
      <c r="H5199" t="str">
        <f>+VLOOKUP(F5199,Codigos[],2,0)</f>
        <v>Frutos de carozo</v>
      </c>
      <c r="I5199">
        <f>+VLOOKUP(Tabla2[[#This Row],[Categoría]],Cod_procesamiento10[],2,0)</f>
        <v>5</v>
      </c>
      <c r="J5199" t="s">
        <v>163</v>
      </c>
      <c r="K5199" s="3">
        <v>1415.01</v>
      </c>
    </row>
    <row r="5200" spans="1:11" x14ac:dyDescent="0.35">
      <c r="A5200">
        <v>2018</v>
      </c>
      <c r="B5200" s="5" t="s">
        <v>52</v>
      </c>
      <c r="C5200" s="10">
        <v>43191</v>
      </c>
      <c r="D5200" t="s">
        <v>17</v>
      </c>
      <c r="E5200">
        <f>+VLOOKUP(Tabla2[[#This Row],[Punto de venta]],Punto_venta[],2,0)</f>
        <v>2</v>
      </c>
      <c r="F5200" t="s">
        <v>8</v>
      </c>
      <c r="G5200">
        <f>+VLOOKUP(Tabla2[[#This Row],[Cultivo]],Cod_categoría[],2,0)</f>
        <v>100112025</v>
      </c>
      <c r="H5200" t="str">
        <f>+VLOOKUP(F5200,Codigos[],2,0)</f>
        <v>Berries</v>
      </c>
      <c r="I5200">
        <f>+VLOOKUP(Tabla2[[#This Row],[Categoría]],Cod_procesamiento10[],2,0)</f>
        <v>1</v>
      </c>
      <c r="J5200" t="s">
        <v>163</v>
      </c>
      <c r="K5200" s="3">
        <v>5039</v>
      </c>
    </row>
    <row r="5201" spans="1:11" x14ac:dyDescent="0.35">
      <c r="A5201">
        <v>2018</v>
      </c>
      <c r="B5201" s="5" t="s">
        <v>52</v>
      </c>
      <c r="C5201" s="10">
        <v>43191</v>
      </c>
      <c r="D5201" t="s">
        <v>17</v>
      </c>
      <c r="E5201">
        <f>+VLOOKUP(Tabla2[[#This Row],[Punto de venta]],Punto_venta[],2,0)</f>
        <v>2</v>
      </c>
      <c r="F5201" t="s">
        <v>9</v>
      </c>
      <c r="G5201">
        <f>+VLOOKUP(Tabla2[[#This Row],[Cultivo]],Cod_categoría[],2,0)</f>
        <v>100102003</v>
      </c>
      <c r="H5201" t="str">
        <f>+VLOOKUP(F5201,Codigos[],2,0)</f>
        <v>Cítricos</v>
      </c>
      <c r="I5201">
        <f>+VLOOKUP(Tabla2[[#This Row],[Categoría]],Cod_procesamiento10[],2,0)</f>
        <v>2</v>
      </c>
      <c r="J5201" t="s">
        <v>163</v>
      </c>
      <c r="K5201" s="3">
        <v>2039.97</v>
      </c>
    </row>
    <row r="5202" spans="1:11" x14ac:dyDescent="0.35">
      <c r="A5202">
        <v>2018</v>
      </c>
      <c r="B5202" s="5" t="s">
        <v>52</v>
      </c>
      <c r="C5202" s="10">
        <v>43191</v>
      </c>
      <c r="D5202" t="s">
        <v>17</v>
      </c>
      <c r="E5202">
        <f>+VLOOKUP(Tabla2[[#This Row],[Punto de venta]],Punto_venta[],2,0)</f>
        <v>2</v>
      </c>
      <c r="F5202" t="s">
        <v>21</v>
      </c>
      <c r="G5202">
        <f>+VLOOKUP(Tabla2[[#This Row],[Cultivo]],Cod_categoría[],2,0)</f>
        <v>100108002</v>
      </c>
      <c r="H5202" t="str">
        <f>+VLOOKUP(F5202,Codigos[],2,0)</f>
        <v>Frutos tropicales y subtropicales</v>
      </c>
      <c r="I5202">
        <f>+VLOOKUP(Tabla2[[#This Row],[Categoría]],Cod_procesamiento10[],2,0)</f>
        <v>4</v>
      </c>
      <c r="J5202" t="s">
        <v>163</v>
      </c>
      <c r="K5202" s="3">
        <v>1808.39</v>
      </c>
    </row>
    <row r="5203" spans="1:11" x14ac:dyDescent="0.35">
      <c r="A5203">
        <v>2018</v>
      </c>
      <c r="B5203" s="5" t="s">
        <v>52</v>
      </c>
      <c r="C5203" s="10">
        <v>43191</v>
      </c>
      <c r="D5203" t="s">
        <v>17</v>
      </c>
      <c r="E5203">
        <f>+VLOOKUP(Tabla2[[#This Row],[Punto de venta]],Punto_venta[],2,0)</f>
        <v>2</v>
      </c>
      <c r="F5203" t="s">
        <v>10</v>
      </c>
      <c r="G5203">
        <f>+VLOOKUP(Tabla2[[#This Row],[Cultivo]],Cod_categoría[],2,0)</f>
        <v>100104002</v>
      </c>
      <c r="H5203" t="str">
        <f>+VLOOKUP(F5203,Codigos[],2,0)</f>
        <v>Frutos de pepita</v>
      </c>
      <c r="I5203">
        <f>+VLOOKUP(Tabla2[[#This Row],[Categoría]],Cod_procesamiento10[],2,0)</f>
        <v>3</v>
      </c>
      <c r="J5203" t="s">
        <v>163</v>
      </c>
      <c r="K5203" s="3">
        <v>1241.1400000000001</v>
      </c>
    </row>
    <row r="5204" spans="1:11" x14ac:dyDescent="0.35">
      <c r="A5204">
        <v>2018</v>
      </c>
      <c r="B5204" s="5" t="s">
        <v>52</v>
      </c>
      <c r="C5204" s="10">
        <v>43191</v>
      </c>
      <c r="D5204" t="s">
        <v>17</v>
      </c>
      <c r="E5204">
        <f>+VLOOKUP(Tabla2[[#This Row],[Punto de venta]],Punto_venta[],2,0)</f>
        <v>2</v>
      </c>
      <c r="F5204" t="s">
        <v>11</v>
      </c>
      <c r="G5204">
        <f>+VLOOKUP(Tabla2[[#This Row],[Cultivo]],Cod_categoría[],2,0)</f>
        <v>100102005</v>
      </c>
      <c r="H5204" t="str">
        <f>+VLOOKUP(F5204,Codigos[],2,0)</f>
        <v>Cítricos</v>
      </c>
      <c r="I5204">
        <f>+VLOOKUP(Tabla2[[#This Row],[Categoría]],Cod_procesamiento10[],2,0)</f>
        <v>2</v>
      </c>
      <c r="J5204" t="s">
        <v>163</v>
      </c>
      <c r="K5204" s="3">
        <v>1674.66</v>
      </c>
    </row>
    <row r="5205" spans="1:11" x14ac:dyDescent="0.35">
      <c r="A5205">
        <v>2018</v>
      </c>
      <c r="B5205" s="5" t="s">
        <v>52</v>
      </c>
      <c r="C5205" s="10">
        <v>43191</v>
      </c>
      <c r="D5205" t="s">
        <v>17</v>
      </c>
      <c r="E5205">
        <f>+VLOOKUP(Tabla2[[#This Row],[Punto de venta]],Punto_venta[],2,0)</f>
        <v>2</v>
      </c>
      <c r="F5205" t="s">
        <v>13</v>
      </c>
      <c r="G5205">
        <f>+VLOOKUP(Tabla2[[#This Row],[Cultivo]],Cod_categoría[],2,0)</f>
        <v>100106002</v>
      </c>
      <c r="H5205" t="str">
        <f>+VLOOKUP(F5205,Codigos[],2,0)</f>
        <v>Frutos oleaginosos</v>
      </c>
      <c r="I5205">
        <f>+VLOOKUP(Tabla2[[#This Row],[Categoría]],Cod_procesamiento10[],2,0)</f>
        <v>12</v>
      </c>
      <c r="J5205" t="s">
        <v>163</v>
      </c>
      <c r="K5205" s="3">
        <v>3647.95</v>
      </c>
    </row>
    <row r="5206" spans="1:11" x14ac:dyDescent="0.35">
      <c r="A5206">
        <v>2018</v>
      </c>
      <c r="B5206" s="5" t="s">
        <v>52</v>
      </c>
      <c r="C5206" s="10">
        <v>43191</v>
      </c>
      <c r="D5206" t="s">
        <v>17</v>
      </c>
      <c r="E5206">
        <f>+VLOOKUP(Tabla2[[#This Row],[Punto de venta]],Punto_venta[],2,0)</f>
        <v>2</v>
      </c>
      <c r="F5206" t="s">
        <v>14</v>
      </c>
      <c r="G5206">
        <f>+VLOOKUP(Tabla2[[#This Row],[Cultivo]],Cod_categoría[],2,0)</f>
        <v>100104005</v>
      </c>
      <c r="H5206" t="str">
        <f>+VLOOKUP(F5206,Codigos[],2,0)</f>
        <v>Frutos de pepita</v>
      </c>
      <c r="I5206">
        <f>+VLOOKUP(Tabla2[[#This Row],[Categoría]],Cod_procesamiento10[],2,0)</f>
        <v>3</v>
      </c>
      <c r="J5206" t="s">
        <v>163</v>
      </c>
      <c r="K5206" s="3">
        <v>1155.18</v>
      </c>
    </row>
    <row r="5207" spans="1:11" x14ac:dyDescent="0.35">
      <c r="A5207">
        <v>2018</v>
      </c>
      <c r="B5207" s="5" t="s">
        <v>52</v>
      </c>
      <c r="C5207" s="10">
        <v>43191</v>
      </c>
      <c r="D5207" t="s">
        <v>17</v>
      </c>
      <c r="E5207">
        <f>+VLOOKUP(Tabla2[[#This Row],[Punto de venta]],Punto_venta[],2,0)</f>
        <v>2</v>
      </c>
      <c r="F5207" t="s">
        <v>15</v>
      </c>
      <c r="G5207">
        <f>+VLOOKUP(Tabla2[[#This Row],[Cultivo]],Cod_categoría[],2,0)</f>
        <v>100108006</v>
      </c>
      <c r="H5207" t="str">
        <f>+VLOOKUP(F5207,Codigos[],2,0)</f>
        <v>Frutos tropicales y subtropicales</v>
      </c>
      <c r="I5207">
        <f>+VLOOKUP(Tabla2[[#This Row],[Categoría]],Cod_procesamiento10[],2,0)</f>
        <v>4</v>
      </c>
      <c r="J5207" t="s">
        <v>163</v>
      </c>
      <c r="K5207" s="3">
        <v>853.48</v>
      </c>
    </row>
    <row r="5208" spans="1:11" x14ac:dyDescent="0.35">
      <c r="A5208">
        <v>2018</v>
      </c>
      <c r="B5208" s="5" t="s">
        <v>52</v>
      </c>
      <c r="C5208" s="10">
        <v>43191</v>
      </c>
      <c r="D5208" t="s">
        <v>17</v>
      </c>
      <c r="E5208">
        <f>+VLOOKUP(Tabla2[[#This Row],[Punto de venta]],Punto_venta[],2,0)</f>
        <v>2</v>
      </c>
      <c r="F5208" t="s">
        <v>16</v>
      </c>
      <c r="G5208">
        <f>+VLOOKUP(Tabla2[[#This Row],[Cultivo]],Cod_categoría[],2,0)</f>
        <v>100109001</v>
      </c>
      <c r="H5208" t="str">
        <f>+VLOOKUP(F5208,Codigos[],2,0)</f>
        <v>Uva</v>
      </c>
      <c r="I5208">
        <f>+VLOOKUP(Tabla2[[#This Row],[Categoría]],Cod_procesamiento10[],2,0)</f>
        <v>11</v>
      </c>
      <c r="J5208" t="s">
        <v>163</v>
      </c>
      <c r="K5208" s="3">
        <v>2403.8000000000002</v>
      </c>
    </row>
    <row r="5209" spans="1:11" x14ac:dyDescent="0.35">
      <c r="A5209">
        <v>2018</v>
      </c>
      <c r="B5209" s="5" t="s">
        <v>52</v>
      </c>
      <c r="C5209" s="10">
        <v>43191</v>
      </c>
      <c r="D5209" t="s">
        <v>24</v>
      </c>
      <c r="E5209">
        <f>+VLOOKUP(Tabla2[[#This Row],[Punto de venta]],Punto_venta[],2,0)</f>
        <v>3</v>
      </c>
      <c r="F5209" t="s">
        <v>68</v>
      </c>
      <c r="G5209">
        <f>+VLOOKUP(Tabla2[[#This Row],[Cultivo]],Cod_categoría[],2,0)</f>
        <v>100101001</v>
      </c>
      <c r="H5209" t="str">
        <f>+VLOOKUP(F5209,Codigos[],2,0)</f>
        <v>Berries</v>
      </c>
      <c r="I5209">
        <f>+VLOOKUP(Tabla2[[#This Row],[Categoría]],Cod_procesamiento10[],2,0)</f>
        <v>1</v>
      </c>
      <c r="J5209" t="s">
        <v>163</v>
      </c>
      <c r="K5209" s="3">
        <v>2077.85</v>
      </c>
    </row>
    <row r="5210" spans="1:11" x14ac:dyDescent="0.35">
      <c r="A5210">
        <v>2018</v>
      </c>
      <c r="B5210" s="5" t="s">
        <v>52</v>
      </c>
      <c r="C5210" s="10">
        <v>43191</v>
      </c>
      <c r="D5210" t="s">
        <v>24</v>
      </c>
      <c r="E5210">
        <f>+VLOOKUP(Tabla2[[#This Row],[Punto de venta]],Punto_venta[],2,0)</f>
        <v>3</v>
      </c>
      <c r="F5210" t="s">
        <v>29</v>
      </c>
      <c r="G5210">
        <f>+VLOOKUP(Tabla2[[#This Row],[Cultivo]],Cod_categoría[],2,0)</f>
        <v>100107001</v>
      </c>
      <c r="H5210" t="str">
        <f>+VLOOKUP(F5210,Codigos[],2,0)</f>
        <v>Berries</v>
      </c>
      <c r="I5210">
        <f>+VLOOKUP(Tabla2[[#This Row],[Categoría]],Cod_procesamiento10[],2,0)</f>
        <v>1</v>
      </c>
      <c r="J5210" t="s">
        <v>163</v>
      </c>
      <c r="K5210" s="3">
        <v>918.18</v>
      </c>
    </row>
    <row r="5211" spans="1:11" x14ac:dyDescent="0.35">
      <c r="A5211">
        <v>2018</v>
      </c>
      <c r="B5211" s="5" t="s">
        <v>52</v>
      </c>
      <c r="C5211" s="10">
        <v>43191</v>
      </c>
      <c r="D5211" t="s">
        <v>24</v>
      </c>
      <c r="E5211">
        <f>+VLOOKUP(Tabla2[[#This Row],[Punto de venta]],Punto_venta[],2,0)</f>
        <v>3</v>
      </c>
      <c r="F5211" t="s">
        <v>5</v>
      </c>
      <c r="G5211">
        <f>+VLOOKUP(Tabla2[[#This Row],[Cultivo]],Cod_categoría[],2,0)</f>
        <v>100103002</v>
      </c>
      <c r="H5211" t="str">
        <f>+VLOOKUP(F5211,Codigos[],2,0)</f>
        <v>Frutos de carozo</v>
      </c>
      <c r="I5211">
        <f>+VLOOKUP(Tabla2[[#This Row],[Categoría]],Cod_procesamiento10[],2,0)</f>
        <v>5</v>
      </c>
      <c r="J5211" t="s">
        <v>163</v>
      </c>
      <c r="K5211" s="3">
        <v>311.64</v>
      </c>
    </row>
    <row r="5212" spans="1:11" x14ac:dyDescent="0.35">
      <c r="A5212">
        <v>2018</v>
      </c>
      <c r="B5212" s="5" t="s">
        <v>52</v>
      </c>
      <c r="C5212" s="10">
        <v>43191</v>
      </c>
      <c r="D5212" t="s">
        <v>24</v>
      </c>
      <c r="E5212">
        <f>+VLOOKUP(Tabla2[[#This Row],[Punto de venta]],Punto_venta[],2,0)</f>
        <v>3</v>
      </c>
      <c r="F5212" t="s">
        <v>7</v>
      </c>
      <c r="G5212">
        <f>+VLOOKUP(Tabla2[[#This Row],[Cultivo]],Cod_categoría[],2,0)</f>
        <v>100103004</v>
      </c>
      <c r="H5212" t="str">
        <f>+VLOOKUP(F5212,Codigos[],2,0)</f>
        <v>Frutos de carozo</v>
      </c>
      <c r="I5212">
        <f>+VLOOKUP(Tabla2[[#This Row],[Categoría]],Cod_procesamiento10[],2,0)</f>
        <v>5</v>
      </c>
      <c r="J5212" t="s">
        <v>163</v>
      </c>
      <c r="K5212" s="3">
        <v>634.01</v>
      </c>
    </row>
    <row r="5213" spans="1:11" x14ac:dyDescent="0.35">
      <c r="A5213">
        <v>2018</v>
      </c>
      <c r="B5213" s="5" t="s">
        <v>52</v>
      </c>
      <c r="C5213" s="10">
        <v>43191</v>
      </c>
      <c r="D5213" t="s">
        <v>24</v>
      </c>
      <c r="E5213">
        <f>+VLOOKUP(Tabla2[[#This Row],[Punto de venta]],Punto_venta[],2,0)</f>
        <v>3</v>
      </c>
      <c r="F5213" t="s">
        <v>23</v>
      </c>
      <c r="G5213">
        <f>+VLOOKUP(Tabla2[[#This Row],[Cultivo]],Cod_categoría[],2,0)</f>
        <v>100101004</v>
      </c>
      <c r="H5213" t="str">
        <f>+VLOOKUP(F5213,Codigos[],2,0)</f>
        <v>Berries</v>
      </c>
      <c r="I5213">
        <f>+VLOOKUP(Tabla2[[#This Row],[Categoría]],Cod_procesamiento10[],2,0)</f>
        <v>1</v>
      </c>
      <c r="J5213" t="s">
        <v>163</v>
      </c>
      <c r="K5213" s="3">
        <v>2250.5100000000002</v>
      </c>
    </row>
    <row r="5214" spans="1:11" x14ac:dyDescent="0.35">
      <c r="A5214">
        <v>2018</v>
      </c>
      <c r="B5214" s="5" t="s">
        <v>52</v>
      </c>
      <c r="C5214" s="10">
        <v>43191</v>
      </c>
      <c r="D5214" t="s">
        <v>24</v>
      </c>
      <c r="E5214">
        <f>+VLOOKUP(Tabla2[[#This Row],[Punto de venta]],Punto_venta[],2,0)</f>
        <v>3</v>
      </c>
      <c r="F5214" t="s">
        <v>8</v>
      </c>
      <c r="G5214">
        <f>+VLOOKUP(Tabla2[[#This Row],[Cultivo]],Cod_categoría[],2,0)</f>
        <v>100112025</v>
      </c>
      <c r="H5214" t="str">
        <f>+VLOOKUP(F5214,Codigos[],2,0)</f>
        <v>Berries</v>
      </c>
      <c r="I5214">
        <f>+VLOOKUP(Tabla2[[#This Row],[Categoría]],Cod_procesamiento10[],2,0)</f>
        <v>1</v>
      </c>
      <c r="J5214" t="s">
        <v>163</v>
      </c>
      <c r="K5214" s="3">
        <v>1017.39</v>
      </c>
    </row>
    <row r="5215" spans="1:11" x14ac:dyDescent="0.35">
      <c r="A5215">
        <v>2018</v>
      </c>
      <c r="B5215" s="5" t="s">
        <v>52</v>
      </c>
      <c r="C5215" s="10">
        <v>43191</v>
      </c>
      <c r="D5215" t="s">
        <v>24</v>
      </c>
      <c r="E5215">
        <f>+VLOOKUP(Tabla2[[#This Row],[Punto de venta]],Punto_venta[],2,0)</f>
        <v>3</v>
      </c>
      <c r="F5215" t="s">
        <v>30</v>
      </c>
      <c r="G5215">
        <f>+VLOOKUP(Tabla2[[#This Row],[Cultivo]],Cod_categoría[],2,0)</f>
        <v>100114043</v>
      </c>
      <c r="H5215" t="str">
        <f>+VLOOKUP(F5215,Codigos[],2,0)</f>
        <v>Frutos tropicales y subtropicales</v>
      </c>
      <c r="I5215">
        <f>+VLOOKUP(Tabla2[[#This Row],[Categoría]],Cod_procesamiento10[],2,0)</f>
        <v>4</v>
      </c>
      <c r="J5215" t="s">
        <v>163</v>
      </c>
      <c r="K5215" s="3">
        <v>607.23</v>
      </c>
    </row>
    <row r="5216" spans="1:11" x14ac:dyDescent="0.35">
      <c r="A5216">
        <v>2018</v>
      </c>
      <c r="B5216" s="5" t="s">
        <v>52</v>
      </c>
      <c r="C5216" s="10">
        <v>43191</v>
      </c>
      <c r="D5216" t="s">
        <v>24</v>
      </c>
      <c r="E5216">
        <f>+VLOOKUP(Tabla2[[#This Row],[Punto de venta]],Punto_venta[],2,0)</f>
        <v>3</v>
      </c>
      <c r="F5216" t="s">
        <v>19</v>
      </c>
      <c r="G5216">
        <f>+VLOOKUP(Tabla2[[#This Row],[Cultivo]],Cod_categoría[],2,0)</f>
        <v>100101007</v>
      </c>
      <c r="H5216" t="str">
        <f>+VLOOKUP(F5216,Codigos[],2,0)</f>
        <v>Berries</v>
      </c>
      <c r="I5216">
        <f>+VLOOKUP(Tabla2[[#This Row],[Categoría]],Cod_procesamiento10[],2,0)</f>
        <v>1</v>
      </c>
      <c r="J5216" t="s">
        <v>163</v>
      </c>
      <c r="K5216" s="3">
        <v>403.67</v>
      </c>
    </row>
    <row r="5217" spans="1:11" x14ac:dyDescent="0.35">
      <c r="A5217">
        <v>2018</v>
      </c>
      <c r="B5217" s="5" t="s">
        <v>52</v>
      </c>
      <c r="C5217" s="10">
        <v>43191</v>
      </c>
      <c r="D5217" t="s">
        <v>24</v>
      </c>
      <c r="E5217">
        <f>+VLOOKUP(Tabla2[[#This Row],[Punto de venta]],Punto_venta[],2,0)</f>
        <v>3</v>
      </c>
      <c r="F5217" t="s">
        <v>9</v>
      </c>
      <c r="G5217">
        <f>+VLOOKUP(Tabla2[[#This Row],[Cultivo]],Cod_categoría[],2,0)</f>
        <v>100102003</v>
      </c>
      <c r="H5217" t="str">
        <f>+VLOOKUP(F5217,Codigos[],2,0)</f>
        <v>Cítricos</v>
      </c>
      <c r="I5217">
        <f>+VLOOKUP(Tabla2[[#This Row],[Categoría]],Cod_procesamiento10[],2,0)</f>
        <v>2</v>
      </c>
      <c r="J5217" t="s">
        <v>163</v>
      </c>
      <c r="K5217" s="3">
        <v>963.89</v>
      </c>
    </row>
    <row r="5218" spans="1:11" x14ac:dyDescent="0.35">
      <c r="A5218">
        <v>2018</v>
      </c>
      <c r="B5218" s="5" t="s">
        <v>52</v>
      </c>
      <c r="C5218" s="10">
        <v>43191</v>
      </c>
      <c r="D5218" t="s">
        <v>24</v>
      </c>
      <c r="E5218">
        <f>+VLOOKUP(Tabla2[[#This Row],[Punto de venta]],Punto_venta[],2,0)</f>
        <v>3</v>
      </c>
      <c r="F5218" t="s">
        <v>20</v>
      </c>
      <c r="G5218">
        <f>+VLOOKUP(Tabla2[[#This Row],[Cultivo]],Cod_categoría[],2,0)</f>
        <v>100102004</v>
      </c>
      <c r="H5218" t="str">
        <f>+VLOOKUP(F5218,Codigos[],2,0)</f>
        <v>Cítricos</v>
      </c>
      <c r="I5218">
        <f>+VLOOKUP(Tabla2[[#This Row],[Categoría]],Cod_procesamiento10[],2,0)</f>
        <v>2</v>
      </c>
      <c r="J5218" t="s">
        <v>163</v>
      </c>
      <c r="K5218" s="3">
        <v>1081.21</v>
      </c>
    </row>
    <row r="5219" spans="1:11" x14ac:dyDescent="0.35">
      <c r="A5219">
        <v>2018</v>
      </c>
      <c r="B5219" s="5" t="s">
        <v>52</v>
      </c>
      <c r="C5219" s="10">
        <v>43191</v>
      </c>
      <c r="D5219" t="s">
        <v>24</v>
      </c>
      <c r="E5219">
        <f>+VLOOKUP(Tabla2[[#This Row],[Punto de venta]],Punto_venta[],2,0)</f>
        <v>3</v>
      </c>
      <c r="F5219" t="s">
        <v>21</v>
      </c>
      <c r="G5219">
        <f>+VLOOKUP(Tabla2[[#This Row],[Cultivo]],Cod_categoría[],2,0)</f>
        <v>100108002</v>
      </c>
      <c r="H5219" t="str">
        <f>+VLOOKUP(F5219,Codigos[],2,0)</f>
        <v>Frutos tropicales y subtropicales</v>
      </c>
      <c r="I5219">
        <f>+VLOOKUP(Tabla2[[#This Row],[Categoría]],Cod_procesamiento10[],2,0)</f>
        <v>4</v>
      </c>
      <c r="J5219" t="s">
        <v>163</v>
      </c>
      <c r="K5219" s="3">
        <v>1346.33</v>
      </c>
    </row>
    <row r="5220" spans="1:11" x14ac:dyDescent="0.35">
      <c r="A5220">
        <v>2018</v>
      </c>
      <c r="B5220" s="5" t="s">
        <v>52</v>
      </c>
      <c r="C5220" s="10">
        <v>43191</v>
      </c>
      <c r="D5220" t="s">
        <v>24</v>
      </c>
      <c r="E5220">
        <f>+VLOOKUP(Tabla2[[#This Row],[Punto de venta]],Punto_venta[],2,0)</f>
        <v>3</v>
      </c>
      <c r="F5220" t="s">
        <v>10</v>
      </c>
      <c r="G5220">
        <f>+VLOOKUP(Tabla2[[#This Row],[Cultivo]],Cod_categoría[],2,0)</f>
        <v>100104002</v>
      </c>
      <c r="H5220" t="str">
        <f>+VLOOKUP(F5220,Codigos[],2,0)</f>
        <v>Frutos de pepita</v>
      </c>
      <c r="I5220">
        <f>+VLOOKUP(Tabla2[[#This Row],[Categoría]],Cod_procesamiento10[],2,0)</f>
        <v>3</v>
      </c>
      <c r="J5220" t="s">
        <v>163</v>
      </c>
      <c r="K5220" s="3">
        <v>390.15</v>
      </c>
    </row>
    <row r="5221" spans="1:11" x14ac:dyDescent="0.35">
      <c r="A5221">
        <v>2018</v>
      </c>
      <c r="B5221" s="5" t="s">
        <v>52</v>
      </c>
      <c r="C5221" s="10">
        <v>43191</v>
      </c>
      <c r="D5221" t="s">
        <v>24</v>
      </c>
      <c r="E5221">
        <f>+VLOOKUP(Tabla2[[#This Row],[Punto de venta]],Punto_venta[],2,0)</f>
        <v>3</v>
      </c>
      <c r="F5221" t="s">
        <v>22</v>
      </c>
      <c r="G5221">
        <f>+VLOOKUP(Tabla2[[#This Row],[Cultivo]],Cod_categoría[],2,0)</f>
        <v>100114041</v>
      </c>
      <c r="H5221" t="str">
        <f>+VLOOKUP(F5221,Codigos[],2,0)</f>
        <v>Frutos tropicales y subtropicales</v>
      </c>
      <c r="I5221">
        <f>+VLOOKUP(Tabla2[[#This Row],[Categoría]],Cod_procesamiento10[],2,0)</f>
        <v>4</v>
      </c>
      <c r="J5221" t="s">
        <v>163</v>
      </c>
      <c r="K5221" s="3">
        <v>1186.01</v>
      </c>
    </row>
    <row r="5222" spans="1:11" x14ac:dyDescent="0.35">
      <c r="A5222">
        <v>2018</v>
      </c>
      <c r="B5222" s="5" t="s">
        <v>52</v>
      </c>
      <c r="C5222" s="10">
        <v>43191</v>
      </c>
      <c r="D5222" t="s">
        <v>24</v>
      </c>
      <c r="E5222">
        <f>+VLOOKUP(Tabla2[[#This Row],[Punto de venta]],Punto_venta[],2,0)</f>
        <v>3</v>
      </c>
      <c r="F5222" t="s">
        <v>28</v>
      </c>
      <c r="G5222">
        <f>+VLOOKUP(Tabla2[[#This Row],[Cultivo]],Cod_categoría[],2,0)</f>
        <v>100104003</v>
      </c>
      <c r="H5222" t="str">
        <f>+VLOOKUP(F5222,Codigos[],2,0)</f>
        <v>Frutos de pepita</v>
      </c>
      <c r="I5222">
        <f>+VLOOKUP(Tabla2[[#This Row],[Categoría]],Cod_procesamiento10[],2,0)</f>
        <v>3</v>
      </c>
      <c r="J5222" t="s">
        <v>163</v>
      </c>
      <c r="K5222" s="3">
        <v>464.72</v>
      </c>
    </row>
    <row r="5223" spans="1:11" x14ac:dyDescent="0.35">
      <c r="A5223">
        <v>2018</v>
      </c>
      <c r="B5223" s="5" t="s">
        <v>52</v>
      </c>
      <c r="C5223" s="10">
        <v>43191</v>
      </c>
      <c r="D5223" t="s">
        <v>24</v>
      </c>
      <c r="E5223">
        <f>+VLOOKUP(Tabla2[[#This Row],[Punto de venta]],Punto_venta[],2,0)</f>
        <v>3</v>
      </c>
      <c r="F5223" t="s">
        <v>11</v>
      </c>
      <c r="G5223">
        <f>+VLOOKUP(Tabla2[[#This Row],[Cultivo]],Cod_categoría[],2,0)</f>
        <v>100102005</v>
      </c>
      <c r="H5223" t="str">
        <f>+VLOOKUP(F5223,Codigos[],2,0)</f>
        <v>Cítricos</v>
      </c>
      <c r="I5223">
        <f>+VLOOKUP(Tabla2[[#This Row],[Categoría]],Cod_procesamiento10[],2,0)</f>
        <v>2</v>
      </c>
      <c r="J5223" t="s">
        <v>163</v>
      </c>
      <c r="K5223" s="3">
        <v>812.45</v>
      </c>
    </row>
    <row r="5224" spans="1:11" x14ac:dyDescent="0.35">
      <c r="A5224">
        <v>2018</v>
      </c>
      <c r="B5224" s="5" t="s">
        <v>52</v>
      </c>
      <c r="C5224" s="10">
        <v>43191</v>
      </c>
      <c r="D5224" t="s">
        <v>24</v>
      </c>
      <c r="E5224">
        <f>+VLOOKUP(Tabla2[[#This Row],[Punto de venta]],Punto_venta[],2,0)</f>
        <v>3</v>
      </c>
      <c r="F5224" t="s">
        <v>12</v>
      </c>
      <c r="G5224">
        <f>+VLOOKUP(Tabla2[[#This Row],[Cultivo]],Cod_categoría[],2,0)</f>
        <v>100103006</v>
      </c>
      <c r="H5224" t="str">
        <f>+VLOOKUP(F5224,Codigos[],2,0)</f>
        <v>Frutos de carozo</v>
      </c>
      <c r="I5224">
        <f>+VLOOKUP(Tabla2[[#This Row],[Categoría]],Cod_procesamiento10[],2,0)</f>
        <v>5</v>
      </c>
      <c r="J5224" t="s">
        <v>163</v>
      </c>
      <c r="K5224" s="3">
        <v>735.1</v>
      </c>
    </row>
    <row r="5225" spans="1:11" x14ac:dyDescent="0.35">
      <c r="A5225">
        <v>2018</v>
      </c>
      <c r="B5225" s="5" t="s">
        <v>52</v>
      </c>
      <c r="C5225" s="10">
        <v>43191</v>
      </c>
      <c r="D5225" t="s">
        <v>24</v>
      </c>
      <c r="E5225">
        <f>+VLOOKUP(Tabla2[[#This Row],[Punto de venta]],Punto_venta[],2,0)</f>
        <v>3</v>
      </c>
      <c r="F5225" t="s">
        <v>13</v>
      </c>
      <c r="G5225">
        <f>+VLOOKUP(Tabla2[[#This Row],[Cultivo]],Cod_categoría[],2,0)</f>
        <v>100106002</v>
      </c>
      <c r="H5225" t="str">
        <f>+VLOOKUP(F5225,Codigos[],2,0)</f>
        <v>Frutos oleaginosos</v>
      </c>
      <c r="I5225">
        <f>+VLOOKUP(Tabla2[[#This Row],[Categoría]],Cod_procesamiento10[],2,0)</f>
        <v>12</v>
      </c>
      <c r="J5225" t="s">
        <v>163</v>
      </c>
      <c r="K5225" s="3">
        <v>2808.5</v>
      </c>
    </row>
    <row r="5226" spans="1:11" x14ac:dyDescent="0.35">
      <c r="A5226">
        <v>2018</v>
      </c>
      <c r="B5226" s="5" t="s">
        <v>52</v>
      </c>
      <c r="C5226" s="10">
        <v>43191</v>
      </c>
      <c r="D5226" t="s">
        <v>24</v>
      </c>
      <c r="E5226">
        <f>+VLOOKUP(Tabla2[[#This Row],[Punto de venta]],Punto_venta[],2,0)</f>
        <v>3</v>
      </c>
      <c r="F5226" t="s">
        <v>31</v>
      </c>
      <c r="G5226">
        <f>+VLOOKUP(Tabla2[[#This Row],[Cultivo]],Cod_categoría[],2,0)</f>
        <v>100108004</v>
      </c>
      <c r="H5226" t="str">
        <f>+VLOOKUP(F5226,Codigos[],2,0)</f>
        <v>Frutos tropicales y subtropicales</v>
      </c>
      <c r="I5226">
        <f>+VLOOKUP(Tabla2[[#This Row],[Categoría]],Cod_procesamiento10[],2,0)</f>
        <v>4</v>
      </c>
      <c r="J5226" t="s">
        <v>163</v>
      </c>
      <c r="K5226" s="3">
        <v>1240</v>
      </c>
    </row>
    <row r="5227" spans="1:11" x14ac:dyDescent="0.35">
      <c r="A5227">
        <v>2018</v>
      </c>
      <c r="B5227" s="5" t="s">
        <v>52</v>
      </c>
      <c r="C5227" s="10">
        <v>43191</v>
      </c>
      <c r="D5227" t="s">
        <v>24</v>
      </c>
      <c r="E5227">
        <f>+VLOOKUP(Tabla2[[#This Row],[Punto de venta]],Punto_venta[],2,0)</f>
        <v>3</v>
      </c>
      <c r="F5227" t="s">
        <v>14</v>
      </c>
      <c r="G5227">
        <f>+VLOOKUP(Tabla2[[#This Row],[Cultivo]],Cod_categoría[],2,0)</f>
        <v>100104005</v>
      </c>
      <c r="H5227" t="str">
        <f>+VLOOKUP(F5227,Codigos[],2,0)</f>
        <v>Frutos de pepita</v>
      </c>
      <c r="I5227">
        <f>+VLOOKUP(Tabla2[[#This Row],[Categoría]],Cod_procesamiento10[],2,0)</f>
        <v>3</v>
      </c>
      <c r="J5227" t="s">
        <v>163</v>
      </c>
      <c r="K5227" s="3">
        <v>396.93</v>
      </c>
    </row>
    <row r="5228" spans="1:11" x14ac:dyDescent="0.35">
      <c r="A5228">
        <v>2018</v>
      </c>
      <c r="B5228" s="5" t="s">
        <v>52</v>
      </c>
      <c r="C5228" s="10">
        <v>43191</v>
      </c>
      <c r="D5228" t="s">
        <v>24</v>
      </c>
      <c r="E5228">
        <f>+VLOOKUP(Tabla2[[#This Row],[Punto de venta]],Punto_venta[],2,0)</f>
        <v>3</v>
      </c>
      <c r="F5228" t="s">
        <v>15</v>
      </c>
      <c r="G5228">
        <f>+VLOOKUP(Tabla2[[#This Row],[Cultivo]],Cod_categoría[],2,0)</f>
        <v>100108006</v>
      </c>
      <c r="H5228" t="str">
        <f>+VLOOKUP(F5228,Codigos[],2,0)</f>
        <v>Frutos tropicales y subtropicales</v>
      </c>
      <c r="I5228">
        <f>+VLOOKUP(Tabla2[[#This Row],[Categoría]],Cod_procesamiento10[],2,0)</f>
        <v>4</v>
      </c>
      <c r="J5228" t="s">
        <v>163</v>
      </c>
      <c r="K5228" s="3">
        <v>469.4</v>
      </c>
    </row>
    <row r="5229" spans="1:11" x14ac:dyDescent="0.35">
      <c r="A5229">
        <v>2018</v>
      </c>
      <c r="B5229" s="5" t="s">
        <v>52</v>
      </c>
      <c r="C5229" s="10">
        <v>43191</v>
      </c>
      <c r="D5229" t="s">
        <v>24</v>
      </c>
      <c r="E5229">
        <f>+VLOOKUP(Tabla2[[#This Row],[Punto de venta]],Punto_venta[],2,0)</f>
        <v>3</v>
      </c>
      <c r="F5229" t="s">
        <v>27</v>
      </c>
      <c r="G5229">
        <f>+VLOOKUP(Tabla2[[#This Row],[Cultivo]],Cod_categoría[],2,0)</f>
        <v>100102006</v>
      </c>
      <c r="H5229" t="str">
        <f>+VLOOKUP(F5229,Codigos[],2,0)</f>
        <v>Cítricos</v>
      </c>
      <c r="I5229">
        <f>+VLOOKUP(Tabla2[[#This Row],[Categoría]],Cod_procesamiento10[],2,0)</f>
        <v>2</v>
      </c>
      <c r="J5229" t="s">
        <v>163</v>
      </c>
      <c r="K5229" s="3">
        <v>617.73</v>
      </c>
    </row>
    <row r="5230" spans="1:11" x14ac:dyDescent="0.35">
      <c r="A5230">
        <v>2018</v>
      </c>
      <c r="B5230" s="5" t="s">
        <v>52</v>
      </c>
      <c r="C5230" s="10">
        <v>43191</v>
      </c>
      <c r="D5230" t="s">
        <v>24</v>
      </c>
      <c r="E5230">
        <f>+VLOOKUP(Tabla2[[#This Row],[Punto de venta]],Punto_venta[],2,0)</f>
        <v>3</v>
      </c>
      <c r="F5230" t="s">
        <v>18</v>
      </c>
      <c r="G5230">
        <f>+VLOOKUP(Tabla2[[#This Row],[Cultivo]],Cod_categoría[],2,0)</f>
        <v>100114042</v>
      </c>
      <c r="H5230" t="str">
        <f>+VLOOKUP(F5230,Codigos[],2,0)</f>
        <v>Otros</v>
      </c>
      <c r="I5230">
        <f>+VLOOKUP(Tabla2[[#This Row],[Categoría]],Cod_procesamiento10[],2,0)</f>
        <v>13</v>
      </c>
      <c r="J5230" t="s">
        <v>163</v>
      </c>
      <c r="K5230" s="3">
        <v>477.22</v>
      </c>
    </row>
    <row r="5231" spans="1:11" x14ac:dyDescent="0.35">
      <c r="A5231">
        <v>2018</v>
      </c>
      <c r="B5231" s="5" t="s">
        <v>52</v>
      </c>
      <c r="C5231" s="10">
        <v>43191</v>
      </c>
      <c r="D5231" t="s">
        <v>24</v>
      </c>
      <c r="E5231">
        <f>+VLOOKUP(Tabla2[[#This Row],[Punto de venta]],Punto_venta[],2,0)</f>
        <v>3</v>
      </c>
      <c r="F5231" t="s">
        <v>16</v>
      </c>
      <c r="G5231">
        <f>+VLOOKUP(Tabla2[[#This Row],[Cultivo]],Cod_categoría[],2,0)</f>
        <v>100109001</v>
      </c>
      <c r="H5231" t="str">
        <f>+VLOOKUP(F5231,Codigos[],2,0)</f>
        <v>Uva</v>
      </c>
      <c r="I5231">
        <f>+VLOOKUP(Tabla2[[#This Row],[Categoría]],Cod_procesamiento10[],2,0)</f>
        <v>11</v>
      </c>
      <c r="J5231" t="s">
        <v>163</v>
      </c>
      <c r="K5231" s="3">
        <v>510.3</v>
      </c>
    </row>
    <row r="5232" spans="1:11" x14ac:dyDescent="0.35">
      <c r="A5232">
        <v>2018</v>
      </c>
      <c r="B5232" s="5" t="s">
        <v>51</v>
      </c>
      <c r="C5232" s="10">
        <v>43160</v>
      </c>
      <c r="D5232" t="s">
        <v>2</v>
      </c>
      <c r="E5232">
        <f>+VLOOKUP(Tabla2[[#This Row],[Punto de venta]],Punto_venta[],2,0)</f>
        <v>1</v>
      </c>
      <c r="F5232" t="s">
        <v>68</v>
      </c>
      <c r="G5232">
        <f>+VLOOKUP(Tabla2[[#This Row],[Cultivo]],Cod_categoría[],2,0)</f>
        <v>100101001</v>
      </c>
      <c r="H5232" t="str">
        <f>+VLOOKUP(F5232,Codigos[],2,0)</f>
        <v>Berries</v>
      </c>
      <c r="I5232">
        <f>+VLOOKUP(Tabla2[[#This Row],[Categoría]],Cod_procesamiento10[],2,0)</f>
        <v>1</v>
      </c>
      <c r="J5232" t="s">
        <v>163</v>
      </c>
      <c r="K5232" s="3">
        <v>1850.28</v>
      </c>
    </row>
    <row r="5233" spans="1:11" x14ac:dyDescent="0.35">
      <c r="A5233">
        <v>2018</v>
      </c>
      <c r="B5233" s="5" t="s">
        <v>51</v>
      </c>
      <c r="C5233" s="10">
        <v>43160</v>
      </c>
      <c r="D5233" t="s">
        <v>2</v>
      </c>
      <c r="E5233">
        <f>+VLOOKUP(Tabla2[[#This Row],[Punto de venta]],Punto_venta[],2,0)</f>
        <v>1</v>
      </c>
      <c r="F5233" t="s">
        <v>5</v>
      </c>
      <c r="G5233">
        <f>+VLOOKUP(Tabla2[[#This Row],[Cultivo]],Cod_categoría[],2,0)</f>
        <v>100103002</v>
      </c>
      <c r="H5233" t="str">
        <f>+VLOOKUP(F5233,Codigos[],2,0)</f>
        <v>Frutos de carozo</v>
      </c>
      <c r="I5233">
        <f>+VLOOKUP(Tabla2[[#This Row],[Categoría]],Cod_procesamiento10[],2,0)</f>
        <v>5</v>
      </c>
      <c r="J5233" t="s">
        <v>163</v>
      </c>
      <c r="K5233" s="3">
        <v>580.74</v>
      </c>
    </row>
    <row r="5234" spans="1:11" x14ac:dyDescent="0.35">
      <c r="A5234">
        <v>2018</v>
      </c>
      <c r="B5234" s="5" t="s">
        <v>51</v>
      </c>
      <c r="C5234" s="10">
        <v>43160</v>
      </c>
      <c r="D5234" t="s">
        <v>2</v>
      </c>
      <c r="E5234">
        <f>+VLOOKUP(Tabla2[[#This Row],[Punto de venta]],Punto_venta[],2,0)</f>
        <v>1</v>
      </c>
      <c r="F5234" t="s">
        <v>7</v>
      </c>
      <c r="G5234">
        <f>+VLOOKUP(Tabla2[[#This Row],[Cultivo]],Cod_categoría[],2,0)</f>
        <v>100103004</v>
      </c>
      <c r="H5234" t="str">
        <f>+VLOOKUP(F5234,Codigos[],2,0)</f>
        <v>Frutos de carozo</v>
      </c>
      <c r="I5234">
        <f>+VLOOKUP(Tabla2[[#This Row],[Categoría]],Cod_procesamiento10[],2,0)</f>
        <v>5</v>
      </c>
      <c r="J5234" t="s">
        <v>163</v>
      </c>
      <c r="K5234" s="3">
        <v>829.24</v>
      </c>
    </row>
    <row r="5235" spans="1:11" x14ac:dyDescent="0.35">
      <c r="A5235">
        <v>2018</v>
      </c>
      <c r="B5235" s="5" t="s">
        <v>51</v>
      </c>
      <c r="C5235" s="10">
        <v>43160</v>
      </c>
      <c r="D5235" t="s">
        <v>2</v>
      </c>
      <c r="E5235">
        <f>+VLOOKUP(Tabla2[[#This Row],[Punto de venta]],Punto_venta[],2,0)</f>
        <v>1</v>
      </c>
      <c r="F5235" t="s">
        <v>23</v>
      </c>
      <c r="G5235">
        <f>+VLOOKUP(Tabla2[[#This Row],[Cultivo]],Cod_categoría[],2,0)</f>
        <v>100101004</v>
      </c>
      <c r="H5235" t="str">
        <f>+VLOOKUP(F5235,Codigos[],2,0)</f>
        <v>Berries</v>
      </c>
      <c r="I5235">
        <f>+VLOOKUP(Tabla2[[#This Row],[Categoría]],Cod_procesamiento10[],2,0)</f>
        <v>1</v>
      </c>
      <c r="J5235" t="s">
        <v>163</v>
      </c>
      <c r="K5235" s="3">
        <v>1967.93</v>
      </c>
    </row>
    <row r="5236" spans="1:11" x14ac:dyDescent="0.35">
      <c r="A5236">
        <v>2018</v>
      </c>
      <c r="B5236" s="5" t="s">
        <v>51</v>
      </c>
      <c r="C5236" s="10">
        <v>43160</v>
      </c>
      <c r="D5236" t="s">
        <v>2</v>
      </c>
      <c r="E5236">
        <f>+VLOOKUP(Tabla2[[#This Row],[Punto de venta]],Punto_venta[],2,0)</f>
        <v>1</v>
      </c>
      <c r="F5236" t="s">
        <v>8</v>
      </c>
      <c r="G5236">
        <f>+VLOOKUP(Tabla2[[#This Row],[Cultivo]],Cod_categoría[],2,0)</f>
        <v>100112025</v>
      </c>
      <c r="H5236" t="str">
        <f>+VLOOKUP(F5236,Codigos[],2,0)</f>
        <v>Berries</v>
      </c>
      <c r="I5236">
        <f>+VLOOKUP(Tabla2[[#This Row],[Categoría]],Cod_procesamiento10[],2,0)</f>
        <v>1</v>
      </c>
      <c r="J5236" t="s">
        <v>163</v>
      </c>
      <c r="K5236" s="3">
        <v>1224.01</v>
      </c>
    </row>
    <row r="5237" spans="1:11" x14ac:dyDescent="0.35">
      <c r="A5237">
        <v>2018</v>
      </c>
      <c r="B5237" s="5" t="s">
        <v>51</v>
      </c>
      <c r="C5237" s="10">
        <v>43160</v>
      </c>
      <c r="D5237" t="s">
        <v>2</v>
      </c>
      <c r="E5237">
        <f>+VLOOKUP(Tabla2[[#This Row],[Punto de venta]],Punto_venta[],2,0)</f>
        <v>1</v>
      </c>
      <c r="F5237" t="s">
        <v>9</v>
      </c>
      <c r="G5237">
        <f>+VLOOKUP(Tabla2[[#This Row],[Cultivo]],Cod_categoría[],2,0)</f>
        <v>100102003</v>
      </c>
      <c r="H5237" t="str">
        <f>+VLOOKUP(F5237,Codigos[],2,0)</f>
        <v>Cítricos</v>
      </c>
      <c r="I5237">
        <f>+VLOOKUP(Tabla2[[#This Row],[Categoría]],Cod_procesamiento10[],2,0)</f>
        <v>2</v>
      </c>
      <c r="J5237" t="s">
        <v>163</v>
      </c>
      <c r="K5237" s="3">
        <v>1906.16</v>
      </c>
    </row>
    <row r="5238" spans="1:11" x14ac:dyDescent="0.35">
      <c r="A5238">
        <v>2018</v>
      </c>
      <c r="B5238" s="5" t="s">
        <v>51</v>
      </c>
      <c r="C5238" s="10">
        <v>43160</v>
      </c>
      <c r="D5238" t="s">
        <v>2</v>
      </c>
      <c r="E5238">
        <f>+VLOOKUP(Tabla2[[#This Row],[Punto de venta]],Punto_venta[],2,0)</f>
        <v>1</v>
      </c>
      <c r="F5238" t="s">
        <v>21</v>
      </c>
      <c r="G5238">
        <f>+VLOOKUP(Tabla2[[#This Row],[Cultivo]],Cod_categoría[],2,0)</f>
        <v>100108002</v>
      </c>
      <c r="H5238" t="str">
        <f>+VLOOKUP(F5238,Codigos[],2,0)</f>
        <v>Frutos tropicales y subtropicales</v>
      </c>
      <c r="I5238">
        <f>+VLOOKUP(Tabla2[[#This Row],[Categoría]],Cod_procesamiento10[],2,0)</f>
        <v>4</v>
      </c>
      <c r="J5238" t="s">
        <v>163</v>
      </c>
      <c r="K5238" s="3">
        <v>1946.35</v>
      </c>
    </row>
    <row r="5239" spans="1:11" x14ac:dyDescent="0.35">
      <c r="A5239">
        <v>2018</v>
      </c>
      <c r="B5239" s="5" t="s">
        <v>51</v>
      </c>
      <c r="C5239" s="10">
        <v>43160</v>
      </c>
      <c r="D5239" t="s">
        <v>2</v>
      </c>
      <c r="E5239">
        <f>+VLOOKUP(Tabla2[[#This Row],[Punto de venta]],Punto_venta[],2,0)</f>
        <v>1</v>
      </c>
      <c r="F5239" t="s">
        <v>10</v>
      </c>
      <c r="G5239">
        <f>+VLOOKUP(Tabla2[[#This Row],[Cultivo]],Cod_categoría[],2,0)</f>
        <v>100104002</v>
      </c>
      <c r="H5239" t="str">
        <f>+VLOOKUP(F5239,Codigos[],2,0)</f>
        <v>Frutos de pepita</v>
      </c>
      <c r="I5239">
        <f>+VLOOKUP(Tabla2[[#This Row],[Categoría]],Cod_procesamiento10[],2,0)</f>
        <v>3</v>
      </c>
      <c r="J5239" t="s">
        <v>163</v>
      </c>
      <c r="K5239" s="3">
        <v>641.65</v>
      </c>
    </row>
    <row r="5240" spans="1:11" x14ac:dyDescent="0.35">
      <c r="A5240">
        <v>2018</v>
      </c>
      <c r="B5240" s="5" t="s">
        <v>51</v>
      </c>
      <c r="C5240" s="10">
        <v>43160</v>
      </c>
      <c r="D5240" t="s">
        <v>2</v>
      </c>
      <c r="E5240">
        <f>+VLOOKUP(Tabla2[[#This Row],[Punto de venta]],Punto_venta[],2,0)</f>
        <v>1</v>
      </c>
      <c r="F5240" t="s">
        <v>11</v>
      </c>
      <c r="G5240">
        <f>+VLOOKUP(Tabla2[[#This Row],[Cultivo]],Cod_categoría[],2,0)</f>
        <v>100102005</v>
      </c>
      <c r="H5240" t="str">
        <f>+VLOOKUP(F5240,Codigos[],2,0)</f>
        <v>Cítricos</v>
      </c>
      <c r="I5240">
        <f>+VLOOKUP(Tabla2[[#This Row],[Categoría]],Cod_procesamiento10[],2,0)</f>
        <v>2</v>
      </c>
      <c r="J5240" t="s">
        <v>163</v>
      </c>
      <c r="K5240" s="3">
        <v>1191.02</v>
      </c>
    </row>
    <row r="5241" spans="1:11" x14ac:dyDescent="0.35">
      <c r="A5241">
        <v>2018</v>
      </c>
      <c r="B5241" s="5" t="s">
        <v>51</v>
      </c>
      <c r="C5241" s="10">
        <v>43160</v>
      </c>
      <c r="D5241" t="s">
        <v>2</v>
      </c>
      <c r="E5241">
        <f>+VLOOKUP(Tabla2[[#This Row],[Punto de venta]],Punto_venta[],2,0)</f>
        <v>1</v>
      </c>
      <c r="F5241" t="s">
        <v>12</v>
      </c>
      <c r="G5241">
        <f>+VLOOKUP(Tabla2[[#This Row],[Cultivo]],Cod_categoría[],2,0)</f>
        <v>100103006</v>
      </c>
      <c r="H5241" t="str">
        <f>+VLOOKUP(F5241,Codigos[],2,0)</f>
        <v>Frutos de carozo</v>
      </c>
      <c r="I5241">
        <f>+VLOOKUP(Tabla2[[#This Row],[Categoría]],Cod_procesamiento10[],2,0)</f>
        <v>5</v>
      </c>
      <c r="J5241" t="s">
        <v>163</v>
      </c>
      <c r="K5241" s="3">
        <v>817.1</v>
      </c>
    </row>
    <row r="5242" spans="1:11" x14ac:dyDescent="0.35">
      <c r="A5242">
        <v>2018</v>
      </c>
      <c r="B5242" s="5" t="s">
        <v>51</v>
      </c>
      <c r="C5242" s="10">
        <v>43160</v>
      </c>
      <c r="D5242" t="s">
        <v>2</v>
      </c>
      <c r="E5242">
        <f>+VLOOKUP(Tabla2[[#This Row],[Punto de venta]],Punto_venta[],2,0)</f>
        <v>1</v>
      </c>
      <c r="F5242" t="s">
        <v>13</v>
      </c>
      <c r="G5242">
        <f>+VLOOKUP(Tabla2[[#This Row],[Cultivo]],Cod_categoría[],2,0)</f>
        <v>100106002</v>
      </c>
      <c r="H5242" t="str">
        <f>+VLOOKUP(F5242,Codigos[],2,0)</f>
        <v>Frutos oleaginosos</v>
      </c>
      <c r="I5242">
        <f>+VLOOKUP(Tabla2[[#This Row],[Categoría]],Cod_procesamiento10[],2,0)</f>
        <v>12</v>
      </c>
      <c r="J5242" t="s">
        <v>163</v>
      </c>
      <c r="K5242" s="3">
        <v>3165.85</v>
      </c>
    </row>
    <row r="5243" spans="1:11" x14ac:dyDescent="0.35">
      <c r="A5243">
        <v>2018</v>
      </c>
      <c r="B5243" s="5" t="s">
        <v>51</v>
      </c>
      <c r="C5243" s="10">
        <v>43160</v>
      </c>
      <c r="D5243" t="s">
        <v>2</v>
      </c>
      <c r="E5243">
        <f>+VLOOKUP(Tabla2[[#This Row],[Punto de venta]],Punto_venta[],2,0)</f>
        <v>1</v>
      </c>
      <c r="F5243" t="s">
        <v>14</v>
      </c>
      <c r="G5243">
        <f>+VLOOKUP(Tabla2[[#This Row],[Cultivo]],Cod_categoría[],2,0)</f>
        <v>100104005</v>
      </c>
      <c r="H5243" t="str">
        <f>+VLOOKUP(F5243,Codigos[],2,0)</f>
        <v>Frutos de pepita</v>
      </c>
      <c r="I5243">
        <f>+VLOOKUP(Tabla2[[#This Row],[Categoría]],Cod_procesamiento10[],2,0)</f>
        <v>3</v>
      </c>
      <c r="J5243" t="s">
        <v>163</v>
      </c>
      <c r="K5243" s="3">
        <v>699.1</v>
      </c>
    </row>
    <row r="5244" spans="1:11" x14ac:dyDescent="0.35">
      <c r="A5244">
        <v>2018</v>
      </c>
      <c r="B5244" s="5" t="s">
        <v>51</v>
      </c>
      <c r="C5244" s="10">
        <v>43160</v>
      </c>
      <c r="D5244" t="s">
        <v>2</v>
      </c>
      <c r="E5244">
        <f>+VLOOKUP(Tabla2[[#This Row],[Punto de venta]],Punto_venta[],2,0)</f>
        <v>1</v>
      </c>
      <c r="F5244" t="s">
        <v>15</v>
      </c>
      <c r="G5244">
        <f>+VLOOKUP(Tabla2[[#This Row],[Cultivo]],Cod_categoría[],2,0)</f>
        <v>100108006</v>
      </c>
      <c r="H5244" t="str">
        <f>+VLOOKUP(F5244,Codigos[],2,0)</f>
        <v>Frutos tropicales y subtropicales</v>
      </c>
      <c r="I5244">
        <f>+VLOOKUP(Tabla2[[#This Row],[Categoría]],Cod_procesamiento10[],2,0)</f>
        <v>4</v>
      </c>
      <c r="J5244" t="s">
        <v>163</v>
      </c>
      <c r="K5244" s="3">
        <v>705.57</v>
      </c>
    </row>
    <row r="5245" spans="1:11" x14ac:dyDescent="0.35">
      <c r="A5245">
        <v>2018</v>
      </c>
      <c r="B5245" s="5" t="s">
        <v>51</v>
      </c>
      <c r="C5245" s="10">
        <v>43160</v>
      </c>
      <c r="D5245" t="s">
        <v>2</v>
      </c>
      <c r="E5245">
        <f>+VLOOKUP(Tabla2[[#This Row],[Punto de venta]],Punto_venta[],2,0)</f>
        <v>1</v>
      </c>
      <c r="F5245" t="s">
        <v>16</v>
      </c>
      <c r="G5245">
        <f>+VLOOKUP(Tabla2[[#This Row],[Cultivo]],Cod_categoría[],2,0)</f>
        <v>100109001</v>
      </c>
      <c r="H5245" t="str">
        <f>+VLOOKUP(F5245,Codigos[],2,0)</f>
        <v>Uva</v>
      </c>
      <c r="I5245">
        <f>+VLOOKUP(Tabla2[[#This Row],[Categoría]],Cod_procesamiento10[],2,0)</f>
        <v>11</v>
      </c>
      <c r="J5245" t="s">
        <v>163</v>
      </c>
      <c r="K5245" s="3">
        <v>848.97</v>
      </c>
    </row>
    <row r="5246" spans="1:11" x14ac:dyDescent="0.35">
      <c r="A5246">
        <v>2018</v>
      </c>
      <c r="B5246" s="5" t="s">
        <v>51</v>
      </c>
      <c r="C5246" s="10">
        <v>43160</v>
      </c>
      <c r="D5246" t="s">
        <v>17</v>
      </c>
      <c r="E5246">
        <f>+VLOOKUP(Tabla2[[#This Row],[Punto de venta]],Punto_venta[],2,0)</f>
        <v>2</v>
      </c>
      <c r="F5246" t="s">
        <v>68</v>
      </c>
      <c r="G5246">
        <f>+VLOOKUP(Tabla2[[#This Row],[Cultivo]],Cod_categoría[],2,0)</f>
        <v>100101001</v>
      </c>
      <c r="H5246" t="str">
        <f>+VLOOKUP(F5246,Codigos[],2,0)</f>
        <v>Berries</v>
      </c>
      <c r="I5246">
        <f>+VLOOKUP(Tabla2[[#This Row],[Categoría]],Cod_procesamiento10[],2,0)</f>
        <v>1</v>
      </c>
      <c r="J5246" t="s">
        <v>163</v>
      </c>
      <c r="K5246" s="3">
        <v>7080.33</v>
      </c>
    </row>
    <row r="5247" spans="1:11" x14ac:dyDescent="0.35">
      <c r="A5247">
        <v>2018</v>
      </c>
      <c r="B5247" s="5" t="s">
        <v>51</v>
      </c>
      <c r="C5247" s="10">
        <v>43160</v>
      </c>
      <c r="D5247" t="s">
        <v>17</v>
      </c>
      <c r="E5247">
        <f>+VLOOKUP(Tabla2[[#This Row],[Punto de venta]],Punto_venta[],2,0)</f>
        <v>2</v>
      </c>
      <c r="F5247" t="s">
        <v>5</v>
      </c>
      <c r="G5247">
        <f>+VLOOKUP(Tabla2[[#This Row],[Cultivo]],Cod_categoría[],2,0)</f>
        <v>100103002</v>
      </c>
      <c r="H5247" t="str">
        <f>+VLOOKUP(F5247,Codigos[],2,0)</f>
        <v>Frutos de carozo</v>
      </c>
      <c r="I5247">
        <f>+VLOOKUP(Tabla2[[#This Row],[Categoría]],Cod_procesamiento10[],2,0)</f>
        <v>5</v>
      </c>
      <c r="J5247" t="s">
        <v>163</v>
      </c>
      <c r="K5247" s="3">
        <v>1368.53</v>
      </c>
    </row>
    <row r="5248" spans="1:11" x14ac:dyDescent="0.35">
      <c r="A5248">
        <v>2018</v>
      </c>
      <c r="B5248" s="5" t="s">
        <v>51</v>
      </c>
      <c r="C5248" s="10">
        <v>43160</v>
      </c>
      <c r="D5248" t="s">
        <v>17</v>
      </c>
      <c r="E5248">
        <f>+VLOOKUP(Tabla2[[#This Row],[Punto de venta]],Punto_venta[],2,0)</f>
        <v>2</v>
      </c>
      <c r="F5248" t="s">
        <v>7</v>
      </c>
      <c r="G5248">
        <f>+VLOOKUP(Tabla2[[#This Row],[Cultivo]],Cod_categoría[],2,0)</f>
        <v>100103004</v>
      </c>
      <c r="H5248" t="str">
        <f>+VLOOKUP(F5248,Codigos[],2,0)</f>
        <v>Frutos de carozo</v>
      </c>
      <c r="I5248">
        <f>+VLOOKUP(Tabla2[[#This Row],[Categoría]],Cod_procesamiento10[],2,0)</f>
        <v>5</v>
      </c>
      <c r="J5248" t="s">
        <v>163</v>
      </c>
      <c r="K5248" s="3">
        <v>1439.41</v>
      </c>
    </row>
    <row r="5249" spans="1:11" x14ac:dyDescent="0.35">
      <c r="A5249">
        <v>2018</v>
      </c>
      <c r="B5249" s="5" t="s">
        <v>51</v>
      </c>
      <c r="C5249" s="10">
        <v>43160</v>
      </c>
      <c r="D5249" t="s">
        <v>17</v>
      </c>
      <c r="E5249">
        <f>+VLOOKUP(Tabla2[[#This Row],[Punto de venta]],Punto_venta[],2,0)</f>
        <v>2</v>
      </c>
      <c r="F5249" t="s">
        <v>23</v>
      </c>
      <c r="G5249">
        <f>+VLOOKUP(Tabla2[[#This Row],[Cultivo]],Cod_categoría[],2,0)</f>
        <v>100101004</v>
      </c>
      <c r="H5249" t="str">
        <f>+VLOOKUP(F5249,Codigos[],2,0)</f>
        <v>Berries</v>
      </c>
      <c r="I5249">
        <f>+VLOOKUP(Tabla2[[#This Row],[Categoría]],Cod_procesamiento10[],2,0)</f>
        <v>1</v>
      </c>
      <c r="J5249" t="s">
        <v>163</v>
      </c>
      <c r="K5249" s="3">
        <v>4590</v>
      </c>
    </row>
    <row r="5250" spans="1:11" x14ac:dyDescent="0.35">
      <c r="A5250">
        <v>2018</v>
      </c>
      <c r="B5250" s="5" t="s">
        <v>51</v>
      </c>
      <c r="C5250" s="10">
        <v>43160</v>
      </c>
      <c r="D5250" t="s">
        <v>17</v>
      </c>
      <c r="E5250">
        <f>+VLOOKUP(Tabla2[[#This Row],[Punto de venta]],Punto_venta[],2,0)</f>
        <v>2</v>
      </c>
      <c r="F5250" t="s">
        <v>8</v>
      </c>
      <c r="G5250">
        <f>+VLOOKUP(Tabla2[[#This Row],[Cultivo]],Cod_categoría[],2,0)</f>
        <v>100112025</v>
      </c>
      <c r="H5250" t="str">
        <f>+VLOOKUP(F5250,Codigos[],2,0)</f>
        <v>Berries</v>
      </c>
      <c r="I5250">
        <f>+VLOOKUP(Tabla2[[#This Row],[Categoría]],Cod_procesamiento10[],2,0)</f>
        <v>1</v>
      </c>
      <c r="J5250" t="s">
        <v>163</v>
      </c>
      <c r="K5250" s="3">
        <v>3908.57</v>
      </c>
    </row>
    <row r="5251" spans="1:11" x14ac:dyDescent="0.35">
      <c r="A5251">
        <v>2018</v>
      </c>
      <c r="B5251" s="5" t="s">
        <v>51</v>
      </c>
      <c r="C5251" s="10">
        <v>43160</v>
      </c>
      <c r="D5251" t="s">
        <v>17</v>
      </c>
      <c r="E5251">
        <f>+VLOOKUP(Tabla2[[#This Row],[Punto de venta]],Punto_venta[],2,0)</f>
        <v>2</v>
      </c>
      <c r="F5251" t="s">
        <v>9</v>
      </c>
      <c r="G5251">
        <f>+VLOOKUP(Tabla2[[#This Row],[Cultivo]],Cod_categoría[],2,0)</f>
        <v>100102003</v>
      </c>
      <c r="H5251" t="str">
        <f>+VLOOKUP(F5251,Codigos[],2,0)</f>
        <v>Cítricos</v>
      </c>
      <c r="I5251">
        <f>+VLOOKUP(Tabla2[[#This Row],[Categoría]],Cod_procesamiento10[],2,0)</f>
        <v>2</v>
      </c>
      <c r="J5251" t="s">
        <v>163</v>
      </c>
      <c r="K5251" s="3">
        <v>2185.7199999999998</v>
      </c>
    </row>
    <row r="5252" spans="1:11" x14ac:dyDescent="0.35">
      <c r="A5252">
        <v>2018</v>
      </c>
      <c r="B5252" s="5" t="s">
        <v>51</v>
      </c>
      <c r="C5252" s="10">
        <v>43160</v>
      </c>
      <c r="D5252" t="s">
        <v>17</v>
      </c>
      <c r="E5252">
        <f>+VLOOKUP(Tabla2[[#This Row],[Punto de venta]],Punto_venta[],2,0)</f>
        <v>2</v>
      </c>
      <c r="F5252" t="s">
        <v>21</v>
      </c>
      <c r="G5252">
        <f>+VLOOKUP(Tabla2[[#This Row],[Cultivo]],Cod_categoría[],2,0)</f>
        <v>100108002</v>
      </c>
      <c r="H5252" t="str">
        <f>+VLOOKUP(F5252,Codigos[],2,0)</f>
        <v>Frutos tropicales y subtropicales</v>
      </c>
      <c r="I5252">
        <f>+VLOOKUP(Tabla2[[#This Row],[Categoría]],Cod_procesamiento10[],2,0)</f>
        <v>4</v>
      </c>
      <c r="J5252" t="s">
        <v>163</v>
      </c>
      <c r="K5252" s="3">
        <v>1522.31</v>
      </c>
    </row>
    <row r="5253" spans="1:11" x14ac:dyDescent="0.35">
      <c r="A5253">
        <v>2018</v>
      </c>
      <c r="B5253" s="5" t="s">
        <v>51</v>
      </c>
      <c r="C5253" s="10">
        <v>43160</v>
      </c>
      <c r="D5253" t="s">
        <v>17</v>
      </c>
      <c r="E5253">
        <f>+VLOOKUP(Tabla2[[#This Row],[Punto de venta]],Punto_venta[],2,0)</f>
        <v>2</v>
      </c>
      <c r="F5253" t="s">
        <v>10</v>
      </c>
      <c r="G5253">
        <f>+VLOOKUP(Tabla2[[#This Row],[Cultivo]],Cod_categoría[],2,0)</f>
        <v>100104002</v>
      </c>
      <c r="H5253" t="str">
        <f>+VLOOKUP(F5253,Codigos[],2,0)</f>
        <v>Frutos de pepita</v>
      </c>
      <c r="I5253">
        <f>+VLOOKUP(Tabla2[[#This Row],[Categoría]],Cod_procesamiento10[],2,0)</f>
        <v>3</v>
      </c>
      <c r="J5253" t="s">
        <v>163</v>
      </c>
      <c r="K5253" s="3">
        <v>1374.62</v>
      </c>
    </row>
    <row r="5254" spans="1:11" x14ac:dyDescent="0.35">
      <c r="A5254">
        <v>2018</v>
      </c>
      <c r="B5254" s="5" t="s">
        <v>51</v>
      </c>
      <c r="C5254" s="10">
        <v>43160</v>
      </c>
      <c r="D5254" t="s">
        <v>17</v>
      </c>
      <c r="E5254">
        <f>+VLOOKUP(Tabla2[[#This Row],[Punto de venta]],Punto_venta[],2,0)</f>
        <v>2</v>
      </c>
      <c r="F5254" t="s">
        <v>11</v>
      </c>
      <c r="G5254">
        <f>+VLOOKUP(Tabla2[[#This Row],[Cultivo]],Cod_categoría[],2,0)</f>
        <v>100102005</v>
      </c>
      <c r="H5254" t="str">
        <f>+VLOOKUP(F5254,Codigos[],2,0)</f>
        <v>Cítricos</v>
      </c>
      <c r="I5254">
        <f>+VLOOKUP(Tabla2[[#This Row],[Categoría]],Cod_procesamiento10[],2,0)</f>
        <v>2</v>
      </c>
      <c r="J5254" t="s">
        <v>163</v>
      </c>
      <c r="K5254" s="3">
        <v>1680.31</v>
      </c>
    </row>
    <row r="5255" spans="1:11" x14ac:dyDescent="0.35">
      <c r="A5255">
        <v>2018</v>
      </c>
      <c r="B5255" s="5" t="s">
        <v>51</v>
      </c>
      <c r="C5255" s="10">
        <v>43160</v>
      </c>
      <c r="D5255" t="s">
        <v>17</v>
      </c>
      <c r="E5255">
        <f>+VLOOKUP(Tabla2[[#This Row],[Punto de venta]],Punto_venta[],2,0)</f>
        <v>2</v>
      </c>
      <c r="F5255" t="s">
        <v>12</v>
      </c>
      <c r="G5255">
        <f>+VLOOKUP(Tabla2[[#This Row],[Cultivo]],Cod_categoría[],2,0)</f>
        <v>100103006</v>
      </c>
      <c r="H5255" t="str">
        <f>+VLOOKUP(F5255,Codigos[],2,0)</f>
        <v>Frutos de carozo</v>
      </c>
      <c r="I5255">
        <f>+VLOOKUP(Tabla2[[#This Row],[Categoría]],Cod_procesamiento10[],2,0)</f>
        <v>5</v>
      </c>
      <c r="J5255" t="s">
        <v>163</v>
      </c>
      <c r="K5255" s="3">
        <v>1410.46</v>
      </c>
    </row>
    <row r="5256" spans="1:11" x14ac:dyDescent="0.35">
      <c r="A5256">
        <v>2018</v>
      </c>
      <c r="B5256" s="5" t="s">
        <v>51</v>
      </c>
      <c r="C5256" s="10">
        <v>43160</v>
      </c>
      <c r="D5256" t="s">
        <v>17</v>
      </c>
      <c r="E5256">
        <f>+VLOOKUP(Tabla2[[#This Row],[Punto de venta]],Punto_venta[],2,0)</f>
        <v>2</v>
      </c>
      <c r="F5256" t="s">
        <v>13</v>
      </c>
      <c r="G5256">
        <f>+VLOOKUP(Tabla2[[#This Row],[Cultivo]],Cod_categoría[],2,0)</f>
        <v>100106002</v>
      </c>
      <c r="H5256" t="str">
        <f>+VLOOKUP(F5256,Codigos[],2,0)</f>
        <v>Frutos oleaginosos</v>
      </c>
      <c r="I5256">
        <f>+VLOOKUP(Tabla2[[#This Row],[Categoría]],Cod_procesamiento10[],2,0)</f>
        <v>12</v>
      </c>
      <c r="J5256" t="s">
        <v>163</v>
      </c>
      <c r="K5256" s="3">
        <v>3407.48</v>
      </c>
    </row>
    <row r="5257" spans="1:11" x14ac:dyDescent="0.35">
      <c r="A5257">
        <v>2018</v>
      </c>
      <c r="B5257" s="5" t="s">
        <v>51</v>
      </c>
      <c r="C5257" s="10">
        <v>43160</v>
      </c>
      <c r="D5257" t="s">
        <v>17</v>
      </c>
      <c r="E5257">
        <f>+VLOOKUP(Tabla2[[#This Row],[Punto de venta]],Punto_venta[],2,0)</f>
        <v>2</v>
      </c>
      <c r="F5257" t="s">
        <v>14</v>
      </c>
      <c r="G5257">
        <f>+VLOOKUP(Tabla2[[#This Row],[Cultivo]],Cod_categoría[],2,0)</f>
        <v>100104005</v>
      </c>
      <c r="H5257" t="str">
        <f>+VLOOKUP(F5257,Codigos[],2,0)</f>
        <v>Frutos de pepita</v>
      </c>
      <c r="I5257">
        <f>+VLOOKUP(Tabla2[[#This Row],[Categoría]],Cod_procesamiento10[],2,0)</f>
        <v>3</v>
      </c>
      <c r="J5257" t="s">
        <v>163</v>
      </c>
      <c r="K5257" s="3">
        <v>1264.31</v>
      </c>
    </row>
    <row r="5258" spans="1:11" x14ac:dyDescent="0.35">
      <c r="A5258">
        <v>2018</v>
      </c>
      <c r="B5258" s="5" t="s">
        <v>51</v>
      </c>
      <c r="C5258" s="10">
        <v>43160</v>
      </c>
      <c r="D5258" t="s">
        <v>17</v>
      </c>
      <c r="E5258">
        <f>+VLOOKUP(Tabla2[[#This Row],[Punto de venta]],Punto_venta[],2,0)</f>
        <v>2</v>
      </c>
      <c r="F5258" t="s">
        <v>15</v>
      </c>
      <c r="G5258">
        <f>+VLOOKUP(Tabla2[[#This Row],[Cultivo]],Cod_categoría[],2,0)</f>
        <v>100108006</v>
      </c>
      <c r="H5258" t="str">
        <f>+VLOOKUP(F5258,Codigos[],2,0)</f>
        <v>Frutos tropicales y subtropicales</v>
      </c>
      <c r="I5258">
        <f>+VLOOKUP(Tabla2[[#This Row],[Categoría]],Cod_procesamiento10[],2,0)</f>
        <v>4</v>
      </c>
      <c r="J5258" t="s">
        <v>163</v>
      </c>
      <c r="K5258" s="3">
        <v>839.69</v>
      </c>
    </row>
    <row r="5259" spans="1:11" x14ac:dyDescent="0.35">
      <c r="A5259">
        <v>2018</v>
      </c>
      <c r="B5259" s="5" t="s">
        <v>51</v>
      </c>
      <c r="C5259" s="10">
        <v>43160</v>
      </c>
      <c r="D5259" t="s">
        <v>17</v>
      </c>
      <c r="E5259">
        <f>+VLOOKUP(Tabla2[[#This Row],[Punto de venta]],Punto_venta[],2,0)</f>
        <v>2</v>
      </c>
      <c r="F5259" t="s">
        <v>16</v>
      </c>
      <c r="G5259">
        <f>+VLOOKUP(Tabla2[[#This Row],[Cultivo]],Cod_categoría[],2,0)</f>
        <v>100109001</v>
      </c>
      <c r="H5259" t="str">
        <f>+VLOOKUP(F5259,Codigos[],2,0)</f>
        <v>Uva</v>
      </c>
      <c r="I5259">
        <f>+VLOOKUP(Tabla2[[#This Row],[Categoría]],Cod_procesamiento10[],2,0)</f>
        <v>11</v>
      </c>
      <c r="J5259" t="s">
        <v>163</v>
      </c>
      <c r="K5259" s="3">
        <v>2680.1</v>
      </c>
    </row>
    <row r="5260" spans="1:11" x14ac:dyDescent="0.35">
      <c r="A5260">
        <v>2018</v>
      </c>
      <c r="B5260" s="5" t="s">
        <v>51</v>
      </c>
      <c r="C5260" s="10">
        <v>43160</v>
      </c>
      <c r="D5260" t="s">
        <v>2</v>
      </c>
      <c r="E5260">
        <f>+VLOOKUP(Tabla2[[#This Row],[Punto de venta]],Punto_venta[],2,0)</f>
        <v>1</v>
      </c>
      <c r="F5260" t="s">
        <v>68</v>
      </c>
      <c r="G5260">
        <f>+VLOOKUP(Tabla2[[#This Row],[Cultivo]],Cod_categoría[],2,0)</f>
        <v>100101001</v>
      </c>
      <c r="H5260" t="str">
        <f>+VLOOKUP(F5260,Codigos[],2,0)</f>
        <v>Berries</v>
      </c>
      <c r="I5260">
        <f>+VLOOKUP(Tabla2[[#This Row],[Categoría]],Cod_procesamiento10[],2,0)</f>
        <v>1</v>
      </c>
      <c r="J5260" t="s">
        <v>163</v>
      </c>
      <c r="K5260" s="3">
        <v>1811.56</v>
      </c>
    </row>
    <row r="5261" spans="1:11" x14ac:dyDescent="0.35">
      <c r="A5261">
        <v>2018</v>
      </c>
      <c r="B5261" s="5" t="s">
        <v>51</v>
      </c>
      <c r="C5261" s="10">
        <v>43160</v>
      </c>
      <c r="D5261" t="s">
        <v>2</v>
      </c>
      <c r="E5261">
        <f>+VLOOKUP(Tabla2[[#This Row],[Punto de venta]],Punto_venta[],2,0)</f>
        <v>1</v>
      </c>
      <c r="F5261" t="s">
        <v>5</v>
      </c>
      <c r="G5261">
        <f>+VLOOKUP(Tabla2[[#This Row],[Cultivo]],Cod_categoría[],2,0)</f>
        <v>100103002</v>
      </c>
      <c r="H5261" t="str">
        <f>+VLOOKUP(F5261,Codigos[],2,0)</f>
        <v>Frutos de carozo</v>
      </c>
      <c r="I5261">
        <f>+VLOOKUP(Tabla2[[#This Row],[Categoría]],Cod_procesamiento10[],2,0)</f>
        <v>5</v>
      </c>
      <c r="J5261" t="s">
        <v>163</v>
      </c>
      <c r="K5261" s="3">
        <v>590.15</v>
      </c>
    </row>
    <row r="5262" spans="1:11" x14ac:dyDescent="0.35">
      <c r="A5262">
        <v>2018</v>
      </c>
      <c r="B5262" s="5" t="s">
        <v>51</v>
      </c>
      <c r="C5262" s="10">
        <v>43160</v>
      </c>
      <c r="D5262" t="s">
        <v>2</v>
      </c>
      <c r="E5262">
        <f>+VLOOKUP(Tabla2[[#This Row],[Punto de venta]],Punto_venta[],2,0)</f>
        <v>1</v>
      </c>
      <c r="F5262" t="s">
        <v>7</v>
      </c>
      <c r="G5262">
        <f>+VLOOKUP(Tabla2[[#This Row],[Cultivo]],Cod_categoría[],2,0)</f>
        <v>100103004</v>
      </c>
      <c r="H5262" t="str">
        <f>+VLOOKUP(F5262,Codigos[],2,0)</f>
        <v>Frutos de carozo</v>
      </c>
      <c r="I5262">
        <f>+VLOOKUP(Tabla2[[#This Row],[Categoría]],Cod_procesamiento10[],2,0)</f>
        <v>5</v>
      </c>
      <c r="J5262" t="s">
        <v>163</v>
      </c>
      <c r="K5262" s="3">
        <v>804.33</v>
      </c>
    </row>
    <row r="5263" spans="1:11" x14ac:dyDescent="0.35">
      <c r="A5263">
        <v>2018</v>
      </c>
      <c r="B5263" s="5" t="s">
        <v>51</v>
      </c>
      <c r="C5263" s="10">
        <v>43160</v>
      </c>
      <c r="D5263" t="s">
        <v>2</v>
      </c>
      <c r="E5263">
        <f>+VLOOKUP(Tabla2[[#This Row],[Punto de venta]],Punto_venta[],2,0)</f>
        <v>1</v>
      </c>
      <c r="F5263" t="s">
        <v>23</v>
      </c>
      <c r="G5263">
        <f>+VLOOKUP(Tabla2[[#This Row],[Cultivo]],Cod_categoría[],2,0)</f>
        <v>100101004</v>
      </c>
      <c r="H5263" t="str">
        <f>+VLOOKUP(F5263,Codigos[],2,0)</f>
        <v>Berries</v>
      </c>
      <c r="I5263">
        <f>+VLOOKUP(Tabla2[[#This Row],[Categoría]],Cod_procesamiento10[],2,0)</f>
        <v>1</v>
      </c>
      <c r="J5263" t="s">
        <v>163</v>
      </c>
      <c r="K5263" s="3">
        <v>1874.21</v>
      </c>
    </row>
    <row r="5264" spans="1:11" x14ac:dyDescent="0.35">
      <c r="A5264">
        <v>2018</v>
      </c>
      <c r="B5264" s="5" t="s">
        <v>51</v>
      </c>
      <c r="C5264" s="10">
        <v>43160</v>
      </c>
      <c r="D5264" t="s">
        <v>2</v>
      </c>
      <c r="E5264">
        <f>+VLOOKUP(Tabla2[[#This Row],[Punto de venta]],Punto_venta[],2,0)</f>
        <v>1</v>
      </c>
      <c r="F5264" t="s">
        <v>8</v>
      </c>
      <c r="G5264">
        <f>+VLOOKUP(Tabla2[[#This Row],[Cultivo]],Cod_categoría[],2,0)</f>
        <v>100112025</v>
      </c>
      <c r="H5264" t="str">
        <f>+VLOOKUP(F5264,Codigos[],2,0)</f>
        <v>Berries</v>
      </c>
      <c r="I5264">
        <f>+VLOOKUP(Tabla2[[#This Row],[Categoría]],Cod_procesamiento10[],2,0)</f>
        <v>1</v>
      </c>
      <c r="J5264" t="s">
        <v>163</v>
      </c>
      <c r="K5264" s="3">
        <v>1316.6</v>
      </c>
    </row>
    <row r="5265" spans="1:11" x14ac:dyDescent="0.35">
      <c r="A5265">
        <v>2018</v>
      </c>
      <c r="B5265" s="5" t="s">
        <v>51</v>
      </c>
      <c r="C5265" s="10">
        <v>43160</v>
      </c>
      <c r="D5265" t="s">
        <v>2</v>
      </c>
      <c r="E5265">
        <f>+VLOOKUP(Tabla2[[#This Row],[Punto de venta]],Punto_venta[],2,0)</f>
        <v>1</v>
      </c>
      <c r="F5265" t="s">
        <v>9</v>
      </c>
      <c r="G5265">
        <f>+VLOOKUP(Tabla2[[#This Row],[Cultivo]],Cod_categoría[],2,0)</f>
        <v>100102003</v>
      </c>
      <c r="H5265" t="str">
        <f>+VLOOKUP(F5265,Codigos[],2,0)</f>
        <v>Cítricos</v>
      </c>
      <c r="I5265">
        <f>+VLOOKUP(Tabla2[[#This Row],[Categoría]],Cod_procesamiento10[],2,0)</f>
        <v>2</v>
      </c>
      <c r="J5265" t="s">
        <v>163</v>
      </c>
      <c r="K5265" s="3">
        <v>1808.87</v>
      </c>
    </row>
    <row r="5266" spans="1:11" x14ac:dyDescent="0.35">
      <c r="A5266">
        <v>2018</v>
      </c>
      <c r="B5266" s="5" t="s">
        <v>51</v>
      </c>
      <c r="C5266" s="10">
        <v>43160</v>
      </c>
      <c r="D5266" t="s">
        <v>2</v>
      </c>
      <c r="E5266">
        <f>+VLOOKUP(Tabla2[[#This Row],[Punto de venta]],Punto_venta[],2,0)</f>
        <v>1</v>
      </c>
      <c r="F5266" t="s">
        <v>21</v>
      </c>
      <c r="G5266">
        <f>+VLOOKUP(Tabla2[[#This Row],[Cultivo]],Cod_categoría[],2,0)</f>
        <v>100108002</v>
      </c>
      <c r="H5266" t="str">
        <f>+VLOOKUP(F5266,Codigos[],2,0)</f>
        <v>Frutos tropicales y subtropicales</v>
      </c>
      <c r="I5266">
        <f>+VLOOKUP(Tabla2[[#This Row],[Categoría]],Cod_procesamiento10[],2,0)</f>
        <v>4</v>
      </c>
      <c r="J5266" t="s">
        <v>163</v>
      </c>
      <c r="K5266" s="3">
        <v>1950.56</v>
      </c>
    </row>
    <row r="5267" spans="1:11" x14ac:dyDescent="0.35">
      <c r="A5267">
        <v>2018</v>
      </c>
      <c r="B5267" s="5" t="s">
        <v>51</v>
      </c>
      <c r="C5267" s="10">
        <v>43160</v>
      </c>
      <c r="D5267" t="s">
        <v>2</v>
      </c>
      <c r="E5267">
        <f>+VLOOKUP(Tabla2[[#This Row],[Punto de venta]],Punto_venta[],2,0)</f>
        <v>1</v>
      </c>
      <c r="F5267" t="s">
        <v>10</v>
      </c>
      <c r="G5267">
        <f>+VLOOKUP(Tabla2[[#This Row],[Cultivo]],Cod_categoría[],2,0)</f>
        <v>100104002</v>
      </c>
      <c r="H5267" t="str">
        <f>+VLOOKUP(F5267,Codigos[],2,0)</f>
        <v>Frutos de pepita</v>
      </c>
      <c r="I5267">
        <f>+VLOOKUP(Tabla2[[#This Row],[Categoría]],Cod_procesamiento10[],2,0)</f>
        <v>3</v>
      </c>
      <c r="J5267" t="s">
        <v>163</v>
      </c>
      <c r="K5267" s="3">
        <v>606.89</v>
      </c>
    </row>
    <row r="5268" spans="1:11" x14ac:dyDescent="0.35">
      <c r="A5268">
        <v>2018</v>
      </c>
      <c r="B5268" s="5" t="s">
        <v>51</v>
      </c>
      <c r="C5268" s="10">
        <v>43160</v>
      </c>
      <c r="D5268" t="s">
        <v>2</v>
      </c>
      <c r="E5268">
        <f>+VLOOKUP(Tabla2[[#This Row],[Punto de venta]],Punto_venta[],2,0)</f>
        <v>1</v>
      </c>
      <c r="F5268" t="s">
        <v>11</v>
      </c>
      <c r="G5268">
        <f>+VLOOKUP(Tabla2[[#This Row],[Cultivo]],Cod_categoría[],2,0)</f>
        <v>100102005</v>
      </c>
      <c r="H5268" t="str">
        <f>+VLOOKUP(F5268,Codigos[],2,0)</f>
        <v>Cítricos</v>
      </c>
      <c r="I5268">
        <f>+VLOOKUP(Tabla2[[#This Row],[Categoría]],Cod_procesamiento10[],2,0)</f>
        <v>2</v>
      </c>
      <c r="J5268" t="s">
        <v>163</v>
      </c>
      <c r="K5268" s="3">
        <v>1254.8399999999999</v>
      </c>
    </row>
    <row r="5269" spans="1:11" x14ac:dyDescent="0.35">
      <c r="A5269">
        <v>2018</v>
      </c>
      <c r="B5269" s="5" t="s">
        <v>51</v>
      </c>
      <c r="C5269" s="10">
        <v>43160</v>
      </c>
      <c r="D5269" t="s">
        <v>2</v>
      </c>
      <c r="E5269">
        <f>+VLOOKUP(Tabla2[[#This Row],[Punto de venta]],Punto_venta[],2,0)</f>
        <v>1</v>
      </c>
      <c r="F5269" t="s">
        <v>12</v>
      </c>
      <c r="G5269">
        <f>+VLOOKUP(Tabla2[[#This Row],[Cultivo]],Cod_categoría[],2,0)</f>
        <v>100103006</v>
      </c>
      <c r="H5269" t="str">
        <f>+VLOOKUP(F5269,Codigos[],2,0)</f>
        <v>Frutos de carozo</v>
      </c>
      <c r="I5269">
        <f>+VLOOKUP(Tabla2[[#This Row],[Categoría]],Cod_procesamiento10[],2,0)</f>
        <v>5</v>
      </c>
      <c r="J5269" t="s">
        <v>163</v>
      </c>
      <c r="K5269" s="3">
        <v>827.29</v>
      </c>
    </row>
    <row r="5270" spans="1:11" x14ac:dyDescent="0.35">
      <c r="A5270">
        <v>2018</v>
      </c>
      <c r="B5270" s="5" t="s">
        <v>51</v>
      </c>
      <c r="C5270" s="10">
        <v>43160</v>
      </c>
      <c r="D5270" t="s">
        <v>2</v>
      </c>
      <c r="E5270">
        <f>+VLOOKUP(Tabla2[[#This Row],[Punto de venta]],Punto_venta[],2,0)</f>
        <v>1</v>
      </c>
      <c r="F5270" t="s">
        <v>13</v>
      </c>
      <c r="G5270">
        <f>+VLOOKUP(Tabla2[[#This Row],[Cultivo]],Cod_categoría[],2,0)</f>
        <v>100106002</v>
      </c>
      <c r="H5270" t="str">
        <f>+VLOOKUP(F5270,Codigos[],2,0)</f>
        <v>Frutos oleaginosos</v>
      </c>
      <c r="I5270">
        <f>+VLOOKUP(Tabla2[[#This Row],[Categoría]],Cod_procesamiento10[],2,0)</f>
        <v>12</v>
      </c>
      <c r="J5270" t="s">
        <v>163</v>
      </c>
      <c r="K5270" s="3">
        <v>3214.13</v>
      </c>
    </row>
    <row r="5271" spans="1:11" x14ac:dyDescent="0.35">
      <c r="A5271">
        <v>2018</v>
      </c>
      <c r="B5271" s="5" t="s">
        <v>51</v>
      </c>
      <c r="C5271" s="10">
        <v>43160</v>
      </c>
      <c r="D5271" t="s">
        <v>2</v>
      </c>
      <c r="E5271">
        <f>+VLOOKUP(Tabla2[[#This Row],[Punto de venta]],Punto_venta[],2,0)</f>
        <v>1</v>
      </c>
      <c r="F5271" t="s">
        <v>14</v>
      </c>
      <c r="G5271">
        <f>+VLOOKUP(Tabla2[[#This Row],[Cultivo]],Cod_categoría[],2,0)</f>
        <v>100104005</v>
      </c>
      <c r="H5271" t="str">
        <f>+VLOOKUP(F5271,Codigos[],2,0)</f>
        <v>Frutos de pepita</v>
      </c>
      <c r="I5271">
        <f>+VLOOKUP(Tabla2[[#This Row],[Categoría]],Cod_procesamiento10[],2,0)</f>
        <v>3</v>
      </c>
      <c r="J5271" t="s">
        <v>163</v>
      </c>
      <c r="K5271" s="3">
        <v>681.97</v>
      </c>
    </row>
    <row r="5272" spans="1:11" x14ac:dyDescent="0.35">
      <c r="A5272">
        <v>2018</v>
      </c>
      <c r="B5272" s="5" t="s">
        <v>51</v>
      </c>
      <c r="C5272" s="10">
        <v>43160</v>
      </c>
      <c r="D5272" t="s">
        <v>2</v>
      </c>
      <c r="E5272">
        <f>+VLOOKUP(Tabla2[[#This Row],[Punto de venta]],Punto_venta[],2,0)</f>
        <v>1</v>
      </c>
      <c r="F5272" t="s">
        <v>15</v>
      </c>
      <c r="G5272">
        <f>+VLOOKUP(Tabla2[[#This Row],[Cultivo]],Cod_categoría[],2,0)</f>
        <v>100108006</v>
      </c>
      <c r="H5272" t="str">
        <f>+VLOOKUP(F5272,Codigos[],2,0)</f>
        <v>Frutos tropicales y subtropicales</v>
      </c>
      <c r="I5272">
        <f>+VLOOKUP(Tabla2[[#This Row],[Categoría]],Cod_procesamiento10[],2,0)</f>
        <v>4</v>
      </c>
      <c r="J5272" t="s">
        <v>163</v>
      </c>
      <c r="K5272" s="3">
        <v>759.07</v>
      </c>
    </row>
    <row r="5273" spans="1:11" x14ac:dyDescent="0.35">
      <c r="A5273">
        <v>2018</v>
      </c>
      <c r="B5273" s="5" t="s">
        <v>51</v>
      </c>
      <c r="C5273" s="10">
        <v>43160</v>
      </c>
      <c r="D5273" t="s">
        <v>2</v>
      </c>
      <c r="E5273">
        <f>+VLOOKUP(Tabla2[[#This Row],[Punto de venta]],Punto_venta[],2,0)</f>
        <v>1</v>
      </c>
      <c r="F5273" t="s">
        <v>16</v>
      </c>
      <c r="G5273">
        <f>+VLOOKUP(Tabla2[[#This Row],[Cultivo]],Cod_categoría[],2,0)</f>
        <v>100109001</v>
      </c>
      <c r="H5273" t="str">
        <f>+VLOOKUP(F5273,Codigos[],2,0)</f>
        <v>Uva</v>
      </c>
      <c r="I5273">
        <f>+VLOOKUP(Tabla2[[#This Row],[Categoría]],Cod_procesamiento10[],2,0)</f>
        <v>11</v>
      </c>
      <c r="J5273" t="s">
        <v>163</v>
      </c>
      <c r="K5273" s="3">
        <v>836.2</v>
      </c>
    </row>
    <row r="5274" spans="1:11" x14ac:dyDescent="0.35">
      <c r="A5274">
        <v>2018</v>
      </c>
      <c r="B5274" s="5" t="s">
        <v>51</v>
      </c>
      <c r="C5274" s="10">
        <v>43160</v>
      </c>
      <c r="D5274" t="s">
        <v>17</v>
      </c>
      <c r="E5274">
        <f>+VLOOKUP(Tabla2[[#This Row],[Punto de venta]],Punto_venta[],2,0)</f>
        <v>2</v>
      </c>
      <c r="F5274" t="s">
        <v>68</v>
      </c>
      <c r="G5274">
        <f>+VLOOKUP(Tabla2[[#This Row],[Cultivo]],Cod_categoría[],2,0)</f>
        <v>100101001</v>
      </c>
      <c r="H5274" t="str">
        <f>+VLOOKUP(F5274,Codigos[],2,0)</f>
        <v>Berries</v>
      </c>
      <c r="I5274">
        <f>+VLOOKUP(Tabla2[[#This Row],[Categoría]],Cod_procesamiento10[],2,0)</f>
        <v>1</v>
      </c>
      <c r="J5274" t="s">
        <v>163</v>
      </c>
      <c r="K5274" s="3">
        <v>6969.33</v>
      </c>
    </row>
    <row r="5275" spans="1:11" x14ac:dyDescent="0.35">
      <c r="A5275">
        <v>2018</v>
      </c>
      <c r="B5275" s="5" t="s">
        <v>51</v>
      </c>
      <c r="C5275" s="10">
        <v>43160</v>
      </c>
      <c r="D5275" t="s">
        <v>17</v>
      </c>
      <c r="E5275">
        <f>+VLOOKUP(Tabla2[[#This Row],[Punto de venta]],Punto_venta[],2,0)</f>
        <v>2</v>
      </c>
      <c r="F5275" t="s">
        <v>5</v>
      </c>
      <c r="G5275">
        <f>+VLOOKUP(Tabla2[[#This Row],[Cultivo]],Cod_categoría[],2,0)</f>
        <v>100103002</v>
      </c>
      <c r="H5275" t="str">
        <f>+VLOOKUP(F5275,Codigos[],2,0)</f>
        <v>Frutos de carozo</v>
      </c>
      <c r="I5275">
        <f>+VLOOKUP(Tabla2[[#This Row],[Categoría]],Cod_procesamiento10[],2,0)</f>
        <v>5</v>
      </c>
      <c r="J5275" t="s">
        <v>163</v>
      </c>
      <c r="K5275" s="3">
        <v>1381.91</v>
      </c>
    </row>
    <row r="5276" spans="1:11" x14ac:dyDescent="0.35">
      <c r="A5276">
        <v>2018</v>
      </c>
      <c r="B5276" s="5" t="s">
        <v>51</v>
      </c>
      <c r="C5276" s="10">
        <v>43160</v>
      </c>
      <c r="D5276" t="s">
        <v>17</v>
      </c>
      <c r="E5276">
        <f>+VLOOKUP(Tabla2[[#This Row],[Punto de venta]],Punto_venta[],2,0)</f>
        <v>2</v>
      </c>
      <c r="F5276" t="s">
        <v>7</v>
      </c>
      <c r="G5276">
        <f>+VLOOKUP(Tabla2[[#This Row],[Cultivo]],Cod_categoría[],2,0)</f>
        <v>100103004</v>
      </c>
      <c r="H5276" t="str">
        <f>+VLOOKUP(F5276,Codigos[],2,0)</f>
        <v>Frutos de carozo</v>
      </c>
      <c r="I5276">
        <f>+VLOOKUP(Tabla2[[#This Row],[Categoría]],Cod_procesamiento10[],2,0)</f>
        <v>5</v>
      </c>
      <c r="J5276" t="s">
        <v>163</v>
      </c>
      <c r="K5276" s="3">
        <v>1394.77</v>
      </c>
    </row>
    <row r="5277" spans="1:11" x14ac:dyDescent="0.35">
      <c r="A5277">
        <v>2018</v>
      </c>
      <c r="B5277" s="5" t="s">
        <v>51</v>
      </c>
      <c r="C5277" s="10">
        <v>43160</v>
      </c>
      <c r="D5277" t="s">
        <v>17</v>
      </c>
      <c r="E5277">
        <f>+VLOOKUP(Tabla2[[#This Row],[Punto de venta]],Punto_venta[],2,0)</f>
        <v>2</v>
      </c>
      <c r="F5277" t="s">
        <v>23</v>
      </c>
      <c r="G5277">
        <f>+VLOOKUP(Tabla2[[#This Row],[Cultivo]],Cod_categoría[],2,0)</f>
        <v>100101004</v>
      </c>
      <c r="H5277" t="str">
        <f>+VLOOKUP(F5277,Codigos[],2,0)</f>
        <v>Berries</v>
      </c>
      <c r="I5277">
        <f>+VLOOKUP(Tabla2[[#This Row],[Categoría]],Cod_procesamiento10[],2,0)</f>
        <v>1</v>
      </c>
      <c r="J5277" t="s">
        <v>163</v>
      </c>
      <c r="K5277" s="3">
        <v>5190</v>
      </c>
    </row>
    <row r="5278" spans="1:11" x14ac:dyDescent="0.35">
      <c r="A5278">
        <v>2018</v>
      </c>
      <c r="B5278" s="5" t="s">
        <v>51</v>
      </c>
      <c r="C5278" s="10">
        <v>43160</v>
      </c>
      <c r="D5278" t="s">
        <v>17</v>
      </c>
      <c r="E5278">
        <f>+VLOOKUP(Tabla2[[#This Row],[Punto de venta]],Punto_venta[],2,0)</f>
        <v>2</v>
      </c>
      <c r="F5278" t="s">
        <v>8</v>
      </c>
      <c r="G5278">
        <f>+VLOOKUP(Tabla2[[#This Row],[Cultivo]],Cod_categoría[],2,0)</f>
        <v>100112025</v>
      </c>
      <c r="H5278" t="str">
        <f>+VLOOKUP(F5278,Codigos[],2,0)</f>
        <v>Berries</v>
      </c>
      <c r="I5278">
        <f>+VLOOKUP(Tabla2[[#This Row],[Categoría]],Cod_procesamiento10[],2,0)</f>
        <v>1</v>
      </c>
      <c r="J5278" t="s">
        <v>163</v>
      </c>
      <c r="K5278" s="3">
        <v>4751</v>
      </c>
    </row>
    <row r="5279" spans="1:11" x14ac:dyDescent="0.35">
      <c r="A5279">
        <v>2018</v>
      </c>
      <c r="B5279" s="5" t="s">
        <v>51</v>
      </c>
      <c r="C5279" s="10">
        <v>43160</v>
      </c>
      <c r="D5279" t="s">
        <v>17</v>
      </c>
      <c r="E5279">
        <f>+VLOOKUP(Tabla2[[#This Row],[Punto de venta]],Punto_venta[],2,0)</f>
        <v>2</v>
      </c>
      <c r="F5279" t="s">
        <v>9</v>
      </c>
      <c r="G5279">
        <f>+VLOOKUP(Tabla2[[#This Row],[Cultivo]],Cod_categoría[],2,0)</f>
        <v>100102003</v>
      </c>
      <c r="H5279" t="str">
        <f>+VLOOKUP(F5279,Codigos[],2,0)</f>
        <v>Cítricos</v>
      </c>
      <c r="I5279">
        <f>+VLOOKUP(Tabla2[[#This Row],[Categoría]],Cod_procesamiento10[],2,0)</f>
        <v>2</v>
      </c>
      <c r="J5279" t="s">
        <v>163</v>
      </c>
      <c r="K5279" s="3">
        <v>2303.6799999999998</v>
      </c>
    </row>
    <row r="5280" spans="1:11" x14ac:dyDescent="0.35">
      <c r="A5280">
        <v>2018</v>
      </c>
      <c r="B5280" s="5" t="s">
        <v>51</v>
      </c>
      <c r="C5280" s="10">
        <v>43160</v>
      </c>
      <c r="D5280" t="s">
        <v>17</v>
      </c>
      <c r="E5280">
        <f>+VLOOKUP(Tabla2[[#This Row],[Punto de venta]],Punto_venta[],2,0)</f>
        <v>2</v>
      </c>
      <c r="F5280" t="s">
        <v>21</v>
      </c>
      <c r="G5280">
        <f>+VLOOKUP(Tabla2[[#This Row],[Cultivo]],Cod_categoría[],2,0)</f>
        <v>100108002</v>
      </c>
      <c r="H5280" t="str">
        <f>+VLOOKUP(F5280,Codigos[],2,0)</f>
        <v>Frutos tropicales y subtropicales</v>
      </c>
      <c r="I5280">
        <f>+VLOOKUP(Tabla2[[#This Row],[Categoría]],Cod_procesamiento10[],2,0)</f>
        <v>4</v>
      </c>
      <c r="J5280" t="s">
        <v>163</v>
      </c>
      <c r="K5280" s="3">
        <v>1716.01</v>
      </c>
    </row>
    <row r="5281" spans="1:11" x14ac:dyDescent="0.35">
      <c r="A5281">
        <v>2018</v>
      </c>
      <c r="B5281" s="5" t="s">
        <v>51</v>
      </c>
      <c r="C5281" s="10">
        <v>43160</v>
      </c>
      <c r="D5281" t="s">
        <v>17</v>
      </c>
      <c r="E5281">
        <f>+VLOOKUP(Tabla2[[#This Row],[Punto de venta]],Punto_venta[],2,0)</f>
        <v>2</v>
      </c>
      <c r="F5281" t="s">
        <v>10</v>
      </c>
      <c r="G5281">
        <f>+VLOOKUP(Tabla2[[#This Row],[Cultivo]],Cod_categoría[],2,0)</f>
        <v>100104002</v>
      </c>
      <c r="H5281" t="str">
        <f>+VLOOKUP(F5281,Codigos[],2,0)</f>
        <v>Frutos de pepita</v>
      </c>
      <c r="I5281">
        <f>+VLOOKUP(Tabla2[[#This Row],[Categoría]],Cod_procesamiento10[],2,0)</f>
        <v>3</v>
      </c>
      <c r="J5281" t="s">
        <v>163</v>
      </c>
      <c r="K5281" s="3">
        <v>1265.93</v>
      </c>
    </row>
    <row r="5282" spans="1:11" x14ac:dyDescent="0.35">
      <c r="A5282">
        <v>2018</v>
      </c>
      <c r="B5282" s="5" t="s">
        <v>51</v>
      </c>
      <c r="C5282" s="10">
        <v>43160</v>
      </c>
      <c r="D5282" t="s">
        <v>17</v>
      </c>
      <c r="E5282">
        <f>+VLOOKUP(Tabla2[[#This Row],[Punto de venta]],Punto_venta[],2,0)</f>
        <v>2</v>
      </c>
      <c r="F5282" t="s">
        <v>11</v>
      </c>
      <c r="G5282">
        <f>+VLOOKUP(Tabla2[[#This Row],[Cultivo]],Cod_categoría[],2,0)</f>
        <v>100102005</v>
      </c>
      <c r="H5282" t="str">
        <f>+VLOOKUP(F5282,Codigos[],2,0)</f>
        <v>Cítricos</v>
      </c>
      <c r="I5282">
        <f>+VLOOKUP(Tabla2[[#This Row],[Categoría]],Cod_procesamiento10[],2,0)</f>
        <v>2</v>
      </c>
      <c r="J5282" t="s">
        <v>163</v>
      </c>
      <c r="K5282" s="3">
        <v>1630.66</v>
      </c>
    </row>
    <row r="5283" spans="1:11" x14ac:dyDescent="0.35">
      <c r="A5283">
        <v>2018</v>
      </c>
      <c r="B5283" s="5" t="s">
        <v>51</v>
      </c>
      <c r="C5283" s="10">
        <v>43160</v>
      </c>
      <c r="D5283" t="s">
        <v>17</v>
      </c>
      <c r="E5283">
        <f>+VLOOKUP(Tabla2[[#This Row],[Punto de venta]],Punto_venta[],2,0)</f>
        <v>2</v>
      </c>
      <c r="F5283" t="s">
        <v>12</v>
      </c>
      <c r="G5283">
        <f>+VLOOKUP(Tabla2[[#This Row],[Cultivo]],Cod_categoría[],2,0)</f>
        <v>100103006</v>
      </c>
      <c r="H5283" t="str">
        <f>+VLOOKUP(F5283,Codigos[],2,0)</f>
        <v>Frutos de carozo</v>
      </c>
      <c r="I5283">
        <f>+VLOOKUP(Tabla2[[#This Row],[Categoría]],Cod_procesamiento10[],2,0)</f>
        <v>5</v>
      </c>
      <c r="J5283" t="s">
        <v>163</v>
      </c>
      <c r="K5283" s="3">
        <v>1382.21</v>
      </c>
    </row>
    <row r="5284" spans="1:11" x14ac:dyDescent="0.35">
      <c r="A5284">
        <v>2018</v>
      </c>
      <c r="B5284" s="5" t="s">
        <v>51</v>
      </c>
      <c r="C5284" s="10">
        <v>43160</v>
      </c>
      <c r="D5284" t="s">
        <v>17</v>
      </c>
      <c r="E5284">
        <f>+VLOOKUP(Tabla2[[#This Row],[Punto de venta]],Punto_venta[],2,0)</f>
        <v>2</v>
      </c>
      <c r="F5284" t="s">
        <v>13</v>
      </c>
      <c r="G5284">
        <f>+VLOOKUP(Tabla2[[#This Row],[Cultivo]],Cod_categoría[],2,0)</f>
        <v>100106002</v>
      </c>
      <c r="H5284" t="str">
        <f>+VLOOKUP(F5284,Codigos[],2,0)</f>
        <v>Frutos oleaginosos</v>
      </c>
      <c r="I5284">
        <f>+VLOOKUP(Tabla2[[#This Row],[Categoría]],Cod_procesamiento10[],2,0)</f>
        <v>12</v>
      </c>
      <c r="J5284" t="s">
        <v>163</v>
      </c>
      <c r="K5284" s="3">
        <v>3456.48</v>
      </c>
    </row>
    <row r="5285" spans="1:11" x14ac:dyDescent="0.35">
      <c r="A5285">
        <v>2018</v>
      </c>
      <c r="B5285" s="5" t="s">
        <v>51</v>
      </c>
      <c r="C5285" s="10">
        <v>43160</v>
      </c>
      <c r="D5285" t="s">
        <v>17</v>
      </c>
      <c r="E5285">
        <f>+VLOOKUP(Tabla2[[#This Row],[Punto de venta]],Punto_venta[],2,0)</f>
        <v>2</v>
      </c>
      <c r="F5285" t="s">
        <v>14</v>
      </c>
      <c r="G5285">
        <f>+VLOOKUP(Tabla2[[#This Row],[Cultivo]],Cod_categoría[],2,0)</f>
        <v>100104005</v>
      </c>
      <c r="H5285" t="str">
        <f>+VLOOKUP(F5285,Codigos[],2,0)</f>
        <v>Frutos de pepita</v>
      </c>
      <c r="I5285">
        <f>+VLOOKUP(Tabla2[[#This Row],[Categoría]],Cod_procesamiento10[],2,0)</f>
        <v>3</v>
      </c>
      <c r="J5285" t="s">
        <v>163</v>
      </c>
      <c r="K5285" s="3">
        <v>1132.57</v>
      </c>
    </row>
    <row r="5286" spans="1:11" x14ac:dyDescent="0.35">
      <c r="A5286">
        <v>2018</v>
      </c>
      <c r="B5286" s="5" t="s">
        <v>51</v>
      </c>
      <c r="C5286" s="10">
        <v>43160</v>
      </c>
      <c r="D5286" t="s">
        <v>17</v>
      </c>
      <c r="E5286">
        <f>+VLOOKUP(Tabla2[[#This Row],[Punto de venta]],Punto_venta[],2,0)</f>
        <v>2</v>
      </c>
      <c r="F5286" t="s">
        <v>15</v>
      </c>
      <c r="G5286">
        <f>+VLOOKUP(Tabla2[[#This Row],[Cultivo]],Cod_categoría[],2,0)</f>
        <v>100108006</v>
      </c>
      <c r="H5286" t="str">
        <f>+VLOOKUP(F5286,Codigos[],2,0)</f>
        <v>Frutos tropicales y subtropicales</v>
      </c>
      <c r="I5286">
        <f>+VLOOKUP(Tabla2[[#This Row],[Categoría]],Cod_procesamiento10[],2,0)</f>
        <v>4</v>
      </c>
      <c r="J5286" t="s">
        <v>163</v>
      </c>
      <c r="K5286" s="3">
        <v>850.14</v>
      </c>
    </row>
    <row r="5287" spans="1:11" x14ac:dyDescent="0.35">
      <c r="A5287">
        <v>2018</v>
      </c>
      <c r="B5287" s="5" t="s">
        <v>51</v>
      </c>
      <c r="C5287" s="10">
        <v>43160</v>
      </c>
      <c r="D5287" t="s">
        <v>17</v>
      </c>
      <c r="E5287">
        <f>+VLOOKUP(Tabla2[[#This Row],[Punto de venta]],Punto_venta[],2,0)</f>
        <v>2</v>
      </c>
      <c r="F5287" t="s">
        <v>16</v>
      </c>
      <c r="G5287">
        <f>+VLOOKUP(Tabla2[[#This Row],[Cultivo]],Cod_categoría[],2,0)</f>
        <v>100109001</v>
      </c>
      <c r="H5287" t="str">
        <f>+VLOOKUP(F5287,Codigos[],2,0)</f>
        <v>Uva</v>
      </c>
      <c r="I5287">
        <f>+VLOOKUP(Tabla2[[#This Row],[Categoría]],Cod_procesamiento10[],2,0)</f>
        <v>11</v>
      </c>
      <c r="J5287" t="s">
        <v>163</v>
      </c>
      <c r="K5287" s="3">
        <v>2980.1</v>
      </c>
    </row>
    <row r="5288" spans="1:11" x14ac:dyDescent="0.35">
      <c r="A5288">
        <v>2018</v>
      </c>
      <c r="B5288" s="5" t="s">
        <v>51</v>
      </c>
      <c r="C5288" s="10">
        <v>43160</v>
      </c>
      <c r="D5288" t="s">
        <v>2</v>
      </c>
      <c r="E5288">
        <f>+VLOOKUP(Tabla2[[#This Row],[Punto de venta]],Punto_venta[],2,0)</f>
        <v>1</v>
      </c>
      <c r="F5288" t="s">
        <v>68</v>
      </c>
      <c r="G5288">
        <f>+VLOOKUP(Tabla2[[#This Row],[Cultivo]],Cod_categoría[],2,0)</f>
        <v>100101001</v>
      </c>
      <c r="H5288" t="str">
        <f>+VLOOKUP(F5288,Codigos[],2,0)</f>
        <v>Berries</v>
      </c>
      <c r="I5288">
        <f>+VLOOKUP(Tabla2[[#This Row],[Categoría]],Cod_procesamiento10[],2,0)</f>
        <v>1</v>
      </c>
      <c r="J5288" t="s">
        <v>163</v>
      </c>
      <c r="K5288" s="3">
        <v>1929.03</v>
      </c>
    </row>
    <row r="5289" spans="1:11" x14ac:dyDescent="0.35">
      <c r="A5289">
        <v>2018</v>
      </c>
      <c r="B5289" s="5" t="s">
        <v>51</v>
      </c>
      <c r="C5289" s="10">
        <v>43160</v>
      </c>
      <c r="D5289" t="s">
        <v>2</v>
      </c>
      <c r="E5289">
        <f>+VLOOKUP(Tabla2[[#This Row],[Punto de venta]],Punto_venta[],2,0)</f>
        <v>1</v>
      </c>
      <c r="F5289" t="s">
        <v>5</v>
      </c>
      <c r="G5289">
        <f>+VLOOKUP(Tabla2[[#This Row],[Cultivo]],Cod_categoría[],2,0)</f>
        <v>100103002</v>
      </c>
      <c r="H5289" t="str">
        <f>+VLOOKUP(F5289,Codigos[],2,0)</f>
        <v>Frutos de carozo</v>
      </c>
      <c r="I5289">
        <f>+VLOOKUP(Tabla2[[#This Row],[Categoría]],Cod_procesamiento10[],2,0)</f>
        <v>5</v>
      </c>
      <c r="J5289" t="s">
        <v>163</v>
      </c>
      <c r="K5289" s="3">
        <v>570.16</v>
      </c>
    </row>
    <row r="5290" spans="1:11" x14ac:dyDescent="0.35">
      <c r="A5290">
        <v>2018</v>
      </c>
      <c r="B5290" s="5" t="s">
        <v>51</v>
      </c>
      <c r="C5290" s="10">
        <v>43160</v>
      </c>
      <c r="D5290" t="s">
        <v>2</v>
      </c>
      <c r="E5290">
        <f>+VLOOKUP(Tabla2[[#This Row],[Punto de venta]],Punto_venta[],2,0)</f>
        <v>1</v>
      </c>
      <c r="F5290" t="s">
        <v>7</v>
      </c>
      <c r="G5290">
        <f>+VLOOKUP(Tabla2[[#This Row],[Cultivo]],Cod_categoría[],2,0)</f>
        <v>100103004</v>
      </c>
      <c r="H5290" t="str">
        <f>+VLOOKUP(F5290,Codigos[],2,0)</f>
        <v>Frutos de carozo</v>
      </c>
      <c r="I5290">
        <f>+VLOOKUP(Tabla2[[#This Row],[Categoría]],Cod_procesamiento10[],2,0)</f>
        <v>5</v>
      </c>
      <c r="J5290" t="s">
        <v>163</v>
      </c>
      <c r="K5290" s="3">
        <v>805.4</v>
      </c>
    </row>
    <row r="5291" spans="1:11" x14ac:dyDescent="0.35">
      <c r="A5291">
        <v>2018</v>
      </c>
      <c r="B5291" s="5" t="s">
        <v>51</v>
      </c>
      <c r="C5291" s="10">
        <v>43160</v>
      </c>
      <c r="D5291" t="s">
        <v>2</v>
      </c>
      <c r="E5291">
        <f>+VLOOKUP(Tabla2[[#This Row],[Punto de venta]],Punto_venta[],2,0)</f>
        <v>1</v>
      </c>
      <c r="F5291" t="s">
        <v>23</v>
      </c>
      <c r="G5291">
        <f>+VLOOKUP(Tabla2[[#This Row],[Cultivo]],Cod_categoría[],2,0)</f>
        <v>100101004</v>
      </c>
      <c r="H5291" t="str">
        <f>+VLOOKUP(F5291,Codigos[],2,0)</f>
        <v>Berries</v>
      </c>
      <c r="I5291">
        <f>+VLOOKUP(Tabla2[[#This Row],[Categoría]],Cod_procesamiento10[],2,0)</f>
        <v>1</v>
      </c>
      <c r="J5291" t="s">
        <v>163</v>
      </c>
      <c r="K5291" s="3">
        <v>2085.75</v>
      </c>
    </row>
    <row r="5292" spans="1:11" x14ac:dyDescent="0.35">
      <c r="A5292">
        <v>2018</v>
      </c>
      <c r="B5292" s="5" t="s">
        <v>51</v>
      </c>
      <c r="C5292" s="10">
        <v>43160</v>
      </c>
      <c r="D5292" t="s">
        <v>2</v>
      </c>
      <c r="E5292">
        <f>+VLOOKUP(Tabla2[[#This Row],[Punto de venta]],Punto_venta[],2,0)</f>
        <v>1</v>
      </c>
      <c r="F5292" t="s">
        <v>8</v>
      </c>
      <c r="G5292">
        <f>+VLOOKUP(Tabla2[[#This Row],[Cultivo]],Cod_categoría[],2,0)</f>
        <v>100112025</v>
      </c>
      <c r="H5292" t="str">
        <f>+VLOOKUP(F5292,Codigos[],2,0)</f>
        <v>Berries</v>
      </c>
      <c r="I5292">
        <f>+VLOOKUP(Tabla2[[#This Row],[Categoría]],Cod_procesamiento10[],2,0)</f>
        <v>1</v>
      </c>
      <c r="J5292" t="s">
        <v>163</v>
      </c>
      <c r="K5292" s="3">
        <v>1294.3900000000001</v>
      </c>
    </row>
    <row r="5293" spans="1:11" x14ac:dyDescent="0.35">
      <c r="A5293">
        <v>2018</v>
      </c>
      <c r="B5293" s="5" t="s">
        <v>51</v>
      </c>
      <c r="C5293" s="10">
        <v>43160</v>
      </c>
      <c r="D5293" t="s">
        <v>2</v>
      </c>
      <c r="E5293">
        <f>+VLOOKUP(Tabla2[[#This Row],[Punto de venta]],Punto_venta[],2,0)</f>
        <v>1</v>
      </c>
      <c r="F5293" t="s">
        <v>9</v>
      </c>
      <c r="G5293">
        <f>+VLOOKUP(Tabla2[[#This Row],[Cultivo]],Cod_categoría[],2,0)</f>
        <v>100102003</v>
      </c>
      <c r="H5293" t="str">
        <f>+VLOOKUP(F5293,Codigos[],2,0)</f>
        <v>Cítricos</v>
      </c>
      <c r="I5293">
        <f>+VLOOKUP(Tabla2[[#This Row],[Categoría]],Cod_procesamiento10[],2,0)</f>
        <v>2</v>
      </c>
      <c r="J5293" t="s">
        <v>163</v>
      </c>
      <c r="K5293" s="3">
        <v>1864.17</v>
      </c>
    </row>
    <row r="5294" spans="1:11" x14ac:dyDescent="0.35">
      <c r="A5294">
        <v>2018</v>
      </c>
      <c r="B5294" s="5" t="s">
        <v>51</v>
      </c>
      <c r="C5294" s="10">
        <v>43160</v>
      </c>
      <c r="D5294" t="s">
        <v>2</v>
      </c>
      <c r="E5294">
        <f>+VLOOKUP(Tabla2[[#This Row],[Punto de venta]],Punto_venta[],2,0)</f>
        <v>1</v>
      </c>
      <c r="F5294" t="s">
        <v>21</v>
      </c>
      <c r="G5294">
        <f>+VLOOKUP(Tabla2[[#This Row],[Cultivo]],Cod_categoría[],2,0)</f>
        <v>100108002</v>
      </c>
      <c r="H5294" t="str">
        <f>+VLOOKUP(F5294,Codigos[],2,0)</f>
        <v>Frutos tropicales y subtropicales</v>
      </c>
      <c r="I5294">
        <f>+VLOOKUP(Tabla2[[#This Row],[Categoría]],Cod_procesamiento10[],2,0)</f>
        <v>4</v>
      </c>
      <c r="J5294" t="s">
        <v>163</v>
      </c>
      <c r="K5294" s="3">
        <v>1847.47</v>
      </c>
    </row>
    <row r="5295" spans="1:11" x14ac:dyDescent="0.35">
      <c r="A5295">
        <v>2018</v>
      </c>
      <c r="B5295" s="5" t="s">
        <v>51</v>
      </c>
      <c r="C5295" s="10">
        <v>43160</v>
      </c>
      <c r="D5295" t="s">
        <v>2</v>
      </c>
      <c r="E5295">
        <f>+VLOOKUP(Tabla2[[#This Row],[Punto de venta]],Punto_venta[],2,0)</f>
        <v>1</v>
      </c>
      <c r="F5295" t="s">
        <v>10</v>
      </c>
      <c r="G5295">
        <f>+VLOOKUP(Tabla2[[#This Row],[Cultivo]],Cod_categoría[],2,0)</f>
        <v>100104002</v>
      </c>
      <c r="H5295" t="str">
        <f>+VLOOKUP(F5295,Codigos[],2,0)</f>
        <v>Frutos de pepita</v>
      </c>
      <c r="I5295">
        <f>+VLOOKUP(Tabla2[[#This Row],[Categoría]],Cod_procesamiento10[],2,0)</f>
        <v>3</v>
      </c>
      <c r="J5295" t="s">
        <v>163</v>
      </c>
      <c r="K5295" s="3">
        <v>596.45000000000005</v>
      </c>
    </row>
    <row r="5296" spans="1:11" x14ac:dyDescent="0.35">
      <c r="A5296">
        <v>2018</v>
      </c>
      <c r="B5296" s="5" t="s">
        <v>51</v>
      </c>
      <c r="C5296" s="10">
        <v>43160</v>
      </c>
      <c r="D5296" t="s">
        <v>2</v>
      </c>
      <c r="E5296">
        <f>+VLOOKUP(Tabla2[[#This Row],[Punto de venta]],Punto_venta[],2,0)</f>
        <v>1</v>
      </c>
      <c r="F5296" t="s">
        <v>11</v>
      </c>
      <c r="G5296">
        <f>+VLOOKUP(Tabla2[[#This Row],[Cultivo]],Cod_categoría[],2,0)</f>
        <v>100102005</v>
      </c>
      <c r="H5296" t="str">
        <f>+VLOOKUP(F5296,Codigos[],2,0)</f>
        <v>Cítricos</v>
      </c>
      <c r="I5296">
        <f>+VLOOKUP(Tabla2[[#This Row],[Categoría]],Cod_procesamiento10[],2,0)</f>
        <v>2</v>
      </c>
      <c r="J5296" t="s">
        <v>163</v>
      </c>
      <c r="K5296" s="3">
        <v>1332.71</v>
      </c>
    </row>
    <row r="5297" spans="1:11" x14ac:dyDescent="0.35">
      <c r="A5297">
        <v>2018</v>
      </c>
      <c r="B5297" s="5" t="s">
        <v>51</v>
      </c>
      <c r="C5297" s="10">
        <v>43160</v>
      </c>
      <c r="D5297" t="s">
        <v>2</v>
      </c>
      <c r="E5297">
        <f>+VLOOKUP(Tabla2[[#This Row],[Punto de venta]],Punto_venta[],2,0)</f>
        <v>1</v>
      </c>
      <c r="F5297" t="s">
        <v>12</v>
      </c>
      <c r="G5297">
        <f>+VLOOKUP(Tabla2[[#This Row],[Cultivo]],Cod_categoría[],2,0)</f>
        <v>100103006</v>
      </c>
      <c r="H5297" t="str">
        <f>+VLOOKUP(F5297,Codigos[],2,0)</f>
        <v>Frutos de carozo</v>
      </c>
      <c r="I5297">
        <f>+VLOOKUP(Tabla2[[#This Row],[Categoría]],Cod_procesamiento10[],2,0)</f>
        <v>5</v>
      </c>
      <c r="J5297" t="s">
        <v>163</v>
      </c>
      <c r="K5297" s="3">
        <v>776.96</v>
      </c>
    </row>
    <row r="5298" spans="1:11" x14ac:dyDescent="0.35">
      <c r="A5298">
        <v>2018</v>
      </c>
      <c r="B5298" s="5" t="s">
        <v>51</v>
      </c>
      <c r="C5298" s="10">
        <v>43160</v>
      </c>
      <c r="D5298" t="s">
        <v>2</v>
      </c>
      <c r="E5298">
        <f>+VLOOKUP(Tabla2[[#This Row],[Punto de venta]],Punto_venta[],2,0)</f>
        <v>1</v>
      </c>
      <c r="F5298" t="s">
        <v>13</v>
      </c>
      <c r="G5298">
        <f>+VLOOKUP(Tabla2[[#This Row],[Cultivo]],Cod_categoría[],2,0)</f>
        <v>100106002</v>
      </c>
      <c r="H5298" t="str">
        <f>+VLOOKUP(F5298,Codigos[],2,0)</f>
        <v>Frutos oleaginosos</v>
      </c>
      <c r="I5298">
        <f>+VLOOKUP(Tabla2[[#This Row],[Categoría]],Cod_procesamiento10[],2,0)</f>
        <v>12</v>
      </c>
      <c r="J5298" t="s">
        <v>163</v>
      </c>
      <c r="K5298" s="3">
        <v>3170.29</v>
      </c>
    </row>
    <row r="5299" spans="1:11" x14ac:dyDescent="0.35">
      <c r="A5299">
        <v>2018</v>
      </c>
      <c r="B5299" s="5" t="s">
        <v>51</v>
      </c>
      <c r="C5299" s="10">
        <v>43160</v>
      </c>
      <c r="D5299" t="s">
        <v>2</v>
      </c>
      <c r="E5299">
        <f>+VLOOKUP(Tabla2[[#This Row],[Punto de venta]],Punto_venta[],2,0)</f>
        <v>1</v>
      </c>
      <c r="F5299" t="s">
        <v>14</v>
      </c>
      <c r="G5299">
        <f>+VLOOKUP(Tabla2[[#This Row],[Cultivo]],Cod_categoría[],2,0)</f>
        <v>100104005</v>
      </c>
      <c r="H5299" t="str">
        <f>+VLOOKUP(F5299,Codigos[],2,0)</f>
        <v>Frutos de pepita</v>
      </c>
      <c r="I5299">
        <f>+VLOOKUP(Tabla2[[#This Row],[Categoría]],Cod_procesamiento10[],2,0)</f>
        <v>3</v>
      </c>
      <c r="J5299" t="s">
        <v>163</v>
      </c>
      <c r="K5299" s="3">
        <v>663.31</v>
      </c>
    </row>
    <row r="5300" spans="1:11" x14ac:dyDescent="0.35">
      <c r="A5300">
        <v>2018</v>
      </c>
      <c r="B5300" s="5" t="s">
        <v>51</v>
      </c>
      <c r="C5300" s="10">
        <v>43160</v>
      </c>
      <c r="D5300" t="s">
        <v>2</v>
      </c>
      <c r="E5300">
        <f>+VLOOKUP(Tabla2[[#This Row],[Punto de venta]],Punto_venta[],2,0)</f>
        <v>1</v>
      </c>
      <c r="F5300" t="s">
        <v>15</v>
      </c>
      <c r="G5300">
        <f>+VLOOKUP(Tabla2[[#This Row],[Cultivo]],Cod_categoría[],2,0)</f>
        <v>100108006</v>
      </c>
      <c r="H5300" t="str">
        <f>+VLOOKUP(F5300,Codigos[],2,0)</f>
        <v>Frutos tropicales y subtropicales</v>
      </c>
      <c r="I5300">
        <f>+VLOOKUP(Tabla2[[#This Row],[Categoría]],Cod_procesamiento10[],2,0)</f>
        <v>4</v>
      </c>
      <c r="J5300" t="s">
        <v>163</v>
      </c>
      <c r="K5300" s="3">
        <v>705.48</v>
      </c>
    </row>
    <row r="5301" spans="1:11" x14ac:dyDescent="0.35">
      <c r="A5301">
        <v>2018</v>
      </c>
      <c r="B5301" s="5" t="s">
        <v>51</v>
      </c>
      <c r="C5301" s="10">
        <v>43160</v>
      </c>
      <c r="D5301" t="s">
        <v>2</v>
      </c>
      <c r="E5301">
        <f>+VLOOKUP(Tabla2[[#This Row],[Punto de venta]],Punto_venta[],2,0)</f>
        <v>1</v>
      </c>
      <c r="F5301" t="s">
        <v>16</v>
      </c>
      <c r="G5301">
        <f>+VLOOKUP(Tabla2[[#This Row],[Cultivo]],Cod_categoría[],2,0)</f>
        <v>100109001</v>
      </c>
      <c r="H5301" t="str">
        <f>+VLOOKUP(F5301,Codigos[],2,0)</f>
        <v>Uva</v>
      </c>
      <c r="I5301">
        <f>+VLOOKUP(Tabla2[[#This Row],[Categoría]],Cod_procesamiento10[],2,0)</f>
        <v>11</v>
      </c>
      <c r="J5301" t="s">
        <v>163</v>
      </c>
      <c r="K5301" s="3">
        <v>804.9</v>
      </c>
    </row>
    <row r="5302" spans="1:11" x14ac:dyDescent="0.35">
      <c r="A5302">
        <v>2018</v>
      </c>
      <c r="B5302" s="5" t="s">
        <v>51</v>
      </c>
      <c r="C5302" s="10">
        <v>43160</v>
      </c>
      <c r="D5302" t="s">
        <v>17</v>
      </c>
      <c r="E5302">
        <f>+VLOOKUP(Tabla2[[#This Row],[Punto de venta]],Punto_venta[],2,0)</f>
        <v>2</v>
      </c>
      <c r="F5302" t="s">
        <v>68</v>
      </c>
      <c r="G5302">
        <f>+VLOOKUP(Tabla2[[#This Row],[Cultivo]],Cod_categoría[],2,0)</f>
        <v>100101001</v>
      </c>
      <c r="H5302" t="str">
        <f>+VLOOKUP(F5302,Codigos[],2,0)</f>
        <v>Berries</v>
      </c>
      <c r="I5302">
        <f>+VLOOKUP(Tabla2[[#This Row],[Categoría]],Cod_procesamiento10[],2,0)</f>
        <v>1</v>
      </c>
      <c r="J5302" t="s">
        <v>163</v>
      </c>
      <c r="K5302" s="3">
        <v>10011</v>
      </c>
    </row>
    <row r="5303" spans="1:11" x14ac:dyDescent="0.35">
      <c r="A5303">
        <v>2018</v>
      </c>
      <c r="B5303" s="5" t="s">
        <v>51</v>
      </c>
      <c r="C5303" s="10">
        <v>43160</v>
      </c>
      <c r="D5303" t="s">
        <v>17</v>
      </c>
      <c r="E5303">
        <f>+VLOOKUP(Tabla2[[#This Row],[Punto de venta]],Punto_venta[],2,0)</f>
        <v>2</v>
      </c>
      <c r="F5303" t="s">
        <v>5</v>
      </c>
      <c r="G5303">
        <f>+VLOOKUP(Tabla2[[#This Row],[Cultivo]],Cod_categoría[],2,0)</f>
        <v>100103002</v>
      </c>
      <c r="H5303" t="str">
        <f>+VLOOKUP(F5303,Codigos[],2,0)</f>
        <v>Frutos de carozo</v>
      </c>
      <c r="I5303">
        <f>+VLOOKUP(Tabla2[[#This Row],[Categoría]],Cod_procesamiento10[],2,0)</f>
        <v>5</v>
      </c>
      <c r="J5303" t="s">
        <v>163</v>
      </c>
      <c r="K5303" s="3">
        <v>1404.47</v>
      </c>
    </row>
    <row r="5304" spans="1:11" x14ac:dyDescent="0.35">
      <c r="A5304">
        <v>2018</v>
      </c>
      <c r="B5304" s="5" t="s">
        <v>51</v>
      </c>
      <c r="C5304" s="10">
        <v>43160</v>
      </c>
      <c r="D5304" t="s">
        <v>17</v>
      </c>
      <c r="E5304">
        <f>+VLOOKUP(Tabla2[[#This Row],[Punto de venta]],Punto_venta[],2,0)</f>
        <v>2</v>
      </c>
      <c r="F5304" t="s">
        <v>7</v>
      </c>
      <c r="G5304">
        <f>+VLOOKUP(Tabla2[[#This Row],[Cultivo]],Cod_categoría[],2,0)</f>
        <v>100103004</v>
      </c>
      <c r="H5304" t="str">
        <f>+VLOOKUP(F5304,Codigos[],2,0)</f>
        <v>Frutos de carozo</v>
      </c>
      <c r="I5304">
        <f>+VLOOKUP(Tabla2[[#This Row],[Categoría]],Cod_procesamiento10[],2,0)</f>
        <v>5</v>
      </c>
      <c r="J5304" t="s">
        <v>163</v>
      </c>
      <c r="K5304" s="3">
        <v>1423.8</v>
      </c>
    </row>
    <row r="5305" spans="1:11" x14ac:dyDescent="0.35">
      <c r="A5305">
        <v>2018</v>
      </c>
      <c r="B5305" s="5" t="s">
        <v>51</v>
      </c>
      <c r="C5305" s="10">
        <v>43160</v>
      </c>
      <c r="D5305" t="s">
        <v>17</v>
      </c>
      <c r="E5305">
        <f>+VLOOKUP(Tabla2[[#This Row],[Punto de venta]],Punto_venta[],2,0)</f>
        <v>2</v>
      </c>
      <c r="F5305" t="s">
        <v>23</v>
      </c>
      <c r="G5305">
        <f>+VLOOKUP(Tabla2[[#This Row],[Cultivo]],Cod_categoría[],2,0)</f>
        <v>100101004</v>
      </c>
      <c r="H5305" t="str">
        <f>+VLOOKUP(F5305,Codigos[],2,0)</f>
        <v>Berries</v>
      </c>
      <c r="I5305">
        <f>+VLOOKUP(Tabla2[[#This Row],[Categoría]],Cod_procesamiento10[],2,0)</f>
        <v>1</v>
      </c>
      <c r="J5305" t="s">
        <v>163</v>
      </c>
      <c r="K5305" s="3">
        <v>7606</v>
      </c>
    </row>
    <row r="5306" spans="1:11" x14ac:dyDescent="0.35">
      <c r="A5306">
        <v>2018</v>
      </c>
      <c r="B5306" s="5" t="s">
        <v>51</v>
      </c>
      <c r="C5306" s="10">
        <v>43160</v>
      </c>
      <c r="D5306" t="s">
        <v>17</v>
      </c>
      <c r="E5306">
        <f>+VLOOKUP(Tabla2[[#This Row],[Punto de venta]],Punto_venta[],2,0)</f>
        <v>2</v>
      </c>
      <c r="F5306" t="s">
        <v>8</v>
      </c>
      <c r="G5306">
        <f>+VLOOKUP(Tabla2[[#This Row],[Cultivo]],Cod_categoría[],2,0)</f>
        <v>100112025</v>
      </c>
      <c r="H5306" t="str">
        <f>+VLOOKUP(F5306,Codigos[],2,0)</f>
        <v>Berries</v>
      </c>
      <c r="I5306">
        <f>+VLOOKUP(Tabla2[[#This Row],[Categoría]],Cod_procesamiento10[],2,0)</f>
        <v>1</v>
      </c>
      <c r="J5306" t="s">
        <v>163</v>
      </c>
      <c r="K5306" s="3">
        <v>4445</v>
      </c>
    </row>
    <row r="5307" spans="1:11" x14ac:dyDescent="0.35">
      <c r="A5307">
        <v>2018</v>
      </c>
      <c r="B5307" s="5" t="s">
        <v>51</v>
      </c>
      <c r="C5307" s="10">
        <v>43160</v>
      </c>
      <c r="D5307" t="s">
        <v>17</v>
      </c>
      <c r="E5307">
        <f>+VLOOKUP(Tabla2[[#This Row],[Punto de venta]],Punto_venta[],2,0)</f>
        <v>2</v>
      </c>
      <c r="F5307" t="s">
        <v>9</v>
      </c>
      <c r="G5307">
        <f>+VLOOKUP(Tabla2[[#This Row],[Cultivo]],Cod_categoría[],2,0)</f>
        <v>100102003</v>
      </c>
      <c r="H5307" t="str">
        <f>+VLOOKUP(F5307,Codigos[],2,0)</f>
        <v>Cítricos</v>
      </c>
      <c r="I5307">
        <f>+VLOOKUP(Tabla2[[#This Row],[Categoría]],Cod_procesamiento10[],2,0)</f>
        <v>2</v>
      </c>
      <c r="J5307" t="s">
        <v>163</v>
      </c>
      <c r="K5307" s="3">
        <v>2335.36</v>
      </c>
    </row>
    <row r="5308" spans="1:11" x14ac:dyDescent="0.35">
      <c r="A5308">
        <v>2018</v>
      </c>
      <c r="B5308" s="5" t="s">
        <v>51</v>
      </c>
      <c r="C5308" s="10">
        <v>43160</v>
      </c>
      <c r="D5308" t="s">
        <v>17</v>
      </c>
      <c r="E5308">
        <f>+VLOOKUP(Tabla2[[#This Row],[Punto de venta]],Punto_venta[],2,0)</f>
        <v>2</v>
      </c>
      <c r="F5308" t="s">
        <v>21</v>
      </c>
      <c r="G5308">
        <f>+VLOOKUP(Tabla2[[#This Row],[Cultivo]],Cod_categoría[],2,0)</f>
        <v>100108002</v>
      </c>
      <c r="H5308" t="str">
        <f>+VLOOKUP(F5308,Codigos[],2,0)</f>
        <v>Frutos tropicales y subtropicales</v>
      </c>
      <c r="I5308">
        <f>+VLOOKUP(Tabla2[[#This Row],[Categoría]],Cod_procesamiento10[],2,0)</f>
        <v>4</v>
      </c>
      <c r="J5308" t="s">
        <v>163</v>
      </c>
      <c r="K5308" s="3">
        <v>1495.14</v>
      </c>
    </row>
    <row r="5309" spans="1:11" x14ac:dyDescent="0.35">
      <c r="A5309">
        <v>2018</v>
      </c>
      <c r="B5309" s="5" t="s">
        <v>51</v>
      </c>
      <c r="C5309" s="10">
        <v>43160</v>
      </c>
      <c r="D5309" t="s">
        <v>17</v>
      </c>
      <c r="E5309">
        <f>+VLOOKUP(Tabla2[[#This Row],[Punto de venta]],Punto_venta[],2,0)</f>
        <v>2</v>
      </c>
      <c r="F5309" t="s">
        <v>10</v>
      </c>
      <c r="G5309">
        <f>+VLOOKUP(Tabla2[[#This Row],[Cultivo]],Cod_categoría[],2,0)</f>
        <v>100104002</v>
      </c>
      <c r="H5309" t="str">
        <f>+VLOOKUP(F5309,Codigos[],2,0)</f>
        <v>Frutos de pepita</v>
      </c>
      <c r="I5309">
        <f>+VLOOKUP(Tabla2[[#This Row],[Categoría]],Cod_procesamiento10[],2,0)</f>
        <v>3</v>
      </c>
      <c r="J5309" t="s">
        <v>163</v>
      </c>
      <c r="K5309" s="3">
        <v>1288.78</v>
      </c>
    </row>
    <row r="5310" spans="1:11" x14ac:dyDescent="0.35">
      <c r="A5310">
        <v>2018</v>
      </c>
      <c r="B5310" s="5" t="s">
        <v>51</v>
      </c>
      <c r="C5310" s="10">
        <v>43160</v>
      </c>
      <c r="D5310" t="s">
        <v>17</v>
      </c>
      <c r="E5310">
        <f>+VLOOKUP(Tabla2[[#This Row],[Punto de venta]],Punto_venta[],2,0)</f>
        <v>2</v>
      </c>
      <c r="F5310" t="s">
        <v>11</v>
      </c>
      <c r="G5310">
        <f>+VLOOKUP(Tabla2[[#This Row],[Cultivo]],Cod_categoría[],2,0)</f>
        <v>100102005</v>
      </c>
      <c r="H5310" t="str">
        <f>+VLOOKUP(F5310,Codigos[],2,0)</f>
        <v>Cítricos</v>
      </c>
      <c r="I5310">
        <f>+VLOOKUP(Tabla2[[#This Row],[Categoría]],Cod_procesamiento10[],2,0)</f>
        <v>2</v>
      </c>
      <c r="J5310" t="s">
        <v>163</v>
      </c>
      <c r="K5310" s="3">
        <v>1590.87</v>
      </c>
    </row>
    <row r="5311" spans="1:11" x14ac:dyDescent="0.35">
      <c r="A5311">
        <v>2018</v>
      </c>
      <c r="B5311" s="5" t="s">
        <v>51</v>
      </c>
      <c r="C5311" s="10">
        <v>43160</v>
      </c>
      <c r="D5311" t="s">
        <v>17</v>
      </c>
      <c r="E5311">
        <f>+VLOOKUP(Tabla2[[#This Row],[Punto de venta]],Punto_venta[],2,0)</f>
        <v>2</v>
      </c>
      <c r="F5311" t="s">
        <v>12</v>
      </c>
      <c r="G5311">
        <f>+VLOOKUP(Tabla2[[#This Row],[Cultivo]],Cod_categoría[],2,0)</f>
        <v>100103006</v>
      </c>
      <c r="H5311" t="str">
        <f>+VLOOKUP(F5311,Codigos[],2,0)</f>
        <v>Frutos de carozo</v>
      </c>
      <c r="I5311">
        <f>+VLOOKUP(Tabla2[[#This Row],[Categoría]],Cod_procesamiento10[],2,0)</f>
        <v>5</v>
      </c>
      <c r="J5311" t="s">
        <v>163</v>
      </c>
      <c r="K5311" s="3">
        <v>1318.56</v>
      </c>
    </row>
    <row r="5312" spans="1:11" x14ac:dyDescent="0.35">
      <c r="A5312">
        <v>2018</v>
      </c>
      <c r="B5312" s="5" t="s">
        <v>51</v>
      </c>
      <c r="C5312" s="10">
        <v>43160</v>
      </c>
      <c r="D5312" t="s">
        <v>17</v>
      </c>
      <c r="E5312">
        <f>+VLOOKUP(Tabla2[[#This Row],[Punto de venta]],Punto_venta[],2,0)</f>
        <v>2</v>
      </c>
      <c r="F5312" t="s">
        <v>13</v>
      </c>
      <c r="G5312">
        <f>+VLOOKUP(Tabla2[[#This Row],[Cultivo]],Cod_categoría[],2,0)</f>
        <v>100106002</v>
      </c>
      <c r="H5312" t="str">
        <f>+VLOOKUP(F5312,Codigos[],2,0)</f>
        <v>Frutos oleaginosos</v>
      </c>
      <c r="I5312">
        <f>+VLOOKUP(Tabla2[[#This Row],[Categoría]],Cod_procesamiento10[],2,0)</f>
        <v>12</v>
      </c>
      <c r="J5312" t="s">
        <v>163</v>
      </c>
      <c r="K5312" s="3">
        <v>3453.8</v>
      </c>
    </row>
    <row r="5313" spans="1:11" x14ac:dyDescent="0.35">
      <c r="A5313">
        <v>2018</v>
      </c>
      <c r="B5313" s="5" t="s">
        <v>51</v>
      </c>
      <c r="C5313" s="10">
        <v>43160</v>
      </c>
      <c r="D5313" t="s">
        <v>17</v>
      </c>
      <c r="E5313">
        <f>+VLOOKUP(Tabla2[[#This Row],[Punto de venta]],Punto_venta[],2,0)</f>
        <v>2</v>
      </c>
      <c r="F5313" t="s">
        <v>14</v>
      </c>
      <c r="G5313">
        <f>+VLOOKUP(Tabla2[[#This Row],[Cultivo]],Cod_categoría[],2,0)</f>
        <v>100104005</v>
      </c>
      <c r="H5313" t="str">
        <f>+VLOOKUP(F5313,Codigos[],2,0)</f>
        <v>Frutos de pepita</v>
      </c>
      <c r="I5313">
        <f>+VLOOKUP(Tabla2[[#This Row],[Categoría]],Cod_procesamiento10[],2,0)</f>
        <v>3</v>
      </c>
      <c r="J5313" t="s">
        <v>163</v>
      </c>
      <c r="K5313" s="3">
        <v>1135.68</v>
      </c>
    </row>
    <row r="5314" spans="1:11" x14ac:dyDescent="0.35">
      <c r="A5314">
        <v>2018</v>
      </c>
      <c r="B5314" s="5" t="s">
        <v>51</v>
      </c>
      <c r="C5314" s="10">
        <v>43160</v>
      </c>
      <c r="D5314" t="s">
        <v>17</v>
      </c>
      <c r="E5314">
        <f>+VLOOKUP(Tabla2[[#This Row],[Punto de venta]],Punto_venta[],2,0)</f>
        <v>2</v>
      </c>
      <c r="F5314" t="s">
        <v>15</v>
      </c>
      <c r="G5314">
        <f>+VLOOKUP(Tabla2[[#This Row],[Cultivo]],Cod_categoría[],2,0)</f>
        <v>100108006</v>
      </c>
      <c r="H5314" t="str">
        <f>+VLOOKUP(F5314,Codigos[],2,0)</f>
        <v>Frutos tropicales y subtropicales</v>
      </c>
      <c r="I5314">
        <f>+VLOOKUP(Tabla2[[#This Row],[Categoría]],Cod_procesamiento10[],2,0)</f>
        <v>4</v>
      </c>
      <c r="J5314" t="s">
        <v>163</v>
      </c>
      <c r="K5314" s="3">
        <v>842.64</v>
      </c>
    </row>
    <row r="5315" spans="1:11" x14ac:dyDescent="0.35">
      <c r="A5315">
        <v>2018</v>
      </c>
      <c r="B5315" s="5" t="s">
        <v>51</v>
      </c>
      <c r="C5315" s="10">
        <v>43160</v>
      </c>
      <c r="D5315" t="s">
        <v>17</v>
      </c>
      <c r="E5315">
        <f>+VLOOKUP(Tabla2[[#This Row],[Punto de venta]],Punto_venta[],2,0)</f>
        <v>2</v>
      </c>
      <c r="F5315" t="s">
        <v>16</v>
      </c>
      <c r="G5315">
        <f>+VLOOKUP(Tabla2[[#This Row],[Cultivo]],Cod_categoría[],2,0)</f>
        <v>100109001</v>
      </c>
      <c r="H5315" t="str">
        <f>+VLOOKUP(F5315,Codigos[],2,0)</f>
        <v>Uva</v>
      </c>
      <c r="I5315">
        <f>+VLOOKUP(Tabla2[[#This Row],[Categoría]],Cod_procesamiento10[],2,0)</f>
        <v>11</v>
      </c>
      <c r="J5315" t="s">
        <v>163</v>
      </c>
      <c r="K5315" s="3">
        <v>2970.9</v>
      </c>
    </row>
    <row r="5316" spans="1:11" x14ac:dyDescent="0.35">
      <c r="A5316">
        <v>2018</v>
      </c>
      <c r="B5316" s="5" t="s">
        <v>51</v>
      </c>
      <c r="C5316" s="10">
        <v>43160</v>
      </c>
      <c r="D5316" t="s">
        <v>2</v>
      </c>
      <c r="E5316">
        <f>+VLOOKUP(Tabla2[[#This Row],[Punto de venta]],Punto_venta[],2,0)</f>
        <v>1</v>
      </c>
      <c r="F5316" t="s">
        <v>68</v>
      </c>
      <c r="G5316">
        <f>+VLOOKUP(Tabla2[[#This Row],[Cultivo]],Cod_categoría[],2,0)</f>
        <v>100101001</v>
      </c>
      <c r="H5316" t="str">
        <f>+VLOOKUP(F5316,Codigos[],2,0)</f>
        <v>Berries</v>
      </c>
      <c r="I5316">
        <f>+VLOOKUP(Tabla2[[#This Row],[Categoría]],Cod_procesamiento10[],2,0)</f>
        <v>1</v>
      </c>
      <c r="J5316" t="s">
        <v>163</v>
      </c>
      <c r="K5316" s="3">
        <v>1852.65</v>
      </c>
    </row>
    <row r="5317" spans="1:11" x14ac:dyDescent="0.35">
      <c r="A5317">
        <v>2018</v>
      </c>
      <c r="B5317" s="5" t="s">
        <v>51</v>
      </c>
      <c r="C5317" s="10">
        <v>43160</v>
      </c>
      <c r="D5317" t="s">
        <v>2</v>
      </c>
      <c r="E5317">
        <f>+VLOOKUP(Tabla2[[#This Row],[Punto de venta]],Punto_venta[],2,0)</f>
        <v>1</v>
      </c>
      <c r="F5317" t="s">
        <v>5</v>
      </c>
      <c r="G5317">
        <f>+VLOOKUP(Tabla2[[#This Row],[Cultivo]],Cod_categoría[],2,0)</f>
        <v>100103002</v>
      </c>
      <c r="H5317" t="str">
        <f>+VLOOKUP(F5317,Codigos[],2,0)</f>
        <v>Frutos de carozo</v>
      </c>
      <c r="I5317">
        <f>+VLOOKUP(Tabla2[[#This Row],[Categoría]],Cod_procesamiento10[],2,0)</f>
        <v>5</v>
      </c>
      <c r="J5317" t="s">
        <v>163</v>
      </c>
      <c r="K5317" s="3">
        <v>574.98</v>
      </c>
    </row>
    <row r="5318" spans="1:11" x14ac:dyDescent="0.35">
      <c r="A5318">
        <v>2018</v>
      </c>
      <c r="B5318" s="5" t="s">
        <v>51</v>
      </c>
      <c r="C5318" s="10">
        <v>43160</v>
      </c>
      <c r="D5318" t="s">
        <v>2</v>
      </c>
      <c r="E5318">
        <f>+VLOOKUP(Tabla2[[#This Row],[Punto de venta]],Punto_venta[],2,0)</f>
        <v>1</v>
      </c>
      <c r="F5318" t="s">
        <v>7</v>
      </c>
      <c r="G5318">
        <f>+VLOOKUP(Tabla2[[#This Row],[Cultivo]],Cod_categoría[],2,0)</f>
        <v>100103004</v>
      </c>
      <c r="H5318" t="str">
        <f>+VLOOKUP(F5318,Codigos[],2,0)</f>
        <v>Frutos de carozo</v>
      </c>
      <c r="I5318">
        <f>+VLOOKUP(Tabla2[[#This Row],[Categoría]],Cod_procesamiento10[],2,0)</f>
        <v>5</v>
      </c>
      <c r="J5318" t="s">
        <v>163</v>
      </c>
      <c r="K5318" s="3">
        <v>929.17</v>
      </c>
    </row>
    <row r="5319" spans="1:11" x14ac:dyDescent="0.35">
      <c r="A5319">
        <v>2018</v>
      </c>
      <c r="B5319" s="5" t="s">
        <v>51</v>
      </c>
      <c r="C5319" s="10">
        <v>43160</v>
      </c>
      <c r="D5319" t="s">
        <v>2</v>
      </c>
      <c r="E5319">
        <f>+VLOOKUP(Tabla2[[#This Row],[Punto de venta]],Punto_venta[],2,0)</f>
        <v>1</v>
      </c>
      <c r="F5319" t="s">
        <v>23</v>
      </c>
      <c r="G5319">
        <f>+VLOOKUP(Tabla2[[#This Row],[Cultivo]],Cod_categoría[],2,0)</f>
        <v>100101004</v>
      </c>
      <c r="H5319" t="str">
        <f>+VLOOKUP(F5319,Codigos[],2,0)</f>
        <v>Berries</v>
      </c>
      <c r="I5319">
        <f>+VLOOKUP(Tabla2[[#This Row],[Categoría]],Cod_procesamiento10[],2,0)</f>
        <v>1</v>
      </c>
      <c r="J5319" t="s">
        <v>163</v>
      </c>
      <c r="K5319" s="3">
        <v>2029.56</v>
      </c>
    </row>
    <row r="5320" spans="1:11" x14ac:dyDescent="0.35">
      <c r="A5320">
        <v>2018</v>
      </c>
      <c r="B5320" s="5" t="s">
        <v>51</v>
      </c>
      <c r="C5320" s="10">
        <v>43160</v>
      </c>
      <c r="D5320" t="s">
        <v>2</v>
      </c>
      <c r="E5320">
        <f>+VLOOKUP(Tabla2[[#This Row],[Punto de venta]],Punto_venta[],2,0)</f>
        <v>1</v>
      </c>
      <c r="F5320" t="s">
        <v>8</v>
      </c>
      <c r="G5320">
        <f>+VLOOKUP(Tabla2[[#This Row],[Cultivo]],Cod_categoría[],2,0)</f>
        <v>100112025</v>
      </c>
      <c r="H5320" t="str">
        <f>+VLOOKUP(F5320,Codigos[],2,0)</f>
        <v>Berries</v>
      </c>
      <c r="I5320">
        <f>+VLOOKUP(Tabla2[[#This Row],[Categoría]],Cod_procesamiento10[],2,0)</f>
        <v>1</v>
      </c>
      <c r="J5320" t="s">
        <v>163</v>
      </c>
      <c r="K5320" s="3">
        <v>1326.72</v>
      </c>
    </row>
    <row r="5321" spans="1:11" x14ac:dyDescent="0.35">
      <c r="A5321">
        <v>2018</v>
      </c>
      <c r="B5321" s="5" t="s">
        <v>51</v>
      </c>
      <c r="C5321" s="10">
        <v>43160</v>
      </c>
      <c r="D5321" t="s">
        <v>2</v>
      </c>
      <c r="E5321">
        <f>+VLOOKUP(Tabla2[[#This Row],[Punto de venta]],Punto_venta[],2,0)</f>
        <v>1</v>
      </c>
      <c r="F5321" t="s">
        <v>9</v>
      </c>
      <c r="G5321">
        <f>+VLOOKUP(Tabla2[[#This Row],[Cultivo]],Cod_categoría[],2,0)</f>
        <v>100102003</v>
      </c>
      <c r="H5321" t="str">
        <f>+VLOOKUP(F5321,Codigos[],2,0)</f>
        <v>Cítricos</v>
      </c>
      <c r="I5321">
        <f>+VLOOKUP(Tabla2[[#This Row],[Categoría]],Cod_procesamiento10[],2,0)</f>
        <v>2</v>
      </c>
      <c r="J5321" t="s">
        <v>163</v>
      </c>
      <c r="K5321" s="3">
        <v>1697.19</v>
      </c>
    </row>
    <row r="5322" spans="1:11" x14ac:dyDescent="0.35">
      <c r="A5322">
        <v>2018</v>
      </c>
      <c r="B5322" s="5" t="s">
        <v>51</v>
      </c>
      <c r="C5322" s="10">
        <v>43160</v>
      </c>
      <c r="D5322" t="s">
        <v>2</v>
      </c>
      <c r="E5322">
        <f>+VLOOKUP(Tabla2[[#This Row],[Punto de venta]],Punto_venta[],2,0)</f>
        <v>1</v>
      </c>
      <c r="F5322" t="s">
        <v>21</v>
      </c>
      <c r="G5322">
        <f>+VLOOKUP(Tabla2[[#This Row],[Cultivo]],Cod_categoría[],2,0)</f>
        <v>100108002</v>
      </c>
      <c r="H5322" t="str">
        <f>+VLOOKUP(F5322,Codigos[],2,0)</f>
        <v>Frutos tropicales y subtropicales</v>
      </c>
      <c r="I5322">
        <f>+VLOOKUP(Tabla2[[#This Row],[Categoría]],Cod_procesamiento10[],2,0)</f>
        <v>4</v>
      </c>
      <c r="J5322" t="s">
        <v>163</v>
      </c>
      <c r="K5322" s="3">
        <v>1791.94</v>
      </c>
    </row>
    <row r="5323" spans="1:11" x14ac:dyDescent="0.35">
      <c r="A5323">
        <v>2018</v>
      </c>
      <c r="B5323" s="5" t="s">
        <v>51</v>
      </c>
      <c r="C5323" s="10">
        <v>43160</v>
      </c>
      <c r="D5323" t="s">
        <v>2</v>
      </c>
      <c r="E5323">
        <f>+VLOOKUP(Tabla2[[#This Row],[Punto de venta]],Punto_venta[],2,0)</f>
        <v>1</v>
      </c>
      <c r="F5323" t="s">
        <v>10</v>
      </c>
      <c r="G5323">
        <f>+VLOOKUP(Tabla2[[#This Row],[Cultivo]],Cod_categoría[],2,0)</f>
        <v>100104002</v>
      </c>
      <c r="H5323" t="str">
        <f>+VLOOKUP(F5323,Codigos[],2,0)</f>
        <v>Frutos de pepita</v>
      </c>
      <c r="I5323">
        <f>+VLOOKUP(Tabla2[[#This Row],[Categoría]],Cod_procesamiento10[],2,0)</f>
        <v>3</v>
      </c>
      <c r="J5323" t="s">
        <v>163</v>
      </c>
      <c r="K5323" s="3">
        <v>628.42999999999995</v>
      </c>
    </row>
    <row r="5324" spans="1:11" x14ac:dyDescent="0.35">
      <c r="A5324">
        <v>2018</v>
      </c>
      <c r="B5324" s="5" t="s">
        <v>51</v>
      </c>
      <c r="C5324" s="10">
        <v>43160</v>
      </c>
      <c r="D5324" t="s">
        <v>2</v>
      </c>
      <c r="E5324">
        <f>+VLOOKUP(Tabla2[[#This Row],[Punto de venta]],Punto_venta[],2,0)</f>
        <v>1</v>
      </c>
      <c r="F5324" t="s">
        <v>11</v>
      </c>
      <c r="G5324">
        <f>+VLOOKUP(Tabla2[[#This Row],[Cultivo]],Cod_categoría[],2,0)</f>
        <v>100102005</v>
      </c>
      <c r="H5324" t="str">
        <f>+VLOOKUP(F5324,Codigos[],2,0)</f>
        <v>Cítricos</v>
      </c>
      <c r="I5324">
        <f>+VLOOKUP(Tabla2[[#This Row],[Categoría]],Cod_procesamiento10[],2,0)</f>
        <v>2</v>
      </c>
      <c r="J5324" t="s">
        <v>163</v>
      </c>
      <c r="K5324" s="3">
        <v>1207.78</v>
      </c>
    </row>
    <row r="5325" spans="1:11" x14ac:dyDescent="0.35">
      <c r="A5325">
        <v>2018</v>
      </c>
      <c r="B5325" s="5" t="s">
        <v>51</v>
      </c>
      <c r="C5325" s="10">
        <v>43160</v>
      </c>
      <c r="D5325" t="s">
        <v>2</v>
      </c>
      <c r="E5325">
        <f>+VLOOKUP(Tabla2[[#This Row],[Punto de venta]],Punto_venta[],2,0)</f>
        <v>1</v>
      </c>
      <c r="F5325" t="s">
        <v>12</v>
      </c>
      <c r="G5325">
        <f>+VLOOKUP(Tabla2[[#This Row],[Cultivo]],Cod_categoría[],2,0)</f>
        <v>100103006</v>
      </c>
      <c r="H5325" t="str">
        <f>+VLOOKUP(F5325,Codigos[],2,0)</f>
        <v>Frutos de carozo</v>
      </c>
      <c r="I5325">
        <f>+VLOOKUP(Tabla2[[#This Row],[Categoría]],Cod_procesamiento10[],2,0)</f>
        <v>5</v>
      </c>
      <c r="J5325" t="s">
        <v>163</v>
      </c>
      <c r="K5325" s="3">
        <v>974.45</v>
      </c>
    </row>
    <row r="5326" spans="1:11" x14ac:dyDescent="0.35">
      <c r="A5326">
        <v>2018</v>
      </c>
      <c r="B5326" s="5" t="s">
        <v>51</v>
      </c>
      <c r="C5326" s="10">
        <v>43160</v>
      </c>
      <c r="D5326" t="s">
        <v>2</v>
      </c>
      <c r="E5326">
        <f>+VLOOKUP(Tabla2[[#This Row],[Punto de venta]],Punto_venta[],2,0)</f>
        <v>1</v>
      </c>
      <c r="F5326" t="s">
        <v>13</v>
      </c>
      <c r="G5326">
        <f>+VLOOKUP(Tabla2[[#This Row],[Cultivo]],Cod_categoría[],2,0)</f>
        <v>100106002</v>
      </c>
      <c r="H5326" t="str">
        <f>+VLOOKUP(F5326,Codigos[],2,0)</f>
        <v>Frutos oleaginosos</v>
      </c>
      <c r="I5326">
        <f>+VLOOKUP(Tabla2[[#This Row],[Categoría]],Cod_procesamiento10[],2,0)</f>
        <v>12</v>
      </c>
      <c r="J5326" t="s">
        <v>163</v>
      </c>
      <c r="K5326" s="3">
        <v>3291.75</v>
      </c>
    </row>
    <row r="5327" spans="1:11" x14ac:dyDescent="0.35">
      <c r="A5327">
        <v>2018</v>
      </c>
      <c r="B5327" s="5" t="s">
        <v>51</v>
      </c>
      <c r="C5327" s="10">
        <v>43160</v>
      </c>
      <c r="D5327" t="s">
        <v>2</v>
      </c>
      <c r="E5327">
        <f>+VLOOKUP(Tabla2[[#This Row],[Punto de venta]],Punto_venta[],2,0)</f>
        <v>1</v>
      </c>
      <c r="F5327" t="s">
        <v>14</v>
      </c>
      <c r="G5327">
        <f>+VLOOKUP(Tabla2[[#This Row],[Cultivo]],Cod_categoría[],2,0)</f>
        <v>100104005</v>
      </c>
      <c r="H5327" t="str">
        <f>+VLOOKUP(F5327,Codigos[],2,0)</f>
        <v>Frutos de pepita</v>
      </c>
      <c r="I5327">
        <f>+VLOOKUP(Tabla2[[#This Row],[Categoría]],Cod_procesamiento10[],2,0)</f>
        <v>3</v>
      </c>
      <c r="J5327" t="s">
        <v>163</v>
      </c>
      <c r="K5327" s="3">
        <v>689.82</v>
      </c>
    </row>
    <row r="5328" spans="1:11" x14ac:dyDescent="0.35">
      <c r="A5328">
        <v>2018</v>
      </c>
      <c r="B5328" s="5" t="s">
        <v>51</v>
      </c>
      <c r="C5328" s="10">
        <v>43160</v>
      </c>
      <c r="D5328" t="s">
        <v>2</v>
      </c>
      <c r="E5328">
        <f>+VLOOKUP(Tabla2[[#This Row],[Punto de venta]],Punto_venta[],2,0)</f>
        <v>1</v>
      </c>
      <c r="F5328" t="s">
        <v>15</v>
      </c>
      <c r="G5328">
        <f>+VLOOKUP(Tabla2[[#This Row],[Cultivo]],Cod_categoría[],2,0)</f>
        <v>100108006</v>
      </c>
      <c r="H5328" t="str">
        <f>+VLOOKUP(F5328,Codigos[],2,0)</f>
        <v>Frutos tropicales y subtropicales</v>
      </c>
      <c r="I5328">
        <f>+VLOOKUP(Tabla2[[#This Row],[Categoría]],Cod_procesamiento10[],2,0)</f>
        <v>4</v>
      </c>
      <c r="J5328" t="s">
        <v>163</v>
      </c>
      <c r="K5328" s="3">
        <v>688.75</v>
      </c>
    </row>
    <row r="5329" spans="1:11" x14ac:dyDescent="0.35">
      <c r="A5329">
        <v>2018</v>
      </c>
      <c r="B5329" s="5" t="s">
        <v>51</v>
      </c>
      <c r="C5329" s="10">
        <v>43160</v>
      </c>
      <c r="D5329" t="s">
        <v>2</v>
      </c>
      <c r="E5329">
        <f>+VLOOKUP(Tabla2[[#This Row],[Punto de venta]],Punto_venta[],2,0)</f>
        <v>1</v>
      </c>
      <c r="F5329" t="s">
        <v>16</v>
      </c>
      <c r="G5329">
        <f>+VLOOKUP(Tabla2[[#This Row],[Cultivo]],Cod_categoría[],2,0)</f>
        <v>100109001</v>
      </c>
      <c r="H5329" t="str">
        <f>+VLOOKUP(F5329,Codigos[],2,0)</f>
        <v>Uva</v>
      </c>
      <c r="I5329">
        <f>+VLOOKUP(Tabla2[[#This Row],[Categoría]],Cod_procesamiento10[],2,0)</f>
        <v>11</v>
      </c>
      <c r="J5329" t="s">
        <v>163</v>
      </c>
      <c r="K5329" s="3">
        <v>817.5</v>
      </c>
    </row>
    <row r="5330" spans="1:11" x14ac:dyDescent="0.35">
      <c r="A5330">
        <v>2018</v>
      </c>
      <c r="B5330" s="5" t="s">
        <v>51</v>
      </c>
      <c r="C5330" s="10">
        <v>43160</v>
      </c>
      <c r="D5330" t="s">
        <v>17</v>
      </c>
      <c r="E5330">
        <f>+VLOOKUP(Tabla2[[#This Row],[Punto de venta]],Punto_venta[],2,0)</f>
        <v>2</v>
      </c>
      <c r="F5330" t="s">
        <v>68</v>
      </c>
      <c r="G5330">
        <f>+VLOOKUP(Tabla2[[#This Row],[Cultivo]],Cod_categoría[],2,0)</f>
        <v>100101001</v>
      </c>
      <c r="H5330" t="str">
        <f>+VLOOKUP(F5330,Codigos[],2,0)</f>
        <v>Berries</v>
      </c>
      <c r="I5330">
        <f>+VLOOKUP(Tabla2[[#This Row],[Categoría]],Cod_procesamiento10[],2,0)</f>
        <v>1</v>
      </c>
      <c r="J5330" t="s">
        <v>163</v>
      </c>
      <c r="K5330" s="3">
        <v>7484.6</v>
      </c>
    </row>
    <row r="5331" spans="1:11" x14ac:dyDescent="0.35">
      <c r="A5331">
        <v>2018</v>
      </c>
      <c r="B5331" s="5" t="s">
        <v>51</v>
      </c>
      <c r="C5331" s="10">
        <v>43160</v>
      </c>
      <c r="D5331" t="s">
        <v>17</v>
      </c>
      <c r="E5331">
        <f>+VLOOKUP(Tabla2[[#This Row],[Punto de venta]],Punto_venta[],2,0)</f>
        <v>2</v>
      </c>
      <c r="F5331" t="s">
        <v>5</v>
      </c>
      <c r="G5331">
        <f>+VLOOKUP(Tabla2[[#This Row],[Cultivo]],Cod_categoría[],2,0)</f>
        <v>100103002</v>
      </c>
      <c r="H5331" t="str">
        <f>+VLOOKUP(F5331,Codigos[],2,0)</f>
        <v>Frutos de carozo</v>
      </c>
      <c r="I5331">
        <f>+VLOOKUP(Tabla2[[#This Row],[Categoría]],Cod_procesamiento10[],2,0)</f>
        <v>5</v>
      </c>
      <c r="J5331" t="s">
        <v>163</v>
      </c>
      <c r="K5331" s="3">
        <v>1263.8499999999999</v>
      </c>
    </row>
    <row r="5332" spans="1:11" x14ac:dyDescent="0.35">
      <c r="A5332">
        <v>2018</v>
      </c>
      <c r="B5332" s="5" t="s">
        <v>51</v>
      </c>
      <c r="C5332" s="10">
        <v>43160</v>
      </c>
      <c r="D5332" t="s">
        <v>17</v>
      </c>
      <c r="E5332">
        <f>+VLOOKUP(Tabla2[[#This Row],[Punto de venta]],Punto_venta[],2,0)</f>
        <v>2</v>
      </c>
      <c r="F5332" t="s">
        <v>7</v>
      </c>
      <c r="G5332">
        <f>+VLOOKUP(Tabla2[[#This Row],[Cultivo]],Cod_categoría[],2,0)</f>
        <v>100103004</v>
      </c>
      <c r="H5332" t="str">
        <f>+VLOOKUP(F5332,Codigos[],2,0)</f>
        <v>Frutos de carozo</v>
      </c>
      <c r="I5332">
        <f>+VLOOKUP(Tabla2[[#This Row],[Categoría]],Cod_procesamiento10[],2,0)</f>
        <v>5</v>
      </c>
      <c r="J5332" t="s">
        <v>163</v>
      </c>
      <c r="K5332" s="3">
        <v>1290</v>
      </c>
    </row>
    <row r="5333" spans="1:11" x14ac:dyDescent="0.35">
      <c r="A5333">
        <v>2018</v>
      </c>
      <c r="B5333" s="5" t="s">
        <v>51</v>
      </c>
      <c r="C5333" s="10">
        <v>43160</v>
      </c>
      <c r="D5333" t="s">
        <v>17</v>
      </c>
      <c r="E5333">
        <f>+VLOOKUP(Tabla2[[#This Row],[Punto de venta]],Punto_venta[],2,0)</f>
        <v>2</v>
      </c>
      <c r="F5333" t="s">
        <v>23</v>
      </c>
      <c r="G5333">
        <f>+VLOOKUP(Tabla2[[#This Row],[Cultivo]],Cod_categoría[],2,0)</f>
        <v>100101004</v>
      </c>
      <c r="H5333" t="str">
        <f>+VLOOKUP(F5333,Codigos[],2,0)</f>
        <v>Berries</v>
      </c>
      <c r="I5333">
        <f>+VLOOKUP(Tabla2[[#This Row],[Categoría]],Cod_procesamiento10[],2,0)</f>
        <v>1</v>
      </c>
      <c r="J5333" t="s">
        <v>163</v>
      </c>
      <c r="K5333" s="3">
        <v>4340</v>
      </c>
    </row>
    <row r="5334" spans="1:11" x14ac:dyDescent="0.35">
      <c r="A5334">
        <v>2018</v>
      </c>
      <c r="B5334" s="5" t="s">
        <v>51</v>
      </c>
      <c r="C5334" s="10">
        <v>43160</v>
      </c>
      <c r="D5334" t="s">
        <v>17</v>
      </c>
      <c r="E5334">
        <f>+VLOOKUP(Tabla2[[#This Row],[Punto de venta]],Punto_venta[],2,0)</f>
        <v>2</v>
      </c>
      <c r="F5334" t="s">
        <v>8</v>
      </c>
      <c r="G5334">
        <f>+VLOOKUP(Tabla2[[#This Row],[Cultivo]],Cod_categoría[],2,0)</f>
        <v>100112025</v>
      </c>
      <c r="H5334" t="str">
        <f>+VLOOKUP(F5334,Codigos[],2,0)</f>
        <v>Berries</v>
      </c>
      <c r="I5334">
        <f>+VLOOKUP(Tabla2[[#This Row],[Categoría]],Cod_procesamiento10[],2,0)</f>
        <v>1</v>
      </c>
      <c r="J5334" t="s">
        <v>163</v>
      </c>
      <c r="K5334" s="3">
        <v>4352.2</v>
      </c>
    </row>
    <row r="5335" spans="1:11" x14ac:dyDescent="0.35">
      <c r="A5335">
        <v>2018</v>
      </c>
      <c r="B5335" s="5" t="s">
        <v>51</v>
      </c>
      <c r="C5335" s="10">
        <v>43160</v>
      </c>
      <c r="D5335" t="s">
        <v>17</v>
      </c>
      <c r="E5335">
        <f>+VLOOKUP(Tabla2[[#This Row],[Punto de venta]],Punto_venta[],2,0)</f>
        <v>2</v>
      </c>
      <c r="F5335" t="s">
        <v>9</v>
      </c>
      <c r="G5335">
        <f>+VLOOKUP(Tabla2[[#This Row],[Cultivo]],Cod_categoría[],2,0)</f>
        <v>100102003</v>
      </c>
      <c r="H5335" t="str">
        <f>+VLOOKUP(F5335,Codigos[],2,0)</f>
        <v>Cítricos</v>
      </c>
      <c r="I5335">
        <f>+VLOOKUP(Tabla2[[#This Row],[Categoría]],Cod_procesamiento10[],2,0)</f>
        <v>2</v>
      </c>
      <c r="J5335" t="s">
        <v>163</v>
      </c>
      <c r="K5335" s="3">
        <v>2357.61</v>
      </c>
    </row>
    <row r="5336" spans="1:11" x14ac:dyDescent="0.35">
      <c r="A5336">
        <v>2018</v>
      </c>
      <c r="B5336" s="5" t="s">
        <v>51</v>
      </c>
      <c r="C5336" s="10">
        <v>43160</v>
      </c>
      <c r="D5336" t="s">
        <v>17</v>
      </c>
      <c r="E5336">
        <f>+VLOOKUP(Tabla2[[#This Row],[Punto de venta]],Punto_venta[],2,0)</f>
        <v>2</v>
      </c>
      <c r="F5336" t="s">
        <v>21</v>
      </c>
      <c r="G5336">
        <f>+VLOOKUP(Tabla2[[#This Row],[Cultivo]],Cod_categoría[],2,0)</f>
        <v>100108002</v>
      </c>
      <c r="H5336" t="str">
        <f>+VLOOKUP(F5336,Codigos[],2,0)</f>
        <v>Frutos tropicales y subtropicales</v>
      </c>
      <c r="I5336">
        <f>+VLOOKUP(Tabla2[[#This Row],[Categoría]],Cod_procesamiento10[],2,0)</f>
        <v>4</v>
      </c>
      <c r="J5336" t="s">
        <v>163</v>
      </c>
      <c r="K5336" s="3">
        <v>1735.99</v>
      </c>
    </row>
    <row r="5337" spans="1:11" x14ac:dyDescent="0.35">
      <c r="A5337">
        <v>2018</v>
      </c>
      <c r="B5337" s="5" t="s">
        <v>51</v>
      </c>
      <c r="C5337" s="10">
        <v>43160</v>
      </c>
      <c r="D5337" t="s">
        <v>17</v>
      </c>
      <c r="E5337">
        <f>+VLOOKUP(Tabla2[[#This Row],[Punto de venta]],Punto_venta[],2,0)</f>
        <v>2</v>
      </c>
      <c r="F5337" t="s">
        <v>10</v>
      </c>
      <c r="G5337">
        <f>+VLOOKUP(Tabla2[[#This Row],[Cultivo]],Cod_categoría[],2,0)</f>
        <v>100104002</v>
      </c>
      <c r="H5337" t="str">
        <f>+VLOOKUP(F5337,Codigos[],2,0)</f>
        <v>Frutos de pepita</v>
      </c>
      <c r="I5337">
        <f>+VLOOKUP(Tabla2[[#This Row],[Categoría]],Cod_procesamiento10[],2,0)</f>
        <v>3</v>
      </c>
      <c r="J5337" t="s">
        <v>163</v>
      </c>
      <c r="K5337" s="3">
        <v>1377.58</v>
      </c>
    </row>
    <row r="5338" spans="1:11" x14ac:dyDescent="0.35">
      <c r="A5338">
        <v>2018</v>
      </c>
      <c r="B5338" s="5" t="s">
        <v>51</v>
      </c>
      <c r="C5338" s="10">
        <v>43160</v>
      </c>
      <c r="D5338" t="s">
        <v>17</v>
      </c>
      <c r="E5338">
        <f>+VLOOKUP(Tabla2[[#This Row],[Punto de venta]],Punto_venta[],2,0)</f>
        <v>2</v>
      </c>
      <c r="F5338" t="s">
        <v>11</v>
      </c>
      <c r="G5338">
        <f>+VLOOKUP(Tabla2[[#This Row],[Cultivo]],Cod_categoría[],2,0)</f>
        <v>100102005</v>
      </c>
      <c r="H5338" t="str">
        <f>+VLOOKUP(F5338,Codigos[],2,0)</f>
        <v>Cítricos</v>
      </c>
      <c r="I5338">
        <f>+VLOOKUP(Tabla2[[#This Row],[Categoría]],Cod_procesamiento10[],2,0)</f>
        <v>2</v>
      </c>
      <c r="J5338" t="s">
        <v>163</v>
      </c>
      <c r="K5338" s="3">
        <v>1648.4</v>
      </c>
    </row>
    <row r="5339" spans="1:11" x14ac:dyDescent="0.35">
      <c r="A5339">
        <v>2018</v>
      </c>
      <c r="B5339" s="5" t="s">
        <v>51</v>
      </c>
      <c r="C5339" s="10">
        <v>43160</v>
      </c>
      <c r="D5339" t="s">
        <v>17</v>
      </c>
      <c r="E5339">
        <f>+VLOOKUP(Tabla2[[#This Row],[Punto de venta]],Punto_venta[],2,0)</f>
        <v>2</v>
      </c>
      <c r="F5339" t="s">
        <v>12</v>
      </c>
      <c r="G5339">
        <f>+VLOOKUP(Tabla2[[#This Row],[Cultivo]],Cod_categoría[],2,0)</f>
        <v>100103006</v>
      </c>
      <c r="H5339" t="str">
        <f>+VLOOKUP(F5339,Codigos[],2,0)</f>
        <v>Frutos de carozo</v>
      </c>
      <c r="I5339">
        <f>+VLOOKUP(Tabla2[[#This Row],[Categoría]],Cod_procesamiento10[],2,0)</f>
        <v>5</v>
      </c>
      <c r="J5339" t="s">
        <v>163</v>
      </c>
      <c r="K5339" s="3">
        <v>1400.67</v>
      </c>
    </row>
    <row r="5340" spans="1:11" x14ac:dyDescent="0.35">
      <c r="A5340">
        <v>2018</v>
      </c>
      <c r="B5340" s="5" t="s">
        <v>51</v>
      </c>
      <c r="C5340" s="10">
        <v>43160</v>
      </c>
      <c r="D5340" t="s">
        <v>17</v>
      </c>
      <c r="E5340">
        <f>+VLOOKUP(Tabla2[[#This Row],[Punto de venta]],Punto_venta[],2,0)</f>
        <v>2</v>
      </c>
      <c r="F5340" t="s">
        <v>13</v>
      </c>
      <c r="G5340">
        <f>+VLOOKUP(Tabla2[[#This Row],[Cultivo]],Cod_categoría[],2,0)</f>
        <v>100106002</v>
      </c>
      <c r="H5340" t="str">
        <f>+VLOOKUP(F5340,Codigos[],2,0)</f>
        <v>Frutos oleaginosos</v>
      </c>
      <c r="I5340">
        <f>+VLOOKUP(Tabla2[[#This Row],[Categoría]],Cod_procesamiento10[],2,0)</f>
        <v>12</v>
      </c>
      <c r="J5340" t="s">
        <v>163</v>
      </c>
      <c r="K5340" s="3">
        <v>3525.9</v>
      </c>
    </row>
    <row r="5341" spans="1:11" x14ac:dyDescent="0.35">
      <c r="A5341">
        <v>2018</v>
      </c>
      <c r="B5341" s="5" t="s">
        <v>51</v>
      </c>
      <c r="C5341" s="10">
        <v>43160</v>
      </c>
      <c r="D5341" t="s">
        <v>17</v>
      </c>
      <c r="E5341">
        <f>+VLOOKUP(Tabla2[[#This Row],[Punto de venta]],Punto_venta[],2,0)</f>
        <v>2</v>
      </c>
      <c r="F5341" t="s">
        <v>14</v>
      </c>
      <c r="G5341">
        <f>+VLOOKUP(Tabla2[[#This Row],[Cultivo]],Cod_categoría[],2,0)</f>
        <v>100104005</v>
      </c>
      <c r="H5341" t="str">
        <f>+VLOOKUP(F5341,Codigos[],2,0)</f>
        <v>Frutos de pepita</v>
      </c>
      <c r="I5341">
        <f>+VLOOKUP(Tabla2[[#This Row],[Categoría]],Cod_procesamiento10[],2,0)</f>
        <v>3</v>
      </c>
      <c r="J5341" t="s">
        <v>163</v>
      </c>
      <c r="K5341" s="3">
        <v>1201.3900000000001</v>
      </c>
    </row>
    <row r="5342" spans="1:11" x14ac:dyDescent="0.35">
      <c r="A5342">
        <v>2018</v>
      </c>
      <c r="B5342" s="5" t="s">
        <v>51</v>
      </c>
      <c r="C5342" s="10">
        <v>43160</v>
      </c>
      <c r="D5342" t="s">
        <v>17</v>
      </c>
      <c r="E5342">
        <f>+VLOOKUP(Tabla2[[#This Row],[Punto de venta]],Punto_venta[],2,0)</f>
        <v>2</v>
      </c>
      <c r="F5342" t="s">
        <v>15</v>
      </c>
      <c r="G5342">
        <f>+VLOOKUP(Tabla2[[#This Row],[Cultivo]],Cod_categoría[],2,0)</f>
        <v>100108006</v>
      </c>
      <c r="H5342" t="str">
        <f>+VLOOKUP(F5342,Codigos[],2,0)</f>
        <v>Frutos tropicales y subtropicales</v>
      </c>
      <c r="I5342">
        <f>+VLOOKUP(Tabla2[[#This Row],[Categoría]],Cod_procesamiento10[],2,0)</f>
        <v>4</v>
      </c>
      <c r="J5342" t="s">
        <v>163</v>
      </c>
      <c r="K5342" s="3">
        <v>870.88</v>
      </c>
    </row>
    <row r="5343" spans="1:11" x14ac:dyDescent="0.35">
      <c r="A5343">
        <v>2018</v>
      </c>
      <c r="B5343" s="5" t="s">
        <v>51</v>
      </c>
      <c r="C5343" s="10">
        <v>43160</v>
      </c>
      <c r="D5343" t="s">
        <v>17</v>
      </c>
      <c r="E5343">
        <f>+VLOOKUP(Tabla2[[#This Row],[Punto de venta]],Punto_venta[],2,0)</f>
        <v>2</v>
      </c>
      <c r="F5343" t="s">
        <v>16</v>
      </c>
      <c r="G5343">
        <f>+VLOOKUP(Tabla2[[#This Row],[Cultivo]],Cod_categoría[],2,0)</f>
        <v>100109001</v>
      </c>
      <c r="H5343" t="str">
        <f>+VLOOKUP(F5343,Codigos[],2,0)</f>
        <v>Uva</v>
      </c>
      <c r="I5343">
        <f>+VLOOKUP(Tabla2[[#This Row],[Categoría]],Cod_procesamiento10[],2,0)</f>
        <v>11</v>
      </c>
      <c r="J5343" t="s">
        <v>163</v>
      </c>
      <c r="K5343" s="3">
        <v>2684.14</v>
      </c>
    </row>
    <row r="5344" spans="1:11" x14ac:dyDescent="0.35">
      <c r="A5344">
        <v>2018</v>
      </c>
      <c r="B5344" s="5" t="s">
        <v>51</v>
      </c>
      <c r="C5344" s="10">
        <v>43160</v>
      </c>
      <c r="D5344" t="s">
        <v>24</v>
      </c>
      <c r="E5344">
        <f>+VLOOKUP(Tabla2[[#This Row],[Punto de venta]],Punto_venta[],2,0)</f>
        <v>3</v>
      </c>
      <c r="F5344" t="s">
        <v>68</v>
      </c>
      <c r="G5344">
        <f>+VLOOKUP(Tabla2[[#This Row],[Cultivo]],Cod_categoría[],2,0)</f>
        <v>100101001</v>
      </c>
      <c r="H5344" t="str">
        <f>+VLOOKUP(F5344,Codigos[],2,0)</f>
        <v>Berries</v>
      </c>
      <c r="I5344">
        <f>+VLOOKUP(Tabla2[[#This Row],[Categoría]],Cod_procesamiento10[],2,0)</f>
        <v>1</v>
      </c>
      <c r="J5344" t="s">
        <v>163</v>
      </c>
      <c r="K5344" s="3">
        <v>1839.42</v>
      </c>
    </row>
    <row r="5345" spans="1:11" x14ac:dyDescent="0.35">
      <c r="A5345">
        <v>2018</v>
      </c>
      <c r="B5345" s="5" t="s">
        <v>51</v>
      </c>
      <c r="C5345" s="10">
        <v>43160</v>
      </c>
      <c r="D5345" t="s">
        <v>24</v>
      </c>
      <c r="E5345">
        <f>+VLOOKUP(Tabla2[[#This Row],[Punto de venta]],Punto_venta[],2,0)</f>
        <v>3</v>
      </c>
      <c r="F5345" t="s">
        <v>5</v>
      </c>
      <c r="G5345">
        <f>+VLOOKUP(Tabla2[[#This Row],[Cultivo]],Cod_categoría[],2,0)</f>
        <v>100103002</v>
      </c>
      <c r="H5345" t="str">
        <f>+VLOOKUP(F5345,Codigos[],2,0)</f>
        <v>Frutos de carozo</v>
      </c>
      <c r="I5345">
        <f>+VLOOKUP(Tabla2[[#This Row],[Categoría]],Cod_procesamiento10[],2,0)</f>
        <v>5</v>
      </c>
      <c r="J5345" t="s">
        <v>163</v>
      </c>
      <c r="K5345" s="3">
        <v>358.31</v>
      </c>
    </row>
    <row r="5346" spans="1:11" x14ac:dyDescent="0.35">
      <c r="A5346">
        <v>2018</v>
      </c>
      <c r="B5346" s="5" t="s">
        <v>51</v>
      </c>
      <c r="C5346" s="10">
        <v>43160</v>
      </c>
      <c r="D5346" t="s">
        <v>24</v>
      </c>
      <c r="E5346">
        <f>+VLOOKUP(Tabla2[[#This Row],[Punto de venta]],Punto_venta[],2,0)</f>
        <v>3</v>
      </c>
      <c r="F5346" t="s">
        <v>7</v>
      </c>
      <c r="G5346">
        <f>+VLOOKUP(Tabla2[[#This Row],[Cultivo]],Cod_categoría[],2,0)</f>
        <v>100103004</v>
      </c>
      <c r="H5346" t="str">
        <f>+VLOOKUP(F5346,Codigos[],2,0)</f>
        <v>Frutos de carozo</v>
      </c>
      <c r="I5346">
        <f>+VLOOKUP(Tabla2[[#This Row],[Categoría]],Cod_procesamiento10[],2,0)</f>
        <v>5</v>
      </c>
      <c r="J5346" t="s">
        <v>163</v>
      </c>
      <c r="K5346" s="3">
        <v>680.37</v>
      </c>
    </row>
    <row r="5347" spans="1:11" x14ac:dyDescent="0.35">
      <c r="A5347">
        <v>2018</v>
      </c>
      <c r="B5347" s="5" t="s">
        <v>51</v>
      </c>
      <c r="C5347" s="10">
        <v>43160</v>
      </c>
      <c r="D5347" t="s">
        <v>24</v>
      </c>
      <c r="E5347">
        <f>+VLOOKUP(Tabla2[[#This Row],[Punto de venta]],Punto_venta[],2,0)</f>
        <v>3</v>
      </c>
      <c r="F5347" t="s">
        <v>23</v>
      </c>
      <c r="G5347">
        <f>+VLOOKUP(Tabla2[[#This Row],[Cultivo]],Cod_categoría[],2,0)</f>
        <v>100101004</v>
      </c>
      <c r="H5347" t="str">
        <f>+VLOOKUP(F5347,Codigos[],2,0)</f>
        <v>Berries</v>
      </c>
      <c r="I5347">
        <f>+VLOOKUP(Tabla2[[#This Row],[Categoría]],Cod_procesamiento10[],2,0)</f>
        <v>1</v>
      </c>
      <c r="J5347" t="s">
        <v>163</v>
      </c>
      <c r="K5347" s="3">
        <v>1647.81</v>
      </c>
    </row>
    <row r="5348" spans="1:11" x14ac:dyDescent="0.35">
      <c r="A5348">
        <v>2018</v>
      </c>
      <c r="B5348" s="5" t="s">
        <v>51</v>
      </c>
      <c r="C5348" s="10">
        <v>43160</v>
      </c>
      <c r="D5348" t="s">
        <v>24</v>
      </c>
      <c r="E5348">
        <f>+VLOOKUP(Tabla2[[#This Row],[Punto de venta]],Punto_venta[],2,0)</f>
        <v>3</v>
      </c>
      <c r="F5348" t="s">
        <v>8</v>
      </c>
      <c r="G5348">
        <f>+VLOOKUP(Tabla2[[#This Row],[Cultivo]],Cod_categoría[],2,0)</f>
        <v>100112025</v>
      </c>
      <c r="H5348" t="str">
        <f>+VLOOKUP(F5348,Codigos[],2,0)</f>
        <v>Berries</v>
      </c>
      <c r="I5348">
        <f>+VLOOKUP(Tabla2[[#This Row],[Categoría]],Cod_procesamiento10[],2,0)</f>
        <v>1</v>
      </c>
      <c r="J5348" t="s">
        <v>163</v>
      </c>
      <c r="K5348" s="3">
        <v>970.25</v>
      </c>
    </row>
    <row r="5349" spans="1:11" x14ac:dyDescent="0.35">
      <c r="A5349">
        <v>2018</v>
      </c>
      <c r="B5349" s="5" t="s">
        <v>51</v>
      </c>
      <c r="C5349" s="10">
        <v>43160</v>
      </c>
      <c r="D5349" t="s">
        <v>24</v>
      </c>
      <c r="E5349">
        <f>+VLOOKUP(Tabla2[[#This Row],[Punto de venta]],Punto_venta[],2,0)</f>
        <v>3</v>
      </c>
      <c r="F5349" t="s">
        <v>30</v>
      </c>
      <c r="G5349">
        <f>+VLOOKUP(Tabla2[[#This Row],[Cultivo]],Cod_categoría[],2,0)</f>
        <v>100114043</v>
      </c>
      <c r="H5349" t="str">
        <f>+VLOOKUP(F5349,Codigos[],2,0)</f>
        <v>Frutos tropicales y subtropicales</v>
      </c>
      <c r="I5349">
        <f>+VLOOKUP(Tabla2[[#This Row],[Categoría]],Cod_procesamiento10[],2,0)</f>
        <v>4</v>
      </c>
      <c r="J5349" t="s">
        <v>163</v>
      </c>
      <c r="K5349" s="3">
        <v>748.15</v>
      </c>
    </row>
    <row r="5350" spans="1:11" x14ac:dyDescent="0.35">
      <c r="A5350">
        <v>2018</v>
      </c>
      <c r="B5350" s="5" t="s">
        <v>51</v>
      </c>
      <c r="C5350" s="10">
        <v>43160</v>
      </c>
      <c r="D5350" t="s">
        <v>24</v>
      </c>
      <c r="E5350">
        <f>+VLOOKUP(Tabla2[[#This Row],[Punto de venta]],Punto_venta[],2,0)</f>
        <v>3</v>
      </c>
      <c r="F5350" t="s">
        <v>19</v>
      </c>
      <c r="G5350">
        <f>+VLOOKUP(Tabla2[[#This Row],[Cultivo]],Cod_categoría[],2,0)</f>
        <v>100101007</v>
      </c>
      <c r="H5350" t="str">
        <f>+VLOOKUP(F5350,Codigos[],2,0)</f>
        <v>Berries</v>
      </c>
      <c r="I5350">
        <f>+VLOOKUP(Tabla2[[#This Row],[Categoría]],Cod_procesamiento10[],2,0)</f>
        <v>1</v>
      </c>
      <c r="J5350" t="s">
        <v>163</v>
      </c>
      <c r="K5350" s="3">
        <v>474.72</v>
      </c>
    </row>
    <row r="5351" spans="1:11" x14ac:dyDescent="0.35">
      <c r="A5351">
        <v>2018</v>
      </c>
      <c r="B5351" s="5" t="s">
        <v>51</v>
      </c>
      <c r="C5351" s="10">
        <v>43160</v>
      </c>
      <c r="D5351" t="s">
        <v>24</v>
      </c>
      <c r="E5351">
        <f>+VLOOKUP(Tabla2[[#This Row],[Punto de venta]],Punto_venta[],2,0)</f>
        <v>3</v>
      </c>
      <c r="F5351" t="s">
        <v>9</v>
      </c>
      <c r="G5351">
        <f>+VLOOKUP(Tabla2[[#This Row],[Cultivo]],Cod_categoría[],2,0)</f>
        <v>100102003</v>
      </c>
      <c r="H5351" t="str">
        <f>+VLOOKUP(F5351,Codigos[],2,0)</f>
        <v>Cítricos</v>
      </c>
      <c r="I5351">
        <f>+VLOOKUP(Tabla2[[#This Row],[Categoría]],Cod_procesamiento10[],2,0)</f>
        <v>2</v>
      </c>
      <c r="J5351" t="s">
        <v>163</v>
      </c>
      <c r="K5351" s="3">
        <v>1185.4000000000001</v>
      </c>
    </row>
    <row r="5352" spans="1:11" x14ac:dyDescent="0.35">
      <c r="A5352">
        <v>2018</v>
      </c>
      <c r="B5352" s="5" t="s">
        <v>51</v>
      </c>
      <c r="C5352" s="10">
        <v>43160</v>
      </c>
      <c r="D5352" t="s">
        <v>24</v>
      </c>
      <c r="E5352">
        <f>+VLOOKUP(Tabla2[[#This Row],[Punto de venta]],Punto_venta[],2,0)</f>
        <v>3</v>
      </c>
      <c r="F5352" t="s">
        <v>20</v>
      </c>
      <c r="G5352">
        <f>+VLOOKUP(Tabla2[[#This Row],[Cultivo]],Cod_categoría[],2,0)</f>
        <v>100102004</v>
      </c>
      <c r="H5352" t="str">
        <f>+VLOOKUP(F5352,Codigos[],2,0)</f>
        <v>Cítricos</v>
      </c>
      <c r="I5352">
        <f>+VLOOKUP(Tabla2[[#This Row],[Categoría]],Cod_procesamiento10[],2,0)</f>
        <v>2</v>
      </c>
      <c r="J5352" t="s">
        <v>163</v>
      </c>
      <c r="K5352" s="3">
        <v>663.38</v>
      </c>
    </row>
    <row r="5353" spans="1:11" x14ac:dyDescent="0.35">
      <c r="A5353">
        <v>2018</v>
      </c>
      <c r="B5353" s="5" t="s">
        <v>51</v>
      </c>
      <c r="C5353" s="10">
        <v>43160</v>
      </c>
      <c r="D5353" t="s">
        <v>24</v>
      </c>
      <c r="E5353">
        <f>+VLOOKUP(Tabla2[[#This Row],[Punto de venta]],Punto_venta[],2,0)</f>
        <v>3</v>
      </c>
      <c r="F5353" t="s">
        <v>21</v>
      </c>
      <c r="G5353">
        <f>+VLOOKUP(Tabla2[[#This Row],[Cultivo]],Cod_categoría[],2,0)</f>
        <v>100108002</v>
      </c>
      <c r="H5353" t="str">
        <f>+VLOOKUP(F5353,Codigos[],2,0)</f>
        <v>Frutos tropicales y subtropicales</v>
      </c>
      <c r="I5353">
        <f>+VLOOKUP(Tabla2[[#This Row],[Categoría]],Cod_procesamiento10[],2,0)</f>
        <v>4</v>
      </c>
      <c r="J5353" t="s">
        <v>163</v>
      </c>
      <c r="K5353" s="3">
        <v>1274.25</v>
      </c>
    </row>
    <row r="5354" spans="1:11" x14ac:dyDescent="0.35">
      <c r="A5354">
        <v>2018</v>
      </c>
      <c r="B5354" s="5" t="s">
        <v>51</v>
      </c>
      <c r="C5354" s="10">
        <v>43160</v>
      </c>
      <c r="D5354" t="s">
        <v>24</v>
      </c>
      <c r="E5354">
        <f>+VLOOKUP(Tabla2[[#This Row],[Punto de venta]],Punto_venta[],2,0)</f>
        <v>3</v>
      </c>
      <c r="F5354" t="s">
        <v>10</v>
      </c>
      <c r="G5354">
        <f>+VLOOKUP(Tabla2[[#This Row],[Cultivo]],Cod_categoría[],2,0)</f>
        <v>100104002</v>
      </c>
      <c r="H5354" t="str">
        <f>+VLOOKUP(F5354,Codigos[],2,0)</f>
        <v>Frutos de pepita</v>
      </c>
      <c r="I5354">
        <f>+VLOOKUP(Tabla2[[#This Row],[Categoría]],Cod_procesamiento10[],2,0)</f>
        <v>3</v>
      </c>
      <c r="J5354" t="s">
        <v>163</v>
      </c>
      <c r="K5354" s="3">
        <v>406.27</v>
      </c>
    </row>
    <row r="5355" spans="1:11" x14ac:dyDescent="0.35">
      <c r="A5355">
        <v>2018</v>
      </c>
      <c r="B5355" s="5" t="s">
        <v>51</v>
      </c>
      <c r="C5355" s="10">
        <v>43160</v>
      </c>
      <c r="D5355" t="s">
        <v>24</v>
      </c>
      <c r="E5355">
        <f>+VLOOKUP(Tabla2[[#This Row],[Punto de venta]],Punto_venta[],2,0)</f>
        <v>3</v>
      </c>
      <c r="F5355" t="s">
        <v>22</v>
      </c>
      <c r="G5355">
        <f>+VLOOKUP(Tabla2[[#This Row],[Cultivo]],Cod_categoría[],2,0)</f>
        <v>100114041</v>
      </c>
      <c r="H5355" t="str">
        <f>+VLOOKUP(F5355,Codigos[],2,0)</f>
        <v>Frutos tropicales y subtropicales</v>
      </c>
      <c r="I5355">
        <f>+VLOOKUP(Tabla2[[#This Row],[Categoría]],Cod_procesamiento10[],2,0)</f>
        <v>4</v>
      </c>
      <c r="J5355" t="s">
        <v>163</v>
      </c>
      <c r="K5355" s="3">
        <v>1137.1600000000001</v>
      </c>
    </row>
    <row r="5356" spans="1:11" x14ac:dyDescent="0.35">
      <c r="A5356">
        <v>2018</v>
      </c>
      <c r="B5356" s="5" t="s">
        <v>51</v>
      </c>
      <c r="C5356" s="10">
        <v>43160</v>
      </c>
      <c r="D5356" t="s">
        <v>24</v>
      </c>
      <c r="E5356">
        <f>+VLOOKUP(Tabla2[[#This Row],[Punto de venta]],Punto_venta[],2,0)</f>
        <v>3</v>
      </c>
      <c r="F5356" t="s">
        <v>28</v>
      </c>
      <c r="G5356">
        <f>+VLOOKUP(Tabla2[[#This Row],[Cultivo]],Cod_categoría[],2,0)</f>
        <v>100104003</v>
      </c>
      <c r="H5356" t="str">
        <f>+VLOOKUP(F5356,Codigos[],2,0)</f>
        <v>Frutos de pepita</v>
      </c>
      <c r="I5356">
        <f>+VLOOKUP(Tabla2[[#This Row],[Categoría]],Cod_procesamiento10[],2,0)</f>
        <v>3</v>
      </c>
      <c r="J5356" t="s">
        <v>163</v>
      </c>
      <c r="K5356" s="3">
        <v>528.21</v>
      </c>
    </row>
    <row r="5357" spans="1:11" x14ac:dyDescent="0.35">
      <c r="A5357">
        <v>2018</v>
      </c>
      <c r="B5357" s="5" t="s">
        <v>51</v>
      </c>
      <c r="C5357" s="10">
        <v>43160</v>
      </c>
      <c r="D5357" t="s">
        <v>24</v>
      </c>
      <c r="E5357">
        <f>+VLOOKUP(Tabla2[[#This Row],[Punto de venta]],Punto_venta[],2,0)</f>
        <v>3</v>
      </c>
      <c r="F5357" t="s">
        <v>26</v>
      </c>
      <c r="G5357">
        <f>+VLOOKUP(Tabla2[[#This Row],[Cultivo]],Cod_categoría[],2,0)</f>
        <v>100101008</v>
      </c>
      <c r="H5357" t="str">
        <f>+VLOOKUP(F5357,Codigos[],2,0)</f>
        <v>Berries</v>
      </c>
      <c r="I5357">
        <f>+VLOOKUP(Tabla2[[#This Row],[Categoría]],Cod_procesamiento10[],2,0)</f>
        <v>1</v>
      </c>
      <c r="J5357" t="s">
        <v>163</v>
      </c>
      <c r="K5357" s="3">
        <v>1300</v>
      </c>
    </row>
    <row r="5358" spans="1:11" x14ac:dyDescent="0.35">
      <c r="A5358">
        <v>2018</v>
      </c>
      <c r="B5358" s="5" t="s">
        <v>51</v>
      </c>
      <c r="C5358" s="10">
        <v>43160</v>
      </c>
      <c r="D5358" t="s">
        <v>24</v>
      </c>
      <c r="E5358">
        <f>+VLOOKUP(Tabla2[[#This Row],[Punto de venta]],Punto_venta[],2,0)</f>
        <v>3</v>
      </c>
      <c r="F5358" t="s">
        <v>11</v>
      </c>
      <c r="G5358">
        <f>+VLOOKUP(Tabla2[[#This Row],[Cultivo]],Cod_categoría[],2,0)</f>
        <v>100102005</v>
      </c>
      <c r="H5358" t="str">
        <f>+VLOOKUP(F5358,Codigos[],2,0)</f>
        <v>Cítricos</v>
      </c>
      <c r="I5358">
        <f>+VLOOKUP(Tabla2[[#This Row],[Categoría]],Cod_procesamiento10[],2,0)</f>
        <v>2</v>
      </c>
      <c r="J5358" t="s">
        <v>163</v>
      </c>
      <c r="K5358" s="3">
        <v>920.55</v>
      </c>
    </row>
    <row r="5359" spans="1:11" x14ac:dyDescent="0.35">
      <c r="A5359">
        <v>2018</v>
      </c>
      <c r="B5359" s="5" t="s">
        <v>51</v>
      </c>
      <c r="C5359" s="10">
        <v>43160</v>
      </c>
      <c r="D5359" t="s">
        <v>24</v>
      </c>
      <c r="E5359">
        <f>+VLOOKUP(Tabla2[[#This Row],[Punto de venta]],Punto_venta[],2,0)</f>
        <v>3</v>
      </c>
      <c r="F5359" t="s">
        <v>12</v>
      </c>
      <c r="G5359">
        <f>+VLOOKUP(Tabla2[[#This Row],[Cultivo]],Cod_categoría[],2,0)</f>
        <v>100103006</v>
      </c>
      <c r="H5359" t="str">
        <f>+VLOOKUP(F5359,Codigos[],2,0)</f>
        <v>Frutos de carozo</v>
      </c>
      <c r="I5359">
        <f>+VLOOKUP(Tabla2[[#This Row],[Categoría]],Cod_procesamiento10[],2,0)</f>
        <v>5</v>
      </c>
      <c r="J5359" t="s">
        <v>163</v>
      </c>
      <c r="K5359" s="3">
        <v>629.54</v>
      </c>
    </row>
    <row r="5360" spans="1:11" x14ac:dyDescent="0.35">
      <c r="A5360">
        <v>2018</v>
      </c>
      <c r="B5360" s="5" t="s">
        <v>51</v>
      </c>
      <c r="C5360" s="10">
        <v>43160</v>
      </c>
      <c r="D5360" t="s">
        <v>24</v>
      </c>
      <c r="E5360">
        <f>+VLOOKUP(Tabla2[[#This Row],[Punto de venta]],Punto_venta[],2,0)</f>
        <v>3</v>
      </c>
      <c r="F5360" t="s">
        <v>13</v>
      </c>
      <c r="G5360">
        <f>+VLOOKUP(Tabla2[[#This Row],[Cultivo]],Cod_categoría[],2,0)</f>
        <v>100106002</v>
      </c>
      <c r="H5360" t="str">
        <f>+VLOOKUP(F5360,Codigos[],2,0)</f>
        <v>Frutos oleaginosos</v>
      </c>
      <c r="I5360">
        <f>+VLOOKUP(Tabla2[[#This Row],[Categoría]],Cod_procesamiento10[],2,0)</f>
        <v>12</v>
      </c>
      <c r="J5360" t="s">
        <v>163</v>
      </c>
      <c r="K5360" s="3">
        <v>2646.27</v>
      </c>
    </row>
    <row r="5361" spans="1:11" x14ac:dyDescent="0.35">
      <c r="A5361">
        <v>2018</v>
      </c>
      <c r="B5361" s="5" t="s">
        <v>51</v>
      </c>
      <c r="C5361" s="10">
        <v>43160</v>
      </c>
      <c r="D5361" t="s">
        <v>24</v>
      </c>
      <c r="E5361">
        <f>+VLOOKUP(Tabla2[[#This Row],[Punto de venta]],Punto_venta[],2,0)</f>
        <v>3</v>
      </c>
      <c r="F5361" t="s">
        <v>31</v>
      </c>
      <c r="G5361">
        <f>+VLOOKUP(Tabla2[[#This Row],[Cultivo]],Cod_categoría[],2,0)</f>
        <v>100108004</v>
      </c>
      <c r="H5361" t="str">
        <f>+VLOOKUP(F5361,Codigos[],2,0)</f>
        <v>Frutos tropicales y subtropicales</v>
      </c>
      <c r="I5361">
        <f>+VLOOKUP(Tabla2[[#This Row],[Categoría]],Cod_procesamiento10[],2,0)</f>
        <v>4</v>
      </c>
      <c r="J5361" t="s">
        <v>163</v>
      </c>
      <c r="K5361" s="3">
        <v>1330</v>
      </c>
    </row>
    <row r="5362" spans="1:11" x14ac:dyDescent="0.35">
      <c r="A5362">
        <v>2018</v>
      </c>
      <c r="B5362" s="5" t="s">
        <v>51</v>
      </c>
      <c r="C5362" s="10">
        <v>43160</v>
      </c>
      <c r="D5362" t="s">
        <v>24</v>
      </c>
      <c r="E5362">
        <f>+VLOOKUP(Tabla2[[#This Row],[Punto de venta]],Punto_venta[],2,0)</f>
        <v>3</v>
      </c>
      <c r="F5362" t="s">
        <v>14</v>
      </c>
      <c r="G5362">
        <f>+VLOOKUP(Tabla2[[#This Row],[Cultivo]],Cod_categoría[],2,0)</f>
        <v>100104005</v>
      </c>
      <c r="H5362" t="str">
        <f>+VLOOKUP(F5362,Codigos[],2,0)</f>
        <v>Frutos de pepita</v>
      </c>
      <c r="I5362">
        <f>+VLOOKUP(Tabla2[[#This Row],[Categoría]],Cod_procesamiento10[],2,0)</f>
        <v>3</v>
      </c>
      <c r="J5362" t="s">
        <v>163</v>
      </c>
      <c r="K5362" s="3">
        <v>413.14</v>
      </c>
    </row>
    <row r="5363" spans="1:11" x14ac:dyDescent="0.35">
      <c r="A5363">
        <v>2018</v>
      </c>
      <c r="B5363" s="5" t="s">
        <v>51</v>
      </c>
      <c r="C5363" s="10">
        <v>43160</v>
      </c>
      <c r="D5363" t="s">
        <v>24</v>
      </c>
      <c r="E5363">
        <f>+VLOOKUP(Tabla2[[#This Row],[Punto de venta]],Punto_venta[],2,0)</f>
        <v>3</v>
      </c>
      <c r="F5363" t="s">
        <v>35</v>
      </c>
      <c r="G5363">
        <f>+VLOOKUP(Tabla2[[#This Row],[Cultivo]],Cod_categoría[],2,0)</f>
        <v>100114044</v>
      </c>
      <c r="H5363" t="str">
        <f>+VLOOKUP(F5363,Codigos[],2,0)</f>
        <v>Frutos de pepita</v>
      </c>
      <c r="I5363">
        <f>+VLOOKUP(Tabla2[[#This Row],[Categoría]],Cod_procesamiento10[],2,0)</f>
        <v>3</v>
      </c>
      <c r="J5363" t="s">
        <v>163</v>
      </c>
      <c r="K5363" s="3">
        <v>833.33</v>
      </c>
    </row>
    <row r="5364" spans="1:11" x14ac:dyDescent="0.35">
      <c r="A5364">
        <v>2018</v>
      </c>
      <c r="B5364" s="5" t="s">
        <v>51</v>
      </c>
      <c r="C5364" s="10">
        <v>43160</v>
      </c>
      <c r="D5364" t="s">
        <v>24</v>
      </c>
      <c r="E5364">
        <f>+VLOOKUP(Tabla2[[#This Row],[Punto de venta]],Punto_venta[],2,0)</f>
        <v>3</v>
      </c>
      <c r="F5364" t="s">
        <v>15</v>
      </c>
      <c r="G5364">
        <f>+VLOOKUP(Tabla2[[#This Row],[Cultivo]],Cod_categoría[],2,0)</f>
        <v>100108006</v>
      </c>
      <c r="H5364" t="str">
        <f>+VLOOKUP(F5364,Codigos[],2,0)</f>
        <v>Frutos tropicales y subtropicales</v>
      </c>
      <c r="I5364">
        <f>+VLOOKUP(Tabla2[[#This Row],[Categoría]],Cod_procesamiento10[],2,0)</f>
        <v>4</v>
      </c>
      <c r="J5364" t="s">
        <v>163</v>
      </c>
      <c r="K5364" s="3">
        <v>651.28</v>
      </c>
    </row>
    <row r="5365" spans="1:11" x14ac:dyDescent="0.35">
      <c r="A5365">
        <v>2018</v>
      </c>
      <c r="B5365" s="5" t="s">
        <v>51</v>
      </c>
      <c r="C5365" s="10">
        <v>43160</v>
      </c>
      <c r="D5365" t="s">
        <v>24</v>
      </c>
      <c r="E5365">
        <f>+VLOOKUP(Tabla2[[#This Row],[Punto de venta]],Punto_venta[],2,0)</f>
        <v>3</v>
      </c>
      <c r="F5365" t="s">
        <v>27</v>
      </c>
      <c r="G5365">
        <f>+VLOOKUP(Tabla2[[#This Row],[Cultivo]],Cod_categoría[],2,0)</f>
        <v>100102006</v>
      </c>
      <c r="H5365" t="str">
        <f>+VLOOKUP(F5365,Codigos[],2,0)</f>
        <v>Cítricos</v>
      </c>
      <c r="I5365">
        <f>+VLOOKUP(Tabla2[[#This Row],[Categoría]],Cod_procesamiento10[],2,0)</f>
        <v>2</v>
      </c>
      <c r="J5365" t="s">
        <v>163</v>
      </c>
      <c r="K5365" s="3">
        <v>649.34</v>
      </c>
    </row>
    <row r="5366" spans="1:11" x14ac:dyDescent="0.35">
      <c r="A5366">
        <v>2018</v>
      </c>
      <c r="B5366" s="5" t="s">
        <v>51</v>
      </c>
      <c r="C5366" s="10">
        <v>43160</v>
      </c>
      <c r="D5366" t="s">
        <v>24</v>
      </c>
      <c r="E5366">
        <f>+VLOOKUP(Tabla2[[#This Row],[Punto de venta]],Punto_venta[],2,0)</f>
        <v>3</v>
      </c>
      <c r="F5366" t="s">
        <v>18</v>
      </c>
      <c r="G5366">
        <f>+VLOOKUP(Tabla2[[#This Row],[Cultivo]],Cod_categoría[],2,0)</f>
        <v>100114042</v>
      </c>
      <c r="H5366" t="str">
        <f>+VLOOKUP(F5366,Codigos[],2,0)</f>
        <v>Otros</v>
      </c>
      <c r="I5366">
        <f>+VLOOKUP(Tabla2[[#This Row],[Categoría]],Cod_procesamiento10[],2,0)</f>
        <v>13</v>
      </c>
      <c r="J5366" t="s">
        <v>163</v>
      </c>
      <c r="K5366" s="3">
        <v>483.92</v>
      </c>
    </row>
    <row r="5367" spans="1:11" x14ac:dyDescent="0.35">
      <c r="A5367">
        <v>2018</v>
      </c>
      <c r="B5367" s="5" t="s">
        <v>51</v>
      </c>
      <c r="C5367" s="10">
        <v>43160</v>
      </c>
      <c r="D5367" t="s">
        <v>24</v>
      </c>
      <c r="E5367">
        <f>+VLOOKUP(Tabla2[[#This Row],[Punto de venta]],Punto_venta[],2,0)</f>
        <v>3</v>
      </c>
      <c r="F5367" t="s">
        <v>16</v>
      </c>
      <c r="G5367">
        <f>+VLOOKUP(Tabla2[[#This Row],[Cultivo]],Cod_categoría[],2,0)</f>
        <v>100109001</v>
      </c>
      <c r="H5367" t="str">
        <f>+VLOOKUP(F5367,Codigos[],2,0)</f>
        <v>Uva</v>
      </c>
      <c r="I5367">
        <f>+VLOOKUP(Tabla2[[#This Row],[Categoría]],Cod_procesamiento10[],2,0)</f>
        <v>11</v>
      </c>
      <c r="J5367" t="s">
        <v>163</v>
      </c>
      <c r="K5367" s="3">
        <v>477.4</v>
      </c>
    </row>
    <row r="5368" spans="1:11" x14ac:dyDescent="0.35">
      <c r="A5368">
        <v>2018</v>
      </c>
      <c r="B5368" s="5" t="s">
        <v>50</v>
      </c>
      <c r="C5368" s="10">
        <v>43132</v>
      </c>
      <c r="D5368" t="s">
        <v>2</v>
      </c>
      <c r="E5368">
        <f>+VLOOKUP(Tabla2[[#This Row],[Punto de venta]],Punto_venta[],2,0)</f>
        <v>1</v>
      </c>
      <c r="F5368" t="s">
        <v>68</v>
      </c>
      <c r="G5368">
        <f>+VLOOKUP(Tabla2[[#This Row],[Cultivo]],Cod_categoría[],2,0)</f>
        <v>100101001</v>
      </c>
      <c r="H5368" t="str">
        <f>+VLOOKUP(F5368,Codigos[],2,0)</f>
        <v>Berries</v>
      </c>
      <c r="I5368">
        <f>+VLOOKUP(Tabla2[[#This Row],[Categoría]],Cod_procesamiento10[],2,0)</f>
        <v>1</v>
      </c>
      <c r="J5368" t="s">
        <v>163</v>
      </c>
      <c r="K5368" s="3">
        <v>1812.12</v>
      </c>
    </row>
    <row r="5369" spans="1:11" x14ac:dyDescent="0.35">
      <c r="A5369">
        <v>2018</v>
      </c>
      <c r="B5369" s="5" t="s">
        <v>50</v>
      </c>
      <c r="C5369" s="10">
        <v>43132</v>
      </c>
      <c r="D5369" t="s">
        <v>2</v>
      </c>
      <c r="E5369">
        <f>+VLOOKUP(Tabla2[[#This Row],[Punto de venta]],Punto_venta[],2,0)</f>
        <v>1</v>
      </c>
      <c r="F5369" t="s">
        <v>5</v>
      </c>
      <c r="G5369">
        <f>+VLOOKUP(Tabla2[[#This Row],[Cultivo]],Cod_categoría[],2,0)</f>
        <v>100103002</v>
      </c>
      <c r="H5369" t="str">
        <f>+VLOOKUP(F5369,Codigos[],2,0)</f>
        <v>Frutos de carozo</v>
      </c>
      <c r="I5369">
        <f>+VLOOKUP(Tabla2[[#This Row],[Categoría]],Cod_procesamiento10[],2,0)</f>
        <v>5</v>
      </c>
      <c r="J5369" t="s">
        <v>163</v>
      </c>
      <c r="K5369" s="3">
        <v>675.22</v>
      </c>
    </row>
    <row r="5370" spans="1:11" x14ac:dyDescent="0.35">
      <c r="A5370">
        <v>2018</v>
      </c>
      <c r="B5370" s="5" t="s">
        <v>50</v>
      </c>
      <c r="C5370" s="10">
        <v>43132</v>
      </c>
      <c r="D5370" t="s">
        <v>2</v>
      </c>
      <c r="E5370">
        <f>+VLOOKUP(Tabla2[[#This Row],[Punto de venta]],Punto_venta[],2,0)</f>
        <v>1</v>
      </c>
      <c r="F5370" t="s">
        <v>7</v>
      </c>
      <c r="G5370">
        <f>+VLOOKUP(Tabla2[[#This Row],[Cultivo]],Cod_categoría[],2,0)</f>
        <v>100103004</v>
      </c>
      <c r="H5370" t="str">
        <f>+VLOOKUP(F5370,Codigos[],2,0)</f>
        <v>Frutos de carozo</v>
      </c>
      <c r="I5370">
        <f>+VLOOKUP(Tabla2[[#This Row],[Categoría]],Cod_procesamiento10[],2,0)</f>
        <v>5</v>
      </c>
      <c r="J5370" t="s">
        <v>163</v>
      </c>
      <c r="K5370" s="3">
        <v>851.58</v>
      </c>
    </row>
    <row r="5371" spans="1:11" x14ac:dyDescent="0.35">
      <c r="A5371">
        <v>2018</v>
      </c>
      <c r="B5371" s="5" t="s">
        <v>50</v>
      </c>
      <c r="C5371" s="10">
        <v>43132</v>
      </c>
      <c r="D5371" t="s">
        <v>2</v>
      </c>
      <c r="E5371">
        <f>+VLOOKUP(Tabla2[[#This Row],[Punto de venta]],Punto_venta[],2,0)</f>
        <v>1</v>
      </c>
      <c r="F5371" t="s">
        <v>23</v>
      </c>
      <c r="G5371">
        <f>+VLOOKUP(Tabla2[[#This Row],[Cultivo]],Cod_categoría[],2,0)</f>
        <v>100101004</v>
      </c>
      <c r="H5371" t="str">
        <f>+VLOOKUP(F5371,Codigos[],2,0)</f>
        <v>Berries</v>
      </c>
      <c r="I5371">
        <f>+VLOOKUP(Tabla2[[#This Row],[Categoría]],Cod_procesamiento10[],2,0)</f>
        <v>1</v>
      </c>
      <c r="J5371" t="s">
        <v>163</v>
      </c>
      <c r="K5371" s="3">
        <v>1945.43</v>
      </c>
    </row>
    <row r="5372" spans="1:11" x14ac:dyDescent="0.35">
      <c r="A5372">
        <v>2018</v>
      </c>
      <c r="B5372" s="5" t="s">
        <v>50</v>
      </c>
      <c r="C5372" s="10">
        <v>43132</v>
      </c>
      <c r="D5372" t="s">
        <v>2</v>
      </c>
      <c r="E5372">
        <f>+VLOOKUP(Tabla2[[#This Row],[Punto de venta]],Punto_venta[],2,0)</f>
        <v>1</v>
      </c>
      <c r="F5372" t="s">
        <v>8</v>
      </c>
      <c r="G5372">
        <f>+VLOOKUP(Tabla2[[#This Row],[Cultivo]],Cod_categoría[],2,0)</f>
        <v>100112025</v>
      </c>
      <c r="H5372" t="str">
        <f>+VLOOKUP(F5372,Codigos[],2,0)</f>
        <v>Berries</v>
      </c>
      <c r="I5372">
        <f>+VLOOKUP(Tabla2[[#This Row],[Categoría]],Cod_procesamiento10[],2,0)</f>
        <v>1</v>
      </c>
      <c r="J5372" t="s">
        <v>163</v>
      </c>
      <c r="K5372" s="3">
        <v>1247.01</v>
      </c>
    </row>
    <row r="5373" spans="1:11" x14ac:dyDescent="0.35">
      <c r="A5373">
        <v>2018</v>
      </c>
      <c r="B5373" s="5" t="s">
        <v>50</v>
      </c>
      <c r="C5373" s="10">
        <v>43132</v>
      </c>
      <c r="D5373" t="s">
        <v>2</v>
      </c>
      <c r="E5373">
        <f>+VLOOKUP(Tabla2[[#This Row],[Punto de venta]],Punto_venta[],2,0)</f>
        <v>1</v>
      </c>
      <c r="F5373" t="s">
        <v>9</v>
      </c>
      <c r="G5373">
        <f>+VLOOKUP(Tabla2[[#This Row],[Cultivo]],Cod_categoría[],2,0)</f>
        <v>100102003</v>
      </c>
      <c r="H5373" t="str">
        <f>+VLOOKUP(F5373,Codigos[],2,0)</f>
        <v>Cítricos</v>
      </c>
      <c r="I5373">
        <f>+VLOOKUP(Tabla2[[#This Row],[Categoría]],Cod_procesamiento10[],2,0)</f>
        <v>2</v>
      </c>
      <c r="J5373" t="s">
        <v>163</v>
      </c>
      <c r="K5373" s="3">
        <v>1443.85</v>
      </c>
    </row>
    <row r="5374" spans="1:11" x14ac:dyDescent="0.35">
      <c r="A5374">
        <v>2018</v>
      </c>
      <c r="B5374" s="5" t="s">
        <v>50</v>
      </c>
      <c r="C5374" s="10">
        <v>43132</v>
      </c>
      <c r="D5374" t="s">
        <v>2</v>
      </c>
      <c r="E5374">
        <f>+VLOOKUP(Tabla2[[#This Row],[Punto de venta]],Punto_venta[],2,0)</f>
        <v>1</v>
      </c>
      <c r="F5374" t="s">
        <v>21</v>
      </c>
      <c r="G5374">
        <f>+VLOOKUP(Tabla2[[#This Row],[Cultivo]],Cod_categoría[],2,0)</f>
        <v>100108002</v>
      </c>
      <c r="H5374" t="str">
        <f>+VLOOKUP(F5374,Codigos[],2,0)</f>
        <v>Frutos tropicales y subtropicales</v>
      </c>
      <c r="I5374">
        <f>+VLOOKUP(Tabla2[[#This Row],[Categoría]],Cod_procesamiento10[],2,0)</f>
        <v>4</v>
      </c>
      <c r="J5374" t="s">
        <v>163</v>
      </c>
      <c r="K5374" s="3">
        <v>1645.63</v>
      </c>
    </row>
    <row r="5375" spans="1:11" x14ac:dyDescent="0.35">
      <c r="A5375">
        <v>2018</v>
      </c>
      <c r="B5375" s="5" t="s">
        <v>50</v>
      </c>
      <c r="C5375" s="10">
        <v>43132</v>
      </c>
      <c r="D5375" t="s">
        <v>2</v>
      </c>
      <c r="E5375">
        <f>+VLOOKUP(Tabla2[[#This Row],[Punto de venta]],Punto_venta[],2,0)</f>
        <v>1</v>
      </c>
      <c r="F5375" t="s">
        <v>10</v>
      </c>
      <c r="G5375">
        <f>+VLOOKUP(Tabla2[[#This Row],[Cultivo]],Cod_categoría[],2,0)</f>
        <v>100104002</v>
      </c>
      <c r="H5375" t="str">
        <f>+VLOOKUP(F5375,Codigos[],2,0)</f>
        <v>Frutos de pepita</v>
      </c>
      <c r="I5375">
        <f>+VLOOKUP(Tabla2[[#This Row],[Categoría]],Cod_procesamiento10[],2,0)</f>
        <v>3</v>
      </c>
      <c r="J5375" t="s">
        <v>163</v>
      </c>
      <c r="K5375" s="3">
        <v>823.88</v>
      </c>
    </row>
    <row r="5376" spans="1:11" x14ac:dyDescent="0.35">
      <c r="A5376">
        <v>2018</v>
      </c>
      <c r="B5376" s="5" t="s">
        <v>50</v>
      </c>
      <c r="C5376" s="10">
        <v>43132</v>
      </c>
      <c r="D5376" t="s">
        <v>2</v>
      </c>
      <c r="E5376">
        <f>+VLOOKUP(Tabla2[[#This Row],[Punto de venta]],Punto_venta[],2,0)</f>
        <v>1</v>
      </c>
      <c r="F5376" t="s">
        <v>11</v>
      </c>
      <c r="G5376">
        <f>+VLOOKUP(Tabla2[[#This Row],[Cultivo]],Cod_categoría[],2,0)</f>
        <v>100102005</v>
      </c>
      <c r="H5376" t="str">
        <f>+VLOOKUP(F5376,Codigos[],2,0)</f>
        <v>Cítricos</v>
      </c>
      <c r="I5376">
        <f>+VLOOKUP(Tabla2[[#This Row],[Categoría]],Cod_procesamiento10[],2,0)</f>
        <v>2</v>
      </c>
      <c r="J5376" t="s">
        <v>163</v>
      </c>
      <c r="K5376" s="3">
        <v>1172.8599999999999</v>
      </c>
    </row>
    <row r="5377" spans="1:11" x14ac:dyDescent="0.35">
      <c r="A5377">
        <v>2018</v>
      </c>
      <c r="B5377" s="5" t="s">
        <v>50</v>
      </c>
      <c r="C5377" s="10">
        <v>43132</v>
      </c>
      <c r="D5377" t="s">
        <v>2</v>
      </c>
      <c r="E5377">
        <f>+VLOOKUP(Tabla2[[#This Row],[Punto de venta]],Punto_venta[],2,0)</f>
        <v>1</v>
      </c>
      <c r="F5377" t="s">
        <v>12</v>
      </c>
      <c r="G5377">
        <f>+VLOOKUP(Tabla2[[#This Row],[Cultivo]],Cod_categoría[],2,0)</f>
        <v>100103006</v>
      </c>
      <c r="H5377" t="str">
        <f>+VLOOKUP(F5377,Codigos[],2,0)</f>
        <v>Frutos de carozo</v>
      </c>
      <c r="I5377">
        <f>+VLOOKUP(Tabla2[[#This Row],[Categoría]],Cod_procesamiento10[],2,0)</f>
        <v>5</v>
      </c>
      <c r="J5377" t="s">
        <v>163</v>
      </c>
      <c r="K5377" s="3">
        <v>830.81</v>
      </c>
    </row>
    <row r="5378" spans="1:11" x14ac:dyDescent="0.35">
      <c r="A5378">
        <v>2018</v>
      </c>
      <c r="B5378" s="5" t="s">
        <v>50</v>
      </c>
      <c r="C5378" s="10">
        <v>43132</v>
      </c>
      <c r="D5378" t="s">
        <v>2</v>
      </c>
      <c r="E5378">
        <f>+VLOOKUP(Tabla2[[#This Row],[Punto de venta]],Punto_venta[],2,0)</f>
        <v>1</v>
      </c>
      <c r="F5378" t="s">
        <v>13</v>
      </c>
      <c r="G5378">
        <f>+VLOOKUP(Tabla2[[#This Row],[Cultivo]],Cod_categoría[],2,0)</f>
        <v>100106002</v>
      </c>
      <c r="H5378" t="str">
        <f>+VLOOKUP(F5378,Codigos[],2,0)</f>
        <v>Frutos oleaginosos</v>
      </c>
      <c r="I5378">
        <f>+VLOOKUP(Tabla2[[#This Row],[Categoría]],Cod_procesamiento10[],2,0)</f>
        <v>12</v>
      </c>
      <c r="J5378" t="s">
        <v>163</v>
      </c>
      <c r="K5378" s="3">
        <v>2494.69</v>
      </c>
    </row>
    <row r="5379" spans="1:11" x14ac:dyDescent="0.35">
      <c r="A5379">
        <v>2018</v>
      </c>
      <c r="B5379" s="5" t="s">
        <v>50</v>
      </c>
      <c r="C5379" s="10">
        <v>43132</v>
      </c>
      <c r="D5379" t="s">
        <v>2</v>
      </c>
      <c r="E5379">
        <f>+VLOOKUP(Tabla2[[#This Row],[Punto de venta]],Punto_venta[],2,0)</f>
        <v>1</v>
      </c>
      <c r="F5379" t="s">
        <v>14</v>
      </c>
      <c r="G5379">
        <f>+VLOOKUP(Tabla2[[#This Row],[Cultivo]],Cod_categoría[],2,0)</f>
        <v>100104005</v>
      </c>
      <c r="H5379" t="str">
        <f>+VLOOKUP(F5379,Codigos[],2,0)</f>
        <v>Frutos de pepita</v>
      </c>
      <c r="I5379">
        <f>+VLOOKUP(Tabla2[[#This Row],[Categoría]],Cod_procesamiento10[],2,0)</f>
        <v>3</v>
      </c>
      <c r="J5379" t="s">
        <v>163</v>
      </c>
      <c r="K5379" s="3">
        <v>828.42</v>
      </c>
    </row>
    <row r="5380" spans="1:11" x14ac:dyDescent="0.35">
      <c r="A5380">
        <v>2018</v>
      </c>
      <c r="B5380" s="5" t="s">
        <v>50</v>
      </c>
      <c r="C5380" s="10">
        <v>43132</v>
      </c>
      <c r="D5380" t="s">
        <v>2</v>
      </c>
      <c r="E5380">
        <f>+VLOOKUP(Tabla2[[#This Row],[Punto de venta]],Punto_venta[],2,0)</f>
        <v>1</v>
      </c>
      <c r="F5380" t="s">
        <v>15</v>
      </c>
      <c r="G5380">
        <f>+VLOOKUP(Tabla2[[#This Row],[Cultivo]],Cod_categoría[],2,0)</f>
        <v>100108006</v>
      </c>
      <c r="H5380" t="str">
        <f>+VLOOKUP(F5380,Codigos[],2,0)</f>
        <v>Frutos tropicales y subtropicales</v>
      </c>
      <c r="I5380">
        <f>+VLOOKUP(Tabla2[[#This Row],[Categoría]],Cod_procesamiento10[],2,0)</f>
        <v>4</v>
      </c>
      <c r="J5380" t="s">
        <v>163</v>
      </c>
      <c r="K5380" s="3">
        <v>615.61</v>
      </c>
    </row>
    <row r="5381" spans="1:11" x14ac:dyDescent="0.35">
      <c r="A5381">
        <v>2018</v>
      </c>
      <c r="B5381" s="5" t="s">
        <v>50</v>
      </c>
      <c r="C5381" s="10">
        <v>43132</v>
      </c>
      <c r="D5381" t="s">
        <v>2</v>
      </c>
      <c r="E5381">
        <f>+VLOOKUP(Tabla2[[#This Row],[Punto de venta]],Punto_venta[],2,0)</f>
        <v>1</v>
      </c>
      <c r="F5381" t="s">
        <v>16</v>
      </c>
      <c r="G5381">
        <f>+VLOOKUP(Tabla2[[#This Row],[Cultivo]],Cod_categoría[],2,0)</f>
        <v>100109001</v>
      </c>
      <c r="H5381" t="str">
        <f>+VLOOKUP(F5381,Codigos[],2,0)</f>
        <v>Uva</v>
      </c>
      <c r="I5381">
        <f>+VLOOKUP(Tabla2[[#This Row],[Categoría]],Cod_procesamiento10[],2,0)</f>
        <v>11</v>
      </c>
      <c r="J5381" t="s">
        <v>163</v>
      </c>
      <c r="K5381" s="3">
        <v>894.13</v>
      </c>
    </row>
    <row r="5382" spans="1:11" x14ac:dyDescent="0.35">
      <c r="A5382">
        <v>2018</v>
      </c>
      <c r="B5382" s="5" t="s">
        <v>50</v>
      </c>
      <c r="C5382" s="10">
        <v>43132</v>
      </c>
      <c r="D5382" t="s">
        <v>17</v>
      </c>
      <c r="E5382">
        <f>+VLOOKUP(Tabla2[[#This Row],[Punto de venta]],Punto_venta[],2,0)</f>
        <v>2</v>
      </c>
      <c r="F5382" t="s">
        <v>68</v>
      </c>
      <c r="G5382">
        <f>+VLOOKUP(Tabla2[[#This Row],[Cultivo]],Cod_categoría[],2,0)</f>
        <v>100101001</v>
      </c>
      <c r="H5382" t="str">
        <f>+VLOOKUP(F5382,Codigos[],2,0)</f>
        <v>Berries</v>
      </c>
      <c r="I5382">
        <f>+VLOOKUP(Tabla2[[#This Row],[Categoría]],Cod_procesamiento10[],2,0)</f>
        <v>1</v>
      </c>
      <c r="J5382" t="s">
        <v>163</v>
      </c>
      <c r="K5382" s="3">
        <v>7304.17</v>
      </c>
    </row>
    <row r="5383" spans="1:11" x14ac:dyDescent="0.35">
      <c r="A5383">
        <v>2018</v>
      </c>
      <c r="B5383" s="5" t="s">
        <v>50</v>
      </c>
      <c r="C5383" s="10">
        <v>43132</v>
      </c>
      <c r="D5383" t="s">
        <v>17</v>
      </c>
      <c r="E5383">
        <f>+VLOOKUP(Tabla2[[#This Row],[Punto de venta]],Punto_venta[],2,0)</f>
        <v>2</v>
      </c>
      <c r="F5383" t="s">
        <v>5</v>
      </c>
      <c r="G5383">
        <f>+VLOOKUP(Tabla2[[#This Row],[Cultivo]],Cod_categoría[],2,0)</f>
        <v>100103002</v>
      </c>
      <c r="H5383" t="str">
        <f>+VLOOKUP(F5383,Codigos[],2,0)</f>
        <v>Frutos de carozo</v>
      </c>
      <c r="I5383">
        <f>+VLOOKUP(Tabla2[[#This Row],[Categoría]],Cod_procesamiento10[],2,0)</f>
        <v>5</v>
      </c>
      <c r="J5383" t="s">
        <v>163</v>
      </c>
      <c r="K5383" s="3">
        <v>1349.24</v>
      </c>
    </row>
    <row r="5384" spans="1:11" x14ac:dyDescent="0.35">
      <c r="A5384">
        <v>2018</v>
      </c>
      <c r="B5384" s="5" t="s">
        <v>50</v>
      </c>
      <c r="C5384" s="10">
        <v>43132</v>
      </c>
      <c r="D5384" t="s">
        <v>17</v>
      </c>
      <c r="E5384">
        <f>+VLOOKUP(Tabla2[[#This Row],[Punto de venta]],Punto_venta[],2,0)</f>
        <v>2</v>
      </c>
      <c r="F5384" t="s">
        <v>7</v>
      </c>
      <c r="G5384">
        <f>+VLOOKUP(Tabla2[[#This Row],[Cultivo]],Cod_categoría[],2,0)</f>
        <v>100103004</v>
      </c>
      <c r="H5384" t="str">
        <f>+VLOOKUP(F5384,Codigos[],2,0)</f>
        <v>Frutos de carozo</v>
      </c>
      <c r="I5384">
        <f>+VLOOKUP(Tabla2[[#This Row],[Categoría]],Cod_procesamiento10[],2,0)</f>
        <v>5</v>
      </c>
      <c r="J5384" t="s">
        <v>163</v>
      </c>
      <c r="K5384" s="3">
        <v>1463.89</v>
      </c>
    </row>
    <row r="5385" spans="1:11" x14ac:dyDescent="0.35">
      <c r="A5385">
        <v>2018</v>
      </c>
      <c r="B5385" s="5" t="s">
        <v>50</v>
      </c>
      <c r="C5385" s="10">
        <v>43132</v>
      </c>
      <c r="D5385" t="s">
        <v>17</v>
      </c>
      <c r="E5385">
        <f>+VLOOKUP(Tabla2[[#This Row],[Punto de venta]],Punto_venta[],2,0)</f>
        <v>2</v>
      </c>
      <c r="F5385" t="s">
        <v>23</v>
      </c>
      <c r="G5385">
        <f>+VLOOKUP(Tabla2[[#This Row],[Cultivo]],Cod_categoría[],2,0)</f>
        <v>100101004</v>
      </c>
      <c r="H5385" t="str">
        <f>+VLOOKUP(F5385,Codigos[],2,0)</f>
        <v>Berries</v>
      </c>
      <c r="I5385">
        <f>+VLOOKUP(Tabla2[[#This Row],[Categoría]],Cod_procesamiento10[],2,0)</f>
        <v>1</v>
      </c>
      <c r="J5385" t="s">
        <v>163</v>
      </c>
      <c r="K5385" s="3">
        <v>2595</v>
      </c>
    </row>
    <row r="5386" spans="1:11" x14ac:dyDescent="0.35">
      <c r="A5386">
        <v>2018</v>
      </c>
      <c r="B5386" s="5" t="s">
        <v>50</v>
      </c>
      <c r="C5386" s="10">
        <v>43132</v>
      </c>
      <c r="D5386" t="s">
        <v>17</v>
      </c>
      <c r="E5386">
        <f>+VLOOKUP(Tabla2[[#This Row],[Punto de venta]],Punto_venta[],2,0)</f>
        <v>2</v>
      </c>
      <c r="F5386" t="s">
        <v>8</v>
      </c>
      <c r="G5386">
        <f>+VLOOKUP(Tabla2[[#This Row],[Cultivo]],Cod_categoría[],2,0)</f>
        <v>100112025</v>
      </c>
      <c r="H5386" t="str">
        <f>+VLOOKUP(F5386,Codigos[],2,0)</f>
        <v>Berries</v>
      </c>
      <c r="I5386">
        <f>+VLOOKUP(Tabla2[[#This Row],[Categoría]],Cod_procesamiento10[],2,0)</f>
        <v>1</v>
      </c>
      <c r="J5386" t="s">
        <v>163</v>
      </c>
      <c r="K5386" s="3">
        <v>4017.62</v>
      </c>
    </row>
    <row r="5387" spans="1:11" x14ac:dyDescent="0.35">
      <c r="A5387">
        <v>2018</v>
      </c>
      <c r="B5387" s="5" t="s">
        <v>50</v>
      </c>
      <c r="C5387" s="10">
        <v>43132</v>
      </c>
      <c r="D5387" t="s">
        <v>17</v>
      </c>
      <c r="E5387">
        <f>+VLOOKUP(Tabla2[[#This Row],[Punto de venta]],Punto_venta[],2,0)</f>
        <v>2</v>
      </c>
      <c r="F5387" t="s">
        <v>9</v>
      </c>
      <c r="G5387">
        <f>+VLOOKUP(Tabla2[[#This Row],[Cultivo]],Cod_categoría[],2,0)</f>
        <v>100102003</v>
      </c>
      <c r="H5387" t="str">
        <f>+VLOOKUP(F5387,Codigos[],2,0)</f>
        <v>Cítricos</v>
      </c>
      <c r="I5387">
        <f>+VLOOKUP(Tabla2[[#This Row],[Categoría]],Cod_procesamiento10[],2,0)</f>
        <v>2</v>
      </c>
      <c r="J5387" t="s">
        <v>163</v>
      </c>
      <c r="K5387" s="3">
        <v>2124.06</v>
      </c>
    </row>
    <row r="5388" spans="1:11" x14ac:dyDescent="0.35">
      <c r="A5388">
        <v>2018</v>
      </c>
      <c r="B5388" s="5" t="s">
        <v>50</v>
      </c>
      <c r="C5388" s="10">
        <v>43132</v>
      </c>
      <c r="D5388" t="s">
        <v>17</v>
      </c>
      <c r="E5388">
        <f>+VLOOKUP(Tabla2[[#This Row],[Punto de venta]],Punto_venta[],2,0)</f>
        <v>2</v>
      </c>
      <c r="F5388" t="s">
        <v>21</v>
      </c>
      <c r="G5388">
        <f>+VLOOKUP(Tabla2[[#This Row],[Cultivo]],Cod_categoría[],2,0)</f>
        <v>100108002</v>
      </c>
      <c r="H5388" t="str">
        <f>+VLOOKUP(F5388,Codigos[],2,0)</f>
        <v>Frutos tropicales y subtropicales</v>
      </c>
      <c r="I5388">
        <f>+VLOOKUP(Tabla2[[#This Row],[Categoría]],Cod_procesamiento10[],2,0)</f>
        <v>4</v>
      </c>
      <c r="J5388" t="s">
        <v>163</v>
      </c>
      <c r="K5388" s="3">
        <v>1686.56</v>
      </c>
    </row>
    <row r="5389" spans="1:11" x14ac:dyDescent="0.35">
      <c r="A5389">
        <v>2018</v>
      </c>
      <c r="B5389" s="5" t="s">
        <v>50</v>
      </c>
      <c r="C5389" s="10">
        <v>43132</v>
      </c>
      <c r="D5389" t="s">
        <v>17</v>
      </c>
      <c r="E5389">
        <f>+VLOOKUP(Tabla2[[#This Row],[Punto de venta]],Punto_venta[],2,0)</f>
        <v>2</v>
      </c>
      <c r="F5389" t="s">
        <v>10</v>
      </c>
      <c r="G5389">
        <f>+VLOOKUP(Tabla2[[#This Row],[Cultivo]],Cod_categoría[],2,0)</f>
        <v>100104002</v>
      </c>
      <c r="H5389" t="str">
        <f>+VLOOKUP(F5389,Codigos[],2,0)</f>
        <v>Frutos de pepita</v>
      </c>
      <c r="I5389">
        <f>+VLOOKUP(Tabla2[[#This Row],[Categoría]],Cod_procesamiento10[],2,0)</f>
        <v>3</v>
      </c>
      <c r="J5389" t="s">
        <v>163</v>
      </c>
      <c r="K5389" s="3">
        <v>1480.84</v>
      </c>
    </row>
    <row r="5390" spans="1:11" x14ac:dyDescent="0.35">
      <c r="A5390">
        <v>2018</v>
      </c>
      <c r="B5390" s="5" t="s">
        <v>50</v>
      </c>
      <c r="C5390" s="10">
        <v>43132</v>
      </c>
      <c r="D5390" t="s">
        <v>17</v>
      </c>
      <c r="E5390">
        <f>+VLOOKUP(Tabla2[[#This Row],[Punto de venta]],Punto_venta[],2,0)</f>
        <v>2</v>
      </c>
      <c r="F5390" t="s">
        <v>11</v>
      </c>
      <c r="G5390">
        <f>+VLOOKUP(Tabla2[[#This Row],[Cultivo]],Cod_categoría[],2,0)</f>
        <v>100102005</v>
      </c>
      <c r="H5390" t="str">
        <f>+VLOOKUP(F5390,Codigos[],2,0)</f>
        <v>Cítricos</v>
      </c>
      <c r="I5390">
        <f>+VLOOKUP(Tabla2[[#This Row],[Categoría]],Cod_procesamiento10[],2,0)</f>
        <v>2</v>
      </c>
      <c r="J5390" t="s">
        <v>163</v>
      </c>
      <c r="K5390" s="3">
        <v>1589.37</v>
      </c>
    </row>
    <row r="5391" spans="1:11" x14ac:dyDescent="0.35">
      <c r="A5391">
        <v>2018</v>
      </c>
      <c r="B5391" s="5" t="s">
        <v>50</v>
      </c>
      <c r="C5391" s="10">
        <v>43132</v>
      </c>
      <c r="D5391" t="s">
        <v>17</v>
      </c>
      <c r="E5391">
        <f>+VLOOKUP(Tabla2[[#This Row],[Punto de venta]],Punto_venta[],2,0)</f>
        <v>2</v>
      </c>
      <c r="F5391" t="s">
        <v>12</v>
      </c>
      <c r="G5391">
        <f>+VLOOKUP(Tabla2[[#This Row],[Cultivo]],Cod_categoría[],2,0)</f>
        <v>100103006</v>
      </c>
      <c r="H5391" t="str">
        <f>+VLOOKUP(F5391,Codigos[],2,0)</f>
        <v>Frutos de carozo</v>
      </c>
      <c r="I5391">
        <f>+VLOOKUP(Tabla2[[#This Row],[Categoría]],Cod_procesamiento10[],2,0)</f>
        <v>5</v>
      </c>
      <c r="J5391" t="s">
        <v>163</v>
      </c>
      <c r="K5391" s="3">
        <v>1426.62</v>
      </c>
    </row>
    <row r="5392" spans="1:11" x14ac:dyDescent="0.35">
      <c r="A5392">
        <v>2018</v>
      </c>
      <c r="B5392" s="5" t="s">
        <v>50</v>
      </c>
      <c r="C5392" s="10">
        <v>43132</v>
      </c>
      <c r="D5392" t="s">
        <v>17</v>
      </c>
      <c r="E5392">
        <f>+VLOOKUP(Tabla2[[#This Row],[Punto de venta]],Punto_venta[],2,0)</f>
        <v>2</v>
      </c>
      <c r="F5392" t="s">
        <v>13</v>
      </c>
      <c r="G5392">
        <f>+VLOOKUP(Tabla2[[#This Row],[Cultivo]],Cod_categoría[],2,0)</f>
        <v>100106002</v>
      </c>
      <c r="H5392" t="str">
        <f>+VLOOKUP(F5392,Codigos[],2,0)</f>
        <v>Frutos oleaginosos</v>
      </c>
      <c r="I5392">
        <f>+VLOOKUP(Tabla2[[#This Row],[Categoría]],Cod_procesamiento10[],2,0)</f>
        <v>12</v>
      </c>
      <c r="J5392" t="s">
        <v>163</v>
      </c>
      <c r="K5392" s="3">
        <v>3178.91</v>
      </c>
    </row>
    <row r="5393" spans="1:11" x14ac:dyDescent="0.35">
      <c r="A5393">
        <v>2018</v>
      </c>
      <c r="B5393" s="5" t="s">
        <v>50</v>
      </c>
      <c r="C5393" s="10">
        <v>43132</v>
      </c>
      <c r="D5393" t="s">
        <v>17</v>
      </c>
      <c r="E5393">
        <f>+VLOOKUP(Tabla2[[#This Row],[Punto de venta]],Punto_venta[],2,0)</f>
        <v>2</v>
      </c>
      <c r="F5393" t="s">
        <v>14</v>
      </c>
      <c r="G5393">
        <f>+VLOOKUP(Tabla2[[#This Row],[Cultivo]],Cod_categoría[],2,0)</f>
        <v>100104005</v>
      </c>
      <c r="H5393" t="str">
        <f>+VLOOKUP(F5393,Codigos[],2,0)</f>
        <v>Frutos de pepita</v>
      </c>
      <c r="I5393">
        <f>+VLOOKUP(Tabla2[[#This Row],[Categoría]],Cod_procesamiento10[],2,0)</f>
        <v>3</v>
      </c>
      <c r="J5393" t="s">
        <v>163</v>
      </c>
      <c r="K5393" s="3">
        <v>1435.85</v>
      </c>
    </row>
    <row r="5394" spans="1:11" x14ac:dyDescent="0.35">
      <c r="A5394">
        <v>2018</v>
      </c>
      <c r="B5394" s="5" t="s">
        <v>50</v>
      </c>
      <c r="C5394" s="10">
        <v>43132</v>
      </c>
      <c r="D5394" t="s">
        <v>17</v>
      </c>
      <c r="E5394">
        <f>+VLOOKUP(Tabla2[[#This Row],[Punto de venta]],Punto_venta[],2,0)</f>
        <v>2</v>
      </c>
      <c r="F5394" t="s">
        <v>15</v>
      </c>
      <c r="G5394">
        <f>+VLOOKUP(Tabla2[[#This Row],[Cultivo]],Cod_categoría[],2,0)</f>
        <v>100108006</v>
      </c>
      <c r="H5394" t="str">
        <f>+VLOOKUP(F5394,Codigos[],2,0)</f>
        <v>Frutos tropicales y subtropicales</v>
      </c>
      <c r="I5394">
        <f>+VLOOKUP(Tabla2[[#This Row],[Categoría]],Cod_procesamiento10[],2,0)</f>
        <v>4</v>
      </c>
      <c r="J5394" t="s">
        <v>163</v>
      </c>
      <c r="K5394" s="3">
        <v>843.49</v>
      </c>
    </row>
    <row r="5395" spans="1:11" x14ac:dyDescent="0.35">
      <c r="A5395">
        <v>2018</v>
      </c>
      <c r="B5395" s="5" t="s">
        <v>50</v>
      </c>
      <c r="C5395" s="10">
        <v>43132</v>
      </c>
      <c r="D5395" t="s">
        <v>17</v>
      </c>
      <c r="E5395">
        <f>+VLOOKUP(Tabla2[[#This Row],[Punto de venta]],Punto_venta[],2,0)</f>
        <v>2</v>
      </c>
      <c r="F5395" t="s">
        <v>16</v>
      </c>
      <c r="G5395">
        <f>+VLOOKUP(Tabla2[[#This Row],[Cultivo]],Cod_categoría[],2,0)</f>
        <v>100109001</v>
      </c>
      <c r="H5395" t="str">
        <f>+VLOOKUP(F5395,Codigos[],2,0)</f>
        <v>Uva</v>
      </c>
      <c r="I5395">
        <f>+VLOOKUP(Tabla2[[#This Row],[Categoría]],Cod_procesamiento10[],2,0)</f>
        <v>11</v>
      </c>
      <c r="J5395" t="s">
        <v>163</v>
      </c>
      <c r="K5395" s="3">
        <v>2612.17</v>
      </c>
    </row>
    <row r="5396" spans="1:11" x14ac:dyDescent="0.35">
      <c r="A5396">
        <v>2018</v>
      </c>
      <c r="B5396" s="5" t="s">
        <v>50</v>
      </c>
      <c r="C5396" s="10">
        <v>43132</v>
      </c>
      <c r="D5396" t="s">
        <v>2</v>
      </c>
      <c r="E5396">
        <f>+VLOOKUP(Tabla2[[#This Row],[Punto de venta]],Punto_venta[],2,0)</f>
        <v>1</v>
      </c>
      <c r="F5396" t="s">
        <v>68</v>
      </c>
      <c r="G5396">
        <f>+VLOOKUP(Tabla2[[#This Row],[Cultivo]],Cod_categoría[],2,0)</f>
        <v>100101001</v>
      </c>
      <c r="H5396" t="str">
        <f>+VLOOKUP(F5396,Codigos[],2,0)</f>
        <v>Berries</v>
      </c>
      <c r="I5396">
        <f>+VLOOKUP(Tabla2[[#This Row],[Categoría]],Cod_procesamiento10[],2,0)</f>
        <v>1</v>
      </c>
      <c r="J5396" t="s">
        <v>163</v>
      </c>
      <c r="K5396" s="3">
        <v>1987.37</v>
      </c>
    </row>
    <row r="5397" spans="1:11" x14ac:dyDescent="0.35">
      <c r="A5397">
        <v>2018</v>
      </c>
      <c r="B5397" s="5" t="s">
        <v>50</v>
      </c>
      <c r="C5397" s="10">
        <v>43132</v>
      </c>
      <c r="D5397" t="s">
        <v>2</v>
      </c>
      <c r="E5397">
        <f>+VLOOKUP(Tabla2[[#This Row],[Punto de venta]],Punto_venta[],2,0)</f>
        <v>1</v>
      </c>
      <c r="F5397" t="s">
        <v>5</v>
      </c>
      <c r="G5397">
        <f>+VLOOKUP(Tabla2[[#This Row],[Cultivo]],Cod_categoría[],2,0)</f>
        <v>100103002</v>
      </c>
      <c r="H5397" t="str">
        <f>+VLOOKUP(F5397,Codigos[],2,0)</f>
        <v>Frutos de carozo</v>
      </c>
      <c r="I5397">
        <f>+VLOOKUP(Tabla2[[#This Row],[Categoría]],Cod_procesamiento10[],2,0)</f>
        <v>5</v>
      </c>
      <c r="J5397" t="s">
        <v>163</v>
      </c>
      <c r="K5397" s="3">
        <v>665.66</v>
      </c>
    </row>
    <row r="5398" spans="1:11" x14ac:dyDescent="0.35">
      <c r="A5398">
        <v>2018</v>
      </c>
      <c r="B5398" s="5" t="s">
        <v>50</v>
      </c>
      <c r="C5398" s="10">
        <v>43132</v>
      </c>
      <c r="D5398" t="s">
        <v>2</v>
      </c>
      <c r="E5398">
        <f>+VLOOKUP(Tabla2[[#This Row],[Punto de venta]],Punto_venta[],2,0)</f>
        <v>1</v>
      </c>
      <c r="F5398" t="s">
        <v>7</v>
      </c>
      <c r="G5398">
        <f>+VLOOKUP(Tabla2[[#This Row],[Cultivo]],Cod_categoría[],2,0)</f>
        <v>100103004</v>
      </c>
      <c r="H5398" t="str">
        <f>+VLOOKUP(F5398,Codigos[],2,0)</f>
        <v>Frutos de carozo</v>
      </c>
      <c r="I5398">
        <f>+VLOOKUP(Tabla2[[#This Row],[Categoría]],Cod_procesamiento10[],2,0)</f>
        <v>5</v>
      </c>
      <c r="J5398" t="s">
        <v>163</v>
      </c>
      <c r="K5398" s="3">
        <v>822.18</v>
      </c>
    </row>
    <row r="5399" spans="1:11" x14ac:dyDescent="0.35">
      <c r="A5399">
        <v>2018</v>
      </c>
      <c r="B5399" s="5" t="s">
        <v>50</v>
      </c>
      <c r="C5399" s="10">
        <v>43132</v>
      </c>
      <c r="D5399" t="s">
        <v>2</v>
      </c>
      <c r="E5399">
        <f>+VLOOKUP(Tabla2[[#This Row],[Punto de venta]],Punto_venta[],2,0)</f>
        <v>1</v>
      </c>
      <c r="F5399" t="s">
        <v>23</v>
      </c>
      <c r="G5399">
        <f>+VLOOKUP(Tabla2[[#This Row],[Cultivo]],Cod_categoría[],2,0)</f>
        <v>100101004</v>
      </c>
      <c r="H5399" t="str">
        <f>+VLOOKUP(F5399,Codigos[],2,0)</f>
        <v>Berries</v>
      </c>
      <c r="I5399">
        <f>+VLOOKUP(Tabla2[[#This Row],[Categoría]],Cod_procesamiento10[],2,0)</f>
        <v>1</v>
      </c>
      <c r="J5399" t="s">
        <v>163</v>
      </c>
      <c r="K5399" s="3">
        <v>2066.67</v>
      </c>
    </row>
    <row r="5400" spans="1:11" x14ac:dyDescent="0.35">
      <c r="A5400">
        <v>2018</v>
      </c>
      <c r="B5400" s="5" t="s">
        <v>50</v>
      </c>
      <c r="C5400" s="10">
        <v>43132</v>
      </c>
      <c r="D5400" t="s">
        <v>2</v>
      </c>
      <c r="E5400">
        <f>+VLOOKUP(Tabla2[[#This Row],[Punto de venta]],Punto_venta[],2,0)</f>
        <v>1</v>
      </c>
      <c r="F5400" t="s">
        <v>8</v>
      </c>
      <c r="G5400">
        <f>+VLOOKUP(Tabla2[[#This Row],[Cultivo]],Cod_categoría[],2,0)</f>
        <v>100112025</v>
      </c>
      <c r="H5400" t="str">
        <f>+VLOOKUP(F5400,Codigos[],2,0)</f>
        <v>Berries</v>
      </c>
      <c r="I5400">
        <f>+VLOOKUP(Tabla2[[#This Row],[Categoría]],Cod_procesamiento10[],2,0)</f>
        <v>1</v>
      </c>
      <c r="J5400" t="s">
        <v>163</v>
      </c>
      <c r="K5400" s="3">
        <v>1343.63</v>
      </c>
    </row>
    <row r="5401" spans="1:11" x14ac:dyDescent="0.35">
      <c r="A5401">
        <v>2018</v>
      </c>
      <c r="B5401" s="5" t="s">
        <v>50</v>
      </c>
      <c r="C5401" s="10">
        <v>43132</v>
      </c>
      <c r="D5401" t="s">
        <v>2</v>
      </c>
      <c r="E5401">
        <f>+VLOOKUP(Tabla2[[#This Row],[Punto de venta]],Punto_venta[],2,0)</f>
        <v>1</v>
      </c>
      <c r="F5401" t="s">
        <v>9</v>
      </c>
      <c r="G5401">
        <f>+VLOOKUP(Tabla2[[#This Row],[Cultivo]],Cod_categoría[],2,0)</f>
        <v>100102003</v>
      </c>
      <c r="H5401" t="str">
        <f>+VLOOKUP(F5401,Codigos[],2,0)</f>
        <v>Cítricos</v>
      </c>
      <c r="I5401">
        <f>+VLOOKUP(Tabla2[[#This Row],[Categoría]],Cod_procesamiento10[],2,0)</f>
        <v>2</v>
      </c>
      <c r="J5401" t="s">
        <v>163</v>
      </c>
      <c r="K5401" s="3">
        <v>1697.65</v>
      </c>
    </row>
    <row r="5402" spans="1:11" x14ac:dyDescent="0.35">
      <c r="A5402">
        <v>2018</v>
      </c>
      <c r="B5402" s="5" t="s">
        <v>50</v>
      </c>
      <c r="C5402" s="10">
        <v>43132</v>
      </c>
      <c r="D5402" t="s">
        <v>2</v>
      </c>
      <c r="E5402">
        <f>+VLOOKUP(Tabla2[[#This Row],[Punto de venta]],Punto_venta[],2,0)</f>
        <v>1</v>
      </c>
      <c r="F5402" t="s">
        <v>21</v>
      </c>
      <c r="G5402">
        <f>+VLOOKUP(Tabla2[[#This Row],[Cultivo]],Cod_categoría[],2,0)</f>
        <v>100108002</v>
      </c>
      <c r="H5402" t="str">
        <f>+VLOOKUP(F5402,Codigos[],2,0)</f>
        <v>Frutos tropicales y subtropicales</v>
      </c>
      <c r="I5402">
        <f>+VLOOKUP(Tabla2[[#This Row],[Categoría]],Cod_procesamiento10[],2,0)</f>
        <v>4</v>
      </c>
      <c r="J5402" t="s">
        <v>163</v>
      </c>
      <c r="K5402" s="3">
        <v>1807.92</v>
      </c>
    </row>
    <row r="5403" spans="1:11" x14ac:dyDescent="0.35">
      <c r="A5403">
        <v>2018</v>
      </c>
      <c r="B5403" s="5" t="s">
        <v>50</v>
      </c>
      <c r="C5403" s="10">
        <v>43132</v>
      </c>
      <c r="D5403" t="s">
        <v>2</v>
      </c>
      <c r="E5403">
        <f>+VLOOKUP(Tabla2[[#This Row],[Punto de venta]],Punto_venta[],2,0)</f>
        <v>1</v>
      </c>
      <c r="F5403" t="s">
        <v>10</v>
      </c>
      <c r="G5403">
        <f>+VLOOKUP(Tabla2[[#This Row],[Cultivo]],Cod_categoría[],2,0)</f>
        <v>100104002</v>
      </c>
      <c r="H5403" t="str">
        <f>+VLOOKUP(F5403,Codigos[],2,0)</f>
        <v>Frutos de pepita</v>
      </c>
      <c r="I5403">
        <f>+VLOOKUP(Tabla2[[#This Row],[Categoría]],Cod_procesamiento10[],2,0)</f>
        <v>3</v>
      </c>
      <c r="J5403" t="s">
        <v>163</v>
      </c>
      <c r="K5403" s="3">
        <v>780.2</v>
      </c>
    </row>
    <row r="5404" spans="1:11" x14ac:dyDescent="0.35">
      <c r="A5404">
        <v>2018</v>
      </c>
      <c r="B5404" s="5" t="s">
        <v>50</v>
      </c>
      <c r="C5404" s="10">
        <v>43132</v>
      </c>
      <c r="D5404" t="s">
        <v>2</v>
      </c>
      <c r="E5404">
        <f>+VLOOKUP(Tabla2[[#This Row],[Punto de venta]],Punto_venta[],2,0)</f>
        <v>1</v>
      </c>
      <c r="F5404" t="s">
        <v>11</v>
      </c>
      <c r="G5404">
        <f>+VLOOKUP(Tabla2[[#This Row],[Cultivo]],Cod_categoría[],2,0)</f>
        <v>100102005</v>
      </c>
      <c r="H5404" t="str">
        <f>+VLOOKUP(F5404,Codigos[],2,0)</f>
        <v>Cítricos</v>
      </c>
      <c r="I5404">
        <f>+VLOOKUP(Tabla2[[#This Row],[Categoría]],Cod_procesamiento10[],2,0)</f>
        <v>2</v>
      </c>
      <c r="J5404" t="s">
        <v>163</v>
      </c>
      <c r="K5404" s="3">
        <v>1164.2</v>
      </c>
    </row>
    <row r="5405" spans="1:11" x14ac:dyDescent="0.35">
      <c r="A5405">
        <v>2018</v>
      </c>
      <c r="B5405" s="5" t="s">
        <v>50</v>
      </c>
      <c r="C5405" s="10">
        <v>43132</v>
      </c>
      <c r="D5405" t="s">
        <v>2</v>
      </c>
      <c r="E5405">
        <f>+VLOOKUP(Tabla2[[#This Row],[Punto de venta]],Punto_venta[],2,0)</f>
        <v>1</v>
      </c>
      <c r="F5405" t="s">
        <v>12</v>
      </c>
      <c r="G5405">
        <f>+VLOOKUP(Tabla2[[#This Row],[Cultivo]],Cod_categoría[],2,0)</f>
        <v>100103006</v>
      </c>
      <c r="H5405" t="str">
        <f>+VLOOKUP(F5405,Codigos[],2,0)</f>
        <v>Frutos de carozo</v>
      </c>
      <c r="I5405">
        <f>+VLOOKUP(Tabla2[[#This Row],[Categoría]],Cod_procesamiento10[],2,0)</f>
        <v>5</v>
      </c>
      <c r="J5405" t="s">
        <v>163</v>
      </c>
      <c r="K5405" s="3">
        <v>838.37</v>
      </c>
    </row>
    <row r="5406" spans="1:11" x14ac:dyDescent="0.35">
      <c r="A5406">
        <v>2018</v>
      </c>
      <c r="B5406" s="5" t="s">
        <v>50</v>
      </c>
      <c r="C5406" s="10">
        <v>43132</v>
      </c>
      <c r="D5406" t="s">
        <v>2</v>
      </c>
      <c r="E5406">
        <f>+VLOOKUP(Tabla2[[#This Row],[Punto de venta]],Punto_venta[],2,0)</f>
        <v>1</v>
      </c>
      <c r="F5406" t="s">
        <v>13</v>
      </c>
      <c r="G5406">
        <f>+VLOOKUP(Tabla2[[#This Row],[Cultivo]],Cod_categoría[],2,0)</f>
        <v>100106002</v>
      </c>
      <c r="H5406" t="str">
        <f>+VLOOKUP(F5406,Codigos[],2,0)</f>
        <v>Frutos oleaginosos</v>
      </c>
      <c r="I5406">
        <f>+VLOOKUP(Tabla2[[#This Row],[Categoría]],Cod_procesamiento10[],2,0)</f>
        <v>12</v>
      </c>
      <c r="J5406" t="s">
        <v>163</v>
      </c>
      <c r="K5406" s="3">
        <v>2734.13</v>
      </c>
    </row>
    <row r="5407" spans="1:11" x14ac:dyDescent="0.35">
      <c r="A5407">
        <v>2018</v>
      </c>
      <c r="B5407" s="5" t="s">
        <v>50</v>
      </c>
      <c r="C5407" s="10">
        <v>43132</v>
      </c>
      <c r="D5407" t="s">
        <v>2</v>
      </c>
      <c r="E5407">
        <f>+VLOOKUP(Tabla2[[#This Row],[Punto de venta]],Punto_venta[],2,0)</f>
        <v>1</v>
      </c>
      <c r="F5407" t="s">
        <v>14</v>
      </c>
      <c r="G5407">
        <f>+VLOOKUP(Tabla2[[#This Row],[Cultivo]],Cod_categoría[],2,0)</f>
        <v>100104005</v>
      </c>
      <c r="H5407" t="str">
        <f>+VLOOKUP(F5407,Codigos[],2,0)</f>
        <v>Frutos de pepita</v>
      </c>
      <c r="I5407">
        <f>+VLOOKUP(Tabla2[[#This Row],[Categoría]],Cod_procesamiento10[],2,0)</f>
        <v>3</v>
      </c>
      <c r="J5407" t="s">
        <v>163</v>
      </c>
      <c r="K5407" s="3">
        <v>770.76</v>
      </c>
    </row>
    <row r="5408" spans="1:11" x14ac:dyDescent="0.35">
      <c r="A5408">
        <v>2018</v>
      </c>
      <c r="B5408" s="5" t="s">
        <v>50</v>
      </c>
      <c r="C5408" s="10">
        <v>43132</v>
      </c>
      <c r="D5408" t="s">
        <v>2</v>
      </c>
      <c r="E5408">
        <f>+VLOOKUP(Tabla2[[#This Row],[Punto de venta]],Punto_venta[],2,0)</f>
        <v>1</v>
      </c>
      <c r="F5408" t="s">
        <v>15</v>
      </c>
      <c r="G5408">
        <f>+VLOOKUP(Tabla2[[#This Row],[Cultivo]],Cod_categoría[],2,0)</f>
        <v>100108006</v>
      </c>
      <c r="H5408" t="str">
        <f>+VLOOKUP(F5408,Codigos[],2,0)</f>
        <v>Frutos tropicales y subtropicales</v>
      </c>
      <c r="I5408">
        <f>+VLOOKUP(Tabla2[[#This Row],[Categoría]],Cod_procesamiento10[],2,0)</f>
        <v>4</v>
      </c>
      <c r="J5408" t="s">
        <v>163</v>
      </c>
      <c r="K5408" s="3">
        <v>619.62</v>
      </c>
    </row>
    <row r="5409" spans="1:11" x14ac:dyDescent="0.35">
      <c r="A5409">
        <v>2018</v>
      </c>
      <c r="B5409" s="5" t="s">
        <v>50</v>
      </c>
      <c r="C5409" s="10">
        <v>43132</v>
      </c>
      <c r="D5409" t="s">
        <v>2</v>
      </c>
      <c r="E5409">
        <f>+VLOOKUP(Tabla2[[#This Row],[Punto de venta]],Punto_venta[],2,0)</f>
        <v>1</v>
      </c>
      <c r="F5409" t="s">
        <v>16</v>
      </c>
      <c r="G5409">
        <f>+VLOOKUP(Tabla2[[#This Row],[Cultivo]],Cod_categoría[],2,0)</f>
        <v>100109001</v>
      </c>
      <c r="H5409" t="str">
        <f>+VLOOKUP(F5409,Codigos[],2,0)</f>
        <v>Uva</v>
      </c>
      <c r="I5409">
        <f>+VLOOKUP(Tabla2[[#This Row],[Categoría]],Cod_procesamiento10[],2,0)</f>
        <v>11</v>
      </c>
      <c r="J5409" t="s">
        <v>163</v>
      </c>
      <c r="K5409" s="3">
        <v>933.05</v>
      </c>
    </row>
    <row r="5410" spans="1:11" x14ac:dyDescent="0.35">
      <c r="A5410">
        <v>2018</v>
      </c>
      <c r="B5410" s="5" t="s">
        <v>50</v>
      </c>
      <c r="C5410" s="10">
        <v>43132</v>
      </c>
      <c r="D5410" t="s">
        <v>17</v>
      </c>
      <c r="E5410">
        <f>+VLOOKUP(Tabla2[[#This Row],[Punto de venta]],Punto_venta[],2,0)</f>
        <v>2</v>
      </c>
      <c r="F5410" t="s">
        <v>68</v>
      </c>
      <c r="G5410">
        <f>+VLOOKUP(Tabla2[[#This Row],[Cultivo]],Cod_categoría[],2,0)</f>
        <v>100101001</v>
      </c>
      <c r="H5410" t="str">
        <f>+VLOOKUP(F5410,Codigos[],2,0)</f>
        <v>Berries</v>
      </c>
      <c r="I5410">
        <f>+VLOOKUP(Tabla2[[#This Row],[Categoría]],Cod_procesamiento10[],2,0)</f>
        <v>1</v>
      </c>
      <c r="J5410" t="s">
        <v>163</v>
      </c>
      <c r="K5410" s="3">
        <v>8481.86</v>
      </c>
    </row>
    <row r="5411" spans="1:11" x14ac:dyDescent="0.35">
      <c r="A5411">
        <v>2018</v>
      </c>
      <c r="B5411" s="5" t="s">
        <v>50</v>
      </c>
      <c r="C5411" s="10">
        <v>43132</v>
      </c>
      <c r="D5411" t="s">
        <v>17</v>
      </c>
      <c r="E5411">
        <f>+VLOOKUP(Tabla2[[#This Row],[Punto de venta]],Punto_venta[],2,0)</f>
        <v>2</v>
      </c>
      <c r="F5411" t="s">
        <v>5</v>
      </c>
      <c r="G5411">
        <f>+VLOOKUP(Tabla2[[#This Row],[Cultivo]],Cod_categoría[],2,0)</f>
        <v>100103002</v>
      </c>
      <c r="H5411" t="str">
        <f>+VLOOKUP(F5411,Codigos[],2,0)</f>
        <v>Frutos de carozo</v>
      </c>
      <c r="I5411">
        <f>+VLOOKUP(Tabla2[[#This Row],[Categoría]],Cod_procesamiento10[],2,0)</f>
        <v>5</v>
      </c>
      <c r="J5411" t="s">
        <v>163</v>
      </c>
      <c r="K5411" s="3">
        <v>1492.38</v>
      </c>
    </row>
    <row r="5412" spans="1:11" x14ac:dyDescent="0.35">
      <c r="A5412">
        <v>2018</v>
      </c>
      <c r="B5412" s="5" t="s">
        <v>50</v>
      </c>
      <c r="C5412" s="10">
        <v>43132</v>
      </c>
      <c r="D5412" t="s">
        <v>17</v>
      </c>
      <c r="E5412">
        <f>+VLOOKUP(Tabla2[[#This Row],[Punto de venta]],Punto_venta[],2,0)</f>
        <v>2</v>
      </c>
      <c r="F5412" t="s">
        <v>7</v>
      </c>
      <c r="G5412">
        <f>+VLOOKUP(Tabla2[[#This Row],[Cultivo]],Cod_categoría[],2,0)</f>
        <v>100103004</v>
      </c>
      <c r="H5412" t="str">
        <f>+VLOOKUP(F5412,Codigos[],2,0)</f>
        <v>Frutos de carozo</v>
      </c>
      <c r="I5412">
        <f>+VLOOKUP(Tabla2[[#This Row],[Categoría]],Cod_procesamiento10[],2,0)</f>
        <v>5</v>
      </c>
      <c r="J5412" t="s">
        <v>163</v>
      </c>
      <c r="K5412" s="3">
        <v>1522.65</v>
      </c>
    </row>
    <row r="5413" spans="1:11" x14ac:dyDescent="0.35">
      <c r="A5413">
        <v>2018</v>
      </c>
      <c r="B5413" s="5" t="s">
        <v>50</v>
      </c>
      <c r="C5413" s="10">
        <v>43132</v>
      </c>
      <c r="D5413" t="s">
        <v>17</v>
      </c>
      <c r="E5413">
        <f>+VLOOKUP(Tabla2[[#This Row],[Punto de venta]],Punto_venta[],2,0)</f>
        <v>2</v>
      </c>
      <c r="F5413" t="s">
        <v>23</v>
      </c>
      <c r="G5413">
        <f>+VLOOKUP(Tabla2[[#This Row],[Cultivo]],Cod_categoría[],2,0)</f>
        <v>100101004</v>
      </c>
      <c r="H5413" t="str">
        <f>+VLOOKUP(F5413,Codigos[],2,0)</f>
        <v>Berries</v>
      </c>
      <c r="I5413">
        <f>+VLOOKUP(Tabla2[[#This Row],[Categoría]],Cod_procesamiento10[],2,0)</f>
        <v>1</v>
      </c>
      <c r="J5413" t="s">
        <v>163</v>
      </c>
      <c r="K5413" s="3">
        <v>8844</v>
      </c>
    </row>
    <row r="5414" spans="1:11" x14ac:dyDescent="0.35">
      <c r="A5414">
        <v>2018</v>
      </c>
      <c r="B5414" s="5" t="s">
        <v>50</v>
      </c>
      <c r="C5414" s="10">
        <v>43132</v>
      </c>
      <c r="D5414" t="s">
        <v>17</v>
      </c>
      <c r="E5414">
        <f>+VLOOKUP(Tabla2[[#This Row],[Punto de venta]],Punto_venta[],2,0)</f>
        <v>2</v>
      </c>
      <c r="F5414" t="s">
        <v>8</v>
      </c>
      <c r="G5414">
        <f>+VLOOKUP(Tabla2[[#This Row],[Cultivo]],Cod_categoría[],2,0)</f>
        <v>100112025</v>
      </c>
      <c r="H5414" t="str">
        <f>+VLOOKUP(F5414,Codigos[],2,0)</f>
        <v>Berries</v>
      </c>
      <c r="I5414">
        <f>+VLOOKUP(Tabla2[[#This Row],[Categoría]],Cod_procesamiento10[],2,0)</f>
        <v>1</v>
      </c>
      <c r="J5414" t="s">
        <v>163</v>
      </c>
      <c r="K5414" s="3">
        <v>3780.07</v>
      </c>
    </row>
    <row r="5415" spans="1:11" x14ac:dyDescent="0.35">
      <c r="A5415">
        <v>2018</v>
      </c>
      <c r="B5415" s="5" t="s">
        <v>50</v>
      </c>
      <c r="C5415" s="10">
        <v>43132</v>
      </c>
      <c r="D5415" t="s">
        <v>17</v>
      </c>
      <c r="E5415">
        <f>+VLOOKUP(Tabla2[[#This Row],[Punto de venta]],Punto_venta[],2,0)</f>
        <v>2</v>
      </c>
      <c r="F5415" t="s">
        <v>9</v>
      </c>
      <c r="G5415">
        <f>+VLOOKUP(Tabla2[[#This Row],[Cultivo]],Cod_categoría[],2,0)</f>
        <v>100102003</v>
      </c>
      <c r="H5415" t="str">
        <f>+VLOOKUP(F5415,Codigos[],2,0)</f>
        <v>Cítricos</v>
      </c>
      <c r="I5415">
        <f>+VLOOKUP(Tabla2[[#This Row],[Categoría]],Cod_procesamiento10[],2,0)</f>
        <v>2</v>
      </c>
      <c r="J5415" t="s">
        <v>163</v>
      </c>
      <c r="K5415" s="3">
        <v>2041.47</v>
      </c>
    </row>
    <row r="5416" spans="1:11" x14ac:dyDescent="0.35">
      <c r="A5416">
        <v>2018</v>
      </c>
      <c r="B5416" s="5" t="s">
        <v>50</v>
      </c>
      <c r="C5416" s="10">
        <v>43132</v>
      </c>
      <c r="D5416" t="s">
        <v>17</v>
      </c>
      <c r="E5416">
        <f>+VLOOKUP(Tabla2[[#This Row],[Punto de venta]],Punto_venta[],2,0)</f>
        <v>2</v>
      </c>
      <c r="F5416" t="s">
        <v>21</v>
      </c>
      <c r="G5416">
        <f>+VLOOKUP(Tabla2[[#This Row],[Cultivo]],Cod_categoría[],2,0)</f>
        <v>100108002</v>
      </c>
      <c r="H5416" t="str">
        <f>+VLOOKUP(F5416,Codigos[],2,0)</f>
        <v>Frutos tropicales y subtropicales</v>
      </c>
      <c r="I5416">
        <f>+VLOOKUP(Tabla2[[#This Row],[Categoría]],Cod_procesamiento10[],2,0)</f>
        <v>4</v>
      </c>
      <c r="J5416" t="s">
        <v>163</v>
      </c>
      <c r="K5416" s="3">
        <v>1673.69</v>
      </c>
    </row>
    <row r="5417" spans="1:11" x14ac:dyDescent="0.35">
      <c r="A5417">
        <v>2018</v>
      </c>
      <c r="B5417" s="5" t="s">
        <v>50</v>
      </c>
      <c r="C5417" s="10">
        <v>43132</v>
      </c>
      <c r="D5417" t="s">
        <v>17</v>
      </c>
      <c r="E5417">
        <f>+VLOOKUP(Tabla2[[#This Row],[Punto de venta]],Punto_venta[],2,0)</f>
        <v>2</v>
      </c>
      <c r="F5417" t="s">
        <v>10</v>
      </c>
      <c r="G5417">
        <f>+VLOOKUP(Tabla2[[#This Row],[Cultivo]],Cod_categoría[],2,0)</f>
        <v>100104002</v>
      </c>
      <c r="H5417" t="str">
        <f>+VLOOKUP(F5417,Codigos[],2,0)</f>
        <v>Frutos de pepita</v>
      </c>
      <c r="I5417">
        <f>+VLOOKUP(Tabla2[[#This Row],[Categoría]],Cod_procesamiento10[],2,0)</f>
        <v>3</v>
      </c>
      <c r="J5417" t="s">
        <v>163</v>
      </c>
      <c r="K5417" s="3">
        <v>1407.73</v>
      </c>
    </row>
    <row r="5418" spans="1:11" x14ac:dyDescent="0.35">
      <c r="A5418">
        <v>2018</v>
      </c>
      <c r="B5418" s="5" t="s">
        <v>50</v>
      </c>
      <c r="C5418" s="10">
        <v>43132</v>
      </c>
      <c r="D5418" t="s">
        <v>17</v>
      </c>
      <c r="E5418">
        <f>+VLOOKUP(Tabla2[[#This Row],[Punto de venta]],Punto_venta[],2,0)</f>
        <v>2</v>
      </c>
      <c r="F5418" t="s">
        <v>11</v>
      </c>
      <c r="G5418">
        <f>+VLOOKUP(Tabla2[[#This Row],[Cultivo]],Cod_categoría[],2,0)</f>
        <v>100102005</v>
      </c>
      <c r="H5418" t="str">
        <f>+VLOOKUP(F5418,Codigos[],2,0)</f>
        <v>Cítricos</v>
      </c>
      <c r="I5418">
        <f>+VLOOKUP(Tabla2[[#This Row],[Categoría]],Cod_procesamiento10[],2,0)</f>
        <v>2</v>
      </c>
      <c r="J5418" t="s">
        <v>163</v>
      </c>
      <c r="K5418" s="3">
        <v>1588.81</v>
      </c>
    </row>
    <row r="5419" spans="1:11" x14ac:dyDescent="0.35">
      <c r="A5419">
        <v>2018</v>
      </c>
      <c r="B5419" s="5" t="s">
        <v>50</v>
      </c>
      <c r="C5419" s="10">
        <v>43132</v>
      </c>
      <c r="D5419" t="s">
        <v>17</v>
      </c>
      <c r="E5419">
        <f>+VLOOKUP(Tabla2[[#This Row],[Punto de venta]],Punto_venta[],2,0)</f>
        <v>2</v>
      </c>
      <c r="F5419" t="s">
        <v>12</v>
      </c>
      <c r="G5419">
        <f>+VLOOKUP(Tabla2[[#This Row],[Cultivo]],Cod_categoría[],2,0)</f>
        <v>100103006</v>
      </c>
      <c r="H5419" t="str">
        <f>+VLOOKUP(F5419,Codigos[],2,0)</f>
        <v>Frutos de carozo</v>
      </c>
      <c r="I5419">
        <f>+VLOOKUP(Tabla2[[#This Row],[Categoría]],Cod_procesamiento10[],2,0)</f>
        <v>5</v>
      </c>
      <c r="J5419" t="s">
        <v>163</v>
      </c>
      <c r="K5419" s="3">
        <v>1440.25</v>
      </c>
    </row>
    <row r="5420" spans="1:11" x14ac:dyDescent="0.35">
      <c r="A5420">
        <v>2018</v>
      </c>
      <c r="B5420" s="5" t="s">
        <v>50</v>
      </c>
      <c r="C5420" s="10">
        <v>43132</v>
      </c>
      <c r="D5420" t="s">
        <v>17</v>
      </c>
      <c r="E5420">
        <f>+VLOOKUP(Tabla2[[#This Row],[Punto de venta]],Punto_venta[],2,0)</f>
        <v>2</v>
      </c>
      <c r="F5420" t="s">
        <v>13</v>
      </c>
      <c r="G5420">
        <f>+VLOOKUP(Tabla2[[#This Row],[Cultivo]],Cod_categoría[],2,0)</f>
        <v>100106002</v>
      </c>
      <c r="H5420" t="str">
        <f>+VLOOKUP(F5420,Codigos[],2,0)</f>
        <v>Frutos oleaginosos</v>
      </c>
      <c r="I5420">
        <f>+VLOOKUP(Tabla2[[#This Row],[Categoría]],Cod_procesamiento10[],2,0)</f>
        <v>12</v>
      </c>
      <c r="J5420" t="s">
        <v>163</v>
      </c>
      <c r="K5420" s="3">
        <v>3201.18</v>
      </c>
    </row>
    <row r="5421" spans="1:11" x14ac:dyDescent="0.35">
      <c r="A5421">
        <v>2018</v>
      </c>
      <c r="B5421" s="5" t="s">
        <v>50</v>
      </c>
      <c r="C5421" s="10">
        <v>43132</v>
      </c>
      <c r="D5421" t="s">
        <v>17</v>
      </c>
      <c r="E5421">
        <f>+VLOOKUP(Tabla2[[#This Row],[Punto de venta]],Punto_venta[],2,0)</f>
        <v>2</v>
      </c>
      <c r="F5421" t="s">
        <v>14</v>
      </c>
      <c r="G5421">
        <f>+VLOOKUP(Tabla2[[#This Row],[Cultivo]],Cod_categoría[],2,0)</f>
        <v>100104005</v>
      </c>
      <c r="H5421" t="str">
        <f>+VLOOKUP(F5421,Codigos[],2,0)</f>
        <v>Frutos de pepita</v>
      </c>
      <c r="I5421">
        <f>+VLOOKUP(Tabla2[[#This Row],[Categoría]],Cod_procesamiento10[],2,0)</f>
        <v>3</v>
      </c>
      <c r="J5421" t="s">
        <v>163</v>
      </c>
      <c r="K5421" s="3">
        <v>1413.67</v>
      </c>
    </row>
    <row r="5422" spans="1:11" x14ac:dyDescent="0.35">
      <c r="A5422">
        <v>2018</v>
      </c>
      <c r="B5422" s="5" t="s">
        <v>50</v>
      </c>
      <c r="C5422" s="10">
        <v>43132</v>
      </c>
      <c r="D5422" t="s">
        <v>17</v>
      </c>
      <c r="E5422">
        <f>+VLOOKUP(Tabla2[[#This Row],[Punto de venta]],Punto_venta[],2,0)</f>
        <v>2</v>
      </c>
      <c r="F5422" t="s">
        <v>15</v>
      </c>
      <c r="G5422">
        <f>+VLOOKUP(Tabla2[[#This Row],[Cultivo]],Cod_categoría[],2,0)</f>
        <v>100108006</v>
      </c>
      <c r="H5422" t="str">
        <f>+VLOOKUP(F5422,Codigos[],2,0)</f>
        <v>Frutos tropicales y subtropicales</v>
      </c>
      <c r="I5422">
        <f>+VLOOKUP(Tabla2[[#This Row],[Categoría]],Cod_procesamiento10[],2,0)</f>
        <v>4</v>
      </c>
      <c r="J5422" t="s">
        <v>163</v>
      </c>
      <c r="K5422" s="3">
        <v>821.57</v>
      </c>
    </row>
    <row r="5423" spans="1:11" x14ac:dyDescent="0.35">
      <c r="A5423">
        <v>2018</v>
      </c>
      <c r="B5423" s="5" t="s">
        <v>50</v>
      </c>
      <c r="C5423" s="10">
        <v>43132</v>
      </c>
      <c r="D5423" t="s">
        <v>17</v>
      </c>
      <c r="E5423">
        <f>+VLOOKUP(Tabla2[[#This Row],[Punto de venta]],Punto_venta[],2,0)</f>
        <v>2</v>
      </c>
      <c r="F5423" t="s">
        <v>16</v>
      </c>
      <c r="G5423">
        <f>+VLOOKUP(Tabla2[[#This Row],[Cultivo]],Cod_categoría[],2,0)</f>
        <v>100109001</v>
      </c>
      <c r="H5423" t="str">
        <f>+VLOOKUP(F5423,Codigos[],2,0)</f>
        <v>Uva</v>
      </c>
      <c r="I5423">
        <f>+VLOOKUP(Tabla2[[#This Row],[Categoría]],Cod_procesamiento10[],2,0)</f>
        <v>11</v>
      </c>
      <c r="J5423" t="s">
        <v>163</v>
      </c>
      <c r="K5423" s="3">
        <v>2897.74</v>
      </c>
    </row>
    <row r="5424" spans="1:11" x14ac:dyDescent="0.35">
      <c r="A5424">
        <v>2018</v>
      </c>
      <c r="B5424" s="5" t="s">
        <v>50</v>
      </c>
      <c r="C5424" s="10">
        <v>43132</v>
      </c>
      <c r="D5424" t="s">
        <v>2</v>
      </c>
      <c r="E5424">
        <f>+VLOOKUP(Tabla2[[#This Row],[Punto de venta]],Punto_venta[],2,0)</f>
        <v>1</v>
      </c>
      <c r="F5424" t="s">
        <v>68</v>
      </c>
      <c r="G5424">
        <f>+VLOOKUP(Tabla2[[#This Row],[Cultivo]],Cod_categoría[],2,0)</f>
        <v>100101001</v>
      </c>
      <c r="H5424" t="str">
        <f>+VLOOKUP(F5424,Codigos[],2,0)</f>
        <v>Berries</v>
      </c>
      <c r="I5424">
        <f>+VLOOKUP(Tabla2[[#This Row],[Categoría]],Cod_procesamiento10[],2,0)</f>
        <v>1</v>
      </c>
      <c r="J5424" t="s">
        <v>163</v>
      </c>
      <c r="K5424" s="3">
        <v>2018.12</v>
      </c>
    </row>
    <row r="5425" spans="1:11" x14ac:dyDescent="0.35">
      <c r="A5425">
        <v>2018</v>
      </c>
      <c r="B5425" s="5" t="s">
        <v>50</v>
      </c>
      <c r="C5425" s="10">
        <v>43132</v>
      </c>
      <c r="D5425" t="s">
        <v>2</v>
      </c>
      <c r="E5425">
        <f>+VLOOKUP(Tabla2[[#This Row],[Punto de venta]],Punto_venta[],2,0)</f>
        <v>1</v>
      </c>
      <c r="F5425" t="s">
        <v>5</v>
      </c>
      <c r="G5425">
        <f>+VLOOKUP(Tabla2[[#This Row],[Cultivo]],Cod_categoría[],2,0)</f>
        <v>100103002</v>
      </c>
      <c r="H5425" t="str">
        <f>+VLOOKUP(F5425,Codigos[],2,0)</f>
        <v>Frutos de carozo</v>
      </c>
      <c r="I5425">
        <f>+VLOOKUP(Tabla2[[#This Row],[Categoría]],Cod_procesamiento10[],2,0)</f>
        <v>5</v>
      </c>
      <c r="J5425" t="s">
        <v>163</v>
      </c>
      <c r="K5425" s="3">
        <v>633.63</v>
      </c>
    </row>
    <row r="5426" spans="1:11" x14ac:dyDescent="0.35">
      <c r="A5426">
        <v>2018</v>
      </c>
      <c r="B5426" s="5" t="s">
        <v>50</v>
      </c>
      <c r="C5426" s="10">
        <v>43132</v>
      </c>
      <c r="D5426" t="s">
        <v>2</v>
      </c>
      <c r="E5426">
        <f>+VLOOKUP(Tabla2[[#This Row],[Punto de venta]],Punto_venta[],2,0)</f>
        <v>1</v>
      </c>
      <c r="F5426" t="s">
        <v>7</v>
      </c>
      <c r="G5426">
        <f>+VLOOKUP(Tabla2[[#This Row],[Cultivo]],Cod_categoría[],2,0)</f>
        <v>100103004</v>
      </c>
      <c r="H5426" t="str">
        <f>+VLOOKUP(F5426,Codigos[],2,0)</f>
        <v>Frutos de carozo</v>
      </c>
      <c r="I5426">
        <f>+VLOOKUP(Tabla2[[#This Row],[Categoría]],Cod_procesamiento10[],2,0)</f>
        <v>5</v>
      </c>
      <c r="J5426" t="s">
        <v>163</v>
      </c>
      <c r="K5426" s="3">
        <v>821.65</v>
      </c>
    </row>
    <row r="5427" spans="1:11" x14ac:dyDescent="0.35">
      <c r="A5427">
        <v>2018</v>
      </c>
      <c r="B5427" s="5" t="s">
        <v>50</v>
      </c>
      <c r="C5427" s="10">
        <v>43132</v>
      </c>
      <c r="D5427" t="s">
        <v>2</v>
      </c>
      <c r="E5427">
        <f>+VLOOKUP(Tabla2[[#This Row],[Punto de venta]],Punto_venta[],2,0)</f>
        <v>1</v>
      </c>
      <c r="F5427" t="s">
        <v>23</v>
      </c>
      <c r="G5427">
        <f>+VLOOKUP(Tabla2[[#This Row],[Cultivo]],Cod_categoría[],2,0)</f>
        <v>100101004</v>
      </c>
      <c r="H5427" t="str">
        <f>+VLOOKUP(F5427,Codigos[],2,0)</f>
        <v>Berries</v>
      </c>
      <c r="I5427">
        <f>+VLOOKUP(Tabla2[[#This Row],[Categoría]],Cod_procesamiento10[],2,0)</f>
        <v>1</v>
      </c>
      <c r="J5427" t="s">
        <v>163</v>
      </c>
      <c r="K5427" s="3">
        <v>2205.1799999999998</v>
      </c>
    </row>
    <row r="5428" spans="1:11" x14ac:dyDescent="0.35">
      <c r="A5428">
        <v>2018</v>
      </c>
      <c r="B5428" s="5" t="s">
        <v>50</v>
      </c>
      <c r="C5428" s="10">
        <v>43132</v>
      </c>
      <c r="D5428" t="s">
        <v>2</v>
      </c>
      <c r="E5428">
        <f>+VLOOKUP(Tabla2[[#This Row],[Punto de venta]],Punto_venta[],2,0)</f>
        <v>1</v>
      </c>
      <c r="F5428" t="s">
        <v>8</v>
      </c>
      <c r="G5428">
        <f>+VLOOKUP(Tabla2[[#This Row],[Cultivo]],Cod_categoría[],2,0)</f>
        <v>100112025</v>
      </c>
      <c r="H5428" t="str">
        <f>+VLOOKUP(F5428,Codigos[],2,0)</f>
        <v>Berries</v>
      </c>
      <c r="I5428">
        <f>+VLOOKUP(Tabla2[[#This Row],[Categoría]],Cod_procesamiento10[],2,0)</f>
        <v>1</v>
      </c>
      <c r="J5428" t="s">
        <v>163</v>
      </c>
      <c r="K5428" s="3">
        <v>1374.95</v>
      </c>
    </row>
    <row r="5429" spans="1:11" x14ac:dyDescent="0.35">
      <c r="A5429">
        <v>2018</v>
      </c>
      <c r="B5429" s="5" t="s">
        <v>50</v>
      </c>
      <c r="C5429" s="10">
        <v>43132</v>
      </c>
      <c r="D5429" t="s">
        <v>2</v>
      </c>
      <c r="E5429">
        <f>+VLOOKUP(Tabla2[[#This Row],[Punto de venta]],Punto_venta[],2,0)</f>
        <v>1</v>
      </c>
      <c r="F5429" t="s">
        <v>9</v>
      </c>
      <c r="G5429">
        <f>+VLOOKUP(Tabla2[[#This Row],[Cultivo]],Cod_categoría[],2,0)</f>
        <v>100102003</v>
      </c>
      <c r="H5429" t="str">
        <f>+VLOOKUP(F5429,Codigos[],2,0)</f>
        <v>Cítricos</v>
      </c>
      <c r="I5429">
        <f>+VLOOKUP(Tabla2[[#This Row],[Categoría]],Cod_procesamiento10[],2,0)</f>
        <v>2</v>
      </c>
      <c r="J5429" t="s">
        <v>163</v>
      </c>
      <c r="K5429" s="3">
        <v>1807.23</v>
      </c>
    </row>
    <row r="5430" spans="1:11" x14ac:dyDescent="0.35">
      <c r="A5430">
        <v>2018</v>
      </c>
      <c r="B5430" s="5" t="s">
        <v>50</v>
      </c>
      <c r="C5430" s="10">
        <v>43132</v>
      </c>
      <c r="D5430" t="s">
        <v>2</v>
      </c>
      <c r="E5430">
        <f>+VLOOKUP(Tabla2[[#This Row],[Punto de venta]],Punto_venta[],2,0)</f>
        <v>1</v>
      </c>
      <c r="F5430" t="s">
        <v>21</v>
      </c>
      <c r="G5430">
        <f>+VLOOKUP(Tabla2[[#This Row],[Cultivo]],Cod_categoría[],2,0)</f>
        <v>100108002</v>
      </c>
      <c r="H5430" t="str">
        <f>+VLOOKUP(F5430,Codigos[],2,0)</f>
        <v>Frutos tropicales y subtropicales</v>
      </c>
      <c r="I5430">
        <f>+VLOOKUP(Tabla2[[#This Row],[Categoría]],Cod_procesamiento10[],2,0)</f>
        <v>4</v>
      </c>
      <c r="J5430" t="s">
        <v>163</v>
      </c>
      <c r="K5430" s="3">
        <v>1726.47</v>
      </c>
    </row>
    <row r="5431" spans="1:11" x14ac:dyDescent="0.35">
      <c r="A5431">
        <v>2018</v>
      </c>
      <c r="B5431" s="5" t="s">
        <v>50</v>
      </c>
      <c r="C5431" s="10">
        <v>43132</v>
      </c>
      <c r="D5431" t="s">
        <v>2</v>
      </c>
      <c r="E5431">
        <f>+VLOOKUP(Tabla2[[#This Row],[Punto de venta]],Punto_venta[],2,0)</f>
        <v>1</v>
      </c>
      <c r="F5431" t="s">
        <v>10</v>
      </c>
      <c r="G5431">
        <f>+VLOOKUP(Tabla2[[#This Row],[Cultivo]],Cod_categoría[],2,0)</f>
        <v>100104002</v>
      </c>
      <c r="H5431" t="str">
        <f>+VLOOKUP(F5431,Codigos[],2,0)</f>
        <v>Frutos de pepita</v>
      </c>
      <c r="I5431">
        <f>+VLOOKUP(Tabla2[[#This Row],[Categoría]],Cod_procesamiento10[],2,0)</f>
        <v>3</v>
      </c>
      <c r="J5431" t="s">
        <v>163</v>
      </c>
      <c r="K5431" s="3">
        <v>707.83</v>
      </c>
    </row>
    <row r="5432" spans="1:11" x14ac:dyDescent="0.35">
      <c r="A5432">
        <v>2018</v>
      </c>
      <c r="B5432" s="5" t="s">
        <v>50</v>
      </c>
      <c r="C5432" s="10">
        <v>43132</v>
      </c>
      <c r="D5432" t="s">
        <v>2</v>
      </c>
      <c r="E5432">
        <f>+VLOOKUP(Tabla2[[#This Row],[Punto de venta]],Punto_venta[],2,0)</f>
        <v>1</v>
      </c>
      <c r="F5432" t="s">
        <v>11</v>
      </c>
      <c r="G5432">
        <f>+VLOOKUP(Tabla2[[#This Row],[Cultivo]],Cod_categoría[],2,0)</f>
        <v>100102005</v>
      </c>
      <c r="H5432" t="str">
        <f>+VLOOKUP(F5432,Codigos[],2,0)</f>
        <v>Cítricos</v>
      </c>
      <c r="I5432">
        <f>+VLOOKUP(Tabla2[[#This Row],[Categoría]],Cod_procesamiento10[],2,0)</f>
        <v>2</v>
      </c>
      <c r="J5432" t="s">
        <v>163</v>
      </c>
      <c r="K5432" s="3">
        <v>1158.6500000000001</v>
      </c>
    </row>
    <row r="5433" spans="1:11" x14ac:dyDescent="0.35">
      <c r="A5433">
        <v>2018</v>
      </c>
      <c r="B5433" s="5" t="s">
        <v>50</v>
      </c>
      <c r="C5433" s="10">
        <v>43132</v>
      </c>
      <c r="D5433" t="s">
        <v>2</v>
      </c>
      <c r="E5433">
        <f>+VLOOKUP(Tabla2[[#This Row],[Punto de venta]],Punto_venta[],2,0)</f>
        <v>1</v>
      </c>
      <c r="F5433" t="s">
        <v>12</v>
      </c>
      <c r="G5433">
        <f>+VLOOKUP(Tabla2[[#This Row],[Cultivo]],Cod_categoría[],2,0)</f>
        <v>100103006</v>
      </c>
      <c r="H5433" t="str">
        <f>+VLOOKUP(F5433,Codigos[],2,0)</f>
        <v>Frutos de carozo</v>
      </c>
      <c r="I5433">
        <f>+VLOOKUP(Tabla2[[#This Row],[Categoría]],Cod_procesamiento10[],2,0)</f>
        <v>5</v>
      </c>
      <c r="J5433" t="s">
        <v>163</v>
      </c>
      <c r="K5433" s="3">
        <v>828.92</v>
      </c>
    </row>
    <row r="5434" spans="1:11" x14ac:dyDescent="0.35">
      <c r="A5434">
        <v>2018</v>
      </c>
      <c r="B5434" s="5" t="s">
        <v>50</v>
      </c>
      <c r="C5434" s="10">
        <v>43132</v>
      </c>
      <c r="D5434" t="s">
        <v>2</v>
      </c>
      <c r="E5434">
        <f>+VLOOKUP(Tabla2[[#This Row],[Punto de venta]],Punto_venta[],2,0)</f>
        <v>1</v>
      </c>
      <c r="F5434" t="s">
        <v>13</v>
      </c>
      <c r="G5434">
        <f>+VLOOKUP(Tabla2[[#This Row],[Cultivo]],Cod_categoría[],2,0)</f>
        <v>100106002</v>
      </c>
      <c r="H5434" t="str">
        <f>+VLOOKUP(F5434,Codigos[],2,0)</f>
        <v>Frutos oleaginosos</v>
      </c>
      <c r="I5434">
        <f>+VLOOKUP(Tabla2[[#This Row],[Categoría]],Cod_procesamiento10[],2,0)</f>
        <v>12</v>
      </c>
      <c r="J5434" t="s">
        <v>163</v>
      </c>
      <c r="K5434" s="3">
        <v>2723.22</v>
      </c>
    </row>
    <row r="5435" spans="1:11" x14ac:dyDescent="0.35">
      <c r="A5435">
        <v>2018</v>
      </c>
      <c r="B5435" s="5" t="s">
        <v>50</v>
      </c>
      <c r="C5435" s="10">
        <v>43132</v>
      </c>
      <c r="D5435" t="s">
        <v>2</v>
      </c>
      <c r="E5435">
        <f>+VLOOKUP(Tabla2[[#This Row],[Punto de venta]],Punto_venta[],2,0)</f>
        <v>1</v>
      </c>
      <c r="F5435" t="s">
        <v>14</v>
      </c>
      <c r="G5435">
        <f>+VLOOKUP(Tabla2[[#This Row],[Cultivo]],Cod_categoría[],2,0)</f>
        <v>100104005</v>
      </c>
      <c r="H5435" t="str">
        <f>+VLOOKUP(F5435,Codigos[],2,0)</f>
        <v>Frutos de pepita</v>
      </c>
      <c r="I5435">
        <f>+VLOOKUP(Tabla2[[#This Row],[Categoría]],Cod_procesamiento10[],2,0)</f>
        <v>3</v>
      </c>
      <c r="J5435" t="s">
        <v>163</v>
      </c>
      <c r="K5435" s="3">
        <v>769.11</v>
      </c>
    </row>
    <row r="5436" spans="1:11" x14ac:dyDescent="0.35">
      <c r="A5436">
        <v>2018</v>
      </c>
      <c r="B5436" s="5" t="s">
        <v>50</v>
      </c>
      <c r="C5436" s="10">
        <v>43132</v>
      </c>
      <c r="D5436" t="s">
        <v>2</v>
      </c>
      <c r="E5436">
        <f>+VLOOKUP(Tabla2[[#This Row],[Punto de venta]],Punto_venta[],2,0)</f>
        <v>1</v>
      </c>
      <c r="F5436" t="s">
        <v>15</v>
      </c>
      <c r="G5436">
        <f>+VLOOKUP(Tabla2[[#This Row],[Cultivo]],Cod_categoría[],2,0)</f>
        <v>100108006</v>
      </c>
      <c r="H5436" t="str">
        <f>+VLOOKUP(F5436,Codigos[],2,0)</f>
        <v>Frutos tropicales y subtropicales</v>
      </c>
      <c r="I5436">
        <f>+VLOOKUP(Tabla2[[#This Row],[Categoría]],Cod_procesamiento10[],2,0)</f>
        <v>4</v>
      </c>
      <c r="J5436" t="s">
        <v>163</v>
      </c>
      <c r="K5436" s="3">
        <v>604.34</v>
      </c>
    </row>
    <row r="5437" spans="1:11" x14ac:dyDescent="0.35">
      <c r="A5437">
        <v>2018</v>
      </c>
      <c r="B5437" s="5" t="s">
        <v>50</v>
      </c>
      <c r="C5437" s="10">
        <v>43132</v>
      </c>
      <c r="D5437" t="s">
        <v>2</v>
      </c>
      <c r="E5437">
        <f>+VLOOKUP(Tabla2[[#This Row],[Punto de venta]],Punto_venta[],2,0)</f>
        <v>1</v>
      </c>
      <c r="F5437" t="s">
        <v>16</v>
      </c>
      <c r="G5437">
        <f>+VLOOKUP(Tabla2[[#This Row],[Cultivo]],Cod_categoría[],2,0)</f>
        <v>100109001</v>
      </c>
      <c r="H5437" t="str">
        <f>+VLOOKUP(F5437,Codigos[],2,0)</f>
        <v>Uva</v>
      </c>
      <c r="I5437">
        <f>+VLOOKUP(Tabla2[[#This Row],[Categoría]],Cod_procesamiento10[],2,0)</f>
        <v>11</v>
      </c>
      <c r="J5437" t="s">
        <v>163</v>
      </c>
      <c r="K5437" s="3">
        <v>861.21</v>
      </c>
    </row>
    <row r="5438" spans="1:11" x14ac:dyDescent="0.35">
      <c r="A5438">
        <v>2018</v>
      </c>
      <c r="B5438" s="5" t="s">
        <v>50</v>
      </c>
      <c r="C5438" s="10">
        <v>43132</v>
      </c>
      <c r="D5438" t="s">
        <v>17</v>
      </c>
      <c r="E5438">
        <f>+VLOOKUP(Tabla2[[#This Row],[Punto de venta]],Punto_venta[],2,0)</f>
        <v>2</v>
      </c>
      <c r="F5438" t="s">
        <v>68</v>
      </c>
      <c r="G5438">
        <f>+VLOOKUP(Tabla2[[#This Row],[Cultivo]],Cod_categoría[],2,0)</f>
        <v>100101001</v>
      </c>
      <c r="H5438" t="str">
        <f>+VLOOKUP(F5438,Codigos[],2,0)</f>
        <v>Berries</v>
      </c>
      <c r="I5438">
        <f>+VLOOKUP(Tabla2[[#This Row],[Categoría]],Cod_procesamiento10[],2,0)</f>
        <v>1</v>
      </c>
      <c r="J5438" t="s">
        <v>163</v>
      </c>
      <c r="K5438" s="3">
        <v>7946.67</v>
      </c>
    </row>
    <row r="5439" spans="1:11" x14ac:dyDescent="0.35">
      <c r="A5439">
        <v>2018</v>
      </c>
      <c r="B5439" s="5" t="s">
        <v>50</v>
      </c>
      <c r="C5439" s="10">
        <v>43132</v>
      </c>
      <c r="D5439" t="s">
        <v>17</v>
      </c>
      <c r="E5439">
        <f>+VLOOKUP(Tabla2[[#This Row],[Punto de venta]],Punto_venta[],2,0)</f>
        <v>2</v>
      </c>
      <c r="F5439" t="s">
        <v>5</v>
      </c>
      <c r="G5439">
        <f>+VLOOKUP(Tabla2[[#This Row],[Cultivo]],Cod_categoría[],2,0)</f>
        <v>100103002</v>
      </c>
      <c r="H5439" t="str">
        <f>+VLOOKUP(F5439,Codigos[],2,0)</f>
        <v>Frutos de carozo</v>
      </c>
      <c r="I5439">
        <f>+VLOOKUP(Tabla2[[#This Row],[Categoría]],Cod_procesamiento10[],2,0)</f>
        <v>5</v>
      </c>
      <c r="J5439" t="s">
        <v>163</v>
      </c>
      <c r="K5439" s="3">
        <v>1252.3800000000001</v>
      </c>
    </row>
    <row r="5440" spans="1:11" x14ac:dyDescent="0.35">
      <c r="A5440">
        <v>2018</v>
      </c>
      <c r="B5440" s="5" t="s">
        <v>50</v>
      </c>
      <c r="C5440" s="10">
        <v>43132</v>
      </c>
      <c r="D5440" t="s">
        <v>17</v>
      </c>
      <c r="E5440">
        <f>+VLOOKUP(Tabla2[[#This Row],[Punto de venta]],Punto_venta[],2,0)</f>
        <v>2</v>
      </c>
      <c r="F5440" t="s">
        <v>7</v>
      </c>
      <c r="G5440">
        <f>+VLOOKUP(Tabla2[[#This Row],[Cultivo]],Cod_categoría[],2,0)</f>
        <v>100103004</v>
      </c>
      <c r="H5440" t="str">
        <f>+VLOOKUP(F5440,Codigos[],2,0)</f>
        <v>Frutos de carozo</v>
      </c>
      <c r="I5440">
        <f>+VLOOKUP(Tabla2[[#This Row],[Categoría]],Cod_procesamiento10[],2,0)</f>
        <v>5</v>
      </c>
      <c r="J5440" t="s">
        <v>163</v>
      </c>
      <c r="K5440" s="3">
        <v>1466.54</v>
      </c>
    </row>
    <row r="5441" spans="1:11" x14ac:dyDescent="0.35">
      <c r="A5441">
        <v>2018</v>
      </c>
      <c r="B5441" s="5" t="s">
        <v>50</v>
      </c>
      <c r="C5441" s="10">
        <v>43132</v>
      </c>
      <c r="D5441" t="s">
        <v>17</v>
      </c>
      <c r="E5441">
        <f>+VLOOKUP(Tabla2[[#This Row],[Punto de venta]],Punto_venta[],2,0)</f>
        <v>2</v>
      </c>
      <c r="F5441" t="s">
        <v>23</v>
      </c>
      <c r="G5441">
        <f>+VLOOKUP(Tabla2[[#This Row],[Cultivo]],Cod_categoría[],2,0)</f>
        <v>100101004</v>
      </c>
      <c r="H5441" t="str">
        <f>+VLOOKUP(F5441,Codigos[],2,0)</f>
        <v>Berries</v>
      </c>
      <c r="I5441">
        <f>+VLOOKUP(Tabla2[[#This Row],[Categoría]],Cod_procesamiento10[],2,0)</f>
        <v>1</v>
      </c>
      <c r="J5441" t="s">
        <v>163</v>
      </c>
      <c r="K5441" s="3">
        <v>7200.25</v>
      </c>
    </row>
    <row r="5442" spans="1:11" x14ac:dyDescent="0.35">
      <c r="A5442">
        <v>2018</v>
      </c>
      <c r="B5442" s="5" t="s">
        <v>50</v>
      </c>
      <c r="C5442" s="10">
        <v>43132</v>
      </c>
      <c r="D5442" t="s">
        <v>17</v>
      </c>
      <c r="E5442">
        <f>+VLOOKUP(Tabla2[[#This Row],[Punto de venta]],Punto_venta[],2,0)</f>
        <v>2</v>
      </c>
      <c r="F5442" t="s">
        <v>8</v>
      </c>
      <c r="G5442">
        <f>+VLOOKUP(Tabla2[[#This Row],[Cultivo]],Cod_categoría[],2,0)</f>
        <v>100112025</v>
      </c>
      <c r="H5442" t="str">
        <f>+VLOOKUP(F5442,Codigos[],2,0)</f>
        <v>Berries</v>
      </c>
      <c r="I5442">
        <f>+VLOOKUP(Tabla2[[#This Row],[Categoría]],Cod_procesamiento10[],2,0)</f>
        <v>1</v>
      </c>
      <c r="J5442" t="s">
        <v>163</v>
      </c>
      <c r="K5442" s="3">
        <v>3575.56</v>
      </c>
    </row>
    <row r="5443" spans="1:11" x14ac:dyDescent="0.35">
      <c r="A5443">
        <v>2018</v>
      </c>
      <c r="B5443" s="5" t="s">
        <v>50</v>
      </c>
      <c r="C5443" s="10">
        <v>43132</v>
      </c>
      <c r="D5443" t="s">
        <v>17</v>
      </c>
      <c r="E5443">
        <f>+VLOOKUP(Tabla2[[#This Row],[Punto de venta]],Punto_venta[],2,0)</f>
        <v>2</v>
      </c>
      <c r="F5443" t="s">
        <v>9</v>
      </c>
      <c r="G5443">
        <f>+VLOOKUP(Tabla2[[#This Row],[Cultivo]],Cod_categoría[],2,0)</f>
        <v>100102003</v>
      </c>
      <c r="H5443" t="str">
        <f>+VLOOKUP(F5443,Codigos[],2,0)</f>
        <v>Cítricos</v>
      </c>
      <c r="I5443">
        <f>+VLOOKUP(Tabla2[[#This Row],[Categoría]],Cod_procesamiento10[],2,0)</f>
        <v>2</v>
      </c>
      <c r="J5443" t="s">
        <v>163</v>
      </c>
      <c r="K5443" s="3">
        <v>2123.14</v>
      </c>
    </row>
    <row r="5444" spans="1:11" x14ac:dyDescent="0.35">
      <c r="A5444">
        <v>2018</v>
      </c>
      <c r="B5444" s="5" t="s">
        <v>50</v>
      </c>
      <c r="C5444" s="10">
        <v>43132</v>
      </c>
      <c r="D5444" t="s">
        <v>17</v>
      </c>
      <c r="E5444">
        <f>+VLOOKUP(Tabla2[[#This Row],[Punto de venta]],Punto_venta[],2,0)</f>
        <v>2</v>
      </c>
      <c r="F5444" t="s">
        <v>21</v>
      </c>
      <c r="G5444">
        <f>+VLOOKUP(Tabla2[[#This Row],[Cultivo]],Cod_categoría[],2,0)</f>
        <v>100108002</v>
      </c>
      <c r="H5444" t="str">
        <f>+VLOOKUP(F5444,Codigos[],2,0)</f>
        <v>Frutos tropicales y subtropicales</v>
      </c>
      <c r="I5444">
        <f>+VLOOKUP(Tabla2[[#This Row],[Categoría]],Cod_procesamiento10[],2,0)</f>
        <v>4</v>
      </c>
      <c r="J5444" t="s">
        <v>163</v>
      </c>
      <c r="K5444" s="3">
        <v>1680.39</v>
      </c>
    </row>
    <row r="5445" spans="1:11" x14ac:dyDescent="0.35">
      <c r="A5445">
        <v>2018</v>
      </c>
      <c r="B5445" s="5" t="s">
        <v>50</v>
      </c>
      <c r="C5445" s="10">
        <v>43132</v>
      </c>
      <c r="D5445" t="s">
        <v>17</v>
      </c>
      <c r="E5445">
        <f>+VLOOKUP(Tabla2[[#This Row],[Punto de venta]],Punto_venta[],2,0)</f>
        <v>2</v>
      </c>
      <c r="F5445" t="s">
        <v>10</v>
      </c>
      <c r="G5445">
        <f>+VLOOKUP(Tabla2[[#This Row],[Cultivo]],Cod_categoría[],2,0)</f>
        <v>100104002</v>
      </c>
      <c r="H5445" t="str">
        <f>+VLOOKUP(F5445,Codigos[],2,0)</f>
        <v>Frutos de pepita</v>
      </c>
      <c r="I5445">
        <f>+VLOOKUP(Tabla2[[#This Row],[Categoría]],Cod_procesamiento10[],2,0)</f>
        <v>3</v>
      </c>
      <c r="J5445" t="s">
        <v>163</v>
      </c>
      <c r="K5445" s="3">
        <v>1263.07</v>
      </c>
    </row>
    <row r="5446" spans="1:11" x14ac:dyDescent="0.35">
      <c r="A5446">
        <v>2018</v>
      </c>
      <c r="B5446" s="5" t="s">
        <v>50</v>
      </c>
      <c r="C5446" s="10">
        <v>43132</v>
      </c>
      <c r="D5446" t="s">
        <v>17</v>
      </c>
      <c r="E5446">
        <f>+VLOOKUP(Tabla2[[#This Row],[Punto de venta]],Punto_venta[],2,0)</f>
        <v>2</v>
      </c>
      <c r="F5446" t="s">
        <v>11</v>
      </c>
      <c r="G5446">
        <f>+VLOOKUP(Tabla2[[#This Row],[Cultivo]],Cod_categoría[],2,0)</f>
        <v>100102005</v>
      </c>
      <c r="H5446" t="str">
        <f>+VLOOKUP(F5446,Codigos[],2,0)</f>
        <v>Cítricos</v>
      </c>
      <c r="I5446">
        <f>+VLOOKUP(Tabla2[[#This Row],[Categoría]],Cod_procesamiento10[],2,0)</f>
        <v>2</v>
      </c>
      <c r="J5446" t="s">
        <v>163</v>
      </c>
      <c r="K5446" s="3">
        <v>1609.2</v>
      </c>
    </row>
    <row r="5447" spans="1:11" x14ac:dyDescent="0.35">
      <c r="A5447">
        <v>2018</v>
      </c>
      <c r="B5447" s="5" t="s">
        <v>50</v>
      </c>
      <c r="C5447" s="10">
        <v>43132</v>
      </c>
      <c r="D5447" t="s">
        <v>17</v>
      </c>
      <c r="E5447">
        <f>+VLOOKUP(Tabla2[[#This Row],[Punto de venta]],Punto_venta[],2,0)</f>
        <v>2</v>
      </c>
      <c r="F5447" t="s">
        <v>12</v>
      </c>
      <c r="G5447">
        <f>+VLOOKUP(Tabla2[[#This Row],[Cultivo]],Cod_categoría[],2,0)</f>
        <v>100103006</v>
      </c>
      <c r="H5447" t="str">
        <f>+VLOOKUP(F5447,Codigos[],2,0)</f>
        <v>Frutos de carozo</v>
      </c>
      <c r="I5447">
        <f>+VLOOKUP(Tabla2[[#This Row],[Categoría]],Cod_procesamiento10[],2,0)</f>
        <v>5</v>
      </c>
      <c r="J5447" t="s">
        <v>163</v>
      </c>
      <c r="K5447" s="3">
        <v>1499.84</v>
      </c>
    </row>
    <row r="5448" spans="1:11" x14ac:dyDescent="0.35">
      <c r="A5448">
        <v>2018</v>
      </c>
      <c r="B5448" s="5" t="s">
        <v>50</v>
      </c>
      <c r="C5448" s="10">
        <v>43132</v>
      </c>
      <c r="D5448" t="s">
        <v>17</v>
      </c>
      <c r="E5448">
        <f>+VLOOKUP(Tabla2[[#This Row],[Punto de venta]],Punto_venta[],2,0)</f>
        <v>2</v>
      </c>
      <c r="F5448" t="s">
        <v>13</v>
      </c>
      <c r="G5448">
        <f>+VLOOKUP(Tabla2[[#This Row],[Cultivo]],Cod_categoría[],2,0)</f>
        <v>100106002</v>
      </c>
      <c r="H5448" t="str">
        <f>+VLOOKUP(F5448,Codigos[],2,0)</f>
        <v>Frutos oleaginosos</v>
      </c>
      <c r="I5448">
        <f>+VLOOKUP(Tabla2[[#This Row],[Categoría]],Cod_procesamiento10[],2,0)</f>
        <v>12</v>
      </c>
      <c r="J5448" t="s">
        <v>163</v>
      </c>
      <c r="K5448" s="3">
        <v>3256.23</v>
      </c>
    </row>
    <row r="5449" spans="1:11" x14ac:dyDescent="0.35">
      <c r="A5449">
        <v>2018</v>
      </c>
      <c r="B5449" s="5" t="s">
        <v>50</v>
      </c>
      <c r="C5449" s="10">
        <v>43132</v>
      </c>
      <c r="D5449" t="s">
        <v>17</v>
      </c>
      <c r="E5449">
        <f>+VLOOKUP(Tabla2[[#This Row],[Punto de venta]],Punto_venta[],2,0)</f>
        <v>2</v>
      </c>
      <c r="F5449" t="s">
        <v>14</v>
      </c>
      <c r="G5449">
        <f>+VLOOKUP(Tabla2[[#This Row],[Cultivo]],Cod_categoría[],2,0)</f>
        <v>100104005</v>
      </c>
      <c r="H5449" t="str">
        <f>+VLOOKUP(F5449,Codigos[],2,0)</f>
        <v>Frutos de pepita</v>
      </c>
      <c r="I5449">
        <f>+VLOOKUP(Tabla2[[#This Row],[Categoría]],Cod_procesamiento10[],2,0)</f>
        <v>3</v>
      </c>
      <c r="J5449" t="s">
        <v>163</v>
      </c>
      <c r="K5449" s="3">
        <v>1311.88</v>
      </c>
    </row>
    <row r="5450" spans="1:11" x14ac:dyDescent="0.35">
      <c r="A5450">
        <v>2018</v>
      </c>
      <c r="B5450" s="5" t="s">
        <v>50</v>
      </c>
      <c r="C5450" s="10">
        <v>43132</v>
      </c>
      <c r="D5450" t="s">
        <v>17</v>
      </c>
      <c r="E5450">
        <f>+VLOOKUP(Tabla2[[#This Row],[Punto de venta]],Punto_venta[],2,0)</f>
        <v>2</v>
      </c>
      <c r="F5450" t="s">
        <v>15</v>
      </c>
      <c r="G5450">
        <f>+VLOOKUP(Tabla2[[#This Row],[Cultivo]],Cod_categoría[],2,0)</f>
        <v>100108006</v>
      </c>
      <c r="H5450" t="str">
        <f>+VLOOKUP(F5450,Codigos[],2,0)</f>
        <v>Frutos tropicales y subtropicales</v>
      </c>
      <c r="I5450">
        <f>+VLOOKUP(Tabla2[[#This Row],[Categoría]],Cod_procesamiento10[],2,0)</f>
        <v>4</v>
      </c>
      <c r="J5450" t="s">
        <v>163</v>
      </c>
      <c r="K5450" s="3">
        <v>803.09</v>
      </c>
    </row>
    <row r="5451" spans="1:11" x14ac:dyDescent="0.35">
      <c r="A5451">
        <v>2018</v>
      </c>
      <c r="B5451" s="5" t="s">
        <v>50</v>
      </c>
      <c r="C5451" s="10">
        <v>43132</v>
      </c>
      <c r="D5451" t="s">
        <v>17</v>
      </c>
      <c r="E5451">
        <f>+VLOOKUP(Tabla2[[#This Row],[Punto de venta]],Punto_venta[],2,0)</f>
        <v>2</v>
      </c>
      <c r="F5451" t="s">
        <v>16</v>
      </c>
      <c r="G5451">
        <f>+VLOOKUP(Tabla2[[#This Row],[Cultivo]],Cod_categoría[],2,0)</f>
        <v>100109001</v>
      </c>
      <c r="H5451" t="str">
        <f>+VLOOKUP(F5451,Codigos[],2,0)</f>
        <v>Uva</v>
      </c>
      <c r="I5451">
        <f>+VLOOKUP(Tabla2[[#This Row],[Categoría]],Cod_procesamiento10[],2,0)</f>
        <v>11</v>
      </c>
      <c r="J5451" t="s">
        <v>163</v>
      </c>
      <c r="K5451" s="3">
        <v>2737.33</v>
      </c>
    </row>
    <row r="5452" spans="1:11" x14ac:dyDescent="0.35">
      <c r="A5452">
        <v>2018</v>
      </c>
      <c r="B5452" s="5" t="s">
        <v>50</v>
      </c>
      <c r="C5452" s="10">
        <v>43132</v>
      </c>
      <c r="D5452" t="s">
        <v>2</v>
      </c>
      <c r="E5452">
        <f>+VLOOKUP(Tabla2[[#This Row],[Punto de venta]],Punto_venta[],2,0)</f>
        <v>1</v>
      </c>
      <c r="F5452" t="s">
        <v>68</v>
      </c>
      <c r="G5452">
        <f>+VLOOKUP(Tabla2[[#This Row],[Cultivo]],Cod_categoría[],2,0)</f>
        <v>100101001</v>
      </c>
      <c r="H5452" t="str">
        <f>+VLOOKUP(F5452,Codigos[],2,0)</f>
        <v>Berries</v>
      </c>
      <c r="I5452">
        <f>+VLOOKUP(Tabla2[[#This Row],[Categoría]],Cod_procesamiento10[],2,0)</f>
        <v>1</v>
      </c>
      <c r="J5452" t="s">
        <v>163</v>
      </c>
      <c r="K5452" s="3">
        <v>1883.61</v>
      </c>
    </row>
    <row r="5453" spans="1:11" x14ac:dyDescent="0.35">
      <c r="A5453">
        <v>2018</v>
      </c>
      <c r="B5453" s="5" t="s">
        <v>50</v>
      </c>
      <c r="C5453" s="10">
        <v>43132</v>
      </c>
      <c r="D5453" t="s">
        <v>2</v>
      </c>
      <c r="E5453">
        <f>+VLOOKUP(Tabla2[[#This Row],[Punto de venta]],Punto_venta[],2,0)</f>
        <v>1</v>
      </c>
      <c r="F5453" t="s">
        <v>5</v>
      </c>
      <c r="G5453">
        <f>+VLOOKUP(Tabla2[[#This Row],[Cultivo]],Cod_categoría[],2,0)</f>
        <v>100103002</v>
      </c>
      <c r="H5453" t="str">
        <f>+VLOOKUP(F5453,Codigos[],2,0)</f>
        <v>Frutos de carozo</v>
      </c>
      <c r="I5453">
        <f>+VLOOKUP(Tabla2[[#This Row],[Categoría]],Cod_procesamiento10[],2,0)</f>
        <v>5</v>
      </c>
      <c r="J5453" t="s">
        <v>163</v>
      </c>
      <c r="K5453" s="3">
        <v>636.21</v>
      </c>
    </row>
    <row r="5454" spans="1:11" x14ac:dyDescent="0.35">
      <c r="A5454">
        <v>2018</v>
      </c>
      <c r="B5454" s="5" t="s">
        <v>50</v>
      </c>
      <c r="C5454" s="10">
        <v>43132</v>
      </c>
      <c r="D5454" t="s">
        <v>2</v>
      </c>
      <c r="E5454">
        <f>+VLOOKUP(Tabla2[[#This Row],[Punto de venta]],Punto_venta[],2,0)</f>
        <v>1</v>
      </c>
      <c r="F5454" t="s">
        <v>7</v>
      </c>
      <c r="G5454">
        <f>+VLOOKUP(Tabla2[[#This Row],[Cultivo]],Cod_categoría[],2,0)</f>
        <v>100103004</v>
      </c>
      <c r="H5454" t="str">
        <f>+VLOOKUP(F5454,Codigos[],2,0)</f>
        <v>Frutos de carozo</v>
      </c>
      <c r="I5454">
        <f>+VLOOKUP(Tabla2[[#This Row],[Categoría]],Cod_procesamiento10[],2,0)</f>
        <v>5</v>
      </c>
      <c r="J5454" t="s">
        <v>163</v>
      </c>
      <c r="K5454" s="3">
        <v>837.58</v>
      </c>
    </row>
    <row r="5455" spans="1:11" x14ac:dyDescent="0.35">
      <c r="A5455">
        <v>2018</v>
      </c>
      <c r="B5455" s="5" t="s">
        <v>50</v>
      </c>
      <c r="C5455" s="10">
        <v>43132</v>
      </c>
      <c r="D5455" t="s">
        <v>2</v>
      </c>
      <c r="E5455">
        <f>+VLOOKUP(Tabla2[[#This Row],[Punto de venta]],Punto_venta[],2,0)</f>
        <v>1</v>
      </c>
      <c r="F5455" t="s">
        <v>23</v>
      </c>
      <c r="G5455">
        <f>+VLOOKUP(Tabla2[[#This Row],[Cultivo]],Cod_categoría[],2,0)</f>
        <v>100101004</v>
      </c>
      <c r="H5455" t="str">
        <f>+VLOOKUP(F5455,Codigos[],2,0)</f>
        <v>Berries</v>
      </c>
      <c r="I5455">
        <f>+VLOOKUP(Tabla2[[#This Row],[Categoría]],Cod_procesamiento10[],2,0)</f>
        <v>1</v>
      </c>
      <c r="J5455" t="s">
        <v>163</v>
      </c>
      <c r="K5455" s="3">
        <v>1939.58</v>
      </c>
    </row>
    <row r="5456" spans="1:11" x14ac:dyDescent="0.35">
      <c r="A5456">
        <v>2018</v>
      </c>
      <c r="B5456" s="5" t="s">
        <v>50</v>
      </c>
      <c r="C5456" s="10">
        <v>43132</v>
      </c>
      <c r="D5456" t="s">
        <v>2</v>
      </c>
      <c r="E5456">
        <f>+VLOOKUP(Tabla2[[#This Row],[Punto de venta]],Punto_venta[],2,0)</f>
        <v>1</v>
      </c>
      <c r="F5456" t="s">
        <v>8</v>
      </c>
      <c r="G5456">
        <f>+VLOOKUP(Tabla2[[#This Row],[Cultivo]],Cod_categoría[],2,0)</f>
        <v>100112025</v>
      </c>
      <c r="H5456" t="str">
        <f>+VLOOKUP(F5456,Codigos[],2,0)</f>
        <v>Berries</v>
      </c>
      <c r="I5456">
        <f>+VLOOKUP(Tabla2[[#This Row],[Categoría]],Cod_procesamiento10[],2,0)</f>
        <v>1</v>
      </c>
      <c r="J5456" t="s">
        <v>163</v>
      </c>
      <c r="K5456" s="3">
        <v>1298.24</v>
      </c>
    </row>
    <row r="5457" spans="1:11" x14ac:dyDescent="0.35">
      <c r="A5457">
        <v>2018</v>
      </c>
      <c r="B5457" s="5" t="s">
        <v>50</v>
      </c>
      <c r="C5457" s="10">
        <v>43132</v>
      </c>
      <c r="D5457" t="s">
        <v>2</v>
      </c>
      <c r="E5457">
        <f>+VLOOKUP(Tabla2[[#This Row],[Punto de venta]],Punto_venta[],2,0)</f>
        <v>1</v>
      </c>
      <c r="F5457" t="s">
        <v>9</v>
      </c>
      <c r="G5457">
        <f>+VLOOKUP(Tabla2[[#This Row],[Cultivo]],Cod_categoría[],2,0)</f>
        <v>100102003</v>
      </c>
      <c r="H5457" t="str">
        <f>+VLOOKUP(F5457,Codigos[],2,0)</f>
        <v>Cítricos</v>
      </c>
      <c r="I5457">
        <f>+VLOOKUP(Tabla2[[#This Row],[Categoría]],Cod_procesamiento10[],2,0)</f>
        <v>2</v>
      </c>
      <c r="J5457" t="s">
        <v>163</v>
      </c>
      <c r="K5457" s="3">
        <v>1832.43</v>
      </c>
    </row>
    <row r="5458" spans="1:11" x14ac:dyDescent="0.35">
      <c r="A5458">
        <v>2018</v>
      </c>
      <c r="B5458" s="5" t="s">
        <v>50</v>
      </c>
      <c r="C5458" s="10">
        <v>43132</v>
      </c>
      <c r="D5458" t="s">
        <v>2</v>
      </c>
      <c r="E5458">
        <f>+VLOOKUP(Tabla2[[#This Row],[Punto de venta]],Punto_venta[],2,0)</f>
        <v>1</v>
      </c>
      <c r="F5458" t="s">
        <v>21</v>
      </c>
      <c r="G5458">
        <f>+VLOOKUP(Tabla2[[#This Row],[Cultivo]],Cod_categoría[],2,0)</f>
        <v>100108002</v>
      </c>
      <c r="H5458" t="str">
        <f>+VLOOKUP(F5458,Codigos[],2,0)</f>
        <v>Frutos tropicales y subtropicales</v>
      </c>
      <c r="I5458">
        <f>+VLOOKUP(Tabla2[[#This Row],[Categoría]],Cod_procesamiento10[],2,0)</f>
        <v>4</v>
      </c>
      <c r="J5458" t="s">
        <v>163</v>
      </c>
      <c r="K5458" s="3">
        <v>1666.88</v>
      </c>
    </row>
    <row r="5459" spans="1:11" x14ac:dyDescent="0.35">
      <c r="A5459">
        <v>2018</v>
      </c>
      <c r="B5459" s="5" t="s">
        <v>50</v>
      </c>
      <c r="C5459" s="10">
        <v>43132</v>
      </c>
      <c r="D5459" t="s">
        <v>2</v>
      </c>
      <c r="E5459">
        <f>+VLOOKUP(Tabla2[[#This Row],[Punto de venta]],Punto_venta[],2,0)</f>
        <v>1</v>
      </c>
      <c r="F5459" t="s">
        <v>10</v>
      </c>
      <c r="G5459">
        <f>+VLOOKUP(Tabla2[[#This Row],[Cultivo]],Cod_categoría[],2,0)</f>
        <v>100104002</v>
      </c>
      <c r="H5459" t="str">
        <f>+VLOOKUP(F5459,Codigos[],2,0)</f>
        <v>Frutos de pepita</v>
      </c>
      <c r="I5459">
        <f>+VLOOKUP(Tabla2[[#This Row],[Categoría]],Cod_procesamiento10[],2,0)</f>
        <v>3</v>
      </c>
      <c r="J5459" t="s">
        <v>163</v>
      </c>
      <c r="K5459" s="3">
        <v>724.62</v>
      </c>
    </row>
    <row r="5460" spans="1:11" x14ac:dyDescent="0.35">
      <c r="A5460">
        <v>2018</v>
      </c>
      <c r="B5460" s="5" t="s">
        <v>50</v>
      </c>
      <c r="C5460" s="10">
        <v>43132</v>
      </c>
      <c r="D5460" t="s">
        <v>2</v>
      </c>
      <c r="E5460">
        <f>+VLOOKUP(Tabla2[[#This Row],[Punto de venta]],Punto_venta[],2,0)</f>
        <v>1</v>
      </c>
      <c r="F5460" t="s">
        <v>11</v>
      </c>
      <c r="G5460">
        <f>+VLOOKUP(Tabla2[[#This Row],[Cultivo]],Cod_categoría[],2,0)</f>
        <v>100102005</v>
      </c>
      <c r="H5460" t="str">
        <f>+VLOOKUP(F5460,Codigos[],2,0)</f>
        <v>Cítricos</v>
      </c>
      <c r="I5460">
        <f>+VLOOKUP(Tabla2[[#This Row],[Categoría]],Cod_procesamiento10[],2,0)</f>
        <v>2</v>
      </c>
      <c r="J5460" t="s">
        <v>163</v>
      </c>
      <c r="K5460" s="3">
        <v>1219.3499999999999</v>
      </c>
    </row>
    <row r="5461" spans="1:11" x14ac:dyDescent="0.35">
      <c r="A5461">
        <v>2018</v>
      </c>
      <c r="B5461" s="5" t="s">
        <v>50</v>
      </c>
      <c r="C5461" s="10">
        <v>43132</v>
      </c>
      <c r="D5461" t="s">
        <v>2</v>
      </c>
      <c r="E5461">
        <f>+VLOOKUP(Tabla2[[#This Row],[Punto de venta]],Punto_venta[],2,0)</f>
        <v>1</v>
      </c>
      <c r="F5461" t="s">
        <v>12</v>
      </c>
      <c r="G5461">
        <f>+VLOOKUP(Tabla2[[#This Row],[Cultivo]],Cod_categoría[],2,0)</f>
        <v>100103006</v>
      </c>
      <c r="H5461" t="str">
        <f>+VLOOKUP(F5461,Codigos[],2,0)</f>
        <v>Frutos de carozo</v>
      </c>
      <c r="I5461">
        <f>+VLOOKUP(Tabla2[[#This Row],[Categoría]],Cod_procesamiento10[],2,0)</f>
        <v>5</v>
      </c>
      <c r="J5461" t="s">
        <v>163</v>
      </c>
      <c r="K5461" s="3">
        <v>796.16</v>
      </c>
    </row>
    <row r="5462" spans="1:11" x14ac:dyDescent="0.35">
      <c r="A5462">
        <v>2018</v>
      </c>
      <c r="B5462" s="5" t="s">
        <v>50</v>
      </c>
      <c r="C5462" s="10">
        <v>43132</v>
      </c>
      <c r="D5462" t="s">
        <v>2</v>
      </c>
      <c r="E5462">
        <f>+VLOOKUP(Tabla2[[#This Row],[Punto de venta]],Punto_venta[],2,0)</f>
        <v>1</v>
      </c>
      <c r="F5462" t="s">
        <v>13</v>
      </c>
      <c r="G5462">
        <f>+VLOOKUP(Tabla2[[#This Row],[Cultivo]],Cod_categoría[],2,0)</f>
        <v>100106002</v>
      </c>
      <c r="H5462" t="str">
        <f>+VLOOKUP(F5462,Codigos[],2,0)</f>
        <v>Frutos oleaginosos</v>
      </c>
      <c r="I5462">
        <f>+VLOOKUP(Tabla2[[#This Row],[Categoría]],Cod_procesamiento10[],2,0)</f>
        <v>12</v>
      </c>
      <c r="J5462" t="s">
        <v>163</v>
      </c>
      <c r="K5462" s="3">
        <v>2979.69</v>
      </c>
    </row>
    <row r="5463" spans="1:11" x14ac:dyDescent="0.35">
      <c r="A5463">
        <v>2018</v>
      </c>
      <c r="B5463" s="5" t="s">
        <v>50</v>
      </c>
      <c r="C5463" s="10">
        <v>43132</v>
      </c>
      <c r="D5463" t="s">
        <v>2</v>
      </c>
      <c r="E5463">
        <f>+VLOOKUP(Tabla2[[#This Row],[Punto de venta]],Punto_venta[],2,0)</f>
        <v>1</v>
      </c>
      <c r="F5463" t="s">
        <v>14</v>
      </c>
      <c r="G5463">
        <f>+VLOOKUP(Tabla2[[#This Row],[Cultivo]],Cod_categoría[],2,0)</f>
        <v>100104005</v>
      </c>
      <c r="H5463" t="str">
        <f>+VLOOKUP(F5463,Codigos[],2,0)</f>
        <v>Frutos de pepita</v>
      </c>
      <c r="I5463">
        <f>+VLOOKUP(Tabla2[[#This Row],[Categoría]],Cod_procesamiento10[],2,0)</f>
        <v>3</v>
      </c>
      <c r="J5463" t="s">
        <v>163</v>
      </c>
      <c r="K5463" s="3">
        <v>802.08</v>
      </c>
    </row>
    <row r="5464" spans="1:11" x14ac:dyDescent="0.35">
      <c r="A5464">
        <v>2018</v>
      </c>
      <c r="B5464" s="5" t="s">
        <v>50</v>
      </c>
      <c r="C5464" s="10">
        <v>43132</v>
      </c>
      <c r="D5464" t="s">
        <v>2</v>
      </c>
      <c r="E5464">
        <f>+VLOOKUP(Tabla2[[#This Row],[Punto de venta]],Punto_venta[],2,0)</f>
        <v>1</v>
      </c>
      <c r="F5464" t="s">
        <v>15</v>
      </c>
      <c r="G5464">
        <f>+VLOOKUP(Tabla2[[#This Row],[Cultivo]],Cod_categoría[],2,0)</f>
        <v>100108006</v>
      </c>
      <c r="H5464" t="str">
        <f>+VLOOKUP(F5464,Codigos[],2,0)</f>
        <v>Frutos tropicales y subtropicales</v>
      </c>
      <c r="I5464">
        <f>+VLOOKUP(Tabla2[[#This Row],[Categoría]],Cod_procesamiento10[],2,0)</f>
        <v>4</v>
      </c>
      <c r="J5464" t="s">
        <v>163</v>
      </c>
      <c r="K5464" s="3">
        <v>652.38</v>
      </c>
    </row>
    <row r="5465" spans="1:11" x14ac:dyDescent="0.35">
      <c r="A5465">
        <v>2018</v>
      </c>
      <c r="B5465" s="5" t="s">
        <v>50</v>
      </c>
      <c r="C5465" s="10">
        <v>43132</v>
      </c>
      <c r="D5465" t="s">
        <v>2</v>
      </c>
      <c r="E5465">
        <f>+VLOOKUP(Tabla2[[#This Row],[Punto de venta]],Punto_venta[],2,0)</f>
        <v>1</v>
      </c>
      <c r="F5465" t="s">
        <v>16</v>
      </c>
      <c r="G5465">
        <f>+VLOOKUP(Tabla2[[#This Row],[Cultivo]],Cod_categoría[],2,0)</f>
        <v>100109001</v>
      </c>
      <c r="H5465" t="str">
        <f>+VLOOKUP(F5465,Codigos[],2,0)</f>
        <v>Uva</v>
      </c>
      <c r="I5465">
        <f>+VLOOKUP(Tabla2[[#This Row],[Categoría]],Cod_procesamiento10[],2,0)</f>
        <v>11</v>
      </c>
      <c r="J5465" t="s">
        <v>163</v>
      </c>
      <c r="K5465" s="3">
        <v>928.18</v>
      </c>
    </row>
    <row r="5466" spans="1:11" x14ac:dyDescent="0.35">
      <c r="A5466">
        <v>2018</v>
      </c>
      <c r="B5466" s="5" t="s">
        <v>50</v>
      </c>
      <c r="C5466" s="10">
        <v>43132</v>
      </c>
      <c r="D5466" t="s">
        <v>17</v>
      </c>
      <c r="E5466">
        <f>+VLOOKUP(Tabla2[[#This Row],[Punto de venta]],Punto_venta[],2,0)</f>
        <v>2</v>
      </c>
      <c r="F5466" t="s">
        <v>68</v>
      </c>
      <c r="G5466">
        <f>+VLOOKUP(Tabla2[[#This Row],[Cultivo]],Cod_categoría[],2,0)</f>
        <v>100101001</v>
      </c>
      <c r="H5466" t="str">
        <f>+VLOOKUP(F5466,Codigos[],2,0)</f>
        <v>Berries</v>
      </c>
      <c r="I5466">
        <f>+VLOOKUP(Tabla2[[#This Row],[Categoría]],Cod_procesamiento10[],2,0)</f>
        <v>1</v>
      </c>
      <c r="J5466" t="s">
        <v>163</v>
      </c>
      <c r="K5466" s="3">
        <v>5097.33</v>
      </c>
    </row>
    <row r="5467" spans="1:11" x14ac:dyDescent="0.35">
      <c r="A5467">
        <v>2018</v>
      </c>
      <c r="B5467" s="5" t="s">
        <v>50</v>
      </c>
      <c r="C5467" s="10">
        <v>43132</v>
      </c>
      <c r="D5467" t="s">
        <v>17</v>
      </c>
      <c r="E5467">
        <f>+VLOOKUP(Tabla2[[#This Row],[Punto de venta]],Punto_venta[],2,0)</f>
        <v>2</v>
      </c>
      <c r="F5467" t="s">
        <v>5</v>
      </c>
      <c r="G5467">
        <f>+VLOOKUP(Tabla2[[#This Row],[Cultivo]],Cod_categoría[],2,0)</f>
        <v>100103002</v>
      </c>
      <c r="H5467" t="str">
        <f>+VLOOKUP(F5467,Codigos[],2,0)</f>
        <v>Frutos de carozo</v>
      </c>
      <c r="I5467">
        <f>+VLOOKUP(Tabla2[[#This Row],[Categoría]],Cod_procesamiento10[],2,0)</f>
        <v>5</v>
      </c>
      <c r="J5467" t="s">
        <v>163</v>
      </c>
      <c r="K5467" s="3">
        <v>1483.24</v>
      </c>
    </row>
    <row r="5468" spans="1:11" x14ac:dyDescent="0.35">
      <c r="A5468">
        <v>2018</v>
      </c>
      <c r="B5468" s="5" t="s">
        <v>50</v>
      </c>
      <c r="C5468" s="10">
        <v>43132</v>
      </c>
      <c r="D5468" t="s">
        <v>17</v>
      </c>
      <c r="E5468">
        <f>+VLOOKUP(Tabla2[[#This Row],[Punto de venta]],Punto_venta[],2,0)</f>
        <v>2</v>
      </c>
      <c r="F5468" t="s">
        <v>7</v>
      </c>
      <c r="G5468">
        <f>+VLOOKUP(Tabla2[[#This Row],[Cultivo]],Cod_categoría[],2,0)</f>
        <v>100103004</v>
      </c>
      <c r="H5468" t="str">
        <f>+VLOOKUP(F5468,Codigos[],2,0)</f>
        <v>Frutos de carozo</v>
      </c>
      <c r="I5468">
        <f>+VLOOKUP(Tabla2[[#This Row],[Categoría]],Cod_procesamiento10[],2,0)</f>
        <v>5</v>
      </c>
      <c r="J5468" t="s">
        <v>163</v>
      </c>
      <c r="K5468" s="3">
        <v>1491.31</v>
      </c>
    </row>
    <row r="5469" spans="1:11" x14ac:dyDescent="0.35">
      <c r="A5469">
        <v>2018</v>
      </c>
      <c r="B5469" s="5" t="s">
        <v>50</v>
      </c>
      <c r="C5469" s="10">
        <v>43132</v>
      </c>
      <c r="D5469" t="s">
        <v>17</v>
      </c>
      <c r="E5469">
        <f>+VLOOKUP(Tabla2[[#This Row],[Punto de venta]],Punto_venta[],2,0)</f>
        <v>2</v>
      </c>
      <c r="F5469" t="s">
        <v>23</v>
      </c>
      <c r="G5469">
        <f>+VLOOKUP(Tabla2[[#This Row],[Cultivo]],Cod_categoría[],2,0)</f>
        <v>100101004</v>
      </c>
      <c r="H5469" t="str">
        <f>+VLOOKUP(F5469,Codigos[],2,0)</f>
        <v>Berries</v>
      </c>
      <c r="I5469">
        <f>+VLOOKUP(Tabla2[[#This Row],[Categoría]],Cod_procesamiento10[],2,0)</f>
        <v>1</v>
      </c>
      <c r="J5469" t="s">
        <v>163</v>
      </c>
      <c r="K5469" s="3">
        <v>5990</v>
      </c>
    </row>
    <row r="5470" spans="1:11" x14ac:dyDescent="0.35">
      <c r="A5470">
        <v>2018</v>
      </c>
      <c r="B5470" s="5" t="s">
        <v>50</v>
      </c>
      <c r="C5470" s="10">
        <v>43132</v>
      </c>
      <c r="D5470" t="s">
        <v>17</v>
      </c>
      <c r="E5470">
        <f>+VLOOKUP(Tabla2[[#This Row],[Punto de venta]],Punto_venta[],2,0)</f>
        <v>2</v>
      </c>
      <c r="F5470" t="s">
        <v>8</v>
      </c>
      <c r="G5470">
        <f>+VLOOKUP(Tabla2[[#This Row],[Cultivo]],Cod_categoría[],2,0)</f>
        <v>100112025</v>
      </c>
      <c r="H5470" t="str">
        <f>+VLOOKUP(F5470,Codigos[],2,0)</f>
        <v>Berries</v>
      </c>
      <c r="I5470">
        <f>+VLOOKUP(Tabla2[[#This Row],[Categoría]],Cod_procesamiento10[],2,0)</f>
        <v>1</v>
      </c>
      <c r="J5470" t="s">
        <v>163</v>
      </c>
      <c r="K5470" s="3">
        <v>3370</v>
      </c>
    </row>
    <row r="5471" spans="1:11" x14ac:dyDescent="0.35">
      <c r="A5471">
        <v>2018</v>
      </c>
      <c r="B5471" s="5" t="s">
        <v>50</v>
      </c>
      <c r="C5471" s="10">
        <v>43132</v>
      </c>
      <c r="D5471" t="s">
        <v>17</v>
      </c>
      <c r="E5471">
        <f>+VLOOKUP(Tabla2[[#This Row],[Punto de venta]],Punto_venta[],2,0)</f>
        <v>2</v>
      </c>
      <c r="F5471" t="s">
        <v>9</v>
      </c>
      <c r="G5471">
        <f>+VLOOKUP(Tabla2[[#This Row],[Cultivo]],Cod_categoría[],2,0)</f>
        <v>100102003</v>
      </c>
      <c r="H5471" t="str">
        <f>+VLOOKUP(F5471,Codigos[],2,0)</f>
        <v>Cítricos</v>
      </c>
      <c r="I5471">
        <f>+VLOOKUP(Tabla2[[#This Row],[Categoría]],Cod_procesamiento10[],2,0)</f>
        <v>2</v>
      </c>
      <c r="J5471" t="s">
        <v>163</v>
      </c>
      <c r="K5471" s="3">
        <v>2111.67</v>
      </c>
    </row>
    <row r="5472" spans="1:11" x14ac:dyDescent="0.35">
      <c r="A5472">
        <v>2018</v>
      </c>
      <c r="B5472" s="5" t="s">
        <v>50</v>
      </c>
      <c r="C5472" s="10">
        <v>43132</v>
      </c>
      <c r="D5472" t="s">
        <v>17</v>
      </c>
      <c r="E5472">
        <f>+VLOOKUP(Tabla2[[#This Row],[Punto de venta]],Punto_venta[],2,0)</f>
        <v>2</v>
      </c>
      <c r="F5472" t="s">
        <v>21</v>
      </c>
      <c r="G5472">
        <f>+VLOOKUP(Tabla2[[#This Row],[Cultivo]],Cod_categoría[],2,0)</f>
        <v>100108002</v>
      </c>
      <c r="H5472" t="str">
        <f>+VLOOKUP(F5472,Codigos[],2,0)</f>
        <v>Frutos tropicales y subtropicales</v>
      </c>
      <c r="I5472">
        <f>+VLOOKUP(Tabla2[[#This Row],[Categoría]],Cod_procesamiento10[],2,0)</f>
        <v>4</v>
      </c>
      <c r="J5472" t="s">
        <v>163</v>
      </c>
      <c r="K5472" s="3">
        <v>1570.5</v>
      </c>
    </row>
    <row r="5473" spans="1:11" x14ac:dyDescent="0.35">
      <c r="A5473">
        <v>2018</v>
      </c>
      <c r="B5473" s="5" t="s">
        <v>50</v>
      </c>
      <c r="C5473" s="10">
        <v>43132</v>
      </c>
      <c r="D5473" t="s">
        <v>17</v>
      </c>
      <c r="E5473">
        <f>+VLOOKUP(Tabla2[[#This Row],[Punto de venta]],Punto_venta[],2,0)</f>
        <v>2</v>
      </c>
      <c r="F5473" t="s">
        <v>10</v>
      </c>
      <c r="G5473">
        <f>+VLOOKUP(Tabla2[[#This Row],[Cultivo]],Cod_categoría[],2,0)</f>
        <v>100104002</v>
      </c>
      <c r="H5473" t="str">
        <f>+VLOOKUP(F5473,Codigos[],2,0)</f>
        <v>Frutos de pepita</v>
      </c>
      <c r="I5473">
        <f>+VLOOKUP(Tabla2[[#This Row],[Categoría]],Cod_procesamiento10[],2,0)</f>
        <v>3</v>
      </c>
      <c r="J5473" t="s">
        <v>163</v>
      </c>
      <c r="K5473" s="3">
        <v>1448.14</v>
      </c>
    </row>
    <row r="5474" spans="1:11" x14ac:dyDescent="0.35">
      <c r="A5474">
        <v>2018</v>
      </c>
      <c r="B5474" s="5" t="s">
        <v>50</v>
      </c>
      <c r="C5474" s="10">
        <v>43132</v>
      </c>
      <c r="D5474" t="s">
        <v>17</v>
      </c>
      <c r="E5474">
        <f>+VLOOKUP(Tabla2[[#This Row],[Punto de venta]],Punto_venta[],2,0)</f>
        <v>2</v>
      </c>
      <c r="F5474" t="s">
        <v>11</v>
      </c>
      <c r="G5474">
        <f>+VLOOKUP(Tabla2[[#This Row],[Cultivo]],Cod_categoría[],2,0)</f>
        <v>100102005</v>
      </c>
      <c r="H5474" t="str">
        <f>+VLOOKUP(F5474,Codigos[],2,0)</f>
        <v>Cítricos</v>
      </c>
      <c r="I5474">
        <f>+VLOOKUP(Tabla2[[#This Row],[Categoría]],Cod_procesamiento10[],2,0)</f>
        <v>2</v>
      </c>
      <c r="J5474" t="s">
        <v>163</v>
      </c>
      <c r="K5474" s="3">
        <v>1568.38</v>
      </c>
    </row>
    <row r="5475" spans="1:11" x14ac:dyDescent="0.35">
      <c r="A5475">
        <v>2018</v>
      </c>
      <c r="B5475" s="5" t="s">
        <v>50</v>
      </c>
      <c r="C5475" s="10">
        <v>43132</v>
      </c>
      <c r="D5475" t="s">
        <v>17</v>
      </c>
      <c r="E5475">
        <f>+VLOOKUP(Tabla2[[#This Row],[Punto de venta]],Punto_venta[],2,0)</f>
        <v>2</v>
      </c>
      <c r="F5475" t="s">
        <v>12</v>
      </c>
      <c r="G5475">
        <f>+VLOOKUP(Tabla2[[#This Row],[Cultivo]],Cod_categoría[],2,0)</f>
        <v>100103006</v>
      </c>
      <c r="H5475" t="str">
        <f>+VLOOKUP(F5475,Codigos[],2,0)</f>
        <v>Frutos de carozo</v>
      </c>
      <c r="I5475">
        <f>+VLOOKUP(Tabla2[[#This Row],[Categoría]],Cod_procesamiento10[],2,0)</f>
        <v>5</v>
      </c>
      <c r="J5475" t="s">
        <v>163</v>
      </c>
      <c r="K5475" s="3">
        <v>1463.83</v>
      </c>
    </row>
    <row r="5476" spans="1:11" x14ac:dyDescent="0.35">
      <c r="A5476">
        <v>2018</v>
      </c>
      <c r="B5476" s="5" t="s">
        <v>50</v>
      </c>
      <c r="C5476" s="10">
        <v>43132</v>
      </c>
      <c r="D5476" t="s">
        <v>17</v>
      </c>
      <c r="E5476">
        <f>+VLOOKUP(Tabla2[[#This Row],[Punto de venta]],Punto_venta[],2,0)</f>
        <v>2</v>
      </c>
      <c r="F5476" t="s">
        <v>13</v>
      </c>
      <c r="G5476">
        <f>+VLOOKUP(Tabla2[[#This Row],[Cultivo]],Cod_categoría[],2,0)</f>
        <v>100106002</v>
      </c>
      <c r="H5476" t="str">
        <f>+VLOOKUP(F5476,Codigos[],2,0)</f>
        <v>Frutos oleaginosos</v>
      </c>
      <c r="I5476">
        <f>+VLOOKUP(Tabla2[[#This Row],[Categoría]],Cod_procesamiento10[],2,0)</f>
        <v>12</v>
      </c>
      <c r="J5476" t="s">
        <v>163</v>
      </c>
      <c r="K5476" s="3">
        <v>3370.04</v>
      </c>
    </row>
    <row r="5477" spans="1:11" x14ac:dyDescent="0.35">
      <c r="A5477">
        <v>2018</v>
      </c>
      <c r="B5477" s="5" t="s">
        <v>50</v>
      </c>
      <c r="C5477" s="10">
        <v>43132</v>
      </c>
      <c r="D5477" t="s">
        <v>17</v>
      </c>
      <c r="E5477">
        <f>+VLOOKUP(Tabla2[[#This Row],[Punto de venta]],Punto_venta[],2,0)</f>
        <v>2</v>
      </c>
      <c r="F5477" t="s">
        <v>14</v>
      </c>
      <c r="G5477">
        <f>+VLOOKUP(Tabla2[[#This Row],[Cultivo]],Cod_categoría[],2,0)</f>
        <v>100104005</v>
      </c>
      <c r="H5477" t="str">
        <f>+VLOOKUP(F5477,Codigos[],2,0)</f>
        <v>Frutos de pepita</v>
      </c>
      <c r="I5477">
        <f>+VLOOKUP(Tabla2[[#This Row],[Categoría]],Cod_procesamiento10[],2,0)</f>
        <v>3</v>
      </c>
      <c r="J5477" t="s">
        <v>163</v>
      </c>
      <c r="K5477" s="3">
        <v>1190.55</v>
      </c>
    </row>
    <row r="5478" spans="1:11" x14ac:dyDescent="0.35">
      <c r="A5478">
        <v>2018</v>
      </c>
      <c r="B5478" s="5" t="s">
        <v>50</v>
      </c>
      <c r="C5478" s="10">
        <v>43132</v>
      </c>
      <c r="D5478" t="s">
        <v>17</v>
      </c>
      <c r="E5478">
        <f>+VLOOKUP(Tabla2[[#This Row],[Punto de venta]],Punto_venta[],2,0)</f>
        <v>2</v>
      </c>
      <c r="F5478" t="s">
        <v>15</v>
      </c>
      <c r="G5478">
        <f>+VLOOKUP(Tabla2[[#This Row],[Cultivo]],Cod_categoría[],2,0)</f>
        <v>100108006</v>
      </c>
      <c r="H5478" t="str">
        <f>+VLOOKUP(F5478,Codigos[],2,0)</f>
        <v>Frutos tropicales y subtropicales</v>
      </c>
      <c r="I5478">
        <f>+VLOOKUP(Tabla2[[#This Row],[Categoría]],Cod_procesamiento10[],2,0)</f>
        <v>4</v>
      </c>
      <c r="J5478" t="s">
        <v>163</v>
      </c>
      <c r="K5478" s="3">
        <v>819.66</v>
      </c>
    </row>
    <row r="5479" spans="1:11" x14ac:dyDescent="0.35">
      <c r="A5479">
        <v>2018</v>
      </c>
      <c r="B5479" s="5" t="s">
        <v>50</v>
      </c>
      <c r="C5479" s="10">
        <v>43132</v>
      </c>
      <c r="D5479" t="s">
        <v>17</v>
      </c>
      <c r="E5479">
        <f>+VLOOKUP(Tabla2[[#This Row],[Punto de venta]],Punto_venta[],2,0)</f>
        <v>2</v>
      </c>
      <c r="F5479" t="s">
        <v>16</v>
      </c>
      <c r="G5479">
        <f>+VLOOKUP(Tabla2[[#This Row],[Cultivo]],Cod_categoría[],2,0)</f>
        <v>100109001</v>
      </c>
      <c r="H5479" t="str">
        <f>+VLOOKUP(F5479,Codigos[],2,0)</f>
        <v>Uva</v>
      </c>
      <c r="I5479">
        <f>+VLOOKUP(Tabla2[[#This Row],[Categoría]],Cod_procesamiento10[],2,0)</f>
        <v>11</v>
      </c>
      <c r="J5479" t="s">
        <v>163</v>
      </c>
      <c r="K5479" s="3">
        <v>2963.59</v>
      </c>
    </row>
    <row r="5480" spans="1:11" x14ac:dyDescent="0.35">
      <c r="A5480">
        <v>2018</v>
      </c>
      <c r="B5480" s="5" t="s">
        <v>50</v>
      </c>
      <c r="C5480" s="10">
        <v>43132</v>
      </c>
      <c r="D5480" t="s">
        <v>24</v>
      </c>
      <c r="E5480">
        <f>+VLOOKUP(Tabla2[[#This Row],[Punto de venta]],Punto_venta[],2,0)</f>
        <v>3</v>
      </c>
      <c r="F5480" t="s">
        <v>68</v>
      </c>
      <c r="G5480">
        <f>+VLOOKUP(Tabla2[[#This Row],[Cultivo]],Cod_categoría[],2,0)</f>
        <v>100101001</v>
      </c>
      <c r="H5480" t="str">
        <f>+VLOOKUP(F5480,Codigos[],2,0)</f>
        <v>Berries</v>
      </c>
      <c r="I5480">
        <f>+VLOOKUP(Tabla2[[#This Row],[Categoría]],Cod_procesamiento10[],2,0)</f>
        <v>1</v>
      </c>
      <c r="J5480" t="s">
        <v>163</v>
      </c>
      <c r="K5480" s="3">
        <v>1530.32</v>
      </c>
    </row>
    <row r="5481" spans="1:11" x14ac:dyDescent="0.35">
      <c r="A5481">
        <v>2018</v>
      </c>
      <c r="B5481" s="5" t="s">
        <v>50</v>
      </c>
      <c r="C5481" s="10">
        <v>43132</v>
      </c>
      <c r="D5481" t="s">
        <v>24</v>
      </c>
      <c r="E5481">
        <f>+VLOOKUP(Tabla2[[#This Row],[Punto de venta]],Punto_venta[],2,0)</f>
        <v>3</v>
      </c>
      <c r="F5481" t="s">
        <v>3</v>
      </c>
      <c r="G5481">
        <f>+VLOOKUP(Tabla2[[#This Row],[Cultivo]],Cod_categoría[],2,0)</f>
        <v>100103001</v>
      </c>
      <c r="H5481" t="str">
        <f>+VLOOKUP(F5481,Codigos[],2,0)</f>
        <v>Frutos de carozo</v>
      </c>
      <c r="I5481">
        <f>+VLOOKUP(Tabla2[[#This Row],[Categoría]],Cod_procesamiento10[],2,0)</f>
        <v>5</v>
      </c>
      <c r="J5481" t="s">
        <v>163</v>
      </c>
      <c r="K5481" s="3">
        <v>686.31</v>
      </c>
    </row>
    <row r="5482" spans="1:11" x14ac:dyDescent="0.35">
      <c r="A5482">
        <v>2018</v>
      </c>
      <c r="B5482" s="5" t="s">
        <v>50</v>
      </c>
      <c r="C5482" s="10">
        <v>43132</v>
      </c>
      <c r="D5482" t="s">
        <v>24</v>
      </c>
      <c r="E5482">
        <f>+VLOOKUP(Tabla2[[#This Row],[Punto de venta]],Punto_venta[],2,0)</f>
        <v>3</v>
      </c>
      <c r="F5482" t="s">
        <v>5</v>
      </c>
      <c r="G5482">
        <f>+VLOOKUP(Tabla2[[#This Row],[Cultivo]],Cod_categoría[],2,0)</f>
        <v>100103002</v>
      </c>
      <c r="H5482" t="str">
        <f>+VLOOKUP(F5482,Codigos[],2,0)</f>
        <v>Frutos de carozo</v>
      </c>
      <c r="I5482">
        <f>+VLOOKUP(Tabla2[[#This Row],[Categoría]],Cod_procesamiento10[],2,0)</f>
        <v>5</v>
      </c>
      <c r="J5482" t="s">
        <v>163</v>
      </c>
      <c r="K5482" s="3">
        <v>359.93</v>
      </c>
    </row>
    <row r="5483" spans="1:11" x14ac:dyDescent="0.35">
      <c r="A5483">
        <v>2018</v>
      </c>
      <c r="B5483" s="5" t="s">
        <v>50</v>
      </c>
      <c r="C5483" s="10">
        <v>43132</v>
      </c>
      <c r="D5483" t="s">
        <v>24</v>
      </c>
      <c r="E5483">
        <f>+VLOOKUP(Tabla2[[#This Row],[Punto de venta]],Punto_venta[],2,0)</f>
        <v>3</v>
      </c>
      <c r="F5483" t="s">
        <v>7</v>
      </c>
      <c r="G5483">
        <f>+VLOOKUP(Tabla2[[#This Row],[Cultivo]],Cod_categoría[],2,0)</f>
        <v>100103004</v>
      </c>
      <c r="H5483" t="str">
        <f>+VLOOKUP(F5483,Codigos[],2,0)</f>
        <v>Frutos de carozo</v>
      </c>
      <c r="I5483">
        <f>+VLOOKUP(Tabla2[[#This Row],[Categoría]],Cod_procesamiento10[],2,0)</f>
        <v>5</v>
      </c>
      <c r="J5483" t="s">
        <v>163</v>
      </c>
      <c r="K5483" s="3">
        <v>627.82000000000005</v>
      </c>
    </row>
    <row r="5484" spans="1:11" x14ac:dyDescent="0.35">
      <c r="A5484">
        <v>2018</v>
      </c>
      <c r="B5484" s="5" t="s">
        <v>50</v>
      </c>
      <c r="C5484" s="10">
        <v>43132</v>
      </c>
      <c r="D5484" t="s">
        <v>24</v>
      </c>
      <c r="E5484">
        <f>+VLOOKUP(Tabla2[[#This Row],[Punto de venta]],Punto_venta[],2,0)</f>
        <v>3</v>
      </c>
      <c r="F5484" t="s">
        <v>23</v>
      </c>
      <c r="G5484">
        <f>+VLOOKUP(Tabla2[[#This Row],[Cultivo]],Cod_categoría[],2,0)</f>
        <v>100101004</v>
      </c>
      <c r="H5484" t="str">
        <f>+VLOOKUP(F5484,Codigos[],2,0)</f>
        <v>Berries</v>
      </c>
      <c r="I5484">
        <f>+VLOOKUP(Tabla2[[#This Row],[Categoría]],Cod_procesamiento10[],2,0)</f>
        <v>1</v>
      </c>
      <c r="J5484" t="s">
        <v>163</v>
      </c>
      <c r="K5484" s="3">
        <v>1541.3</v>
      </c>
    </row>
    <row r="5485" spans="1:11" x14ac:dyDescent="0.35">
      <c r="A5485">
        <v>2018</v>
      </c>
      <c r="B5485" s="5" t="s">
        <v>50</v>
      </c>
      <c r="C5485" s="10">
        <v>43132</v>
      </c>
      <c r="D5485" t="s">
        <v>24</v>
      </c>
      <c r="E5485">
        <f>+VLOOKUP(Tabla2[[#This Row],[Punto de venta]],Punto_venta[],2,0)</f>
        <v>3</v>
      </c>
      <c r="F5485" t="s">
        <v>8</v>
      </c>
      <c r="G5485">
        <f>+VLOOKUP(Tabla2[[#This Row],[Cultivo]],Cod_categoría[],2,0)</f>
        <v>100112025</v>
      </c>
      <c r="H5485" t="str">
        <f>+VLOOKUP(F5485,Codigos[],2,0)</f>
        <v>Berries</v>
      </c>
      <c r="I5485">
        <f>+VLOOKUP(Tabla2[[#This Row],[Categoría]],Cod_procesamiento10[],2,0)</f>
        <v>1</v>
      </c>
      <c r="J5485" t="s">
        <v>163</v>
      </c>
      <c r="K5485" s="3">
        <v>925.04</v>
      </c>
    </row>
    <row r="5486" spans="1:11" x14ac:dyDescent="0.35">
      <c r="A5486">
        <v>2018</v>
      </c>
      <c r="B5486" s="5" t="s">
        <v>50</v>
      </c>
      <c r="C5486" s="10">
        <v>43132</v>
      </c>
      <c r="D5486" t="s">
        <v>24</v>
      </c>
      <c r="E5486">
        <f>+VLOOKUP(Tabla2[[#This Row],[Punto de venta]],Punto_venta[],2,0)</f>
        <v>3</v>
      </c>
      <c r="F5486" t="s">
        <v>30</v>
      </c>
      <c r="G5486">
        <f>+VLOOKUP(Tabla2[[#This Row],[Cultivo]],Cod_categoría[],2,0)</f>
        <v>100114043</v>
      </c>
      <c r="H5486" t="str">
        <f>+VLOOKUP(F5486,Codigos[],2,0)</f>
        <v>Frutos tropicales y subtropicales</v>
      </c>
      <c r="I5486">
        <f>+VLOOKUP(Tabla2[[#This Row],[Categoría]],Cod_procesamiento10[],2,0)</f>
        <v>4</v>
      </c>
      <c r="J5486" t="s">
        <v>163</v>
      </c>
      <c r="K5486" s="3">
        <v>944.25</v>
      </c>
    </row>
    <row r="5487" spans="1:11" x14ac:dyDescent="0.35">
      <c r="A5487">
        <v>2018</v>
      </c>
      <c r="B5487" s="5" t="s">
        <v>50</v>
      </c>
      <c r="C5487" s="10">
        <v>43132</v>
      </c>
      <c r="D5487" t="s">
        <v>24</v>
      </c>
      <c r="E5487">
        <f>+VLOOKUP(Tabla2[[#This Row],[Punto de venta]],Punto_venta[],2,0)</f>
        <v>3</v>
      </c>
      <c r="F5487" t="s">
        <v>19</v>
      </c>
      <c r="G5487">
        <f>+VLOOKUP(Tabla2[[#This Row],[Cultivo]],Cod_categoría[],2,0)</f>
        <v>100101007</v>
      </c>
      <c r="H5487" t="str">
        <f>+VLOOKUP(F5487,Codigos[],2,0)</f>
        <v>Berries</v>
      </c>
      <c r="I5487">
        <f>+VLOOKUP(Tabla2[[#This Row],[Categoría]],Cod_procesamiento10[],2,0)</f>
        <v>1</v>
      </c>
      <c r="J5487" t="s">
        <v>163</v>
      </c>
      <c r="K5487" s="3">
        <v>877.78</v>
      </c>
    </row>
    <row r="5488" spans="1:11" x14ac:dyDescent="0.35">
      <c r="A5488">
        <v>2018</v>
      </c>
      <c r="B5488" s="5" t="s">
        <v>50</v>
      </c>
      <c r="C5488" s="10">
        <v>43132</v>
      </c>
      <c r="D5488" t="s">
        <v>24</v>
      </c>
      <c r="E5488">
        <f>+VLOOKUP(Tabla2[[#This Row],[Punto de venta]],Punto_venta[],2,0)</f>
        <v>3</v>
      </c>
      <c r="F5488" t="s">
        <v>9</v>
      </c>
      <c r="G5488">
        <f>+VLOOKUP(Tabla2[[#This Row],[Cultivo]],Cod_categoría[],2,0)</f>
        <v>100102003</v>
      </c>
      <c r="H5488" t="str">
        <f>+VLOOKUP(F5488,Codigos[],2,0)</f>
        <v>Cítricos</v>
      </c>
      <c r="I5488">
        <f>+VLOOKUP(Tabla2[[#This Row],[Categoría]],Cod_procesamiento10[],2,0)</f>
        <v>2</v>
      </c>
      <c r="J5488" t="s">
        <v>163</v>
      </c>
      <c r="K5488" s="3">
        <v>1674.72</v>
      </c>
    </row>
    <row r="5489" spans="1:11" x14ac:dyDescent="0.35">
      <c r="A5489">
        <v>2018</v>
      </c>
      <c r="B5489" s="5" t="s">
        <v>50</v>
      </c>
      <c r="C5489" s="10">
        <v>43132</v>
      </c>
      <c r="D5489" t="s">
        <v>24</v>
      </c>
      <c r="E5489">
        <f>+VLOOKUP(Tabla2[[#This Row],[Punto de venta]],Punto_venta[],2,0)</f>
        <v>3</v>
      </c>
      <c r="F5489" t="s">
        <v>20</v>
      </c>
      <c r="G5489">
        <f>+VLOOKUP(Tabla2[[#This Row],[Cultivo]],Cod_categoría[],2,0)</f>
        <v>100102004</v>
      </c>
      <c r="H5489" t="str">
        <f>+VLOOKUP(F5489,Codigos[],2,0)</f>
        <v>Cítricos</v>
      </c>
      <c r="I5489">
        <f>+VLOOKUP(Tabla2[[#This Row],[Categoría]],Cod_procesamiento10[],2,0)</f>
        <v>2</v>
      </c>
      <c r="J5489" t="s">
        <v>163</v>
      </c>
      <c r="K5489" s="3">
        <v>449.25</v>
      </c>
    </row>
    <row r="5490" spans="1:11" x14ac:dyDescent="0.35">
      <c r="A5490">
        <v>2018</v>
      </c>
      <c r="B5490" s="5" t="s">
        <v>50</v>
      </c>
      <c r="C5490" s="10">
        <v>43132</v>
      </c>
      <c r="D5490" t="s">
        <v>24</v>
      </c>
      <c r="E5490">
        <f>+VLOOKUP(Tabla2[[#This Row],[Punto de venta]],Punto_venta[],2,0)</f>
        <v>3</v>
      </c>
      <c r="F5490" t="s">
        <v>21</v>
      </c>
      <c r="G5490">
        <f>+VLOOKUP(Tabla2[[#This Row],[Cultivo]],Cod_categoría[],2,0)</f>
        <v>100108002</v>
      </c>
      <c r="H5490" t="str">
        <f>+VLOOKUP(F5490,Codigos[],2,0)</f>
        <v>Frutos tropicales y subtropicales</v>
      </c>
      <c r="I5490">
        <f>+VLOOKUP(Tabla2[[#This Row],[Categoría]],Cod_procesamiento10[],2,0)</f>
        <v>4</v>
      </c>
      <c r="J5490" t="s">
        <v>163</v>
      </c>
      <c r="K5490" s="3">
        <v>1178.75</v>
      </c>
    </row>
    <row r="5491" spans="1:11" x14ac:dyDescent="0.35">
      <c r="A5491">
        <v>2018</v>
      </c>
      <c r="B5491" s="5" t="s">
        <v>50</v>
      </c>
      <c r="C5491" s="10">
        <v>43132</v>
      </c>
      <c r="D5491" t="s">
        <v>24</v>
      </c>
      <c r="E5491">
        <f>+VLOOKUP(Tabla2[[#This Row],[Punto de venta]],Punto_venta[],2,0)</f>
        <v>3</v>
      </c>
      <c r="F5491" t="s">
        <v>10</v>
      </c>
      <c r="G5491">
        <f>+VLOOKUP(Tabla2[[#This Row],[Cultivo]],Cod_categoría[],2,0)</f>
        <v>100104002</v>
      </c>
      <c r="H5491" t="str">
        <f>+VLOOKUP(F5491,Codigos[],2,0)</f>
        <v>Frutos de pepita</v>
      </c>
      <c r="I5491">
        <f>+VLOOKUP(Tabla2[[#This Row],[Categoría]],Cod_procesamiento10[],2,0)</f>
        <v>3</v>
      </c>
      <c r="J5491" t="s">
        <v>163</v>
      </c>
      <c r="K5491" s="3">
        <v>450.65</v>
      </c>
    </row>
    <row r="5492" spans="1:11" x14ac:dyDescent="0.35">
      <c r="A5492">
        <v>2018</v>
      </c>
      <c r="B5492" s="5" t="s">
        <v>50</v>
      </c>
      <c r="C5492" s="10">
        <v>43132</v>
      </c>
      <c r="D5492" t="s">
        <v>24</v>
      </c>
      <c r="E5492">
        <f>+VLOOKUP(Tabla2[[#This Row],[Punto de venta]],Punto_venta[],2,0)</f>
        <v>3</v>
      </c>
      <c r="F5492" t="s">
        <v>22</v>
      </c>
      <c r="G5492">
        <f>+VLOOKUP(Tabla2[[#This Row],[Cultivo]],Cod_categoría[],2,0)</f>
        <v>100114041</v>
      </c>
      <c r="H5492" t="str">
        <f>+VLOOKUP(F5492,Codigos[],2,0)</f>
        <v>Frutos tropicales y subtropicales</v>
      </c>
      <c r="I5492">
        <f>+VLOOKUP(Tabla2[[#This Row],[Categoría]],Cod_procesamiento10[],2,0)</f>
        <v>4</v>
      </c>
      <c r="J5492" t="s">
        <v>163</v>
      </c>
      <c r="K5492" s="3">
        <v>1119.17</v>
      </c>
    </row>
    <row r="5493" spans="1:11" x14ac:dyDescent="0.35">
      <c r="A5493">
        <v>2018</v>
      </c>
      <c r="B5493" s="5" t="s">
        <v>50</v>
      </c>
      <c r="C5493" s="10">
        <v>43132</v>
      </c>
      <c r="D5493" t="s">
        <v>24</v>
      </c>
      <c r="E5493">
        <f>+VLOOKUP(Tabla2[[#This Row],[Punto de venta]],Punto_venta[],2,0)</f>
        <v>3</v>
      </c>
      <c r="F5493" t="s">
        <v>28</v>
      </c>
      <c r="G5493">
        <f>+VLOOKUP(Tabla2[[#This Row],[Cultivo]],Cod_categoría[],2,0)</f>
        <v>100104003</v>
      </c>
      <c r="H5493" t="str">
        <f>+VLOOKUP(F5493,Codigos[],2,0)</f>
        <v>Frutos de pepita</v>
      </c>
      <c r="I5493">
        <f>+VLOOKUP(Tabla2[[#This Row],[Categoría]],Cod_procesamiento10[],2,0)</f>
        <v>3</v>
      </c>
      <c r="J5493" t="s">
        <v>163</v>
      </c>
      <c r="K5493" s="3">
        <v>733.33</v>
      </c>
    </row>
    <row r="5494" spans="1:11" x14ac:dyDescent="0.35">
      <c r="A5494">
        <v>2018</v>
      </c>
      <c r="B5494" s="5" t="s">
        <v>50</v>
      </c>
      <c r="C5494" s="10">
        <v>43132</v>
      </c>
      <c r="D5494" t="s">
        <v>24</v>
      </c>
      <c r="E5494">
        <f>+VLOOKUP(Tabla2[[#This Row],[Punto de venta]],Punto_venta[],2,0)</f>
        <v>3</v>
      </c>
      <c r="F5494" t="s">
        <v>26</v>
      </c>
      <c r="G5494">
        <f>+VLOOKUP(Tabla2[[#This Row],[Cultivo]],Cod_categoría[],2,0)</f>
        <v>100101008</v>
      </c>
      <c r="H5494" t="str">
        <f>+VLOOKUP(F5494,Codigos[],2,0)</f>
        <v>Berries</v>
      </c>
      <c r="I5494">
        <f>+VLOOKUP(Tabla2[[#This Row],[Categoría]],Cod_procesamiento10[],2,0)</f>
        <v>1</v>
      </c>
      <c r="J5494" t="s">
        <v>163</v>
      </c>
      <c r="K5494" s="3">
        <v>1419.71</v>
      </c>
    </row>
    <row r="5495" spans="1:11" x14ac:dyDescent="0.35">
      <c r="A5495">
        <v>2018</v>
      </c>
      <c r="B5495" s="5" t="s">
        <v>50</v>
      </c>
      <c r="C5495" s="10">
        <v>43132</v>
      </c>
      <c r="D5495" t="s">
        <v>24</v>
      </c>
      <c r="E5495">
        <f>+VLOOKUP(Tabla2[[#This Row],[Punto de venta]],Punto_venta[],2,0)</f>
        <v>3</v>
      </c>
      <c r="F5495" t="s">
        <v>11</v>
      </c>
      <c r="G5495">
        <f>+VLOOKUP(Tabla2[[#This Row],[Cultivo]],Cod_categoría[],2,0)</f>
        <v>100102005</v>
      </c>
      <c r="H5495" t="str">
        <f>+VLOOKUP(F5495,Codigos[],2,0)</f>
        <v>Cítricos</v>
      </c>
      <c r="I5495">
        <f>+VLOOKUP(Tabla2[[#This Row],[Categoría]],Cod_procesamiento10[],2,0)</f>
        <v>2</v>
      </c>
      <c r="J5495" t="s">
        <v>163</v>
      </c>
      <c r="K5495" s="3">
        <v>892.8</v>
      </c>
    </row>
    <row r="5496" spans="1:11" x14ac:dyDescent="0.35">
      <c r="A5496">
        <v>2018</v>
      </c>
      <c r="B5496" s="5" t="s">
        <v>50</v>
      </c>
      <c r="C5496" s="10">
        <v>43132</v>
      </c>
      <c r="D5496" t="s">
        <v>24</v>
      </c>
      <c r="E5496">
        <f>+VLOOKUP(Tabla2[[#This Row],[Punto de venta]],Punto_venta[],2,0)</f>
        <v>3</v>
      </c>
      <c r="F5496" t="s">
        <v>12</v>
      </c>
      <c r="G5496">
        <f>+VLOOKUP(Tabla2[[#This Row],[Cultivo]],Cod_categoría[],2,0)</f>
        <v>100103006</v>
      </c>
      <c r="H5496" t="str">
        <f>+VLOOKUP(F5496,Codigos[],2,0)</f>
        <v>Frutos de carozo</v>
      </c>
      <c r="I5496">
        <f>+VLOOKUP(Tabla2[[#This Row],[Categoría]],Cod_procesamiento10[],2,0)</f>
        <v>5</v>
      </c>
      <c r="J5496" t="s">
        <v>163</v>
      </c>
      <c r="K5496" s="3">
        <v>614.26</v>
      </c>
    </row>
    <row r="5497" spans="1:11" x14ac:dyDescent="0.35">
      <c r="A5497">
        <v>2018</v>
      </c>
      <c r="B5497" s="5" t="s">
        <v>50</v>
      </c>
      <c r="C5497" s="10">
        <v>43132</v>
      </c>
      <c r="D5497" t="s">
        <v>24</v>
      </c>
      <c r="E5497">
        <f>+VLOOKUP(Tabla2[[#This Row],[Punto de venta]],Punto_venta[],2,0)</f>
        <v>3</v>
      </c>
      <c r="F5497" t="s">
        <v>13</v>
      </c>
      <c r="G5497">
        <f>+VLOOKUP(Tabla2[[#This Row],[Cultivo]],Cod_categoría[],2,0)</f>
        <v>100106002</v>
      </c>
      <c r="H5497" t="str">
        <f>+VLOOKUP(F5497,Codigos[],2,0)</f>
        <v>Frutos oleaginosos</v>
      </c>
      <c r="I5497">
        <f>+VLOOKUP(Tabla2[[#This Row],[Categoría]],Cod_procesamiento10[],2,0)</f>
        <v>12</v>
      </c>
      <c r="J5497" t="s">
        <v>163</v>
      </c>
      <c r="K5497" s="3">
        <v>2133.4499999999998</v>
      </c>
    </row>
    <row r="5498" spans="1:11" x14ac:dyDescent="0.35">
      <c r="A5498">
        <v>2018</v>
      </c>
      <c r="B5498" s="5" t="s">
        <v>50</v>
      </c>
      <c r="C5498" s="10">
        <v>43132</v>
      </c>
      <c r="D5498" t="s">
        <v>24</v>
      </c>
      <c r="E5498">
        <f>+VLOOKUP(Tabla2[[#This Row],[Punto de venta]],Punto_venta[],2,0)</f>
        <v>3</v>
      </c>
      <c r="F5498" t="s">
        <v>31</v>
      </c>
      <c r="G5498">
        <f>+VLOOKUP(Tabla2[[#This Row],[Cultivo]],Cod_categoría[],2,0)</f>
        <v>100108004</v>
      </c>
      <c r="H5498" t="str">
        <f>+VLOOKUP(F5498,Codigos[],2,0)</f>
        <v>Frutos tropicales y subtropicales</v>
      </c>
      <c r="I5498">
        <f>+VLOOKUP(Tabla2[[#This Row],[Categoría]],Cod_procesamiento10[],2,0)</f>
        <v>4</v>
      </c>
      <c r="J5498" t="s">
        <v>163</v>
      </c>
      <c r="K5498" s="3">
        <v>1500</v>
      </c>
    </row>
    <row r="5499" spans="1:11" x14ac:dyDescent="0.35">
      <c r="A5499">
        <v>2018</v>
      </c>
      <c r="B5499" s="5" t="s">
        <v>50</v>
      </c>
      <c r="C5499" s="10">
        <v>43132</v>
      </c>
      <c r="D5499" t="s">
        <v>24</v>
      </c>
      <c r="E5499">
        <f>+VLOOKUP(Tabla2[[#This Row],[Punto de venta]],Punto_venta[],2,0)</f>
        <v>3</v>
      </c>
      <c r="F5499" t="s">
        <v>14</v>
      </c>
      <c r="G5499">
        <f>+VLOOKUP(Tabla2[[#This Row],[Cultivo]],Cod_categoría[],2,0)</f>
        <v>100104005</v>
      </c>
      <c r="H5499" t="str">
        <f>+VLOOKUP(F5499,Codigos[],2,0)</f>
        <v>Frutos de pepita</v>
      </c>
      <c r="I5499">
        <f>+VLOOKUP(Tabla2[[#This Row],[Categoría]],Cod_procesamiento10[],2,0)</f>
        <v>3</v>
      </c>
      <c r="J5499" t="s">
        <v>163</v>
      </c>
      <c r="K5499" s="3">
        <v>400.15</v>
      </c>
    </row>
    <row r="5500" spans="1:11" x14ac:dyDescent="0.35">
      <c r="A5500">
        <v>2018</v>
      </c>
      <c r="B5500" s="5" t="s">
        <v>50</v>
      </c>
      <c r="C5500" s="10">
        <v>43132</v>
      </c>
      <c r="D5500" t="s">
        <v>24</v>
      </c>
      <c r="E5500">
        <f>+VLOOKUP(Tabla2[[#This Row],[Punto de venta]],Punto_venta[],2,0)</f>
        <v>3</v>
      </c>
      <c r="F5500" t="s">
        <v>35</v>
      </c>
      <c r="G5500">
        <f>+VLOOKUP(Tabla2[[#This Row],[Cultivo]],Cod_categoría[],2,0)</f>
        <v>100114044</v>
      </c>
      <c r="H5500" t="str">
        <f>+VLOOKUP(F5500,Codigos[],2,0)</f>
        <v>Frutos de pepita</v>
      </c>
      <c r="I5500">
        <f>+VLOOKUP(Tabla2[[#This Row],[Categoría]],Cod_procesamiento10[],2,0)</f>
        <v>3</v>
      </c>
      <c r="J5500" t="s">
        <v>163</v>
      </c>
      <c r="K5500" s="3">
        <v>1126.26</v>
      </c>
    </row>
    <row r="5501" spans="1:11" x14ac:dyDescent="0.35">
      <c r="A5501">
        <v>2018</v>
      </c>
      <c r="B5501" s="5" t="s">
        <v>50</v>
      </c>
      <c r="C5501" s="10">
        <v>43132</v>
      </c>
      <c r="D5501" t="s">
        <v>24</v>
      </c>
      <c r="E5501">
        <f>+VLOOKUP(Tabla2[[#This Row],[Punto de venta]],Punto_venta[],2,0)</f>
        <v>3</v>
      </c>
      <c r="F5501" t="s">
        <v>15</v>
      </c>
      <c r="G5501">
        <f>+VLOOKUP(Tabla2[[#This Row],[Cultivo]],Cod_categoría[],2,0)</f>
        <v>100108006</v>
      </c>
      <c r="H5501" t="str">
        <f>+VLOOKUP(F5501,Codigos[],2,0)</f>
        <v>Frutos tropicales y subtropicales</v>
      </c>
      <c r="I5501">
        <f>+VLOOKUP(Tabla2[[#This Row],[Categoría]],Cod_procesamiento10[],2,0)</f>
        <v>4</v>
      </c>
      <c r="J5501" t="s">
        <v>163</v>
      </c>
      <c r="K5501" s="3">
        <v>467.6</v>
      </c>
    </row>
    <row r="5502" spans="1:11" x14ac:dyDescent="0.35">
      <c r="A5502">
        <v>2018</v>
      </c>
      <c r="B5502" s="5" t="s">
        <v>50</v>
      </c>
      <c r="C5502" s="10">
        <v>43132</v>
      </c>
      <c r="D5502" t="s">
        <v>24</v>
      </c>
      <c r="E5502">
        <f>+VLOOKUP(Tabla2[[#This Row],[Punto de venta]],Punto_venta[],2,0)</f>
        <v>3</v>
      </c>
      <c r="F5502" t="s">
        <v>27</v>
      </c>
      <c r="G5502">
        <f>+VLOOKUP(Tabla2[[#This Row],[Cultivo]],Cod_categoría[],2,0)</f>
        <v>100102006</v>
      </c>
      <c r="H5502" t="str">
        <f>+VLOOKUP(F5502,Codigos[],2,0)</f>
        <v>Cítricos</v>
      </c>
      <c r="I5502">
        <f>+VLOOKUP(Tabla2[[#This Row],[Categoría]],Cod_procesamiento10[],2,0)</f>
        <v>2</v>
      </c>
      <c r="J5502" t="s">
        <v>163</v>
      </c>
      <c r="K5502" s="3">
        <v>584.33000000000004</v>
      </c>
    </row>
    <row r="5503" spans="1:11" x14ac:dyDescent="0.35">
      <c r="A5503">
        <v>2018</v>
      </c>
      <c r="B5503" s="5" t="s">
        <v>50</v>
      </c>
      <c r="C5503" s="10">
        <v>43132</v>
      </c>
      <c r="D5503" t="s">
        <v>24</v>
      </c>
      <c r="E5503">
        <f>+VLOOKUP(Tabla2[[#This Row],[Punto de venta]],Punto_venta[],2,0)</f>
        <v>3</v>
      </c>
      <c r="F5503" t="s">
        <v>18</v>
      </c>
      <c r="G5503">
        <f>+VLOOKUP(Tabla2[[#This Row],[Cultivo]],Cod_categoría[],2,0)</f>
        <v>100114042</v>
      </c>
      <c r="H5503" t="str">
        <f>+VLOOKUP(F5503,Codigos[],2,0)</f>
        <v>Otros</v>
      </c>
      <c r="I5503">
        <f>+VLOOKUP(Tabla2[[#This Row],[Categoría]],Cod_procesamiento10[],2,0)</f>
        <v>13</v>
      </c>
      <c r="J5503" t="s">
        <v>163</v>
      </c>
      <c r="K5503" s="3">
        <v>559.33000000000004</v>
      </c>
    </row>
    <row r="5504" spans="1:11" x14ac:dyDescent="0.35">
      <c r="A5504">
        <v>2018</v>
      </c>
      <c r="B5504" s="5" t="s">
        <v>50</v>
      </c>
      <c r="C5504" s="10">
        <v>43132</v>
      </c>
      <c r="D5504" t="s">
        <v>24</v>
      </c>
      <c r="E5504">
        <f>+VLOOKUP(Tabla2[[#This Row],[Punto de venta]],Punto_venta[],2,0)</f>
        <v>3</v>
      </c>
      <c r="F5504" t="s">
        <v>16</v>
      </c>
      <c r="G5504">
        <f>+VLOOKUP(Tabla2[[#This Row],[Cultivo]],Cod_categoría[],2,0)</f>
        <v>100109001</v>
      </c>
      <c r="H5504" t="str">
        <f>+VLOOKUP(F5504,Codigos[],2,0)</f>
        <v>Uva</v>
      </c>
      <c r="I5504">
        <f>+VLOOKUP(Tabla2[[#This Row],[Categoría]],Cod_procesamiento10[],2,0)</f>
        <v>11</v>
      </c>
      <c r="J5504" t="s">
        <v>163</v>
      </c>
      <c r="K5504" s="3">
        <v>558.20000000000005</v>
      </c>
    </row>
    <row r="5505" spans="1:11" x14ac:dyDescent="0.35">
      <c r="A5505">
        <v>2018</v>
      </c>
      <c r="B5505" s="5" t="s">
        <v>49</v>
      </c>
      <c r="C5505" s="10">
        <v>43101</v>
      </c>
      <c r="D5505" t="s">
        <v>2</v>
      </c>
      <c r="E5505">
        <f>+VLOOKUP(Tabla2[[#This Row],[Punto de venta]],Punto_venta[],2,0)</f>
        <v>1</v>
      </c>
      <c r="F5505" t="s">
        <v>3</v>
      </c>
      <c r="G5505">
        <f>+VLOOKUP(Tabla2[[#This Row],[Cultivo]],Cod_categoría[],2,0)</f>
        <v>100103001</v>
      </c>
      <c r="H5505" t="str">
        <f>+VLOOKUP(F5505,Codigos[],2,0)</f>
        <v>Frutos de carozo</v>
      </c>
      <c r="I5505">
        <f>+VLOOKUP(Tabla2[[#This Row],[Categoría]],Cod_procesamiento10[],2,0)</f>
        <v>5</v>
      </c>
      <c r="J5505" t="s">
        <v>163</v>
      </c>
      <c r="K5505" s="3">
        <v>945.98</v>
      </c>
    </row>
    <row r="5506" spans="1:11" x14ac:dyDescent="0.35">
      <c r="A5506">
        <v>2018</v>
      </c>
      <c r="B5506" s="5" t="s">
        <v>49</v>
      </c>
      <c r="C5506" s="10">
        <v>43101</v>
      </c>
      <c r="D5506" t="s">
        <v>2</v>
      </c>
      <c r="E5506">
        <f>+VLOOKUP(Tabla2[[#This Row],[Punto de venta]],Punto_venta[],2,0)</f>
        <v>1</v>
      </c>
      <c r="F5506" t="s">
        <v>7</v>
      </c>
      <c r="G5506">
        <f>+VLOOKUP(Tabla2[[#This Row],[Cultivo]],Cod_categoría[],2,0)</f>
        <v>100103004</v>
      </c>
      <c r="H5506" t="str">
        <f>+VLOOKUP(F5506,Codigos[],2,0)</f>
        <v>Frutos de carozo</v>
      </c>
      <c r="I5506">
        <f>+VLOOKUP(Tabla2[[#This Row],[Categoría]],Cod_procesamiento10[],2,0)</f>
        <v>5</v>
      </c>
      <c r="J5506" t="s">
        <v>163</v>
      </c>
      <c r="K5506" s="3">
        <v>941.41</v>
      </c>
    </row>
    <row r="5507" spans="1:11" x14ac:dyDescent="0.35">
      <c r="A5507">
        <v>2018</v>
      </c>
      <c r="B5507" s="5" t="s">
        <v>49</v>
      </c>
      <c r="C5507" s="10">
        <v>43101</v>
      </c>
      <c r="D5507" t="s">
        <v>2</v>
      </c>
      <c r="E5507">
        <f>+VLOOKUP(Tabla2[[#This Row],[Punto de venta]],Punto_venta[],2,0)</f>
        <v>1</v>
      </c>
      <c r="F5507" t="s">
        <v>8</v>
      </c>
      <c r="G5507">
        <f>+VLOOKUP(Tabla2[[#This Row],[Cultivo]],Cod_categoría[],2,0)</f>
        <v>100112025</v>
      </c>
      <c r="H5507" t="str">
        <f>+VLOOKUP(F5507,Codigos[],2,0)</f>
        <v>Berries</v>
      </c>
      <c r="I5507">
        <f>+VLOOKUP(Tabla2[[#This Row],[Categoría]],Cod_procesamiento10[],2,0)</f>
        <v>1</v>
      </c>
      <c r="J5507" t="s">
        <v>163</v>
      </c>
      <c r="K5507" s="3">
        <v>1281.32</v>
      </c>
    </row>
    <row r="5508" spans="1:11" x14ac:dyDescent="0.35">
      <c r="A5508">
        <v>2018</v>
      </c>
      <c r="B5508" s="5" t="s">
        <v>49</v>
      </c>
      <c r="C5508" s="10">
        <v>43101</v>
      </c>
      <c r="D5508" t="s">
        <v>2</v>
      </c>
      <c r="E5508">
        <f>+VLOOKUP(Tabla2[[#This Row],[Punto de venta]],Punto_venta[],2,0)</f>
        <v>1</v>
      </c>
      <c r="F5508" t="s">
        <v>9</v>
      </c>
      <c r="G5508">
        <f>+VLOOKUP(Tabla2[[#This Row],[Cultivo]],Cod_categoría[],2,0)</f>
        <v>100102003</v>
      </c>
      <c r="H5508" t="str">
        <f>+VLOOKUP(F5508,Codigos[],2,0)</f>
        <v>Cítricos</v>
      </c>
      <c r="I5508">
        <f>+VLOOKUP(Tabla2[[#This Row],[Categoría]],Cod_procesamiento10[],2,0)</f>
        <v>2</v>
      </c>
      <c r="J5508" t="s">
        <v>163</v>
      </c>
      <c r="K5508" s="3">
        <v>1224.47</v>
      </c>
    </row>
    <row r="5509" spans="1:11" x14ac:dyDescent="0.35">
      <c r="A5509">
        <v>2018</v>
      </c>
      <c r="B5509" s="5" t="s">
        <v>49</v>
      </c>
      <c r="C5509" s="10">
        <v>43101</v>
      </c>
      <c r="D5509" t="s">
        <v>2</v>
      </c>
      <c r="E5509">
        <f>+VLOOKUP(Tabla2[[#This Row],[Punto de venta]],Punto_venta[],2,0)</f>
        <v>1</v>
      </c>
      <c r="F5509" t="s">
        <v>21</v>
      </c>
      <c r="G5509">
        <f>+VLOOKUP(Tabla2[[#This Row],[Cultivo]],Cod_categoría[],2,0)</f>
        <v>100108002</v>
      </c>
      <c r="H5509" t="str">
        <f>+VLOOKUP(F5509,Codigos[],2,0)</f>
        <v>Frutos tropicales y subtropicales</v>
      </c>
      <c r="I5509">
        <f>+VLOOKUP(Tabla2[[#This Row],[Categoría]],Cod_procesamiento10[],2,0)</f>
        <v>4</v>
      </c>
      <c r="J5509" t="s">
        <v>163</v>
      </c>
      <c r="K5509" s="3">
        <v>1687.78</v>
      </c>
    </row>
    <row r="5510" spans="1:11" x14ac:dyDescent="0.35">
      <c r="A5510">
        <v>2018</v>
      </c>
      <c r="B5510" s="5" t="s">
        <v>49</v>
      </c>
      <c r="C5510" s="10">
        <v>43101</v>
      </c>
      <c r="D5510" t="s">
        <v>2</v>
      </c>
      <c r="E5510">
        <f>+VLOOKUP(Tabla2[[#This Row],[Punto de venta]],Punto_venta[],2,0)</f>
        <v>1</v>
      </c>
      <c r="F5510" t="s">
        <v>10</v>
      </c>
      <c r="G5510">
        <f>+VLOOKUP(Tabla2[[#This Row],[Cultivo]],Cod_categoría[],2,0)</f>
        <v>100104002</v>
      </c>
      <c r="H5510" t="str">
        <f>+VLOOKUP(F5510,Codigos[],2,0)</f>
        <v>Frutos de pepita</v>
      </c>
      <c r="I5510">
        <f>+VLOOKUP(Tabla2[[#This Row],[Categoría]],Cod_procesamiento10[],2,0)</f>
        <v>3</v>
      </c>
      <c r="J5510" t="s">
        <v>163</v>
      </c>
      <c r="K5510" s="3">
        <v>1004.43</v>
      </c>
    </row>
    <row r="5511" spans="1:11" x14ac:dyDescent="0.35">
      <c r="A5511">
        <v>2018</v>
      </c>
      <c r="B5511" s="5" t="s">
        <v>49</v>
      </c>
      <c r="C5511" s="10">
        <v>43101</v>
      </c>
      <c r="D5511" t="s">
        <v>2</v>
      </c>
      <c r="E5511">
        <f>+VLOOKUP(Tabla2[[#This Row],[Punto de venta]],Punto_venta[],2,0)</f>
        <v>1</v>
      </c>
      <c r="F5511" t="s">
        <v>11</v>
      </c>
      <c r="G5511">
        <f>+VLOOKUP(Tabla2[[#This Row],[Cultivo]],Cod_categoría[],2,0)</f>
        <v>100102005</v>
      </c>
      <c r="H5511" t="str">
        <f>+VLOOKUP(F5511,Codigos[],2,0)</f>
        <v>Cítricos</v>
      </c>
      <c r="I5511">
        <f>+VLOOKUP(Tabla2[[#This Row],[Categoría]],Cod_procesamiento10[],2,0)</f>
        <v>2</v>
      </c>
      <c r="J5511" t="s">
        <v>163</v>
      </c>
      <c r="K5511" s="3">
        <v>1108.3699999999999</v>
      </c>
    </row>
    <row r="5512" spans="1:11" x14ac:dyDescent="0.35">
      <c r="A5512">
        <v>2018</v>
      </c>
      <c r="B5512" s="5" t="s">
        <v>49</v>
      </c>
      <c r="C5512" s="10">
        <v>43101</v>
      </c>
      <c r="D5512" t="s">
        <v>2</v>
      </c>
      <c r="E5512">
        <f>+VLOOKUP(Tabla2[[#This Row],[Punto de venta]],Punto_venta[],2,0)</f>
        <v>1</v>
      </c>
      <c r="F5512" t="s">
        <v>12</v>
      </c>
      <c r="G5512">
        <f>+VLOOKUP(Tabla2[[#This Row],[Cultivo]],Cod_categoría[],2,0)</f>
        <v>100103006</v>
      </c>
      <c r="H5512" t="str">
        <f>+VLOOKUP(F5512,Codigos[],2,0)</f>
        <v>Frutos de carozo</v>
      </c>
      <c r="I5512">
        <f>+VLOOKUP(Tabla2[[#This Row],[Categoría]],Cod_procesamiento10[],2,0)</f>
        <v>5</v>
      </c>
      <c r="J5512" t="s">
        <v>163</v>
      </c>
      <c r="K5512" s="3">
        <v>913.6</v>
      </c>
    </row>
    <row r="5513" spans="1:11" x14ac:dyDescent="0.35">
      <c r="A5513">
        <v>2018</v>
      </c>
      <c r="B5513" s="5" t="s">
        <v>49</v>
      </c>
      <c r="C5513" s="10">
        <v>43101</v>
      </c>
      <c r="D5513" t="s">
        <v>2</v>
      </c>
      <c r="E5513">
        <f>+VLOOKUP(Tabla2[[#This Row],[Punto de venta]],Punto_venta[],2,0)</f>
        <v>1</v>
      </c>
      <c r="F5513" t="s">
        <v>13</v>
      </c>
      <c r="G5513">
        <f>+VLOOKUP(Tabla2[[#This Row],[Cultivo]],Cod_categoría[],2,0)</f>
        <v>100106002</v>
      </c>
      <c r="H5513" t="str">
        <f>+VLOOKUP(F5513,Codigos[],2,0)</f>
        <v>Frutos oleaginosos</v>
      </c>
      <c r="I5513">
        <f>+VLOOKUP(Tabla2[[#This Row],[Categoría]],Cod_procesamiento10[],2,0)</f>
        <v>12</v>
      </c>
      <c r="J5513" t="s">
        <v>163</v>
      </c>
      <c r="K5513" s="3">
        <v>2240.02</v>
      </c>
    </row>
    <row r="5514" spans="1:11" x14ac:dyDescent="0.35">
      <c r="A5514">
        <v>2018</v>
      </c>
      <c r="B5514" s="5" t="s">
        <v>49</v>
      </c>
      <c r="C5514" s="10">
        <v>43101</v>
      </c>
      <c r="D5514" t="s">
        <v>2</v>
      </c>
      <c r="E5514">
        <f>+VLOOKUP(Tabla2[[#This Row],[Punto de venta]],Punto_venta[],2,0)</f>
        <v>1</v>
      </c>
      <c r="F5514" t="s">
        <v>14</v>
      </c>
      <c r="G5514">
        <f>+VLOOKUP(Tabla2[[#This Row],[Cultivo]],Cod_categoría[],2,0)</f>
        <v>100104005</v>
      </c>
      <c r="H5514" t="str">
        <f>+VLOOKUP(F5514,Codigos[],2,0)</f>
        <v>Frutos de pepita</v>
      </c>
      <c r="I5514">
        <f>+VLOOKUP(Tabla2[[#This Row],[Categoría]],Cod_procesamiento10[],2,0)</f>
        <v>3</v>
      </c>
      <c r="J5514" t="s">
        <v>163</v>
      </c>
      <c r="K5514" s="3">
        <v>1050</v>
      </c>
    </row>
    <row r="5515" spans="1:11" x14ac:dyDescent="0.35">
      <c r="A5515">
        <v>2018</v>
      </c>
      <c r="B5515" s="5" t="s">
        <v>49</v>
      </c>
      <c r="C5515" s="10">
        <v>43101</v>
      </c>
      <c r="D5515" t="s">
        <v>2</v>
      </c>
      <c r="E5515">
        <f>+VLOOKUP(Tabla2[[#This Row],[Punto de venta]],Punto_venta[],2,0)</f>
        <v>1</v>
      </c>
      <c r="F5515" t="s">
        <v>15</v>
      </c>
      <c r="G5515">
        <f>+VLOOKUP(Tabla2[[#This Row],[Cultivo]],Cod_categoría[],2,0)</f>
        <v>100108006</v>
      </c>
      <c r="H5515" t="str">
        <f>+VLOOKUP(F5515,Codigos[],2,0)</f>
        <v>Frutos tropicales y subtropicales</v>
      </c>
      <c r="I5515">
        <f>+VLOOKUP(Tabla2[[#This Row],[Categoría]],Cod_procesamiento10[],2,0)</f>
        <v>4</v>
      </c>
      <c r="J5515" t="s">
        <v>163</v>
      </c>
      <c r="K5515" s="3">
        <v>646.53</v>
      </c>
    </row>
    <row r="5516" spans="1:11" x14ac:dyDescent="0.35">
      <c r="A5516">
        <v>2018</v>
      </c>
      <c r="B5516" s="5" t="s">
        <v>49</v>
      </c>
      <c r="C5516" s="10">
        <v>43101</v>
      </c>
      <c r="D5516" t="s">
        <v>17</v>
      </c>
      <c r="E5516">
        <f>+VLOOKUP(Tabla2[[#This Row],[Punto de venta]],Punto_venta[],2,0)</f>
        <v>2</v>
      </c>
      <c r="F5516" t="s">
        <v>3</v>
      </c>
      <c r="G5516">
        <f>+VLOOKUP(Tabla2[[#This Row],[Cultivo]],Cod_categoría[],2,0)</f>
        <v>100103001</v>
      </c>
      <c r="H5516" t="str">
        <f>+VLOOKUP(F5516,Codigos[],2,0)</f>
        <v>Frutos de carozo</v>
      </c>
      <c r="I5516">
        <f>+VLOOKUP(Tabla2[[#This Row],[Categoría]],Cod_procesamiento10[],2,0)</f>
        <v>5</v>
      </c>
      <c r="J5516" t="s">
        <v>163</v>
      </c>
      <c r="K5516" s="3">
        <v>2388.86</v>
      </c>
    </row>
    <row r="5517" spans="1:11" x14ac:dyDescent="0.35">
      <c r="A5517">
        <v>2018</v>
      </c>
      <c r="B5517" s="5" t="s">
        <v>49</v>
      </c>
      <c r="C5517" s="10">
        <v>43101</v>
      </c>
      <c r="D5517" t="s">
        <v>17</v>
      </c>
      <c r="E5517">
        <f>+VLOOKUP(Tabla2[[#This Row],[Punto de venta]],Punto_venta[],2,0)</f>
        <v>2</v>
      </c>
      <c r="F5517" t="s">
        <v>7</v>
      </c>
      <c r="G5517">
        <f>+VLOOKUP(Tabla2[[#This Row],[Cultivo]],Cod_categoría[],2,0)</f>
        <v>100103004</v>
      </c>
      <c r="H5517" t="str">
        <f>+VLOOKUP(F5517,Codigos[],2,0)</f>
        <v>Frutos de carozo</v>
      </c>
      <c r="I5517">
        <f>+VLOOKUP(Tabla2[[#This Row],[Categoría]],Cod_procesamiento10[],2,0)</f>
        <v>5</v>
      </c>
      <c r="J5517" t="s">
        <v>163</v>
      </c>
      <c r="K5517" s="3">
        <v>1762.85</v>
      </c>
    </row>
    <row r="5518" spans="1:11" x14ac:dyDescent="0.35">
      <c r="A5518">
        <v>2018</v>
      </c>
      <c r="B5518" s="5" t="s">
        <v>49</v>
      </c>
      <c r="C5518" s="10">
        <v>43101</v>
      </c>
      <c r="D5518" t="s">
        <v>17</v>
      </c>
      <c r="E5518">
        <f>+VLOOKUP(Tabla2[[#This Row],[Punto de venta]],Punto_venta[],2,0)</f>
        <v>2</v>
      </c>
      <c r="F5518" t="s">
        <v>8</v>
      </c>
      <c r="G5518">
        <f>+VLOOKUP(Tabla2[[#This Row],[Cultivo]],Cod_categoría[],2,0)</f>
        <v>100112025</v>
      </c>
      <c r="H5518" t="str">
        <f>+VLOOKUP(F5518,Codigos[],2,0)</f>
        <v>Berries</v>
      </c>
      <c r="I5518">
        <f>+VLOOKUP(Tabla2[[#This Row],[Categoría]],Cod_procesamiento10[],2,0)</f>
        <v>1</v>
      </c>
      <c r="J5518" t="s">
        <v>163</v>
      </c>
      <c r="K5518" s="3">
        <v>2966</v>
      </c>
    </row>
    <row r="5519" spans="1:11" x14ac:dyDescent="0.35">
      <c r="A5519">
        <v>2018</v>
      </c>
      <c r="B5519" s="5" t="s">
        <v>49</v>
      </c>
      <c r="C5519" s="10">
        <v>43101</v>
      </c>
      <c r="D5519" t="s">
        <v>17</v>
      </c>
      <c r="E5519">
        <f>+VLOOKUP(Tabla2[[#This Row],[Punto de venta]],Punto_venta[],2,0)</f>
        <v>2</v>
      </c>
      <c r="F5519" t="s">
        <v>9</v>
      </c>
      <c r="G5519">
        <f>+VLOOKUP(Tabla2[[#This Row],[Cultivo]],Cod_categoría[],2,0)</f>
        <v>100102003</v>
      </c>
      <c r="H5519" t="str">
        <f>+VLOOKUP(F5519,Codigos[],2,0)</f>
        <v>Cítricos</v>
      </c>
      <c r="I5519">
        <f>+VLOOKUP(Tabla2[[#This Row],[Categoría]],Cod_procesamiento10[],2,0)</f>
        <v>2</v>
      </c>
      <c r="J5519" t="s">
        <v>163</v>
      </c>
      <c r="K5519" s="3">
        <v>1561.13</v>
      </c>
    </row>
    <row r="5520" spans="1:11" x14ac:dyDescent="0.35">
      <c r="A5520">
        <v>2018</v>
      </c>
      <c r="B5520" s="5" t="s">
        <v>49</v>
      </c>
      <c r="C5520" s="10">
        <v>43101</v>
      </c>
      <c r="D5520" t="s">
        <v>17</v>
      </c>
      <c r="E5520">
        <f>+VLOOKUP(Tabla2[[#This Row],[Punto de venta]],Punto_venta[],2,0)</f>
        <v>2</v>
      </c>
      <c r="F5520" t="s">
        <v>21</v>
      </c>
      <c r="G5520">
        <f>+VLOOKUP(Tabla2[[#This Row],[Cultivo]],Cod_categoría[],2,0)</f>
        <v>100108002</v>
      </c>
      <c r="H5520" t="str">
        <f>+VLOOKUP(F5520,Codigos[],2,0)</f>
        <v>Frutos tropicales y subtropicales</v>
      </c>
      <c r="I5520">
        <f>+VLOOKUP(Tabla2[[#This Row],[Categoría]],Cod_procesamiento10[],2,0)</f>
        <v>4</v>
      </c>
      <c r="J5520" t="s">
        <v>163</v>
      </c>
      <c r="K5520" s="3">
        <v>1669.62</v>
      </c>
    </row>
    <row r="5521" spans="1:11" x14ac:dyDescent="0.35">
      <c r="A5521">
        <v>2018</v>
      </c>
      <c r="B5521" s="5" t="s">
        <v>49</v>
      </c>
      <c r="C5521" s="10">
        <v>43101</v>
      </c>
      <c r="D5521" t="s">
        <v>17</v>
      </c>
      <c r="E5521">
        <f>+VLOOKUP(Tabla2[[#This Row],[Punto de venta]],Punto_venta[],2,0)</f>
        <v>2</v>
      </c>
      <c r="F5521" t="s">
        <v>10</v>
      </c>
      <c r="G5521">
        <f>+VLOOKUP(Tabla2[[#This Row],[Cultivo]],Cod_categoría[],2,0)</f>
        <v>100104002</v>
      </c>
      <c r="H5521" t="str">
        <f>+VLOOKUP(F5521,Codigos[],2,0)</f>
        <v>Frutos de pepita</v>
      </c>
      <c r="I5521">
        <f>+VLOOKUP(Tabla2[[#This Row],[Categoría]],Cod_procesamiento10[],2,0)</f>
        <v>3</v>
      </c>
      <c r="J5521" t="s">
        <v>163</v>
      </c>
      <c r="K5521" s="3">
        <v>1422.65</v>
      </c>
    </row>
    <row r="5522" spans="1:11" x14ac:dyDescent="0.35">
      <c r="A5522">
        <v>2018</v>
      </c>
      <c r="B5522" s="5" t="s">
        <v>49</v>
      </c>
      <c r="C5522" s="10">
        <v>43101</v>
      </c>
      <c r="D5522" t="s">
        <v>17</v>
      </c>
      <c r="E5522">
        <f>+VLOOKUP(Tabla2[[#This Row],[Punto de venta]],Punto_venta[],2,0)</f>
        <v>2</v>
      </c>
      <c r="F5522" t="s">
        <v>11</v>
      </c>
      <c r="G5522">
        <f>+VLOOKUP(Tabla2[[#This Row],[Cultivo]],Cod_categoría[],2,0)</f>
        <v>100102005</v>
      </c>
      <c r="H5522" t="str">
        <f>+VLOOKUP(F5522,Codigos[],2,0)</f>
        <v>Cítricos</v>
      </c>
      <c r="I5522">
        <f>+VLOOKUP(Tabla2[[#This Row],[Categoría]],Cod_procesamiento10[],2,0)</f>
        <v>2</v>
      </c>
      <c r="J5522" t="s">
        <v>163</v>
      </c>
      <c r="K5522" s="3">
        <v>1373.64</v>
      </c>
    </row>
    <row r="5523" spans="1:11" x14ac:dyDescent="0.35">
      <c r="A5523">
        <v>2018</v>
      </c>
      <c r="B5523" s="5" t="s">
        <v>49</v>
      </c>
      <c r="C5523" s="10">
        <v>43101</v>
      </c>
      <c r="D5523" t="s">
        <v>17</v>
      </c>
      <c r="E5523">
        <f>+VLOOKUP(Tabla2[[#This Row],[Punto de venta]],Punto_venta[],2,0)</f>
        <v>2</v>
      </c>
      <c r="F5523" t="s">
        <v>12</v>
      </c>
      <c r="G5523">
        <f>+VLOOKUP(Tabla2[[#This Row],[Cultivo]],Cod_categoría[],2,0)</f>
        <v>100103006</v>
      </c>
      <c r="H5523" t="str">
        <f>+VLOOKUP(F5523,Codigos[],2,0)</f>
        <v>Frutos de carozo</v>
      </c>
      <c r="I5523">
        <f>+VLOOKUP(Tabla2[[#This Row],[Categoría]],Cod_procesamiento10[],2,0)</f>
        <v>5</v>
      </c>
      <c r="J5523" t="s">
        <v>163</v>
      </c>
      <c r="K5523" s="3">
        <v>1683.56</v>
      </c>
    </row>
    <row r="5524" spans="1:11" x14ac:dyDescent="0.35">
      <c r="A5524">
        <v>2018</v>
      </c>
      <c r="B5524" s="5" t="s">
        <v>49</v>
      </c>
      <c r="C5524" s="10">
        <v>43101</v>
      </c>
      <c r="D5524" t="s">
        <v>17</v>
      </c>
      <c r="E5524">
        <f>+VLOOKUP(Tabla2[[#This Row],[Punto de venta]],Punto_venta[],2,0)</f>
        <v>2</v>
      </c>
      <c r="F5524" t="s">
        <v>13</v>
      </c>
      <c r="G5524">
        <f>+VLOOKUP(Tabla2[[#This Row],[Cultivo]],Cod_categoría[],2,0)</f>
        <v>100106002</v>
      </c>
      <c r="H5524" t="str">
        <f>+VLOOKUP(F5524,Codigos[],2,0)</f>
        <v>Frutos oleaginosos</v>
      </c>
      <c r="I5524">
        <f>+VLOOKUP(Tabla2[[#This Row],[Categoría]],Cod_procesamiento10[],2,0)</f>
        <v>12</v>
      </c>
      <c r="J5524" t="s">
        <v>163</v>
      </c>
      <c r="K5524" s="3">
        <v>3124.35</v>
      </c>
    </row>
    <row r="5525" spans="1:11" x14ac:dyDescent="0.35">
      <c r="A5525">
        <v>2018</v>
      </c>
      <c r="B5525" s="5" t="s">
        <v>49</v>
      </c>
      <c r="C5525" s="10">
        <v>43101</v>
      </c>
      <c r="D5525" t="s">
        <v>17</v>
      </c>
      <c r="E5525">
        <f>+VLOOKUP(Tabla2[[#This Row],[Punto de venta]],Punto_venta[],2,0)</f>
        <v>2</v>
      </c>
      <c r="F5525" t="s">
        <v>14</v>
      </c>
      <c r="G5525">
        <f>+VLOOKUP(Tabla2[[#This Row],[Cultivo]],Cod_categoría[],2,0)</f>
        <v>100104005</v>
      </c>
      <c r="H5525" t="str">
        <f>+VLOOKUP(F5525,Codigos[],2,0)</f>
        <v>Frutos de pepita</v>
      </c>
      <c r="I5525">
        <f>+VLOOKUP(Tabla2[[#This Row],[Categoría]],Cod_procesamiento10[],2,0)</f>
        <v>3</v>
      </c>
      <c r="J5525" t="s">
        <v>163</v>
      </c>
      <c r="K5525" s="3">
        <v>1431.93</v>
      </c>
    </row>
    <row r="5526" spans="1:11" x14ac:dyDescent="0.35">
      <c r="A5526">
        <v>2018</v>
      </c>
      <c r="B5526" s="5" t="s">
        <v>49</v>
      </c>
      <c r="C5526" s="10">
        <v>43101</v>
      </c>
      <c r="D5526" t="s">
        <v>17</v>
      </c>
      <c r="E5526">
        <f>+VLOOKUP(Tabla2[[#This Row],[Punto de venta]],Punto_venta[],2,0)</f>
        <v>2</v>
      </c>
      <c r="F5526" t="s">
        <v>15</v>
      </c>
      <c r="G5526">
        <f>+VLOOKUP(Tabla2[[#This Row],[Cultivo]],Cod_categoría[],2,0)</f>
        <v>100108006</v>
      </c>
      <c r="H5526" t="str">
        <f>+VLOOKUP(F5526,Codigos[],2,0)</f>
        <v>Frutos tropicales y subtropicales</v>
      </c>
      <c r="I5526">
        <f>+VLOOKUP(Tabla2[[#This Row],[Categoría]],Cod_procesamiento10[],2,0)</f>
        <v>4</v>
      </c>
      <c r="J5526" t="s">
        <v>163</v>
      </c>
      <c r="K5526" s="3">
        <v>834.24</v>
      </c>
    </row>
    <row r="5527" spans="1:11" x14ac:dyDescent="0.35">
      <c r="A5527">
        <v>2018</v>
      </c>
      <c r="B5527" s="5" t="s">
        <v>49</v>
      </c>
      <c r="C5527" s="10">
        <v>43101</v>
      </c>
      <c r="D5527" t="s">
        <v>2</v>
      </c>
      <c r="E5527">
        <f>+VLOOKUP(Tabla2[[#This Row],[Punto de venta]],Punto_venta[],2,0)</f>
        <v>1</v>
      </c>
      <c r="F5527" t="s">
        <v>3</v>
      </c>
      <c r="G5527">
        <f>+VLOOKUP(Tabla2[[#This Row],[Cultivo]],Cod_categoría[],2,0)</f>
        <v>100103001</v>
      </c>
      <c r="H5527" t="str">
        <f>+VLOOKUP(F5527,Codigos[],2,0)</f>
        <v>Frutos de carozo</v>
      </c>
      <c r="I5527">
        <f>+VLOOKUP(Tabla2[[#This Row],[Categoría]],Cod_procesamiento10[],2,0)</f>
        <v>5</v>
      </c>
      <c r="J5527" t="s">
        <v>163</v>
      </c>
      <c r="K5527" s="3">
        <v>851.09</v>
      </c>
    </row>
    <row r="5528" spans="1:11" x14ac:dyDescent="0.35">
      <c r="A5528">
        <v>2018</v>
      </c>
      <c r="B5528" s="5" t="s">
        <v>49</v>
      </c>
      <c r="C5528" s="10">
        <v>43101</v>
      </c>
      <c r="D5528" t="s">
        <v>2</v>
      </c>
      <c r="E5528">
        <f>+VLOOKUP(Tabla2[[#This Row],[Punto de venta]],Punto_venta[],2,0)</f>
        <v>1</v>
      </c>
      <c r="F5528" t="s">
        <v>5</v>
      </c>
      <c r="G5528">
        <f>+VLOOKUP(Tabla2[[#This Row],[Cultivo]],Cod_categoría[],2,0)</f>
        <v>100103002</v>
      </c>
      <c r="H5528" t="str">
        <f>+VLOOKUP(F5528,Codigos[],2,0)</f>
        <v>Frutos de carozo</v>
      </c>
      <c r="I5528">
        <f>+VLOOKUP(Tabla2[[#This Row],[Categoría]],Cod_procesamiento10[],2,0)</f>
        <v>5</v>
      </c>
      <c r="J5528" t="s">
        <v>163</v>
      </c>
      <c r="K5528" s="3">
        <v>733.51</v>
      </c>
    </row>
    <row r="5529" spans="1:11" x14ac:dyDescent="0.35">
      <c r="A5529">
        <v>2018</v>
      </c>
      <c r="B5529" s="5" t="s">
        <v>49</v>
      </c>
      <c r="C5529" s="10">
        <v>43101</v>
      </c>
      <c r="D5529" t="s">
        <v>2</v>
      </c>
      <c r="E5529">
        <f>+VLOOKUP(Tabla2[[#This Row],[Punto de venta]],Punto_venta[],2,0)</f>
        <v>1</v>
      </c>
      <c r="F5529" t="s">
        <v>7</v>
      </c>
      <c r="G5529">
        <f>+VLOOKUP(Tabla2[[#This Row],[Cultivo]],Cod_categoría[],2,0)</f>
        <v>100103004</v>
      </c>
      <c r="H5529" t="str">
        <f>+VLOOKUP(F5529,Codigos[],2,0)</f>
        <v>Frutos de carozo</v>
      </c>
      <c r="I5529">
        <f>+VLOOKUP(Tabla2[[#This Row],[Categoría]],Cod_procesamiento10[],2,0)</f>
        <v>5</v>
      </c>
      <c r="J5529" t="s">
        <v>163</v>
      </c>
      <c r="K5529" s="3">
        <v>850.83</v>
      </c>
    </row>
    <row r="5530" spans="1:11" x14ac:dyDescent="0.35">
      <c r="A5530">
        <v>2018</v>
      </c>
      <c r="B5530" s="5" t="s">
        <v>49</v>
      </c>
      <c r="C5530" s="10">
        <v>43101</v>
      </c>
      <c r="D5530" t="s">
        <v>2</v>
      </c>
      <c r="E5530">
        <f>+VLOOKUP(Tabla2[[#This Row],[Punto de venta]],Punto_venta[],2,0)</f>
        <v>1</v>
      </c>
      <c r="F5530" t="s">
        <v>8</v>
      </c>
      <c r="G5530">
        <f>+VLOOKUP(Tabla2[[#This Row],[Cultivo]],Cod_categoría[],2,0)</f>
        <v>100112025</v>
      </c>
      <c r="H5530" t="str">
        <f>+VLOOKUP(F5530,Codigos[],2,0)</f>
        <v>Berries</v>
      </c>
      <c r="I5530">
        <f>+VLOOKUP(Tabla2[[#This Row],[Categoría]],Cod_procesamiento10[],2,0)</f>
        <v>1</v>
      </c>
      <c r="J5530" t="s">
        <v>163</v>
      </c>
      <c r="K5530" s="3">
        <v>1162.8499999999999</v>
      </c>
    </row>
    <row r="5531" spans="1:11" x14ac:dyDescent="0.35">
      <c r="A5531">
        <v>2018</v>
      </c>
      <c r="B5531" s="5" t="s">
        <v>49</v>
      </c>
      <c r="C5531" s="10">
        <v>43101</v>
      </c>
      <c r="D5531" t="s">
        <v>2</v>
      </c>
      <c r="E5531">
        <f>+VLOOKUP(Tabla2[[#This Row],[Punto de venta]],Punto_venta[],2,0)</f>
        <v>1</v>
      </c>
      <c r="F5531" t="s">
        <v>9</v>
      </c>
      <c r="G5531">
        <f>+VLOOKUP(Tabla2[[#This Row],[Cultivo]],Cod_categoría[],2,0)</f>
        <v>100102003</v>
      </c>
      <c r="H5531" t="str">
        <f>+VLOOKUP(F5531,Codigos[],2,0)</f>
        <v>Cítricos</v>
      </c>
      <c r="I5531">
        <f>+VLOOKUP(Tabla2[[#This Row],[Categoría]],Cod_procesamiento10[],2,0)</f>
        <v>2</v>
      </c>
      <c r="J5531" t="s">
        <v>163</v>
      </c>
      <c r="K5531" s="3">
        <v>1390.03</v>
      </c>
    </row>
    <row r="5532" spans="1:11" x14ac:dyDescent="0.35">
      <c r="A5532">
        <v>2018</v>
      </c>
      <c r="B5532" s="5" t="s">
        <v>49</v>
      </c>
      <c r="C5532" s="10">
        <v>43101</v>
      </c>
      <c r="D5532" t="s">
        <v>2</v>
      </c>
      <c r="E5532">
        <f>+VLOOKUP(Tabla2[[#This Row],[Punto de venta]],Punto_venta[],2,0)</f>
        <v>1</v>
      </c>
      <c r="F5532" t="s">
        <v>21</v>
      </c>
      <c r="G5532">
        <f>+VLOOKUP(Tabla2[[#This Row],[Cultivo]],Cod_categoría[],2,0)</f>
        <v>100108002</v>
      </c>
      <c r="H5532" t="str">
        <f>+VLOOKUP(F5532,Codigos[],2,0)</f>
        <v>Frutos tropicales y subtropicales</v>
      </c>
      <c r="I5532">
        <f>+VLOOKUP(Tabla2[[#This Row],[Categoría]],Cod_procesamiento10[],2,0)</f>
        <v>4</v>
      </c>
      <c r="J5532" t="s">
        <v>163</v>
      </c>
      <c r="K5532" s="3">
        <v>1820.83</v>
      </c>
    </row>
    <row r="5533" spans="1:11" x14ac:dyDescent="0.35">
      <c r="A5533">
        <v>2018</v>
      </c>
      <c r="B5533" s="5" t="s">
        <v>49</v>
      </c>
      <c r="C5533" s="10">
        <v>43101</v>
      </c>
      <c r="D5533" t="s">
        <v>2</v>
      </c>
      <c r="E5533">
        <f>+VLOOKUP(Tabla2[[#This Row],[Punto de venta]],Punto_venta[],2,0)</f>
        <v>1</v>
      </c>
      <c r="F5533" t="s">
        <v>10</v>
      </c>
      <c r="G5533">
        <f>+VLOOKUP(Tabla2[[#This Row],[Cultivo]],Cod_categoría[],2,0)</f>
        <v>100104002</v>
      </c>
      <c r="H5533" t="str">
        <f>+VLOOKUP(F5533,Codigos[],2,0)</f>
        <v>Frutos de pepita</v>
      </c>
      <c r="I5533">
        <f>+VLOOKUP(Tabla2[[#This Row],[Categoría]],Cod_procesamiento10[],2,0)</f>
        <v>3</v>
      </c>
      <c r="J5533" t="s">
        <v>163</v>
      </c>
      <c r="K5533" s="3">
        <v>1043.54</v>
      </c>
    </row>
    <row r="5534" spans="1:11" x14ac:dyDescent="0.35">
      <c r="A5534">
        <v>2018</v>
      </c>
      <c r="B5534" s="5" t="s">
        <v>49</v>
      </c>
      <c r="C5534" s="10">
        <v>43101</v>
      </c>
      <c r="D5534" t="s">
        <v>2</v>
      </c>
      <c r="E5534">
        <f>+VLOOKUP(Tabla2[[#This Row],[Punto de venta]],Punto_venta[],2,0)</f>
        <v>1</v>
      </c>
      <c r="F5534" t="s">
        <v>11</v>
      </c>
      <c r="G5534">
        <f>+VLOOKUP(Tabla2[[#This Row],[Cultivo]],Cod_categoría[],2,0)</f>
        <v>100102005</v>
      </c>
      <c r="H5534" t="str">
        <f>+VLOOKUP(F5534,Codigos[],2,0)</f>
        <v>Cítricos</v>
      </c>
      <c r="I5534">
        <f>+VLOOKUP(Tabla2[[#This Row],[Categoría]],Cod_procesamiento10[],2,0)</f>
        <v>2</v>
      </c>
      <c r="J5534" t="s">
        <v>163</v>
      </c>
      <c r="K5534" s="3">
        <v>1119.3599999999999</v>
      </c>
    </row>
    <row r="5535" spans="1:11" x14ac:dyDescent="0.35">
      <c r="A5535">
        <v>2018</v>
      </c>
      <c r="B5535" s="5" t="s">
        <v>49</v>
      </c>
      <c r="C5535" s="10">
        <v>43101</v>
      </c>
      <c r="D5535" t="s">
        <v>2</v>
      </c>
      <c r="E5535">
        <f>+VLOOKUP(Tabla2[[#This Row],[Punto de venta]],Punto_venta[],2,0)</f>
        <v>1</v>
      </c>
      <c r="F5535" t="s">
        <v>12</v>
      </c>
      <c r="G5535">
        <f>+VLOOKUP(Tabla2[[#This Row],[Cultivo]],Cod_categoría[],2,0)</f>
        <v>100103006</v>
      </c>
      <c r="H5535" t="str">
        <f>+VLOOKUP(F5535,Codigos[],2,0)</f>
        <v>Frutos de carozo</v>
      </c>
      <c r="I5535">
        <f>+VLOOKUP(Tabla2[[#This Row],[Categoría]],Cod_procesamiento10[],2,0)</f>
        <v>5</v>
      </c>
      <c r="J5535" t="s">
        <v>163</v>
      </c>
      <c r="K5535" s="3">
        <v>871.94</v>
      </c>
    </row>
    <row r="5536" spans="1:11" x14ac:dyDescent="0.35">
      <c r="A5536">
        <v>2018</v>
      </c>
      <c r="B5536" s="5" t="s">
        <v>49</v>
      </c>
      <c r="C5536" s="10">
        <v>43101</v>
      </c>
      <c r="D5536" t="s">
        <v>2</v>
      </c>
      <c r="E5536">
        <f>+VLOOKUP(Tabla2[[#This Row],[Punto de venta]],Punto_venta[],2,0)</f>
        <v>1</v>
      </c>
      <c r="F5536" t="s">
        <v>13</v>
      </c>
      <c r="G5536">
        <f>+VLOOKUP(Tabla2[[#This Row],[Cultivo]],Cod_categoría[],2,0)</f>
        <v>100106002</v>
      </c>
      <c r="H5536" t="str">
        <f>+VLOOKUP(F5536,Codigos[],2,0)</f>
        <v>Frutos oleaginosos</v>
      </c>
      <c r="I5536">
        <f>+VLOOKUP(Tabla2[[#This Row],[Categoría]],Cod_procesamiento10[],2,0)</f>
        <v>12</v>
      </c>
      <c r="J5536" t="s">
        <v>163</v>
      </c>
      <c r="K5536" s="3">
        <v>2525.04</v>
      </c>
    </row>
    <row r="5537" spans="1:11" x14ac:dyDescent="0.35">
      <c r="A5537">
        <v>2018</v>
      </c>
      <c r="B5537" s="5" t="s">
        <v>49</v>
      </c>
      <c r="C5537" s="10">
        <v>43101</v>
      </c>
      <c r="D5537" t="s">
        <v>2</v>
      </c>
      <c r="E5537">
        <f>+VLOOKUP(Tabla2[[#This Row],[Punto de venta]],Punto_venta[],2,0)</f>
        <v>1</v>
      </c>
      <c r="F5537" t="s">
        <v>14</v>
      </c>
      <c r="G5537">
        <f>+VLOOKUP(Tabla2[[#This Row],[Cultivo]],Cod_categoría[],2,0)</f>
        <v>100104005</v>
      </c>
      <c r="H5537" t="str">
        <f>+VLOOKUP(F5537,Codigos[],2,0)</f>
        <v>Frutos de pepita</v>
      </c>
      <c r="I5537">
        <f>+VLOOKUP(Tabla2[[#This Row],[Categoría]],Cod_procesamiento10[],2,0)</f>
        <v>3</v>
      </c>
      <c r="J5537" t="s">
        <v>163</v>
      </c>
      <c r="K5537" s="3">
        <v>1118.75</v>
      </c>
    </row>
    <row r="5538" spans="1:11" x14ac:dyDescent="0.35">
      <c r="A5538">
        <v>2018</v>
      </c>
      <c r="B5538" s="5" t="s">
        <v>49</v>
      </c>
      <c r="C5538" s="10">
        <v>43101</v>
      </c>
      <c r="D5538" t="s">
        <v>2</v>
      </c>
      <c r="E5538">
        <f>+VLOOKUP(Tabla2[[#This Row],[Punto de venta]],Punto_venta[],2,0)</f>
        <v>1</v>
      </c>
      <c r="F5538" t="s">
        <v>15</v>
      </c>
      <c r="G5538">
        <f>+VLOOKUP(Tabla2[[#This Row],[Cultivo]],Cod_categoría[],2,0)</f>
        <v>100108006</v>
      </c>
      <c r="H5538" t="str">
        <f>+VLOOKUP(F5538,Codigos[],2,0)</f>
        <v>Frutos tropicales y subtropicales</v>
      </c>
      <c r="I5538">
        <f>+VLOOKUP(Tabla2[[#This Row],[Categoría]],Cod_procesamiento10[],2,0)</f>
        <v>4</v>
      </c>
      <c r="J5538" t="s">
        <v>163</v>
      </c>
      <c r="K5538" s="3">
        <v>641.4</v>
      </c>
    </row>
    <row r="5539" spans="1:11" x14ac:dyDescent="0.35">
      <c r="A5539">
        <v>2018</v>
      </c>
      <c r="B5539" s="5" t="s">
        <v>49</v>
      </c>
      <c r="C5539" s="10">
        <v>43101</v>
      </c>
      <c r="D5539" t="s">
        <v>17</v>
      </c>
      <c r="E5539">
        <f>+VLOOKUP(Tabla2[[#This Row],[Punto de venta]],Punto_venta[],2,0)</f>
        <v>2</v>
      </c>
      <c r="F5539" t="s">
        <v>3</v>
      </c>
      <c r="G5539">
        <f>+VLOOKUP(Tabla2[[#This Row],[Cultivo]],Cod_categoría[],2,0)</f>
        <v>100103001</v>
      </c>
      <c r="H5539" t="str">
        <f>+VLOOKUP(F5539,Codigos[],2,0)</f>
        <v>Frutos de carozo</v>
      </c>
      <c r="I5539">
        <f>+VLOOKUP(Tabla2[[#This Row],[Categoría]],Cod_procesamiento10[],2,0)</f>
        <v>5</v>
      </c>
      <c r="J5539" t="s">
        <v>163</v>
      </c>
      <c r="K5539" s="3">
        <v>2015.19</v>
      </c>
    </row>
    <row r="5540" spans="1:11" x14ac:dyDescent="0.35">
      <c r="A5540">
        <v>2018</v>
      </c>
      <c r="B5540" s="5" t="s">
        <v>49</v>
      </c>
      <c r="C5540" s="10">
        <v>43101</v>
      </c>
      <c r="D5540" t="s">
        <v>17</v>
      </c>
      <c r="E5540">
        <f>+VLOOKUP(Tabla2[[#This Row],[Punto de venta]],Punto_venta[],2,0)</f>
        <v>2</v>
      </c>
      <c r="F5540" t="s">
        <v>5</v>
      </c>
      <c r="G5540">
        <f>+VLOOKUP(Tabla2[[#This Row],[Cultivo]],Cod_categoría[],2,0)</f>
        <v>100103002</v>
      </c>
      <c r="H5540" t="str">
        <f>+VLOOKUP(F5540,Codigos[],2,0)</f>
        <v>Frutos de carozo</v>
      </c>
      <c r="I5540">
        <f>+VLOOKUP(Tabla2[[#This Row],[Categoría]],Cod_procesamiento10[],2,0)</f>
        <v>5</v>
      </c>
      <c r="J5540" t="s">
        <v>163</v>
      </c>
      <c r="K5540" s="3">
        <v>1594.41</v>
      </c>
    </row>
    <row r="5541" spans="1:11" x14ac:dyDescent="0.35">
      <c r="A5541">
        <v>2018</v>
      </c>
      <c r="B5541" s="5" t="s">
        <v>49</v>
      </c>
      <c r="C5541" s="10">
        <v>43101</v>
      </c>
      <c r="D5541" t="s">
        <v>17</v>
      </c>
      <c r="E5541">
        <f>+VLOOKUP(Tabla2[[#This Row],[Punto de venta]],Punto_venta[],2,0)</f>
        <v>2</v>
      </c>
      <c r="F5541" t="s">
        <v>7</v>
      </c>
      <c r="G5541">
        <f>+VLOOKUP(Tabla2[[#This Row],[Cultivo]],Cod_categoría[],2,0)</f>
        <v>100103004</v>
      </c>
      <c r="H5541" t="str">
        <f>+VLOOKUP(F5541,Codigos[],2,0)</f>
        <v>Frutos de carozo</v>
      </c>
      <c r="I5541">
        <f>+VLOOKUP(Tabla2[[#This Row],[Categoría]],Cod_procesamiento10[],2,0)</f>
        <v>5</v>
      </c>
      <c r="J5541" t="s">
        <v>163</v>
      </c>
      <c r="K5541" s="3">
        <v>1661.55</v>
      </c>
    </row>
    <row r="5542" spans="1:11" x14ac:dyDescent="0.35">
      <c r="A5542">
        <v>2018</v>
      </c>
      <c r="B5542" s="5" t="s">
        <v>49</v>
      </c>
      <c r="C5542" s="10">
        <v>43101</v>
      </c>
      <c r="D5542" t="s">
        <v>17</v>
      </c>
      <c r="E5542">
        <f>+VLOOKUP(Tabla2[[#This Row],[Punto de venta]],Punto_venta[],2,0)</f>
        <v>2</v>
      </c>
      <c r="F5542" t="s">
        <v>8</v>
      </c>
      <c r="G5542">
        <f>+VLOOKUP(Tabla2[[#This Row],[Cultivo]],Cod_categoría[],2,0)</f>
        <v>100112025</v>
      </c>
      <c r="H5542" t="str">
        <f>+VLOOKUP(F5542,Codigos[],2,0)</f>
        <v>Berries</v>
      </c>
      <c r="I5542">
        <f>+VLOOKUP(Tabla2[[#This Row],[Categoría]],Cod_procesamiento10[],2,0)</f>
        <v>1</v>
      </c>
      <c r="J5542" t="s">
        <v>163</v>
      </c>
      <c r="K5542" s="3">
        <v>3490.56</v>
      </c>
    </row>
    <row r="5543" spans="1:11" x14ac:dyDescent="0.35">
      <c r="A5543">
        <v>2018</v>
      </c>
      <c r="B5543" s="5" t="s">
        <v>49</v>
      </c>
      <c r="C5543" s="10">
        <v>43101</v>
      </c>
      <c r="D5543" t="s">
        <v>17</v>
      </c>
      <c r="E5543">
        <f>+VLOOKUP(Tabla2[[#This Row],[Punto de venta]],Punto_venta[],2,0)</f>
        <v>2</v>
      </c>
      <c r="F5543" t="s">
        <v>9</v>
      </c>
      <c r="G5543">
        <f>+VLOOKUP(Tabla2[[#This Row],[Cultivo]],Cod_categoría[],2,0)</f>
        <v>100102003</v>
      </c>
      <c r="H5543" t="str">
        <f>+VLOOKUP(F5543,Codigos[],2,0)</f>
        <v>Cítricos</v>
      </c>
      <c r="I5543">
        <f>+VLOOKUP(Tabla2[[#This Row],[Categoría]],Cod_procesamiento10[],2,0)</f>
        <v>2</v>
      </c>
      <c r="J5543" t="s">
        <v>163</v>
      </c>
      <c r="K5543" s="3">
        <v>1825</v>
      </c>
    </row>
    <row r="5544" spans="1:11" x14ac:dyDescent="0.35">
      <c r="A5544">
        <v>2018</v>
      </c>
      <c r="B5544" s="5" t="s">
        <v>49</v>
      </c>
      <c r="C5544" s="10">
        <v>43101</v>
      </c>
      <c r="D5544" t="s">
        <v>17</v>
      </c>
      <c r="E5544">
        <f>+VLOOKUP(Tabla2[[#This Row],[Punto de venta]],Punto_venta[],2,0)</f>
        <v>2</v>
      </c>
      <c r="F5544" t="s">
        <v>21</v>
      </c>
      <c r="G5544">
        <f>+VLOOKUP(Tabla2[[#This Row],[Cultivo]],Cod_categoría[],2,0)</f>
        <v>100108002</v>
      </c>
      <c r="H5544" t="str">
        <f>+VLOOKUP(F5544,Codigos[],2,0)</f>
        <v>Frutos tropicales y subtropicales</v>
      </c>
      <c r="I5544">
        <f>+VLOOKUP(Tabla2[[#This Row],[Categoría]],Cod_procesamiento10[],2,0)</f>
        <v>4</v>
      </c>
      <c r="J5544" t="s">
        <v>163</v>
      </c>
      <c r="K5544" s="3">
        <v>1604.18</v>
      </c>
    </row>
    <row r="5545" spans="1:11" x14ac:dyDescent="0.35">
      <c r="A5545">
        <v>2018</v>
      </c>
      <c r="B5545" s="5" t="s">
        <v>49</v>
      </c>
      <c r="C5545" s="10">
        <v>43101</v>
      </c>
      <c r="D5545" t="s">
        <v>17</v>
      </c>
      <c r="E5545">
        <f>+VLOOKUP(Tabla2[[#This Row],[Punto de venta]],Punto_venta[],2,0)</f>
        <v>2</v>
      </c>
      <c r="F5545" t="s">
        <v>10</v>
      </c>
      <c r="G5545">
        <f>+VLOOKUP(Tabla2[[#This Row],[Cultivo]],Cod_categoría[],2,0)</f>
        <v>100104002</v>
      </c>
      <c r="H5545" t="str">
        <f>+VLOOKUP(F5545,Codigos[],2,0)</f>
        <v>Frutos de pepita</v>
      </c>
      <c r="I5545">
        <f>+VLOOKUP(Tabla2[[#This Row],[Categoría]],Cod_procesamiento10[],2,0)</f>
        <v>3</v>
      </c>
      <c r="J5545" t="s">
        <v>163</v>
      </c>
      <c r="K5545" s="3">
        <v>1534.05</v>
      </c>
    </row>
    <row r="5546" spans="1:11" x14ac:dyDescent="0.35">
      <c r="A5546">
        <v>2018</v>
      </c>
      <c r="B5546" s="5" t="s">
        <v>49</v>
      </c>
      <c r="C5546" s="10">
        <v>43101</v>
      </c>
      <c r="D5546" t="s">
        <v>17</v>
      </c>
      <c r="E5546">
        <f>+VLOOKUP(Tabla2[[#This Row],[Punto de venta]],Punto_venta[],2,0)</f>
        <v>2</v>
      </c>
      <c r="F5546" t="s">
        <v>11</v>
      </c>
      <c r="G5546">
        <f>+VLOOKUP(Tabla2[[#This Row],[Cultivo]],Cod_categoría[],2,0)</f>
        <v>100102005</v>
      </c>
      <c r="H5546" t="str">
        <f>+VLOOKUP(F5546,Codigos[],2,0)</f>
        <v>Cítricos</v>
      </c>
      <c r="I5546">
        <f>+VLOOKUP(Tabla2[[#This Row],[Categoría]],Cod_procesamiento10[],2,0)</f>
        <v>2</v>
      </c>
      <c r="J5546" t="s">
        <v>163</v>
      </c>
      <c r="K5546" s="3">
        <v>1507.21</v>
      </c>
    </row>
    <row r="5547" spans="1:11" x14ac:dyDescent="0.35">
      <c r="A5547">
        <v>2018</v>
      </c>
      <c r="B5547" s="5" t="s">
        <v>49</v>
      </c>
      <c r="C5547" s="10">
        <v>43101</v>
      </c>
      <c r="D5547" t="s">
        <v>17</v>
      </c>
      <c r="E5547">
        <f>+VLOOKUP(Tabla2[[#This Row],[Punto de venta]],Punto_venta[],2,0)</f>
        <v>2</v>
      </c>
      <c r="F5547" t="s">
        <v>12</v>
      </c>
      <c r="G5547">
        <f>+VLOOKUP(Tabla2[[#This Row],[Cultivo]],Cod_categoría[],2,0)</f>
        <v>100103006</v>
      </c>
      <c r="H5547" t="str">
        <f>+VLOOKUP(F5547,Codigos[],2,0)</f>
        <v>Frutos de carozo</v>
      </c>
      <c r="I5547">
        <f>+VLOOKUP(Tabla2[[#This Row],[Categoría]],Cod_procesamiento10[],2,0)</f>
        <v>5</v>
      </c>
      <c r="J5547" t="s">
        <v>163</v>
      </c>
      <c r="K5547" s="3">
        <v>1661.4</v>
      </c>
    </row>
    <row r="5548" spans="1:11" x14ac:dyDescent="0.35">
      <c r="A5548">
        <v>2018</v>
      </c>
      <c r="B5548" s="5" t="s">
        <v>49</v>
      </c>
      <c r="C5548" s="10">
        <v>43101</v>
      </c>
      <c r="D5548" t="s">
        <v>17</v>
      </c>
      <c r="E5548">
        <f>+VLOOKUP(Tabla2[[#This Row],[Punto de venta]],Punto_venta[],2,0)</f>
        <v>2</v>
      </c>
      <c r="F5548" t="s">
        <v>13</v>
      </c>
      <c r="G5548">
        <f>+VLOOKUP(Tabla2[[#This Row],[Cultivo]],Cod_categoría[],2,0)</f>
        <v>100106002</v>
      </c>
      <c r="H5548" t="str">
        <f>+VLOOKUP(F5548,Codigos[],2,0)</f>
        <v>Frutos oleaginosos</v>
      </c>
      <c r="I5548">
        <f>+VLOOKUP(Tabla2[[#This Row],[Categoría]],Cod_procesamiento10[],2,0)</f>
        <v>12</v>
      </c>
      <c r="J5548" t="s">
        <v>163</v>
      </c>
      <c r="K5548" s="3">
        <v>3110.64</v>
      </c>
    </row>
    <row r="5549" spans="1:11" x14ac:dyDescent="0.35">
      <c r="A5549">
        <v>2018</v>
      </c>
      <c r="B5549" s="5" t="s">
        <v>49</v>
      </c>
      <c r="C5549" s="10">
        <v>43101</v>
      </c>
      <c r="D5549" t="s">
        <v>17</v>
      </c>
      <c r="E5549">
        <f>+VLOOKUP(Tabla2[[#This Row],[Punto de venta]],Punto_venta[],2,0)</f>
        <v>2</v>
      </c>
      <c r="F5549" t="s">
        <v>14</v>
      </c>
      <c r="G5549">
        <f>+VLOOKUP(Tabla2[[#This Row],[Cultivo]],Cod_categoría[],2,0)</f>
        <v>100104005</v>
      </c>
      <c r="H5549" t="str">
        <f>+VLOOKUP(F5549,Codigos[],2,0)</f>
        <v>Frutos de pepita</v>
      </c>
      <c r="I5549">
        <f>+VLOOKUP(Tabla2[[#This Row],[Categoría]],Cod_procesamiento10[],2,0)</f>
        <v>3</v>
      </c>
      <c r="J5549" t="s">
        <v>163</v>
      </c>
      <c r="K5549" s="3">
        <v>1480.12</v>
      </c>
    </row>
    <row r="5550" spans="1:11" x14ac:dyDescent="0.35">
      <c r="A5550">
        <v>2018</v>
      </c>
      <c r="B5550" s="5" t="s">
        <v>49</v>
      </c>
      <c r="C5550" s="10">
        <v>43101</v>
      </c>
      <c r="D5550" t="s">
        <v>17</v>
      </c>
      <c r="E5550">
        <f>+VLOOKUP(Tabla2[[#This Row],[Punto de venta]],Punto_venta[],2,0)</f>
        <v>2</v>
      </c>
      <c r="F5550" t="s">
        <v>15</v>
      </c>
      <c r="G5550">
        <f>+VLOOKUP(Tabla2[[#This Row],[Cultivo]],Cod_categoría[],2,0)</f>
        <v>100108006</v>
      </c>
      <c r="H5550" t="str">
        <f>+VLOOKUP(F5550,Codigos[],2,0)</f>
        <v>Frutos tropicales y subtropicales</v>
      </c>
      <c r="I5550">
        <f>+VLOOKUP(Tabla2[[#This Row],[Categoría]],Cod_procesamiento10[],2,0)</f>
        <v>4</v>
      </c>
      <c r="J5550" t="s">
        <v>163</v>
      </c>
      <c r="K5550" s="3">
        <v>760.96</v>
      </c>
    </row>
    <row r="5551" spans="1:11" x14ac:dyDescent="0.35">
      <c r="A5551">
        <v>2018</v>
      </c>
      <c r="B5551" s="5" t="s">
        <v>49</v>
      </c>
      <c r="C5551" s="10">
        <v>43101</v>
      </c>
      <c r="D5551" t="s">
        <v>2</v>
      </c>
      <c r="E5551">
        <f>+VLOOKUP(Tabla2[[#This Row],[Punto de venta]],Punto_venta[],2,0)</f>
        <v>1</v>
      </c>
      <c r="F5551" t="s">
        <v>68</v>
      </c>
      <c r="G5551">
        <f>+VLOOKUP(Tabla2[[#This Row],[Cultivo]],Cod_categoría[],2,0)</f>
        <v>100101001</v>
      </c>
      <c r="H5551" t="str">
        <f>+VLOOKUP(F5551,Codigos[],2,0)</f>
        <v>Berries</v>
      </c>
      <c r="I5551">
        <f>+VLOOKUP(Tabla2[[#This Row],[Categoría]],Cod_procesamiento10[],2,0)</f>
        <v>1</v>
      </c>
      <c r="J5551" t="s">
        <v>163</v>
      </c>
      <c r="K5551" s="3">
        <v>1646.76</v>
      </c>
    </row>
    <row r="5552" spans="1:11" x14ac:dyDescent="0.35">
      <c r="A5552">
        <v>2018</v>
      </c>
      <c r="B5552" s="5" t="s">
        <v>49</v>
      </c>
      <c r="C5552" s="10">
        <v>43101</v>
      </c>
      <c r="D5552" t="s">
        <v>2</v>
      </c>
      <c r="E5552">
        <f>+VLOOKUP(Tabla2[[#This Row],[Punto de venta]],Punto_venta[],2,0)</f>
        <v>1</v>
      </c>
      <c r="F5552" t="s">
        <v>3</v>
      </c>
      <c r="G5552">
        <f>+VLOOKUP(Tabla2[[#This Row],[Cultivo]],Cod_categoría[],2,0)</f>
        <v>100103001</v>
      </c>
      <c r="H5552" t="str">
        <f>+VLOOKUP(F5552,Codigos[],2,0)</f>
        <v>Frutos de carozo</v>
      </c>
      <c r="I5552">
        <f>+VLOOKUP(Tabla2[[#This Row],[Categoría]],Cod_procesamiento10[],2,0)</f>
        <v>5</v>
      </c>
      <c r="J5552" t="s">
        <v>163</v>
      </c>
      <c r="K5552" s="3">
        <v>804.67</v>
      </c>
    </row>
    <row r="5553" spans="1:11" x14ac:dyDescent="0.35">
      <c r="A5553">
        <v>2018</v>
      </c>
      <c r="B5553" s="5" t="s">
        <v>49</v>
      </c>
      <c r="C5553" s="10">
        <v>43101</v>
      </c>
      <c r="D5553" t="s">
        <v>2</v>
      </c>
      <c r="E5553">
        <f>+VLOOKUP(Tabla2[[#This Row],[Punto de venta]],Punto_venta[],2,0)</f>
        <v>1</v>
      </c>
      <c r="F5553" t="s">
        <v>5</v>
      </c>
      <c r="G5553">
        <f>+VLOOKUP(Tabla2[[#This Row],[Cultivo]],Cod_categoría[],2,0)</f>
        <v>100103002</v>
      </c>
      <c r="H5553" t="str">
        <f>+VLOOKUP(F5553,Codigos[],2,0)</f>
        <v>Frutos de carozo</v>
      </c>
      <c r="I5553">
        <f>+VLOOKUP(Tabla2[[#This Row],[Categoría]],Cod_procesamiento10[],2,0)</f>
        <v>5</v>
      </c>
      <c r="J5553" t="s">
        <v>163</v>
      </c>
      <c r="K5553" s="3">
        <v>741.95</v>
      </c>
    </row>
    <row r="5554" spans="1:11" x14ac:dyDescent="0.35">
      <c r="A5554">
        <v>2018</v>
      </c>
      <c r="B5554" s="5" t="s">
        <v>49</v>
      </c>
      <c r="C5554" s="10">
        <v>43101</v>
      </c>
      <c r="D5554" t="s">
        <v>2</v>
      </c>
      <c r="E5554">
        <f>+VLOOKUP(Tabla2[[#This Row],[Punto de venta]],Punto_venta[],2,0)</f>
        <v>1</v>
      </c>
      <c r="F5554" t="s">
        <v>7</v>
      </c>
      <c r="G5554">
        <f>+VLOOKUP(Tabla2[[#This Row],[Cultivo]],Cod_categoría[],2,0)</f>
        <v>100103004</v>
      </c>
      <c r="H5554" t="str">
        <f>+VLOOKUP(F5554,Codigos[],2,0)</f>
        <v>Frutos de carozo</v>
      </c>
      <c r="I5554">
        <f>+VLOOKUP(Tabla2[[#This Row],[Categoría]],Cod_procesamiento10[],2,0)</f>
        <v>5</v>
      </c>
      <c r="J5554" t="s">
        <v>163</v>
      </c>
      <c r="K5554" s="3">
        <v>857.36</v>
      </c>
    </row>
    <row r="5555" spans="1:11" x14ac:dyDescent="0.35">
      <c r="A5555">
        <v>2018</v>
      </c>
      <c r="B5555" s="5" t="s">
        <v>49</v>
      </c>
      <c r="C5555" s="10">
        <v>43101</v>
      </c>
      <c r="D5555" t="s">
        <v>2</v>
      </c>
      <c r="E5555">
        <f>+VLOOKUP(Tabla2[[#This Row],[Punto de venta]],Punto_venta[],2,0)</f>
        <v>1</v>
      </c>
      <c r="F5555" t="s">
        <v>23</v>
      </c>
      <c r="G5555">
        <f>+VLOOKUP(Tabla2[[#This Row],[Cultivo]],Cod_categoría[],2,0)</f>
        <v>100101004</v>
      </c>
      <c r="H5555" t="str">
        <f>+VLOOKUP(F5555,Codigos[],2,0)</f>
        <v>Berries</v>
      </c>
      <c r="I5555">
        <f>+VLOOKUP(Tabla2[[#This Row],[Categoría]],Cod_procesamiento10[],2,0)</f>
        <v>1</v>
      </c>
      <c r="J5555" t="s">
        <v>163</v>
      </c>
      <c r="K5555" s="3">
        <v>2350</v>
      </c>
    </row>
    <row r="5556" spans="1:11" x14ac:dyDescent="0.35">
      <c r="A5556">
        <v>2018</v>
      </c>
      <c r="B5556" s="5" t="s">
        <v>49</v>
      </c>
      <c r="C5556" s="10">
        <v>43101</v>
      </c>
      <c r="D5556" t="s">
        <v>2</v>
      </c>
      <c r="E5556">
        <f>+VLOOKUP(Tabla2[[#This Row],[Punto de venta]],Punto_venta[],2,0)</f>
        <v>1</v>
      </c>
      <c r="F5556" t="s">
        <v>8</v>
      </c>
      <c r="G5556">
        <f>+VLOOKUP(Tabla2[[#This Row],[Cultivo]],Cod_categoría[],2,0)</f>
        <v>100112025</v>
      </c>
      <c r="H5556" t="str">
        <f>+VLOOKUP(F5556,Codigos[],2,0)</f>
        <v>Berries</v>
      </c>
      <c r="I5556">
        <f>+VLOOKUP(Tabla2[[#This Row],[Categoría]],Cod_procesamiento10[],2,0)</f>
        <v>1</v>
      </c>
      <c r="J5556" t="s">
        <v>163</v>
      </c>
      <c r="K5556" s="3">
        <v>1235.6099999999999</v>
      </c>
    </row>
    <row r="5557" spans="1:11" x14ac:dyDescent="0.35">
      <c r="A5557">
        <v>2018</v>
      </c>
      <c r="B5557" s="5" t="s">
        <v>49</v>
      </c>
      <c r="C5557" s="10">
        <v>43101</v>
      </c>
      <c r="D5557" t="s">
        <v>2</v>
      </c>
      <c r="E5557">
        <f>+VLOOKUP(Tabla2[[#This Row],[Punto de venta]],Punto_venta[],2,0)</f>
        <v>1</v>
      </c>
      <c r="F5557" t="s">
        <v>9</v>
      </c>
      <c r="G5557">
        <f>+VLOOKUP(Tabla2[[#This Row],[Cultivo]],Cod_categoría[],2,0)</f>
        <v>100102003</v>
      </c>
      <c r="H5557" t="str">
        <f>+VLOOKUP(F5557,Codigos[],2,0)</f>
        <v>Cítricos</v>
      </c>
      <c r="I5557">
        <f>+VLOOKUP(Tabla2[[#This Row],[Categoría]],Cod_procesamiento10[],2,0)</f>
        <v>2</v>
      </c>
      <c r="J5557" t="s">
        <v>163</v>
      </c>
      <c r="K5557" s="3">
        <v>1485.82</v>
      </c>
    </row>
    <row r="5558" spans="1:11" x14ac:dyDescent="0.35">
      <c r="A5558">
        <v>2018</v>
      </c>
      <c r="B5558" s="5" t="s">
        <v>49</v>
      </c>
      <c r="C5558" s="10">
        <v>43101</v>
      </c>
      <c r="D5558" t="s">
        <v>2</v>
      </c>
      <c r="E5558">
        <f>+VLOOKUP(Tabla2[[#This Row],[Punto de venta]],Punto_venta[],2,0)</f>
        <v>1</v>
      </c>
      <c r="F5558" t="s">
        <v>21</v>
      </c>
      <c r="G5558">
        <f>+VLOOKUP(Tabla2[[#This Row],[Cultivo]],Cod_categoría[],2,0)</f>
        <v>100108002</v>
      </c>
      <c r="H5558" t="str">
        <f>+VLOOKUP(F5558,Codigos[],2,0)</f>
        <v>Frutos tropicales y subtropicales</v>
      </c>
      <c r="I5558">
        <f>+VLOOKUP(Tabla2[[#This Row],[Categoría]],Cod_procesamiento10[],2,0)</f>
        <v>4</v>
      </c>
      <c r="J5558" t="s">
        <v>163</v>
      </c>
      <c r="K5558" s="3">
        <v>1857.2</v>
      </c>
    </row>
    <row r="5559" spans="1:11" x14ac:dyDescent="0.35">
      <c r="A5559">
        <v>2018</v>
      </c>
      <c r="B5559" s="5" t="s">
        <v>49</v>
      </c>
      <c r="C5559" s="10">
        <v>43101</v>
      </c>
      <c r="D5559" t="s">
        <v>2</v>
      </c>
      <c r="E5559">
        <f>+VLOOKUP(Tabla2[[#This Row],[Punto de venta]],Punto_venta[],2,0)</f>
        <v>1</v>
      </c>
      <c r="F5559" t="s">
        <v>10</v>
      </c>
      <c r="G5559">
        <f>+VLOOKUP(Tabla2[[#This Row],[Cultivo]],Cod_categoría[],2,0)</f>
        <v>100104002</v>
      </c>
      <c r="H5559" t="str">
        <f>+VLOOKUP(F5559,Codigos[],2,0)</f>
        <v>Frutos de pepita</v>
      </c>
      <c r="I5559">
        <f>+VLOOKUP(Tabla2[[#This Row],[Categoría]],Cod_procesamiento10[],2,0)</f>
        <v>3</v>
      </c>
      <c r="J5559" t="s">
        <v>163</v>
      </c>
      <c r="K5559" s="3">
        <v>1113.43</v>
      </c>
    </row>
    <row r="5560" spans="1:11" x14ac:dyDescent="0.35">
      <c r="A5560">
        <v>2018</v>
      </c>
      <c r="B5560" s="5" t="s">
        <v>49</v>
      </c>
      <c r="C5560" s="10">
        <v>43101</v>
      </c>
      <c r="D5560" t="s">
        <v>2</v>
      </c>
      <c r="E5560">
        <f>+VLOOKUP(Tabla2[[#This Row],[Punto de venta]],Punto_venta[],2,0)</f>
        <v>1</v>
      </c>
      <c r="F5560" t="s">
        <v>11</v>
      </c>
      <c r="G5560">
        <f>+VLOOKUP(Tabla2[[#This Row],[Cultivo]],Cod_categoría[],2,0)</f>
        <v>100102005</v>
      </c>
      <c r="H5560" t="str">
        <f>+VLOOKUP(F5560,Codigos[],2,0)</f>
        <v>Cítricos</v>
      </c>
      <c r="I5560">
        <f>+VLOOKUP(Tabla2[[#This Row],[Categoría]],Cod_procesamiento10[],2,0)</f>
        <v>2</v>
      </c>
      <c r="J5560" t="s">
        <v>163</v>
      </c>
      <c r="K5560" s="3">
        <v>1122.58</v>
      </c>
    </row>
    <row r="5561" spans="1:11" x14ac:dyDescent="0.35">
      <c r="A5561">
        <v>2018</v>
      </c>
      <c r="B5561" s="5" t="s">
        <v>49</v>
      </c>
      <c r="C5561" s="10">
        <v>43101</v>
      </c>
      <c r="D5561" t="s">
        <v>2</v>
      </c>
      <c r="E5561">
        <f>+VLOOKUP(Tabla2[[#This Row],[Punto de venta]],Punto_venta[],2,0)</f>
        <v>1</v>
      </c>
      <c r="F5561" t="s">
        <v>12</v>
      </c>
      <c r="G5561">
        <f>+VLOOKUP(Tabla2[[#This Row],[Cultivo]],Cod_categoría[],2,0)</f>
        <v>100103006</v>
      </c>
      <c r="H5561" t="str">
        <f>+VLOOKUP(F5561,Codigos[],2,0)</f>
        <v>Frutos de carozo</v>
      </c>
      <c r="I5561">
        <f>+VLOOKUP(Tabla2[[#This Row],[Categoría]],Cod_procesamiento10[],2,0)</f>
        <v>5</v>
      </c>
      <c r="J5561" t="s">
        <v>163</v>
      </c>
      <c r="K5561" s="3">
        <v>865.46</v>
      </c>
    </row>
    <row r="5562" spans="1:11" x14ac:dyDescent="0.35">
      <c r="A5562">
        <v>2018</v>
      </c>
      <c r="B5562" s="5" t="s">
        <v>49</v>
      </c>
      <c r="C5562" s="10">
        <v>43101</v>
      </c>
      <c r="D5562" t="s">
        <v>2</v>
      </c>
      <c r="E5562">
        <f>+VLOOKUP(Tabla2[[#This Row],[Punto de venta]],Punto_venta[],2,0)</f>
        <v>1</v>
      </c>
      <c r="F5562" t="s">
        <v>13</v>
      </c>
      <c r="G5562">
        <f>+VLOOKUP(Tabla2[[#This Row],[Cultivo]],Cod_categoría[],2,0)</f>
        <v>100106002</v>
      </c>
      <c r="H5562" t="str">
        <f>+VLOOKUP(F5562,Codigos[],2,0)</f>
        <v>Frutos oleaginosos</v>
      </c>
      <c r="I5562">
        <f>+VLOOKUP(Tabla2[[#This Row],[Categoría]],Cod_procesamiento10[],2,0)</f>
        <v>12</v>
      </c>
      <c r="J5562" t="s">
        <v>163</v>
      </c>
      <c r="K5562" s="3">
        <v>2576.88</v>
      </c>
    </row>
    <row r="5563" spans="1:11" x14ac:dyDescent="0.35">
      <c r="A5563">
        <v>2018</v>
      </c>
      <c r="B5563" s="5" t="s">
        <v>49</v>
      </c>
      <c r="C5563" s="10">
        <v>43101</v>
      </c>
      <c r="D5563" t="s">
        <v>2</v>
      </c>
      <c r="E5563">
        <f>+VLOOKUP(Tabla2[[#This Row],[Punto de venta]],Punto_venta[],2,0)</f>
        <v>1</v>
      </c>
      <c r="F5563" t="s">
        <v>14</v>
      </c>
      <c r="G5563">
        <f>+VLOOKUP(Tabla2[[#This Row],[Cultivo]],Cod_categoría[],2,0)</f>
        <v>100104005</v>
      </c>
      <c r="H5563" t="str">
        <f>+VLOOKUP(F5563,Codigos[],2,0)</f>
        <v>Frutos de pepita</v>
      </c>
      <c r="I5563">
        <f>+VLOOKUP(Tabla2[[#This Row],[Categoría]],Cod_procesamiento10[],2,0)</f>
        <v>3</v>
      </c>
      <c r="J5563" t="s">
        <v>163</v>
      </c>
      <c r="K5563" s="3">
        <v>905.77</v>
      </c>
    </row>
    <row r="5564" spans="1:11" x14ac:dyDescent="0.35">
      <c r="A5564">
        <v>2018</v>
      </c>
      <c r="B5564" s="5" t="s">
        <v>49</v>
      </c>
      <c r="C5564" s="10">
        <v>43101</v>
      </c>
      <c r="D5564" t="s">
        <v>2</v>
      </c>
      <c r="E5564">
        <f>+VLOOKUP(Tabla2[[#This Row],[Punto de venta]],Punto_venta[],2,0)</f>
        <v>1</v>
      </c>
      <c r="F5564" t="s">
        <v>15</v>
      </c>
      <c r="G5564">
        <f>+VLOOKUP(Tabla2[[#This Row],[Cultivo]],Cod_categoría[],2,0)</f>
        <v>100108006</v>
      </c>
      <c r="H5564" t="str">
        <f>+VLOOKUP(F5564,Codigos[],2,0)</f>
        <v>Frutos tropicales y subtropicales</v>
      </c>
      <c r="I5564">
        <f>+VLOOKUP(Tabla2[[#This Row],[Categoría]],Cod_procesamiento10[],2,0)</f>
        <v>4</v>
      </c>
      <c r="J5564" t="s">
        <v>163</v>
      </c>
      <c r="K5564" s="3">
        <v>641.67999999999995</v>
      </c>
    </row>
    <row r="5565" spans="1:11" x14ac:dyDescent="0.35">
      <c r="A5565">
        <v>2018</v>
      </c>
      <c r="B5565" s="5" t="s">
        <v>49</v>
      </c>
      <c r="C5565" s="10">
        <v>43101</v>
      </c>
      <c r="D5565" t="s">
        <v>17</v>
      </c>
      <c r="E5565">
        <f>+VLOOKUP(Tabla2[[#This Row],[Punto de venta]],Punto_venta[],2,0)</f>
        <v>2</v>
      </c>
      <c r="F5565" t="s">
        <v>68</v>
      </c>
      <c r="G5565">
        <f>+VLOOKUP(Tabla2[[#This Row],[Cultivo]],Cod_categoría[],2,0)</f>
        <v>100101001</v>
      </c>
      <c r="H5565" t="str">
        <f>+VLOOKUP(F5565,Codigos[],2,0)</f>
        <v>Berries</v>
      </c>
      <c r="I5565">
        <f>+VLOOKUP(Tabla2[[#This Row],[Categoría]],Cod_procesamiento10[],2,0)</f>
        <v>1</v>
      </c>
      <c r="J5565" t="s">
        <v>163</v>
      </c>
      <c r="K5565" s="3">
        <v>6439.07</v>
      </c>
    </row>
    <row r="5566" spans="1:11" x14ac:dyDescent="0.35">
      <c r="A5566">
        <v>2018</v>
      </c>
      <c r="B5566" s="5" t="s">
        <v>49</v>
      </c>
      <c r="C5566" s="10">
        <v>43101</v>
      </c>
      <c r="D5566" t="s">
        <v>17</v>
      </c>
      <c r="E5566">
        <f>+VLOOKUP(Tabla2[[#This Row],[Punto de venta]],Punto_venta[],2,0)</f>
        <v>2</v>
      </c>
      <c r="F5566" t="s">
        <v>3</v>
      </c>
      <c r="G5566">
        <f>+VLOOKUP(Tabla2[[#This Row],[Cultivo]],Cod_categoría[],2,0)</f>
        <v>100103001</v>
      </c>
      <c r="H5566" t="str">
        <f>+VLOOKUP(F5566,Codigos[],2,0)</f>
        <v>Frutos de carozo</v>
      </c>
      <c r="I5566">
        <f>+VLOOKUP(Tabla2[[#This Row],[Categoría]],Cod_procesamiento10[],2,0)</f>
        <v>5</v>
      </c>
      <c r="J5566" t="s">
        <v>163</v>
      </c>
      <c r="K5566" s="3">
        <v>2099.83</v>
      </c>
    </row>
    <row r="5567" spans="1:11" x14ac:dyDescent="0.35">
      <c r="A5567">
        <v>2018</v>
      </c>
      <c r="B5567" s="5" t="s">
        <v>49</v>
      </c>
      <c r="C5567" s="10">
        <v>43101</v>
      </c>
      <c r="D5567" t="s">
        <v>17</v>
      </c>
      <c r="E5567">
        <f>+VLOOKUP(Tabla2[[#This Row],[Punto de venta]],Punto_venta[],2,0)</f>
        <v>2</v>
      </c>
      <c r="F5567" t="s">
        <v>5</v>
      </c>
      <c r="G5567">
        <f>+VLOOKUP(Tabla2[[#This Row],[Cultivo]],Cod_categoría[],2,0)</f>
        <v>100103002</v>
      </c>
      <c r="H5567" t="str">
        <f>+VLOOKUP(F5567,Codigos[],2,0)</f>
        <v>Frutos de carozo</v>
      </c>
      <c r="I5567">
        <f>+VLOOKUP(Tabla2[[#This Row],[Categoría]],Cod_procesamiento10[],2,0)</f>
        <v>5</v>
      </c>
      <c r="J5567" t="s">
        <v>163</v>
      </c>
      <c r="K5567" s="3">
        <v>1542.63</v>
      </c>
    </row>
    <row r="5568" spans="1:11" x14ac:dyDescent="0.35">
      <c r="A5568">
        <v>2018</v>
      </c>
      <c r="B5568" s="5" t="s">
        <v>49</v>
      </c>
      <c r="C5568" s="10">
        <v>43101</v>
      </c>
      <c r="D5568" t="s">
        <v>17</v>
      </c>
      <c r="E5568">
        <f>+VLOOKUP(Tabla2[[#This Row],[Punto de venta]],Punto_venta[],2,0)</f>
        <v>2</v>
      </c>
      <c r="F5568" t="s">
        <v>7</v>
      </c>
      <c r="G5568">
        <f>+VLOOKUP(Tabla2[[#This Row],[Cultivo]],Cod_categoría[],2,0)</f>
        <v>100103004</v>
      </c>
      <c r="H5568" t="str">
        <f>+VLOOKUP(F5568,Codigos[],2,0)</f>
        <v>Frutos de carozo</v>
      </c>
      <c r="I5568">
        <f>+VLOOKUP(Tabla2[[#This Row],[Categoría]],Cod_procesamiento10[],2,0)</f>
        <v>5</v>
      </c>
      <c r="J5568" t="s">
        <v>163</v>
      </c>
      <c r="K5568" s="3">
        <v>1602.39</v>
      </c>
    </row>
    <row r="5569" spans="1:11" x14ac:dyDescent="0.35">
      <c r="A5569">
        <v>2018</v>
      </c>
      <c r="B5569" s="5" t="s">
        <v>49</v>
      </c>
      <c r="C5569" s="10">
        <v>43101</v>
      </c>
      <c r="D5569" t="s">
        <v>17</v>
      </c>
      <c r="E5569">
        <f>+VLOOKUP(Tabla2[[#This Row],[Punto de venta]],Punto_venta[],2,0)</f>
        <v>2</v>
      </c>
      <c r="F5569" t="s">
        <v>8</v>
      </c>
      <c r="G5569">
        <f>+VLOOKUP(Tabla2[[#This Row],[Cultivo]],Cod_categoría[],2,0)</f>
        <v>100112025</v>
      </c>
      <c r="H5569" t="str">
        <f>+VLOOKUP(F5569,Codigos[],2,0)</f>
        <v>Berries</v>
      </c>
      <c r="I5569">
        <f>+VLOOKUP(Tabla2[[#This Row],[Categoría]],Cod_procesamiento10[],2,0)</f>
        <v>1</v>
      </c>
      <c r="J5569" t="s">
        <v>163</v>
      </c>
      <c r="K5569" s="3">
        <v>3431.5</v>
      </c>
    </row>
    <row r="5570" spans="1:11" x14ac:dyDescent="0.35">
      <c r="A5570">
        <v>2018</v>
      </c>
      <c r="B5570" s="5" t="s">
        <v>49</v>
      </c>
      <c r="C5570" s="10">
        <v>43101</v>
      </c>
      <c r="D5570" t="s">
        <v>17</v>
      </c>
      <c r="E5570">
        <f>+VLOOKUP(Tabla2[[#This Row],[Punto de venta]],Punto_venta[],2,0)</f>
        <v>2</v>
      </c>
      <c r="F5570" t="s">
        <v>9</v>
      </c>
      <c r="G5570">
        <f>+VLOOKUP(Tabla2[[#This Row],[Cultivo]],Cod_categoría[],2,0)</f>
        <v>100102003</v>
      </c>
      <c r="H5570" t="str">
        <f>+VLOOKUP(F5570,Codigos[],2,0)</f>
        <v>Cítricos</v>
      </c>
      <c r="I5570">
        <f>+VLOOKUP(Tabla2[[#This Row],[Categoría]],Cod_procesamiento10[],2,0)</f>
        <v>2</v>
      </c>
      <c r="J5570" t="s">
        <v>163</v>
      </c>
      <c r="K5570" s="3">
        <v>2063.31</v>
      </c>
    </row>
    <row r="5571" spans="1:11" x14ac:dyDescent="0.35">
      <c r="A5571">
        <v>2018</v>
      </c>
      <c r="B5571" s="5" t="s">
        <v>49</v>
      </c>
      <c r="C5571" s="10">
        <v>43101</v>
      </c>
      <c r="D5571" t="s">
        <v>17</v>
      </c>
      <c r="E5571">
        <f>+VLOOKUP(Tabla2[[#This Row],[Punto de venta]],Punto_venta[],2,0)</f>
        <v>2</v>
      </c>
      <c r="F5571" t="s">
        <v>21</v>
      </c>
      <c r="G5571">
        <f>+VLOOKUP(Tabla2[[#This Row],[Cultivo]],Cod_categoría[],2,0)</f>
        <v>100108002</v>
      </c>
      <c r="H5571" t="str">
        <f>+VLOOKUP(F5571,Codigos[],2,0)</f>
        <v>Frutos tropicales y subtropicales</v>
      </c>
      <c r="I5571">
        <f>+VLOOKUP(Tabla2[[#This Row],[Categoría]],Cod_procesamiento10[],2,0)</f>
        <v>4</v>
      </c>
      <c r="J5571" t="s">
        <v>163</v>
      </c>
      <c r="K5571" s="3">
        <v>1615.42</v>
      </c>
    </row>
    <row r="5572" spans="1:11" x14ac:dyDescent="0.35">
      <c r="A5572">
        <v>2018</v>
      </c>
      <c r="B5572" s="5" t="s">
        <v>49</v>
      </c>
      <c r="C5572" s="10">
        <v>43101</v>
      </c>
      <c r="D5572" t="s">
        <v>17</v>
      </c>
      <c r="E5572">
        <f>+VLOOKUP(Tabla2[[#This Row],[Punto de venta]],Punto_venta[],2,0)</f>
        <v>2</v>
      </c>
      <c r="F5572" t="s">
        <v>10</v>
      </c>
      <c r="G5572">
        <f>+VLOOKUP(Tabla2[[#This Row],[Cultivo]],Cod_categoría[],2,0)</f>
        <v>100104002</v>
      </c>
      <c r="H5572" t="str">
        <f>+VLOOKUP(F5572,Codigos[],2,0)</f>
        <v>Frutos de pepita</v>
      </c>
      <c r="I5572">
        <f>+VLOOKUP(Tabla2[[#This Row],[Categoría]],Cod_procesamiento10[],2,0)</f>
        <v>3</v>
      </c>
      <c r="J5572" t="s">
        <v>163</v>
      </c>
      <c r="K5572" s="3">
        <v>1604.2</v>
      </c>
    </row>
    <row r="5573" spans="1:11" x14ac:dyDescent="0.35">
      <c r="A5573">
        <v>2018</v>
      </c>
      <c r="B5573" s="5" t="s">
        <v>49</v>
      </c>
      <c r="C5573" s="10">
        <v>43101</v>
      </c>
      <c r="D5573" t="s">
        <v>17</v>
      </c>
      <c r="E5573">
        <f>+VLOOKUP(Tabla2[[#This Row],[Punto de venta]],Punto_venta[],2,0)</f>
        <v>2</v>
      </c>
      <c r="F5573" t="s">
        <v>11</v>
      </c>
      <c r="G5573">
        <f>+VLOOKUP(Tabla2[[#This Row],[Cultivo]],Cod_categoría[],2,0)</f>
        <v>100102005</v>
      </c>
      <c r="H5573" t="str">
        <f>+VLOOKUP(F5573,Codigos[],2,0)</f>
        <v>Cítricos</v>
      </c>
      <c r="I5573">
        <f>+VLOOKUP(Tabla2[[#This Row],[Categoría]],Cod_procesamiento10[],2,0)</f>
        <v>2</v>
      </c>
      <c r="J5573" t="s">
        <v>163</v>
      </c>
      <c r="K5573" s="3">
        <v>1508.15</v>
      </c>
    </row>
    <row r="5574" spans="1:11" x14ac:dyDescent="0.35">
      <c r="A5574">
        <v>2018</v>
      </c>
      <c r="B5574" s="5" t="s">
        <v>49</v>
      </c>
      <c r="C5574" s="10">
        <v>43101</v>
      </c>
      <c r="D5574" t="s">
        <v>17</v>
      </c>
      <c r="E5574">
        <f>+VLOOKUP(Tabla2[[#This Row],[Punto de venta]],Punto_venta[],2,0)</f>
        <v>2</v>
      </c>
      <c r="F5574" t="s">
        <v>12</v>
      </c>
      <c r="G5574">
        <f>+VLOOKUP(Tabla2[[#This Row],[Cultivo]],Cod_categoría[],2,0)</f>
        <v>100103006</v>
      </c>
      <c r="H5574" t="str">
        <f>+VLOOKUP(F5574,Codigos[],2,0)</f>
        <v>Frutos de carozo</v>
      </c>
      <c r="I5574">
        <f>+VLOOKUP(Tabla2[[#This Row],[Categoría]],Cod_procesamiento10[],2,0)</f>
        <v>5</v>
      </c>
      <c r="J5574" t="s">
        <v>163</v>
      </c>
      <c r="K5574" s="3">
        <v>1620.06</v>
      </c>
    </row>
    <row r="5575" spans="1:11" x14ac:dyDescent="0.35">
      <c r="A5575">
        <v>2018</v>
      </c>
      <c r="B5575" s="5" t="s">
        <v>49</v>
      </c>
      <c r="C5575" s="10">
        <v>43101</v>
      </c>
      <c r="D5575" t="s">
        <v>17</v>
      </c>
      <c r="E5575">
        <f>+VLOOKUP(Tabla2[[#This Row],[Punto de venta]],Punto_venta[],2,0)</f>
        <v>2</v>
      </c>
      <c r="F5575" t="s">
        <v>13</v>
      </c>
      <c r="G5575">
        <f>+VLOOKUP(Tabla2[[#This Row],[Cultivo]],Cod_categoría[],2,0)</f>
        <v>100106002</v>
      </c>
      <c r="H5575" t="str">
        <f>+VLOOKUP(F5575,Codigos[],2,0)</f>
        <v>Frutos oleaginosos</v>
      </c>
      <c r="I5575">
        <f>+VLOOKUP(Tabla2[[#This Row],[Categoría]],Cod_procesamiento10[],2,0)</f>
        <v>12</v>
      </c>
      <c r="J5575" t="s">
        <v>163</v>
      </c>
      <c r="K5575" s="3">
        <v>3107.47</v>
      </c>
    </row>
    <row r="5576" spans="1:11" x14ac:dyDescent="0.35">
      <c r="A5576">
        <v>2018</v>
      </c>
      <c r="B5576" s="5" t="s">
        <v>49</v>
      </c>
      <c r="C5576" s="10">
        <v>43101</v>
      </c>
      <c r="D5576" t="s">
        <v>17</v>
      </c>
      <c r="E5576">
        <f>+VLOOKUP(Tabla2[[#This Row],[Punto de venta]],Punto_venta[],2,0)</f>
        <v>2</v>
      </c>
      <c r="F5576" t="s">
        <v>14</v>
      </c>
      <c r="G5576">
        <f>+VLOOKUP(Tabla2[[#This Row],[Cultivo]],Cod_categoría[],2,0)</f>
        <v>100104005</v>
      </c>
      <c r="H5576" t="str">
        <f>+VLOOKUP(F5576,Codigos[],2,0)</f>
        <v>Frutos de pepita</v>
      </c>
      <c r="I5576">
        <f>+VLOOKUP(Tabla2[[#This Row],[Categoría]],Cod_procesamiento10[],2,0)</f>
        <v>3</v>
      </c>
      <c r="J5576" t="s">
        <v>163</v>
      </c>
      <c r="K5576" s="3">
        <v>1497.55</v>
      </c>
    </row>
    <row r="5577" spans="1:11" x14ac:dyDescent="0.35">
      <c r="A5577">
        <v>2018</v>
      </c>
      <c r="B5577" s="5" t="s">
        <v>49</v>
      </c>
      <c r="C5577" s="10">
        <v>43101</v>
      </c>
      <c r="D5577" t="s">
        <v>17</v>
      </c>
      <c r="E5577">
        <f>+VLOOKUP(Tabla2[[#This Row],[Punto de venta]],Punto_venta[],2,0)</f>
        <v>2</v>
      </c>
      <c r="F5577" t="s">
        <v>15</v>
      </c>
      <c r="G5577">
        <f>+VLOOKUP(Tabla2[[#This Row],[Cultivo]],Cod_categoría[],2,0)</f>
        <v>100108006</v>
      </c>
      <c r="H5577" t="str">
        <f>+VLOOKUP(F5577,Codigos[],2,0)</f>
        <v>Frutos tropicales y subtropicales</v>
      </c>
      <c r="I5577">
        <f>+VLOOKUP(Tabla2[[#This Row],[Categoría]],Cod_procesamiento10[],2,0)</f>
        <v>4</v>
      </c>
      <c r="J5577" t="s">
        <v>163</v>
      </c>
      <c r="K5577" s="3">
        <v>847.63</v>
      </c>
    </row>
    <row r="5578" spans="1:11" x14ac:dyDescent="0.35">
      <c r="A5578">
        <v>2018</v>
      </c>
      <c r="B5578" s="5" t="s">
        <v>49</v>
      </c>
      <c r="C5578" s="10">
        <v>43101</v>
      </c>
      <c r="D5578" t="s">
        <v>2</v>
      </c>
      <c r="E5578">
        <f>+VLOOKUP(Tabla2[[#This Row],[Punto de venta]],Punto_venta[],2,0)</f>
        <v>1</v>
      </c>
      <c r="F5578" t="s">
        <v>68</v>
      </c>
      <c r="G5578">
        <f>+VLOOKUP(Tabla2[[#This Row],[Cultivo]],Cod_categoría[],2,0)</f>
        <v>100101001</v>
      </c>
      <c r="H5578" t="str">
        <f>+VLOOKUP(F5578,Codigos[],2,0)</f>
        <v>Berries</v>
      </c>
      <c r="I5578">
        <f>+VLOOKUP(Tabla2[[#This Row],[Categoría]],Cod_procesamiento10[],2,0)</f>
        <v>1</v>
      </c>
      <c r="J5578" t="s">
        <v>163</v>
      </c>
      <c r="K5578" s="3">
        <v>1779.02</v>
      </c>
    </row>
    <row r="5579" spans="1:11" x14ac:dyDescent="0.35">
      <c r="A5579">
        <v>2018</v>
      </c>
      <c r="B5579" s="5" t="s">
        <v>49</v>
      </c>
      <c r="C5579" s="10">
        <v>43101</v>
      </c>
      <c r="D5579" t="s">
        <v>2</v>
      </c>
      <c r="E5579">
        <f>+VLOOKUP(Tabla2[[#This Row],[Punto de venta]],Punto_venta[],2,0)</f>
        <v>1</v>
      </c>
      <c r="F5579" t="s">
        <v>3</v>
      </c>
      <c r="G5579">
        <f>+VLOOKUP(Tabla2[[#This Row],[Cultivo]],Cod_categoría[],2,0)</f>
        <v>100103001</v>
      </c>
      <c r="H5579" t="str">
        <f>+VLOOKUP(F5579,Codigos[],2,0)</f>
        <v>Frutos de carozo</v>
      </c>
      <c r="I5579">
        <f>+VLOOKUP(Tabla2[[#This Row],[Categoría]],Cod_procesamiento10[],2,0)</f>
        <v>5</v>
      </c>
      <c r="J5579" t="s">
        <v>163</v>
      </c>
      <c r="K5579" s="3">
        <v>786.54</v>
      </c>
    </row>
    <row r="5580" spans="1:11" x14ac:dyDescent="0.35">
      <c r="A5580">
        <v>2018</v>
      </c>
      <c r="B5580" s="5" t="s">
        <v>49</v>
      </c>
      <c r="C5580" s="10">
        <v>43101</v>
      </c>
      <c r="D5580" t="s">
        <v>2</v>
      </c>
      <c r="E5580">
        <f>+VLOOKUP(Tabla2[[#This Row],[Punto de venta]],Punto_venta[],2,0)</f>
        <v>1</v>
      </c>
      <c r="F5580" t="s">
        <v>5</v>
      </c>
      <c r="G5580">
        <f>+VLOOKUP(Tabla2[[#This Row],[Cultivo]],Cod_categoría[],2,0)</f>
        <v>100103002</v>
      </c>
      <c r="H5580" t="str">
        <f>+VLOOKUP(F5580,Codigos[],2,0)</f>
        <v>Frutos de carozo</v>
      </c>
      <c r="I5580">
        <f>+VLOOKUP(Tabla2[[#This Row],[Categoría]],Cod_procesamiento10[],2,0)</f>
        <v>5</v>
      </c>
      <c r="J5580" t="s">
        <v>163</v>
      </c>
      <c r="K5580" s="3">
        <v>712.56</v>
      </c>
    </row>
    <row r="5581" spans="1:11" x14ac:dyDescent="0.35">
      <c r="A5581">
        <v>2018</v>
      </c>
      <c r="B5581" s="5" t="s">
        <v>49</v>
      </c>
      <c r="C5581" s="10">
        <v>43101</v>
      </c>
      <c r="D5581" t="s">
        <v>2</v>
      </c>
      <c r="E5581">
        <f>+VLOOKUP(Tabla2[[#This Row],[Punto de venta]],Punto_venta[],2,0)</f>
        <v>1</v>
      </c>
      <c r="F5581" t="s">
        <v>7</v>
      </c>
      <c r="G5581">
        <f>+VLOOKUP(Tabla2[[#This Row],[Cultivo]],Cod_categoría[],2,0)</f>
        <v>100103004</v>
      </c>
      <c r="H5581" t="str">
        <f>+VLOOKUP(F5581,Codigos[],2,0)</f>
        <v>Frutos de carozo</v>
      </c>
      <c r="I5581">
        <f>+VLOOKUP(Tabla2[[#This Row],[Categoría]],Cod_procesamiento10[],2,0)</f>
        <v>5</v>
      </c>
      <c r="J5581" t="s">
        <v>163</v>
      </c>
      <c r="K5581" s="3">
        <v>851.28</v>
      </c>
    </row>
    <row r="5582" spans="1:11" x14ac:dyDescent="0.35">
      <c r="A5582">
        <v>2018</v>
      </c>
      <c r="B5582" s="5" t="s">
        <v>49</v>
      </c>
      <c r="C5582" s="10">
        <v>43101</v>
      </c>
      <c r="D5582" t="s">
        <v>2</v>
      </c>
      <c r="E5582">
        <f>+VLOOKUP(Tabla2[[#This Row],[Punto de venta]],Punto_venta[],2,0)</f>
        <v>1</v>
      </c>
      <c r="F5582" t="s">
        <v>23</v>
      </c>
      <c r="G5582">
        <f>+VLOOKUP(Tabla2[[#This Row],[Cultivo]],Cod_categoría[],2,0)</f>
        <v>100101004</v>
      </c>
      <c r="H5582" t="str">
        <f>+VLOOKUP(F5582,Codigos[],2,0)</f>
        <v>Berries</v>
      </c>
      <c r="I5582">
        <f>+VLOOKUP(Tabla2[[#This Row],[Categoría]],Cod_procesamiento10[],2,0)</f>
        <v>1</v>
      </c>
      <c r="J5582" t="s">
        <v>163</v>
      </c>
      <c r="K5582" s="3">
        <v>2136.5500000000002</v>
      </c>
    </row>
    <row r="5583" spans="1:11" x14ac:dyDescent="0.35">
      <c r="A5583">
        <v>2018</v>
      </c>
      <c r="B5583" s="5" t="s">
        <v>49</v>
      </c>
      <c r="C5583" s="10">
        <v>43101</v>
      </c>
      <c r="D5583" t="s">
        <v>2</v>
      </c>
      <c r="E5583">
        <f>+VLOOKUP(Tabla2[[#This Row],[Punto de venta]],Punto_venta[],2,0)</f>
        <v>1</v>
      </c>
      <c r="F5583" t="s">
        <v>8</v>
      </c>
      <c r="G5583">
        <f>+VLOOKUP(Tabla2[[#This Row],[Cultivo]],Cod_categoría[],2,0)</f>
        <v>100112025</v>
      </c>
      <c r="H5583" t="str">
        <f>+VLOOKUP(F5583,Codigos[],2,0)</f>
        <v>Berries</v>
      </c>
      <c r="I5583">
        <f>+VLOOKUP(Tabla2[[#This Row],[Categoría]],Cod_procesamiento10[],2,0)</f>
        <v>1</v>
      </c>
      <c r="J5583" t="s">
        <v>163</v>
      </c>
      <c r="K5583" s="3">
        <v>1339.11</v>
      </c>
    </row>
    <row r="5584" spans="1:11" x14ac:dyDescent="0.35">
      <c r="A5584">
        <v>2018</v>
      </c>
      <c r="B5584" s="5" t="s">
        <v>49</v>
      </c>
      <c r="C5584" s="10">
        <v>43101</v>
      </c>
      <c r="D5584" t="s">
        <v>2</v>
      </c>
      <c r="E5584">
        <f>+VLOOKUP(Tabla2[[#This Row],[Punto de venta]],Punto_venta[],2,0)</f>
        <v>1</v>
      </c>
      <c r="F5584" t="s">
        <v>9</v>
      </c>
      <c r="G5584">
        <f>+VLOOKUP(Tabla2[[#This Row],[Cultivo]],Cod_categoría[],2,0)</f>
        <v>100102003</v>
      </c>
      <c r="H5584" t="str">
        <f>+VLOOKUP(F5584,Codigos[],2,0)</f>
        <v>Cítricos</v>
      </c>
      <c r="I5584">
        <f>+VLOOKUP(Tabla2[[#This Row],[Categoría]],Cod_procesamiento10[],2,0)</f>
        <v>2</v>
      </c>
      <c r="J5584" t="s">
        <v>163</v>
      </c>
      <c r="K5584" s="3">
        <v>1487.5</v>
      </c>
    </row>
    <row r="5585" spans="1:11" x14ac:dyDescent="0.35">
      <c r="A5585">
        <v>2018</v>
      </c>
      <c r="B5585" s="5" t="s">
        <v>49</v>
      </c>
      <c r="C5585" s="10">
        <v>43101</v>
      </c>
      <c r="D5585" t="s">
        <v>2</v>
      </c>
      <c r="E5585">
        <f>+VLOOKUP(Tabla2[[#This Row],[Punto de venta]],Punto_venta[],2,0)</f>
        <v>1</v>
      </c>
      <c r="F5585" t="s">
        <v>21</v>
      </c>
      <c r="G5585">
        <f>+VLOOKUP(Tabla2[[#This Row],[Cultivo]],Cod_categoría[],2,0)</f>
        <v>100108002</v>
      </c>
      <c r="H5585" t="str">
        <f>+VLOOKUP(F5585,Codigos[],2,0)</f>
        <v>Frutos tropicales y subtropicales</v>
      </c>
      <c r="I5585">
        <f>+VLOOKUP(Tabla2[[#This Row],[Categoría]],Cod_procesamiento10[],2,0)</f>
        <v>4</v>
      </c>
      <c r="J5585" t="s">
        <v>163</v>
      </c>
      <c r="K5585" s="3">
        <v>1618.18</v>
      </c>
    </row>
    <row r="5586" spans="1:11" x14ac:dyDescent="0.35">
      <c r="A5586">
        <v>2018</v>
      </c>
      <c r="B5586" s="5" t="s">
        <v>49</v>
      </c>
      <c r="C5586" s="10">
        <v>43101</v>
      </c>
      <c r="D5586" t="s">
        <v>2</v>
      </c>
      <c r="E5586">
        <f>+VLOOKUP(Tabla2[[#This Row],[Punto de venta]],Punto_venta[],2,0)</f>
        <v>1</v>
      </c>
      <c r="F5586" t="s">
        <v>10</v>
      </c>
      <c r="G5586">
        <f>+VLOOKUP(Tabla2[[#This Row],[Cultivo]],Cod_categoría[],2,0)</f>
        <v>100104002</v>
      </c>
      <c r="H5586" t="str">
        <f>+VLOOKUP(F5586,Codigos[],2,0)</f>
        <v>Frutos de pepita</v>
      </c>
      <c r="I5586">
        <f>+VLOOKUP(Tabla2[[#This Row],[Categoría]],Cod_procesamiento10[],2,0)</f>
        <v>3</v>
      </c>
      <c r="J5586" t="s">
        <v>163</v>
      </c>
      <c r="K5586" s="3">
        <v>913.79</v>
      </c>
    </row>
    <row r="5587" spans="1:11" x14ac:dyDescent="0.35">
      <c r="A5587">
        <v>2018</v>
      </c>
      <c r="B5587" s="5" t="s">
        <v>49</v>
      </c>
      <c r="C5587" s="10">
        <v>43101</v>
      </c>
      <c r="D5587" t="s">
        <v>2</v>
      </c>
      <c r="E5587">
        <f>+VLOOKUP(Tabla2[[#This Row],[Punto de venta]],Punto_venta[],2,0)</f>
        <v>1</v>
      </c>
      <c r="F5587" t="s">
        <v>11</v>
      </c>
      <c r="G5587">
        <f>+VLOOKUP(Tabla2[[#This Row],[Cultivo]],Cod_categoría[],2,0)</f>
        <v>100102005</v>
      </c>
      <c r="H5587" t="str">
        <f>+VLOOKUP(F5587,Codigos[],2,0)</f>
        <v>Cítricos</v>
      </c>
      <c r="I5587">
        <f>+VLOOKUP(Tabla2[[#This Row],[Categoría]],Cod_procesamiento10[],2,0)</f>
        <v>2</v>
      </c>
      <c r="J5587" t="s">
        <v>163</v>
      </c>
      <c r="K5587" s="3">
        <v>1135.05</v>
      </c>
    </row>
    <row r="5588" spans="1:11" x14ac:dyDescent="0.35">
      <c r="A5588">
        <v>2018</v>
      </c>
      <c r="B5588" s="5" t="s">
        <v>49</v>
      </c>
      <c r="C5588" s="10">
        <v>43101</v>
      </c>
      <c r="D5588" t="s">
        <v>2</v>
      </c>
      <c r="E5588">
        <f>+VLOOKUP(Tabla2[[#This Row],[Punto de venta]],Punto_venta[],2,0)</f>
        <v>1</v>
      </c>
      <c r="F5588" t="s">
        <v>12</v>
      </c>
      <c r="G5588">
        <f>+VLOOKUP(Tabla2[[#This Row],[Cultivo]],Cod_categoría[],2,0)</f>
        <v>100103006</v>
      </c>
      <c r="H5588" t="str">
        <f>+VLOOKUP(F5588,Codigos[],2,0)</f>
        <v>Frutos de carozo</v>
      </c>
      <c r="I5588">
        <f>+VLOOKUP(Tabla2[[#This Row],[Categoría]],Cod_procesamiento10[],2,0)</f>
        <v>5</v>
      </c>
      <c r="J5588" t="s">
        <v>163</v>
      </c>
      <c r="K5588" s="3">
        <v>890.25</v>
      </c>
    </row>
    <row r="5589" spans="1:11" x14ac:dyDescent="0.35">
      <c r="A5589">
        <v>2018</v>
      </c>
      <c r="B5589" s="5" t="s">
        <v>49</v>
      </c>
      <c r="C5589" s="10">
        <v>43101</v>
      </c>
      <c r="D5589" t="s">
        <v>2</v>
      </c>
      <c r="E5589">
        <f>+VLOOKUP(Tabla2[[#This Row],[Punto de venta]],Punto_venta[],2,0)</f>
        <v>1</v>
      </c>
      <c r="F5589" t="s">
        <v>13</v>
      </c>
      <c r="G5589">
        <f>+VLOOKUP(Tabla2[[#This Row],[Cultivo]],Cod_categoría[],2,0)</f>
        <v>100106002</v>
      </c>
      <c r="H5589" t="str">
        <f>+VLOOKUP(F5589,Codigos[],2,0)</f>
        <v>Frutos oleaginosos</v>
      </c>
      <c r="I5589">
        <f>+VLOOKUP(Tabla2[[#This Row],[Categoría]],Cod_procesamiento10[],2,0)</f>
        <v>12</v>
      </c>
      <c r="J5589" t="s">
        <v>163</v>
      </c>
      <c r="K5589" s="3">
        <v>2548.02</v>
      </c>
    </row>
    <row r="5590" spans="1:11" x14ac:dyDescent="0.35">
      <c r="A5590">
        <v>2018</v>
      </c>
      <c r="B5590" s="5" t="s">
        <v>49</v>
      </c>
      <c r="C5590" s="10">
        <v>43101</v>
      </c>
      <c r="D5590" t="s">
        <v>2</v>
      </c>
      <c r="E5590">
        <f>+VLOOKUP(Tabla2[[#This Row],[Punto de venta]],Punto_venta[],2,0)</f>
        <v>1</v>
      </c>
      <c r="F5590" t="s">
        <v>14</v>
      </c>
      <c r="G5590">
        <f>+VLOOKUP(Tabla2[[#This Row],[Cultivo]],Cod_categoría[],2,0)</f>
        <v>100104005</v>
      </c>
      <c r="H5590" t="str">
        <f>+VLOOKUP(F5590,Codigos[],2,0)</f>
        <v>Frutos de pepita</v>
      </c>
      <c r="I5590">
        <f>+VLOOKUP(Tabla2[[#This Row],[Categoría]],Cod_procesamiento10[],2,0)</f>
        <v>3</v>
      </c>
      <c r="J5590" t="s">
        <v>163</v>
      </c>
      <c r="K5590" s="3">
        <v>944.85</v>
      </c>
    </row>
    <row r="5591" spans="1:11" x14ac:dyDescent="0.35">
      <c r="A5591">
        <v>2018</v>
      </c>
      <c r="B5591" s="5" t="s">
        <v>49</v>
      </c>
      <c r="C5591" s="10">
        <v>43101</v>
      </c>
      <c r="D5591" t="s">
        <v>2</v>
      </c>
      <c r="E5591">
        <f>+VLOOKUP(Tabla2[[#This Row],[Punto de venta]],Punto_venta[],2,0)</f>
        <v>1</v>
      </c>
      <c r="F5591" t="s">
        <v>15</v>
      </c>
      <c r="G5591">
        <f>+VLOOKUP(Tabla2[[#This Row],[Cultivo]],Cod_categoría[],2,0)</f>
        <v>100108006</v>
      </c>
      <c r="H5591" t="str">
        <f>+VLOOKUP(F5591,Codigos[],2,0)</f>
        <v>Frutos tropicales y subtropicales</v>
      </c>
      <c r="I5591">
        <f>+VLOOKUP(Tabla2[[#This Row],[Categoría]],Cod_procesamiento10[],2,0)</f>
        <v>4</v>
      </c>
      <c r="J5591" t="s">
        <v>163</v>
      </c>
      <c r="K5591" s="3">
        <v>609.45000000000005</v>
      </c>
    </row>
    <row r="5592" spans="1:11" x14ac:dyDescent="0.35">
      <c r="A5592">
        <v>2018</v>
      </c>
      <c r="B5592" s="5" t="s">
        <v>49</v>
      </c>
      <c r="C5592" s="10">
        <v>43101</v>
      </c>
      <c r="D5592" t="s">
        <v>2</v>
      </c>
      <c r="E5592">
        <f>+VLOOKUP(Tabla2[[#This Row],[Punto de venta]],Punto_venta[],2,0)</f>
        <v>1</v>
      </c>
      <c r="F5592" t="s">
        <v>16</v>
      </c>
      <c r="G5592">
        <f>+VLOOKUP(Tabla2[[#This Row],[Cultivo]],Cod_categoría[],2,0)</f>
        <v>100109001</v>
      </c>
      <c r="H5592" t="str">
        <f>+VLOOKUP(F5592,Codigos[],2,0)</f>
        <v>Uva</v>
      </c>
      <c r="I5592">
        <f>+VLOOKUP(Tabla2[[#This Row],[Categoría]],Cod_procesamiento10[],2,0)</f>
        <v>11</v>
      </c>
      <c r="J5592" t="s">
        <v>163</v>
      </c>
      <c r="K5592" s="3">
        <v>999.53</v>
      </c>
    </row>
    <row r="5593" spans="1:11" x14ac:dyDescent="0.35">
      <c r="A5593">
        <v>2018</v>
      </c>
      <c r="B5593" s="5" t="s">
        <v>49</v>
      </c>
      <c r="C5593" s="10">
        <v>43101</v>
      </c>
      <c r="D5593" t="s">
        <v>17</v>
      </c>
      <c r="E5593">
        <f>+VLOOKUP(Tabla2[[#This Row],[Punto de venta]],Punto_venta[],2,0)</f>
        <v>2</v>
      </c>
      <c r="F5593" t="s">
        <v>68</v>
      </c>
      <c r="G5593">
        <f>+VLOOKUP(Tabla2[[#This Row],[Cultivo]],Cod_categoría[],2,0)</f>
        <v>100101001</v>
      </c>
      <c r="H5593" t="str">
        <f>+VLOOKUP(F5593,Codigos[],2,0)</f>
        <v>Berries</v>
      </c>
      <c r="I5593">
        <f>+VLOOKUP(Tabla2[[#This Row],[Categoría]],Cod_procesamiento10[],2,0)</f>
        <v>1</v>
      </c>
      <c r="J5593" t="s">
        <v>163</v>
      </c>
      <c r="K5593" s="3">
        <v>6910.67</v>
      </c>
    </row>
    <row r="5594" spans="1:11" x14ac:dyDescent="0.35">
      <c r="A5594">
        <v>2018</v>
      </c>
      <c r="B5594" s="5" t="s">
        <v>49</v>
      </c>
      <c r="C5594" s="10">
        <v>43101</v>
      </c>
      <c r="D5594" t="s">
        <v>17</v>
      </c>
      <c r="E5594">
        <f>+VLOOKUP(Tabla2[[#This Row],[Punto de venta]],Punto_venta[],2,0)</f>
        <v>2</v>
      </c>
      <c r="F5594" t="s">
        <v>3</v>
      </c>
      <c r="G5594">
        <f>+VLOOKUP(Tabla2[[#This Row],[Cultivo]],Cod_categoría[],2,0)</f>
        <v>100103001</v>
      </c>
      <c r="H5594" t="str">
        <f>+VLOOKUP(F5594,Codigos[],2,0)</f>
        <v>Frutos de carozo</v>
      </c>
      <c r="I5594">
        <f>+VLOOKUP(Tabla2[[#This Row],[Categoría]],Cod_procesamiento10[],2,0)</f>
        <v>5</v>
      </c>
      <c r="J5594" t="s">
        <v>163</v>
      </c>
      <c r="K5594" s="3">
        <v>2006.63</v>
      </c>
    </row>
    <row r="5595" spans="1:11" x14ac:dyDescent="0.35">
      <c r="A5595">
        <v>2018</v>
      </c>
      <c r="B5595" s="5" t="s">
        <v>49</v>
      </c>
      <c r="C5595" s="10">
        <v>43101</v>
      </c>
      <c r="D5595" t="s">
        <v>17</v>
      </c>
      <c r="E5595">
        <f>+VLOOKUP(Tabla2[[#This Row],[Punto de venta]],Punto_venta[],2,0)</f>
        <v>2</v>
      </c>
      <c r="F5595" t="s">
        <v>5</v>
      </c>
      <c r="G5595">
        <f>+VLOOKUP(Tabla2[[#This Row],[Cultivo]],Cod_categoría[],2,0)</f>
        <v>100103002</v>
      </c>
      <c r="H5595" t="str">
        <f>+VLOOKUP(F5595,Codigos[],2,0)</f>
        <v>Frutos de carozo</v>
      </c>
      <c r="I5595">
        <f>+VLOOKUP(Tabla2[[#This Row],[Categoría]],Cod_procesamiento10[],2,0)</f>
        <v>5</v>
      </c>
      <c r="J5595" t="s">
        <v>163</v>
      </c>
      <c r="K5595" s="3">
        <v>1554.68</v>
      </c>
    </row>
    <row r="5596" spans="1:11" x14ac:dyDescent="0.35">
      <c r="A5596">
        <v>2018</v>
      </c>
      <c r="B5596" s="5" t="s">
        <v>49</v>
      </c>
      <c r="C5596" s="10">
        <v>43101</v>
      </c>
      <c r="D5596" t="s">
        <v>17</v>
      </c>
      <c r="E5596">
        <f>+VLOOKUP(Tabla2[[#This Row],[Punto de venta]],Punto_venta[],2,0)</f>
        <v>2</v>
      </c>
      <c r="F5596" t="s">
        <v>7</v>
      </c>
      <c r="G5596">
        <f>+VLOOKUP(Tabla2[[#This Row],[Cultivo]],Cod_categoría[],2,0)</f>
        <v>100103004</v>
      </c>
      <c r="H5596" t="str">
        <f>+VLOOKUP(F5596,Codigos[],2,0)</f>
        <v>Frutos de carozo</v>
      </c>
      <c r="I5596">
        <f>+VLOOKUP(Tabla2[[#This Row],[Categoría]],Cod_procesamiento10[],2,0)</f>
        <v>5</v>
      </c>
      <c r="J5596" t="s">
        <v>163</v>
      </c>
      <c r="K5596" s="3">
        <v>1631.38</v>
      </c>
    </row>
    <row r="5597" spans="1:11" x14ac:dyDescent="0.35">
      <c r="A5597">
        <v>2018</v>
      </c>
      <c r="B5597" s="5" t="s">
        <v>49</v>
      </c>
      <c r="C5597" s="10">
        <v>43101</v>
      </c>
      <c r="D5597" t="s">
        <v>17</v>
      </c>
      <c r="E5597">
        <f>+VLOOKUP(Tabla2[[#This Row],[Punto de venta]],Punto_venta[],2,0)</f>
        <v>2</v>
      </c>
      <c r="F5597" t="s">
        <v>8</v>
      </c>
      <c r="G5597">
        <f>+VLOOKUP(Tabla2[[#This Row],[Cultivo]],Cod_categoría[],2,0)</f>
        <v>100112025</v>
      </c>
      <c r="H5597" t="str">
        <f>+VLOOKUP(F5597,Codigos[],2,0)</f>
        <v>Berries</v>
      </c>
      <c r="I5597">
        <f>+VLOOKUP(Tabla2[[#This Row],[Categoría]],Cod_procesamiento10[],2,0)</f>
        <v>1</v>
      </c>
      <c r="J5597" t="s">
        <v>163</v>
      </c>
      <c r="K5597" s="3">
        <v>3367.9</v>
      </c>
    </row>
    <row r="5598" spans="1:11" x14ac:dyDescent="0.35">
      <c r="A5598">
        <v>2018</v>
      </c>
      <c r="B5598" s="5" t="s">
        <v>49</v>
      </c>
      <c r="C5598" s="10">
        <v>43101</v>
      </c>
      <c r="D5598" t="s">
        <v>17</v>
      </c>
      <c r="E5598">
        <f>+VLOOKUP(Tabla2[[#This Row],[Punto de venta]],Punto_venta[],2,0)</f>
        <v>2</v>
      </c>
      <c r="F5598" t="s">
        <v>9</v>
      </c>
      <c r="G5598">
        <f>+VLOOKUP(Tabla2[[#This Row],[Cultivo]],Cod_categoría[],2,0)</f>
        <v>100102003</v>
      </c>
      <c r="H5598" t="str">
        <f>+VLOOKUP(F5598,Codigos[],2,0)</f>
        <v>Cítricos</v>
      </c>
      <c r="I5598">
        <f>+VLOOKUP(Tabla2[[#This Row],[Categoría]],Cod_procesamiento10[],2,0)</f>
        <v>2</v>
      </c>
      <c r="J5598" t="s">
        <v>163</v>
      </c>
      <c r="K5598" s="3">
        <v>2119.7399999999998</v>
      </c>
    </row>
    <row r="5599" spans="1:11" x14ac:dyDescent="0.35">
      <c r="A5599">
        <v>2018</v>
      </c>
      <c r="B5599" s="5" t="s">
        <v>49</v>
      </c>
      <c r="C5599" s="10">
        <v>43101</v>
      </c>
      <c r="D5599" t="s">
        <v>17</v>
      </c>
      <c r="E5599">
        <f>+VLOOKUP(Tabla2[[#This Row],[Punto de venta]],Punto_venta[],2,0)</f>
        <v>2</v>
      </c>
      <c r="F5599" t="s">
        <v>21</v>
      </c>
      <c r="G5599">
        <f>+VLOOKUP(Tabla2[[#This Row],[Cultivo]],Cod_categoría[],2,0)</f>
        <v>100108002</v>
      </c>
      <c r="H5599" t="str">
        <f>+VLOOKUP(F5599,Codigos[],2,0)</f>
        <v>Frutos tropicales y subtropicales</v>
      </c>
      <c r="I5599">
        <f>+VLOOKUP(Tabla2[[#This Row],[Categoría]],Cod_procesamiento10[],2,0)</f>
        <v>4</v>
      </c>
      <c r="J5599" t="s">
        <v>163</v>
      </c>
      <c r="K5599" s="3">
        <v>1618.43</v>
      </c>
    </row>
    <row r="5600" spans="1:11" x14ac:dyDescent="0.35">
      <c r="A5600">
        <v>2018</v>
      </c>
      <c r="B5600" s="5" t="s">
        <v>49</v>
      </c>
      <c r="C5600" s="10">
        <v>43101</v>
      </c>
      <c r="D5600" t="s">
        <v>17</v>
      </c>
      <c r="E5600">
        <f>+VLOOKUP(Tabla2[[#This Row],[Punto de venta]],Punto_venta[],2,0)</f>
        <v>2</v>
      </c>
      <c r="F5600" t="s">
        <v>10</v>
      </c>
      <c r="G5600">
        <f>+VLOOKUP(Tabla2[[#This Row],[Cultivo]],Cod_categoría[],2,0)</f>
        <v>100104002</v>
      </c>
      <c r="H5600" t="str">
        <f>+VLOOKUP(F5600,Codigos[],2,0)</f>
        <v>Frutos de pepita</v>
      </c>
      <c r="I5600">
        <f>+VLOOKUP(Tabla2[[#This Row],[Categoría]],Cod_procesamiento10[],2,0)</f>
        <v>3</v>
      </c>
      <c r="J5600" t="s">
        <v>163</v>
      </c>
      <c r="K5600" s="3">
        <v>1505.75</v>
      </c>
    </row>
    <row r="5601" spans="1:11" x14ac:dyDescent="0.35">
      <c r="A5601">
        <v>2018</v>
      </c>
      <c r="B5601" s="5" t="s">
        <v>49</v>
      </c>
      <c r="C5601" s="10">
        <v>43101</v>
      </c>
      <c r="D5601" t="s">
        <v>17</v>
      </c>
      <c r="E5601">
        <f>+VLOOKUP(Tabla2[[#This Row],[Punto de venta]],Punto_venta[],2,0)</f>
        <v>2</v>
      </c>
      <c r="F5601" t="s">
        <v>11</v>
      </c>
      <c r="G5601">
        <f>+VLOOKUP(Tabla2[[#This Row],[Cultivo]],Cod_categoría[],2,0)</f>
        <v>100102005</v>
      </c>
      <c r="H5601" t="str">
        <f>+VLOOKUP(F5601,Codigos[],2,0)</f>
        <v>Cítricos</v>
      </c>
      <c r="I5601">
        <f>+VLOOKUP(Tabla2[[#This Row],[Categoría]],Cod_procesamiento10[],2,0)</f>
        <v>2</v>
      </c>
      <c r="J5601" t="s">
        <v>163</v>
      </c>
      <c r="K5601" s="3">
        <v>1511.52</v>
      </c>
    </row>
    <row r="5602" spans="1:11" x14ac:dyDescent="0.35">
      <c r="A5602">
        <v>2018</v>
      </c>
      <c r="B5602" s="5" t="s">
        <v>49</v>
      </c>
      <c r="C5602" s="10">
        <v>43101</v>
      </c>
      <c r="D5602" t="s">
        <v>17</v>
      </c>
      <c r="E5602">
        <f>+VLOOKUP(Tabla2[[#This Row],[Punto de venta]],Punto_venta[],2,0)</f>
        <v>2</v>
      </c>
      <c r="F5602" t="s">
        <v>12</v>
      </c>
      <c r="G5602">
        <f>+VLOOKUP(Tabla2[[#This Row],[Cultivo]],Cod_categoría[],2,0)</f>
        <v>100103006</v>
      </c>
      <c r="H5602" t="str">
        <f>+VLOOKUP(F5602,Codigos[],2,0)</f>
        <v>Frutos de carozo</v>
      </c>
      <c r="I5602">
        <f>+VLOOKUP(Tabla2[[#This Row],[Categoría]],Cod_procesamiento10[],2,0)</f>
        <v>5</v>
      </c>
      <c r="J5602" t="s">
        <v>163</v>
      </c>
      <c r="K5602" s="3">
        <v>1529.58</v>
      </c>
    </row>
    <row r="5603" spans="1:11" x14ac:dyDescent="0.35">
      <c r="A5603">
        <v>2018</v>
      </c>
      <c r="B5603" s="5" t="s">
        <v>49</v>
      </c>
      <c r="C5603" s="10">
        <v>43101</v>
      </c>
      <c r="D5603" t="s">
        <v>17</v>
      </c>
      <c r="E5603">
        <f>+VLOOKUP(Tabla2[[#This Row],[Punto de venta]],Punto_venta[],2,0)</f>
        <v>2</v>
      </c>
      <c r="F5603" t="s">
        <v>13</v>
      </c>
      <c r="G5603">
        <f>+VLOOKUP(Tabla2[[#This Row],[Cultivo]],Cod_categoría[],2,0)</f>
        <v>100106002</v>
      </c>
      <c r="H5603" t="str">
        <f>+VLOOKUP(F5603,Codigos[],2,0)</f>
        <v>Frutos oleaginosos</v>
      </c>
      <c r="I5603">
        <f>+VLOOKUP(Tabla2[[#This Row],[Categoría]],Cod_procesamiento10[],2,0)</f>
        <v>12</v>
      </c>
      <c r="J5603" t="s">
        <v>163</v>
      </c>
      <c r="K5603" s="3">
        <v>3193.07</v>
      </c>
    </row>
    <row r="5604" spans="1:11" x14ac:dyDescent="0.35">
      <c r="A5604">
        <v>2018</v>
      </c>
      <c r="B5604" s="5" t="s">
        <v>49</v>
      </c>
      <c r="C5604" s="10">
        <v>43101</v>
      </c>
      <c r="D5604" t="s">
        <v>17</v>
      </c>
      <c r="E5604">
        <f>+VLOOKUP(Tabla2[[#This Row],[Punto de venta]],Punto_venta[],2,0)</f>
        <v>2</v>
      </c>
      <c r="F5604" t="s">
        <v>14</v>
      </c>
      <c r="G5604">
        <f>+VLOOKUP(Tabla2[[#This Row],[Cultivo]],Cod_categoría[],2,0)</f>
        <v>100104005</v>
      </c>
      <c r="H5604" t="str">
        <f>+VLOOKUP(F5604,Codigos[],2,0)</f>
        <v>Frutos de pepita</v>
      </c>
      <c r="I5604">
        <f>+VLOOKUP(Tabla2[[#This Row],[Categoría]],Cod_procesamiento10[],2,0)</f>
        <v>3</v>
      </c>
      <c r="J5604" t="s">
        <v>163</v>
      </c>
      <c r="K5604" s="3">
        <v>1334.53</v>
      </c>
    </row>
    <row r="5605" spans="1:11" x14ac:dyDescent="0.35">
      <c r="A5605">
        <v>2018</v>
      </c>
      <c r="B5605" s="5" t="s">
        <v>49</v>
      </c>
      <c r="C5605" s="10">
        <v>43101</v>
      </c>
      <c r="D5605" t="s">
        <v>17</v>
      </c>
      <c r="E5605">
        <f>+VLOOKUP(Tabla2[[#This Row],[Punto de venta]],Punto_venta[],2,0)</f>
        <v>2</v>
      </c>
      <c r="F5605" t="s">
        <v>15</v>
      </c>
      <c r="G5605">
        <f>+VLOOKUP(Tabla2[[#This Row],[Cultivo]],Cod_categoría[],2,0)</f>
        <v>100108006</v>
      </c>
      <c r="H5605" t="str">
        <f>+VLOOKUP(F5605,Codigos[],2,0)</f>
        <v>Frutos tropicales y subtropicales</v>
      </c>
      <c r="I5605">
        <f>+VLOOKUP(Tabla2[[#This Row],[Categoría]],Cod_procesamiento10[],2,0)</f>
        <v>4</v>
      </c>
      <c r="J5605" t="s">
        <v>163</v>
      </c>
      <c r="K5605" s="3">
        <v>828.66</v>
      </c>
    </row>
    <row r="5606" spans="1:11" x14ac:dyDescent="0.35">
      <c r="A5606">
        <v>2018</v>
      </c>
      <c r="B5606" s="5" t="s">
        <v>49</v>
      </c>
      <c r="C5606" s="10">
        <v>43101</v>
      </c>
      <c r="D5606" t="s">
        <v>17</v>
      </c>
      <c r="E5606">
        <f>+VLOOKUP(Tabla2[[#This Row],[Punto de venta]],Punto_venta[],2,0)</f>
        <v>2</v>
      </c>
      <c r="F5606" t="s">
        <v>16</v>
      </c>
      <c r="G5606">
        <f>+VLOOKUP(Tabla2[[#This Row],[Cultivo]],Cod_categoría[],2,0)</f>
        <v>100109001</v>
      </c>
      <c r="H5606" t="str">
        <f>+VLOOKUP(F5606,Codigos[],2,0)</f>
        <v>Uva</v>
      </c>
      <c r="I5606">
        <f>+VLOOKUP(Tabla2[[#This Row],[Categoría]],Cod_procesamiento10[],2,0)</f>
        <v>11</v>
      </c>
      <c r="J5606" t="s">
        <v>163</v>
      </c>
      <c r="K5606" s="3">
        <v>2955.26</v>
      </c>
    </row>
    <row r="5607" spans="1:11" x14ac:dyDescent="0.35">
      <c r="A5607">
        <v>2018</v>
      </c>
      <c r="B5607" s="5" t="s">
        <v>49</v>
      </c>
      <c r="C5607" s="10">
        <v>43101</v>
      </c>
      <c r="D5607" t="s">
        <v>2</v>
      </c>
      <c r="E5607">
        <f>+VLOOKUP(Tabla2[[#This Row],[Punto de venta]],Punto_venta[],2,0)</f>
        <v>1</v>
      </c>
      <c r="F5607" t="s">
        <v>68</v>
      </c>
      <c r="G5607">
        <f>+VLOOKUP(Tabla2[[#This Row],[Cultivo]],Cod_categoría[],2,0)</f>
        <v>100101001</v>
      </c>
      <c r="H5607" t="str">
        <f>+VLOOKUP(F5607,Codigos[],2,0)</f>
        <v>Berries</v>
      </c>
      <c r="I5607">
        <f>+VLOOKUP(Tabla2[[#This Row],[Categoría]],Cod_procesamiento10[],2,0)</f>
        <v>1</v>
      </c>
      <c r="J5607" t="s">
        <v>163</v>
      </c>
      <c r="K5607" s="3">
        <v>1775.06</v>
      </c>
    </row>
    <row r="5608" spans="1:11" x14ac:dyDescent="0.35">
      <c r="A5608">
        <v>2018</v>
      </c>
      <c r="B5608" s="5" t="s">
        <v>49</v>
      </c>
      <c r="C5608" s="10">
        <v>43101</v>
      </c>
      <c r="D5608" t="s">
        <v>2</v>
      </c>
      <c r="E5608">
        <f>+VLOOKUP(Tabla2[[#This Row],[Punto de venta]],Punto_venta[],2,0)</f>
        <v>1</v>
      </c>
      <c r="F5608" t="s">
        <v>5</v>
      </c>
      <c r="G5608">
        <f>+VLOOKUP(Tabla2[[#This Row],[Cultivo]],Cod_categoría[],2,0)</f>
        <v>100103002</v>
      </c>
      <c r="H5608" t="str">
        <f>+VLOOKUP(F5608,Codigos[],2,0)</f>
        <v>Frutos de carozo</v>
      </c>
      <c r="I5608">
        <f>+VLOOKUP(Tabla2[[#This Row],[Categoría]],Cod_procesamiento10[],2,0)</f>
        <v>5</v>
      </c>
      <c r="J5608" t="s">
        <v>163</v>
      </c>
      <c r="K5608" s="3">
        <v>685.97</v>
      </c>
    </row>
    <row r="5609" spans="1:11" x14ac:dyDescent="0.35">
      <c r="A5609">
        <v>2018</v>
      </c>
      <c r="B5609" s="5" t="s">
        <v>49</v>
      </c>
      <c r="C5609" s="10">
        <v>43101</v>
      </c>
      <c r="D5609" t="s">
        <v>2</v>
      </c>
      <c r="E5609">
        <f>+VLOOKUP(Tabla2[[#This Row],[Punto de venta]],Punto_venta[],2,0)</f>
        <v>1</v>
      </c>
      <c r="F5609" t="s">
        <v>7</v>
      </c>
      <c r="G5609">
        <f>+VLOOKUP(Tabla2[[#This Row],[Cultivo]],Cod_categoría[],2,0)</f>
        <v>100103004</v>
      </c>
      <c r="H5609" t="str">
        <f>+VLOOKUP(F5609,Codigos[],2,0)</f>
        <v>Frutos de carozo</v>
      </c>
      <c r="I5609">
        <f>+VLOOKUP(Tabla2[[#This Row],[Categoría]],Cod_procesamiento10[],2,0)</f>
        <v>5</v>
      </c>
      <c r="J5609" t="s">
        <v>163</v>
      </c>
      <c r="K5609" s="3">
        <v>834.47</v>
      </c>
    </row>
    <row r="5610" spans="1:11" x14ac:dyDescent="0.35">
      <c r="A5610">
        <v>2018</v>
      </c>
      <c r="B5610" s="5" t="s">
        <v>49</v>
      </c>
      <c r="C5610" s="10">
        <v>43101</v>
      </c>
      <c r="D5610" t="s">
        <v>2</v>
      </c>
      <c r="E5610">
        <f>+VLOOKUP(Tabla2[[#This Row],[Punto de venta]],Punto_venta[],2,0)</f>
        <v>1</v>
      </c>
      <c r="F5610" t="s">
        <v>23</v>
      </c>
      <c r="G5610">
        <f>+VLOOKUP(Tabla2[[#This Row],[Cultivo]],Cod_categoría[],2,0)</f>
        <v>100101004</v>
      </c>
      <c r="H5610" t="str">
        <f>+VLOOKUP(F5610,Codigos[],2,0)</f>
        <v>Berries</v>
      </c>
      <c r="I5610">
        <f>+VLOOKUP(Tabla2[[#This Row],[Categoría]],Cod_procesamiento10[],2,0)</f>
        <v>1</v>
      </c>
      <c r="J5610" t="s">
        <v>163</v>
      </c>
      <c r="K5610" s="3">
        <v>1913.73</v>
      </c>
    </row>
    <row r="5611" spans="1:11" x14ac:dyDescent="0.35">
      <c r="A5611">
        <v>2018</v>
      </c>
      <c r="B5611" s="5" t="s">
        <v>49</v>
      </c>
      <c r="C5611" s="10">
        <v>43101</v>
      </c>
      <c r="D5611" t="s">
        <v>2</v>
      </c>
      <c r="E5611">
        <f>+VLOOKUP(Tabla2[[#This Row],[Punto de venta]],Punto_venta[],2,0)</f>
        <v>1</v>
      </c>
      <c r="F5611" t="s">
        <v>8</v>
      </c>
      <c r="G5611">
        <f>+VLOOKUP(Tabla2[[#This Row],[Cultivo]],Cod_categoría[],2,0)</f>
        <v>100112025</v>
      </c>
      <c r="H5611" t="str">
        <f>+VLOOKUP(F5611,Codigos[],2,0)</f>
        <v>Berries</v>
      </c>
      <c r="I5611">
        <f>+VLOOKUP(Tabla2[[#This Row],[Categoría]],Cod_procesamiento10[],2,0)</f>
        <v>1</v>
      </c>
      <c r="J5611" t="s">
        <v>163</v>
      </c>
      <c r="K5611" s="3">
        <v>1267.0899999999999</v>
      </c>
    </row>
    <row r="5612" spans="1:11" x14ac:dyDescent="0.35">
      <c r="A5612">
        <v>2018</v>
      </c>
      <c r="B5612" s="5" t="s">
        <v>49</v>
      </c>
      <c r="C5612" s="10">
        <v>43101</v>
      </c>
      <c r="D5612" t="s">
        <v>2</v>
      </c>
      <c r="E5612">
        <f>+VLOOKUP(Tabla2[[#This Row],[Punto de venta]],Punto_venta[],2,0)</f>
        <v>1</v>
      </c>
      <c r="F5612" t="s">
        <v>9</v>
      </c>
      <c r="G5612">
        <f>+VLOOKUP(Tabla2[[#This Row],[Cultivo]],Cod_categoría[],2,0)</f>
        <v>100102003</v>
      </c>
      <c r="H5612" t="str">
        <f>+VLOOKUP(F5612,Codigos[],2,0)</f>
        <v>Cítricos</v>
      </c>
      <c r="I5612">
        <f>+VLOOKUP(Tabla2[[#This Row],[Categoría]],Cod_procesamiento10[],2,0)</f>
        <v>2</v>
      </c>
      <c r="J5612" t="s">
        <v>163</v>
      </c>
      <c r="K5612" s="3">
        <v>1451</v>
      </c>
    </row>
    <row r="5613" spans="1:11" x14ac:dyDescent="0.35">
      <c r="A5613">
        <v>2018</v>
      </c>
      <c r="B5613" s="5" t="s">
        <v>49</v>
      </c>
      <c r="C5613" s="10">
        <v>43101</v>
      </c>
      <c r="D5613" t="s">
        <v>2</v>
      </c>
      <c r="E5613">
        <f>+VLOOKUP(Tabla2[[#This Row],[Punto de venta]],Punto_venta[],2,0)</f>
        <v>1</v>
      </c>
      <c r="F5613" t="s">
        <v>21</v>
      </c>
      <c r="G5613">
        <f>+VLOOKUP(Tabla2[[#This Row],[Cultivo]],Cod_categoría[],2,0)</f>
        <v>100108002</v>
      </c>
      <c r="H5613" t="str">
        <f>+VLOOKUP(F5613,Codigos[],2,0)</f>
        <v>Frutos tropicales y subtropicales</v>
      </c>
      <c r="I5613">
        <f>+VLOOKUP(Tabla2[[#This Row],[Categoría]],Cod_procesamiento10[],2,0)</f>
        <v>4</v>
      </c>
      <c r="J5613" t="s">
        <v>163</v>
      </c>
      <c r="K5613" s="3">
        <v>1553.12</v>
      </c>
    </row>
    <row r="5614" spans="1:11" x14ac:dyDescent="0.35">
      <c r="A5614">
        <v>2018</v>
      </c>
      <c r="B5614" s="5" t="s">
        <v>49</v>
      </c>
      <c r="C5614" s="10">
        <v>43101</v>
      </c>
      <c r="D5614" t="s">
        <v>2</v>
      </c>
      <c r="E5614">
        <f>+VLOOKUP(Tabla2[[#This Row],[Punto de venta]],Punto_venta[],2,0)</f>
        <v>1</v>
      </c>
      <c r="F5614" t="s">
        <v>10</v>
      </c>
      <c r="G5614">
        <f>+VLOOKUP(Tabla2[[#This Row],[Cultivo]],Cod_categoría[],2,0)</f>
        <v>100104002</v>
      </c>
      <c r="H5614" t="str">
        <f>+VLOOKUP(F5614,Codigos[],2,0)</f>
        <v>Frutos de pepita</v>
      </c>
      <c r="I5614">
        <f>+VLOOKUP(Tabla2[[#This Row],[Categoría]],Cod_procesamiento10[],2,0)</f>
        <v>3</v>
      </c>
      <c r="J5614" t="s">
        <v>163</v>
      </c>
      <c r="K5614" s="3">
        <v>897.99</v>
      </c>
    </row>
    <row r="5615" spans="1:11" x14ac:dyDescent="0.35">
      <c r="A5615">
        <v>2018</v>
      </c>
      <c r="B5615" s="5" t="s">
        <v>49</v>
      </c>
      <c r="C5615" s="10">
        <v>43101</v>
      </c>
      <c r="D5615" t="s">
        <v>2</v>
      </c>
      <c r="E5615">
        <f>+VLOOKUP(Tabla2[[#This Row],[Punto de venta]],Punto_venta[],2,0)</f>
        <v>1</v>
      </c>
      <c r="F5615" t="s">
        <v>11</v>
      </c>
      <c r="G5615">
        <f>+VLOOKUP(Tabla2[[#This Row],[Cultivo]],Cod_categoría[],2,0)</f>
        <v>100102005</v>
      </c>
      <c r="H5615" t="str">
        <f>+VLOOKUP(F5615,Codigos[],2,0)</f>
        <v>Cítricos</v>
      </c>
      <c r="I5615">
        <f>+VLOOKUP(Tabla2[[#This Row],[Categoría]],Cod_procesamiento10[],2,0)</f>
        <v>2</v>
      </c>
      <c r="J5615" t="s">
        <v>163</v>
      </c>
      <c r="K5615" s="3">
        <v>1106.1199999999999</v>
      </c>
    </row>
    <row r="5616" spans="1:11" x14ac:dyDescent="0.35">
      <c r="A5616">
        <v>2018</v>
      </c>
      <c r="B5616" s="5" t="s">
        <v>49</v>
      </c>
      <c r="C5616" s="10">
        <v>43101</v>
      </c>
      <c r="D5616" t="s">
        <v>2</v>
      </c>
      <c r="E5616">
        <f>+VLOOKUP(Tabla2[[#This Row],[Punto de venta]],Punto_venta[],2,0)</f>
        <v>1</v>
      </c>
      <c r="F5616" t="s">
        <v>12</v>
      </c>
      <c r="G5616">
        <f>+VLOOKUP(Tabla2[[#This Row],[Cultivo]],Cod_categoría[],2,0)</f>
        <v>100103006</v>
      </c>
      <c r="H5616" t="str">
        <f>+VLOOKUP(F5616,Codigos[],2,0)</f>
        <v>Frutos de carozo</v>
      </c>
      <c r="I5616">
        <f>+VLOOKUP(Tabla2[[#This Row],[Categoría]],Cod_procesamiento10[],2,0)</f>
        <v>5</v>
      </c>
      <c r="J5616" t="s">
        <v>163</v>
      </c>
      <c r="K5616" s="3">
        <v>835.69</v>
      </c>
    </row>
    <row r="5617" spans="1:11" x14ac:dyDescent="0.35">
      <c r="A5617">
        <v>2018</v>
      </c>
      <c r="B5617" s="5" t="s">
        <v>49</v>
      </c>
      <c r="C5617" s="10">
        <v>43101</v>
      </c>
      <c r="D5617" t="s">
        <v>2</v>
      </c>
      <c r="E5617">
        <f>+VLOOKUP(Tabla2[[#This Row],[Punto de venta]],Punto_venta[],2,0)</f>
        <v>1</v>
      </c>
      <c r="F5617" t="s">
        <v>13</v>
      </c>
      <c r="G5617">
        <f>+VLOOKUP(Tabla2[[#This Row],[Cultivo]],Cod_categoría[],2,0)</f>
        <v>100106002</v>
      </c>
      <c r="H5617" t="str">
        <f>+VLOOKUP(F5617,Codigos[],2,0)</f>
        <v>Frutos oleaginosos</v>
      </c>
      <c r="I5617">
        <f>+VLOOKUP(Tabla2[[#This Row],[Categoría]],Cod_procesamiento10[],2,0)</f>
        <v>12</v>
      </c>
      <c r="J5617" t="s">
        <v>163</v>
      </c>
      <c r="K5617" s="3">
        <v>2556.59</v>
      </c>
    </row>
    <row r="5618" spans="1:11" x14ac:dyDescent="0.35">
      <c r="A5618">
        <v>2018</v>
      </c>
      <c r="B5618" s="5" t="s">
        <v>49</v>
      </c>
      <c r="C5618" s="10">
        <v>43101</v>
      </c>
      <c r="D5618" t="s">
        <v>2</v>
      </c>
      <c r="E5618">
        <f>+VLOOKUP(Tabla2[[#This Row],[Punto de venta]],Punto_venta[],2,0)</f>
        <v>1</v>
      </c>
      <c r="F5618" t="s">
        <v>14</v>
      </c>
      <c r="G5618">
        <f>+VLOOKUP(Tabla2[[#This Row],[Cultivo]],Cod_categoría[],2,0)</f>
        <v>100104005</v>
      </c>
      <c r="H5618" t="str">
        <f>+VLOOKUP(F5618,Codigos[],2,0)</f>
        <v>Frutos de pepita</v>
      </c>
      <c r="I5618">
        <f>+VLOOKUP(Tabla2[[#This Row],[Categoría]],Cod_procesamiento10[],2,0)</f>
        <v>3</v>
      </c>
      <c r="J5618" t="s">
        <v>163</v>
      </c>
      <c r="K5618" s="3">
        <v>822.22</v>
      </c>
    </row>
    <row r="5619" spans="1:11" x14ac:dyDescent="0.35">
      <c r="A5619">
        <v>2018</v>
      </c>
      <c r="B5619" s="5" t="s">
        <v>49</v>
      </c>
      <c r="C5619" s="10">
        <v>43101</v>
      </c>
      <c r="D5619" t="s">
        <v>2</v>
      </c>
      <c r="E5619">
        <f>+VLOOKUP(Tabla2[[#This Row],[Punto de venta]],Punto_venta[],2,0)</f>
        <v>1</v>
      </c>
      <c r="F5619" t="s">
        <v>15</v>
      </c>
      <c r="G5619">
        <f>+VLOOKUP(Tabla2[[#This Row],[Cultivo]],Cod_categoría[],2,0)</f>
        <v>100108006</v>
      </c>
      <c r="H5619" t="str">
        <f>+VLOOKUP(F5619,Codigos[],2,0)</f>
        <v>Frutos tropicales y subtropicales</v>
      </c>
      <c r="I5619">
        <f>+VLOOKUP(Tabla2[[#This Row],[Categoría]],Cod_procesamiento10[],2,0)</f>
        <v>4</v>
      </c>
      <c r="J5619" t="s">
        <v>163</v>
      </c>
      <c r="K5619" s="3">
        <v>608.74</v>
      </c>
    </row>
    <row r="5620" spans="1:11" x14ac:dyDescent="0.35">
      <c r="A5620">
        <v>2018</v>
      </c>
      <c r="B5620" s="5" t="s">
        <v>49</v>
      </c>
      <c r="C5620" s="10">
        <v>43101</v>
      </c>
      <c r="D5620" t="s">
        <v>2</v>
      </c>
      <c r="E5620">
        <f>+VLOOKUP(Tabla2[[#This Row],[Punto de venta]],Punto_venta[],2,0)</f>
        <v>1</v>
      </c>
      <c r="F5620" t="s">
        <v>16</v>
      </c>
      <c r="G5620">
        <f>+VLOOKUP(Tabla2[[#This Row],[Cultivo]],Cod_categoría[],2,0)</f>
        <v>100109001</v>
      </c>
      <c r="H5620" t="str">
        <f>+VLOOKUP(F5620,Codigos[],2,0)</f>
        <v>Uva</v>
      </c>
      <c r="I5620">
        <f>+VLOOKUP(Tabla2[[#This Row],[Categoría]],Cod_procesamiento10[],2,0)</f>
        <v>11</v>
      </c>
      <c r="J5620" t="s">
        <v>163</v>
      </c>
      <c r="K5620" s="3">
        <v>1008.57</v>
      </c>
    </row>
    <row r="5621" spans="1:11" x14ac:dyDescent="0.35">
      <c r="A5621">
        <v>2018</v>
      </c>
      <c r="B5621" s="5" t="s">
        <v>49</v>
      </c>
      <c r="C5621" s="10">
        <v>43101</v>
      </c>
      <c r="D5621" t="s">
        <v>17</v>
      </c>
      <c r="E5621">
        <f>+VLOOKUP(Tabla2[[#This Row],[Punto de venta]],Punto_venta[],2,0)</f>
        <v>2</v>
      </c>
      <c r="F5621" t="s">
        <v>68</v>
      </c>
      <c r="G5621">
        <f>+VLOOKUP(Tabla2[[#This Row],[Cultivo]],Cod_categoría[],2,0)</f>
        <v>100101001</v>
      </c>
      <c r="H5621" t="str">
        <f>+VLOOKUP(F5621,Codigos[],2,0)</f>
        <v>Berries</v>
      </c>
      <c r="I5621">
        <f>+VLOOKUP(Tabla2[[#This Row],[Categoría]],Cod_procesamiento10[],2,0)</f>
        <v>1</v>
      </c>
      <c r="J5621" t="s">
        <v>163</v>
      </c>
      <c r="K5621" s="3">
        <v>7781</v>
      </c>
    </row>
    <row r="5622" spans="1:11" x14ac:dyDescent="0.35">
      <c r="A5622">
        <v>2018</v>
      </c>
      <c r="B5622" s="5" t="s">
        <v>49</v>
      </c>
      <c r="C5622" s="10">
        <v>43101</v>
      </c>
      <c r="D5622" t="s">
        <v>17</v>
      </c>
      <c r="E5622">
        <f>+VLOOKUP(Tabla2[[#This Row],[Punto de venta]],Punto_venta[],2,0)</f>
        <v>2</v>
      </c>
      <c r="F5622" t="s">
        <v>5</v>
      </c>
      <c r="G5622">
        <f>+VLOOKUP(Tabla2[[#This Row],[Cultivo]],Cod_categoría[],2,0)</f>
        <v>100103002</v>
      </c>
      <c r="H5622" t="str">
        <f>+VLOOKUP(F5622,Codigos[],2,0)</f>
        <v>Frutos de carozo</v>
      </c>
      <c r="I5622">
        <f>+VLOOKUP(Tabla2[[#This Row],[Categoría]],Cod_procesamiento10[],2,0)</f>
        <v>5</v>
      </c>
      <c r="J5622" t="s">
        <v>163</v>
      </c>
      <c r="K5622" s="3">
        <v>1577.97</v>
      </c>
    </row>
    <row r="5623" spans="1:11" x14ac:dyDescent="0.35">
      <c r="A5623">
        <v>2018</v>
      </c>
      <c r="B5623" s="5" t="s">
        <v>49</v>
      </c>
      <c r="C5623" s="10">
        <v>43101</v>
      </c>
      <c r="D5623" t="s">
        <v>17</v>
      </c>
      <c r="E5623">
        <f>+VLOOKUP(Tabla2[[#This Row],[Punto de venta]],Punto_venta[],2,0)</f>
        <v>2</v>
      </c>
      <c r="F5623" t="s">
        <v>7</v>
      </c>
      <c r="G5623">
        <f>+VLOOKUP(Tabla2[[#This Row],[Cultivo]],Cod_categoría[],2,0)</f>
        <v>100103004</v>
      </c>
      <c r="H5623" t="str">
        <f>+VLOOKUP(F5623,Codigos[],2,0)</f>
        <v>Frutos de carozo</v>
      </c>
      <c r="I5623">
        <f>+VLOOKUP(Tabla2[[#This Row],[Categoría]],Cod_procesamiento10[],2,0)</f>
        <v>5</v>
      </c>
      <c r="J5623" t="s">
        <v>163</v>
      </c>
      <c r="K5623" s="3">
        <v>1550.13</v>
      </c>
    </row>
    <row r="5624" spans="1:11" x14ac:dyDescent="0.35">
      <c r="A5624">
        <v>2018</v>
      </c>
      <c r="B5624" s="5" t="s">
        <v>49</v>
      </c>
      <c r="C5624" s="10">
        <v>43101</v>
      </c>
      <c r="D5624" t="s">
        <v>17</v>
      </c>
      <c r="E5624">
        <f>+VLOOKUP(Tabla2[[#This Row],[Punto de venta]],Punto_venta[],2,0)</f>
        <v>2</v>
      </c>
      <c r="F5624" t="s">
        <v>23</v>
      </c>
      <c r="G5624">
        <f>+VLOOKUP(Tabla2[[#This Row],[Cultivo]],Cod_categoría[],2,0)</f>
        <v>100101004</v>
      </c>
      <c r="H5624" t="str">
        <f>+VLOOKUP(F5624,Codigos[],2,0)</f>
        <v>Berries</v>
      </c>
      <c r="I5624">
        <f>+VLOOKUP(Tabla2[[#This Row],[Categoría]],Cod_procesamiento10[],2,0)</f>
        <v>1</v>
      </c>
      <c r="J5624" t="s">
        <v>163</v>
      </c>
      <c r="K5624" s="3">
        <v>6295</v>
      </c>
    </row>
    <row r="5625" spans="1:11" x14ac:dyDescent="0.35">
      <c r="A5625">
        <v>2018</v>
      </c>
      <c r="B5625" s="5" t="s">
        <v>49</v>
      </c>
      <c r="C5625" s="10">
        <v>43101</v>
      </c>
      <c r="D5625" t="s">
        <v>17</v>
      </c>
      <c r="E5625">
        <f>+VLOOKUP(Tabla2[[#This Row],[Punto de venta]],Punto_venta[],2,0)</f>
        <v>2</v>
      </c>
      <c r="F5625" t="s">
        <v>8</v>
      </c>
      <c r="G5625">
        <f>+VLOOKUP(Tabla2[[#This Row],[Cultivo]],Cod_categoría[],2,0)</f>
        <v>100112025</v>
      </c>
      <c r="H5625" t="str">
        <f>+VLOOKUP(F5625,Codigos[],2,0)</f>
        <v>Berries</v>
      </c>
      <c r="I5625">
        <f>+VLOOKUP(Tabla2[[#This Row],[Categoría]],Cod_procesamiento10[],2,0)</f>
        <v>1</v>
      </c>
      <c r="J5625" t="s">
        <v>163</v>
      </c>
      <c r="K5625" s="3">
        <v>3819.92</v>
      </c>
    </row>
    <row r="5626" spans="1:11" x14ac:dyDescent="0.35">
      <c r="A5626">
        <v>2018</v>
      </c>
      <c r="B5626" s="5" t="s">
        <v>49</v>
      </c>
      <c r="C5626" s="10">
        <v>43101</v>
      </c>
      <c r="D5626" t="s">
        <v>17</v>
      </c>
      <c r="E5626">
        <f>+VLOOKUP(Tabla2[[#This Row],[Punto de venta]],Punto_venta[],2,0)</f>
        <v>2</v>
      </c>
      <c r="F5626" t="s">
        <v>9</v>
      </c>
      <c r="G5626">
        <f>+VLOOKUP(Tabla2[[#This Row],[Cultivo]],Cod_categoría[],2,0)</f>
        <v>100102003</v>
      </c>
      <c r="H5626" t="str">
        <f>+VLOOKUP(F5626,Codigos[],2,0)</f>
        <v>Cítricos</v>
      </c>
      <c r="I5626">
        <f>+VLOOKUP(Tabla2[[#This Row],[Categoría]],Cod_procesamiento10[],2,0)</f>
        <v>2</v>
      </c>
      <c r="J5626" t="s">
        <v>163</v>
      </c>
      <c r="K5626" s="3">
        <v>2111.41</v>
      </c>
    </row>
    <row r="5627" spans="1:11" x14ac:dyDescent="0.35">
      <c r="A5627">
        <v>2018</v>
      </c>
      <c r="B5627" s="5" t="s">
        <v>49</v>
      </c>
      <c r="C5627" s="10">
        <v>43101</v>
      </c>
      <c r="D5627" t="s">
        <v>17</v>
      </c>
      <c r="E5627">
        <f>+VLOOKUP(Tabla2[[#This Row],[Punto de venta]],Punto_venta[],2,0)</f>
        <v>2</v>
      </c>
      <c r="F5627" t="s">
        <v>21</v>
      </c>
      <c r="G5627">
        <f>+VLOOKUP(Tabla2[[#This Row],[Cultivo]],Cod_categoría[],2,0)</f>
        <v>100108002</v>
      </c>
      <c r="H5627" t="str">
        <f>+VLOOKUP(F5627,Codigos[],2,0)</f>
        <v>Frutos tropicales y subtropicales</v>
      </c>
      <c r="I5627">
        <f>+VLOOKUP(Tabla2[[#This Row],[Categoría]],Cod_procesamiento10[],2,0)</f>
        <v>4</v>
      </c>
      <c r="J5627" t="s">
        <v>163</v>
      </c>
      <c r="K5627" s="3">
        <v>1584.53</v>
      </c>
    </row>
    <row r="5628" spans="1:11" x14ac:dyDescent="0.35">
      <c r="A5628">
        <v>2018</v>
      </c>
      <c r="B5628" s="5" t="s">
        <v>49</v>
      </c>
      <c r="C5628" s="10">
        <v>43101</v>
      </c>
      <c r="D5628" t="s">
        <v>17</v>
      </c>
      <c r="E5628">
        <f>+VLOOKUP(Tabla2[[#This Row],[Punto de venta]],Punto_venta[],2,0)</f>
        <v>2</v>
      </c>
      <c r="F5628" t="s">
        <v>10</v>
      </c>
      <c r="G5628">
        <f>+VLOOKUP(Tabla2[[#This Row],[Cultivo]],Cod_categoría[],2,0)</f>
        <v>100104002</v>
      </c>
      <c r="H5628" t="str">
        <f>+VLOOKUP(F5628,Codigos[],2,0)</f>
        <v>Frutos de pepita</v>
      </c>
      <c r="I5628">
        <f>+VLOOKUP(Tabla2[[#This Row],[Categoría]],Cod_procesamiento10[],2,0)</f>
        <v>3</v>
      </c>
      <c r="J5628" t="s">
        <v>163</v>
      </c>
      <c r="K5628" s="3">
        <v>1568.7</v>
      </c>
    </row>
    <row r="5629" spans="1:11" x14ac:dyDescent="0.35">
      <c r="A5629">
        <v>2018</v>
      </c>
      <c r="B5629" s="5" t="s">
        <v>49</v>
      </c>
      <c r="C5629" s="10">
        <v>43101</v>
      </c>
      <c r="D5629" t="s">
        <v>17</v>
      </c>
      <c r="E5629">
        <f>+VLOOKUP(Tabla2[[#This Row],[Punto de venta]],Punto_venta[],2,0)</f>
        <v>2</v>
      </c>
      <c r="F5629" t="s">
        <v>11</v>
      </c>
      <c r="G5629">
        <f>+VLOOKUP(Tabla2[[#This Row],[Cultivo]],Cod_categoría[],2,0)</f>
        <v>100102005</v>
      </c>
      <c r="H5629" t="str">
        <f>+VLOOKUP(F5629,Codigos[],2,0)</f>
        <v>Cítricos</v>
      </c>
      <c r="I5629">
        <f>+VLOOKUP(Tabla2[[#This Row],[Categoría]],Cod_procesamiento10[],2,0)</f>
        <v>2</v>
      </c>
      <c r="J5629" t="s">
        <v>163</v>
      </c>
      <c r="K5629" s="3">
        <v>1532.9</v>
      </c>
    </row>
    <row r="5630" spans="1:11" x14ac:dyDescent="0.35">
      <c r="A5630">
        <v>2018</v>
      </c>
      <c r="B5630" s="5" t="s">
        <v>49</v>
      </c>
      <c r="C5630" s="10">
        <v>43101</v>
      </c>
      <c r="D5630" t="s">
        <v>17</v>
      </c>
      <c r="E5630">
        <f>+VLOOKUP(Tabla2[[#This Row],[Punto de venta]],Punto_venta[],2,0)</f>
        <v>2</v>
      </c>
      <c r="F5630" t="s">
        <v>12</v>
      </c>
      <c r="G5630">
        <f>+VLOOKUP(Tabla2[[#This Row],[Cultivo]],Cod_categoría[],2,0)</f>
        <v>100103006</v>
      </c>
      <c r="H5630" t="str">
        <f>+VLOOKUP(F5630,Codigos[],2,0)</f>
        <v>Frutos de carozo</v>
      </c>
      <c r="I5630">
        <f>+VLOOKUP(Tabla2[[#This Row],[Categoría]],Cod_procesamiento10[],2,0)</f>
        <v>5</v>
      </c>
      <c r="J5630" t="s">
        <v>163</v>
      </c>
      <c r="K5630" s="3">
        <v>1445</v>
      </c>
    </row>
    <row r="5631" spans="1:11" x14ac:dyDescent="0.35">
      <c r="A5631">
        <v>2018</v>
      </c>
      <c r="B5631" s="5" t="s">
        <v>49</v>
      </c>
      <c r="C5631" s="10">
        <v>43101</v>
      </c>
      <c r="D5631" t="s">
        <v>17</v>
      </c>
      <c r="E5631">
        <f>+VLOOKUP(Tabla2[[#This Row],[Punto de venta]],Punto_venta[],2,0)</f>
        <v>2</v>
      </c>
      <c r="F5631" t="s">
        <v>13</v>
      </c>
      <c r="G5631">
        <f>+VLOOKUP(Tabla2[[#This Row],[Cultivo]],Cod_categoría[],2,0)</f>
        <v>100106002</v>
      </c>
      <c r="H5631" t="str">
        <f>+VLOOKUP(F5631,Codigos[],2,0)</f>
        <v>Frutos oleaginosos</v>
      </c>
      <c r="I5631">
        <f>+VLOOKUP(Tabla2[[#This Row],[Categoría]],Cod_procesamiento10[],2,0)</f>
        <v>12</v>
      </c>
      <c r="J5631" t="s">
        <v>163</v>
      </c>
      <c r="K5631" s="3">
        <v>3178.22</v>
      </c>
    </row>
    <row r="5632" spans="1:11" x14ac:dyDescent="0.35">
      <c r="A5632">
        <v>2018</v>
      </c>
      <c r="B5632" s="5" t="s">
        <v>49</v>
      </c>
      <c r="C5632" s="10">
        <v>43101</v>
      </c>
      <c r="D5632" t="s">
        <v>17</v>
      </c>
      <c r="E5632">
        <f>+VLOOKUP(Tabla2[[#This Row],[Punto de venta]],Punto_venta[],2,0)</f>
        <v>2</v>
      </c>
      <c r="F5632" t="s">
        <v>14</v>
      </c>
      <c r="G5632">
        <f>+VLOOKUP(Tabla2[[#This Row],[Cultivo]],Cod_categoría[],2,0)</f>
        <v>100104005</v>
      </c>
      <c r="H5632" t="str">
        <f>+VLOOKUP(F5632,Codigos[],2,0)</f>
        <v>Frutos de pepita</v>
      </c>
      <c r="I5632">
        <f>+VLOOKUP(Tabla2[[#This Row],[Categoría]],Cod_procesamiento10[],2,0)</f>
        <v>3</v>
      </c>
      <c r="J5632" t="s">
        <v>163</v>
      </c>
      <c r="K5632" s="3">
        <v>1450.23</v>
      </c>
    </row>
    <row r="5633" spans="1:11" x14ac:dyDescent="0.35">
      <c r="A5633">
        <v>2018</v>
      </c>
      <c r="B5633" s="5" t="s">
        <v>49</v>
      </c>
      <c r="C5633" s="10">
        <v>43101</v>
      </c>
      <c r="D5633" t="s">
        <v>17</v>
      </c>
      <c r="E5633">
        <f>+VLOOKUP(Tabla2[[#This Row],[Punto de venta]],Punto_venta[],2,0)</f>
        <v>2</v>
      </c>
      <c r="F5633" t="s">
        <v>15</v>
      </c>
      <c r="G5633">
        <f>+VLOOKUP(Tabla2[[#This Row],[Cultivo]],Cod_categoría[],2,0)</f>
        <v>100108006</v>
      </c>
      <c r="H5633" t="str">
        <f>+VLOOKUP(F5633,Codigos[],2,0)</f>
        <v>Frutos tropicales y subtropicales</v>
      </c>
      <c r="I5633">
        <f>+VLOOKUP(Tabla2[[#This Row],[Categoría]],Cod_procesamiento10[],2,0)</f>
        <v>4</v>
      </c>
      <c r="J5633" t="s">
        <v>163</v>
      </c>
      <c r="K5633" s="3">
        <v>823.79</v>
      </c>
    </row>
    <row r="5634" spans="1:11" x14ac:dyDescent="0.35">
      <c r="A5634">
        <v>2018</v>
      </c>
      <c r="B5634" s="5" t="s">
        <v>49</v>
      </c>
      <c r="C5634" s="10">
        <v>43101</v>
      </c>
      <c r="D5634" t="s">
        <v>17</v>
      </c>
      <c r="E5634">
        <f>+VLOOKUP(Tabla2[[#This Row],[Punto de venta]],Punto_venta[],2,0)</f>
        <v>2</v>
      </c>
      <c r="F5634" t="s">
        <v>16</v>
      </c>
      <c r="G5634">
        <f>+VLOOKUP(Tabla2[[#This Row],[Cultivo]],Cod_categoría[],2,0)</f>
        <v>100109001</v>
      </c>
      <c r="H5634" t="str">
        <f>+VLOOKUP(F5634,Codigos[],2,0)</f>
        <v>Uva</v>
      </c>
      <c r="I5634">
        <f>+VLOOKUP(Tabla2[[#This Row],[Categoría]],Cod_procesamiento10[],2,0)</f>
        <v>11</v>
      </c>
      <c r="J5634" t="s">
        <v>163</v>
      </c>
      <c r="K5634" s="3">
        <v>3002.69</v>
      </c>
    </row>
    <row r="5635" spans="1:11" x14ac:dyDescent="0.35">
      <c r="A5635">
        <v>2018</v>
      </c>
      <c r="B5635" s="5" t="s">
        <v>49</v>
      </c>
      <c r="C5635" s="10">
        <v>43101</v>
      </c>
      <c r="D5635" t="s">
        <v>2</v>
      </c>
      <c r="E5635">
        <f>+VLOOKUP(Tabla2[[#This Row],[Punto de venta]],Punto_venta[],2,0)</f>
        <v>1</v>
      </c>
      <c r="F5635" t="s">
        <v>68</v>
      </c>
      <c r="G5635">
        <f>+VLOOKUP(Tabla2[[#This Row],[Cultivo]],Cod_categoría[],2,0)</f>
        <v>100101001</v>
      </c>
      <c r="H5635" t="str">
        <f>+VLOOKUP(F5635,Codigos[],2,0)</f>
        <v>Berries</v>
      </c>
      <c r="I5635">
        <f>+VLOOKUP(Tabla2[[#This Row],[Categoría]],Cod_procesamiento10[],2,0)</f>
        <v>1</v>
      </c>
      <c r="J5635" t="s">
        <v>163</v>
      </c>
      <c r="K5635" s="3">
        <v>1883.75</v>
      </c>
    </row>
    <row r="5636" spans="1:11" x14ac:dyDescent="0.35">
      <c r="A5636">
        <v>2018</v>
      </c>
      <c r="B5636" s="5" t="s">
        <v>49</v>
      </c>
      <c r="C5636" s="10">
        <v>43101</v>
      </c>
      <c r="D5636" t="s">
        <v>2</v>
      </c>
      <c r="E5636">
        <f>+VLOOKUP(Tabla2[[#This Row],[Punto de venta]],Punto_venta[],2,0)</f>
        <v>1</v>
      </c>
      <c r="F5636" t="s">
        <v>3</v>
      </c>
      <c r="G5636">
        <f>+VLOOKUP(Tabla2[[#This Row],[Cultivo]],Cod_categoría[],2,0)</f>
        <v>100103001</v>
      </c>
      <c r="H5636" t="str">
        <f>+VLOOKUP(F5636,Codigos[],2,0)</f>
        <v>Frutos de carozo</v>
      </c>
      <c r="I5636">
        <f>+VLOOKUP(Tabla2[[#This Row],[Categoría]],Cod_procesamiento10[],2,0)</f>
        <v>5</v>
      </c>
      <c r="J5636" t="s">
        <v>163</v>
      </c>
      <c r="K5636" s="3">
        <v>1080.49</v>
      </c>
    </row>
    <row r="5637" spans="1:11" x14ac:dyDescent="0.35">
      <c r="A5637">
        <v>2018</v>
      </c>
      <c r="B5637" s="5" t="s">
        <v>49</v>
      </c>
      <c r="C5637" s="10">
        <v>43101</v>
      </c>
      <c r="D5637" t="s">
        <v>2</v>
      </c>
      <c r="E5637">
        <f>+VLOOKUP(Tabla2[[#This Row],[Punto de venta]],Punto_venta[],2,0)</f>
        <v>1</v>
      </c>
      <c r="F5637" t="s">
        <v>4</v>
      </c>
      <c r="G5637">
        <f>+VLOOKUP(Tabla2[[#This Row],[Cultivo]],Cod_categoría[],2,0)</f>
        <v>100107002</v>
      </c>
      <c r="H5637" t="str">
        <f>+VLOOKUP(F5637,Codigos[],2,0)</f>
        <v>Frutos tropicales y subtropicales</v>
      </c>
      <c r="I5637">
        <f>+VLOOKUP(Tabla2[[#This Row],[Categoría]],Cod_procesamiento10[],2,0)</f>
        <v>4</v>
      </c>
      <c r="J5637" t="s">
        <v>163</v>
      </c>
      <c r="K5637" s="3">
        <v>2183.33</v>
      </c>
    </row>
    <row r="5638" spans="1:11" x14ac:dyDescent="0.35">
      <c r="A5638">
        <v>2018</v>
      </c>
      <c r="B5638" s="5" t="s">
        <v>49</v>
      </c>
      <c r="C5638" s="10">
        <v>43101</v>
      </c>
      <c r="D5638" t="s">
        <v>2</v>
      </c>
      <c r="E5638">
        <f>+VLOOKUP(Tabla2[[#This Row],[Punto de venta]],Punto_venta[],2,0)</f>
        <v>1</v>
      </c>
      <c r="F5638" t="s">
        <v>6</v>
      </c>
      <c r="G5638">
        <f>+VLOOKUP(Tabla2[[#This Row],[Cultivo]],Cod_categoría[],2,0)</f>
        <v>100103003</v>
      </c>
      <c r="H5638" t="str">
        <f>+VLOOKUP(F5638,Codigos[],2,0)</f>
        <v>Frutos de carozo</v>
      </c>
      <c r="I5638">
        <f>+VLOOKUP(Tabla2[[#This Row],[Categoría]],Cod_procesamiento10[],2,0)</f>
        <v>5</v>
      </c>
      <c r="J5638" t="s">
        <v>163</v>
      </c>
      <c r="K5638" s="3">
        <v>1112.08</v>
      </c>
    </row>
    <row r="5639" spans="1:11" x14ac:dyDescent="0.35">
      <c r="A5639">
        <v>2018</v>
      </c>
      <c r="B5639" s="5" t="s">
        <v>49</v>
      </c>
      <c r="C5639" s="10">
        <v>43101</v>
      </c>
      <c r="D5639" t="s">
        <v>2</v>
      </c>
      <c r="E5639">
        <f>+VLOOKUP(Tabla2[[#This Row],[Punto de venta]],Punto_venta[],2,0)</f>
        <v>1</v>
      </c>
      <c r="F5639" t="s">
        <v>7</v>
      </c>
      <c r="G5639">
        <f>+VLOOKUP(Tabla2[[#This Row],[Cultivo]],Cod_categoría[],2,0)</f>
        <v>100103004</v>
      </c>
      <c r="H5639" t="str">
        <f>+VLOOKUP(F5639,Codigos[],2,0)</f>
        <v>Frutos de carozo</v>
      </c>
      <c r="I5639">
        <f>+VLOOKUP(Tabla2[[#This Row],[Categoría]],Cod_procesamiento10[],2,0)</f>
        <v>5</v>
      </c>
      <c r="J5639" t="s">
        <v>163</v>
      </c>
      <c r="K5639" s="3">
        <v>942.27</v>
      </c>
    </row>
    <row r="5640" spans="1:11" x14ac:dyDescent="0.35">
      <c r="A5640">
        <v>2018</v>
      </c>
      <c r="B5640" s="5" t="s">
        <v>49</v>
      </c>
      <c r="C5640" s="10">
        <v>43101</v>
      </c>
      <c r="D5640" t="s">
        <v>2</v>
      </c>
      <c r="E5640">
        <f>+VLOOKUP(Tabla2[[#This Row],[Punto de venta]],Punto_venta[],2,0)</f>
        <v>1</v>
      </c>
      <c r="F5640" t="s">
        <v>8</v>
      </c>
      <c r="G5640">
        <f>+VLOOKUP(Tabla2[[#This Row],[Cultivo]],Cod_categoría[],2,0)</f>
        <v>100112025</v>
      </c>
      <c r="H5640" t="str">
        <f>+VLOOKUP(F5640,Codigos[],2,0)</f>
        <v>Berries</v>
      </c>
      <c r="I5640">
        <f>+VLOOKUP(Tabla2[[#This Row],[Categoría]],Cod_procesamiento10[],2,0)</f>
        <v>1</v>
      </c>
      <c r="J5640" t="s">
        <v>163</v>
      </c>
      <c r="K5640" s="3">
        <v>1287.57</v>
      </c>
    </row>
    <row r="5641" spans="1:11" x14ac:dyDescent="0.35">
      <c r="A5641">
        <v>2018</v>
      </c>
      <c r="B5641" s="5" t="s">
        <v>49</v>
      </c>
      <c r="C5641" s="10">
        <v>43101</v>
      </c>
      <c r="D5641" t="s">
        <v>2</v>
      </c>
      <c r="E5641">
        <f>+VLOOKUP(Tabla2[[#This Row],[Punto de venta]],Punto_venta[],2,0)</f>
        <v>1</v>
      </c>
      <c r="F5641" t="s">
        <v>9</v>
      </c>
      <c r="G5641">
        <f>+VLOOKUP(Tabla2[[#This Row],[Cultivo]],Cod_categoría[],2,0)</f>
        <v>100102003</v>
      </c>
      <c r="H5641" t="str">
        <f>+VLOOKUP(F5641,Codigos[],2,0)</f>
        <v>Cítricos</v>
      </c>
      <c r="I5641">
        <f>+VLOOKUP(Tabla2[[#This Row],[Categoría]],Cod_procesamiento10[],2,0)</f>
        <v>2</v>
      </c>
      <c r="J5641" t="s">
        <v>163</v>
      </c>
      <c r="K5641" s="3">
        <v>1413.77</v>
      </c>
    </row>
    <row r="5642" spans="1:11" x14ac:dyDescent="0.35">
      <c r="A5642">
        <v>2018</v>
      </c>
      <c r="B5642" s="5" t="s">
        <v>49</v>
      </c>
      <c r="C5642" s="10">
        <v>43101</v>
      </c>
      <c r="D5642" t="s">
        <v>2</v>
      </c>
      <c r="E5642">
        <f>+VLOOKUP(Tabla2[[#This Row],[Punto de venta]],Punto_venta[],2,0)</f>
        <v>1</v>
      </c>
      <c r="F5642" t="s">
        <v>21</v>
      </c>
      <c r="G5642">
        <f>+VLOOKUP(Tabla2[[#This Row],[Cultivo]],Cod_categoría[],2,0)</f>
        <v>100108002</v>
      </c>
      <c r="H5642" t="str">
        <f>+VLOOKUP(F5642,Codigos[],2,0)</f>
        <v>Frutos tropicales y subtropicales</v>
      </c>
      <c r="I5642">
        <f>+VLOOKUP(Tabla2[[#This Row],[Categoría]],Cod_procesamiento10[],2,0)</f>
        <v>4</v>
      </c>
      <c r="J5642" t="s">
        <v>163</v>
      </c>
      <c r="K5642" s="3">
        <v>1876.25</v>
      </c>
    </row>
    <row r="5643" spans="1:11" x14ac:dyDescent="0.35">
      <c r="A5643">
        <v>2018</v>
      </c>
      <c r="B5643" s="5" t="s">
        <v>49</v>
      </c>
      <c r="C5643" s="10">
        <v>43101</v>
      </c>
      <c r="D5643" t="s">
        <v>2</v>
      </c>
      <c r="E5643">
        <f>+VLOOKUP(Tabla2[[#This Row],[Punto de venta]],Punto_venta[],2,0)</f>
        <v>1</v>
      </c>
      <c r="F5643" t="s">
        <v>10</v>
      </c>
      <c r="G5643">
        <f>+VLOOKUP(Tabla2[[#This Row],[Cultivo]],Cod_categoría[],2,0)</f>
        <v>100104002</v>
      </c>
      <c r="H5643" t="str">
        <f>+VLOOKUP(F5643,Codigos[],2,0)</f>
        <v>Frutos de pepita</v>
      </c>
      <c r="I5643">
        <f>+VLOOKUP(Tabla2[[#This Row],[Categoría]],Cod_procesamiento10[],2,0)</f>
        <v>3</v>
      </c>
      <c r="J5643" t="s">
        <v>163</v>
      </c>
      <c r="K5643" s="3">
        <v>826.29</v>
      </c>
    </row>
    <row r="5644" spans="1:11" x14ac:dyDescent="0.35">
      <c r="A5644">
        <v>2018</v>
      </c>
      <c r="B5644" s="5" t="s">
        <v>49</v>
      </c>
      <c r="C5644" s="10">
        <v>43101</v>
      </c>
      <c r="D5644" t="s">
        <v>2</v>
      </c>
      <c r="E5644">
        <f>+VLOOKUP(Tabla2[[#This Row],[Punto de venta]],Punto_venta[],2,0)</f>
        <v>1</v>
      </c>
      <c r="F5644" t="s">
        <v>11</v>
      </c>
      <c r="G5644">
        <f>+VLOOKUP(Tabla2[[#This Row],[Cultivo]],Cod_categoría[],2,0)</f>
        <v>100102005</v>
      </c>
      <c r="H5644" t="str">
        <f>+VLOOKUP(F5644,Codigos[],2,0)</f>
        <v>Cítricos</v>
      </c>
      <c r="I5644">
        <f>+VLOOKUP(Tabla2[[#This Row],[Categoría]],Cod_procesamiento10[],2,0)</f>
        <v>2</v>
      </c>
      <c r="J5644" t="s">
        <v>163</v>
      </c>
      <c r="K5644" s="3">
        <v>714.96</v>
      </c>
    </row>
    <row r="5645" spans="1:11" x14ac:dyDescent="0.35">
      <c r="A5645">
        <v>2018</v>
      </c>
      <c r="B5645" s="5" t="s">
        <v>49</v>
      </c>
      <c r="C5645" s="10">
        <v>43101</v>
      </c>
      <c r="D5645" t="s">
        <v>2</v>
      </c>
      <c r="E5645">
        <f>+VLOOKUP(Tabla2[[#This Row],[Punto de venta]],Punto_venta[],2,0)</f>
        <v>1</v>
      </c>
      <c r="F5645" t="s">
        <v>12</v>
      </c>
      <c r="G5645">
        <f>+VLOOKUP(Tabla2[[#This Row],[Cultivo]],Cod_categoría[],2,0)</f>
        <v>100103006</v>
      </c>
      <c r="H5645" t="str">
        <f>+VLOOKUP(F5645,Codigos[],2,0)</f>
        <v>Frutos de carozo</v>
      </c>
      <c r="I5645">
        <f>+VLOOKUP(Tabla2[[#This Row],[Categoría]],Cod_procesamiento10[],2,0)</f>
        <v>5</v>
      </c>
      <c r="J5645" t="s">
        <v>163</v>
      </c>
      <c r="K5645" s="3">
        <v>908.23</v>
      </c>
    </row>
    <row r="5646" spans="1:11" x14ac:dyDescent="0.35">
      <c r="A5646">
        <v>2018</v>
      </c>
      <c r="B5646" s="5" t="s">
        <v>49</v>
      </c>
      <c r="C5646" s="10">
        <v>43101</v>
      </c>
      <c r="D5646" t="s">
        <v>2</v>
      </c>
      <c r="E5646">
        <f>+VLOOKUP(Tabla2[[#This Row],[Punto de venta]],Punto_venta[],2,0)</f>
        <v>1</v>
      </c>
      <c r="F5646" t="s">
        <v>13</v>
      </c>
      <c r="G5646">
        <f>+VLOOKUP(Tabla2[[#This Row],[Cultivo]],Cod_categoría[],2,0)</f>
        <v>100106002</v>
      </c>
      <c r="H5646" t="str">
        <f>+VLOOKUP(F5646,Codigos[],2,0)</f>
        <v>Frutos oleaginosos</v>
      </c>
      <c r="I5646">
        <f>+VLOOKUP(Tabla2[[#This Row],[Categoría]],Cod_procesamiento10[],2,0)</f>
        <v>12</v>
      </c>
      <c r="J5646" t="s">
        <v>163</v>
      </c>
      <c r="K5646" s="3">
        <v>2185.39</v>
      </c>
    </row>
    <row r="5647" spans="1:11" x14ac:dyDescent="0.35">
      <c r="A5647">
        <v>2018</v>
      </c>
      <c r="B5647" s="5" t="s">
        <v>49</v>
      </c>
      <c r="C5647" s="10">
        <v>43101</v>
      </c>
      <c r="D5647" t="s">
        <v>2</v>
      </c>
      <c r="E5647">
        <f>+VLOOKUP(Tabla2[[#This Row],[Punto de venta]],Punto_venta[],2,0)</f>
        <v>1</v>
      </c>
      <c r="F5647" t="s">
        <v>14</v>
      </c>
      <c r="G5647">
        <f>+VLOOKUP(Tabla2[[#This Row],[Cultivo]],Cod_categoría[],2,0)</f>
        <v>100104005</v>
      </c>
      <c r="H5647" t="str">
        <f>+VLOOKUP(F5647,Codigos[],2,0)</f>
        <v>Frutos de pepita</v>
      </c>
      <c r="I5647">
        <f>+VLOOKUP(Tabla2[[#This Row],[Categoría]],Cod_procesamiento10[],2,0)</f>
        <v>3</v>
      </c>
      <c r="J5647" t="s">
        <v>163</v>
      </c>
      <c r="K5647" s="3">
        <v>858.33</v>
      </c>
    </row>
    <row r="5648" spans="1:11" x14ac:dyDescent="0.35">
      <c r="A5648">
        <v>2018</v>
      </c>
      <c r="B5648" s="5" t="s">
        <v>49</v>
      </c>
      <c r="C5648" s="10">
        <v>43101</v>
      </c>
      <c r="D5648" t="s">
        <v>2</v>
      </c>
      <c r="E5648">
        <f>+VLOOKUP(Tabla2[[#This Row],[Punto de venta]],Punto_venta[],2,0)</f>
        <v>1</v>
      </c>
      <c r="F5648" t="s">
        <v>15</v>
      </c>
      <c r="G5648">
        <f>+VLOOKUP(Tabla2[[#This Row],[Cultivo]],Cod_categoría[],2,0)</f>
        <v>100108006</v>
      </c>
      <c r="H5648" t="str">
        <f>+VLOOKUP(F5648,Codigos[],2,0)</f>
        <v>Frutos tropicales y subtropicales</v>
      </c>
      <c r="I5648">
        <f>+VLOOKUP(Tabla2[[#This Row],[Categoría]],Cod_procesamiento10[],2,0)</f>
        <v>4</v>
      </c>
      <c r="J5648" t="s">
        <v>163</v>
      </c>
      <c r="K5648" s="3">
        <v>660.81</v>
      </c>
    </row>
    <row r="5649" spans="1:11" x14ac:dyDescent="0.35">
      <c r="A5649">
        <v>2018</v>
      </c>
      <c r="B5649" s="5" t="s">
        <v>49</v>
      </c>
      <c r="C5649" s="10">
        <v>43101</v>
      </c>
      <c r="D5649" t="s">
        <v>17</v>
      </c>
      <c r="E5649">
        <f>+VLOOKUP(Tabla2[[#This Row],[Punto de venta]],Punto_venta[],2,0)</f>
        <v>2</v>
      </c>
      <c r="F5649" t="s">
        <v>68</v>
      </c>
      <c r="G5649">
        <f>+VLOOKUP(Tabla2[[#This Row],[Cultivo]],Cod_categoría[],2,0)</f>
        <v>100101001</v>
      </c>
      <c r="H5649" t="str">
        <f>+VLOOKUP(F5649,Codigos[],2,0)</f>
        <v>Berries</v>
      </c>
      <c r="I5649">
        <f>+VLOOKUP(Tabla2[[#This Row],[Categoría]],Cod_procesamiento10[],2,0)</f>
        <v>1</v>
      </c>
      <c r="J5649" t="s">
        <v>163</v>
      </c>
      <c r="K5649" s="3">
        <v>7599.6</v>
      </c>
    </row>
    <row r="5650" spans="1:11" x14ac:dyDescent="0.35">
      <c r="A5650">
        <v>2018</v>
      </c>
      <c r="B5650" s="5" t="s">
        <v>49</v>
      </c>
      <c r="C5650" s="10">
        <v>43101</v>
      </c>
      <c r="D5650" t="s">
        <v>17</v>
      </c>
      <c r="E5650">
        <f>+VLOOKUP(Tabla2[[#This Row],[Punto de venta]],Punto_venta[],2,0)</f>
        <v>2</v>
      </c>
      <c r="F5650" t="s">
        <v>3</v>
      </c>
      <c r="G5650">
        <f>+VLOOKUP(Tabla2[[#This Row],[Cultivo]],Cod_categoría[],2,0)</f>
        <v>100103001</v>
      </c>
      <c r="H5650" t="str">
        <f>+VLOOKUP(F5650,Codigos[],2,0)</f>
        <v>Frutos de carozo</v>
      </c>
      <c r="I5650">
        <f>+VLOOKUP(Tabla2[[#This Row],[Categoría]],Cod_procesamiento10[],2,0)</f>
        <v>5</v>
      </c>
      <c r="J5650" t="s">
        <v>163</v>
      </c>
      <c r="K5650" s="3">
        <v>2709.95</v>
      </c>
    </row>
    <row r="5651" spans="1:11" x14ac:dyDescent="0.35">
      <c r="A5651">
        <v>2018</v>
      </c>
      <c r="B5651" s="5" t="s">
        <v>49</v>
      </c>
      <c r="C5651" s="10">
        <v>43101</v>
      </c>
      <c r="D5651" t="s">
        <v>17</v>
      </c>
      <c r="E5651">
        <f>+VLOOKUP(Tabla2[[#This Row],[Punto de venta]],Punto_venta[],2,0)</f>
        <v>2</v>
      </c>
      <c r="F5651" t="s">
        <v>4</v>
      </c>
      <c r="G5651">
        <f>+VLOOKUP(Tabla2[[#This Row],[Cultivo]],Cod_categoría[],2,0)</f>
        <v>100107002</v>
      </c>
      <c r="H5651" t="str">
        <f>+VLOOKUP(F5651,Codigos[],2,0)</f>
        <v>Frutos tropicales y subtropicales</v>
      </c>
      <c r="I5651">
        <f>+VLOOKUP(Tabla2[[#This Row],[Categoría]],Cod_procesamiento10[],2,0)</f>
        <v>4</v>
      </c>
      <c r="J5651" t="s">
        <v>163</v>
      </c>
      <c r="K5651" s="3">
        <v>2056.67</v>
      </c>
    </row>
    <row r="5652" spans="1:11" x14ac:dyDescent="0.35">
      <c r="A5652">
        <v>2018</v>
      </c>
      <c r="B5652" s="5" t="s">
        <v>49</v>
      </c>
      <c r="C5652" s="10">
        <v>43101</v>
      </c>
      <c r="D5652" t="s">
        <v>17</v>
      </c>
      <c r="E5652">
        <f>+VLOOKUP(Tabla2[[#This Row],[Punto de venta]],Punto_venta[],2,0)</f>
        <v>2</v>
      </c>
      <c r="F5652" t="s">
        <v>6</v>
      </c>
      <c r="G5652">
        <f>+VLOOKUP(Tabla2[[#This Row],[Cultivo]],Cod_categoría[],2,0)</f>
        <v>100103003</v>
      </c>
      <c r="H5652" t="str">
        <f>+VLOOKUP(F5652,Codigos[],2,0)</f>
        <v>Frutos de carozo</v>
      </c>
      <c r="I5652">
        <f>+VLOOKUP(Tabla2[[#This Row],[Categoría]],Cod_procesamiento10[],2,0)</f>
        <v>5</v>
      </c>
      <c r="J5652" t="s">
        <v>163</v>
      </c>
      <c r="K5652" s="3">
        <v>2481.27</v>
      </c>
    </row>
    <row r="5653" spans="1:11" x14ac:dyDescent="0.35">
      <c r="A5653">
        <v>2018</v>
      </c>
      <c r="B5653" s="5" t="s">
        <v>49</v>
      </c>
      <c r="C5653" s="10">
        <v>43101</v>
      </c>
      <c r="D5653" t="s">
        <v>17</v>
      </c>
      <c r="E5653">
        <f>+VLOOKUP(Tabla2[[#This Row],[Punto de venta]],Punto_venta[],2,0)</f>
        <v>2</v>
      </c>
      <c r="F5653" t="s">
        <v>7</v>
      </c>
      <c r="G5653">
        <f>+VLOOKUP(Tabla2[[#This Row],[Cultivo]],Cod_categoría[],2,0)</f>
        <v>100103004</v>
      </c>
      <c r="H5653" t="str">
        <f>+VLOOKUP(F5653,Codigos[],2,0)</f>
        <v>Frutos de carozo</v>
      </c>
      <c r="I5653">
        <f>+VLOOKUP(Tabla2[[#This Row],[Categoría]],Cod_procesamiento10[],2,0)</f>
        <v>5</v>
      </c>
      <c r="J5653" t="s">
        <v>163</v>
      </c>
      <c r="K5653" s="3">
        <v>1740.82</v>
      </c>
    </row>
    <row r="5654" spans="1:11" x14ac:dyDescent="0.35">
      <c r="A5654">
        <v>2018</v>
      </c>
      <c r="B5654" s="5" t="s">
        <v>49</v>
      </c>
      <c r="C5654" s="10">
        <v>43101</v>
      </c>
      <c r="D5654" t="s">
        <v>17</v>
      </c>
      <c r="E5654">
        <f>+VLOOKUP(Tabla2[[#This Row],[Punto de venta]],Punto_venta[],2,0)</f>
        <v>2</v>
      </c>
      <c r="F5654" t="s">
        <v>8</v>
      </c>
      <c r="G5654">
        <f>+VLOOKUP(Tabla2[[#This Row],[Cultivo]],Cod_categoría[],2,0)</f>
        <v>100112025</v>
      </c>
      <c r="H5654" t="str">
        <f>+VLOOKUP(F5654,Codigos[],2,0)</f>
        <v>Berries</v>
      </c>
      <c r="I5654">
        <f>+VLOOKUP(Tabla2[[#This Row],[Categoría]],Cod_procesamiento10[],2,0)</f>
        <v>1</v>
      </c>
      <c r="J5654" t="s">
        <v>163</v>
      </c>
      <c r="K5654" s="3">
        <v>4691.1400000000003</v>
      </c>
    </row>
    <row r="5655" spans="1:11" x14ac:dyDescent="0.35">
      <c r="A5655">
        <v>2018</v>
      </c>
      <c r="B5655" s="5" t="s">
        <v>49</v>
      </c>
      <c r="C5655" s="10">
        <v>43101</v>
      </c>
      <c r="D5655" t="s">
        <v>17</v>
      </c>
      <c r="E5655">
        <f>+VLOOKUP(Tabla2[[#This Row],[Punto de venta]],Punto_venta[],2,0)</f>
        <v>2</v>
      </c>
      <c r="F5655" t="s">
        <v>9</v>
      </c>
      <c r="G5655">
        <f>+VLOOKUP(Tabla2[[#This Row],[Cultivo]],Cod_categoría[],2,0)</f>
        <v>100102003</v>
      </c>
      <c r="H5655" t="str">
        <f>+VLOOKUP(F5655,Codigos[],2,0)</f>
        <v>Cítricos</v>
      </c>
      <c r="I5655">
        <f>+VLOOKUP(Tabla2[[#This Row],[Categoría]],Cod_procesamiento10[],2,0)</f>
        <v>2</v>
      </c>
      <c r="J5655" t="s">
        <v>163</v>
      </c>
      <c r="K5655" s="3">
        <v>1711.98</v>
      </c>
    </row>
    <row r="5656" spans="1:11" x14ac:dyDescent="0.35">
      <c r="A5656">
        <v>2018</v>
      </c>
      <c r="B5656" s="5" t="s">
        <v>49</v>
      </c>
      <c r="C5656" s="10">
        <v>43101</v>
      </c>
      <c r="D5656" t="s">
        <v>17</v>
      </c>
      <c r="E5656">
        <f>+VLOOKUP(Tabla2[[#This Row],[Punto de venta]],Punto_venta[],2,0)</f>
        <v>2</v>
      </c>
      <c r="F5656" t="s">
        <v>21</v>
      </c>
      <c r="G5656">
        <f>+VLOOKUP(Tabla2[[#This Row],[Cultivo]],Cod_categoría[],2,0)</f>
        <v>100108002</v>
      </c>
      <c r="H5656" t="str">
        <f>+VLOOKUP(F5656,Codigos[],2,0)</f>
        <v>Frutos tropicales y subtropicales</v>
      </c>
      <c r="I5656">
        <f>+VLOOKUP(Tabla2[[#This Row],[Categoría]],Cod_procesamiento10[],2,0)</f>
        <v>4</v>
      </c>
      <c r="J5656" t="s">
        <v>163</v>
      </c>
      <c r="K5656" s="3">
        <v>1572.56</v>
      </c>
    </row>
    <row r="5657" spans="1:11" x14ac:dyDescent="0.35">
      <c r="A5657">
        <v>2018</v>
      </c>
      <c r="B5657" s="5" t="s">
        <v>49</v>
      </c>
      <c r="C5657" s="10">
        <v>43101</v>
      </c>
      <c r="D5657" t="s">
        <v>17</v>
      </c>
      <c r="E5657">
        <f>+VLOOKUP(Tabla2[[#This Row],[Punto de venta]],Punto_venta[],2,0)</f>
        <v>2</v>
      </c>
      <c r="F5657" t="s">
        <v>10</v>
      </c>
      <c r="G5657">
        <f>+VLOOKUP(Tabla2[[#This Row],[Cultivo]],Cod_categoría[],2,0)</f>
        <v>100104002</v>
      </c>
      <c r="H5657" t="str">
        <f>+VLOOKUP(F5657,Codigos[],2,0)</f>
        <v>Frutos de pepita</v>
      </c>
      <c r="I5657">
        <f>+VLOOKUP(Tabla2[[#This Row],[Categoría]],Cod_procesamiento10[],2,0)</f>
        <v>3</v>
      </c>
      <c r="J5657" t="s">
        <v>163</v>
      </c>
      <c r="K5657" s="3">
        <v>1490.15</v>
      </c>
    </row>
    <row r="5658" spans="1:11" x14ac:dyDescent="0.35">
      <c r="A5658">
        <v>2018</v>
      </c>
      <c r="B5658" s="5" t="s">
        <v>49</v>
      </c>
      <c r="C5658" s="10">
        <v>43101</v>
      </c>
      <c r="D5658" t="s">
        <v>17</v>
      </c>
      <c r="E5658">
        <f>+VLOOKUP(Tabla2[[#This Row],[Punto de venta]],Punto_venta[],2,0)</f>
        <v>2</v>
      </c>
      <c r="F5658" t="s">
        <v>11</v>
      </c>
      <c r="G5658">
        <f>+VLOOKUP(Tabla2[[#This Row],[Cultivo]],Cod_categoría[],2,0)</f>
        <v>100102005</v>
      </c>
      <c r="H5658" t="str">
        <f>+VLOOKUP(F5658,Codigos[],2,0)</f>
        <v>Cítricos</v>
      </c>
      <c r="I5658">
        <f>+VLOOKUP(Tabla2[[#This Row],[Categoría]],Cod_procesamiento10[],2,0)</f>
        <v>2</v>
      </c>
      <c r="J5658" t="s">
        <v>163</v>
      </c>
      <c r="K5658" s="3">
        <v>1012.93</v>
      </c>
    </row>
    <row r="5659" spans="1:11" x14ac:dyDescent="0.35">
      <c r="A5659">
        <v>2018</v>
      </c>
      <c r="B5659" s="5" t="s">
        <v>49</v>
      </c>
      <c r="C5659" s="10">
        <v>43101</v>
      </c>
      <c r="D5659" t="s">
        <v>17</v>
      </c>
      <c r="E5659">
        <f>+VLOOKUP(Tabla2[[#This Row],[Punto de venta]],Punto_venta[],2,0)</f>
        <v>2</v>
      </c>
      <c r="F5659" t="s">
        <v>12</v>
      </c>
      <c r="G5659">
        <f>+VLOOKUP(Tabla2[[#This Row],[Cultivo]],Cod_categoría[],2,0)</f>
        <v>100103006</v>
      </c>
      <c r="H5659" t="str">
        <f>+VLOOKUP(F5659,Codigos[],2,0)</f>
        <v>Frutos de carozo</v>
      </c>
      <c r="I5659">
        <f>+VLOOKUP(Tabla2[[#This Row],[Categoría]],Cod_procesamiento10[],2,0)</f>
        <v>5</v>
      </c>
      <c r="J5659" t="s">
        <v>163</v>
      </c>
      <c r="K5659" s="3">
        <v>1643.69</v>
      </c>
    </row>
    <row r="5660" spans="1:11" x14ac:dyDescent="0.35">
      <c r="A5660">
        <v>2018</v>
      </c>
      <c r="B5660" s="5" t="s">
        <v>49</v>
      </c>
      <c r="C5660" s="10">
        <v>43101</v>
      </c>
      <c r="D5660" t="s">
        <v>17</v>
      </c>
      <c r="E5660">
        <f>+VLOOKUP(Tabla2[[#This Row],[Punto de venta]],Punto_venta[],2,0)</f>
        <v>2</v>
      </c>
      <c r="F5660" t="s">
        <v>13</v>
      </c>
      <c r="G5660">
        <f>+VLOOKUP(Tabla2[[#This Row],[Cultivo]],Cod_categoría[],2,0)</f>
        <v>100106002</v>
      </c>
      <c r="H5660" t="str">
        <f>+VLOOKUP(F5660,Codigos[],2,0)</f>
        <v>Frutos oleaginosos</v>
      </c>
      <c r="I5660">
        <f>+VLOOKUP(Tabla2[[#This Row],[Categoría]],Cod_procesamiento10[],2,0)</f>
        <v>12</v>
      </c>
      <c r="J5660" t="s">
        <v>163</v>
      </c>
      <c r="K5660" s="3">
        <v>3171.51</v>
      </c>
    </row>
    <row r="5661" spans="1:11" x14ac:dyDescent="0.35">
      <c r="A5661">
        <v>2018</v>
      </c>
      <c r="B5661" s="5" t="s">
        <v>49</v>
      </c>
      <c r="C5661" s="10">
        <v>43101</v>
      </c>
      <c r="D5661" t="s">
        <v>17</v>
      </c>
      <c r="E5661">
        <f>+VLOOKUP(Tabla2[[#This Row],[Punto de venta]],Punto_venta[],2,0)</f>
        <v>2</v>
      </c>
      <c r="F5661" t="s">
        <v>14</v>
      </c>
      <c r="G5661">
        <f>+VLOOKUP(Tabla2[[#This Row],[Cultivo]],Cod_categoría[],2,0)</f>
        <v>100104005</v>
      </c>
      <c r="H5661" t="str">
        <f>+VLOOKUP(F5661,Codigos[],2,0)</f>
        <v>Frutos de pepita</v>
      </c>
      <c r="I5661">
        <f>+VLOOKUP(Tabla2[[#This Row],[Categoría]],Cod_procesamiento10[],2,0)</f>
        <v>3</v>
      </c>
      <c r="J5661" t="s">
        <v>163</v>
      </c>
      <c r="K5661" s="3">
        <v>1466.59</v>
      </c>
    </row>
    <row r="5662" spans="1:11" x14ac:dyDescent="0.35">
      <c r="A5662">
        <v>2018</v>
      </c>
      <c r="B5662" s="5" t="s">
        <v>49</v>
      </c>
      <c r="C5662" s="10">
        <v>43101</v>
      </c>
      <c r="D5662" t="s">
        <v>17</v>
      </c>
      <c r="E5662">
        <f>+VLOOKUP(Tabla2[[#This Row],[Punto de venta]],Punto_venta[],2,0)</f>
        <v>2</v>
      </c>
      <c r="F5662" t="s">
        <v>15</v>
      </c>
      <c r="G5662">
        <f>+VLOOKUP(Tabla2[[#This Row],[Cultivo]],Cod_categoría[],2,0)</f>
        <v>100108006</v>
      </c>
      <c r="H5662" t="str">
        <f>+VLOOKUP(F5662,Codigos[],2,0)</f>
        <v>Frutos tropicales y subtropicales</v>
      </c>
      <c r="I5662">
        <f>+VLOOKUP(Tabla2[[#This Row],[Categoría]],Cod_procesamiento10[],2,0)</f>
        <v>4</v>
      </c>
      <c r="J5662" t="s">
        <v>163</v>
      </c>
      <c r="K5662" s="3">
        <v>846.8</v>
      </c>
    </row>
    <row r="5663" spans="1:11" x14ac:dyDescent="0.35">
      <c r="A5663">
        <v>2018</v>
      </c>
      <c r="B5663" s="5" t="s">
        <v>49</v>
      </c>
      <c r="C5663" s="10">
        <v>43101</v>
      </c>
      <c r="D5663" t="s">
        <v>24</v>
      </c>
      <c r="E5663">
        <f>+VLOOKUP(Tabla2[[#This Row],[Punto de venta]],Punto_venta[],2,0)</f>
        <v>3</v>
      </c>
      <c r="F5663" t="s">
        <v>68</v>
      </c>
      <c r="G5663">
        <f>+VLOOKUP(Tabla2[[#This Row],[Cultivo]],Cod_categoría[],2,0)</f>
        <v>100101001</v>
      </c>
      <c r="H5663" t="str">
        <f>+VLOOKUP(F5663,Codigos[],2,0)</f>
        <v>Berries</v>
      </c>
      <c r="I5663">
        <f>+VLOOKUP(Tabla2[[#This Row],[Categoría]],Cod_procesamiento10[],2,0)</f>
        <v>1</v>
      </c>
      <c r="J5663" t="s">
        <v>163</v>
      </c>
      <c r="K5663" s="3">
        <v>1548.77</v>
      </c>
    </row>
    <row r="5664" spans="1:11" x14ac:dyDescent="0.35">
      <c r="A5664">
        <v>2018</v>
      </c>
      <c r="B5664" s="5" t="s">
        <v>49</v>
      </c>
      <c r="C5664" s="10">
        <v>43101</v>
      </c>
      <c r="D5664" t="s">
        <v>24</v>
      </c>
      <c r="E5664">
        <f>+VLOOKUP(Tabla2[[#This Row],[Punto de venta]],Punto_venta[],2,0)</f>
        <v>3</v>
      </c>
      <c r="F5664" t="s">
        <v>25</v>
      </c>
      <c r="G5664">
        <f>+VLOOKUP(Tabla2[[#This Row],[Cultivo]],Cod_categoría[],2,0)</f>
        <v>100114046</v>
      </c>
      <c r="H5664" t="str">
        <f>+VLOOKUP(F5664,Codigos[],2,0)</f>
        <v>Berries</v>
      </c>
      <c r="I5664">
        <f>+VLOOKUP(Tabla2[[#This Row],[Categoría]],Cod_procesamiento10[],2,0)</f>
        <v>1</v>
      </c>
      <c r="J5664" t="s">
        <v>163</v>
      </c>
      <c r="K5664" s="3">
        <v>1555.55</v>
      </c>
    </row>
    <row r="5665" spans="1:11" x14ac:dyDescent="0.35">
      <c r="A5665">
        <v>2018</v>
      </c>
      <c r="B5665" s="5" t="s">
        <v>49</v>
      </c>
      <c r="C5665" s="10">
        <v>43101</v>
      </c>
      <c r="D5665" t="s">
        <v>24</v>
      </c>
      <c r="E5665">
        <f>+VLOOKUP(Tabla2[[#This Row],[Punto de venta]],Punto_venta[],2,0)</f>
        <v>3</v>
      </c>
      <c r="F5665" t="s">
        <v>3</v>
      </c>
      <c r="G5665">
        <f>+VLOOKUP(Tabla2[[#This Row],[Cultivo]],Cod_categoría[],2,0)</f>
        <v>100103001</v>
      </c>
      <c r="H5665" t="str">
        <f>+VLOOKUP(F5665,Codigos[],2,0)</f>
        <v>Frutos de carozo</v>
      </c>
      <c r="I5665">
        <f>+VLOOKUP(Tabla2[[#This Row],[Categoría]],Cod_procesamiento10[],2,0)</f>
        <v>5</v>
      </c>
      <c r="J5665" t="s">
        <v>163</v>
      </c>
      <c r="K5665" s="3">
        <v>576.96</v>
      </c>
    </row>
    <row r="5666" spans="1:11" x14ac:dyDescent="0.35">
      <c r="A5666">
        <v>2018</v>
      </c>
      <c r="B5666" s="5" t="s">
        <v>49</v>
      </c>
      <c r="C5666" s="10">
        <v>43101</v>
      </c>
      <c r="D5666" t="s">
        <v>24</v>
      </c>
      <c r="E5666">
        <f>+VLOOKUP(Tabla2[[#This Row],[Punto de venta]],Punto_venta[],2,0)</f>
        <v>3</v>
      </c>
      <c r="F5666" t="s">
        <v>5</v>
      </c>
      <c r="G5666">
        <f>+VLOOKUP(Tabla2[[#This Row],[Cultivo]],Cod_categoría[],2,0)</f>
        <v>100103002</v>
      </c>
      <c r="H5666" t="str">
        <f>+VLOOKUP(F5666,Codigos[],2,0)</f>
        <v>Frutos de carozo</v>
      </c>
      <c r="I5666">
        <f>+VLOOKUP(Tabla2[[#This Row],[Categoría]],Cod_procesamiento10[],2,0)</f>
        <v>5</v>
      </c>
      <c r="J5666" t="s">
        <v>163</v>
      </c>
      <c r="K5666" s="3">
        <v>458.21</v>
      </c>
    </row>
    <row r="5667" spans="1:11" x14ac:dyDescent="0.35">
      <c r="A5667">
        <v>2018</v>
      </c>
      <c r="B5667" s="5" t="s">
        <v>49</v>
      </c>
      <c r="C5667" s="10">
        <v>43101</v>
      </c>
      <c r="D5667" t="s">
        <v>24</v>
      </c>
      <c r="E5667">
        <f>+VLOOKUP(Tabla2[[#This Row],[Punto de venta]],Punto_venta[],2,0)</f>
        <v>3</v>
      </c>
      <c r="F5667" t="s">
        <v>6</v>
      </c>
      <c r="G5667">
        <f>+VLOOKUP(Tabla2[[#This Row],[Cultivo]],Cod_categoría[],2,0)</f>
        <v>100103003</v>
      </c>
      <c r="H5667" t="str">
        <f>+VLOOKUP(F5667,Codigos[],2,0)</f>
        <v>Frutos de carozo</v>
      </c>
      <c r="I5667">
        <f>+VLOOKUP(Tabla2[[#This Row],[Categoría]],Cod_procesamiento10[],2,0)</f>
        <v>5</v>
      </c>
      <c r="J5667" t="s">
        <v>163</v>
      </c>
      <c r="K5667" s="3">
        <v>760.15</v>
      </c>
    </row>
    <row r="5668" spans="1:11" x14ac:dyDescent="0.35">
      <c r="A5668">
        <v>2018</v>
      </c>
      <c r="B5668" s="5" t="s">
        <v>49</v>
      </c>
      <c r="C5668" s="10">
        <v>43101</v>
      </c>
      <c r="D5668" t="s">
        <v>24</v>
      </c>
      <c r="E5668">
        <f>+VLOOKUP(Tabla2[[#This Row],[Punto de venta]],Punto_venta[],2,0)</f>
        <v>3</v>
      </c>
      <c r="F5668" t="s">
        <v>7</v>
      </c>
      <c r="G5668">
        <f>+VLOOKUP(Tabla2[[#This Row],[Cultivo]],Cod_categoría[],2,0)</f>
        <v>100103004</v>
      </c>
      <c r="H5668" t="str">
        <f>+VLOOKUP(F5668,Codigos[],2,0)</f>
        <v>Frutos de carozo</v>
      </c>
      <c r="I5668">
        <f>+VLOOKUP(Tabla2[[#This Row],[Categoría]],Cod_procesamiento10[],2,0)</f>
        <v>5</v>
      </c>
      <c r="J5668" t="s">
        <v>163</v>
      </c>
      <c r="K5668" s="3">
        <v>624.67999999999995</v>
      </c>
    </row>
    <row r="5669" spans="1:11" x14ac:dyDescent="0.35">
      <c r="A5669">
        <v>2018</v>
      </c>
      <c r="B5669" s="5" t="s">
        <v>49</v>
      </c>
      <c r="C5669" s="10">
        <v>43101</v>
      </c>
      <c r="D5669" t="s">
        <v>24</v>
      </c>
      <c r="E5669">
        <f>+VLOOKUP(Tabla2[[#This Row],[Punto de venta]],Punto_venta[],2,0)</f>
        <v>3</v>
      </c>
      <c r="F5669" t="s">
        <v>23</v>
      </c>
      <c r="G5669">
        <f>+VLOOKUP(Tabla2[[#This Row],[Cultivo]],Cod_categoría[],2,0)</f>
        <v>100101004</v>
      </c>
      <c r="H5669" t="str">
        <f>+VLOOKUP(F5669,Codigos[],2,0)</f>
        <v>Berries</v>
      </c>
      <c r="I5669">
        <f>+VLOOKUP(Tabla2[[#This Row],[Categoría]],Cod_procesamiento10[],2,0)</f>
        <v>1</v>
      </c>
      <c r="J5669" t="s">
        <v>163</v>
      </c>
      <c r="K5669" s="3">
        <v>1619.67</v>
      </c>
    </row>
    <row r="5670" spans="1:11" x14ac:dyDescent="0.35">
      <c r="A5670">
        <v>2018</v>
      </c>
      <c r="B5670" s="5" t="s">
        <v>49</v>
      </c>
      <c r="C5670" s="10">
        <v>43101</v>
      </c>
      <c r="D5670" t="s">
        <v>24</v>
      </c>
      <c r="E5670">
        <f>+VLOOKUP(Tabla2[[#This Row],[Punto de venta]],Punto_venta[],2,0)</f>
        <v>3</v>
      </c>
      <c r="F5670" t="s">
        <v>8</v>
      </c>
      <c r="G5670">
        <f>+VLOOKUP(Tabla2[[#This Row],[Cultivo]],Cod_categoría[],2,0)</f>
        <v>100112025</v>
      </c>
      <c r="H5670" t="str">
        <f>+VLOOKUP(F5670,Codigos[],2,0)</f>
        <v>Berries</v>
      </c>
      <c r="I5670">
        <f>+VLOOKUP(Tabla2[[#This Row],[Categoría]],Cod_procesamiento10[],2,0)</f>
        <v>1</v>
      </c>
      <c r="J5670" t="s">
        <v>163</v>
      </c>
      <c r="K5670" s="3">
        <v>984.38</v>
      </c>
    </row>
    <row r="5671" spans="1:11" x14ac:dyDescent="0.35">
      <c r="A5671">
        <v>2018</v>
      </c>
      <c r="B5671" s="5" t="s">
        <v>49</v>
      </c>
      <c r="C5671" s="10">
        <v>43101</v>
      </c>
      <c r="D5671" t="s">
        <v>24</v>
      </c>
      <c r="E5671">
        <f>+VLOOKUP(Tabla2[[#This Row],[Punto de venta]],Punto_venta[],2,0)</f>
        <v>3</v>
      </c>
      <c r="F5671" t="s">
        <v>30</v>
      </c>
      <c r="G5671">
        <f>+VLOOKUP(Tabla2[[#This Row],[Cultivo]],Cod_categoría[],2,0)</f>
        <v>100114043</v>
      </c>
      <c r="H5671" t="str">
        <f>+VLOOKUP(F5671,Codigos[],2,0)</f>
        <v>Frutos tropicales y subtropicales</v>
      </c>
      <c r="I5671">
        <f>+VLOOKUP(Tabla2[[#This Row],[Categoría]],Cod_procesamiento10[],2,0)</f>
        <v>4</v>
      </c>
      <c r="J5671" t="s">
        <v>163</v>
      </c>
      <c r="K5671" s="3">
        <v>1111.1099999999999</v>
      </c>
    </row>
    <row r="5672" spans="1:11" x14ac:dyDescent="0.35">
      <c r="A5672">
        <v>2018</v>
      </c>
      <c r="B5672" s="5" t="s">
        <v>49</v>
      </c>
      <c r="C5672" s="10">
        <v>43101</v>
      </c>
      <c r="D5672" t="s">
        <v>24</v>
      </c>
      <c r="E5672">
        <f>+VLOOKUP(Tabla2[[#This Row],[Punto de venta]],Punto_venta[],2,0)</f>
        <v>3</v>
      </c>
      <c r="F5672" t="s">
        <v>9</v>
      </c>
      <c r="G5672">
        <f>+VLOOKUP(Tabla2[[#This Row],[Cultivo]],Cod_categoría[],2,0)</f>
        <v>100102003</v>
      </c>
      <c r="H5672" t="str">
        <f>+VLOOKUP(F5672,Codigos[],2,0)</f>
        <v>Cítricos</v>
      </c>
      <c r="I5672">
        <f>+VLOOKUP(Tabla2[[#This Row],[Categoría]],Cod_procesamiento10[],2,0)</f>
        <v>2</v>
      </c>
      <c r="J5672" t="s">
        <v>163</v>
      </c>
      <c r="K5672" s="3">
        <v>979.18</v>
      </c>
    </row>
    <row r="5673" spans="1:11" x14ac:dyDescent="0.35">
      <c r="A5673">
        <v>2018</v>
      </c>
      <c r="B5673" s="5" t="s">
        <v>49</v>
      </c>
      <c r="C5673" s="10">
        <v>43101</v>
      </c>
      <c r="D5673" t="s">
        <v>24</v>
      </c>
      <c r="E5673">
        <f>+VLOOKUP(Tabla2[[#This Row],[Punto de venta]],Punto_venta[],2,0)</f>
        <v>3</v>
      </c>
      <c r="F5673" t="s">
        <v>20</v>
      </c>
      <c r="G5673">
        <f>+VLOOKUP(Tabla2[[#This Row],[Cultivo]],Cod_categoría[],2,0)</f>
        <v>100102004</v>
      </c>
      <c r="H5673" t="str">
        <f>+VLOOKUP(F5673,Codigos[],2,0)</f>
        <v>Cítricos</v>
      </c>
      <c r="I5673">
        <f>+VLOOKUP(Tabla2[[#This Row],[Categoría]],Cod_procesamiento10[],2,0)</f>
        <v>2</v>
      </c>
      <c r="J5673" t="s">
        <v>163</v>
      </c>
      <c r="K5673" s="3">
        <v>407.14</v>
      </c>
    </row>
    <row r="5674" spans="1:11" x14ac:dyDescent="0.35">
      <c r="A5674">
        <v>2018</v>
      </c>
      <c r="B5674" s="5" t="s">
        <v>49</v>
      </c>
      <c r="C5674" s="10">
        <v>43101</v>
      </c>
      <c r="D5674" t="s">
        <v>24</v>
      </c>
      <c r="E5674">
        <f>+VLOOKUP(Tabla2[[#This Row],[Punto de venta]],Punto_venta[],2,0)</f>
        <v>3</v>
      </c>
      <c r="F5674" t="s">
        <v>21</v>
      </c>
      <c r="G5674">
        <f>+VLOOKUP(Tabla2[[#This Row],[Cultivo]],Cod_categoría[],2,0)</f>
        <v>100108002</v>
      </c>
      <c r="H5674" t="str">
        <f>+VLOOKUP(F5674,Codigos[],2,0)</f>
        <v>Frutos tropicales y subtropicales</v>
      </c>
      <c r="I5674">
        <f>+VLOOKUP(Tabla2[[#This Row],[Categoría]],Cod_procesamiento10[],2,0)</f>
        <v>4</v>
      </c>
      <c r="J5674" t="s">
        <v>163</v>
      </c>
      <c r="K5674" s="3">
        <v>1071.71</v>
      </c>
    </row>
    <row r="5675" spans="1:11" x14ac:dyDescent="0.35">
      <c r="A5675">
        <v>2018</v>
      </c>
      <c r="B5675" s="5" t="s">
        <v>49</v>
      </c>
      <c r="C5675" s="10">
        <v>43101</v>
      </c>
      <c r="D5675" t="s">
        <v>24</v>
      </c>
      <c r="E5675">
        <f>+VLOOKUP(Tabla2[[#This Row],[Punto de venta]],Punto_venta[],2,0)</f>
        <v>3</v>
      </c>
      <c r="F5675" t="s">
        <v>10</v>
      </c>
      <c r="G5675">
        <f>+VLOOKUP(Tabla2[[#This Row],[Cultivo]],Cod_categoría[],2,0)</f>
        <v>100104002</v>
      </c>
      <c r="H5675" t="str">
        <f>+VLOOKUP(F5675,Codigos[],2,0)</f>
        <v>Frutos de pepita</v>
      </c>
      <c r="I5675">
        <f>+VLOOKUP(Tabla2[[#This Row],[Categoría]],Cod_procesamiento10[],2,0)</f>
        <v>3</v>
      </c>
      <c r="J5675" t="s">
        <v>163</v>
      </c>
      <c r="K5675" s="3">
        <v>660.82</v>
      </c>
    </row>
    <row r="5676" spans="1:11" x14ac:dyDescent="0.35">
      <c r="A5676">
        <v>2018</v>
      </c>
      <c r="B5676" s="5" t="s">
        <v>49</v>
      </c>
      <c r="C5676" s="10">
        <v>43101</v>
      </c>
      <c r="D5676" t="s">
        <v>24</v>
      </c>
      <c r="E5676">
        <f>+VLOOKUP(Tabla2[[#This Row],[Punto de venta]],Punto_venta[],2,0)</f>
        <v>3</v>
      </c>
      <c r="F5676" t="s">
        <v>22</v>
      </c>
      <c r="G5676">
        <f>+VLOOKUP(Tabla2[[#This Row],[Cultivo]],Cod_categoría[],2,0)</f>
        <v>100114041</v>
      </c>
      <c r="H5676" t="str">
        <f>+VLOOKUP(F5676,Codigos[],2,0)</f>
        <v>Frutos tropicales y subtropicales</v>
      </c>
      <c r="I5676">
        <f>+VLOOKUP(Tabla2[[#This Row],[Categoría]],Cod_procesamiento10[],2,0)</f>
        <v>4</v>
      </c>
      <c r="J5676" t="s">
        <v>163</v>
      </c>
      <c r="K5676" s="3">
        <v>1950</v>
      </c>
    </row>
    <row r="5677" spans="1:11" x14ac:dyDescent="0.35">
      <c r="A5677">
        <v>2018</v>
      </c>
      <c r="B5677" s="5" t="s">
        <v>49</v>
      </c>
      <c r="C5677" s="10">
        <v>43101</v>
      </c>
      <c r="D5677" t="s">
        <v>24</v>
      </c>
      <c r="E5677">
        <f>+VLOOKUP(Tabla2[[#This Row],[Punto de venta]],Punto_venta[],2,0)</f>
        <v>3</v>
      </c>
      <c r="F5677" t="s">
        <v>26</v>
      </c>
      <c r="G5677">
        <f>+VLOOKUP(Tabla2[[#This Row],[Cultivo]],Cod_categoría[],2,0)</f>
        <v>100101008</v>
      </c>
      <c r="H5677" t="str">
        <f>+VLOOKUP(F5677,Codigos[],2,0)</f>
        <v>Berries</v>
      </c>
      <c r="I5677">
        <f>+VLOOKUP(Tabla2[[#This Row],[Categoría]],Cod_procesamiento10[],2,0)</f>
        <v>1</v>
      </c>
      <c r="J5677" t="s">
        <v>163</v>
      </c>
      <c r="K5677" s="3">
        <v>1257.5</v>
      </c>
    </row>
    <row r="5678" spans="1:11" x14ac:dyDescent="0.35">
      <c r="A5678">
        <v>2018</v>
      </c>
      <c r="B5678" s="5" t="s">
        <v>49</v>
      </c>
      <c r="C5678" s="10">
        <v>43101</v>
      </c>
      <c r="D5678" t="s">
        <v>24</v>
      </c>
      <c r="E5678">
        <f>+VLOOKUP(Tabla2[[#This Row],[Punto de venta]],Punto_venta[],2,0)</f>
        <v>3</v>
      </c>
      <c r="F5678" t="s">
        <v>11</v>
      </c>
      <c r="G5678">
        <f>+VLOOKUP(Tabla2[[#This Row],[Cultivo]],Cod_categoría[],2,0)</f>
        <v>100102005</v>
      </c>
      <c r="H5678" t="str">
        <f>+VLOOKUP(F5678,Codigos[],2,0)</f>
        <v>Cítricos</v>
      </c>
      <c r="I5678">
        <f>+VLOOKUP(Tabla2[[#This Row],[Categoría]],Cod_procesamiento10[],2,0)</f>
        <v>2</v>
      </c>
      <c r="J5678" t="s">
        <v>163</v>
      </c>
      <c r="K5678" s="3">
        <v>796.1</v>
      </c>
    </row>
    <row r="5679" spans="1:11" x14ac:dyDescent="0.35">
      <c r="A5679">
        <v>2018</v>
      </c>
      <c r="B5679" s="5" t="s">
        <v>49</v>
      </c>
      <c r="C5679" s="10">
        <v>43101</v>
      </c>
      <c r="D5679" t="s">
        <v>24</v>
      </c>
      <c r="E5679">
        <f>+VLOOKUP(Tabla2[[#This Row],[Punto de venta]],Punto_venta[],2,0)</f>
        <v>3</v>
      </c>
      <c r="F5679" t="s">
        <v>12</v>
      </c>
      <c r="G5679">
        <f>+VLOOKUP(Tabla2[[#This Row],[Cultivo]],Cod_categoría[],2,0)</f>
        <v>100103006</v>
      </c>
      <c r="H5679" t="str">
        <f>+VLOOKUP(F5679,Codigos[],2,0)</f>
        <v>Frutos de carozo</v>
      </c>
      <c r="I5679">
        <f>+VLOOKUP(Tabla2[[#This Row],[Categoría]],Cod_procesamiento10[],2,0)</f>
        <v>5</v>
      </c>
      <c r="J5679" t="s">
        <v>163</v>
      </c>
      <c r="K5679" s="3">
        <v>623.52</v>
      </c>
    </row>
    <row r="5680" spans="1:11" x14ac:dyDescent="0.35">
      <c r="A5680">
        <v>2018</v>
      </c>
      <c r="B5680" s="5" t="s">
        <v>49</v>
      </c>
      <c r="C5680" s="10">
        <v>43101</v>
      </c>
      <c r="D5680" t="s">
        <v>24</v>
      </c>
      <c r="E5680">
        <f>+VLOOKUP(Tabla2[[#This Row],[Punto de venta]],Punto_venta[],2,0)</f>
        <v>3</v>
      </c>
      <c r="F5680" t="s">
        <v>13</v>
      </c>
      <c r="G5680">
        <f>+VLOOKUP(Tabla2[[#This Row],[Cultivo]],Cod_categoría[],2,0)</f>
        <v>100106002</v>
      </c>
      <c r="H5680" t="str">
        <f>+VLOOKUP(F5680,Codigos[],2,0)</f>
        <v>Frutos oleaginosos</v>
      </c>
      <c r="I5680">
        <f>+VLOOKUP(Tabla2[[#This Row],[Categoría]],Cod_procesamiento10[],2,0)</f>
        <v>12</v>
      </c>
      <c r="J5680" t="s">
        <v>163</v>
      </c>
      <c r="K5680" s="3">
        <v>1922.56</v>
      </c>
    </row>
    <row r="5681" spans="1:11" x14ac:dyDescent="0.35">
      <c r="A5681">
        <v>2018</v>
      </c>
      <c r="B5681" s="5" t="s">
        <v>49</v>
      </c>
      <c r="C5681" s="10">
        <v>43101</v>
      </c>
      <c r="D5681" t="s">
        <v>24</v>
      </c>
      <c r="E5681">
        <f>+VLOOKUP(Tabla2[[#This Row],[Punto de venta]],Punto_venta[],2,0)</f>
        <v>3</v>
      </c>
      <c r="F5681" t="s">
        <v>14</v>
      </c>
      <c r="G5681">
        <f>+VLOOKUP(Tabla2[[#This Row],[Cultivo]],Cod_categoría[],2,0)</f>
        <v>100104005</v>
      </c>
      <c r="H5681" t="str">
        <f>+VLOOKUP(F5681,Codigos[],2,0)</f>
        <v>Frutos de pepita</v>
      </c>
      <c r="I5681">
        <f>+VLOOKUP(Tabla2[[#This Row],[Categoría]],Cod_procesamiento10[],2,0)</f>
        <v>3</v>
      </c>
      <c r="J5681" t="s">
        <v>163</v>
      </c>
      <c r="K5681" s="3">
        <v>562.33000000000004</v>
      </c>
    </row>
    <row r="5682" spans="1:11" x14ac:dyDescent="0.35">
      <c r="A5682">
        <v>2018</v>
      </c>
      <c r="B5682" s="5" t="s">
        <v>49</v>
      </c>
      <c r="C5682" s="10">
        <v>43101</v>
      </c>
      <c r="D5682" t="s">
        <v>24</v>
      </c>
      <c r="E5682">
        <f>+VLOOKUP(Tabla2[[#This Row],[Punto de venta]],Punto_venta[],2,0)</f>
        <v>3</v>
      </c>
      <c r="F5682" t="s">
        <v>35</v>
      </c>
      <c r="G5682">
        <f>+VLOOKUP(Tabla2[[#This Row],[Cultivo]],Cod_categoría[],2,0)</f>
        <v>100114044</v>
      </c>
      <c r="H5682" t="str">
        <f>+VLOOKUP(F5682,Codigos[],2,0)</f>
        <v>Frutos de pepita</v>
      </c>
      <c r="I5682">
        <f>+VLOOKUP(Tabla2[[#This Row],[Categoría]],Cod_procesamiento10[],2,0)</f>
        <v>3</v>
      </c>
      <c r="J5682" t="s">
        <v>163</v>
      </c>
      <c r="K5682" s="3">
        <v>1277.78</v>
      </c>
    </row>
    <row r="5683" spans="1:11" x14ac:dyDescent="0.35">
      <c r="A5683">
        <v>2018</v>
      </c>
      <c r="B5683" s="5" t="s">
        <v>49</v>
      </c>
      <c r="C5683" s="10">
        <v>43101</v>
      </c>
      <c r="D5683" t="s">
        <v>24</v>
      </c>
      <c r="E5683">
        <f>+VLOOKUP(Tabla2[[#This Row],[Punto de venta]],Punto_venta[],2,0)</f>
        <v>3</v>
      </c>
      <c r="F5683" t="s">
        <v>15</v>
      </c>
      <c r="G5683">
        <f>+VLOOKUP(Tabla2[[#This Row],[Cultivo]],Cod_categoría[],2,0)</f>
        <v>100108006</v>
      </c>
      <c r="H5683" t="str">
        <f>+VLOOKUP(F5683,Codigos[],2,0)</f>
        <v>Frutos tropicales y subtropicales</v>
      </c>
      <c r="I5683">
        <f>+VLOOKUP(Tabla2[[#This Row],[Categoría]],Cod_procesamiento10[],2,0)</f>
        <v>4</v>
      </c>
      <c r="J5683" t="s">
        <v>163</v>
      </c>
      <c r="K5683" s="3">
        <v>488.89</v>
      </c>
    </row>
    <row r="5684" spans="1:11" x14ac:dyDescent="0.35">
      <c r="A5684">
        <v>2018</v>
      </c>
      <c r="B5684" s="5" t="s">
        <v>49</v>
      </c>
      <c r="C5684" s="10">
        <v>43101</v>
      </c>
      <c r="D5684" t="s">
        <v>24</v>
      </c>
      <c r="E5684">
        <f>+VLOOKUP(Tabla2[[#This Row],[Punto de venta]],Punto_venta[],2,0)</f>
        <v>3</v>
      </c>
      <c r="F5684" t="s">
        <v>27</v>
      </c>
      <c r="G5684">
        <f>+VLOOKUP(Tabla2[[#This Row],[Cultivo]],Cod_categoría[],2,0)</f>
        <v>100102006</v>
      </c>
      <c r="H5684" t="str">
        <f>+VLOOKUP(F5684,Codigos[],2,0)</f>
        <v>Cítricos</v>
      </c>
      <c r="I5684">
        <f>+VLOOKUP(Tabla2[[#This Row],[Categoría]],Cod_procesamiento10[],2,0)</f>
        <v>2</v>
      </c>
      <c r="J5684" t="s">
        <v>163</v>
      </c>
      <c r="K5684" s="3">
        <v>534.44000000000005</v>
      </c>
    </row>
    <row r="5685" spans="1:11" x14ac:dyDescent="0.35">
      <c r="A5685">
        <v>2018</v>
      </c>
      <c r="B5685" s="5" t="s">
        <v>49</v>
      </c>
      <c r="C5685" s="10">
        <v>43101</v>
      </c>
      <c r="D5685" t="s">
        <v>24</v>
      </c>
      <c r="E5685">
        <f>+VLOOKUP(Tabla2[[#This Row],[Punto de venta]],Punto_venta[],2,0)</f>
        <v>3</v>
      </c>
      <c r="F5685" t="s">
        <v>18</v>
      </c>
      <c r="G5685">
        <f>+VLOOKUP(Tabla2[[#This Row],[Cultivo]],Cod_categoría[],2,0)</f>
        <v>100114042</v>
      </c>
      <c r="H5685" t="str">
        <f>+VLOOKUP(F5685,Codigos[],2,0)</f>
        <v>Otros</v>
      </c>
      <c r="I5685">
        <f>+VLOOKUP(Tabla2[[#This Row],[Categoría]],Cod_procesamiento10[],2,0)</f>
        <v>13</v>
      </c>
      <c r="J5685" t="s">
        <v>163</v>
      </c>
      <c r="K5685" s="3">
        <v>938.89</v>
      </c>
    </row>
    <row r="5686" spans="1:11" x14ac:dyDescent="0.35">
      <c r="A5686">
        <v>2018</v>
      </c>
      <c r="B5686" s="5" t="s">
        <v>49</v>
      </c>
      <c r="C5686" s="10">
        <v>43101</v>
      </c>
      <c r="D5686" t="s">
        <v>24</v>
      </c>
      <c r="E5686">
        <f>+VLOOKUP(Tabla2[[#This Row],[Punto de venta]],Punto_venta[],2,0)</f>
        <v>3</v>
      </c>
      <c r="F5686" t="s">
        <v>16</v>
      </c>
      <c r="G5686">
        <f>+VLOOKUP(Tabla2[[#This Row],[Cultivo]],Cod_categoría[],2,0)</f>
        <v>100109001</v>
      </c>
      <c r="H5686" t="str">
        <f>+VLOOKUP(F5686,Codigos[],2,0)</f>
        <v>Uva</v>
      </c>
      <c r="I5686">
        <f>+VLOOKUP(Tabla2[[#This Row],[Categoría]],Cod_procesamiento10[],2,0)</f>
        <v>11</v>
      </c>
      <c r="J5686" t="s">
        <v>163</v>
      </c>
      <c r="K5686" s="3">
        <v>818.21</v>
      </c>
    </row>
    <row r="5687" spans="1:11" x14ac:dyDescent="0.35">
      <c r="A5687">
        <v>2017</v>
      </c>
      <c r="B5687" s="5" t="s">
        <v>60</v>
      </c>
      <c r="C5687" s="10">
        <v>43070</v>
      </c>
      <c r="D5687" t="s">
        <v>2</v>
      </c>
      <c r="E5687">
        <f>+VLOOKUP(Tabla2[[#This Row],[Punto de venta]],Punto_venta[],2,0)</f>
        <v>1</v>
      </c>
      <c r="F5687" t="s">
        <v>3</v>
      </c>
      <c r="G5687">
        <f>+VLOOKUP(Tabla2[[#This Row],[Cultivo]],Cod_categoría[],2,0)</f>
        <v>100103001</v>
      </c>
      <c r="H5687" t="str">
        <f>+VLOOKUP(F5687,Codigos[],2,0)</f>
        <v>Frutos de carozo</v>
      </c>
      <c r="I5687">
        <f>+VLOOKUP(Tabla2[[#This Row],[Categoría]],Cod_procesamiento10[],2,0)</f>
        <v>5</v>
      </c>
      <c r="J5687" t="s">
        <v>163</v>
      </c>
      <c r="K5687" s="3">
        <v>1192.8900000000001</v>
      </c>
    </row>
    <row r="5688" spans="1:11" x14ac:dyDescent="0.35">
      <c r="A5688">
        <v>2017</v>
      </c>
      <c r="B5688" s="5" t="s">
        <v>60</v>
      </c>
      <c r="C5688" s="10">
        <v>43070</v>
      </c>
      <c r="D5688" t="s">
        <v>2</v>
      </c>
      <c r="E5688">
        <f>+VLOOKUP(Tabla2[[#This Row],[Punto de venta]],Punto_venta[],2,0)</f>
        <v>1</v>
      </c>
      <c r="F5688" t="s">
        <v>4</v>
      </c>
      <c r="G5688">
        <f>+VLOOKUP(Tabla2[[#This Row],[Cultivo]],Cod_categoría[],2,0)</f>
        <v>100107002</v>
      </c>
      <c r="H5688" t="str">
        <f>+VLOOKUP(F5688,Codigos[],2,0)</f>
        <v>Frutos tropicales y subtropicales</v>
      </c>
      <c r="I5688">
        <f>+VLOOKUP(Tabla2[[#This Row],[Categoría]],Cod_procesamiento10[],2,0)</f>
        <v>4</v>
      </c>
      <c r="J5688" t="s">
        <v>163</v>
      </c>
      <c r="K5688" s="3">
        <v>1866.26</v>
      </c>
    </row>
    <row r="5689" spans="1:11" x14ac:dyDescent="0.35">
      <c r="A5689">
        <v>2017</v>
      </c>
      <c r="B5689" s="5" t="s">
        <v>60</v>
      </c>
      <c r="C5689" s="10">
        <v>43070</v>
      </c>
      <c r="D5689" t="s">
        <v>2</v>
      </c>
      <c r="E5689">
        <f>+VLOOKUP(Tabla2[[#This Row],[Punto de venta]],Punto_venta[],2,0)</f>
        <v>1</v>
      </c>
      <c r="F5689" t="s">
        <v>7</v>
      </c>
      <c r="G5689">
        <f>+VLOOKUP(Tabla2[[#This Row],[Cultivo]],Cod_categoría[],2,0)</f>
        <v>100103004</v>
      </c>
      <c r="H5689" t="str">
        <f>+VLOOKUP(F5689,Codigos[],2,0)</f>
        <v>Frutos de carozo</v>
      </c>
      <c r="I5689">
        <f>+VLOOKUP(Tabla2[[#This Row],[Categoría]],Cod_procesamiento10[],2,0)</f>
        <v>5</v>
      </c>
      <c r="J5689" t="s">
        <v>163</v>
      </c>
      <c r="K5689" s="3">
        <v>1065.72</v>
      </c>
    </row>
    <row r="5690" spans="1:11" x14ac:dyDescent="0.35">
      <c r="A5690">
        <v>2017</v>
      </c>
      <c r="B5690" s="5" t="s">
        <v>60</v>
      </c>
      <c r="C5690" s="10">
        <v>43070</v>
      </c>
      <c r="D5690" t="s">
        <v>2</v>
      </c>
      <c r="E5690">
        <f>+VLOOKUP(Tabla2[[#This Row],[Punto de venta]],Punto_venta[],2,0)</f>
        <v>1</v>
      </c>
      <c r="F5690" t="s">
        <v>8</v>
      </c>
      <c r="G5690">
        <f>+VLOOKUP(Tabla2[[#This Row],[Cultivo]],Cod_categoría[],2,0)</f>
        <v>100112025</v>
      </c>
      <c r="H5690" t="str">
        <f>+VLOOKUP(F5690,Codigos[],2,0)</f>
        <v>Berries</v>
      </c>
      <c r="I5690">
        <f>+VLOOKUP(Tabla2[[#This Row],[Categoría]],Cod_procesamiento10[],2,0)</f>
        <v>1</v>
      </c>
      <c r="J5690" t="s">
        <v>163</v>
      </c>
      <c r="K5690" s="3">
        <v>1216.8</v>
      </c>
    </row>
    <row r="5691" spans="1:11" x14ac:dyDescent="0.35">
      <c r="A5691">
        <v>2017</v>
      </c>
      <c r="B5691" s="5" t="s">
        <v>60</v>
      </c>
      <c r="C5691" s="10">
        <v>43070</v>
      </c>
      <c r="D5691" t="s">
        <v>2</v>
      </c>
      <c r="E5691">
        <f>+VLOOKUP(Tabla2[[#This Row],[Punto de venta]],Punto_venta[],2,0)</f>
        <v>1</v>
      </c>
      <c r="F5691" t="s">
        <v>9</v>
      </c>
      <c r="G5691">
        <f>+VLOOKUP(Tabla2[[#This Row],[Cultivo]],Cod_categoría[],2,0)</f>
        <v>100102003</v>
      </c>
      <c r="H5691" t="str">
        <f>+VLOOKUP(F5691,Codigos[],2,0)</f>
        <v>Cítricos</v>
      </c>
      <c r="I5691">
        <f>+VLOOKUP(Tabla2[[#This Row],[Categoría]],Cod_procesamiento10[],2,0)</f>
        <v>2</v>
      </c>
      <c r="J5691" t="s">
        <v>163</v>
      </c>
      <c r="K5691" s="3">
        <v>682.14</v>
      </c>
    </row>
    <row r="5692" spans="1:11" x14ac:dyDescent="0.35">
      <c r="A5692">
        <v>2017</v>
      </c>
      <c r="B5692" s="5" t="s">
        <v>60</v>
      </c>
      <c r="C5692" s="10">
        <v>43070</v>
      </c>
      <c r="D5692" t="s">
        <v>2</v>
      </c>
      <c r="E5692">
        <f>+VLOOKUP(Tabla2[[#This Row],[Punto de venta]],Punto_venta[],2,0)</f>
        <v>1</v>
      </c>
      <c r="F5692" t="s">
        <v>21</v>
      </c>
      <c r="G5692">
        <f>+VLOOKUP(Tabla2[[#This Row],[Cultivo]],Cod_categoría[],2,0)</f>
        <v>100108002</v>
      </c>
      <c r="H5692" t="str">
        <f>+VLOOKUP(F5692,Codigos[],2,0)</f>
        <v>Frutos tropicales y subtropicales</v>
      </c>
      <c r="I5692">
        <f>+VLOOKUP(Tabla2[[#This Row],[Categoría]],Cod_procesamiento10[],2,0)</f>
        <v>4</v>
      </c>
      <c r="J5692" t="s">
        <v>163</v>
      </c>
      <c r="K5692" s="3">
        <v>1919</v>
      </c>
    </row>
    <row r="5693" spans="1:11" x14ac:dyDescent="0.35">
      <c r="A5693">
        <v>2017</v>
      </c>
      <c r="B5693" s="5" t="s">
        <v>60</v>
      </c>
      <c r="C5693" s="10">
        <v>43070</v>
      </c>
      <c r="D5693" t="s">
        <v>2</v>
      </c>
      <c r="E5693">
        <f>+VLOOKUP(Tabla2[[#This Row],[Punto de venta]],Punto_venta[],2,0)</f>
        <v>1</v>
      </c>
      <c r="F5693" t="s">
        <v>10</v>
      </c>
      <c r="G5693">
        <f>+VLOOKUP(Tabla2[[#This Row],[Cultivo]],Cod_categoría[],2,0)</f>
        <v>100104002</v>
      </c>
      <c r="H5693" t="str">
        <f>+VLOOKUP(F5693,Codigos[],2,0)</f>
        <v>Frutos de pepita</v>
      </c>
      <c r="I5693">
        <f>+VLOOKUP(Tabla2[[#This Row],[Categoría]],Cod_procesamiento10[],2,0)</f>
        <v>3</v>
      </c>
      <c r="J5693" t="s">
        <v>163</v>
      </c>
      <c r="K5693" s="3">
        <v>871.3</v>
      </c>
    </row>
    <row r="5694" spans="1:11" x14ac:dyDescent="0.35">
      <c r="A5694">
        <v>2017</v>
      </c>
      <c r="B5694" s="5" t="s">
        <v>60</v>
      </c>
      <c r="C5694" s="10">
        <v>43070</v>
      </c>
      <c r="D5694" t="s">
        <v>2</v>
      </c>
      <c r="E5694">
        <f>+VLOOKUP(Tabla2[[#This Row],[Punto de venta]],Punto_venta[],2,0)</f>
        <v>1</v>
      </c>
      <c r="F5694" t="s">
        <v>11</v>
      </c>
      <c r="G5694">
        <f>+VLOOKUP(Tabla2[[#This Row],[Cultivo]],Cod_categoría[],2,0)</f>
        <v>100102005</v>
      </c>
      <c r="H5694" t="str">
        <f>+VLOOKUP(F5694,Codigos[],2,0)</f>
        <v>Cítricos</v>
      </c>
      <c r="I5694">
        <f>+VLOOKUP(Tabla2[[#This Row],[Categoría]],Cod_procesamiento10[],2,0)</f>
        <v>2</v>
      </c>
      <c r="J5694" t="s">
        <v>163</v>
      </c>
      <c r="K5694" s="3">
        <v>914.07</v>
      </c>
    </row>
    <row r="5695" spans="1:11" x14ac:dyDescent="0.35">
      <c r="A5695">
        <v>2017</v>
      </c>
      <c r="B5695" s="5" t="s">
        <v>60</v>
      </c>
      <c r="C5695" s="10">
        <v>43070</v>
      </c>
      <c r="D5695" t="s">
        <v>2</v>
      </c>
      <c r="E5695">
        <f>+VLOOKUP(Tabla2[[#This Row],[Punto de venta]],Punto_venta[],2,0)</f>
        <v>1</v>
      </c>
      <c r="F5695" t="s">
        <v>13</v>
      </c>
      <c r="G5695">
        <f>+VLOOKUP(Tabla2[[#This Row],[Cultivo]],Cod_categoría[],2,0)</f>
        <v>100106002</v>
      </c>
      <c r="H5695" t="str">
        <f>+VLOOKUP(F5695,Codigos[],2,0)</f>
        <v>Frutos oleaginosos</v>
      </c>
      <c r="I5695">
        <f>+VLOOKUP(Tabla2[[#This Row],[Categoría]],Cod_procesamiento10[],2,0)</f>
        <v>12</v>
      </c>
      <c r="J5695" t="s">
        <v>163</v>
      </c>
      <c r="K5695" s="3">
        <v>2180.73</v>
      </c>
    </row>
    <row r="5696" spans="1:11" x14ac:dyDescent="0.35">
      <c r="A5696">
        <v>2017</v>
      </c>
      <c r="B5696" s="5" t="s">
        <v>60</v>
      </c>
      <c r="C5696" s="10">
        <v>43070</v>
      </c>
      <c r="D5696" t="s">
        <v>2</v>
      </c>
      <c r="E5696">
        <f>+VLOOKUP(Tabla2[[#This Row],[Punto de venta]],Punto_venta[],2,0)</f>
        <v>1</v>
      </c>
      <c r="F5696" t="s">
        <v>14</v>
      </c>
      <c r="G5696">
        <f>+VLOOKUP(Tabla2[[#This Row],[Cultivo]],Cod_categoría[],2,0)</f>
        <v>100104005</v>
      </c>
      <c r="H5696" t="str">
        <f>+VLOOKUP(F5696,Codigos[],2,0)</f>
        <v>Frutos de pepita</v>
      </c>
      <c r="I5696">
        <f>+VLOOKUP(Tabla2[[#This Row],[Categoría]],Cod_procesamiento10[],2,0)</f>
        <v>3</v>
      </c>
      <c r="J5696" t="s">
        <v>163</v>
      </c>
      <c r="K5696" s="3">
        <v>913.65</v>
      </c>
    </row>
    <row r="5697" spans="1:11" x14ac:dyDescent="0.35">
      <c r="A5697">
        <v>2017</v>
      </c>
      <c r="B5697" s="5" t="s">
        <v>60</v>
      </c>
      <c r="C5697" s="10">
        <v>43070</v>
      </c>
      <c r="D5697" t="s">
        <v>2</v>
      </c>
      <c r="E5697">
        <f>+VLOOKUP(Tabla2[[#This Row],[Punto de venta]],Punto_venta[],2,0)</f>
        <v>1</v>
      </c>
      <c r="F5697" t="s">
        <v>15</v>
      </c>
      <c r="G5697">
        <f>+VLOOKUP(Tabla2[[#This Row],[Cultivo]],Cod_categoría[],2,0)</f>
        <v>100108006</v>
      </c>
      <c r="H5697" t="str">
        <f>+VLOOKUP(F5697,Codigos[],2,0)</f>
        <v>Frutos tropicales y subtropicales</v>
      </c>
      <c r="I5697">
        <f>+VLOOKUP(Tabla2[[#This Row],[Categoría]],Cod_procesamiento10[],2,0)</f>
        <v>4</v>
      </c>
      <c r="J5697" t="s">
        <v>163</v>
      </c>
      <c r="K5697" s="3">
        <v>650.25</v>
      </c>
    </row>
    <row r="5698" spans="1:11" x14ac:dyDescent="0.35">
      <c r="A5698">
        <v>2017</v>
      </c>
      <c r="B5698" s="5" t="s">
        <v>60</v>
      </c>
      <c r="C5698" s="10">
        <v>43070</v>
      </c>
      <c r="D5698" t="s">
        <v>17</v>
      </c>
      <c r="E5698">
        <f>+VLOOKUP(Tabla2[[#This Row],[Punto de venta]],Punto_venta[],2,0)</f>
        <v>2</v>
      </c>
      <c r="F5698" t="s">
        <v>3</v>
      </c>
      <c r="G5698">
        <f>+VLOOKUP(Tabla2[[#This Row],[Cultivo]],Cod_categoría[],2,0)</f>
        <v>100103001</v>
      </c>
      <c r="H5698" t="str">
        <f>+VLOOKUP(F5698,Codigos[],2,0)</f>
        <v>Frutos de carozo</v>
      </c>
      <c r="I5698">
        <f>+VLOOKUP(Tabla2[[#This Row],[Categoría]],Cod_procesamiento10[],2,0)</f>
        <v>5</v>
      </c>
      <c r="J5698" t="s">
        <v>163</v>
      </c>
      <c r="K5698" s="3">
        <v>3387.78</v>
      </c>
    </row>
    <row r="5699" spans="1:11" x14ac:dyDescent="0.35">
      <c r="A5699">
        <v>2017</v>
      </c>
      <c r="B5699" s="5" t="s">
        <v>60</v>
      </c>
      <c r="C5699" s="10">
        <v>43070</v>
      </c>
      <c r="D5699" t="s">
        <v>17</v>
      </c>
      <c r="E5699">
        <f>+VLOOKUP(Tabla2[[#This Row],[Punto de venta]],Punto_venta[],2,0)</f>
        <v>2</v>
      </c>
      <c r="F5699" t="s">
        <v>4</v>
      </c>
      <c r="G5699">
        <f>+VLOOKUP(Tabla2[[#This Row],[Cultivo]],Cod_categoría[],2,0)</f>
        <v>100107002</v>
      </c>
      <c r="H5699" t="str">
        <f>+VLOOKUP(F5699,Codigos[],2,0)</f>
        <v>Frutos tropicales y subtropicales</v>
      </c>
      <c r="I5699">
        <f>+VLOOKUP(Tabla2[[#This Row],[Categoría]],Cod_procesamiento10[],2,0)</f>
        <v>4</v>
      </c>
      <c r="J5699" t="s">
        <v>163</v>
      </c>
      <c r="K5699" s="3">
        <v>2454.7600000000002</v>
      </c>
    </row>
    <row r="5700" spans="1:11" x14ac:dyDescent="0.35">
      <c r="A5700">
        <v>2017</v>
      </c>
      <c r="B5700" s="5" t="s">
        <v>60</v>
      </c>
      <c r="C5700" s="10">
        <v>43070</v>
      </c>
      <c r="D5700" t="s">
        <v>17</v>
      </c>
      <c r="E5700">
        <f>+VLOOKUP(Tabla2[[#This Row],[Punto de venta]],Punto_venta[],2,0)</f>
        <v>2</v>
      </c>
      <c r="F5700" t="s">
        <v>7</v>
      </c>
      <c r="G5700">
        <f>+VLOOKUP(Tabla2[[#This Row],[Cultivo]],Cod_categoría[],2,0)</f>
        <v>100103004</v>
      </c>
      <c r="H5700" t="str">
        <f>+VLOOKUP(F5700,Codigos[],2,0)</f>
        <v>Frutos de carozo</v>
      </c>
      <c r="I5700">
        <f>+VLOOKUP(Tabla2[[#This Row],[Categoría]],Cod_procesamiento10[],2,0)</f>
        <v>5</v>
      </c>
      <c r="J5700" t="s">
        <v>163</v>
      </c>
      <c r="K5700" s="3">
        <v>2022.19</v>
      </c>
    </row>
    <row r="5701" spans="1:11" x14ac:dyDescent="0.35">
      <c r="A5701">
        <v>2017</v>
      </c>
      <c r="B5701" s="5" t="s">
        <v>60</v>
      </c>
      <c r="C5701" s="10">
        <v>43070</v>
      </c>
      <c r="D5701" t="s">
        <v>17</v>
      </c>
      <c r="E5701">
        <f>+VLOOKUP(Tabla2[[#This Row],[Punto de venta]],Punto_venta[],2,0)</f>
        <v>2</v>
      </c>
      <c r="F5701" t="s">
        <v>8</v>
      </c>
      <c r="G5701">
        <f>+VLOOKUP(Tabla2[[#This Row],[Cultivo]],Cod_categoría[],2,0)</f>
        <v>100112025</v>
      </c>
      <c r="H5701" t="str">
        <f>+VLOOKUP(F5701,Codigos[],2,0)</f>
        <v>Berries</v>
      </c>
      <c r="I5701">
        <f>+VLOOKUP(Tabla2[[#This Row],[Categoría]],Cod_procesamiento10[],2,0)</f>
        <v>1</v>
      </c>
      <c r="J5701" t="s">
        <v>163</v>
      </c>
      <c r="K5701" s="3">
        <v>4190.55</v>
      </c>
    </row>
    <row r="5702" spans="1:11" x14ac:dyDescent="0.35">
      <c r="A5702">
        <v>2017</v>
      </c>
      <c r="B5702" s="5" t="s">
        <v>60</v>
      </c>
      <c r="C5702" s="10">
        <v>43070</v>
      </c>
      <c r="D5702" t="s">
        <v>17</v>
      </c>
      <c r="E5702">
        <f>+VLOOKUP(Tabla2[[#This Row],[Punto de venta]],Punto_venta[],2,0)</f>
        <v>2</v>
      </c>
      <c r="F5702" t="s">
        <v>9</v>
      </c>
      <c r="G5702">
        <f>+VLOOKUP(Tabla2[[#This Row],[Cultivo]],Cod_categoría[],2,0)</f>
        <v>100102003</v>
      </c>
      <c r="H5702" t="str">
        <f>+VLOOKUP(F5702,Codigos[],2,0)</f>
        <v>Cítricos</v>
      </c>
      <c r="I5702">
        <f>+VLOOKUP(Tabla2[[#This Row],[Categoría]],Cod_procesamiento10[],2,0)</f>
        <v>2</v>
      </c>
      <c r="J5702" t="s">
        <v>163</v>
      </c>
      <c r="K5702" s="3">
        <v>1009.48</v>
      </c>
    </row>
    <row r="5703" spans="1:11" x14ac:dyDescent="0.35">
      <c r="A5703">
        <v>2017</v>
      </c>
      <c r="B5703" s="5" t="s">
        <v>60</v>
      </c>
      <c r="C5703" s="10">
        <v>43070</v>
      </c>
      <c r="D5703" t="s">
        <v>17</v>
      </c>
      <c r="E5703">
        <f>+VLOOKUP(Tabla2[[#This Row],[Punto de venta]],Punto_venta[],2,0)</f>
        <v>2</v>
      </c>
      <c r="F5703" t="s">
        <v>21</v>
      </c>
      <c r="G5703">
        <f>+VLOOKUP(Tabla2[[#This Row],[Cultivo]],Cod_categoría[],2,0)</f>
        <v>100108002</v>
      </c>
      <c r="H5703" t="str">
        <f>+VLOOKUP(F5703,Codigos[],2,0)</f>
        <v>Frutos tropicales y subtropicales</v>
      </c>
      <c r="I5703">
        <f>+VLOOKUP(Tabla2[[#This Row],[Categoría]],Cod_procesamiento10[],2,0)</f>
        <v>4</v>
      </c>
      <c r="J5703" t="s">
        <v>163</v>
      </c>
      <c r="K5703" s="3">
        <v>1729.28</v>
      </c>
    </row>
    <row r="5704" spans="1:11" x14ac:dyDescent="0.35">
      <c r="A5704">
        <v>2017</v>
      </c>
      <c r="B5704" s="5" t="s">
        <v>60</v>
      </c>
      <c r="C5704" s="10">
        <v>43070</v>
      </c>
      <c r="D5704" t="s">
        <v>17</v>
      </c>
      <c r="E5704">
        <f>+VLOOKUP(Tabla2[[#This Row],[Punto de venta]],Punto_venta[],2,0)</f>
        <v>2</v>
      </c>
      <c r="F5704" t="s">
        <v>10</v>
      </c>
      <c r="G5704">
        <f>+VLOOKUP(Tabla2[[#This Row],[Cultivo]],Cod_categoría[],2,0)</f>
        <v>100104002</v>
      </c>
      <c r="H5704" t="str">
        <f>+VLOOKUP(F5704,Codigos[],2,0)</f>
        <v>Frutos de pepita</v>
      </c>
      <c r="I5704">
        <f>+VLOOKUP(Tabla2[[#This Row],[Categoría]],Cod_procesamiento10[],2,0)</f>
        <v>3</v>
      </c>
      <c r="J5704" t="s">
        <v>163</v>
      </c>
      <c r="K5704" s="3">
        <v>1326.24</v>
      </c>
    </row>
    <row r="5705" spans="1:11" x14ac:dyDescent="0.35">
      <c r="A5705">
        <v>2017</v>
      </c>
      <c r="B5705" s="5" t="s">
        <v>60</v>
      </c>
      <c r="C5705" s="10">
        <v>43070</v>
      </c>
      <c r="D5705" t="s">
        <v>17</v>
      </c>
      <c r="E5705">
        <f>+VLOOKUP(Tabla2[[#This Row],[Punto de venta]],Punto_venta[],2,0)</f>
        <v>2</v>
      </c>
      <c r="F5705" t="s">
        <v>11</v>
      </c>
      <c r="G5705">
        <f>+VLOOKUP(Tabla2[[#This Row],[Cultivo]],Cod_categoría[],2,0)</f>
        <v>100102005</v>
      </c>
      <c r="H5705" t="str">
        <f>+VLOOKUP(F5705,Codigos[],2,0)</f>
        <v>Cítricos</v>
      </c>
      <c r="I5705">
        <f>+VLOOKUP(Tabla2[[#This Row],[Categoría]],Cod_procesamiento10[],2,0)</f>
        <v>2</v>
      </c>
      <c r="J5705" t="s">
        <v>163</v>
      </c>
      <c r="K5705" s="3">
        <v>1130.26</v>
      </c>
    </row>
    <row r="5706" spans="1:11" x14ac:dyDescent="0.35">
      <c r="A5706">
        <v>2017</v>
      </c>
      <c r="B5706" s="5" t="s">
        <v>60</v>
      </c>
      <c r="C5706" s="10">
        <v>43070</v>
      </c>
      <c r="D5706" t="s">
        <v>17</v>
      </c>
      <c r="E5706">
        <f>+VLOOKUP(Tabla2[[#This Row],[Punto de venta]],Punto_venta[],2,0)</f>
        <v>2</v>
      </c>
      <c r="F5706" t="s">
        <v>13</v>
      </c>
      <c r="G5706">
        <f>+VLOOKUP(Tabla2[[#This Row],[Cultivo]],Cod_categoría[],2,0)</f>
        <v>100106002</v>
      </c>
      <c r="H5706" t="str">
        <f>+VLOOKUP(F5706,Codigos[],2,0)</f>
        <v>Frutos oleaginosos</v>
      </c>
      <c r="I5706">
        <f>+VLOOKUP(Tabla2[[#This Row],[Categoría]],Cod_procesamiento10[],2,0)</f>
        <v>12</v>
      </c>
      <c r="J5706" t="s">
        <v>163</v>
      </c>
      <c r="K5706" s="3">
        <v>3088.74</v>
      </c>
    </row>
    <row r="5707" spans="1:11" x14ac:dyDescent="0.35">
      <c r="A5707">
        <v>2017</v>
      </c>
      <c r="B5707" s="5" t="s">
        <v>60</v>
      </c>
      <c r="C5707" s="10">
        <v>43070</v>
      </c>
      <c r="D5707" t="s">
        <v>17</v>
      </c>
      <c r="E5707">
        <f>+VLOOKUP(Tabla2[[#This Row],[Punto de venta]],Punto_venta[],2,0)</f>
        <v>2</v>
      </c>
      <c r="F5707" t="s">
        <v>14</v>
      </c>
      <c r="G5707">
        <f>+VLOOKUP(Tabla2[[#This Row],[Cultivo]],Cod_categoría[],2,0)</f>
        <v>100104005</v>
      </c>
      <c r="H5707" t="str">
        <f>+VLOOKUP(F5707,Codigos[],2,0)</f>
        <v>Frutos de pepita</v>
      </c>
      <c r="I5707">
        <f>+VLOOKUP(Tabla2[[#This Row],[Categoría]],Cod_procesamiento10[],2,0)</f>
        <v>3</v>
      </c>
      <c r="J5707" t="s">
        <v>163</v>
      </c>
      <c r="K5707" s="3">
        <v>1260.8399999999999</v>
      </c>
    </row>
    <row r="5708" spans="1:11" x14ac:dyDescent="0.35">
      <c r="A5708">
        <v>2017</v>
      </c>
      <c r="B5708" s="5" t="s">
        <v>60</v>
      </c>
      <c r="C5708" s="10">
        <v>43070</v>
      </c>
      <c r="D5708" t="s">
        <v>17</v>
      </c>
      <c r="E5708">
        <f>+VLOOKUP(Tabla2[[#This Row],[Punto de venta]],Punto_venta[],2,0)</f>
        <v>2</v>
      </c>
      <c r="F5708" t="s">
        <v>15</v>
      </c>
      <c r="G5708">
        <f>+VLOOKUP(Tabla2[[#This Row],[Cultivo]],Cod_categoría[],2,0)</f>
        <v>100108006</v>
      </c>
      <c r="H5708" t="str">
        <f>+VLOOKUP(F5708,Codigos[],2,0)</f>
        <v>Frutos tropicales y subtropicales</v>
      </c>
      <c r="I5708">
        <f>+VLOOKUP(Tabla2[[#This Row],[Categoría]],Cod_procesamiento10[],2,0)</f>
        <v>4</v>
      </c>
      <c r="J5708" t="s">
        <v>163</v>
      </c>
      <c r="K5708" s="3">
        <v>846.29</v>
      </c>
    </row>
    <row r="5709" spans="1:11" x14ac:dyDescent="0.35">
      <c r="A5709">
        <v>2017</v>
      </c>
      <c r="B5709" s="5" t="s">
        <v>60</v>
      </c>
      <c r="C5709" s="10">
        <v>43070</v>
      </c>
      <c r="D5709" t="s">
        <v>2</v>
      </c>
      <c r="E5709">
        <f>+VLOOKUP(Tabla2[[#This Row],[Punto de venta]],Punto_venta[],2,0)</f>
        <v>1</v>
      </c>
      <c r="F5709" t="s">
        <v>3</v>
      </c>
      <c r="G5709">
        <f>+VLOOKUP(Tabla2[[#This Row],[Cultivo]],Cod_categoría[],2,0)</f>
        <v>100103001</v>
      </c>
      <c r="H5709" t="str">
        <f>+VLOOKUP(F5709,Codigos[],2,0)</f>
        <v>Frutos de carozo</v>
      </c>
      <c r="I5709">
        <f>+VLOOKUP(Tabla2[[#This Row],[Categoría]],Cod_procesamiento10[],2,0)</f>
        <v>5</v>
      </c>
      <c r="J5709" t="s">
        <v>163</v>
      </c>
      <c r="K5709" s="3">
        <v>1255.6400000000001</v>
      </c>
    </row>
    <row r="5710" spans="1:11" x14ac:dyDescent="0.35">
      <c r="A5710">
        <v>2017</v>
      </c>
      <c r="B5710" s="5" t="s">
        <v>60</v>
      </c>
      <c r="C5710" s="10">
        <v>43070</v>
      </c>
      <c r="D5710" t="s">
        <v>2</v>
      </c>
      <c r="E5710">
        <f>+VLOOKUP(Tabla2[[#This Row],[Punto de venta]],Punto_venta[],2,0)</f>
        <v>1</v>
      </c>
      <c r="F5710" t="s">
        <v>4</v>
      </c>
      <c r="G5710">
        <f>+VLOOKUP(Tabla2[[#This Row],[Cultivo]],Cod_categoría[],2,0)</f>
        <v>100107002</v>
      </c>
      <c r="H5710" t="str">
        <f>+VLOOKUP(F5710,Codigos[],2,0)</f>
        <v>Frutos tropicales y subtropicales</v>
      </c>
      <c r="I5710">
        <f>+VLOOKUP(Tabla2[[#This Row],[Categoría]],Cod_procesamiento10[],2,0)</f>
        <v>4</v>
      </c>
      <c r="J5710" t="s">
        <v>163</v>
      </c>
      <c r="K5710" s="3">
        <v>1889.47</v>
      </c>
    </row>
    <row r="5711" spans="1:11" x14ac:dyDescent="0.35">
      <c r="A5711">
        <v>2017</v>
      </c>
      <c r="B5711" s="5" t="s">
        <v>60</v>
      </c>
      <c r="C5711" s="10">
        <v>43070</v>
      </c>
      <c r="D5711" t="s">
        <v>2</v>
      </c>
      <c r="E5711">
        <f>+VLOOKUP(Tabla2[[#This Row],[Punto de venta]],Punto_venta[],2,0)</f>
        <v>1</v>
      </c>
      <c r="F5711" t="s">
        <v>7</v>
      </c>
      <c r="G5711">
        <f>+VLOOKUP(Tabla2[[#This Row],[Cultivo]],Cod_categoría[],2,0)</f>
        <v>100103004</v>
      </c>
      <c r="H5711" t="str">
        <f>+VLOOKUP(F5711,Codigos[],2,0)</f>
        <v>Frutos de carozo</v>
      </c>
      <c r="I5711">
        <f>+VLOOKUP(Tabla2[[#This Row],[Categoría]],Cod_procesamiento10[],2,0)</f>
        <v>5</v>
      </c>
      <c r="J5711" t="s">
        <v>163</v>
      </c>
      <c r="K5711" s="3">
        <v>1085.83</v>
      </c>
    </row>
    <row r="5712" spans="1:11" x14ac:dyDescent="0.35">
      <c r="A5712">
        <v>2017</v>
      </c>
      <c r="B5712" s="5" t="s">
        <v>60</v>
      </c>
      <c r="C5712" s="10">
        <v>43070</v>
      </c>
      <c r="D5712" t="s">
        <v>2</v>
      </c>
      <c r="E5712">
        <f>+VLOOKUP(Tabla2[[#This Row],[Punto de venta]],Punto_venta[],2,0)</f>
        <v>1</v>
      </c>
      <c r="F5712" t="s">
        <v>8</v>
      </c>
      <c r="G5712">
        <f>+VLOOKUP(Tabla2[[#This Row],[Cultivo]],Cod_categoría[],2,0)</f>
        <v>100112025</v>
      </c>
      <c r="H5712" t="str">
        <f>+VLOOKUP(F5712,Codigos[],2,0)</f>
        <v>Berries</v>
      </c>
      <c r="I5712">
        <f>+VLOOKUP(Tabla2[[#This Row],[Categoría]],Cod_procesamiento10[],2,0)</f>
        <v>1</v>
      </c>
      <c r="J5712" t="s">
        <v>163</v>
      </c>
      <c r="K5712" s="3">
        <v>1238.42</v>
      </c>
    </row>
    <row r="5713" spans="1:11" x14ac:dyDescent="0.35">
      <c r="A5713">
        <v>2017</v>
      </c>
      <c r="B5713" s="5" t="s">
        <v>60</v>
      </c>
      <c r="C5713" s="10">
        <v>43070</v>
      </c>
      <c r="D5713" t="s">
        <v>2</v>
      </c>
      <c r="E5713">
        <f>+VLOOKUP(Tabla2[[#This Row],[Punto de venta]],Punto_venta[],2,0)</f>
        <v>1</v>
      </c>
      <c r="F5713" t="s">
        <v>9</v>
      </c>
      <c r="G5713">
        <f>+VLOOKUP(Tabla2[[#This Row],[Cultivo]],Cod_categoría[],2,0)</f>
        <v>100102003</v>
      </c>
      <c r="H5713" t="str">
        <f>+VLOOKUP(F5713,Codigos[],2,0)</f>
        <v>Cítricos</v>
      </c>
      <c r="I5713">
        <f>+VLOOKUP(Tabla2[[#This Row],[Categoría]],Cod_procesamiento10[],2,0)</f>
        <v>2</v>
      </c>
      <c r="J5713" t="s">
        <v>163</v>
      </c>
      <c r="K5713" s="3">
        <v>721.8</v>
      </c>
    </row>
    <row r="5714" spans="1:11" x14ac:dyDescent="0.35">
      <c r="A5714">
        <v>2017</v>
      </c>
      <c r="B5714" s="5" t="s">
        <v>60</v>
      </c>
      <c r="C5714" s="10">
        <v>43070</v>
      </c>
      <c r="D5714" t="s">
        <v>2</v>
      </c>
      <c r="E5714">
        <f>+VLOOKUP(Tabla2[[#This Row],[Punto de venta]],Punto_venta[],2,0)</f>
        <v>1</v>
      </c>
      <c r="F5714" t="s">
        <v>21</v>
      </c>
      <c r="G5714">
        <f>+VLOOKUP(Tabla2[[#This Row],[Cultivo]],Cod_categoría[],2,0)</f>
        <v>100108002</v>
      </c>
      <c r="H5714" t="str">
        <f>+VLOOKUP(F5714,Codigos[],2,0)</f>
        <v>Frutos tropicales y subtropicales</v>
      </c>
      <c r="I5714">
        <f>+VLOOKUP(Tabla2[[#This Row],[Categoría]],Cod_procesamiento10[],2,0)</f>
        <v>4</v>
      </c>
      <c r="J5714" t="s">
        <v>163</v>
      </c>
      <c r="K5714" s="3">
        <v>1824.54</v>
      </c>
    </row>
    <row r="5715" spans="1:11" x14ac:dyDescent="0.35">
      <c r="A5715">
        <v>2017</v>
      </c>
      <c r="B5715" s="5" t="s">
        <v>60</v>
      </c>
      <c r="C5715" s="10">
        <v>43070</v>
      </c>
      <c r="D5715" t="s">
        <v>2</v>
      </c>
      <c r="E5715">
        <f>+VLOOKUP(Tabla2[[#This Row],[Punto de venta]],Punto_venta[],2,0)</f>
        <v>1</v>
      </c>
      <c r="F5715" t="s">
        <v>10</v>
      </c>
      <c r="G5715">
        <f>+VLOOKUP(Tabla2[[#This Row],[Cultivo]],Cod_categoría[],2,0)</f>
        <v>100104002</v>
      </c>
      <c r="H5715" t="str">
        <f>+VLOOKUP(F5715,Codigos[],2,0)</f>
        <v>Frutos de pepita</v>
      </c>
      <c r="I5715">
        <f>+VLOOKUP(Tabla2[[#This Row],[Categoría]],Cod_procesamiento10[],2,0)</f>
        <v>3</v>
      </c>
      <c r="J5715" t="s">
        <v>163</v>
      </c>
      <c r="K5715" s="3">
        <v>965.72</v>
      </c>
    </row>
    <row r="5716" spans="1:11" x14ac:dyDescent="0.35">
      <c r="A5716">
        <v>2017</v>
      </c>
      <c r="B5716" s="5" t="s">
        <v>60</v>
      </c>
      <c r="C5716" s="10">
        <v>43070</v>
      </c>
      <c r="D5716" t="s">
        <v>2</v>
      </c>
      <c r="E5716">
        <f>+VLOOKUP(Tabla2[[#This Row],[Punto de venta]],Punto_venta[],2,0)</f>
        <v>1</v>
      </c>
      <c r="F5716" t="s">
        <v>11</v>
      </c>
      <c r="G5716">
        <f>+VLOOKUP(Tabla2[[#This Row],[Cultivo]],Cod_categoría[],2,0)</f>
        <v>100102005</v>
      </c>
      <c r="H5716" t="str">
        <f>+VLOOKUP(F5716,Codigos[],2,0)</f>
        <v>Cítricos</v>
      </c>
      <c r="I5716">
        <f>+VLOOKUP(Tabla2[[#This Row],[Categoría]],Cod_procesamiento10[],2,0)</f>
        <v>2</v>
      </c>
      <c r="J5716" t="s">
        <v>163</v>
      </c>
      <c r="K5716" s="3">
        <v>968.75</v>
      </c>
    </row>
    <row r="5717" spans="1:11" x14ac:dyDescent="0.35">
      <c r="A5717">
        <v>2017</v>
      </c>
      <c r="B5717" s="5" t="s">
        <v>60</v>
      </c>
      <c r="C5717" s="10">
        <v>43070</v>
      </c>
      <c r="D5717" t="s">
        <v>2</v>
      </c>
      <c r="E5717">
        <f>+VLOOKUP(Tabla2[[#This Row],[Punto de venta]],Punto_venta[],2,0)</f>
        <v>1</v>
      </c>
      <c r="F5717" t="s">
        <v>12</v>
      </c>
      <c r="G5717">
        <f>+VLOOKUP(Tabla2[[#This Row],[Cultivo]],Cod_categoría[],2,0)</f>
        <v>100103006</v>
      </c>
      <c r="H5717" t="str">
        <f>+VLOOKUP(F5717,Codigos[],2,0)</f>
        <v>Frutos de carozo</v>
      </c>
      <c r="I5717">
        <f>+VLOOKUP(Tabla2[[#This Row],[Categoría]],Cod_procesamiento10[],2,0)</f>
        <v>5</v>
      </c>
      <c r="J5717" t="s">
        <v>163</v>
      </c>
      <c r="K5717" s="3">
        <v>1082.6400000000001</v>
      </c>
    </row>
    <row r="5718" spans="1:11" x14ac:dyDescent="0.35">
      <c r="A5718">
        <v>2017</v>
      </c>
      <c r="B5718" s="5" t="s">
        <v>60</v>
      </c>
      <c r="C5718" s="10">
        <v>43070</v>
      </c>
      <c r="D5718" t="s">
        <v>2</v>
      </c>
      <c r="E5718">
        <f>+VLOOKUP(Tabla2[[#This Row],[Punto de venta]],Punto_venta[],2,0)</f>
        <v>1</v>
      </c>
      <c r="F5718" t="s">
        <v>13</v>
      </c>
      <c r="G5718">
        <f>+VLOOKUP(Tabla2[[#This Row],[Cultivo]],Cod_categoría[],2,0)</f>
        <v>100106002</v>
      </c>
      <c r="H5718" t="str">
        <f>+VLOOKUP(F5718,Codigos[],2,0)</f>
        <v>Frutos oleaginosos</v>
      </c>
      <c r="I5718">
        <f>+VLOOKUP(Tabla2[[#This Row],[Categoría]],Cod_procesamiento10[],2,0)</f>
        <v>12</v>
      </c>
      <c r="J5718" t="s">
        <v>163</v>
      </c>
      <c r="K5718" s="3">
        <v>2257.14</v>
      </c>
    </row>
    <row r="5719" spans="1:11" x14ac:dyDescent="0.35">
      <c r="A5719">
        <v>2017</v>
      </c>
      <c r="B5719" s="5" t="s">
        <v>60</v>
      </c>
      <c r="C5719" s="10">
        <v>43070</v>
      </c>
      <c r="D5719" t="s">
        <v>2</v>
      </c>
      <c r="E5719">
        <f>+VLOOKUP(Tabla2[[#This Row],[Punto de venta]],Punto_venta[],2,0)</f>
        <v>1</v>
      </c>
      <c r="F5719" t="s">
        <v>14</v>
      </c>
      <c r="G5719">
        <f>+VLOOKUP(Tabla2[[#This Row],[Cultivo]],Cod_categoría[],2,0)</f>
        <v>100104005</v>
      </c>
      <c r="H5719" t="str">
        <f>+VLOOKUP(F5719,Codigos[],2,0)</f>
        <v>Frutos de pepita</v>
      </c>
      <c r="I5719">
        <f>+VLOOKUP(Tabla2[[#This Row],[Categoría]],Cod_procesamiento10[],2,0)</f>
        <v>3</v>
      </c>
      <c r="J5719" t="s">
        <v>163</v>
      </c>
      <c r="K5719" s="3">
        <v>910.34</v>
      </c>
    </row>
    <row r="5720" spans="1:11" x14ac:dyDescent="0.35">
      <c r="A5720">
        <v>2017</v>
      </c>
      <c r="B5720" s="5" t="s">
        <v>60</v>
      </c>
      <c r="C5720" s="10">
        <v>43070</v>
      </c>
      <c r="D5720" t="s">
        <v>2</v>
      </c>
      <c r="E5720">
        <f>+VLOOKUP(Tabla2[[#This Row],[Punto de venta]],Punto_venta[],2,0)</f>
        <v>1</v>
      </c>
      <c r="F5720" t="s">
        <v>15</v>
      </c>
      <c r="G5720">
        <f>+VLOOKUP(Tabla2[[#This Row],[Cultivo]],Cod_categoría[],2,0)</f>
        <v>100108006</v>
      </c>
      <c r="H5720" t="str">
        <f>+VLOOKUP(F5720,Codigos[],2,0)</f>
        <v>Frutos tropicales y subtropicales</v>
      </c>
      <c r="I5720">
        <f>+VLOOKUP(Tabla2[[#This Row],[Categoría]],Cod_procesamiento10[],2,0)</f>
        <v>4</v>
      </c>
      <c r="J5720" t="s">
        <v>163</v>
      </c>
      <c r="K5720" s="3">
        <v>664.59</v>
      </c>
    </row>
    <row r="5721" spans="1:11" x14ac:dyDescent="0.35">
      <c r="A5721">
        <v>2017</v>
      </c>
      <c r="B5721" s="5" t="s">
        <v>60</v>
      </c>
      <c r="C5721" s="10">
        <v>43070</v>
      </c>
      <c r="D5721" t="s">
        <v>17</v>
      </c>
      <c r="E5721">
        <f>+VLOOKUP(Tabla2[[#This Row],[Punto de venta]],Punto_venta[],2,0)</f>
        <v>2</v>
      </c>
      <c r="F5721" t="s">
        <v>3</v>
      </c>
      <c r="G5721">
        <f>+VLOOKUP(Tabla2[[#This Row],[Cultivo]],Cod_categoría[],2,0)</f>
        <v>100103001</v>
      </c>
      <c r="H5721" t="str">
        <f>+VLOOKUP(F5721,Codigos[],2,0)</f>
        <v>Frutos de carozo</v>
      </c>
      <c r="I5721">
        <f>+VLOOKUP(Tabla2[[#This Row],[Categoría]],Cod_procesamiento10[],2,0)</f>
        <v>5</v>
      </c>
      <c r="J5721" t="s">
        <v>163</v>
      </c>
      <c r="K5721" s="3">
        <v>2207.41</v>
      </c>
    </row>
    <row r="5722" spans="1:11" x14ac:dyDescent="0.35">
      <c r="A5722">
        <v>2017</v>
      </c>
      <c r="B5722" s="5" t="s">
        <v>60</v>
      </c>
      <c r="C5722" s="10">
        <v>43070</v>
      </c>
      <c r="D5722" t="s">
        <v>17</v>
      </c>
      <c r="E5722">
        <f>+VLOOKUP(Tabla2[[#This Row],[Punto de venta]],Punto_venta[],2,0)</f>
        <v>2</v>
      </c>
      <c r="F5722" t="s">
        <v>4</v>
      </c>
      <c r="G5722">
        <f>+VLOOKUP(Tabla2[[#This Row],[Cultivo]],Cod_categoría[],2,0)</f>
        <v>100107002</v>
      </c>
      <c r="H5722" t="str">
        <f>+VLOOKUP(F5722,Codigos[],2,0)</f>
        <v>Frutos tropicales y subtropicales</v>
      </c>
      <c r="I5722">
        <f>+VLOOKUP(Tabla2[[#This Row],[Categoría]],Cod_procesamiento10[],2,0)</f>
        <v>4</v>
      </c>
      <c r="J5722" t="s">
        <v>163</v>
      </c>
      <c r="K5722" s="3">
        <v>2292.1799999999998</v>
      </c>
    </row>
    <row r="5723" spans="1:11" x14ac:dyDescent="0.35">
      <c r="A5723">
        <v>2017</v>
      </c>
      <c r="B5723" s="5" t="s">
        <v>60</v>
      </c>
      <c r="C5723" s="10">
        <v>43070</v>
      </c>
      <c r="D5723" t="s">
        <v>17</v>
      </c>
      <c r="E5723">
        <f>+VLOOKUP(Tabla2[[#This Row],[Punto de venta]],Punto_venta[],2,0)</f>
        <v>2</v>
      </c>
      <c r="F5723" t="s">
        <v>7</v>
      </c>
      <c r="G5723">
        <f>+VLOOKUP(Tabla2[[#This Row],[Cultivo]],Cod_categoría[],2,0)</f>
        <v>100103004</v>
      </c>
      <c r="H5723" t="str">
        <f>+VLOOKUP(F5723,Codigos[],2,0)</f>
        <v>Frutos de carozo</v>
      </c>
      <c r="I5723">
        <f>+VLOOKUP(Tabla2[[#This Row],[Categoría]],Cod_procesamiento10[],2,0)</f>
        <v>5</v>
      </c>
      <c r="J5723" t="s">
        <v>163</v>
      </c>
      <c r="K5723" s="3">
        <v>2009.41</v>
      </c>
    </row>
    <row r="5724" spans="1:11" x14ac:dyDescent="0.35">
      <c r="A5724">
        <v>2017</v>
      </c>
      <c r="B5724" s="5" t="s">
        <v>60</v>
      </c>
      <c r="C5724" s="10">
        <v>43070</v>
      </c>
      <c r="D5724" t="s">
        <v>17</v>
      </c>
      <c r="E5724">
        <f>+VLOOKUP(Tabla2[[#This Row],[Punto de venta]],Punto_venta[],2,0)</f>
        <v>2</v>
      </c>
      <c r="F5724" t="s">
        <v>8</v>
      </c>
      <c r="G5724">
        <f>+VLOOKUP(Tabla2[[#This Row],[Cultivo]],Cod_categoría[],2,0)</f>
        <v>100112025</v>
      </c>
      <c r="H5724" t="str">
        <f>+VLOOKUP(F5724,Codigos[],2,0)</f>
        <v>Berries</v>
      </c>
      <c r="I5724">
        <f>+VLOOKUP(Tabla2[[#This Row],[Categoría]],Cod_procesamiento10[],2,0)</f>
        <v>1</v>
      </c>
      <c r="J5724" t="s">
        <v>163</v>
      </c>
      <c r="K5724" s="3">
        <v>3788.94</v>
      </c>
    </row>
    <row r="5725" spans="1:11" x14ac:dyDescent="0.35">
      <c r="A5725">
        <v>2017</v>
      </c>
      <c r="B5725" s="5" t="s">
        <v>60</v>
      </c>
      <c r="C5725" s="10">
        <v>43070</v>
      </c>
      <c r="D5725" t="s">
        <v>17</v>
      </c>
      <c r="E5725">
        <f>+VLOOKUP(Tabla2[[#This Row],[Punto de venta]],Punto_venta[],2,0)</f>
        <v>2</v>
      </c>
      <c r="F5725" t="s">
        <v>9</v>
      </c>
      <c r="G5725">
        <f>+VLOOKUP(Tabla2[[#This Row],[Cultivo]],Cod_categoría[],2,0)</f>
        <v>100102003</v>
      </c>
      <c r="H5725" t="str">
        <f>+VLOOKUP(F5725,Codigos[],2,0)</f>
        <v>Cítricos</v>
      </c>
      <c r="I5725">
        <f>+VLOOKUP(Tabla2[[#This Row],[Categoría]],Cod_procesamiento10[],2,0)</f>
        <v>2</v>
      </c>
      <c r="J5725" t="s">
        <v>163</v>
      </c>
      <c r="K5725" s="3">
        <v>1052.6099999999999</v>
      </c>
    </row>
    <row r="5726" spans="1:11" x14ac:dyDescent="0.35">
      <c r="A5726">
        <v>2017</v>
      </c>
      <c r="B5726" s="5" t="s">
        <v>60</v>
      </c>
      <c r="C5726" s="10">
        <v>43070</v>
      </c>
      <c r="D5726" t="s">
        <v>17</v>
      </c>
      <c r="E5726">
        <f>+VLOOKUP(Tabla2[[#This Row],[Punto de venta]],Punto_venta[],2,0)</f>
        <v>2</v>
      </c>
      <c r="F5726" t="s">
        <v>21</v>
      </c>
      <c r="G5726">
        <f>+VLOOKUP(Tabla2[[#This Row],[Cultivo]],Cod_categoría[],2,0)</f>
        <v>100108002</v>
      </c>
      <c r="H5726" t="str">
        <f>+VLOOKUP(F5726,Codigos[],2,0)</f>
        <v>Frutos tropicales y subtropicales</v>
      </c>
      <c r="I5726">
        <f>+VLOOKUP(Tabla2[[#This Row],[Categoría]],Cod_procesamiento10[],2,0)</f>
        <v>4</v>
      </c>
      <c r="J5726" t="s">
        <v>163</v>
      </c>
      <c r="K5726" s="3">
        <v>1626.07</v>
      </c>
    </row>
    <row r="5727" spans="1:11" x14ac:dyDescent="0.35">
      <c r="A5727">
        <v>2017</v>
      </c>
      <c r="B5727" s="5" t="s">
        <v>60</v>
      </c>
      <c r="C5727" s="10">
        <v>43070</v>
      </c>
      <c r="D5727" t="s">
        <v>17</v>
      </c>
      <c r="E5727">
        <f>+VLOOKUP(Tabla2[[#This Row],[Punto de venta]],Punto_venta[],2,0)</f>
        <v>2</v>
      </c>
      <c r="F5727" t="s">
        <v>10</v>
      </c>
      <c r="G5727">
        <f>+VLOOKUP(Tabla2[[#This Row],[Cultivo]],Cod_categoría[],2,0)</f>
        <v>100104002</v>
      </c>
      <c r="H5727" t="str">
        <f>+VLOOKUP(F5727,Codigos[],2,0)</f>
        <v>Frutos de pepita</v>
      </c>
      <c r="I5727">
        <f>+VLOOKUP(Tabla2[[#This Row],[Categoría]],Cod_procesamiento10[],2,0)</f>
        <v>3</v>
      </c>
      <c r="J5727" t="s">
        <v>163</v>
      </c>
      <c r="K5727" s="3">
        <v>1362.35</v>
      </c>
    </row>
    <row r="5728" spans="1:11" x14ac:dyDescent="0.35">
      <c r="A5728">
        <v>2017</v>
      </c>
      <c r="B5728" s="5" t="s">
        <v>60</v>
      </c>
      <c r="C5728" s="10">
        <v>43070</v>
      </c>
      <c r="D5728" t="s">
        <v>17</v>
      </c>
      <c r="E5728">
        <f>+VLOOKUP(Tabla2[[#This Row],[Punto de venta]],Punto_venta[],2,0)</f>
        <v>2</v>
      </c>
      <c r="F5728" t="s">
        <v>11</v>
      </c>
      <c r="G5728">
        <f>+VLOOKUP(Tabla2[[#This Row],[Cultivo]],Cod_categoría[],2,0)</f>
        <v>100102005</v>
      </c>
      <c r="H5728" t="str">
        <f>+VLOOKUP(F5728,Codigos[],2,0)</f>
        <v>Cítricos</v>
      </c>
      <c r="I5728">
        <f>+VLOOKUP(Tabla2[[#This Row],[Categoría]],Cod_procesamiento10[],2,0)</f>
        <v>2</v>
      </c>
      <c r="J5728" t="s">
        <v>163</v>
      </c>
      <c r="K5728" s="3">
        <v>1161.07</v>
      </c>
    </row>
    <row r="5729" spans="1:11" x14ac:dyDescent="0.35">
      <c r="A5729">
        <v>2017</v>
      </c>
      <c r="B5729" s="5" t="s">
        <v>60</v>
      </c>
      <c r="C5729" s="10">
        <v>43070</v>
      </c>
      <c r="D5729" t="s">
        <v>17</v>
      </c>
      <c r="E5729">
        <f>+VLOOKUP(Tabla2[[#This Row],[Punto de venta]],Punto_venta[],2,0)</f>
        <v>2</v>
      </c>
      <c r="F5729" t="s">
        <v>12</v>
      </c>
      <c r="G5729">
        <f>+VLOOKUP(Tabla2[[#This Row],[Cultivo]],Cod_categoría[],2,0)</f>
        <v>100103006</v>
      </c>
      <c r="H5729" t="str">
        <f>+VLOOKUP(F5729,Codigos[],2,0)</f>
        <v>Frutos de carozo</v>
      </c>
      <c r="I5729">
        <f>+VLOOKUP(Tabla2[[#This Row],[Categoría]],Cod_procesamiento10[],2,0)</f>
        <v>5</v>
      </c>
      <c r="J5729" t="s">
        <v>163</v>
      </c>
      <c r="K5729" s="3">
        <v>1678.58</v>
      </c>
    </row>
    <row r="5730" spans="1:11" x14ac:dyDescent="0.35">
      <c r="A5730">
        <v>2017</v>
      </c>
      <c r="B5730" s="5" t="s">
        <v>60</v>
      </c>
      <c r="C5730" s="10">
        <v>43070</v>
      </c>
      <c r="D5730" t="s">
        <v>17</v>
      </c>
      <c r="E5730">
        <f>+VLOOKUP(Tabla2[[#This Row],[Punto de venta]],Punto_venta[],2,0)</f>
        <v>2</v>
      </c>
      <c r="F5730" t="s">
        <v>13</v>
      </c>
      <c r="G5730">
        <f>+VLOOKUP(Tabla2[[#This Row],[Cultivo]],Cod_categoría[],2,0)</f>
        <v>100106002</v>
      </c>
      <c r="H5730" t="str">
        <f>+VLOOKUP(F5730,Codigos[],2,0)</f>
        <v>Frutos oleaginosos</v>
      </c>
      <c r="I5730">
        <f>+VLOOKUP(Tabla2[[#This Row],[Categoría]],Cod_procesamiento10[],2,0)</f>
        <v>12</v>
      </c>
      <c r="J5730" t="s">
        <v>163</v>
      </c>
      <c r="K5730" s="3">
        <v>3079.05</v>
      </c>
    </row>
    <row r="5731" spans="1:11" x14ac:dyDescent="0.35">
      <c r="A5731">
        <v>2017</v>
      </c>
      <c r="B5731" s="5" t="s">
        <v>60</v>
      </c>
      <c r="C5731" s="10">
        <v>43070</v>
      </c>
      <c r="D5731" t="s">
        <v>17</v>
      </c>
      <c r="E5731">
        <f>+VLOOKUP(Tabla2[[#This Row],[Punto de venta]],Punto_venta[],2,0)</f>
        <v>2</v>
      </c>
      <c r="F5731" t="s">
        <v>14</v>
      </c>
      <c r="G5731">
        <f>+VLOOKUP(Tabla2[[#This Row],[Cultivo]],Cod_categoría[],2,0)</f>
        <v>100104005</v>
      </c>
      <c r="H5731" t="str">
        <f>+VLOOKUP(F5731,Codigos[],2,0)</f>
        <v>Frutos de pepita</v>
      </c>
      <c r="I5731">
        <f>+VLOOKUP(Tabla2[[#This Row],[Categoría]],Cod_procesamiento10[],2,0)</f>
        <v>3</v>
      </c>
      <c r="J5731" t="s">
        <v>163</v>
      </c>
      <c r="K5731" s="3">
        <v>1323.89</v>
      </c>
    </row>
    <row r="5732" spans="1:11" x14ac:dyDescent="0.35">
      <c r="A5732">
        <v>2017</v>
      </c>
      <c r="B5732" s="5" t="s">
        <v>60</v>
      </c>
      <c r="C5732" s="10">
        <v>43070</v>
      </c>
      <c r="D5732" t="s">
        <v>17</v>
      </c>
      <c r="E5732">
        <f>+VLOOKUP(Tabla2[[#This Row],[Punto de venta]],Punto_venta[],2,0)</f>
        <v>2</v>
      </c>
      <c r="F5732" t="s">
        <v>15</v>
      </c>
      <c r="G5732">
        <f>+VLOOKUP(Tabla2[[#This Row],[Cultivo]],Cod_categoría[],2,0)</f>
        <v>100108006</v>
      </c>
      <c r="H5732" t="str">
        <f>+VLOOKUP(F5732,Codigos[],2,0)</f>
        <v>Frutos tropicales y subtropicales</v>
      </c>
      <c r="I5732">
        <f>+VLOOKUP(Tabla2[[#This Row],[Categoría]],Cod_procesamiento10[],2,0)</f>
        <v>4</v>
      </c>
      <c r="J5732" t="s">
        <v>163</v>
      </c>
      <c r="K5732" s="3">
        <v>853.58</v>
      </c>
    </row>
    <row r="5733" spans="1:11" x14ac:dyDescent="0.35">
      <c r="A5733">
        <v>2017</v>
      </c>
      <c r="B5733" s="5" t="s">
        <v>60</v>
      </c>
      <c r="C5733" s="10">
        <v>43070</v>
      </c>
      <c r="D5733" t="s">
        <v>2</v>
      </c>
      <c r="E5733">
        <f>+VLOOKUP(Tabla2[[#This Row],[Punto de venta]],Punto_venta[],2,0)</f>
        <v>1</v>
      </c>
      <c r="F5733" t="s">
        <v>3</v>
      </c>
      <c r="G5733">
        <f>+VLOOKUP(Tabla2[[#This Row],[Cultivo]],Cod_categoría[],2,0)</f>
        <v>100103001</v>
      </c>
      <c r="H5733" t="str">
        <f>+VLOOKUP(F5733,Codigos[],2,0)</f>
        <v>Frutos de carozo</v>
      </c>
      <c r="I5733">
        <f>+VLOOKUP(Tabla2[[#This Row],[Categoría]],Cod_procesamiento10[],2,0)</f>
        <v>5</v>
      </c>
      <c r="J5733" t="s">
        <v>163</v>
      </c>
      <c r="K5733" s="3">
        <v>1033.3699999999999</v>
      </c>
    </row>
    <row r="5734" spans="1:11" x14ac:dyDescent="0.35">
      <c r="A5734">
        <v>2017</v>
      </c>
      <c r="B5734" s="5" t="s">
        <v>60</v>
      </c>
      <c r="C5734" s="10">
        <v>43070</v>
      </c>
      <c r="D5734" t="s">
        <v>2</v>
      </c>
      <c r="E5734">
        <f>+VLOOKUP(Tabla2[[#This Row],[Punto de venta]],Punto_venta[],2,0)</f>
        <v>1</v>
      </c>
      <c r="F5734" t="s">
        <v>7</v>
      </c>
      <c r="G5734">
        <f>+VLOOKUP(Tabla2[[#This Row],[Cultivo]],Cod_categoría[],2,0)</f>
        <v>100103004</v>
      </c>
      <c r="H5734" t="str">
        <f>+VLOOKUP(F5734,Codigos[],2,0)</f>
        <v>Frutos de carozo</v>
      </c>
      <c r="I5734">
        <f>+VLOOKUP(Tabla2[[#This Row],[Categoría]],Cod_procesamiento10[],2,0)</f>
        <v>5</v>
      </c>
      <c r="J5734" t="s">
        <v>163</v>
      </c>
      <c r="K5734" s="3">
        <v>1014.15</v>
      </c>
    </row>
    <row r="5735" spans="1:11" x14ac:dyDescent="0.35">
      <c r="A5735">
        <v>2017</v>
      </c>
      <c r="B5735" s="5" t="s">
        <v>60</v>
      </c>
      <c r="C5735" s="10">
        <v>43070</v>
      </c>
      <c r="D5735" t="s">
        <v>2</v>
      </c>
      <c r="E5735">
        <f>+VLOOKUP(Tabla2[[#This Row],[Punto de venta]],Punto_venta[],2,0)</f>
        <v>1</v>
      </c>
      <c r="F5735" t="s">
        <v>8</v>
      </c>
      <c r="G5735">
        <f>+VLOOKUP(Tabla2[[#This Row],[Cultivo]],Cod_categoría[],2,0)</f>
        <v>100112025</v>
      </c>
      <c r="H5735" t="str">
        <f>+VLOOKUP(F5735,Codigos[],2,0)</f>
        <v>Berries</v>
      </c>
      <c r="I5735">
        <f>+VLOOKUP(Tabla2[[#This Row],[Categoría]],Cod_procesamiento10[],2,0)</f>
        <v>1</v>
      </c>
      <c r="J5735" t="s">
        <v>163</v>
      </c>
      <c r="K5735" s="3">
        <v>1170.46</v>
      </c>
    </row>
    <row r="5736" spans="1:11" x14ac:dyDescent="0.35">
      <c r="A5736">
        <v>2017</v>
      </c>
      <c r="B5736" s="5" t="s">
        <v>60</v>
      </c>
      <c r="C5736" s="10">
        <v>43070</v>
      </c>
      <c r="D5736" t="s">
        <v>2</v>
      </c>
      <c r="E5736">
        <f>+VLOOKUP(Tabla2[[#This Row],[Punto de venta]],Punto_venta[],2,0)</f>
        <v>1</v>
      </c>
      <c r="F5736" t="s">
        <v>9</v>
      </c>
      <c r="G5736">
        <f>+VLOOKUP(Tabla2[[#This Row],[Cultivo]],Cod_categoría[],2,0)</f>
        <v>100102003</v>
      </c>
      <c r="H5736" t="str">
        <f>+VLOOKUP(F5736,Codigos[],2,0)</f>
        <v>Cítricos</v>
      </c>
      <c r="I5736">
        <f>+VLOOKUP(Tabla2[[#This Row],[Categoría]],Cod_procesamiento10[],2,0)</f>
        <v>2</v>
      </c>
      <c r="J5736" t="s">
        <v>163</v>
      </c>
      <c r="K5736" s="3">
        <v>794.47</v>
      </c>
    </row>
    <row r="5737" spans="1:11" x14ac:dyDescent="0.35">
      <c r="A5737">
        <v>2017</v>
      </c>
      <c r="B5737" s="5" t="s">
        <v>60</v>
      </c>
      <c r="C5737" s="10">
        <v>43070</v>
      </c>
      <c r="D5737" t="s">
        <v>2</v>
      </c>
      <c r="E5737">
        <f>+VLOOKUP(Tabla2[[#This Row],[Punto de venta]],Punto_venta[],2,0)</f>
        <v>1</v>
      </c>
      <c r="F5737" t="s">
        <v>21</v>
      </c>
      <c r="G5737">
        <f>+VLOOKUP(Tabla2[[#This Row],[Cultivo]],Cod_categoría[],2,0)</f>
        <v>100108002</v>
      </c>
      <c r="H5737" t="str">
        <f>+VLOOKUP(F5737,Codigos[],2,0)</f>
        <v>Frutos tropicales y subtropicales</v>
      </c>
      <c r="I5737">
        <f>+VLOOKUP(Tabla2[[#This Row],[Categoría]],Cod_procesamiento10[],2,0)</f>
        <v>4</v>
      </c>
      <c r="J5737" t="s">
        <v>163</v>
      </c>
      <c r="K5737" s="3">
        <v>1754.85</v>
      </c>
    </row>
    <row r="5738" spans="1:11" x14ac:dyDescent="0.35">
      <c r="A5738">
        <v>2017</v>
      </c>
      <c r="B5738" s="5" t="s">
        <v>60</v>
      </c>
      <c r="C5738" s="10">
        <v>43070</v>
      </c>
      <c r="D5738" t="s">
        <v>2</v>
      </c>
      <c r="E5738">
        <f>+VLOOKUP(Tabla2[[#This Row],[Punto de venta]],Punto_venta[],2,0)</f>
        <v>1</v>
      </c>
      <c r="F5738" t="s">
        <v>10</v>
      </c>
      <c r="G5738">
        <f>+VLOOKUP(Tabla2[[#This Row],[Cultivo]],Cod_categoría[],2,0)</f>
        <v>100104002</v>
      </c>
      <c r="H5738" t="str">
        <f>+VLOOKUP(F5738,Codigos[],2,0)</f>
        <v>Frutos de pepita</v>
      </c>
      <c r="I5738">
        <f>+VLOOKUP(Tabla2[[#This Row],[Categoría]],Cod_procesamiento10[],2,0)</f>
        <v>3</v>
      </c>
      <c r="J5738" t="s">
        <v>163</v>
      </c>
      <c r="K5738" s="3">
        <v>991.08</v>
      </c>
    </row>
    <row r="5739" spans="1:11" x14ac:dyDescent="0.35">
      <c r="A5739">
        <v>2017</v>
      </c>
      <c r="B5739" s="5" t="s">
        <v>60</v>
      </c>
      <c r="C5739" s="10">
        <v>43070</v>
      </c>
      <c r="D5739" t="s">
        <v>2</v>
      </c>
      <c r="E5739">
        <f>+VLOOKUP(Tabla2[[#This Row],[Punto de venta]],Punto_venta[],2,0)</f>
        <v>1</v>
      </c>
      <c r="F5739" t="s">
        <v>11</v>
      </c>
      <c r="G5739">
        <f>+VLOOKUP(Tabla2[[#This Row],[Cultivo]],Cod_categoría[],2,0)</f>
        <v>100102005</v>
      </c>
      <c r="H5739" t="str">
        <f>+VLOOKUP(F5739,Codigos[],2,0)</f>
        <v>Cítricos</v>
      </c>
      <c r="I5739">
        <f>+VLOOKUP(Tabla2[[#This Row],[Categoría]],Cod_procesamiento10[],2,0)</f>
        <v>2</v>
      </c>
      <c r="J5739" t="s">
        <v>163</v>
      </c>
      <c r="K5739" s="3">
        <v>1025.3399999999999</v>
      </c>
    </row>
    <row r="5740" spans="1:11" x14ac:dyDescent="0.35">
      <c r="A5740">
        <v>2017</v>
      </c>
      <c r="B5740" s="5" t="s">
        <v>60</v>
      </c>
      <c r="C5740" s="10">
        <v>43070</v>
      </c>
      <c r="D5740" t="s">
        <v>2</v>
      </c>
      <c r="E5740">
        <f>+VLOOKUP(Tabla2[[#This Row],[Punto de venta]],Punto_venta[],2,0)</f>
        <v>1</v>
      </c>
      <c r="F5740" t="s">
        <v>12</v>
      </c>
      <c r="G5740">
        <f>+VLOOKUP(Tabla2[[#This Row],[Cultivo]],Cod_categoría[],2,0)</f>
        <v>100103006</v>
      </c>
      <c r="H5740" t="str">
        <f>+VLOOKUP(F5740,Codigos[],2,0)</f>
        <v>Frutos de carozo</v>
      </c>
      <c r="I5740">
        <f>+VLOOKUP(Tabla2[[#This Row],[Categoría]],Cod_procesamiento10[],2,0)</f>
        <v>5</v>
      </c>
      <c r="J5740" t="s">
        <v>163</v>
      </c>
      <c r="K5740" s="3">
        <v>984.4</v>
      </c>
    </row>
    <row r="5741" spans="1:11" x14ac:dyDescent="0.35">
      <c r="A5741">
        <v>2017</v>
      </c>
      <c r="B5741" s="5" t="s">
        <v>60</v>
      </c>
      <c r="C5741" s="10">
        <v>43070</v>
      </c>
      <c r="D5741" t="s">
        <v>2</v>
      </c>
      <c r="E5741">
        <f>+VLOOKUP(Tabla2[[#This Row],[Punto de venta]],Punto_venta[],2,0)</f>
        <v>1</v>
      </c>
      <c r="F5741" t="s">
        <v>13</v>
      </c>
      <c r="G5741">
        <f>+VLOOKUP(Tabla2[[#This Row],[Cultivo]],Cod_categoría[],2,0)</f>
        <v>100106002</v>
      </c>
      <c r="H5741" t="str">
        <f>+VLOOKUP(F5741,Codigos[],2,0)</f>
        <v>Frutos oleaginosos</v>
      </c>
      <c r="I5741">
        <f>+VLOOKUP(Tabla2[[#This Row],[Categoría]],Cod_procesamiento10[],2,0)</f>
        <v>12</v>
      </c>
      <c r="J5741" t="s">
        <v>163</v>
      </c>
      <c r="K5741" s="3">
        <v>2234.13</v>
      </c>
    </row>
    <row r="5742" spans="1:11" x14ac:dyDescent="0.35">
      <c r="A5742">
        <v>2017</v>
      </c>
      <c r="B5742" s="5" t="s">
        <v>60</v>
      </c>
      <c r="C5742" s="10">
        <v>43070</v>
      </c>
      <c r="D5742" t="s">
        <v>2</v>
      </c>
      <c r="E5742">
        <f>+VLOOKUP(Tabla2[[#This Row],[Punto de venta]],Punto_venta[],2,0)</f>
        <v>1</v>
      </c>
      <c r="F5742" t="s">
        <v>14</v>
      </c>
      <c r="G5742">
        <f>+VLOOKUP(Tabla2[[#This Row],[Cultivo]],Cod_categoría[],2,0)</f>
        <v>100104005</v>
      </c>
      <c r="H5742" t="str">
        <f>+VLOOKUP(F5742,Codigos[],2,0)</f>
        <v>Frutos de pepita</v>
      </c>
      <c r="I5742">
        <f>+VLOOKUP(Tabla2[[#This Row],[Categoría]],Cod_procesamiento10[],2,0)</f>
        <v>3</v>
      </c>
      <c r="J5742" t="s">
        <v>163</v>
      </c>
      <c r="K5742" s="3">
        <v>952.22</v>
      </c>
    </row>
    <row r="5743" spans="1:11" x14ac:dyDescent="0.35">
      <c r="A5743">
        <v>2017</v>
      </c>
      <c r="B5743" s="5" t="s">
        <v>60</v>
      </c>
      <c r="C5743" s="10">
        <v>43070</v>
      </c>
      <c r="D5743" t="s">
        <v>2</v>
      </c>
      <c r="E5743">
        <f>+VLOOKUP(Tabla2[[#This Row],[Punto de venta]],Punto_venta[],2,0)</f>
        <v>1</v>
      </c>
      <c r="F5743" t="s">
        <v>15</v>
      </c>
      <c r="G5743">
        <f>+VLOOKUP(Tabla2[[#This Row],[Cultivo]],Cod_categoría[],2,0)</f>
        <v>100108006</v>
      </c>
      <c r="H5743" t="str">
        <f>+VLOOKUP(F5743,Codigos[],2,0)</f>
        <v>Frutos tropicales y subtropicales</v>
      </c>
      <c r="I5743">
        <f>+VLOOKUP(Tabla2[[#This Row],[Categoría]],Cod_procesamiento10[],2,0)</f>
        <v>4</v>
      </c>
      <c r="J5743" t="s">
        <v>163</v>
      </c>
      <c r="K5743" s="3">
        <v>654.22</v>
      </c>
    </row>
    <row r="5744" spans="1:11" x14ac:dyDescent="0.35">
      <c r="A5744">
        <v>2017</v>
      </c>
      <c r="B5744" s="5" t="s">
        <v>60</v>
      </c>
      <c r="C5744" s="10">
        <v>43070</v>
      </c>
      <c r="D5744" t="s">
        <v>17</v>
      </c>
      <c r="E5744">
        <f>+VLOOKUP(Tabla2[[#This Row],[Punto de venta]],Punto_venta[],2,0)</f>
        <v>2</v>
      </c>
      <c r="F5744" t="s">
        <v>3</v>
      </c>
      <c r="G5744">
        <f>+VLOOKUP(Tabla2[[#This Row],[Cultivo]],Cod_categoría[],2,0)</f>
        <v>100103001</v>
      </c>
      <c r="H5744" t="str">
        <f>+VLOOKUP(F5744,Codigos[],2,0)</f>
        <v>Frutos de carozo</v>
      </c>
      <c r="I5744">
        <f>+VLOOKUP(Tabla2[[#This Row],[Categoría]],Cod_procesamiento10[],2,0)</f>
        <v>5</v>
      </c>
      <c r="J5744" t="s">
        <v>163</v>
      </c>
      <c r="K5744" s="3">
        <v>2222.39</v>
      </c>
    </row>
    <row r="5745" spans="1:11" x14ac:dyDescent="0.35">
      <c r="A5745">
        <v>2017</v>
      </c>
      <c r="B5745" s="5" t="s">
        <v>60</v>
      </c>
      <c r="C5745" s="10">
        <v>43070</v>
      </c>
      <c r="D5745" t="s">
        <v>17</v>
      </c>
      <c r="E5745">
        <f>+VLOOKUP(Tabla2[[#This Row],[Punto de venta]],Punto_venta[],2,0)</f>
        <v>2</v>
      </c>
      <c r="F5745" t="s">
        <v>4</v>
      </c>
      <c r="G5745">
        <f>+VLOOKUP(Tabla2[[#This Row],[Cultivo]],Cod_categoría[],2,0)</f>
        <v>100107002</v>
      </c>
      <c r="H5745" t="str">
        <f>+VLOOKUP(F5745,Codigos[],2,0)</f>
        <v>Frutos tropicales y subtropicales</v>
      </c>
      <c r="I5745">
        <f>+VLOOKUP(Tabla2[[#This Row],[Categoría]],Cod_procesamiento10[],2,0)</f>
        <v>4</v>
      </c>
      <c r="J5745" t="s">
        <v>163</v>
      </c>
      <c r="K5745" s="3">
        <v>2190</v>
      </c>
    </row>
    <row r="5746" spans="1:11" x14ac:dyDescent="0.35">
      <c r="A5746">
        <v>2017</v>
      </c>
      <c r="B5746" s="5" t="s">
        <v>60</v>
      </c>
      <c r="C5746" s="10">
        <v>43070</v>
      </c>
      <c r="D5746" t="s">
        <v>17</v>
      </c>
      <c r="E5746">
        <f>+VLOOKUP(Tabla2[[#This Row],[Punto de venta]],Punto_venta[],2,0)</f>
        <v>2</v>
      </c>
      <c r="F5746" t="s">
        <v>7</v>
      </c>
      <c r="G5746">
        <f>+VLOOKUP(Tabla2[[#This Row],[Cultivo]],Cod_categoría[],2,0)</f>
        <v>100103004</v>
      </c>
      <c r="H5746" t="str">
        <f>+VLOOKUP(F5746,Codigos[],2,0)</f>
        <v>Frutos de carozo</v>
      </c>
      <c r="I5746">
        <f>+VLOOKUP(Tabla2[[#This Row],[Categoría]],Cod_procesamiento10[],2,0)</f>
        <v>5</v>
      </c>
      <c r="J5746" t="s">
        <v>163</v>
      </c>
      <c r="K5746" s="3">
        <v>1861.19</v>
      </c>
    </row>
    <row r="5747" spans="1:11" x14ac:dyDescent="0.35">
      <c r="A5747">
        <v>2017</v>
      </c>
      <c r="B5747" s="5" t="s">
        <v>60</v>
      </c>
      <c r="C5747" s="10">
        <v>43070</v>
      </c>
      <c r="D5747" t="s">
        <v>17</v>
      </c>
      <c r="E5747">
        <f>+VLOOKUP(Tabla2[[#This Row],[Punto de venta]],Punto_venta[],2,0)</f>
        <v>2</v>
      </c>
      <c r="F5747" t="s">
        <v>8</v>
      </c>
      <c r="G5747">
        <f>+VLOOKUP(Tabla2[[#This Row],[Cultivo]],Cod_categoría[],2,0)</f>
        <v>100112025</v>
      </c>
      <c r="H5747" t="str">
        <f>+VLOOKUP(F5747,Codigos[],2,0)</f>
        <v>Berries</v>
      </c>
      <c r="I5747">
        <f>+VLOOKUP(Tabla2[[#This Row],[Categoría]],Cod_procesamiento10[],2,0)</f>
        <v>1</v>
      </c>
      <c r="J5747" t="s">
        <v>163</v>
      </c>
      <c r="K5747" s="3">
        <v>3340.29</v>
      </c>
    </row>
    <row r="5748" spans="1:11" x14ac:dyDescent="0.35">
      <c r="A5748">
        <v>2017</v>
      </c>
      <c r="B5748" s="5" t="s">
        <v>60</v>
      </c>
      <c r="C5748" s="10">
        <v>43070</v>
      </c>
      <c r="D5748" t="s">
        <v>17</v>
      </c>
      <c r="E5748">
        <f>+VLOOKUP(Tabla2[[#This Row],[Punto de venta]],Punto_venta[],2,0)</f>
        <v>2</v>
      </c>
      <c r="F5748" t="s">
        <v>9</v>
      </c>
      <c r="G5748">
        <f>+VLOOKUP(Tabla2[[#This Row],[Cultivo]],Cod_categoría[],2,0)</f>
        <v>100102003</v>
      </c>
      <c r="H5748" t="str">
        <f>+VLOOKUP(F5748,Codigos[],2,0)</f>
        <v>Cítricos</v>
      </c>
      <c r="I5748">
        <f>+VLOOKUP(Tabla2[[#This Row],[Categoría]],Cod_procesamiento10[],2,0)</f>
        <v>2</v>
      </c>
      <c r="J5748" t="s">
        <v>163</v>
      </c>
      <c r="K5748" s="3">
        <v>1189.1600000000001</v>
      </c>
    </row>
    <row r="5749" spans="1:11" x14ac:dyDescent="0.35">
      <c r="A5749">
        <v>2017</v>
      </c>
      <c r="B5749" s="5" t="s">
        <v>60</v>
      </c>
      <c r="C5749" s="10">
        <v>43070</v>
      </c>
      <c r="D5749" t="s">
        <v>17</v>
      </c>
      <c r="E5749">
        <f>+VLOOKUP(Tabla2[[#This Row],[Punto de venta]],Punto_venta[],2,0)</f>
        <v>2</v>
      </c>
      <c r="F5749" t="s">
        <v>21</v>
      </c>
      <c r="G5749">
        <f>+VLOOKUP(Tabla2[[#This Row],[Cultivo]],Cod_categoría[],2,0)</f>
        <v>100108002</v>
      </c>
      <c r="H5749" t="str">
        <f>+VLOOKUP(F5749,Codigos[],2,0)</f>
        <v>Frutos tropicales y subtropicales</v>
      </c>
      <c r="I5749">
        <f>+VLOOKUP(Tabla2[[#This Row],[Categoría]],Cod_procesamiento10[],2,0)</f>
        <v>4</v>
      </c>
      <c r="J5749" t="s">
        <v>163</v>
      </c>
      <c r="K5749" s="3">
        <v>1507.35</v>
      </c>
    </row>
    <row r="5750" spans="1:11" x14ac:dyDescent="0.35">
      <c r="A5750">
        <v>2017</v>
      </c>
      <c r="B5750" s="5" t="s">
        <v>60</v>
      </c>
      <c r="C5750" s="10">
        <v>43070</v>
      </c>
      <c r="D5750" t="s">
        <v>17</v>
      </c>
      <c r="E5750">
        <f>+VLOOKUP(Tabla2[[#This Row],[Punto de venta]],Punto_venta[],2,0)</f>
        <v>2</v>
      </c>
      <c r="F5750" t="s">
        <v>10</v>
      </c>
      <c r="G5750">
        <f>+VLOOKUP(Tabla2[[#This Row],[Cultivo]],Cod_categoría[],2,0)</f>
        <v>100104002</v>
      </c>
      <c r="H5750" t="str">
        <f>+VLOOKUP(F5750,Codigos[],2,0)</f>
        <v>Frutos de pepita</v>
      </c>
      <c r="I5750">
        <f>+VLOOKUP(Tabla2[[#This Row],[Categoría]],Cod_procesamiento10[],2,0)</f>
        <v>3</v>
      </c>
      <c r="J5750" t="s">
        <v>163</v>
      </c>
      <c r="K5750" s="3">
        <v>1386.03</v>
      </c>
    </row>
    <row r="5751" spans="1:11" x14ac:dyDescent="0.35">
      <c r="A5751">
        <v>2017</v>
      </c>
      <c r="B5751" s="5" t="s">
        <v>60</v>
      </c>
      <c r="C5751" s="10">
        <v>43070</v>
      </c>
      <c r="D5751" t="s">
        <v>17</v>
      </c>
      <c r="E5751">
        <f>+VLOOKUP(Tabla2[[#This Row],[Punto de venta]],Punto_venta[],2,0)</f>
        <v>2</v>
      </c>
      <c r="F5751" t="s">
        <v>11</v>
      </c>
      <c r="G5751">
        <f>+VLOOKUP(Tabla2[[#This Row],[Cultivo]],Cod_categoría[],2,0)</f>
        <v>100102005</v>
      </c>
      <c r="H5751" t="str">
        <f>+VLOOKUP(F5751,Codigos[],2,0)</f>
        <v>Cítricos</v>
      </c>
      <c r="I5751">
        <f>+VLOOKUP(Tabla2[[#This Row],[Categoría]],Cod_procesamiento10[],2,0)</f>
        <v>2</v>
      </c>
      <c r="J5751" t="s">
        <v>163</v>
      </c>
      <c r="K5751" s="3">
        <v>1221.99</v>
      </c>
    </row>
    <row r="5752" spans="1:11" x14ac:dyDescent="0.35">
      <c r="A5752">
        <v>2017</v>
      </c>
      <c r="B5752" s="5" t="s">
        <v>60</v>
      </c>
      <c r="C5752" s="10">
        <v>43070</v>
      </c>
      <c r="D5752" t="s">
        <v>17</v>
      </c>
      <c r="E5752">
        <f>+VLOOKUP(Tabla2[[#This Row],[Punto de venta]],Punto_venta[],2,0)</f>
        <v>2</v>
      </c>
      <c r="F5752" t="s">
        <v>12</v>
      </c>
      <c r="G5752">
        <f>+VLOOKUP(Tabla2[[#This Row],[Cultivo]],Cod_categoría[],2,0)</f>
        <v>100103006</v>
      </c>
      <c r="H5752" t="str">
        <f>+VLOOKUP(F5752,Codigos[],2,0)</f>
        <v>Frutos de carozo</v>
      </c>
      <c r="I5752">
        <f>+VLOOKUP(Tabla2[[#This Row],[Categoría]],Cod_procesamiento10[],2,0)</f>
        <v>5</v>
      </c>
      <c r="J5752" t="s">
        <v>163</v>
      </c>
      <c r="K5752" s="3">
        <v>1703.99</v>
      </c>
    </row>
    <row r="5753" spans="1:11" x14ac:dyDescent="0.35">
      <c r="A5753">
        <v>2017</v>
      </c>
      <c r="B5753" s="5" t="s">
        <v>60</v>
      </c>
      <c r="C5753" s="10">
        <v>43070</v>
      </c>
      <c r="D5753" t="s">
        <v>17</v>
      </c>
      <c r="E5753">
        <f>+VLOOKUP(Tabla2[[#This Row],[Punto de venta]],Punto_venta[],2,0)</f>
        <v>2</v>
      </c>
      <c r="F5753" t="s">
        <v>13</v>
      </c>
      <c r="G5753">
        <f>+VLOOKUP(Tabla2[[#This Row],[Cultivo]],Cod_categoría[],2,0)</f>
        <v>100106002</v>
      </c>
      <c r="H5753" t="str">
        <f>+VLOOKUP(F5753,Codigos[],2,0)</f>
        <v>Frutos oleaginosos</v>
      </c>
      <c r="I5753">
        <f>+VLOOKUP(Tabla2[[#This Row],[Categoría]],Cod_procesamiento10[],2,0)</f>
        <v>12</v>
      </c>
      <c r="J5753" t="s">
        <v>163</v>
      </c>
      <c r="K5753" s="3">
        <v>3030.44</v>
      </c>
    </row>
    <row r="5754" spans="1:11" x14ac:dyDescent="0.35">
      <c r="A5754">
        <v>2017</v>
      </c>
      <c r="B5754" s="5" t="s">
        <v>60</v>
      </c>
      <c r="C5754" s="10">
        <v>43070</v>
      </c>
      <c r="D5754" t="s">
        <v>17</v>
      </c>
      <c r="E5754">
        <f>+VLOOKUP(Tabla2[[#This Row],[Punto de venta]],Punto_venta[],2,0)</f>
        <v>2</v>
      </c>
      <c r="F5754" t="s">
        <v>14</v>
      </c>
      <c r="G5754">
        <f>+VLOOKUP(Tabla2[[#This Row],[Cultivo]],Cod_categoría[],2,0)</f>
        <v>100104005</v>
      </c>
      <c r="H5754" t="str">
        <f>+VLOOKUP(F5754,Codigos[],2,0)</f>
        <v>Frutos de pepita</v>
      </c>
      <c r="I5754">
        <f>+VLOOKUP(Tabla2[[#This Row],[Categoría]],Cod_procesamiento10[],2,0)</f>
        <v>3</v>
      </c>
      <c r="J5754" t="s">
        <v>163</v>
      </c>
      <c r="K5754" s="3">
        <v>1444.29</v>
      </c>
    </row>
    <row r="5755" spans="1:11" x14ac:dyDescent="0.35">
      <c r="A5755">
        <v>2017</v>
      </c>
      <c r="B5755" s="5" t="s">
        <v>60</v>
      </c>
      <c r="C5755" s="10">
        <v>43070</v>
      </c>
      <c r="D5755" t="s">
        <v>17</v>
      </c>
      <c r="E5755">
        <f>+VLOOKUP(Tabla2[[#This Row],[Punto de venta]],Punto_venta[],2,0)</f>
        <v>2</v>
      </c>
      <c r="F5755" t="s">
        <v>15</v>
      </c>
      <c r="G5755">
        <f>+VLOOKUP(Tabla2[[#This Row],[Cultivo]],Cod_categoría[],2,0)</f>
        <v>100108006</v>
      </c>
      <c r="H5755" t="str">
        <f>+VLOOKUP(F5755,Codigos[],2,0)</f>
        <v>Frutos tropicales y subtropicales</v>
      </c>
      <c r="I5755">
        <f>+VLOOKUP(Tabla2[[#This Row],[Categoría]],Cod_procesamiento10[],2,0)</f>
        <v>4</v>
      </c>
      <c r="J5755" t="s">
        <v>163</v>
      </c>
      <c r="K5755" s="3">
        <v>828.79</v>
      </c>
    </row>
    <row r="5756" spans="1:11" x14ac:dyDescent="0.35">
      <c r="A5756">
        <v>2017</v>
      </c>
      <c r="B5756" s="5" t="s">
        <v>60</v>
      </c>
      <c r="C5756" s="10">
        <v>43070</v>
      </c>
      <c r="D5756" t="s">
        <v>2</v>
      </c>
      <c r="E5756">
        <f>+VLOOKUP(Tabla2[[#This Row],[Punto de venta]],Punto_venta[],2,0)</f>
        <v>1</v>
      </c>
      <c r="F5756" t="s">
        <v>3</v>
      </c>
      <c r="G5756">
        <f>+VLOOKUP(Tabla2[[#This Row],[Cultivo]],Cod_categoría[],2,0)</f>
        <v>100103001</v>
      </c>
      <c r="H5756" t="str">
        <f>+VLOOKUP(F5756,Codigos[],2,0)</f>
        <v>Frutos de carozo</v>
      </c>
      <c r="I5756">
        <f>+VLOOKUP(Tabla2[[#This Row],[Categoría]],Cod_procesamiento10[],2,0)</f>
        <v>5</v>
      </c>
      <c r="J5756" t="s">
        <v>163</v>
      </c>
      <c r="K5756" s="3">
        <v>972.75</v>
      </c>
    </row>
    <row r="5757" spans="1:11" x14ac:dyDescent="0.35">
      <c r="A5757">
        <v>2017</v>
      </c>
      <c r="B5757" s="5" t="s">
        <v>60</v>
      </c>
      <c r="C5757" s="10">
        <v>43070</v>
      </c>
      <c r="D5757" t="s">
        <v>2</v>
      </c>
      <c r="E5757">
        <f>+VLOOKUP(Tabla2[[#This Row],[Punto de venta]],Punto_venta[],2,0)</f>
        <v>1</v>
      </c>
      <c r="F5757" t="s">
        <v>7</v>
      </c>
      <c r="G5757">
        <f>+VLOOKUP(Tabla2[[#This Row],[Cultivo]],Cod_categoría[],2,0)</f>
        <v>100103004</v>
      </c>
      <c r="H5757" t="str">
        <f>+VLOOKUP(F5757,Codigos[],2,0)</f>
        <v>Frutos de carozo</v>
      </c>
      <c r="I5757">
        <f>+VLOOKUP(Tabla2[[#This Row],[Categoría]],Cod_procesamiento10[],2,0)</f>
        <v>5</v>
      </c>
      <c r="J5757" t="s">
        <v>163</v>
      </c>
      <c r="K5757" s="3">
        <v>904.58</v>
      </c>
    </row>
    <row r="5758" spans="1:11" x14ac:dyDescent="0.35">
      <c r="A5758">
        <v>2017</v>
      </c>
      <c r="B5758" s="5" t="s">
        <v>60</v>
      </c>
      <c r="C5758" s="10">
        <v>43070</v>
      </c>
      <c r="D5758" t="s">
        <v>2</v>
      </c>
      <c r="E5758">
        <f>+VLOOKUP(Tabla2[[#This Row],[Punto de venta]],Punto_venta[],2,0)</f>
        <v>1</v>
      </c>
      <c r="F5758" t="s">
        <v>8</v>
      </c>
      <c r="G5758">
        <f>+VLOOKUP(Tabla2[[#This Row],[Cultivo]],Cod_categoría[],2,0)</f>
        <v>100112025</v>
      </c>
      <c r="H5758" t="str">
        <f>+VLOOKUP(F5758,Codigos[],2,0)</f>
        <v>Berries</v>
      </c>
      <c r="I5758">
        <f>+VLOOKUP(Tabla2[[#This Row],[Categoría]],Cod_procesamiento10[],2,0)</f>
        <v>1</v>
      </c>
      <c r="J5758" t="s">
        <v>163</v>
      </c>
      <c r="K5758" s="3">
        <v>1205.48</v>
      </c>
    </row>
    <row r="5759" spans="1:11" x14ac:dyDescent="0.35">
      <c r="A5759">
        <v>2017</v>
      </c>
      <c r="B5759" s="5" t="s">
        <v>60</v>
      </c>
      <c r="C5759" s="10">
        <v>43070</v>
      </c>
      <c r="D5759" t="s">
        <v>2</v>
      </c>
      <c r="E5759">
        <f>+VLOOKUP(Tabla2[[#This Row],[Punto de venta]],Punto_venta[],2,0)</f>
        <v>1</v>
      </c>
      <c r="F5759" t="s">
        <v>9</v>
      </c>
      <c r="G5759">
        <f>+VLOOKUP(Tabla2[[#This Row],[Cultivo]],Cod_categoría[],2,0)</f>
        <v>100102003</v>
      </c>
      <c r="H5759" t="str">
        <f>+VLOOKUP(F5759,Codigos[],2,0)</f>
        <v>Cítricos</v>
      </c>
      <c r="I5759">
        <f>+VLOOKUP(Tabla2[[#This Row],[Categoría]],Cod_procesamiento10[],2,0)</f>
        <v>2</v>
      </c>
      <c r="J5759" t="s">
        <v>163</v>
      </c>
      <c r="K5759" s="3">
        <v>1012.17</v>
      </c>
    </row>
    <row r="5760" spans="1:11" x14ac:dyDescent="0.35">
      <c r="A5760">
        <v>2017</v>
      </c>
      <c r="B5760" s="5" t="s">
        <v>60</v>
      </c>
      <c r="C5760" s="10">
        <v>43070</v>
      </c>
      <c r="D5760" t="s">
        <v>2</v>
      </c>
      <c r="E5760">
        <f>+VLOOKUP(Tabla2[[#This Row],[Punto de venta]],Punto_venta[],2,0)</f>
        <v>1</v>
      </c>
      <c r="F5760" t="s">
        <v>21</v>
      </c>
      <c r="G5760">
        <f>+VLOOKUP(Tabla2[[#This Row],[Cultivo]],Cod_categoría[],2,0)</f>
        <v>100108002</v>
      </c>
      <c r="H5760" t="str">
        <f>+VLOOKUP(F5760,Codigos[],2,0)</f>
        <v>Frutos tropicales y subtropicales</v>
      </c>
      <c r="I5760">
        <f>+VLOOKUP(Tabla2[[#This Row],[Categoría]],Cod_procesamiento10[],2,0)</f>
        <v>4</v>
      </c>
      <c r="J5760" t="s">
        <v>163</v>
      </c>
      <c r="K5760" s="3">
        <v>1761.01</v>
      </c>
    </row>
    <row r="5761" spans="1:11" x14ac:dyDescent="0.35">
      <c r="A5761">
        <v>2017</v>
      </c>
      <c r="B5761" s="5" t="s">
        <v>60</v>
      </c>
      <c r="C5761" s="10">
        <v>43070</v>
      </c>
      <c r="D5761" t="s">
        <v>2</v>
      </c>
      <c r="E5761">
        <f>+VLOOKUP(Tabla2[[#This Row],[Punto de venta]],Punto_venta[],2,0)</f>
        <v>1</v>
      </c>
      <c r="F5761" t="s">
        <v>10</v>
      </c>
      <c r="G5761">
        <f>+VLOOKUP(Tabla2[[#This Row],[Cultivo]],Cod_categoría[],2,0)</f>
        <v>100104002</v>
      </c>
      <c r="H5761" t="str">
        <f>+VLOOKUP(F5761,Codigos[],2,0)</f>
        <v>Frutos de pepita</v>
      </c>
      <c r="I5761">
        <f>+VLOOKUP(Tabla2[[#This Row],[Categoría]],Cod_procesamiento10[],2,0)</f>
        <v>3</v>
      </c>
      <c r="J5761" t="s">
        <v>163</v>
      </c>
      <c r="K5761" s="3">
        <v>991.27</v>
      </c>
    </row>
    <row r="5762" spans="1:11" x14ac:dyDescent="0.35">
      <c r="A5762">
        <v>2017</v>
      </c>
      <c r="B5762" s="5" t="s">
        <v>60</v>
      </c>
      <c r="C5762" s="10">
        <v>43070</v>
      </c>
      <c r="D5762" t="s">
        <v>2</v>
      </c>
      <c r="E5762">
        <f>+VLOOKUP(Tabla2[[#This Row],[Punto de venta]],Punto_venta[],2,0)</f>
        <v>1</v>
      </c>
      <c r="F5762" t="s">
        <v>11</v>
      </c>
      <c r="G5762">
        <f>+VLOOKUP(Tabla2[[#This Row],[Cultivo]],Cod_categoría[],2,0)</f>
        <v>100102005</v>
      </c>
      <c r="H5762" t="str">
        <f>+VLOOKUP(F5762,Codigos[],2,0)</f>
        <v>Cítricos</v>
      </c>
      <c r="I5762">
        <f>+VLOOKUP(Tabla2[[#This Row],[Categoría]],Cod_procesamiento10[],2,0)</f>
        <v>2</v>
      </c>
      <c r="J5762" t="s">
        <v>163</v>
      </c>
      <c r="K5762" s="3">
        <v>1026.8800000000001</v>
      </c>
    </row>
    <row r="5763" spans="1:11" x14ac:dyDescent="0.35">
      <c r="A5763">
        <v>2017</v>
      </c>
      <c r="B5763" s="5" t="s">
        <v>60</v>
      </c>
      <c r="C5763" s="10">
        <v>43070</v>
      </c>
      <c r="D5763" t="s">
        <v>2</v>
      </c>
      <c r="E5763">
        <f>+VLOOKUP(Tabla2[[#This Row],[Punto de venta]],Punto_venta[],2,0)</f>
        <v>1</v>
      </c>
      <c r="F5763" t="s">
        <v>12</v>
      </c>
      <c r="G5763">
        <f>+VLOOKUP(Tabla2[[#This Row],[Cultivo]],Cod_categoría[],2,0)</f>
        <v>100103006</v>
      </c>
      <c r="H5763" t="str">
        <f>+VLOOKUP(F5763,Codigos[],2,0)</f>
        <v>Frutos de carozo</v>
      </c>
      <c r="I5763">
        <f>+VLOOKUP(Tabla2[[#This Row],[Categoría]],Cod_procesamiento10[],2,0)</f>
        <v>5</v>
      </c>
      <c r="J5763" t="s">
        <v>163</v>
      </c>
      <c r="K5763" s="3">
        <v>950.43</v>
      </c>
    </row>
    <row r="5764" spans="1:11" x14ac:dyDescent="0.35">
      <c r="A5764">
        <v>2017</v>
      </c>
      <c r="B5764" s="5" t="s">
        <v>60</v>
      </c>
      <c r="C5764" s="10">
        <v>43070</v>
      </c>
      <c r="D5764" t="s">
        <v>2</v>
      </c>
      <c r="E5764">
        <f>+VLOOKUP(Tabla2[[#This Row],[Punto de venta]],Punto_venta[],2,0)</f>
        <v>1</v>
      </c>
      <c r="F5764" t="s">
        <v>13</v>
      </c>
      <c r="G5764">
        <f>+VLOOKUP(Tabla2[[#This Row],[Cultivo]],Cod_categoría[],2,0)</f>
        <v>100106002</v>
      </c>
      <c r="H5764" t="str">
        <f>+VLOOKUP(F5764,Codigos[],2,0)</f>
        <v>Frutos oleaginosos</v>
      </c>
      <c r="I5764">
        <f>+VLOOKUP(Tabla2[[#This Row],[Categoría]],Cod_procesamiento10[],2,0)</f>
        <v>12</v>
      </c>
      <c r="J5764" t="s">
        <v>163</v>
      </c>
      <c r="K5764" s="3">
        <v>2205.33</v>
      </c>
    </row>
    <row r="5765" spans="1:11" x14ac:dyDescent="0.35">
      <c r="A5765">
        <v>2017</v>
      </c>
      <c r="B5765" s="5" t="s">
        <v>60</v>
      </c>
      <c r="C5765" s="10">
        <v>43070</v>
      </c>
      <c r="D5765" t="s">
        <v>2</v>
      </c>
      <c r="E5765">
        <f>+VLOOKUP(Tabla2[[#This Row],[Punto de venta]],Punto_venta[],2,0)</f>
        <v>1</v>
      </c>
      <c r="F5765" t="s">
        <v>14</v>
      </c>
      <c r="G5765">
        <f>+VLOOKUP(Tabla2[[#This Row],[Cultivo]],Cod_categoría[],2,0)</f>
        <v>100104005</v>
      </c>
      <c r="H5765" t="str">
        <f>+VLOOKUP(F5765,Codigos[],2,0)</f>
        <v>Frutos de pepita</v>
      </c>
      <c r="I5765">
        <f>+VLOOKUP(Tabla2[[#This Row],[Categoría]],Cod_procesamiento10[],2,0)</f>
        <v>3</v>
      </c>
      <c r="J5765" t="s">
        <v>163</v>
      </c>
      <c r="K5765" s="3">
        <v>942.5</v>
      </c>
    </row>
    <row r="5766" spans="1:11" x14ac:dyDescent="0.35">
      <c r="A5766">
        <v>2017</v>
      </c>
      <c r="B5766" s="5" t="s">
        <v>60</v>
      </c>
      <c r="C5766" s="10">
        <v>43070</v>
      </c>
      <c r="D5766" t="s">
        <v>2</v>
      </c>
      <c r="E5766">
        <f>+VLOOKUP(Tabla2[[#This Row],[Punto de venta]],Punto_venta[],2,0)</f>
        <v>1</v>
      </c>
      <c r="F5766" t="s">
        <v>15</v>
      </c>
      <c r="G5766">
        <f>+VLOOKUP(Tabla2[[#This Row],[Cultivo]],Cod_categoría[],2,0)</f>
        <v>100108006</v>
      </c>
      <c r="H5766" t="str">
        <f>+VLOOKUP(F5766,Codigos[],2,0)</f>
        <v>Frutos tropicales y subtropicales</v>
      </c>
      <c r="I5766">
        <f>+VLOOKUP(Tabla2[[#This Row],[Categoría]],Cod_procesamiento10[],2,0)</f>
        <v>4</v>
      </c>
      <c r="J5766" t="s">
        <v>163</v>
      </c>
      <c r="K5766" s="3">
        <v>672.45</v>
      </c>
    </row>
    <row r="5767" spans="1:11" x14ac:dyDescent="0.35">
      <c r="A5767">
        <v>2017</v>
      </c>
      <c r="B5767" s="5" t="s">
        <v>60</v>
      </c>
      <c r="C5767" s="10">
        <v>43070</v>
      </c>
      <c r="D5767" t="s">
        <v>17</v>
      </c>
      <c r="E5767">
        <f>+VLOOKUP(Tabla2[[#This Row],[Punto de venta]],Punto_venta[],2,0)</f>
        <v>2</v>
      </c>
      <c r="F5767" t="s">
        <v>3</v>
      </c>
      <c r="G5767">
        <f>+VLOOKUP(Tabla2[[#This Row],[Cultivo]],Cod_categoría[],2,0)</f>
        <v>100103001</v>
      </c>
      <c r="H5767" t="str">
        <f>+VLOOKUP(F5767,Codigos[],2,0)</f>
        <v>Frutos de carozo</v>
      </c>
      <c r="I5767">
        <f>+VLOOKUP(Tabla2[[#This Row],[Categoría]],Cod_procesamiento10[],2,0)</f>
        <v>5</v>
      </c>
      <c r="J5767" t="s">
        <v>163</v>
      </c>
      <c r="K5767" s="3">
        <v>2338.96</v>
      </c>
    </row>
    <row r="5768" spans="1:11" x14ac:dyDescent="0.35">
      <c r="A5768">
        <v>2017</v>
      </c>
      <c r="B5768" s="5" t="s">
        <v>60</v>
      </c>
      <c r="C5768" s="10">
        <v>43070</v>
      </c>
      <c r="D5768" t="s">
        <v>17</v>
      </c>
      <c r="E5768">
        <f>+VLOOKUP(Tabla2[[#This Row],[Punto de venta]],Punto_venta[],2,0)</f>
        <v>2</v>
      </c>
      <c r="F5768" t="s">
        <v>7</v>
      </c>
      <c r="G5768">
        <f>+VLOOKUP(Tabla2[[#This Row],[Cultivo]],Cod_categoría[],2,0)</f>
        <v>100103004</v>
      </c>
      <c r="H5768" t="str">
        <f>+VLOOKUP(F5768,Codigos[],2,0)</f>
        <v>Frutos de carozo</v>
      </c>
      <c r="I5768">
        <f>+VLOOKUP(Tabla2[[#This Row],[Categoría]],Cod_procesamiento10[],2,0)</f>
        <v>5</v>
      </c>
      <c r="J5768" t="s">
        <v>163</v>
      </c>
      <c r="K5768" s="3">
        <v>1788.05</v>
      </c>
    </row>
    <row r="5769" spans="1:11" x14ac:dyDescent="0.35">
      <c r="A5769">
        <v>2017</v>
      </c>
      <c r="B5769" s="5" t="s">
        <v>60</v>
      </c>
      <c r="C5769" s="10">
        <v>43070</v>
      </c>
      <c r="D5769" t="s">
        <v>17</v>
      </c>
      <c r="E5769">
        <f>+VLOOKUP(Tabla2[[#This Row],[Punto de venta]],Punto_venta[],2,0)</f>
        <v>2</v>
      </c>
      <c r="F5769" t="s">
        <v>8</v>
      </c>
      <c r="G5769">
        <f>+VLOOKUP(Tabla2[[#This Row],[Cultivo]],Cod_categoría[],2,0)</f>
        <v>100112025</v>
      </c>
      <c r="H5769" t="str">
        <f>+VLOOKUP(F5769,Codigos[],2,0)</f>
        <v>Berries</v>
      </c>
      <c r="I5769">
        <f>+VLOOKUP(Tabla2[[#This Row],[Categoría]],Cod_procesamiento10[],2,0)</f>
        <v>1</v>
      </c>
      <c r="J5769" t="s">
        <v>163</v>
      </c>
      <c r="K5769" s="3">
        <v>2962.75</v>
      </c>
    </row>
    <row r="5770" spans="1:11" x14ac:dyDescent="0.35">
      <c r="A5770">
        <v>2017</v>
      </c>
      <c r="B5770" s="5" t="s">
        <v>60</v>
      </c>
      <c r="C5770" s="10">
        <v>43070</v>
      </c>
      <c r="D5770" t="s">
        <v>17</v>
      </c>
      <c r="E5770">
        <f>+VLOOKUP(Tabla2[[#This Row],[Punto de venta]],Punto_venta[],2,0)</f>
        <v>2</v>
      </c>
      <c r="F5770" t="s">
        <v>9</v>
      </c>
      <c r="G5770">
        <f>+VLOOKUP(Tabla2[[#This Row],[Cultivo]],Cod_categoría[],2,0)</f>
        <v>100102003</v>
      </c>
      <c r="H5770" t="str">
        <f>+VLOOKUP(F5770,Codigos[],2,0)</f>
        <v>Cítricos</v>
      </c>
      <c r="I5770">
        <f>+VLOOKUP(Tabla2[[#This Row],[Categoría]],Cod_procesamiento10[],2,0)</f>
        <v>2</v>
      </c>
      <c r="J5770" t="s">
        <v>163</v>
      </c>
      <c r="K5770" s="3">
        <v>1212.06</v>
      </c>
    </row>
    <row r="5771" spans="1:11" x14ac:dyDescent="0.35">
      <c r="A5771">
        <v>2017</v>
      </c>
      <c r="B5771" s="5" t="s">
        <v>60</v>
      </c>
      <c r="C5771" s="10">
        <v>43070</v>
      </c>
      <c r="D5771" t="s">
        <v>17</v>
      </c>
      <c r="E5771">
        <f>+VLOOKUP(Tabla2[[#This Row],[Punto de venta]],Punto_venta[],2,0)</f>
        <v>2</v>
      </c>
      <c r="F5771" t="s">
        <v>21</v>
      </c>
      <c r="G5771">
        <f>+VLOOKUP(Tabla2[[#This Row],[Cultivo]],Cod_categoría[],2,0)</f>
        <v>100108002</v>
      </c>
      <c r="H5771" t="str">
        <f>+VLOOKUP(F5771,Codigos[],2,0)</f>
        <v>Frutos tropicales y subtropicales</v>
      </c>
      <c r="I5771">
        <f>+VLOOKUP(Tabla2[[#This Row],[Categoría]],Cod_procesamiento10[],2,0)</f>
        <v>4</v>
      </c>
      <c r="J5771" t="s">
        <v>163</v>
      </c>
      <c r="K5771" s="3">
        <v>1648.86</v>
      </c>
    </row>
    <row r="5772" spans="1:11" x14ac:dyDescent="0.35">
      <c r="A5772">
        <v>2017</v>
      </c>
      <c r="B5772" s="5" t="s">
        <v>60</v>
      </c>
      <c r="C5772" s="10">
        <v>43070</v>
      </c>
      <c r="D5772" t="s">
        <v>17</v>
      </c>
      <c r="E5772">
        <f>+VLOOKUP(Tabla2[[#This Row],[Punto de venta]],Punto_venta[],2,0)</f>
        <v>2</v>
      </c>
      <c r="F5772" t="s">
        <v>10</v>
      </c>
      <c r="G5772">
        <f>+VLOOKUP(Tabla2[[#This Row],[Cultivo]],Cod_categoría[],2,0)</f>
        <v>100104002</v>
      </c>
      <c r="H5772" t="str">
        <f>+VLOOKUP(F5772,Codigos[],2,0)</f>
        <v>Frutos de pepita</v>
      </c>
      <c r="I5772">
        <f>+VLOOKUP(Tabla2[[#This Row],[Categoría]],Cod_procesamiento10[],2,0)</f>
        <v>3</v>
      </c>
      <c r="J5772" t="s">
        <v>163</v>
      </c>
      <c r="K5772" s="3">
        <v>1322.75</v>
      </c>
    </row>
    <row r="5773" spans="1:11" x14ac:dyDescent="0.35">
      <c r="A5773">
        <v>2017</v>
      </c>
      <c r="B5773" s="5" t="s">
        <v>60</v>
      </c>
      <c r="C5773" s="10">
        <v>43070</v>
      </c>
      <c r="D5773" t="s">
        <v>17</v>
      </c>
      <c r="E5773">
        <f>+VLOOKUP(Tabla2[[#This Row],[Punto de venta]],Punto_venta[],2,0)</f>
        <v>2</v>
      </c>
      <c r="F5773" t="s">
        <v>11</v>
      </c>
      <c r="G5773">
        <f>+VLOOKUP(Tabla2[[#This Row],[Cultivo]],Cod_categoría[],2,0)</f>
        <v>100102005</v>
      </c>
      <c r="H5773" t="str">
        <f>+VLOOKUP(F5773,Codigos[],2,0)</f>
        <v>Cítricos</v>
      </c>
      <c r="I5773">
        <f>+VLOOKUP(Tabla2[[#This Row],[Categoría]],Cod_procesamiento10[],2,0)</f>
        <v>2</v>
      </c>
      <c r="J5773" t="s">
        <v>163</v>
      </c>
      <c r="K5773" s="3">
        <v>1274.25</v>
      </c>
    </row>
    <row r="5774" spans="1:11" x14ac:dyDescent="0.35">
      <c r="A5774">
        <v>2017</v>
      </c>
      <c r="B5774" s="5" t="s">
        <v>60</v>
      </c>
      <c r="C5774" s="10">
        <v>43070</v>
      </c>
      <c r="D5774" t="s">
        <v>17</v>
      </c>
      <c r="E5774">
        <f>+VLOOKUP(Tabla2[[#This Row],[Punto de venta]],Punto_venta[],2,0)</f>
        <v>2</v>
      </c>
      <c r="F5774" t="s">
        <v>12</v>
      </c>
      <c r="G5774">
        <f>+VLOOKUP(Tabla2[[#This Row],[Cultivo]],Cod_categoría[],2,0)</f>
        <v>100103006</v>
      </c>
      <c r="H5774" t="str">
        <f>+VLOOKUP(F5774,Codigos[],2,0)</f>
        <v>Frutos de carozo</v>
      </c>
      <c r="I5774">
        <f>+VLOOKUP(Tabla2[[#This Row],[Categoría]],Cod_procesamiento10[],2,0)</f>
        <v>5</v>
      </c>
      <c r="J5774" t="s">
        <v>163</v>
      </c>
      <c r="K5774" s="3">
        <v>1796.02</v>
      </c>
    </row>
    <row r="5775" spans="1:11" x14ac:dyDescent="0.35">
      <c r="A5775">
        <v>2017</v>
      </c>
      <c r="B5775" s="5" t="s">
        <v>60</v>
      </c>
      <c r="C5775" s="10">
        <v>43070</v>
      </c>
      <c r="D5775" t="s">
        <v>17</v>
      </c>
      <c r="E5775">
        <f>+VLOOKUP(Tabla2[[#This Row],[Punto de venta]],Punto_venta[],2,0)</f>
        <v>2</v>
      </c>
      <c r="F5775" t="s">
        <v>13</v>
      </c>
      <c r="G5775">
        <f>+VLOOKUP(Tabla2[[#This Row],[Cultivo]],Cod_categoría[],2,0)</f>
        <v>100106002</v>
      </c>
      <c r="H5775" t="str">
        <f>+VLOOKUP(F5775,Codigos[],2,0)</f>
        <v>Frutos oleaginosos</v>
      </c>
      <c r="I5775">
        <f>+VLOOKUP(Tabla2[[#This Row],[Categoría]],Cod_procesamiento10[],2,0)</f>
        <v>12</v>
      </c>
      <c r="J5775" t="s">
        <v>163</v>
      </c>
      <c r="K5775" s="3">
        <v>3034.69</v>
      </c>
    </row>
    <row r="5776" spans="1:11" x14ac:dyDescent="0.35">
      <c r="A5776">
        <v>2017</v>
      </c>
      <c r="B5776" s="5" t="s">
        <v>60</v>
      </c>
      <c r="C5776" s="10">
        <v>43070</v>
      </c>
      <c r="D5776" t="s">
        <v>17</v>
      </c>
      <c r="E5776">
        <f>+VLOOKUP(Tabla2[[#This Row],[Punto de venta]],Punto_venta[],2,0)</f>
        <v>2</v>
      </c>
      <c r="F5776" t="s">
        <v>14</v>
      </c>
      <c r="G5776">
        <f>+VLOOKUP(Tabla2[[#This Row],[Cultivo]],Cod_categoría[],2,0)</f>
        <v>100104005</v>
      </c>
      <c r="H5776" t="str">
        <f>+VLOOKUP(F5776,Codigos[],2,0)</f>
        <v>Frutos de pepita</v>
      </c>
      <c r="I5776">
        <f>+VLOOKUP(Tabla2[[#This Row],[Categoría]],Cod_procesamiento10[],2,0)</f>
        <v>3</v>
      </c>
      <c r="J5776" t="s">
        <v>163</v>
      </c>
      <c r="K5776" s="3">
        <v>1364.31</v>
      </c>
    </row>
    <row r="5777" spans="1:11" x14ac:dyDescent="0.35">
      <c r="A5777">
        <v>2017</v>
      </c>
      <c r="B5777" s="5" t="s">
        <v>60</v>
      </c>
      <c r="C5777" s="10">
        <v>43070</v>
      </c>
      <c r="D5777" t="s">
        <v>17</v>
      </c>
      <c r="E5777">
        <f>+VLOOKUP(Tabla2[[#This Row],[Punto de venta]],Punto_venta[],2,0)</f>
        <v>2</v>
      </c>
      <c r="F5777" t="s">
        <v>15</v>
      </c>
      <c r="G5777">
        <f>+VLOOKUP(Tabla2[[#This Row],[Cultivo]],Cod_categoría[],2,0)</f>
        <v>100108006</v>
      </c>
      <c r="H5777" t="str">
        <f>+VLOOKUP(F5777,Codigos[],2,0)</f>
        <v>Frutos tropicales y subtropicales</v>
      </c>
      <c r="I5777">
        <f>+VLOOKUP(Tabla2[[#This Row],[Categoría]],Cod_procesamiento10[],2,0)</f>
        <v>4</v>
      </c>
      <c r="J5777" t="s">
        <v>163</v>
      </c>
      <c r="K5777" s="3">
        <v>839.29</v>
      </c>
    </row>
    <row r="5778" spans="1:11" x14ac:dyDescent="0.35">
      <c r="A5778">
        <v>2017</v>
      </c>
      <c r="B5778" s="5" t="s">
        <v>60</v>
      </c>
      <c r="C5778" s="10">
        <v>43070</v>
      </c>
      <c r="D5778" t="s">
        <v>24</v>
      </c>
      <c r="E5778">
        <f>+VLOOKUP(Tabla2[[#This Row],[Punto de venta]],Punto_venta[],2,0)</f>
        <v>3</v>
      </c>
      <c r="F5778" t="s">
        <v>68</v>
      </c>
      <c r="G5778">
        <f>+VLOOKUP(Tabla2[[#This Row],[Cultivo]],Cod_categoría[],2,0)</f>
        <v>100101001</v>
      </c>
      <c r="H5778" t="str">
        <f>+VLOOKUP(F5778,Codigos[],2,0)</f>
        <v>Berries</v>
      </c>
      <c r="I5778">
        <f>+VLOOKUP(Tabla2[[#This Row],[Categoría]],Cod_procesamiento10[],2,0)</f>
        <v>1</v>
      </c>
      <c r="J5778" t="s">
        <v>163</v>
      </c>
      <c r="K5778" s="3">
        <v>1619.3</v>
      </c>
    </row>
    <row r="5779" spans="1:11" x14ac:dyDescent="0.35">
      <c r="A5779">
        <v>2017</v>
      </c>
      <c r="B5779" s="5" t="s">
        <v>60</v>
      </c>
      <c r="C5779" s="10">
        <v>43070</v>
      </c>
      <c r="D5779" t="s">
        <v>24</v>
      </c>
      <c r="E5779">
        <f>+VLOOKUP(Tabla2[[#This Row],[Punto de venta]],Punto_venta[],2,0)</f>
        <v>3</v>
      </c>
      <c r="F5779" t="s">
        <v>25</v>
      </c>
      <c r="G5779">
        <f>+VLOOKUP(Tabla2[[#This Row],[Cultivo]],Cod_categoría[],2,0)</f>
        <v>100114046</v>
      </c>
      <c r="H5779" t="str">
        <f>+VLOOKUP(F5779,Codigos[],2,0)</f>
        <v>Berries</v>
      </c>
      <c r="I5779">
        <f>+VLOOKUP(Tabla2[[#This Row],[Categoría]],Cod_procesamiento10[],2,0)</f>
        <v>1</v>
      </c>
      <c r="J5779" t="s">
        <v>163</v>
      </c>
      <c r="K5779" s="3">
        <v>2181.9899999999998</v>
      </c>
    </row>
    <row r="5780" spans="1:11" x14ac:dyDescent="0.35">
      <c r="A5780">
        <v>2017</v>
      </c>
      <c r="B5780" s="5" t="s">
        <v>60</v>
      </c>
      <c r="C5780" s="10">
        <v>43070</v>
      </c>
      <c r="D5780" t="s">
        <v>24</v>
      </c>
      <c r="E5780">
        <f>+VLOOKUP(Tabla2[[#This Row],[Punto de venta]],Punto_venta[],2,0)</f>
        <v>3</v>
      </c>
      <c r="F5780" t="s">
        <v>3</v>
      </c>
      <c r="G5780">
        <f>+VLOOKUP(Tabla2[[#This Row],[Cultivo]],Cod_categoría[],2,0)</f>
        <v>100103001</v>
      </c>
      <c r="H5780" t="str">
        <f>+VLOOKUP(F5780,Codigos[],2,0)</f>
        <v>Frutos de carozo</v>
      </c>
      <c r="I5780">
        <f>+VLOOKUP(Tabla2[[#This Row],[Categoría]],Cod_procesamiento10[],2,0)</f>
        <v>5</v>
      </c>
      <c r="J5780" t="s">
        <v>163</v>
      </c>
      <c r="K5780" s="3">
        <v>835.92</v>
      </c>
    </row>
    <row r="5781" spans="1:11" x14ac:dyDescent="0.35">
      <c r="A5781">
        <v>2017</v>
      </c>
      <c r="B5781" s="5" t="s">
        <v>60</v>
      </c>
      <c r="C5781" s="10">
        <v>43070</v>
      </c>
      <c r="D5781" t="s">
        <v>24</v>
      </c>
      <c r="E5781">
        <f>+VLOOKUP(Tabla2[[#This Row],[Punto de venta]],Punto_venta[],2,0)</f>
        <v>3</v>
      </c>
      <c r="F5781" t="s">
        <v>4</v>
      </c>
      <c r="G5781">
        <f>+VLOOKUP(Tabla2[[#This Row],[Cultivo]],Cod_categoría[],2,0)</f>
        <v>100107002</v>
      </c>
      <c r="H5781" t="str">
        <f>+VLOOKUP(F5781,Codigos[],2,0)</f>
        <v>Frutos tropicales y subtropicales</v>
      </c>
      <c r="I5781">
        <f>+VLOOKUP(Tabla2[[#This Row],[Categoría]],Cod_procesamiento10[],2,0)</f>
        <v>4</v>
      </c>
      <c r="J5781" t="s">
        <v>163</v>
      </c>
      <c r="K5781" s="3">
        <v>1258.1199999999999</v>
      </c>
    </row>
    <row r="5782" spans="1:11" x14ac:dyDescent="0.35">
      <c r="A5782">
        <v>2017</v>
      </c>
      <c r="B5782" s="5" t="s">
        <v>60</v>
      </c>
      <c r="C5782" s="10">
        <v>43070</v>
      </c>
      <c r="D5782" t="s">
        <v>24</v>
      </c>
      <c r="E5782">
        <f>+VLOOKUP(Tabla2[[#This Row],[Punto de venta]],Punto_venta[],2,0)</f>
        <v>3</v>
      </c>
      <c r="F5782" t="s">
        <v>5</v>
      </c>
      <c r="G5782">
        <f>+VLOOKUP(Tabla2[[#This Row],[Cultivo]],Cod_categoría[],2,0)</f>
        <v>100103002</v>
      </c>
      <c r="H5782" t="str">
        <f>+VLOOKUP(F5782,Codigos[],2,0)</f>
        <v>Frutos de carozo</v>
      </c>
      <c r="I5782">
        <f>+VLOOKUP(Tabla2[[#This Row],[Categoría]],Cod_procesamiento10[],2,0)</f>
        <v>5</v>
      </c>
      <c r="J5782" t="s">
        <v>163</v>
      </c>
      <c r="K5782" s="3">
        <v>648.79999999999995</v>
      </c>
    </row>
    <row r="5783" spans="1:11" x14ac:dyDescent="0.35">
      <c r="A5783">
        <v>2017</v>
      </c>
      <c r="B5783" s="5" t="s">
        <v>60</v>
      </c>
      <c r="C5783" s="10">
        <v>43070</v>
      </c>
      <c r="D5783" t="s">
        <v>24</v>
      </c>
      <c r="E5783">
        <f>+VLOOKUP(Tabla2[[#This Row],[Punto de venta]],Punto_venta[],2,0)</f>
        <v>3</v>
      </c>
      <c r="F5783" t="s">
        <v>6</v>
      </c>
      <c r="G5783">
        <f>+VLOOKUP(Tabla2[[#This Row],[Cultivo]],Cod_categoría[],2,0)</f>
        <v>100103003</v>
      </c>
      <c r="H5783" t="str">
        <f>+VLOOKUP(F5783,Codigos[],2,0)</f>
        <v>Frutos de carozo</v>
      </c>
      <c r="I5783">
        <f>+VLOOKUP(Tabla2[[#This Row],[Categoría]],Cod_procesamiento10[],2,0)</f>
        <v>5</v>
      </c>
      <c r="J5783" t="s">
        <v>163</v>
      </c>
      <c r="K5783" s="3">
        <v>726.33</v>
      </c>
    </row>
    <row r="5784" spans="1:11" x14ac:dyDescent="0.35">
      <c r="A5784">
        <v>2017</v>
      </c>
      <c r="B5784" s="5" t="s">
        <v>60</v>
      </c>
      <c r="C5784" s="10">
        <v>43070</v>
      </c>
      <c r="D5784" t="s">
        <v>24</v>
      </c>
      <c r="E5784">
        <f>+VLOOKUP(Tabla2[[#This Row],[Punto de venta]],Punto_venta[],2,0)</f>
        <v>3</v>
      </c>
      <c r="F5784" t="s">
        <v>7</v>
      </c>
      <c r="G5784">
        <f>+VLOOKUP(Tabla2[[#This Row],[Cultivo]],Cod_categoría[],2,0)</f>
        <v>100103004</v>
      </c>
      <c r="H5784" t="str">
        <f>+VLOOKUP(F5784,Codigos[],2,0)</f>
        <v>Frutos de carozo</v>
      </c>
      <c r="I5784">
        <f>+VLOOKUP(Tabla2[[#This Row],[Categoría]],Cod_procesamiento10[],2,0)</f>
        <v>5</v>
      </c>
      <c r="J5784" t="s">
        <v>163</v>
      </c>
      <c r="K5784" s="3">
        <v>723.18</v>
      </c>
    </row>
    <row r="5785" spans="1:11" x14ac:dyDescent="0.35">
      <c r="A5785">
        <v>2017</v>
      </c>
      <c r="B5785" s="5" t="s">
        <v>60</v>
      </c>
      <c r="C5785" s="10">
        <v>43070</v>
      </c>
      <c r="D5785" t="s">
        <v>24</v>
      </c>
      <c r="E5785">
        <f>+VLOOKUP(Tabla2[[#This Row],[Punto de venta]],Punto_venta[],2,0)</f>
        <v>3</v>
      </c>
      <c r="F5785" t="s">
        <v>23</v>
      </c>
      <c r="G5785">
        <f>+VLOOKUP(Tabla2[[#This Row],[Cultivo]],Cod_categoría[],2,0)</f>
        <v>100101004</v>
      </c>
      <c r="H5785" t="str">
        <f>+VLOOKUP(F5785,Codigos[],2,0)</f>
        <v>Berries</v>
      </c>
      <c r="I5785">
        <f>+VLOOKUP(Tabla2[[#This Row],[Categoría]],Cod_procesamiento10[],2,0)</f>
        <v>1</v>
      </c>
      <c r="J5785" t="s">
        <v>163</v>
      </c>
      <c r="K5785" s="3">
        <v>2315.5100000000002</v>
      </c>
    </row>
    <row r="5786" spans="1:11" x14ac:dyDescent="0.35">
      <c r="A5786">
        <v>2017</v>
      </c>
      <c r="B5786" s="5" t="s">
        <v>60</v>
      </c>
      <c r="C5786" s="10">
        <v>43070</v>
      </c>
      <c r="D5786" t="s">
        <v>24</v>
      </c>
      <c r="E5786">
        <f>+VLOOKUP(Tabla2[[#This Row],[Punto de venta]],Punto_venta[],2,0)</f>
        <v>3</v>
      </c>
      <c r="F5786" t="s">
        <v>8</v>
      </c>
      <c r="G5786">
        <f>+VLOOKUP(Tabla2[[#This Row],[Cultivo]],Cod_categoría[],2,0)</f>
        <v>100112025</v>
      </c>
      <c r="H5786" t="str">
        <f>+VLOOKUP(F5786,Codigos[],2,0)</f>
        <v>Berries</v>
      </c>
      <c r="I5786">
        <f>+VLOOKUP(Tabla2[[#This Row],[Categoría]],Cod_procesamiento10[],2,0)</f>
        <v>1</v>
      </c>
      <c r="J5786" t="s">
        <v>163</v>
      </c>
      <c r="K5786" s="3">
        <v>1042.49</v>
      </c>
    </row>
    <row r="5787" spans="1:11" x14ac:dyDescent="0.35">
      <c r="A5787">
        <v>2017</v>
      </c>
      <c r="B5787" s="5" t="s">
        <v>60</v>
      </c>
      <c r="C5787" s="10">
        <v>43070</v>
      </c>
      <c r="D5787" t="s">
        <v>24</v>
      </c>
      <c r="E5787">
        <f>+VLOOKUP(Tabla2[[#This Row],[Punto de venta]],Punto_venta[],2,0)</f>
        <v>3</v>
      </c>
      <c r="F5787" t="s">
        <v>19</v>
      </c>
      <c r="G5787">
        <f>+VLOOKUP(Tabla2[[#This Row],[Cultivo]],Cod_categoría[],2,0)</f>
        <v>100101007</v>
      </c>
      <c r="H5787" t="str">
        <f>+VLOOKUP(F5787,Codigos[],2,0)</f>
        <v>Berries</v>
      </c>
      <c r="I5787">
        <f>+VLOOKUP(Tabla2[[#This Row],[Categoría]],Cod_procesamiento10[],2,0)</f>
        <v>1</v>
      </c>
      <c r="J5787" t="s">
        <v>163</v>
      </c>
      <c r="K5787" s="3">
        <v>1400</v>
      </c>
    </row>
    <row r="5788" spans="1:11" x14ac:dyDescent="0.35">
      <c r="A5788">
        <v>2017</v>
      </c>
      <c r="B5788" s="5" t="s">
        <v>60</v>
      </c>
      <c r="C5788" s="10">
        <v>43070</v>
      </c>
      <c r="D5788" t="s">
        <v>24</v>
      </c>
      <c r="E5788">
        <f>+VLOOKUP(Tabla2[[#This Row],[Punto de venta]],Punto_venta[],2,0)</f>
        <v>3</v>
      </c>
      <c r="F5788" t="s">
        <v>9</v>
      </c>
      <c r="G5788">
        <f>+VLOOKUP(Tabla2[[#This Row],[Cultivo]],Cod_categoría[],2,0)</f>
        <v>100102003</v>
      </c>
      <c r="H5788" t="str">
        <f>+VLOOKUP(F5788,Codigos[],2,0)</f>
        <v>Cítricos</v>
      </c>
      <c r="I5788">
        <f>+VLOOKUP(Tabla2[[#This Row],[Categoría]],Cod_procesamiento10[],2,0)</f>
        <v>2</v>
      </c>
      <c r="J5788" t="s">
        <v>163</v>
      </c>
      <c r="K5788" s="3">
        <v>518.82000000000005</v>
      </c>
    </row>
    <row r="5789" spans="1:11" x14ac:dyDescent="0.35">
      <c r="A5789">
        <v>2017</v>
      </c>
      <c r="B5789" s="5" t="s">
        <v>60</v>
      </c>
      <c r="C5789" s="10">
        <v>43070</v>
      </c>
      <c r="D5789" t="s">
        <v>24</v>
      </c>
      <c r="E5789">
        <f>+VLOOKUP(Tabla2[[#This Row],[Punto de venta]],Punto_venta[],2,0)</f>
        <v>3</v>
      </c>
      <c r="F5789" t="s">
        <v>20</v>
      </c>
      <c r="G5789">
        <f>+VLOOKUP(Tabla2[[#This Row],[Cultivo]],Cod_categoría[],2,0)</f>
        <v>100102004</v>
      </c>
      <c r="H5789" t="str">
        <f>+VLOOKUP(F5789,Codigos[],2,0)</f>
        <v>Cítricos</v>
      </c>
      <c r="I5789">
        <f>+VLOOKUP(Tabla2[[#This Row],[Categoría]],Cod_procesamiento10[],2,0)</f>
        <v>2</v>
      </c>
      <c r="J5789" t="s">
        <v>163</v>
      </c>
      <c r="K5789" s="3">
        <v>601.82000000000005</v>
      </c>
    </row>
    <row r="5790" spans="1:11" x14ac:dyDescent="0.35">
      <c r="A5790">
        <v>2017</v>
      </c>
      <c r="B5790" s="5" t="s">
        <v>60</v>
      </c>
      <c r="C5790" s="10">
        <v>43070</v>
      </c>
      <c r="D5790" t="s">
        <v>24</v>
      </c>
      <c r="E5790">
        <f>+VLOOKUP(Tabla2[[#This Row],[Punto de venta]],Punto_venta[],2,0)</f>
        <v>3</v>
      </c>
      <c r="F5790" t="s">
        <v>21</v>
      </c>
      <c r="G5790">
        <f>+VLOOKUP(Tabla2[[#This Row],[Cultivo]],Cod_categoría[],2,0)</f>
        <v>100108002</v>
      </c>
      <c r="H5790" t="str">
        <f>+VLOOKUP(F5790,Codigos[],2,0)</f>
        <v>Frutos tropicales y subtropicales</v>
      </c>
      <c r="I5790">
        <f>+VLOOKUP(Tabla2[[#This Row],[Categoría]],Cod_procesamiento10[],2,0)</f>
        <v>4</v>
      </c>
      <c r="J5790" t="s">
        <v>163</v>
      </c>
      <c r="K5790" s="3">
        <v>1128.17</v>
      </c>
    </row>
    <row r="5791" spans="1:11" x14ac:dyDescent="0.35">
      <c r="A5791">
        <v>2017</v>
      </c>
      <c r="B5791" s="5" t="s">
        <v>60</v>
      </c>
      <c r="C5791" s="10">
        <v>43070</v>
      </c>
      <c r="D5791" t="s">
        <v>24</v>
      </c>
      <c r="E5791">
        <f>+VLOOKUP(Tabla2[[#This Row],[Punto de venta]],Punto_venta[],2,0)</f>
        <v>3</v>
      </c>
      <c r="F5791" t="s">
        <v>10</v>
      </c>
      <c r="G5791">
        <f>+VLOOKUP(Tabla2[[#This Row],[Cultivo]],Cod_categoría[],2,0)</f>
        <v>100104002</v>
      </c>
      <c r="H5791" t="str">
        <f>+VLOOKUP(F5791,Codigos[],2,0)</f>
        <v>Frutos de pepita</v>
      </c>
      <c r="I5791">
        <f>+VLOOKUP(Tabla2[[#This Row],[Categoría]],Cod_procesamiento10[],2,0)</f>
        <v>3</v>
      </c>
      <c r="J5791" t="s">
        <v>163</v>
      </c>
      <c r="K5791" s="3">
        <v>644.71</v>
      </c>
    </row>
    <row r="5792" spans="1:11" x14ac:dyDescent="0.35">
      <c r="A5792">
        <v>2017</v>
      </c>
      <c r="B5792" s="5" t="s">
        <v>60</v>
      </c>
      <c r="C5792" s="10">
        <v>43070</v>
      </c>
      <c r="D5792" t="s">
        <v>24</v>
      </c>
      <c r="E5792">
        <f>+VLOOKUP(Tabla2[[#This Row],[Punto de venta]],Punto_venta[],2,0)</f>
        <v>3</v>
      </c>
      <c r="F5792" t="s">
        <v>26</v>
      </c>
      <c r="G5792">
        <f>+VLOOKUP(Tabla2[[#This Row],[Cultivo]],Cod_categoría[],2,0)</f>
        <v>100101008</v>
      </c>
      <c r="H5792" t="str">
        <f>+VLOOKUP(F5792,Codigos[],2,0)</f>
        <v>Berries</v>
      </c>
      <c r="I5792">
        <f>+VLOOKUP(Tabla2[[#This Row],[Categoría]],Cod_procesamiento10[],2,0)</f>
        <v>1</v>
      </c>
      <c r="J5792" t="s">
        <v>163</v>
      </c>
      <c r="K5792" s="3">
        <v>1216.67</v>
      </c>
    </row>
    <row r="5793" spans="1:11" x14ac:dyDescent="0.35">
      <c r="A5793">
        <v>2017</v>
      </c>
      <c r="B5793" s="5" t="s">
        <v>60</v>
      </c>
      <c r="C5793" s="10">
        <v>43070</v>
      </c>
      <c r="D5793" t="s">
        <v>24</v>
      </c>
      <c r="E5793">
        <f>+VLOOKUP(Tabla2[[#This Row],[Punto de venta]],Punto_venta[],2,0)</f>
        <v>3</v>
      </c>
      <c r="F5793" t="s">
        <v>11</v>
      </c>
      <c r="G5793">
        <f>+VLOOKUP(Tabla2[[#This Row],[Cultivo]],Cod_categoría[],2,0)</f>
        <v>100102005</v>
      </c>
      <c r="H5793" t="str">
        <f>+VLOOKUP(F5793,Codigos[],2,0)</f>
        <v>Cítricos</v>
      </c>
      <c r="I5793">
        <f>+VLOOKUP(Tabla2[[#This Row],[Categoría]],Cod_procesamiento10[],2,0)</f>
        <v>2</v>
      </c>
      <c r="J5793" t="s">
        <v>163</v>
      </c>
      <c r="K5793" s="3">
        <v>1798.7</v>
      </c>
    </row>
    <row r="5794" spans="1:11" x14ac:dyDescent="0.35">
      <c r="A5794">
        <v>2017</v>
      </c>
      <c r="B5794" s="5" t="s">
        <v>60</v>
      </c>
      <c r="C5794" s="10">
        <v>43070</v>
      </c>
      <c r="D5794" t="s">
        <v>24</v>
      </c>
      <c r="E5794">
        <f>+VLOOKUP(Tabla2[[#This Row],[Punto de venta]],Punto_venta[],2,0)</f>
        <v>3</v>
      </c>
      <c r="F5794" t="s">
        <v>12</v>
      </c>
      <c r="G5794">
        <f>+VLOOKUP(Tabla2[[#This Row],[Cultivo]],Cod_categoría[],2,0)</f>
        <v>100103006</v>
      </c>
      <c r="H5794" t="str">
        <f>+VLOOKUP(F5794,Codigos[],2,0)</f>
        <v>Frutos de carozo</v>
      </c>
      <c r="I5794">
        <f>+VLOOKUP(Tabla2[[#This Row],[Categoría]],Cod_procesamiento10[],2,0)</f>
        <v>5</v>
      </c>
      <c r="J5794" t="s">
        <v>163</v>
      </c>
      <c r="K5794" s="3">
        <v>699.86</v>
      </c>
    </row>
    <row r="5795" spans="1:11" x14ac:dyDescent="0.35">
      <c r="A5795">
        <v>2017</v>
      </c>
      <c r="B5795" s="5" t="s">
        <v>60</v>
      </c>
      <c r="C5795" s="10">
        <v>43070</v>
      </c>
      <c r="D5795" t="s">
        <v>24</v>
      </c>
      <c r="E5795">
        <f>+VLOOKUP(Tabla2[[#This Row],[Punto de venta]],Punto_venta[],2,0)</f>
        <v>3</v>
      </c>
      <c r="F5795" t="s">
        <v>32</v>
      </c>
      <c r="G5795">
        <f>+VLOOKUP(Tabla2[[#This Row],[Cultivo]],Cod_categoría[],2,0)</f>
        <v>100114031</v>
      </c>
      <c r="H5795" t="str">
        <f>+VLOOKUP(F5795,Codigos[],2,0)</f>
        <v>Frutos de pepita</v>
      </c>
      <c r="I5795">
        <f>+VLOOKUP(Tabla2[[#This Row],[Categoría]],Cod_procesamiento10[],2,0)</f>
        <v>3</v>
      </c>
      <c r="J5795" t="s">
        <v>163</v>
      </c>
      <c r="K5795" s="3">
        <v>962.24</v>
      </c>
    </row>
    <row r="5796" spans="1:11" x14ac:dyDescent="0.35">
      <c r="A5796">
        <v>2017</v>
      </c>
      <c r="B5796" s="5" t="s">
        <v>60</v>
      </c>
      <c r="C5796" s="10">
        <v>43070</v>
      </c>
      <c r="D5796" t="s">
        <v>24</v>
      </c>
      <c r="E5796">
        <f>+VLOOKUP(Tabla2[[#This Row],[Punto de venta]],Punto_venta[],2,0)</f>
        <v>3</v>
      </c>
      <c r="F5796" t="s">
        <v>13</v>
      </c>
      <c r="G5796">
        <f>+VLOOKUP(Tabla2[[#This Row],[Cultivo]],Cod_categoría[],2,0)</f>
        <v>100106002</v>
      </c>
      <c r="H5796" t="str">
        <f>+VLOOKUP(F5796,Codigos[],2,0)</f>
        <v>Frutos oleaginosos</v>
      </c>
      <c r="I5796">
        <f>+VLOOKUP(Tabla2[[#This Row],[Categoría]],Cod_procesamiento10[],2,0)</f>
        <v>12</v>
      </c>
      <c r="J5796" t="s">
        <v>163</v>
      </c>
      <c r="K5796" s="3">
        <v>1632.47</v>
      </c>
    </row>
    <row r="5797" spans="1:11" x14ac:dyDescent="0.35">
      <c r="A5797">
        <v>2017</v>
      </c>
      <c r="B5797" s="5" t="s">
        <v>60</v>
      </c>
      <c r="C5797" s="10">
        <v>43070</v>
      </c>
      <c r="D5797" t="s">
        <v>24</v>
      </c>
      <c r="E5797">
        <f>+VLOOKUP(Tabla2[[#This Row],[Punto de venta]],Punto_venta[],2,0)</f>
        <v>3</v>
      </c>
      <c r="F5797" t="s">
        <v>14</v>
      </c>
      <c r="G5797">
        <f>+VLOOKUP(Tabla2[[#This Row],[Cultivo]],Cod_categoría[],2,0)</f>
        <v>100104005</v>
      </c>
      <c r="H5797" t="str">
        <f>+VLOOKUP(F5797,Codigos[],2,0)</f>
        <v>Frutos de pepita</v>
      </c>
      <c r="I5797">
        <f>+VLOOKUP(Tabla2[[#This Row],[Categoría]],Cod_procesamiento10[],2,0)</f>
        <v>3</v>
      </c>
      <c r="J5797" t="s">
        <v>163</v>
      </c>
      <c r="K5797" s="3">
        <v>764.84</v>
      </c>
    </row>
    <row r="5798" spans="1:11" x14ac:dyDescent="0.35">
      <c r="A5798">
        <v>2017</v>
      </c>
      <c r="B5798" s="5" t="s">
        <v>60</v>
      </c>
      <c r="C5798" s="10">
        <v>43070</v>
      </c>
      <c r="D5798" t="s">
        <v>24</v>
      </c>
      <c r="E5798">
        <f>+VLOOKUP(Tabla2[[#This Row],[Punto de venta]],Punto_venta[],2,0)</f>
        <v>3</v>
      </c>
      <c r="F5798" t="s">
        <v>15</v>
      </c>
      <c r="G5798">
        <f>+VLOOKUP(Tabla2[[#This Row],[Cultivo]],Cod_categoría[],2,0)</f>
        <v>100108006</v>
      </c>
      <c r="H5798" t="str">
        <f>+VLOOKUP(F5798,Codigos[],2,0)</f>
        <v>Frutos tropicales y subtropicales</v>
      </c>
      <c r="I5798">
        <f>+VLOOKUP(Tabla2[[#This Row],[Categoría]],Cod_procesamiento10[],2,0)</f>
        <v>4</v>
      </c>
      <c r="J5798" t="s">
        <v>163</v>
      </c>
      <c r="K5798" s="3">
        <v>558.23</v>
      </c>
    </row>
    <row r="5799" spans="1:11" x14ac:dyDescent="0.35">
      <c r="A5799">
        <v>2017</v>
      </c>
      <c r="B5799" s="5" t="s">
        <v>60</v>
      </c>
      <c r="C5799" s="10">
        <v>43070</v>
      </c>
      <c r="D5799" t="s">
        <v>24</v>
      </c>
      <c r="E5799">
        <f>+VLOOKUP(Tabla2[[#This Row],[Punto de venta]],Punto_venta[],2,0)</f>
        <v>3</v>
      </c>
      <c r="F5799" t="s">
        <v>27</v>
      </c>
      <c r="G5799">
        <f>+VLOOKUP(Tabla2[[#This Row],[Cultivo]],Cod_categoría[],2,0)</f>
        <v>100102006</v>
      </c>
      <c r="H5799" t="str">
        <f>+VLOOKUP(F5799,Codigos[],2,0)</f>
        <v>Cítricos</v>
      </c>
      <c r="I5799">
        <f>+VLOOKUP(Tabla2[[#This Row],[Categoría]],Cod_procesamiento10[],2,0)</f>
        <v>2</v>
      </c>
      <c r="J5799" t="s">
        <v>163</v>
      </c>
      <c r="K5799" s="3">
        <v>489.56</v>
      </c>
    </row>
    <row r="5800" spans="1:11" x14ac:dyDescent="0.35">
      <c r="A5800">
        <v>2017</v>
      </c>
      <c r="B5800" s="5" t="s">
        <v>60</v>
      </c>
      <c r="C5800" s="10">
        <v>43070</v>
      </c>
      <c r="D5800" t="s">
        <v>24</v>
      </c>
      <c r="E5800">
        <f>+VLOOKUP(Tabla2[[#This Row],[Punto de venta]],Punto_venta[],2,0)</f>
        <v>3</v>
      </c>
      <c r="F5800" t="s">
        <v>16</v>
      </c>
      <c r="G5800">
        <f>+VLOOKUP(Tabla2[[#This Row],[Cultivo]],Cod_categoría[],2,0)</f>
        <v>100109001</v>
      </c>
      <c r="H5800" t="str">
        <f>+VLOOKUP(F5800,Codigos[],2,0)</f>
        <v>Uva</v>
      </c>
      <c r="I5800">
        <f>+VLOOKUP(Tabla2[[#This Row],[Categoría]],Cod_procesamiento10[],2,0)</f>
        <v>11</v>
      </c>
      <c r="J5800" t="s">
        <v>163</v>
      </c>
      <c r="K5800" s="3">
        <v>1402.02</v>
      </c>
    </row>
    <row r="5801" spans="1:11" x14ac:dyDescent="0.35">
      <c r="A5801">
        <v>2017</v>
      </c>
      <c r="B5801" s="5" t="s">
        <v>59</v>
      </c>
      <c r="C5801" s="10">
        <v>43040</v>
      </c>
      <c r="D5801" t="s">
        <v>2</v>
      </c>
      <c r="E5801">
        <f>+VLOOKUP(Tabla2[[#This Row],[Punto de venta]],Punto_venta[],2,0)</f>
        <v>1</v>
      </c>
      <c r="F5801" t="s">
        <v>4</v>
      </c>
      <c r="G5801">
        <f>+VLOOKUP(Tabla2[[#This Row],[Cultivo]],Cod_categoría[],2,0)</f>
        <v>100107002</v>
      </c>
      <c r="H5801" t="str">
        <f>+VLOOKUP(F5801,Codigos[],2,0)</f>
        <v>Frutos tropicales y subtropicales</v>
      </c>
      <c r="I5801">
        <f>+VLOOKUP(Tabla2[[#This Row],[Categoría]],Cod_procesamiento10[],2,0)</f>
        <v>4</v>
      </c>
      <c r="J5801" t="s">
        <v>163</v>
      </c>
      <c r="K5801" s="3">
        <v>1992.16</v>
      </c>
    </row>
    <row r="5802" spans="1:11" x14ac:dyDescent="0.35">
      <c r="A5802">
        <v>2017</v>
      </c>
      <c r="B5802" s="5" t="s">
        <v>59</v>
      </c>
      <c r="C5802" s="10">
        <v>43040</v>
      </c>
      <c r="D5802" t="s">
        <v>2</v>
      </c>
      <c r="E5802">
        <f>+VLOOKUP(Tabla2[[#This Row],[Punto de venta]],Punto_venta[],2,0)</f>
        <v>1</v>
      </c>
      <c r="F5802" t="s">
        <v>8</v>
      </c>
      <c r="G5802">
        <f>+VLOOKUP(Tabla2[[#This Row],[Cultivo]],Cod_categoría[],2,0)</f>
        <v>100112025</v>
      </c>
      <c r="H5802" t="str">
        <f>+VLOOKUP(F5802,Codigos[],2,0)</f>
        <v>Berries</v>
      </c>
      <c r="I5802">
        <f>+VLOOKUP(Tabla2[[#This Row],[Categoría]],Cod_procesamiento10[],2,0)</f>
        <v>1</v>
      </c>
      <c r="J5802" t="s">
        <v>163</v>
      </c>
      <c r="K5802" s="3">
        <v>1115.17</v>
      </c>
    </row>
    <row r="5803" spans="1:11" x14ac:dyDescent="0.35">
      <c r="A5803">
        <v>2017</v>
      </c>
      <c r="B5803" s="5" t="s">
        <v>59</v>
      </c>
      <c r="C5803" s="10">
        <v>43040</v>
      </c>
      <c r="D5803" t="s">
        <v>2</v>
      </c>
      <c r="E5803">
        <f>+VLOOKUP(Tabla2[[#This Row],[Punto de venta]],Punto_venta[],2,0)</f>
        <v>1</v>
      </c>
      <c r="F5803" t="s">
        <v>19</v>
      </c>
      <c r="G5803">
        <f>+VLOOKUP(Tabla2[[#This Row],[Cultivo]],Cod_categoría[],2,0)</f>
        <v>100101007</v>
      </c>
      <c r="H5803" t="str">
        <f>+VLOOKUP(F5803,Codigos[],2,0)</f>
        <v>Berries</v>
      </c>
      <c r="I5803">
        <f>+VLOOKUP(Tabla2[[#This Row],[Categoría]],Cod_procesamiento10[],2,0)</f>
        <v>1</v>
      </c>
      <c r="J5803" t="s">
        <v>163</v>
      </c>
      <c r="K5803" s="3">
        <v>825.45</v>
      </c>
    </row>
    <row r="5804" spans="1:11" x14ac:dyDescent="0.35">
      <c r="A5804">
        <v>2017</v>
      </c>
      <c r="B5804" s="5" t="s">
        <v>59</v>
      </c>
      <c r="C5804" s="10">
        <v>43040</v>
      </c>
      <c r="D5804" t="s">
        <v>2</v>
      </c>
      <c r="E5804">
        <f>+VLOOKUP(Tabla2[[#This Row],[Punto de venta]],Punto_venta[],2,0)</f>
        <v>1</v>
      </c>
      <c r="F5804" t="s">
        <v>9</v>
      </c>
      <c r="G5804">
        <f>+VLOOKUP(Tabla2[[#This Row],[Cultivo]],Cod_categoría[],2,0)</f>
        <v>100102003</v>
      </c>
      <c r="H5804" t="str">
        <f>+VLOOKUP(F5804,Codigos[],2,0)</f>
        <v>Cítricos</v>
      </c>
      <c r="I5804">
        <f>+VLOOKUP(Tabla2[[#This Row],[Categoría]],Cod_procesamiento10[],2,0)</f>
        <v>2</v>
      </c>
      <c r="J5804" t="s">
        <v>163</v>
      </c>
      <c r="K5804" s="3">
        <v>424.49</v>
      </c>
    </row>
    <row r="5805" spans="1:11" x14ac:dyDescent="0.35">
      <c r="A5805">
        <v>2017</v>
      </c>
      <c r="B5805" s="5" t="s">
        <v>59</v>
      </c>
      <c r="C5805" s="10">
        <v>43040</v>
      </c>
      <c r="D5805" t="s">
        <v>2</v>
      </c>
      <c r="E5805">
        <f>+VLOOKUP(Tabla2[[#This Row],[Punto de venta]],Punto_venta[],2,0)</f>
        <v>1</v>
      </c>
      <c r="F5805" t="s">
        <v>20</v>
      </c>
      <c r="G5805">
        <f>+VLOOKUP(Tabla2[[#This Row],[Cultivo]],Cod_categoría[],2,0)</f>
        <v>100102004</v>
      </c>
      <c r="H5805" t="str">
        <f>+VLOOKUP(F5805,Codigos[],2,0)</f>
        <v>Cítricos</v>
      </c>
      <c r="I5805">
        <f>+VLOOKUP(Tabla2[[#This Row],[Categoría]],Cod_procesamiento10[],2,0)</f>
        <v>2</v>
      </c>
      <c r="J5805" t="s">
        <v>163</v>
      </c>
      <c r="K5805" s="3">
        <v>857.59</v>
      </c>
    </row>
    <row r="5806" spans="1:11" x14ac:dyDescent="0.35">
      <c r="A5806">
        <v>2017</v>
      </c>
      <c r="B5806" s="5" t="s">
        <v>59</v>
      </c>
      <c r="C5806" s="10">
        <v>43040</v>
      </c>
      <c r="D5806" t="s">
        <v>2</v>
      </c>
      <c r="E5806">
        <f>+VLOOKUP(Tabla2[[#This Row],[Punto de venta]],Punto_venta[],2,0)</f>
        <v>1</v>
      </c>
      <c r="F5806" t="s">
        <v>21</v>
      </c>
      <c r="G5806">
        <f>+VLOOKUP(Tabla2[[#This Row],[Cultivo]],Cod_categoría[],2,0)</f>
        <v>100108002</v>
      </c>
      <c r="H5806" t="str">
        <f>+VLOOKUP(F5806,Codigos[],2,0)</f>
        <v>Frutos tropicales y subtropicales</v>
      </c>
      <c r="I5806">
        <f>+VLOOKUP(Tabla2[[#This Row],[Categoría]],Cod_procesamiento10[],2,0)</f>
        <v>4</v>
      </c>
      <c r="J5806" t="s">
        <v>163</v>
      </c>
      <c r="K5806" s="3">
        <v>2266.67</v>
      </c>
    </row>
    <row r="5807" spans="1:11" x14ac:dyDescent="0.35">
      <c r="A5807">
        <v>2017</v>
      </c>
      <c r="B5807" s="5" t="s">
        <v>59</v>
      </c>
      <c r="C5807" s="10">
        <v>43040</v>
      </c>
      <c r="D5807" t="s">
        <v>2</v>
      </c>
      <c r="E5807">
        <f>+VLOOKUP(Tabla2[[#This Row],[Punto de venta]],Punto_venta[],2,0)</f>
        <v>1</v>
      </c>
      <c r="F5807" t="s">
        <v>10</v>
      </c>
      <c r="G5807">
        <f>+VLOOKUP(Tabla2[[#This Row],[Cultivo]],Cod_categoría[],2,0)</f>
        <v>100104002</v>
      </c>
      <c r="H5807" t="str">
        <f>+VLOOKUP(F5807,Codigos[],2,0)</f>
        <v>Frutos de pepita</v>
      </c>
      <c r="I5807">
        <f>+VLOOKUP(Tabla2[[#This Row],[Categoría]],Cod_procesamiento10[],2,0)</f>
        <v>3</v>
      </c>
      <c r="J5807" t="s">
        <v>163</v>
      </c>
      <c r="K5807" s="3">
        <v>753.53</v>
      </c>
    </row>
    <row r="5808" spans="1:11" x14ac:dyDescent="0.35">
      <c r="A5808">
        <v>2017</v>
      </c>
      <c r="B5808" s="5" t="s">
        <v>59</v>
      </c>
      <c r="C5808" s="10">
        <v>43040</v>
      </c>
      <c r="D5808" t="s">
        <v>2</v>
      </c>
      <c r="E5808">
        <f>+VLOOKUP(Tabla2[[#This Row],[Punto de venta]],Punto_venta[],2,0)</f>
        <v>1</v>
      </c>
      <c r="F5808" t="s">
        <v>11</v>
      </c>
      <c r="G5808">
        <f>+VLOOKUP(Tabla2[[#This Row],[Cultivo]],Cod_categoría[],2,0)</f>
        <v>100102005</v>
      </c>
      <c r="H5808" t="str">
        <f>+VLOOKUP(F5808,Codigos[],2,0)</f>
        <v>Cítricos</v>
      </c>
      <c r="I5808">
        <f>+VLOOKUP(Tabla2[[#This Row],[Categoría]],Cod_procesamiento10[],2,0)</f>
        <v>2</v>
      </c>
      <c r="J5808" t="s">
        <v>163</v>
      </c>
      <c r="K5808" s="3">
        <v>804.78</v>
      </c>
    </row>
    <row r="5809" spans="1:11" x14ac:dyDescent="0.35">
      <c r="A5809">
        <v>2017</v>
      </c>
      <c r="B5809" s="5" t="s">
        <v>59</v>
      </c>
      <c r="C5809" s="10">
        <v>43040</v>
      </c>
      <c r="D5809" t="s">
        <v>2</v>
      </c>
      <c r="E5809">
        <f>+VLOOKUP(Tabla2[[#This Row],[Punto de venta]],Punto_venta[],2,0)</f>
        <v>1</v>
      </c>
      <c r="F5809" t="s">
        <v>13</v>
      </c>
      <c r="G5809">
        <f>+VLOOKUP(Tabla2[[#This Row],[Cultivo]],Cod_categoría[],2,0)</f>
        <v>100106002</v>
      </c>
      <c r="H5809" t="str">
        <f>+VLOOKUP(F5809,Codigos[],2,0)</f>
        <v>Frutos oleaginosos</v>
      </c>
      <c r="I5809">
        <f>+VLOOKUP(Tabla2[[#This Row],[Categoría]],Cod_procesamiento10[],2,0)</f>
        <v>12</v>
      </c>
      <c r="J5809" t="s">
        <v>163</v>
      </c>
      <c r="K5809" s="3">
        <v>2223.0300000000002</v>
      </c>
    </row>
    <row r="5810" spans="1:11" x14ac:dyDescent="0.35">
      <c r="A5810">
        <v>2017</v>
      </c>
      <c r="B5810" s="5" t="s">
        <v>59</v>
      </c>
      <c r="C5810" s="10">
        <v>43040</v>
      </c>
      <c r="D5810" t="s">
        <v>2</v>
      </c>
      <c r="E5810">
        <f>+VLOOKUP(Tabla2[[#This Row],[Punto de venta]],Punto_venta[],2,0)</f>
        <v>1</v>
      </c>
      <c r="F5810" t="s">
        <v>14</v>
      </c>
      <c r="G5810">
        <f>+VLOOKUP(Tabla2[[#This Row],[Cultivo]],Cod_categoría[],2,0)</f>
        <v>100104005</v>
      </c>
      <c r="H5810" t="str">
        <f>+VLOOKUP(F5810,Codigos[],2,0)</f>
        <v>Frutos de pepita</v>
      </c>
      <c r="I5810">
        <f>+VLOOKUP(Tabla2[[#This Row],[Categoría]],Cod_procesamiento10[],2,0)</f>
        <v>3</v>
      </c>
      <c r="J5810" t="s">
        <v>163</v>
      </c>
      <c r="K5810" s="3">
        <v>761.71</v>
      </c>
    </row>
    <row r="5811" spans="1:11" x14ac:dyDescent="0.35">
      <c r="A5811">
        <v>2017</v>
      </c>
      <c r="B5811" s="5" t="s">
        <v>59</v>
      </c>
      <c r="C5811" s="10">
        <v>43040</v>
      </c>
      <c r="D5811" t="s">
        <v>2</v>
      </c>
      <c r="E5811">
        <f>+VLOOKUP(Tabla2[[#This Row],[Punto de venta]],Punto_venta[],2,0)</f>
        <v>1</v>
      </c>
      <c r="F5811" t="s">
        <v>15</v>
      </c>
      <c r="G5811">
        <f>+VLOOKUP(Tabla2[[#This Row],[Cultivo]],Cod_categoría[],2,0)</f>
        <v>100108006</v>
      </c>
      <c r="H5811" t="str">
        <f>+VLOOKUP(F5811,Codigos[],2,0)</f>
        <v>Frutos tropicales y subtropicales</v>
      </c>
      <c r="I5811">
        <f>+VLOOKUP(Tabla2[[#This Row],[Categoría]],Cod_procesamiento10[],2,0)</f>
        <v>4</v>
      </c>
      <c r="J5811" t="s">
        <v>163</v>
      </c>
      <c r="K5811" s="3">
        <v>610.51</v>
      </c>
    </row>
    <row r="5812" spans="1:11" x14ac:dyDescent="0.35">
      <c r="A5812">
        <v>2017</v>
      </c>
      <c r="B5812" s="5" t="s">
        <v>59</v>
      </c>
      <c r="C5812" s="10">
        <v>43040</v>
      </c>
      <c r="D5812" t="s">
        <v>17</v>
      </c>
      <c r="E5812">
        <f>+VLOOKUP(Tabla2[[#This Row],[Punto de venta]],Punto_venta[],2,0)</f>
        <v>2</v>
      </c>
      <c r="F5812" t="s">
        <v>4</v>
      </c>
      <c r="G5812">
        <f>+VLOOKUP(Tabla2[[#This Row],[Cultivo]],Cod_categoría[],2,0)</f>
        <v>100107002</v>
      </c>
      <c r="H5812" t="str">
        <f>+VLOOKUP(F5812,Codigos[],2,0)</f>
        <v>Frutos tropicales y subtropicales</v>
      </c>
      <c r="I5812">
        <f>+VLOOKUP(Tabla2[[#This Row],[Categoría]],Cod_procesamiento10[],2,0)</f>
        <v>4</v>
      </c>
      <c r="J5812" t="s">
        <v>163</v>
      </c>
      <c r="K5812" s="3">
        <v>2336.44</v>
      </c>
    </row>
    <row r="5813" spans="1:11" x14ac:dyDescent="0.35">
      <c r="A5813">
        <v>2017</v>
      </c>
      <c r="B5813" s="5" t="s">
        <v>59</v>
      </c>
      <c r="C5813" s="10">
        <v>43040</v>
      </c>
      <c r="D5813" t="s">
        <v>17</v>
      </c>
      <c r="E5813">
        <f>+VLOOKUP(Tabla2[[#This Row],[Punto de venta]],Punto_venta[],2,0)</f>
        <v>2</v>
      </c>
      <c r="F5813" t="s">
        <v>8</v>
      </c>
      <c r="G5813">
        <f>+VLOOKUP(Tabla2[[#This Row],[Cultivo]],Cod_categoría[],2,0)</f>
        <v>100112025</v>
      </c>
      <c r="H5813" t="str">
        <f>+VLOOKUP(F5813,Codigos[],2,0)</f>
        <v>Berries</v>
      </c>
      <c r="I5813">
        <f>+VLOOKUP(Tabla2[[#This Row],[Categoría]],Cod_procesamiento10[],2,0)</f>
        <v>1</v>
      </c>
      <c r="J5813" t="s">
        <v>163</v>
      </c>
      <c r="K5813" s="3">
        <v>5956.13</v>
      </c>
    </row>
    <row r="5814" spans="1:11" x14ac:dyDescent="0.35">
      <c r="A5814">
        <v>2017</v>
      </c>
      <c r="B5814" s="5" t="s">
        <v>59</v>
      </c>
      <c r="C5814" s="10">
        <v>43040</v>
      </c>
      <c r="D5814" t="s">
        <v>17</v>
      </c>
      <c r="E5814">
        <f>+VLOOKUP(Tabla2[[#This Row],[Punto de venta]],Punto_venta[],2,0)</f>
        <v>2</v>
      </c>
      <c r="F5814" t="s">
        <v>19</v>
      </c>
      <c r="G5814">
        <f>+VLOOKUP(Tabla2[[#This Row],[Cultivo]],Cod_categoría[],2,0)</f>
        <v>100101007</v>
      </c>
      <c r="H5814" t="str">
        <f>+VLOOKUP(F5814,Codigos[],2,0)</f>
        <v>Berries</v>
      </c>
      <c r="I5814">
        <f>+VLOOKUP(Tabla2[[#This Row],[Categoría]],Cod_procesamiento10[],2,0)</f>
        <v>1</v>
      </c>
      <c r="J5814" t="s">
        <v>163</v>
      </c>
      <c r="K5814" s="3">
        <v>1519.86</v>
      </c>
    </row>
    <row r="5815" spans="1:11" x14ac:dyDescent="0.35">
      <c r="A5815">
        <v>2017</v>
      </c>
      <c r="B5815" s="5" t="s">
        <v>59</v>
      </c>
      <c r="C5815" s="10">
        <v>43040</v>
      </c>
      <c r="D5815" t="s">
        <v>17</v>
      </c>
      <c r="E5815">
        <f>+VLOOKUP(Tabla2[[#This Row],[Punto de venta]],Punto_venta[],2,0)</f>
        <v>2</v>
      </c>
      <c r="F5815" t="s">
        <v>9</v>
      </c>
      <c r="G5815">
        <f>+VLOOKUP(Tabla2[[#This Row],[Cultivo]],Cod_categoría[],2,0)</f>
        <v>100102003</v>
      </c>
      <c r="H5815" t="str">
        <f>+VLOOKUP(F5815,Codigos[],2,0)</f>
        <v>Cítricos</v>
      </c>
      <c r="I5815">
        <f>+VLOOKUP(Tabla2[[#This Row],[Categoría]],Cod_procesamiento10[],2,0)</f>
        <v>2</v>
      </c>
      <c r="J5815" t="s">
        <v>163</v>
      </c>
      <c r="K5815" s="3">
        <v>846.4</v>
      </c>
    </row>
    <row r="5816" spans="1:11" x14ac:dyDescent="0.35">
      <c r="A5816">
        <v>2017</v>
      </c>
      <c r="B5816" s="5" t="s">
        <v>59</v>
      </c>
      <c r="C5816" s="10">
        <v>43040</v>
      </c>
      <c r="D5816" t="s">
        <v>17</v>
      </c>
      <c r="E5816">
        <f>+VLOOKUP(Tabla2[[#This Row],[Punto de venta]],Punto_venta[],2,0)</f>
        <v>2</v>
      </c>
      <c r="F5816" t="s">
        <v>20</v>
      </c>
      <c r="G5816">
        <f>+VLOOKUP(Tabla2[[#This Row],[Cultivo]],Cod_categoría[],2,0)</f>
        <v>100102004</v>
      </c>
      <c r="H5816" t="str">
        <f>+VLOOKUP(F5816,Codigos[],2,0)</f>
        <v>Cítricos</v>
      </c>
      <c r="I5816">
        <f>+VLOOKUP(Tabla2[[#This Row],[Categoría]],Cod_procesamiento10[],2,0)</f>
        <v>2</v>
      </c>
      <c r="J5816" t="s">
        <v>163</v>
      </c>
      <c r="K5816" s="3">
        <v>1651.23</v>
      </c>
    </row>
    <row r="5817" spans="1:11" x14ac:dyDescent="0.35">
      <c r="A5817">
        <v>2017</v>
      </c>
      <c r="B5817" s="5" t="s">
        <v>59</v>
      </c>
      <c r="C5817" s="10">
        <v>43040</v>
      </c>
      <c r="D5817" t="s">
        <v>17</v>
      </c>
      <c r="E5817">
        <f>+VLOOKUP(Tabla2[[#This Row],[Punto de venta]],Punto_venta[],2,0)</f>
        <v>2</v>
      </c>
      <c r="F5817" t="s">
        <v>21</v>
      </c>
      <c r="G5817">
        <f>+VLOOKUP(Tabla2[[#This Row],[Cultivo]],Cod_categoría[],2,0)</f>
        <v>100108002</v>
      </c>
      <c r="H5817" t="str">
        <f>+VLOOKUP(F5817,Codigos[],2,0)</f>
        <v>Frutos tropicales y subtropicales</v>
      </c>
      <c r="I5817">
        <f>+VLOOKUP(Tabla2[[#This Row],[Categoría]],Cod_procesamiento10[],2,0)</f>
        <v>4</v>
      </c>
      <c r="J5817" t="s">
        <v>163</v>
      </c>
      <c r="K5817" s="3">
        <v>2052.6799999999998</v>
      </c>
    </row>
    <row r="5818" spans="1:11" x14ac:dyDescent="0.35">
      <c r="A5818">
        <v>2017</v>
      </c>
      <c r="B5818" s="5" t="s">
        <v>59</v>
      </c>
      <c r="C5818" s="10">
        <v>43040</v>
      </c>
      <c r="D5818" t="s">
        <v>17</v>
      </c>
      <c r="E5818">
        <f>+VLOOKUP(Tabla2[[#This Row],[Punto de venta]],Punto_venta[],2,0)</f>
        <v>2</v>
      </c>
      <c r="F5818" t="s">
        <v>10</v>
      </c>
      <c r="G5818">
        <f>+VLOOKUP(Tabla2[[#This Row],[Cultivo]],Cod_categoría[],2,0)</f>
        <v>100104002</v>
      </c>
      <c r="H5818" t="str">
        <f>+VLOOKUP(F5818,Codigos[],2,0)</f>
        <v>Frutos de pepita</v>
      </c>
      <c r="I5818">
        <f>+VLOOKUP(Tabla2[[#This Row],[Categoría]],Cod_procesamiento10[],2,0)</f>
        <v>3</v>
      </c>
      <c r="J5818" t="s">
        <v>163</v>
      </c>
      <c r="K5818" s="3">
        <v>1212.42</v>
      </c>
    </row>
    <row r="5819" spans="1:11" x14ac:dyDescent="0.35">
      <c r="A5819">
        <v>2017</v>
      </c>
      <c r="B5819" s="5" t="s">
        <v>59</v>
      </c>
      <c r="C5819" s="10">
        <v>43040</v>
      </c>
      <c r="D5819" t="s">
        <v>17</v>
      </c>
      <c r="E5819">
        <f>+VLOOKUP(Tabla2[[#This Row],[Punto de venta]],Punto_venta[],2,0)</f>
        <v>2</v>
      </c>
      <c r="F5819" t="s">
        <v>11</v>
      </c>
      <c r="G5819">
        <f>+VLOOKUP(Tabla2[[#This Row],[Cultivo]],Cod_categoría[],2,0)</f>
        <v>100102005</v>
      </c>
      <c r="H5819" t="str">
        <f>+VLOOKUP(F5819,Codigos[],2,0)</f>
        <v>Cítricos</v>
      </c>
      <c r="I5819">
        <f>+VLOOKUP(Tabla2[[#This Row],[Categoría]],Cod_procesamiento10[],2,0)</f>
        <v>2</v>
      </c>
      <c r="J5819" t="s">
        <v>163</v>
      </c>
      <c r="K5819" s="3">
        <v>1012.98</v>
      </c>
    </row>
    <row r="5820" spans="1:11" x14ac:dyDescent="0.35">
      <c r="A5820">
        <v>2017</v>
      </c>
      <c r="B5820" s="5" t="s">
        <v>59</v>
      </c>
      <c r="C5820" s="10">
        <v>43040</v>
      </c>
      <c r="D5820" t="s">
        <v>17</v>
      </c>
      <c r="E5820">
        <f>+VLOOKUP(Tabla2[[#This Row],[Punto de venta]],Punto_venta[],2,0)</f>
        <v>2</v>
      </c>
      <c r="F5820" t="s">
        <v>13</v>
      </c>
      <c r="G5820">
        <f>+VLOOKUP(Tabla2[[#This Row],[Cultivo]],Cod_categoría[],2,0)</f>
        <v>100106002</v>
      </c>
      <c r="H5820" t="str">
        <f>+VLOOKUP(F5820,Codigos[],2,0)</f>
        <v>Frutos oleaginosos</v>
      </c>
      <c r="I5820">
        <f>+VLOOKUP(Tabla2[[#This Row],[Categoría]],Cod_procesamiento10[],2,0)</f>
        <v>12</v>
      </c>
      <c r="J5820" t="s">
        <v>163</v>
      </c>
      <c r="K5820" s="3">
        <v>3094.5</v>
      </c>
    </row>
    <row r="5821" spans="1:11" x14ac:dyDescent="0.35">
      <c r="A5821">
        <v>2017</v>
      </c>
      <c r="B5821" s="5" t="s">
        <v>59</v>
      </c>
      <c r="C5821" s="10">
        <v>43040</v>
      </c>
      <c r="D5821" t="s">
        <v>17</v>
      </c>
      <c r="E5821">
        <f>+VLOOKUP(Tabla2[[#This Row],[Punto de venta]],Punto_venta[],2,0)</f>
        <v>2</v>
      </c>
      <c r="F5821" t="s">
        <v>14</v>
      </c>
      <c r="G5821">
        <f>+VLOOKUP(Tabla2[[#This Row],[Cultivo]],Cod_categoría[],2,0)</f>
        <v>100104005</v>
      </c>
      <c r="H5821" t="str">
        <f>+VLOOKUP(F5821,Codigos[],2,0)</f>
        <v>Frutos de pepita</v>
      </c>
      <c r="I5821">
        <f>+VLOOKUP(Tabla2[[#This Row],[Categoría]],Cod_procesamiento10[],2,0)</f>
        <v>3</v>
      </c>
      <c r="J5821" t="s">
        <v>163</v>
      </c>
      <c r="K5821" s="3">
        <v>1160.9100000000001</v>
      </c>
    </row>
    <row r="5822" spans="1:11" x14ac:dyDescent="0.35">
      <c r="A5822">
        <v>2017</v>
      </c>
      <c r="B5822" s="5" t="s">
        <v>59</v>
      </c>
      <c r="C5822" s="10">
        <v>43040</v>
      </c>
      <c r="D5822" t="s">
        <v>17</v>
      </c>
      <c r="E5822">
        <f>+VLOOKUP(Tabla2[[#This Row],[Punto de venta]],Punto_venta[],2,0)</f>
        <v>2</v>
      </c>
      <c r="F5822" t="s">
        <v>15</v>
      </c>
      <c r="G5822">
        <f>+VLOOKUP(Tabla2[[#This Row],[Cultivo]],Cod_categoría[],2,0)</f>
        <v>100108006</v>
      </c>
      <c r="H5822" t="str">
        <f>+VLOOKUP(F5822,Codigos[],2,0)</f>
        <v>Frutos tropicales y subtropicales</v>
      </c>
      <c r="I5822">
        <f>+VLOOKUP(Tabla2[[#This Row],[Categoría]],Cod_procesamiento10[],2,0)</f>
        <v>4</v>
      </c>
      <c r="J5822" t="s">
        <v>163</v>
      </c>
      <c r="K5822" s="3">
        <v>813.47</v>
      </c>
    </row>
    <row r="5823" spans="1:11" x14ac:dyDescent="0.35">
      <c r="A5823">
        <v>2017</v>
      </c>
      <c r="B5823" s="5" t="s">
        <v>59</v>
      </c>
      <c r="C5823" s="10">
        <v>43040</v>
      </c>
      <c r="D5823" t="s">
        <v>2</v>
      </c>
      <c r="E5823">
        <f>+VLOOKUP(Tabla2[[#This Row],[Punto de venta]],Punto_venta[],2,0)</f>
        <v>1</v>
      </c>
      <c r="F5823" t="s">
        <v>4</v>
      </c>
      <c r="G5823">
        <f>+VLOOKUP(Tabla2[[#This Row],[Cultivo]],Cod_categoría[],2,0)</f>
        <v>100107002</v>
      </c>
      <c r="H5823" t="str">
        <f>+VLOOKUP(F5823,Codigos[],2,0)</f>
        <v>Frutos tropicales y subtropicales</v>
      </c>
      <c r="I5823">
        <f>+VLOOKUP(Tabla2[[#This Row],[Categoría]],Cod_procesamiento10[],2,0)</f>
        <v>4</v>
      </c>
      <c r="J5823" t="s">
        <v>163</v>
      </c>
      <c r="K5823" s="3">
        <v>1896.02</v>
      </c>
    </row>
    <row r="5824" spans="1:11" x14ac:dyDescent="0.35">
      <c r="A5824">
        <v>2017</v>
      </c>
      <c r="B5824" s="5" t="s">
        <v>59</v>
      </c>
      <c r="C5824" s="10">
        <v>43040</v>
      </c>
      <c r="D5824" t="s">
        <v>2</v>
      </c>
      <c r="E5824">
        <f>+VLOOKUP(Tabla2[[#This Row],[Punto de venta]],Punto_venta[],2,0)</f>
        <v>1</v>
      </c>
      <c r="F5824" t="s">
        <v>8</v>
      </c>
      <c r="G5824">
        <f>+VLOOKUP(Tabla2[[#This Row],[Cultivo]],Cod_categoría[],2,0)</f>
        <v>100112025</v>
      </c>
      <c r="H5824" t="str">
        <f>+VLOOKUP(F5824,Codigos[],2,0)</f>
        <v>Berries</v>
      </c>
      <c r="I5824">
        <f>+VLOOKUP(Tabla2[[#This Row],[Categoría]],Cod_procesamiento10[],2,0)</f>
        <v>1</v>
      </c>
      <c r="J5824" t="s">
        <v>163</v>
      </c>
      <c r="K5824" s="3">
        <v>1290.08</v>
      </c>
    </row>
    <row r="5825" spans="1:11" x14ac:dyDescent="0.35">
      <c r="A5825">
        <v>2017</v>
      </c>
      <c r="B5825" s="5" t="s">
        <v>59</v>
      </c>
      <c r="C5825" s="10">
        <v>43040</v>
      </c>
      <c r="D5825" t="s">
        <v>2</v>
      </c>
      <c r="E5825">
        <f>+VLOOKUP(Tabla2[[#This Row],[Punto de venta]],Punto_venta[],2,0)</f>
        <v>1</v>
      </c>
      <c r="F5825" t="s">
        <v>19</v>
      </c>
      <c r="G5825">
        <f>+VLOOKUP(Tabla2[[#This Row],[Cultivo]],Cod_categoría[],2,0)</f>
        <v>100101007</v>
      </c>
      <c r="H5825" t="str">
        <f>+VLOOKUP(F5825,Codigos[],2,0)</f>
        <v>Berries</v>
      </c>
      <c r="I5825">
        <f>+VLOOKUP(Tabla2[[#This Row],[Categoría]],Cod_procesamiento10[],2,0)</f>
        <v>1</v>
      </c>
      <c r="J5825" t="s">
        <v>163</v>
      </c>
      <c r="K5825" s="3">
        <v>910.09</v>
      </c>
    </row>
    <row r="5826" spans="1:11" x14ac:dyDescent="0.35">
      <c r="A5826">
        <v>2017</v>
      </c>
      <c r="B5826" s="5" t="s">
        <v>59</v>
      </c>
      <c r="C5826" s="10">
        <v>43040</v>
      </c>
      <c r="D5826" t="s">
        <v>2</v>
      </c>
      <c r="E5826">
        <f>+VLOOKUP(Tabla2[[#This Row],[Punto de venta]],Punto_venta[],2,0)</f>
        <v>1</v>
      </c>
      <c r="F5826" t="s">
        <v>9</v>
      </c>
      <c r="G5826">
        <f>+VLOOKUP(Tabla2[[#This Row],[Cultivo]],Cod_categoría[],2,0)</f>
        <v>100102003</v>
      </c>
      <c r="H5826" t="str">
        <f>+VLOOKUP(F5826,Codigos[],2,0)</f>
        <v>Cítricos</v>
      </c>
      <c r="I5826">
        <f>+VLOOKUP(Tabla2[[#This Row],[Categoría]],Cod_procesamiento10[],2,0)</f>
        <v>2</v>
      </c>
      <c r="J5826" t="s">
        <v>163</v>
      </c>
      <c r="K5826" s="3">
        <v>539.59</v>
      </c>
    </row>
    <row r="5827" spans="1:11" x14ac:dyDescent="0.35">
      <c r="A5827">
        <v>2017</v>
      </c>
      <c r="B5827" s="5" t="s">
        <v>59</v>
      </c>
      <c r="C5827" s="10">
        <v>43040</v>
      </c>
      <c r="D5827" t="s">
        <v>2</v>
      </c>
      <c r="E5827">
        <f>+VLOOKUP(Tabla2[[#This Row],[Punto de venta]],Punto_venta[],2,0)</f>
        <v>1</v>
      </c>
      <c r="F5827" t="s">
        <v>20</v>
      </c>
      <c r="G5827">
        <f>+VLOOKUP(Tabla2[[#This Row],[Cultivo]],Cod_categoría[],2,0)</f>
        <v>100102004</v>
      </c>
      <c r="H5827" t="str">
        <f>+VLOOKUP(F5827,Codigos[],2,0)</f>
        <v>Cítricos</v>
      </c>
      <c r="I5827">
        <f>+VLOOKUP(Tabla2[[#This Row],[Categoría]],Cod_procesamiento10[],2,0)</f>
        <v>2</v>
      </c>
      <c r="J5827" t="s">
        <v>163</v>
      </c>
      <c r="K5827" s="3">
        <v>843.95</v>
      </c>
    </row>
    <row r="5828" spans="1:11" x14ac:dyDescent="0.35">
      <c r="A5828">
        <v>2017</v>
      </c>
      <c r="B5828" s="5" t="s">
        <v>59</v>
      </c>
      <c r="C5828" s="10">
        <v>43040</v>
      </c>
      <c r="D5828" t="s">
        <v>2</v>
      </c>
      <c r="E5828">
        <f>+VLOOKUP(Tabla2[[#This Row],[Punto de venta]],Punto_venta[],2,0)</f>
        <v>1</v>
      </c>
      <c r="F5828" t="s">
        <v>21</v>
      </c>
      <c r="G5828">
        <f>+VLOOKUP(Tabla2[[#This Row],[Cultivo]],Cod_categoría[],2,0)</f>
        <v>100108002</v>
      </c>
      <c r="H5828" t="str">
        <f>+VLOOKUP(F5828,Codigos[],2,0)</f>
        <v>Frutos tropicales y subtropicales</v>
      </c>
      <c r="I5828">
        <f>+VLOOKUP(Tabla2[[#This Row],[Categoría]],Cod_procesamiento10[],2,0)</f>
        <v>4</v>
      </c>
      <c r="J5828" t="s">
        <v>163</v>
      </c>
      <c r="K5828" s="3">
        <v>1915.08</v>
      </c>
    </row>
    <row r="5829" spans="1:11" x14ac:dyDescent="0.35">
      <c r="A5829">
        <v>2017</v>
      </c>
      <c r="B5829" s="5" t="s">
        <v>59</v>
      </c>
      <c r="C5829" s="10">
        <v>43040</v>
      </c>
      <c r="D5829" t="s">
        <v>2</v>
      </c>
      <c r="E5829">
        <f>+VLOOKUP(Tabla2[[#This Row],[Punto de venta]],Punto_venta[],2,0)</f>
        <v>1</v>
      </c>
      <c r="F5829" t="s">
        <v>10</v>
      </c>
      <c r="G5829">
        <f>+VLOOKUP(Tabla2[[#This Row],[Cultivo]],Cod_categoría[],2,0)</f>
        <v>100104002</v>
      </c>
      <c r="H5829" t="str">
        <f>+VLOOKUP(F5829,Codigos[],2,0)</f>
        <v>Frutos de pepita</v>
      </c>
      <c r="I5829">
        <f>+VLOOKUP(Tabla2[[#This Row],[Categoría]],Cod_procesamiento10[],2,0)</f>
        <v>3</v>
      </c>
      <c r="J5829" t="s">
        <v>163</v>
      </c>
      <c r="K5829" s="3">
        <v>773.22</v>
      </c>
    </row>
    <row r="5830" spans="1:11" x14ac:dyDescent="0.35">
      <c r="A5830">
        <v>2017</v>
      </c>
      <c r="B5830" s="5" t="s">
        <v>59</v>
      </c>
      <c r="C5830" s="10">
        <v>43040</v>
      </c>
      <c r="D5830" t="s">
        <v>2</v>
      </c>
      <c r="E5830">
        <f>+VLOOKUP(Tabla2[[#This Row],[Punto de venta]],Punto_venta[],2,0)</f>
        <v>1</v>
      </c>
      <c r="F5830" t="s">
        <v>11</v>
      </c>
      <c r="G5830">
        <f>+VLOOKUP(Tabla2[[#This Row],[Cultivo]],Cod_categoría[],2,0)</f>
        <v>100102005</v>
      </c>
      <c r="H5830" t="str">
        <f>+VLOOKUP(F5830,Codigos[],2,0)</f>
        <v>Cítricos</v>
      </c>
      <c r="I5830">
        <f>+VLOOKUP(Tabla2[[#This Row],[Categoría]],Cod_procesamiento10[],2,0)</f>
        <v>2</v>
      </c>
      <c r="J5830" t="s">
        <v>163</v>
      </c>
      <c r="K5830" s="3">
        <v>884.91</v>
      </c>
    </row>
    <row r="5831" spans="1:11" x14ac:dyDescent="0.35">
      <c r="A5831">
        <v>2017</v>
      </c>
      <c r="B5831" s="5" t="s">
        <v>59</v>
      </c>
      <c r="C5831" s="10">
        <v>43040</v>
      </c>
      <c r="D5831" t="s">
        <v>2</v>
      </c>
      <c r="E5831">
        <f>+VLOOKUP(Tabla2[[#This Row],[Punto de venta]],Punto_venta[],2,0)</f>
        <v>1</v>
      </c>
      <c r="F5831" t="s">
        <v>13</v>
      </c>
      <c r="G5831">
        <f>+VLOOKUP(Tabla2[[#This Row],[Cultivo]],Cod_categoría[],2,0)</f>
        <v>100106002</v>
      </c>
      <c r="H5831" t="str">
        <f>+VLOOKUP(F5831,Codigos[],2,0)</f>
        <v>Frutos oleaginosos</v>
      </c>
      <c r="I5831">
        <f>+VLOOKUP(Tabla2[[#This Row],[Categoría]],Cod_procesamiento10[],2,0)</f>
        <v>12</v>
      </c>
      <c r="J5831" t="s">
        <v>163</v>
      </c>
      <c r="K5831" s="3">
        <v>2126.0700000000002</v>
      </c>
    </row>
    <row r="5832" spans="1:11" x14ac:dyDescent="0.35">
      <c r="A5832">
        <v>2017</v>
      </c>
      <c r="B5832" s="5" t="s">
        <v>59</v>
      </c>
      <c r="C5832" s="10">
        <v>43040</v>
      </c>
      <c r="D5832" t="s">
        <v>2</v>
      </c>
      <c r="E5832">
        <f>+VLOOKUP(Tabla2[[#This Row],[Punto de venta]],Punto_venta[],2,0)</f>
        <v>1</v>
      </c>
      <c r="F5832" t="s">
        <v>14</v>
      </c>
      <c r="G5832">
        <f>+VLOOKUP(Tabla2[[#This Row],[Cultivo]],Cod_categoría[],2,0)</f>
        <v>100104005</v>
      </c>
      <c r="H5832" t="str">
        <f>+VLOOKUP(F5832,Codigos[],2,0)</f>
        <v>Frutos de pepita</v>
      </c>
      <c r="I5832">
        <f>+VLOOKUP(Tabla2[[#This Row],[Categoría]],Cod_procesamiento10[],2,0)</f>
        <v>3</v>
      </c>
      <c r="J5832" t="s">
        <v>163</v>
      </c>
      <c r="K5832" s="3">
        <v>839.8</v>
      </c>
    </row>
    <row r="5833" spans="1:11" x14ac:dyDescent="0.35">
      <c r="A5833">
        <v>2017</v>
      </c>
      <c r="B5833" s="5" t="s">
        <v>59</v>
      </c>
      <c r="C5833" s="10">
        <v>43040</v>
      </c>
      <c r="D5833" t="s">
        <v>2</v>
      </c>
      <c r="E5833">
        <f>+VLOOKUP(Tabla2[[#This Row],[Punto de venta]],Punto_venta[],2,0)</f>
        <v>1</v>
      </c>
      <c r="F5833" t="s">
        <v>15</v>
      </c>
      <c r="G5833">
        <f>+VLOOKUP(Tabla2[[#This Row],[Cultivo]],Cod_categoría[],2,0)</f>
        <v>100108006</v>
      </c>
      <c r="H5833" t="str">
        <f>+VLOOKUP(F5833,Codigos[],2,0)</f>
        <v>Frutos tropicales y subtropicales</v>
      </c>
      <c r="I5833">
        <f>+VLOOKUP(Tabla2[[#This Row],[Categoría]],Cod_procesamiento10[],2,0)</f>
        <v>4</v>
      </c>
      <c r="J5833" t="s">
        <v>163</v>
      </c>
      <c r="K5833" s="3">
        <v>681.68</v>
      </c>
    </row>
    <row r="5834" spans="1:11" x14ac:dyDescent="0.35">
      <c r="A5834">
        <v>2017</v>
      </c>
      <c r="B5834" s="5" t="s">
        <v>59</v>
      </c>
      <c r="C5834" s="10">
        <v>43040</v>
      </c>
      <c r="D5834" t="s">
        <v>17</v>
      </c>
      <c r="E5834">
        <f>+VLOOKUP(Tabla2[[#This Row],[Punto de venta]],Punto_venta[],2,0)</f>
        <v>2</v>
      </c>
      <c r="F5834" t="s">
        <v>4</v>
      </c>
      <c r="G5834">
        <f>+VLOOKUP(Tabla2[[#This Row],[Cultivo]],Cod_categoría[],2,0)</f>
        <v>100107002</v>
      </c>
      <c r="H5834" t="str">
        <f>+VLOOKUP(F5834,Codigos[],2,0)</f>
        <v>Frutos tropicales y subtropicales</v>
      </c>
      <c r="I5834">
        <f>+VLOOKUP(Tabla2[[#This Row],[Categoría]],Cod_procesamiento10[],2,0)</f>
        <v>4</v>
      </c>
      <c r="J5834" t="s">
        <v>163</v>
      </c>
      <c r="K5834" s="3">
        <v>2306.52</v>
      </c>
    </row>
    <row r="5835" spans="1:11" x14ac:dyDescent="0.35">
      <c r="A5835">
        <v>2017</v>
      </c>
      <c r="B5835" s="5" t="s">
        <v>59</v>
      </c>
      <c r="C5835" s="10">
        <v>43040</v>
      </c>
      <c r="D5835" t="s">
        <v>17</v>
      </c>
      <c r="E5835">
        <f>+VLOOKUP(Tabla2[[#This Row],[Punto de venta]],Punto_venta[],2,0)</f>
        <v>2</v>
      </c>
      <c r="F5835" t="s">
        <v>8</v>
      </c>
      <c r="G5835">
        <f>+VLOOKUP(Tabla2[[#This Row],[Cultivo]],Cod_categoría[],2,0)</f>
        <v>100112025</v>
      </c>
      <c r="H5835" t="str">
        <f>+VLOOKUP(F5835,Codigos[],2,0)</f>
        <v>Berries</v>
      </c>
      <c r="I5835">
        <f>+VLOOKUP(Tabla2[[#This Row],[Categoría]],Cod_procesamiento10[],2,0)</f>
        <v>1</v>
      </c>
      <c r="J5835" t="s">
        <v>163</v>
      </c>
      <c r="K5835" s="3">
        <v>4885.5600000000004</v>
      </c>
    </row>
    <row r="5836" spans="1:11" x14ac:dyDescent="0.35">
      <c r="A5836">
        <v>2017</v>
      </c>
      <c r="B5836" s="5" t="s">
        <v>59</v>
      </c>
      <c r="C5836" s="10">
        <v>43040</v>
      </c>
      <c r="D5836" t="s">
        <v>17</v>
      </c>
      <c r="E5836">
        <f>+VLOOKUP(Tabla2[[#This Row],[Punto de venta]],Punto_venta[],2,0)</f>
        <v>2</v>
      </c>
      <c r="F5836" t="s">
        <v>19</v>
      </c>
      <c r="G5836">
        <f>+VLOOKUP(Tabla2[[#This Row],[Cultivo]],Cod_categoría[],2,0)</f>
        <v>100101007</v>
      </c>
      <c r="H5836" t="str">
        <f>+VLOOKUP(F5836,Codigos[],2,0)</f>
        <v>Berries</v>
      </c>
      <c r="I5836">
        <f>+VLOOKUP(Tabla2[[#This Row],[Categoría]],Cod_procesamiento10[],2,0)</f>
        <v>1</v>
      </c>
      <c r="J5836" t="s">
        <v>163</v>
      </c>
      <c r="K5836" s="3">
        <v>1571.91</v>
      </c>
    </row>
    <row r="5837" spans="1:11" x14ac:dyDescent="0.35">
      <c r="A5837">
        <v>2017</v>
      </c>
      <c r="B5837" s="5" t="s">
        <v>59</v>
      </c>
      <c r="C5837" s="10">
        <v>43040</v>
      </c>
      <c r="D5837" t="s">
        <v>17</v>
      </c>
      <c r="E5837">
        <f>+VLOOKUP(Tabla2[[#This Row],[Punto de venta]],Punto_venta[],2,0)</f>
        <v>2</v>
      </c>
      <c r="F5837" t="s">
        <v>9</v>
      </c>
      <c r="G5837">
        <f>+VLOOKUP(Tabla2[[#This Row],[Cultivo]],Cod_categoría[],2,0)</f>
        <v>100102003</v>
      </c>
      <c r="H5837" t="str">
        <f>+VLOOKUP(F5837,Codigos[],2,0)</f>
        <v>Cítricos</v>
      </c>
      <c r="I5837">
        <f>+VLOOKUP(Tabla2[[#This Row],[Categoría]],Cod_procesamiento10[],2,0)</f>
        <v>2</v>
      </c>
      <c r="J5837" t="s">
        <v>163</v>
      </c>
      <c r="K5837" s="3">
        <v>862.61</v>
      </c>
    </row>
    <row r="5838" spans="1:11" x14ac:dyDescent="0.35">
      <c r="A5838">
        <v>2017</v>
      </c>
      <c r="B5838" s="5" t="s">
        <v>59</v>
      </c>
      <c r="C5838" s="10">
        <v>43040</v>
      </c>
      <c r="D5838" t="s">
        <v>17</v>
      </c>
      <c r="E5838">
        <f>+VLOOKUP(Tabla2[[#This Row],[Punto de venta]],Punto_venta[],2,0)</f>
        <v>2</v>
      </c>
      <c r="F5838" t="s">
        <v>20</v>
      </c>
      <c r="G5838">
        <f>+VLOOKUP(Tabla2[[#This Row],[Cultivo]],Cod_categoría[],2,0)</f>
        <v>100102004</v>
      </c>
      <c r="H5838" t="str">
        <f>+VLOOKUP(F5838,Codigos[],2,0)</f>
        <v>Cítricos</v>
      </c>
      <c r="I5838">
        <f>+VLOOKUP(Tabla2[[#This Row],[Categoría]],Cod_procesamiento10[],2,0)</f>
        <v>2</v>
      </c>
      <c r="J5838" t="s">
        <v>163</v>
      </c>
      <c r="K5838" s="3">
        <v>1652.39</v>
      </c>
    </row>
    <row r="5839" spans="1:11" x14ac:dyDescent="0.35">
      <c r="A5839">
        <v>2017</v>
      </c>
      <c r="B5839" s="5" t="s">
        <v>59</v>
      </c>
      <c r="C5839" s="10">
        <v>43040</v>
      </c>
      <c r="D5839" t="s">
        <v>17</v>
      </c>
      <c r="E5839">
        <f>+VLOOKUP(Tabla2[[#This Row],[Punto de venta]],Punto_venta[],2,0)</f>
        <v>2</v>
      </c>
      <c r="F5839" t="s">
        <v>21</v>
      </c>
      <c r="G5839">
        <f>+VLOOKUP(Tabla2[[#This Row],[Cultivo]],Cod_categoría[],2,0)</f>
        <v>100108002</v>
      </c>
      <c r="H5839" t="str">
        <f>+VLOOKUP(F5839,Codigos[],2,0)</f>
        <v>Frutos tropicales y subtropicales</v>
      </c>
      <c r="I5839">
        <f>+VLOOKUP(Tabla2[[#This Row],[Categoría]],Cod_procesamiento10[],2,0)</f>
        <v>4</v>
      </c>
      <c r="J5839" t="s">
        <v>163</v>
      </c>
      <c r="K5839" s="3">
        <v>1753.71</v>
      </c>
    </row>
    <row r="5840" spans="1:11" x14ac:dyDescent="0.35">
      <c r="A5840">
        <v>2017</v>
      </c>
      <c r="B5840" s="5" t="s">
        <v>59</v>
      </c>
      <c r="C5840" s="10">
        <v>43040</v>
      </c>
      <c r="D5840" t="s">
        <v>17</v>
      </c>
      <c r="E5840">
        <f>+VLOOKUP(Tabla2[[#This Row],[Punto de venta]],Punto_venta[],2,0)</f>
        <v>2</v>
      </c>
      <c r="F5840" t="s">
        <v>10</v>
      </c>
      <c r="G5840">
        <f>+VLOOKUP(Tabla2[[#This Row],[Cultivo]],Cod_categoría[],2,0)</f>
        <v>100104002</v>
      </c>
      <c r="H5840" t="str">
        <f>+VLOOKUP(F5840,Codigos[],2,0)</f>
        <v>Frutos de pepita</v>
      </c>
      <c r="I5840">
        <f>+VLOOKUP(Tabla2[[#This Row],[Categoría]],Cod_procesamiento10[],2,0)</f>
        <v>3</v>
      </c>
      <c r="J5840" t="s">
        <v>163</v>
      </c>
      <c r="K5840" s="3">
        <v>1242.7</v>
      </c>
    </row>
    <row r="5841" spans="1:11" x14ac:dyDescent="0.35">
      <c r="A5841">
        <v>2017</v>
      </c>
      <c r="B5841" s="5" t="s">
        <v>59</v>
      </c>
      <c r="C5841" s="10">
        <v>43040</v>
      </c>
      <c r="D5841" t="s">
        <v>17</v>
      </c>
      <c r="E5841">
        <f>+VLOOKUP(Tabla2[[#This Row],[Punto de venta]],Punto_venta[],2,0)</f>
        <v>2</v>
      </c>
      <c r="F5841" t="s">
        <v>11</v>
      </c>
      <c r="G5841">
        <f>+VLOOKUP(Tabla2[[#This Row],[Cultivo]],Cod_categoría[],2,0)</f>
        <v>100102005</v>
      </c>
      <c r="H5841" t="str">
        <f>+VLOOKUP(F5841,Codigos[],2,0)</f>
        <v>Cítricos</v>
      </c>
      <c r="I5841">
        <f>+VLOOKUP(Tabla2[[#This Row],[Categoría]],Cod_procesamiento10[],2,0)</f>
        <v>2</v>
      </c>
      <c r="J5841" t="s">
        <v>163</v>
      </c>
      <c r="K5841" s="3">
        <v>1074.03</v>
      </c>
    </row>
    <row r="5842" spans="1:11" x14ac:dyDescent="0.35">
      <c r="A5842">
        <v>2017</v>
      </c>
      <c r="B5842" s="5" t="s">
        <v>59</v>
      </c>
      <c r="C5842" s="10">
        <v>43040</v>
      </c>
      <c r="D5842" t="s">
        <v>17</v>
      </c>
      <c r="E5842">
        <f>+VLOOKUP(Tabla2[[#This Row],[Punto de venta]],Punto_venta[],2,0)</f>
        <v>2</v>
      </c>
      <c r="F5842" t="s">
        <v>13</v>
      </c>
      <c r="G5842">
        <f>+VLOOKUP(Tabla2[[#This Row],[Cultivo]],Cod_categoría[],2,0)</f>
        <v>100106002</v>
      </c>
      <c r="H5842" t="str">
        <f>+VLOOKUP(F5842,Codigos[],2,0)</f>
        <v>Frutos oleaginosos</v>
      </c>
      <c r="I5842">
        <f>+VLOOKUP(Tabla2[[#This Row],[Categoría]],Cod_procesamiento10[],2,0)</f>
        <v>12</v>
      </c>
      <c r="J5842" t="s">
        <v>163</v>
      </c>
      <c r="K5842" s="3">
        <v>3081.9</v>
      </c>
    </row>
    <row r="5843" spans="1:11" x14ac:dyDescent="0.35">
      <c r="A5843">
        <v>2017</v>
      </c>
      <c r="B5843" s="5" t="s">
        <v>59</v>
      </c>
      <c r="C5843" s="10">
        <v>43040</v>
      </c>
      <c r="D5843" t="s">
        <v>17</v>
      </c>
      <c r="E5843">
        <f>+VLOOKUP(Tabla2[[#This Row],[Punto de venta]],Punto_venta[],2,0)</f>
        <v>2</v>
      </c>
      <c r="F5843" t="s">
        <v>14</v>
      </c>
      <c r="G5843">
        <f>+VLOOKUP(Tabla2[[#This Row],[Cultivo]],Cod_categoría[],2,0)</f>
        <v>100104005</v>
      </c>
      <c r="H5843" t="str">
        <f>+VLOOKUP(F5843,Codigos[],2,0)</f>
        <v>Frutos de pepita</v>
      </c>
      <c r="I5843">
        <f>+VLOOKUP(Tabla2[[#This Row],[Categoría]],Cod_procesamiento10[],2,0)</f>
        <v>3</v>
      </c>
      <c r="J5843" t="s">
        <v>163</v>
      </c>
      <c r="K5843" s="3">
        <v>1166.42</v>
      </c>
    </row>
    <row r="5844" spans="1:11" x14ac:dyDescent="0.35">
      <c r="A5844">
        <v>2017</v>
      </c>
      <c r="B5844" s="5" t="s">
        <v>59</v>
      </c>
      <c r="C5844" s="10">
        <v>43040</v>
      </c>
      <c r="D5844" t="s">
        <v>17</v>
      </c>
      <c r="E5844">
        <f>+VLOOKUP(Tabla2[[#This Row],[Punto de venta]],Punto_venta[],2,0)</f>
        <v>2</v>
      </c>
      <c r="F5844" t="s">
        <v>15</v>
      </c>
      <c r="G5844">
        <f>+VLOOKUP(Tabla2[[#This Row],[Cultivo]],Cod_categoría[],2,0)</f>
        <v>100108006</v>
      </c>
      <c r="H5844" t="str">
        <f>+VLOOKUP(F5844,Codigos[],2,0)</f>
        <v>Frutos tropicales y subtropicales</v>
      </c>
      <c r="I5844">
        <f>+VLOOKUP(Tabla2[[#This Row],[Categoría]],Cod_procesamiento10[],2,0)</f>
        <v>4</v>
      </c>
      <c r="J5844" t="s">
        <v>163</v>
      </c>
      <c r="K5844" s="3">
        <v>824.18</v>
      </c>
    </row>
    <row r="5845" spans="1:11" x14ac:dyDescent="0.35">
      <c r="A5845">
        <v>2017</v>
      </c>
      <c r="B5845" s="5" t="s">
        <v>59</v>
      </c>
      <c r="C5845" s="10">
        <v>43040</v>
      </c>
      <c r="D5845" t="s">
        <v>2</v>
      </c>
      <c r="E5845">
        <f>+VLOOKUP(Tabla2[[#This Row],[Punto de venta]],Punto_venta[],2,0)</f>
        <v>1</v>
      </c>
      <c r="F5845" t="s">
        <v>4</v>
      </c>
      <c r="G5845">
        <f>+VLOOKUP(Tabla2[[#This Row],[Cultivo]],Cod_categoría[],2,0)</f>
        <v>100107002</v>
      </c>
      <c r="H5845" t="str">
        <f>+VLOOKUP(F5845,Codigos[],2,0)</f>
        <v>Frutos tropicales y subtropicales</v>
      </c>
      <c r="I5845">
        <f>+VLOOKUP(Tabla2[[#This Row],[Categoría]],Cod_procesamiento10[],2,0)</f>
        <v>4</v>
      </c>
      <c r="J5845" t="s">
        <v>163</v>
      </c>
      <c r="K5845" s="3">
        <v>2022.73</v>
      </c>
    </row>
    <row r="5846" spans="1:11" x14ac:dyDescent="0.35">
      <c r="A5846">
        <v>2017</v>
      </c>
      <c r="B5846" s="5" t="s">
        <v>59</v>
      </c>
      <c r="C5846" s="10">
        <v>43040</v>
      </c>
      <c r="D5846" t="s">
        <v>2</v>
      </c>
      <c r="E5846">
        <f>+VLOOKUP(Tabla2[[#This Row],[Punto de venta]],Punto_venta[],2,0)</f>
        <v>1</v>
      </c>
      <c r="F5846" t="s">
        <v>8</v>
      </c>
      <c r="G5846">
        <f>+VLOOKUP(Tabla2[[#This Row],[Cultivo]],Cod_categoría[],2,0)</f>
        <v>100112025</v>
      </c>
      <c r="H5846" t="str">
        <f>+VLOOKUP(F5846,Codigos[],2,0)</f>
        <v>Berries</v>
      </c>
      <c r="I5846">
        <f>+VLOOKUP(Tabla2[[#This Row],[Categoría]],Cod_procesamiento10[],2,0)</f>
        <v>1</v>
      </c>
      <c r="J5846" t="s">
        <v>163</v>
      </c>
      <c r="K5846" s="3">
        <v>1304.83</v>
      </c>
    </row>
    <row r="5847" spans="1:11" x14ac:dyDescent="0.35">
      <c r="A5847">
        <v>2017</v>
      </c>
      <c r="B5847" s="5" t="s">
        <v>59</v>
      </c>
      <c r="C5847" s="10">
        <v>43040</v>
      </c>
      <c r="D5847" t="s">
        <v>2</v>
      </c>
      <c r="E5847">
        <f>+VLOOKUP(Tabla2[[#This Row],[Punto de venta]],Punto_venta[],2,0)</f>
        <v>1</v>
      </c>
      <c r="F5847" t="s">
        <v>9</v>
      </c>
      <c r="G5847">
        <f>+VLOOKUP(Tabla2[[#This Row],[Cultivo]],Cod_categoría[],2,0)</f>
        <v>100102003</v>
      </c>
      <c r="H5847" t="str">
        <f>+VLOOKUP(F5847,Codigos[],2,0)</f>
        <v>Cítricos</v>
      </c>
      <c r="I5847">
        <f>+VLOOKUP(Tabla2[[#This Row],[Categoría]],Cod_procesamiento10[],2,0)</f>
        <v>2</v>
      </c>
      <c r="J5847" t="s">
        <v>163</v>
      </c>
      <c r="K5847" s="3">
        <v>605.97</v>
      </c>
    </row>
    <row r="5848" spans="1:11" x14ac:dyDescent="0.35">
      <c r="A5848">
        <v>2017</v>
      </c>
      <c r="B5848" s="5" t="s">
        <v>59</v>
      </c>
      <c r="C5848" s="10">
        <v>43040</v>
      </c>
      <c r="D5848" t="s">
        <v>2</v>
      </c>
      <c r="E5848">
        <f>+VLOOKUP(Tabla2[[#This Row],[Punto de venta]],Punto_venta[],2,0)</f>
        <v>1</v>
      </c>
      <c r="F5848" t="s">
        <v>21</v>
      </c>
      <c r="G5848">
        <f>+VLOOKUP(Tabla2[[#This Row],[Cultivo]],Cod_categoría[],2,0)</f>
        <v>100108002</v>
      </c>
      <c r="H5848" t="str">
        <f>+VLOOKUP(F5848,Codigos[],2,0)</f>
        <v>Frutos tropicales y subtropicales</v>
      </c>
      <c r="I5848">
        <f>+VLOOKUP(Tabla2[[#This Row],[Categoría]],Cod_procesamiento10[],2,0)</f>
        <v>4</v>
      </c>
      <c r="J5848" t="s">
        <v>163</v>
      </c>
      <c r="K5848" s="3">
        <v>1800.68</v>
      </c>
    </row>
    <row r="5849" spans="1:11" x14ac:dyDescent="0.35">
      <c r="A5849">
        <v>2017</v>
      </c>
      <c r="B5849" s="5" t="s">
        <v>59</v>
      </c>
      <c r="C5849" s="10">
        <v>43040</v>
      </c>
      <c r="D5849" t="s">
        <v>2</v>
      </c>
      <c r="E5849">
        <f>+VLOOKUP(Tabla2[[#This Row],[Punto de venta]],Punto_venta[],2,0)</f>
        <v>1</v>
      </c>
      <c r="F5849" t="s">
        <v>10</v>
      </c>
      <c r="G5849">
        <f>+VLOOKUP(Tabla2[[#This Row],[Cultivo]],Cod_categoría[],2,0)</f>
        <v>100104002</v>
      </c>
      <c r="H5849" t="str">
        <f>+VLOOKUP(F5849,Codigos[],2,0)</f>
        <v>Frutos de pepita</v>
      </c>
      <c r="I5849">
        <f>+VLOOKUP(Tabla2[[#This Row],[Categoría]],Cod_procesamiento10[],2,0)</f>
        <v>3</v>
      </c>
      <c r="J5849" t="s">
        <v>163</v>
      </c>
      <c r="K5849" s="3">
        <v>829.14</v>
      </c>
    </row>
    <row r="5850" spans="1:11" x14ac:dyDescent="0.35">
      <c r="A5850">
        <v>2017</v>
      </c>
      <c r="B5850" s="5" t="s">
        <v>59</v>
      </c>
      <c r="C5850" s="10">
        <v>43040</v>
      </c>
      <c r="D5850" t="s">
        <v>2</v>
      </c>
      <c r="E5850">
        <f>+VLOOKUP(Tabla2[[#This Row],[Punto de venta]],Punto_venta[],2,0)</f>
        <v>1</v>
      </c>
      <c r="F5850" t="s">
        <v>11</v>
      </c>
      <c r="G5850">
        <f>+VLOOKUP(Tabla2[[#This Row],[Cultivo]],Cod_categoría[],2,0)</f>
        <v>100102005</v>
      </c>
      <c r="H5850" t="str">
        <f>+VLOOKUP(F5850,Codigos[],2,0)</f>
        <v>Cítricos</v>
      </c>
      <c r="I5850">
        <f>+VLOOKUP(Tabla2[[#This Row],[Categoría]],Cod_procesamiento10[],2,0)</f>
        <v>2</v>
      </c>
      <c r="J5850" t="s">
        <v>163</v>
      </c>
      <c r="K5850" s="3">
        <v>926.57</v>
      </c>
    </row>
    <row r="5851" spans="1:11" x14ac:dyDescent="0.35">
      <c r="A5851">
        <v>2017</v>
      </c>
      <c r="B5851" s="5" t="s">
        <v>59</v>
      </c>
      <c r="C5851" s="10">
        <v>43040</v>
      </c>
      <c r="D5851" t="s">
        <v>2</v>
      </c>
      <c r="E5851">
        <f>+VLOOKUP(Tabla2[[#This Row],[Punto de venta]],Punto_venta[],2,0)</f>
        <v>1</v>
      </c>
      <c r="F5851" t="s">
        <v>13</v>
      </c>
      <c r="G5851">
        <f>+VLOOKUP(Tabla2[[#This Row],[Cultivo]],Cod_categoría[],2,0)</f>
        <v>100106002</v>
      </c>
      <c r="H5851" t="str">
        <f>+VLOOKUP(F5851,Codigos[],2,0)</f>
        <v>Frutos oleaginosos</v>
      </c>
      <c r="I5851">
        <f>+VLOOKUP(Tabla2[[#This Row],[Categoría]],Cod_procesamiento10[],2,0)</f>
        <v>12</v>
      </c>
      <c r="J5851" t="s">
        <v>163</v>
      </c>
      <c r="K5851" s="3">
        <v>2209.84</v>
      </c>
    </row>
    <row r="5852" spans="1:11" x14ac:dyDescent="0.35">
      <c r="A5852">
        <v>2017</v>
      </c>
      <c r="B5852" s="5" t="s">
        <v>59</v>
      </c>
      <c r="C5852" s="10">
        <v>43040</v>
      </c>
      <c r="D5852" t="s">
        <v>2</v>
      </c>
      <c r="E5852">
        <f>+VLOOKUP(Tabla2[[#This Row],[Punto de venta]],Punto_venta[],2,0)</f>
        <v>1</v>
      </c>
      <c r="F5852" t="s">
        <v>14</v>
      </c>
      <c r="G5852">
        <f>+VLOOKUP(Tabla2[[#This Row],[Cultivo]],Cod_categoría[],2,0)</f>
        <v>100104005</v>
      </c>
      <c r="H5852" t="str">
        <f>+VLOOKUP(F5852,Codigos[],2,0)</f>
        <v>Frutos de pepita</v>
      </c>
      <c r="I5852">
        <f>+VLOOKUP(Tabla2[[#This Row],[Categoría]],Cod_procesamiento10[],2,0)</f>
        <v>3</v>
      </c>
      <c r="J5852" t="s">
        <v>163</v>
      </c>
      <c r="K5852" s="3">
        <v>871.45</v>
      </c>
    </row>
    <row r="5853" spans="1:11" x14ac:dyDescent="0.35">
      <c r="A5853">
        <v>2017</v>
      </c>
      <c r="B5853" s="5" t="s">
        <v>59</v>
      </c>
      <c r="C5853" s="10">
        <v>43040</v>
      </c>
      <c r="D5853" t="s">
        <v>2</v>
      </c>
      <c r="E5853">
        <f>+VLOOKUP(Tabla2[[#This Row],[Punto de venta]],Punto_venta[],2,0)</f>
        <v>1</v>
      </c>
      <c r="F5853" t="s">
        <v>15</v>
      </c>
      <c r="G5853">
        <f>+VLOOKUP(Tabla2[[#This Row],[Cultivo]],Cod_categoría[],2,0)</f>
        <v>100108006</v>
      </c>
      <c r="H5853" t="str">
        <f>+VLOOKUP(F5853,Codigos[],2,0)</f>
        <v>Frutos tropicales y subtropicales</v>
      </c>
      <c r="I5853">
        <f>+VLOOKUP(Tabla2[[#This Row],[Categoría]],Cod_procesamiento10[],2,0)</f>
        <v>4</v>
      </c>
      <c r="J5853" t="s">
        <v>163</v>
      </c>
      <c r="K5853" s="3">
        <v>647.66</v>
      </c>
    </row>
    <row r="5854" spans="1:11" x14ac:dyDescent="0.35">
      <c r="A5854">
        <v>2017</v>
      </c>
      <c r="B5854" s="5" t="s">
        <v>59</v>
      </c>
      <c r="C5854" s="10">
        <v>43040</v>
      </c>
      <c r="D5854" t="s">
        <v>17</v>
      </c>
      <c r="E5854">
        <f>+VLOOKUP(Tabla2[[#This Row],[Punto de venta]],Punto_venta[],2,0)</f>
        <v>2</v>
      </c>
      <c r="F5854" t="s">
        <v>4</v>
      </c>
      <c r="G5854">
        <f>+VLOOKUP(Tabla2[[#This Row],[Cultivo]],Cod_categoría[],2,0)</f>
        <v>100107002</v>
      </c>
      <c r="H5854" t="str">
        <f>+VLOOKUP(F5854,Codigos[],2,0)</f>
        <v>Frutos tropicales y subtropicales</v>
      </c>
      <c r="I5854">
        <f>+VLOOKUP(Tabla2[[#This Row],[Categoría]],Cod_procesamiento10[],2,0)</f>
        <v>4</v>
      </c>
      <c r="J5854" t="s">
        <v>163</v>
      </c>
      <c r="K5854" s="3">
        <v>2442.04</v>
      </c>
    </row>
    <row r="5855" spans="1:11" x14ac:dyDescent="0.35">
      <c r="A5855">
        <v>2017</v>
      </c>
      <c r="B5855" s="5" t="s">
        <v>59</v>
      </c>
      <c r="C5855" s="10">
        <v>43040</v>
      </c>
      <c r="D5855" t="s">
        <v>17</v>
      </c>
      <c r="E5855">
        <f>+VLOOKUP(Tabla2[[#This Row],[Punto de venta]],Punto_venta[],2,0)</f>
        <v>2</v>
      </c>
      <c r="F5855" t="s">
        <v>8</v>
      </c>
      <c r="G5855">
        <f>+VLOOKUP(Tabla2[[#This Row],[Cultivo]],Cod_categoría[],2,0)</f>
        <v>100112025</v>
      </c>
      <c r="H5855" t="str">
        <f>+VLOOKUP(F5855,Codigos[],2,0)</f>
        <v>Berries</v>
      </c>
      <c r="I5855">
        <f>+VLOOKUP(Tabla2[[#This Row],[Categoría]],Cod_procesamiento10[],2,0)</f>
        <v>1</v>
      </c>
      <c r="J5855" t="s">
        <v>163</v>
      </c>
      <c r="K5855" s="3">
        <v>5626.75</v>
      </c>
    </row>
    <row r="5856" spans="1:11" x14ac:dyDescent="0.35">
      <c r="A5856">
        <v>2017</v>
      </c>
      <c r="B5856" s="5" t="s">
        <v>59</v>
      </c>
      <c r="C5856" s="10">
        <v>43040</v>
      </c>
      <c r="D5856" t="s">
        <v>17</v>
      </c>
      <c r="E5856">
        <f>+VLOOKUP(Tabla2[[#This Row],[Punto de venta]],Punto_venta[],2,0)</f>
        <v>2</v>
      </c>
      <c r="F5856" t="s">
        <v>9</v>
      </c>
      <c r="G5856">
        <f>+VLOOKUP(Tabla2[[#This Row],[Cultivo]],Cod_categoría[],2,0)</f>
        <v>100102003</v>
      </c>
      <c r="H5856" t="str">
        <f>+VLOOKUP(F5856,Codigos[],2,0)</f>
        <v>Cítricos</v>
      </c>
      <c r="I5856">
        <f>+VLOOKUP(Tabla2[[#This Row],[Categoría]],Cod_procesamiento10[],2,0)</f>
        <v>2</v>
      </c>
      <c r="J5856" t="s">
        <v>163</v>
      </c>
      <c r="K5856" s="3">
        <v>879.97</v>
      </c>
    </row>
    <row r="5857" spans="1:11" x14ac:dyDescent="0.35">
      <c r="A5857">
        <v>2017</v>
      </c>
      <c r="B5857" s="5" t="s">
        <v>59</v>
      </c>
      <c r="C5857" s="10">
        <v>43040</v>
      </c>
      <c r="D5857" t="s">
        <v>17</v>
      </c>
      <c r="E5857">
        <f>+VLOOKUP(Tabla2[[#This Row],[Punto de venta]],Punto_venta[],2,0)</f>
        <v>2</v>
      </c>
      <c r="F5857" t="s">
        <v>21</v>
      </c>
      <c r="G5857">
        <f>+VLOOKUP(Tabla2[[#This Row],[Cultivo]],Cod_categoría[],2,0)</f>
        <v>100108002</v>
      </c>
      <c r="H5857" t="str">
        <f>+VLOOKUP(F5857,Codigos[],2,0)</f>
        <v>Frutos tropicales y subtropicales</v>
      </c>
      <c r="I5857">
        <f>+VLOOKUP(Tabla2[[#This Row],[Categoría]],Cod_procesamiento10[],2,0)</f>
        <v>4</v>
      </c>
      <c r="J5857" t="s">
        <v>163</v>
      </c>
      <c r="K5857" s="3">
        <v>1953.83</v>
      </c>
    </row>
    <row r="5858" spans="1:11" x14ac:dyDescent="0.35">
      <c r="A5858">
        <v>2017</v>
      </c>
      <c r="B5858" s="5" t="s">
        <v>59</v>
      </c>
      <c r="C5858" s="10">
        <v>43040</v>
      </c>
      <c r="D5858" t="s">
        <v>17</v>
      </c>
      <c r="E5858">
        <f>+VLOOKUP(Tabla2[[#This Row],[Punto de venta]],Punto_venta[],2,0)</f>
        <v>2</v>
      </c>
      <c r="F5858" t="s">
        <v>10</v>
      </c>
      <c r="G5858">
        <f>+VLOOKUP(Tabla2[[#This Row],[Cultivo]],Cod_categoría[],2,0)</f>
        <v>100104002</v>
      </c>
      <c r="H5858" t="str">
        <f>+VLOOKUP(F5858,Codigos[],2,0)</f>
        <v>Frutos de pepita</v>
      </c>
      <c r="I5858">
        <f>+VLOOKUP(Tabla2[[#This Row],[Categoría]],Cod_procesamiento10[],2,0)</f>
        <v>3</v>
      </c>
      <c r="J5858" t="s">
        <v>163</v>
      </c>
      <c r="K5858" s="3">
        <v>1238.97</v>
      </c>
    </row>
    <row r="5859" spans="1:11" x14ac:dyDescent="0.35">
      <c r="A5859">
        <v>2017</v>
      </c>
      <c r="B5859" s="5" t="s">
        <v>59</v>
      </c>
      <c r="C5859" s="10">
        <v>43040</v>
      </c>
      <c r="D5859" t="s">
        <v>17</v>
      </c>
      <c r="E5859">
        <f>+VLOOKUP(Tabla2[[#This Row],[Punto de venta]],Punto_venta[],2,0)</f>
        <v>2</v>
      </c>
      <c r="F5859" t="s">
        <v>11</v>
      </c>
      <c r="G5859">
        <f>+VLOOKUP(Tabla2[[#This Row],[Cultivo]],Cod_categoría[],2,0)</f>
        <v>100102005</v>
      </c>
      <c r="H5859" t="str">
        <f>+VLOOKUP(F5859,Codigos[],2,0)</f>
        <v>Cítricos</v>
      </c>
      <c r="I5859">
        <f>+VLOOKUP(Tabla2[[#This Row],[Categoría]],Cod_procesamiento10[],2,0)</f>
        <v>2</v>
      </c>
      <c r="J5859" t="s">
        <v>163</v>
      </c>
      <c r="K5859" s="3">
        <v>1067.44</v>
      </c>
    </row>
    <row r="5860" spans="1:11" x14ac:dyDescent="0.35">
      <c r="A5860">
        <v>2017</v>
      </c>
      <c r="B5860" s="5" t="s">
        <v>59</v>
      </c>
      <c r="C5860" s="10">
        <v>43040</v>
      </c>
      <c r="D5860" t="s">
        <v>17</v>
      </c>
      <c r="E5860">
        <f>+VLOOKUP(Tabla2[[#This Row],[Punto de venta]],Punto_venta[],2,0)</f>
        <v>2</v>
      </c>
      <c r="F5860" t="s">
        <v>13</v>
      </c>
      <c r="G5860">
        <f>+VLOOKUP(Tabla2[[#This Row],[Cultivo]],Cod_categoría[],2,0)</f>
        <v>100106002</v>
      </c>
      <c r="H5860" t="str">
        <f>+VLOOKUP(F5860,Codigos[],2,0)</f>
        <v>Frutos oleaginosos</v>
      </c>
      <c r="I5860">
        <f>+VLOOKUP(Tabla2[[#This Row],[Categoría]],Cod_procesamiento10[],2,0)</f>
        <v>12</v>
      </c>
      <c r="J5860" t="s">
        <v>163</v>
      </c>
      <c r="K5860" s="3">
        <v>3023.42</v>
      </c>
    </row>
    <row r="5861" spans="1:11" x14ac:dyDescent="0.35">
      <c r="A5861">
        <v>2017</v>
      </c>
      <c r="B5861" s="5" t="s">
        <v>59</v>
      </c>
      <c r="C5861" s="10">
        <v>43040</v>
      </c>
      <c r="D5861" t="s">
        <v>17</v>
      </c>
      <c r="E5861">
        <f>+VLOOKUP(Tabla2[[#This Row],[Punto de venta]],Punto_venta[],2,0)</f>
        <v>2</v>
      </c>
      <c r="F5861" t="s">
        <v>14</v>
      </c>
      <c r="G5861">
        <f>+VLOOKUP(Tabla2[[#This Row],[Cultivo]],Cod_categoría[],2,0)</f>
        <v>100104005</v>
      </c>
      <c r="H5861" t="str">
        <f>+VLOOKUP(F5861,Codigos[],2,0)</f>
        <v>Frutos de pepita</v>
      </c>
      <c r="I5861">
        <f>+VLOOKUP(Tabla2[[#This Row],[Categoría]],Cod_procesamiento10[],2,0)</f>
        <v>3</v>
      </c>
      <c r="J5861" t="s">
        <v>163</v>
      </c>
      <c r="K5861" s="3">
        <v>1189.8699999999999</v>
      </c>
    </row>
    <row r="5862" spans="1:11" x14ac:dyDescent="0.35">
      <c r="A5862">
        <v>2017</v>
      </c>
      <c r="B5862" s="5" t="s">
        <v>59</v>
      </c>
      <c r="C5862" s="10">
        <v>43040</v>
      </c>
      <c r="D5862" t="s">
        <v>17</v>
      </c>
      <c r="E5862">
        <f>+VLOOKUP(Tabla2[[#This Row],[Punto de venta]],Punto_venta[],2,0)</f>
        <v>2</v>
      </c>
      <c r="F5862" t="s">
        <v>15</v>
      </c>
      <c r="G5862">
        <f>+VLOOKUP(Tabla2[[#This Row],[Cultivo]],Cod_categoría[],2,0)</f>
        <v>100108006</v>
      </c>
      <c r="H5862" t="str">
        <f>+VLOOKUP(F5862,Codigos[],2,0)</f>
        <v>Frutos tropicales y subtropicales</v>
      </c>
      <c r="I5862">
        <f>+VLOOKUP(Tabla2[[#This Row],[Categoría]],Cod_procesamiento10[],2,0)</f>
        <v>4</v>
      </c>
      <c r="J5862" t="s">
        <v>163</v>
      </c>
      <c r="K5862" s="3">
        <v>813.7</v>
      </c>
    </row>
    <row r="5863" spans="1:11" x14ac:dyDescent="0.35">
      <c r="A5863">
        <v>2017</v>
      </c>
      <c r="B5863" s="5" t="s">
        <v>59</v>
      </c>
      <c r="C5863" s="10">
        <v>43040</v>
      </c>
      <c r="D5863" t="s">
        <v>2</v>
      </c>
      <c r="E5863">
        <f>+VLOOKUP(Tabla2[[#This Row],[Punto de venta]],Punto_venta[],2,0)</f>
        <v>1</v>
      </c>
      <c r="F5863" t="s">
        <v>4</v>
      </c>
      <c r="G5863">
        <f>+VLOOKUP(Tabla2[[#This Row],[Cultivo]],Cod_categoría[],2,0)</f>
        <v>100107002</v>
      </c>
      <c r="H5863" t="str">
        <f>+VLOOKUP(F5863,Codigos[],2,0)</f>
        <v>Frutos tropicales y subtropicales</v>
      </c>
      <c r="I5863">
        <f>+VLOOKUP(Tabla2[[#This Row],[Categoría]],Cod_procesamiento10[],2,0)</f>
        <v>4</v>
      </c>
      <c r="J5863" t="s">
        <v>163</v>
      </c>
      <c r="K5863" s="3">
        <v>1829.02</v>
      </c>
    </row>
    <row r="5864" spans="1:11" x14ac:dyDescent="0.35">
      <c r="A5864">
        <v>2017</v>
      </c>
      <c r="B5864" s="5" t="s">
        <v>59</v>
      </c>
      <c r="C5864" s="10">
        <v>43040</v>
      </c>
      <c r="D5864" t="s">
        <v>2</v>
      </c>
      <c r="E5864">
        <f>+VLOOKUP(Tabla2[[#This Row],[Punto de venta]],Punto_venta[],2,0)</f>
        <v>1</v>
      </c>
      <c r="F5864" t="s">
        <v>8</v>
      </c>
      <c r="G5864">
        <f>+VLOOKUP(Tabla2[[#This Row],[Cultivo]],Cod_categoría[],2,0)</f>
        <v>100112025</v>
      </c>
      <c r="H5864" t="str">
        <f>+VLOOKUP(F5864,Codigos[],2,0)</f>
        <v>Berries</v>
      </c>
      <c r="I5864">
        <f>+VLOOKUP(Tabla2[[#This Row],[Categoría]],Cod_procesamiento10[],2,0)</f>
        <v>1</v>
      </c>
      <c r="J5864" t="s">
        <v>163</v>
      </c>
      <c r="K5864" s="3">
        <v>1232.55</v>
      </c>
    </row>
    <row r="5865" spans="1:11" x14ac:dyDescent="0.35">
      <c r="A5865">
        <v>2017</v>
      </c>
      <c r="B5865" s="5" t="s">
        <v>59</v>
      </c>
      <c r="C5865" s="10">
        <v>43040</v>
      </c>
      <c r="D5865" t="s">
        <v>2</v>
      </c>
      <c r="E5865">
        <f>+VLOOKUP(Tabla2[[#This Row],[Punto de venta]],Punto_venta[],2,0)</f>
        <v>1</v>
      </c>
      <c r="F5865" t="s">
        <v>9</v>
      </c>
      <c r="G5865">
        <f>+VLOOKUP(Tabla2[[#This Row],[Cultivo]],Cod_categoría[],2,0)</f>
        <v>100102003</v>
      </c>
      <c r="H5865" t="str">
        <f>+VLOOKUP(F5865,Codigos[],2,0)</f>
        <v>Cítricos</v>
      </c>
      <c r="I5865">
        <f>+VLOOKUP(Tabla2[[#This Row],[Categoría]],Cod_procesamiento10[],2,0)</f>
        <v>2</v>
      </c>
      <c r="J5865" t="s">
        <v>163</v>
      </c>
      <c r="K5865" s="3">
        <v>574.82000000000005</v>
      </c>
    </row>
    <row r="5866" spans="1:11" x14ac:dyDescent="0.35">
      <c r="A5866">
        <v>2017</v>
      </c>
      <c r="B5866" s="5" t="s">
        <v>59</v>
      </c>
      <c r="C5866" s="10">
        <v>43040</v>
      </c>
      <c r="D5866" t="s">
        <v>2</v>
      </c>
      <c r="E5866">
        <f>+VLOOKUP(Tabla2[[#This Row],[Punto de venta]],Punto_venta[],2,0)</f>
        <v>1</v>
      </c>
      <c r="F5866" t="s">
        <v>21</v>
      </c>
      <c r="G5866">
        <f>+VLOOKUP(Tabla2[[#This Row],[Cultivo]],Cod_categoría[],2,0)</f>
        <v>100108002</v>
      </c>
      <c r="H5866" t="str">
        <f>+VLOOKUP(F5866,Codigos[],2,0)</f>
        <v>Frutos tropicales y subtropicales</v>
      </c>
      <c r="I5866">
        <f>+VLOOKUP(Tabla2[[#This Row],[Categoría]],Cod_procesamiento10[],2,0)</f>
        <v>4</v>
      </c>
      <c r="J5866" t="s">
        <v>163</v>
      </c>
      <c r="K5866" s="3">
        <v>1845.13</v>
      </c>
    </row>
    <row r="5867" spans="1:11" x14ac:dyDescent="0.35">
      <c r="A5867">
        <v>2017</v>
      </c>
      <c r="B5867" s="5" t="s">
        <v>59</v>
      </c>
      <c r="C5867" s="10">
        <v>43040</v>
      </c>
      <c r="D5867" t="s">
        <v>2</v>
      </c>
      <c r="E5867">
        <f>+VLOOKUP(Tabla2[[#This Row],[Punto de venta]],Punto_venta[],2,0)</f>
        <v>1</v>
      </c>
      <c r="F5867" t="s">
        <v>10</v>
      </c>
      <c r="G5867">
        <f>+VLOOKUP(Tabla2[[#This Row],[Cultivo]],Cod_categoría[],2,0)</f>
        <v>100104002</v>
      </c>
      <c r="H5867" t="str">
        <f>+VLOOKUP(F5867,Codigos[],2,0)</f>
        <v>Frutos de pepita</v>
      </c>
      <c r="I5867">
        <f>+VLOOKUP(Tabla2[[#This Row],[Categoría]],Cod_procesamiento10[],2,0)</f>
        <v>3</v>
      </c>
      <c r="J5867" t="s">
        <v>163</v>
      </c>
      <c r="K5867" s="3">
        <v>807.28</v>
      </c>
    </row>
    <row r="5868" spans="1:11" x14ac:dyDescent="0.35">
      <c r="A5868">
        <v>2017</v>
      </c>
      <c r="B5868" s="5" t="s">
        <v>59</v>
      </c>
      <c r="C5868" s="10">
        <v>43040</v>
      </c>
      <c r="D5868" t="s">
        <v>2</v>
      </c>
      <c r="E5868">
        <f>+VLOOKUP(Tabla2[[#This Row],[Punto de venta]],Punto_venta[],2,0)</f>
        <v>1</v>
      </c>
      <c r="F5868" t="s">
        <v>11</v>
      </c>
      <c r="G5868">
        <f>+VLOOKUP(Tabla2[[#This Row],[Cultivo]],Cod_categoría[],2,0)</f>
        <v>100102005</v>
      </c>
      <c r="H5868" t="str">
        <f>+VLOOKUP(F5868,Codigos[],2,0)</f>
        <v>Cítricos</v>
      </c>
      <c r="I5868">
        <f>+VLOOKUP(Tabla2[[#This Row],[Categoría]],Cod_procesamiento10[],2,0)</f>
        <v>2</v>
      </c>
      <c r="J5868" t="s">
        <v>163</v>
      </c>
      <c r="K5868" s="3">
        <v>878.93</v>
      </c>
    </row>
    <row r="5869" spans="1:11" x14ac:dyDescent="0.35">
      <c r="A5869">
        <v>2017</v>
      </c>
      <c r="B5869" s="5" t="s">
        <v>59</v>
      </c>
      <c r="C5869" s="10">
        <v>43040</v>
      </c>
      <c r="D5869" t="s">
        <v>2</v>
      </c>
      <c r="E5869">
        <f>+VLOOKUP(Tabla2[[#This Row],[Punto de venta]],Punto_venta[],2,0)</f>
        <v>1</v>
      </c>
      <c r="F5869" t="s">
        <v>13</v>
      </c>
      <c r="G5869">
        <f>+VLOOKUP(Tabla2[[#This Row],[Cultivo]],Cod_categoría[],2,0)</f>
        <v>100106002</v>
      </c>
      <c r="H5869" t="str">
        <f>+VLOOKUP(F5869,Codigos[],2,0)</f>
        <v>Frutos oleaginosos</v>
      </c>
      <c r="I5869">
        <f>+VLOOKUP(Tabla2[[#This Row],[Categoría]],Cod_procesamiento10[],2,0)</f>
        <v>12</v>
      </c>
      <c r="J5869" t="s">
        <v>163</v>
      </c>
      <c r="K5869" s="3">
        <v>2044.98</v>
      </c>
    </row>
    <row r="5870" spans="1:11" x14ac:dyDescent="0.35">
      <c r="A5870">
        <v>2017</v>
      </c>
      <c r="B5870" s="5" t="s">
        <v>59</v>
      </c>
      <c r="C5870" s="10">
        <v>43040</v>
      </c>
      <c r="D5870" t="s">
        <v>2</v>
      </c>
      <c r="E5870">
        <f>+VLOOKUP(Tabla2[[#This Row],[Punto de venta]],Punto_venta[],2,0)</f>
        <v>1</v>
      </c>
      <c r="F5870" t="s">
        <v>14</v>
      </c>
      <c r="G5870">
        <f>+VLOOKUP(Tabla2[[#This Row],[Cultivo]],Cod_categoría[],2,0)</f>
        <v>100104005</v>
      </c>
      <c r="H5870" t="str">
        <f>+VLOOKUP(F5870,Codigos[],2,0)</f>
        <v>Frutos de pepita</v>
      </c>
      <c r="I5870">
        <f>+VLOOKUP(Tabla2[[#This Row],[Categoría]],Cod_procesamiento10[],2,0)</f>
        <v>3</v>
      </c>
      <c r="J5870" t="s">
        <v>163</v>
      </c>
      <c r="K5870" s="3">
        <v>874.52</v>
      </c>
    </row>
    <row r="5871" spans="1:11" x14ac:dyDescent="0.35">
      <c r="A5871">
        <v>2017</v>
      </c>
      <c r="B5871" s="5" t="s">
        <v>59</v>
      </c>
      <c r="C5871" s="10">
        <v>43040</v>
      </c>
      <c r="D5871" t="s">
        <v>2</v>
      </c>
      <c r="E5871">
        <f>+VLOOKUP(Tabla2[[#This Row],[Punto de venta]],Punto_venta[],2,0)</f>
        <v>1</v>
      </c>
      <c r="F5871" t="s">
        <v>15</v>
      </c>
      <c r="G5871">
        <f>+VLOOKUP(Tabla2[[#This Row],[Cultivo]],Cod_categoría[],2,0)</f>
        <v>100108006</v>
      </c>
      <c r="H5871" t="str">
        <f>+VLOOKUP(F5871,Codigos[],2,0)</f>
        <v>Frutos tropicales y subtropicales</v>
      </c>
      <c r="I5871">
        <f>+VLOOKUP(Tabla2[[#This Row],[Categoría]],Cod_procesamiento10[],2,0)</f>
        <v>4</v>
      </c>
      <c r="J5871" t="s">
        <v>163</v>
      </c>
      <c r="K5871" s="3">
        <v>626.15</v>
      </c>
    </row>
    <row r="5872" spans="1:11" x14ac:dyDescent="0.35">
      <c r="A5872">
        <v>2017</v>
      </c>
      <c r="B5872" s="5" t="s">
        <v>59</v>
      </c>
      <c r="C5872" s="10">
        <v>43040</v>
      </c>
      <c r="D5872" t="s">
        <v>17</v>
      </c>
      <c r="E5872">
        <f>+VLOOKUP(Tabla2[[#This Row],[Punto de venta]],Punto_venta[],2,0)</f>
        <v>2</v>
      </c>
      <c r="F5872" t="s">
        <v>4</v>
      </c>
      <c r="G5872">
        <f>+VLOOKUP(Tabla2[[#This Row],[Cultivo]],Cod_categoría[],2,0)</f>
        <v>100107002</v>
      </c>
      <c r="H5872" t="str">
        <f>+VLOOKUP(F5872,Codigos[],2,0)</f>
        <v>Frutos tropicales y subtropicales</v>
      </c>
      <c r="I5872">
        <f>+VLOOKUP(Tabla2[[#This Row],[Categoría]],Cod_procesamiento10[],2,0)</f>
        <v>4</v>
      </c>
      <c r="J5872" t="s">
        <v>163</v>
      </c>
      <c r="K5872" s="3">
        <v>2166.8000000000002</v>
      </c>
    </row>
    <row r="5873" spans="1:11" x14ac:dyDescent="0.35">
      <c r="A5873">
        <v>2017</v>
      </c>
      <c r="B5873" s="5" t="s">
        <v>59</v>
      </c>
      <c r="C5873" s="10">
        <v>43040</v>
      </c>
      <c r="D5873" t="s">
        <v>17</v>
      </c>
      <c r="E5873">
        <f>+VLOOKUP(Tabla2[[#This Row],[Punto de venta]],Punto_venta[],2,0)</f>
        <v>2</v>
      </c>
      <c r="F5873" t="s">
        <v>8</v>
      </c>
      <c r="G5873">
        <f>+VLOOKUP(Tabla2[[#This Row],[Cultivo]],Cod_categoría[],2,0)</f>
        <v>100112025</v>
      </c>
      <c r="H5873" t="str">
        <f>+VLOOKUP(F5873,Codigos[],2,0)</f>
        <v>Berries</v>
      </c>
      <c r="I5873">
        <f>+VLOOKUP(Tabla2[[#This Row],[Categoría]],Cod_procesamiento10[],2,0)</f>
        <v>1</v>
      </c>
      <c r="J5873" t="s">
        <v>163</v>
      </c>
      <c r="K5873" s="3">
        <v>2957</v>
      </c>
    </row>
    <row r="5874" spans="1:11" x14ac:dyDescent="0.35">
      <c r="A5874">
        <v>2017</v>
      </c>
      <c r="B5874" s="5" t="s">
        <v>59</v>
      </c>
      <c r="C5874" s="10">
        <v>43040</v>
      </c>
      <c r="D5874" t="s">
        <v>17</v>
      </c>
      <c r="E5874">
        <f>+VLOOKUP(Tabla2[[#This Row],[Punto de venta]],Punto_venta[],2,0)</f>
        <v>2</v>
      </c>
      <c r="F5874" t="s">
        <v>9</v>
      </c>
      <c r="G5874">
        <f>+VLOOKUP(Tabla2[[#This Row],[Cultivo]],Cod_categoría[],2,0)</f>
        <v>100102003</v>
      </c>
      <c r="H5874" t="str">
        <f>+VLOOKUP(F5874,Codigos[],2,0)</f>
        <v>Cítricos</v>
      </c>
      <c r="I5874">
        <f>+VLOOKUP(Tabla2[[#This Row],[Categoría]],Cod_procesamiento10[],2,0)</f>
        <v>2</v>
      </c>
      <c r="J5874" t="s">
        <v>163</v>
      </c>
      <c r="K5874" s="3">
        <v>921.74</v>
      </c>
    </row>
    <row r="5875" spans="1:11" x14ac:dyDescent="0.35">
      <c r="A5875">
        <v>2017</v>
      </c>
      <c r="B5875" s="5" t="s">
        <v>59</v>
      </c>
      <c r="C5875" s="10">
        <v>43040</v>
      </c>
      <c r="D5875" t="s">
        <v>17</v>
      </c>
      <c r="E5875">
        <f>+VLOOKUP(Tabla2[[#This Row],[Punto de venta]],Punto_venta[],2,0)</f>
        <v>2</v>
      </c>
      <c r="F5875" t="s">
        <v>21</v>
      </c>
      <c r="G5875">
        <f>+VLOOKUP(Tabla2[[#This Row],[Cultivo]],Cod_categoría[],2,0)</f>
        <v>100108002</v>
      </c>
      <c r="H5875" t="str">
        <f>+VLOOKUP(F5875,Codigos[],2,0)</f>
        <v>Frutos tropicales y subtropicales</v>
      </c>
      <c r="I5875">
        <f>+VLOOKUP(Tabla2[[#This Row],[Categoría]],Cod_procesamiento10[],2,0)</f>
        <v>4</v>
      </c>
      <c r="J5875" t="s">
        <v>163</v>
      </c>
      <c r="K5875" s="3">
        <v>1816.05</v>
      </c>
    </row>
    <row r="5876" spans="1:11" x14ac:dyDescent="0.35">
      <c r="A5876">
        <v>2017</v>
      </c>
      <c r="B5876" s="5" t="s">
        <v>59</v>
      </c>
      <c r="C5876" s="10">
        <v>43040</v>
      </c>
      <c r="D5876" t="s">
        <v>17</v>
      </c>
      <c r="E5876">
        <f>+VLOOKUP(Tabla2[[#This Row],[Punto de venta]],Punto_venta[],2,0)</f>
        <v>2</v>
      </c>
      <c r="F5876" t="s">
        <v>10</v>
      </c>
      <c r="G5876">
        <f>+VLOOKUP(Tabla2[[#This Row],[Cultivo]],Cod_categoría[],2,0)</f>
        <v>100104002</v>
      </c>
      <c r="H5876" t="str">
        <f>+VLOOKUP(F5876,Codigos[],2,0)</f>
        <v>Frutos de pepita</v>
      </c>
      <c r="I5876">
        <f>+VLOOKUP(Tabla2[[#This Row],[Categoría]],Cod_procesamiento10[],2,0)</f>
        <v>3</v>
      </c>
      <c r="J5876" t="s">
        <v>163</v>
      </c>
      <c r="K5876" s="3">
        <v>1305.69</v>
      </c>
    </row>
    <row r="5877" spans="1:11" x14ac:dyDescent="0.35">
      <c r="A5877">
        <v>2017</v>
      </c>
      <c r="B5877" s="5" t="s">
        <v>59</v>
      </c>
      <c r="C5877" s="10">
        <v>43040</v>
      </c>
      <c r="D5877" t="s">
        <v>17</v>
      </c>
      <c r="E5877">
        <f>+VLOOKUP(Tabla2[[#This Row],[Punto de venta]],Punto_venta[],2,0)</f>
        <v>2</v>
      </c>
      <c r="F5877" t="s">
        <v>11</v>
      </c>
      <c r="G5877">
        <f>+VLOOKUP(Tabla2[[#This Row],[Cultivo]],Cod_categoría[],2,0)</f>
        <v>100102005</v>
      </c>
      <c r="H5877" t="str">
        <f>+VLOOKUP(F5877,Codigos[],2,0)</f>
        <v>Cítricos</v>
      </c>
      <c r="I5877">
        <f>+VLOOKUP(Tabla2[[#This Row],[Categoría]],Cod_procesamiento10[],2,0)</f>
        <v>2</v>
      </c>
      <c r="J5877" t="s">
        <v>163</v>
      </c>
      <c r="K5877" s="3">
        <v>1082.26</v>
      </c>
    </row>
    <row r="5878" spans="1:11" x14ac:dyDescent="0.35">
      <c r="A5878">
        <v>2017</v>
      </c>
      <c r="B5878" s="5" t="s">
        <v>59</v>
      </c>
      <c r="C5878" s="10">
        <v>43040</v>
      </c>
      <c r="D5878" t="s">
        <v>17</v>
      </c>
      <c r="E5878">
        <f>+VLOOKUP(Tabla2[[#This Row],[Punto de venta]],Punto_venta[],2,0)</f>
        <v>2</v>
      </c>
      <c r="F5878" t="s">
        <v>13</v>
      </c>
      <c r="G5878">
        <f>+VLOOKUP(Tabla2[[#This Row],[Cultivo]],Cod_categoría[],2,0)</f>
        <v>100106002</v>
      </c>
      <c r="H5878" t="str">
        <f>+VLOOKUP(F5878,Codigos[],2,0)</f>
        <v>Frutos oleaginosos</v>
      </c>
      <c r="I5878">
        <f>+VLOOKUP(Tabla2[[#This Row],[Categoría]],Cod_procesamiento10[],2,0)</f>
        <v>12</v>
      </c>
      <c r="J5878" t="s">
        <v>163</v>
      </c>
      <c r="K5878" s="3">
        <v>3097.41</v>
      </c>
    </row>
    <row r="5879" spans="1:11" x14ac:dyDescent="0.35">
      <c r="A5879">
        <v>2017</v>
      </c>
      <c r="B5879" s="5" t="s">
        <v>59</v>
      </c>
      <c r="C5879" s="10">
        <v>43040</v>
      </c>
      <c r="D5879" t="s">
        <v>17</v>
      </c>
      <c r="E5879">
        <f>+VLOOKUP(Tabla2[[#This Row],[Punto de venta]],Punto_venta[],2,0)</f>
        <v>2</v>
      </c>
      <c r="F5879" t="s">
        <v>14</v>
      </c>
      <c r="G5879">
        <f>+VLOOKUP(Tabla2[[#This Row],[Cultivo]],Cod_categoría[],2,0)</f>
        <v>100104005</v>
      </c>
      <c r="H5879" t="str">
        <f>+VLOOKUP(F5879,Codigos[],2,0)</f>
        <v>Frutos de pepita</v>
      </c>
      <c r="I5879">
        <f>+VLOOKUP(Tabla2[[#This Row],[Categoría]],Cod_procesamiento10[],2,0)</f>
        <v>3</v>
      </c>
      <c r="J5879" t="s">
        <v>163</v>
      </c>
      <c r="K5879" s="3">
        <v>1257.1400000000001</v>
      </c>
    </row>
    <row r="5880" spans="1:11" x14ac:dyDescent="0.35">
      <c r="A5880">
        <v>2017</v>
      </c>
      <c r="B5880" s="5" t="s">
        <v>59</v>
      </c>
      <c r="C5880" s="10">
        <v>43040</v>
      </c>
      <c r="D5880" t="s">
        <v>17</v>
      </c>
      <c r="E5880">
        <f>+VLOOKUP(Tabla2[[#This Row],[Punto de venta]],Punto_venta[],2,0)</f>
        <v>2</v>
      </c>
      <c r="F5880" t="s">
        <v>15</v>
      </c>
      <c r="G5880">
        <f>+VLOOKUP(Tabla2[[#This Row],[Cultivo]],Cod_categoría[],2,0)</f>
        <v>100108006</v>
      </c>
      <c r="H5880" t="str">
        <f>+VLOOKUP(F5880,Codigos[],2,0)</f>
        <v>Frutos tropicales y subtropicales</v>
      </c>
      <c r="I5880">
        <f>+VLOOKUP(Tabla2[[#This Row],[Categoría]],Cod_procesamiento10[],2,0)</f>
        <v>4</v>
      </c>
      <c r="J5880" t="s">
        <v>163</v>
      </c>
      <c r="K5880" s="3">
        <v>852.87</v>
      </c>
    </row>
    <row r="5881" spans="1:11" x14ac:dyDescent="0.35">
      <c r="A5881">
        <v>2017</v>
      </c>
      <c r="B5881" s="5" t="s">
        <v>59</v>
      </c>
      <c r="C5881" s="10">
        <v>43040</v>
      </c>
      <c r="D5881" t="s">
        <v>2</v>
      </c>
      <c r="E5881">
        <f>+VLOOKUP(Tabla2[[#This Row],[Punto de venta]],Punto_venta[],2,0)</f>
        <v>1</v>
      </c>
      <c r="F5881" t="s">
        <v>3</v>
      </c>
      <c r="G5881">
        <f>+VLOOKUP(Tabla2[[#This Row],[Cultivo]],Cod_categoría[],2,0)</f>
        <v>100103001</v>
      </c>
      <c r="H5881" t="str">
        <f>+VLOOKUP(F5881,Codigos[],2,0)</f>
        <v>Frutos de carozo</v>
      </c>
      <c r="I5881">
        <f>+VLOOKUP(Tabla2[[#This Row],[Categoría]],Cod_procesamiento10[],2,0)</f>
        <v>5</v>
      </c>
      <c r="J5881" t="s">
        <v>163</v>
      </c>
      <c r="K5881" s="3">
        <v>1470.4</v>
      </c>
    </row>
    <row r="5882" spans="1:11" x14ac:dyDescent="0.35">
      <c r="A5882">
        <v>2017</v>
      </c>
      <c r="B5882" s="5" t="s">
        <v>59</v>
      </c>
      <c r="C5882" s="10">
        <v>43040</v>
      </c>
      <c r="D5882" t="s">
        <v>2</v>
      </c>
      <c r="E5882">
        <f>+VLOOKUP(Tabla2[[#This Row],[Punto de venta]],Punto_venta[],2,0)</f>
        <v>1</v>
      </c>
      <c r="F5882" t="s">
        <v>4</v>
      </c>
      <c r="G5882">
        <f>+VLOOKUP(Tabla2[[#This Row],[Cultivo]],Cod_categoría[],2,0)</f>
        <v>100107002</v>
      </c>
      <c r="H5882" t="str">
        <f>+VLOOKUP(F5882,Codigos[],2,0)</f>
        <v>Frutos tropicales y subtropicales</v>
      </c>
      <c r="I5882">
        <f>+VLOOKUP(Tabla2[[#This Row],[Categoría]],Cod_procesamiento10[],2,0)</f>
        <v>4</v>
      </c>
      <c r="J5882" t="s">
        <v>163</v>
      </c>
      <c r="K5882" s="3">
        <v>1953.58</v>
      </c>
    </row>
    <row r="5883" spans="1:11" x14ac:dyDescent="0.35">
      <c r="A5883">
        <v>2017</v>
      </c>
      <c r="B5883" s="5" t="s">
        <v>59</v>
      </c>
      <c r="C5883" s="10">
        <v>43040</v>
      </c>
      <c r="D5883" t="s">
        <v>2</v>
      </c>
      <c r="E5883">
        <f>+VLOOKUP(Tabla2[[#This Row],[Punto de venta]],Punto_venta[],2,0)</f>
        <v>1</v>
      </c>
      <c r="F5883" t="s">
        <v>7</v>
      </c>
      <c r="G5883">
        <f>+VLOOKUP(Tabla2[[#This Row],[Cultivo]],Cod_categoría[],2,0)</f>
        <v>100103004</v>
      </c>
      <c r="H5883" t="str">
        <f>+VLOOKUP(F5883,Codigos[],2,0)</f>
        <v>Frutos de carozo</v>
      </c>
      <c r="I5883">
        <f>+VLOOKUP(Tabla2[[#This Row],[Categoría]],Cod_procesamiento10[],2,0)</f>
        <v>5</v>
      </c>
      <c r="J5883" t="s">
        <v>163</v>
      </c>
      <c r="K5883" s="3">
        <v>1101.6600000000001</v>
      </c>
    </row>
    <row r="5884" spans="1:11" x14ac:dyDescent="0.35">
      <c r="A5884">
        <v>2017</v>
      </c>
      <c r="B5884" s="5" t="s">
        <v>59</v>
      </c>
      <c r="C5884" s="10">
        <v>43040</v>
      </c>
      <c r="D5884" t="s">
        <v>2</v>
      </c>
      <c r="E5884">
        <f>+VLOOKUP(Tabla2[[#This Row],[Punto de venta]],Punto_venta[],2,0)</f>
        <v>1</v>
      </c>
      <c r="F5884" t="s">
        <v>8</v>
      </c>
      <c r="G5884">
        <f>+VLOOKUP(Tabla2[[#This Row],[Cultivo]],Cod_categoría[],2,0)</f>
        <v>100112025</v>
      </c>
      <c r="H5884" t="str">
        <f>+VLOOKUP(F5884,Codigos[],2,0)</f>
        <v>Berries</v>
      </c>
      <c r="I5884">
        <f>+VLOOKUP(Tabla2[[#This Row],[Categoría]],Cod_procesamiento10[],2,0)</f>
        <v>1</v>
      </c>
      <c r="J5884" t="s">
        <v>163</v>
      </c>
      <c r="K5884" s="3">
        <v>1279.94</v>
      </c>
    </row>
    <row r="5885" spans="1:11" x14ac:dyDescent="0.35">
      <c r="A5885">
        <v>2017</v>
      </c>
      <c r="B5885" s="5" t="s">
        <v>59</v>
      </c>
      <c r="C5885" s="10">
        <v>43040</v>
      </c>
      <c r="D5885" t="s">
        <v>2</v>
      </c>
      <c r="E5885">
        <f>+VLOOKUP(Tabla2[[#This Row],[Punto de venta]],Punto_venta[],2,0)</f>
        <v>1</v>
      </c>
      <c r="F5885" t="s">
        <v>9</v>
      </c>
      <c r="G5885">
        <f>+VLOOKUP(Tabla2[[#This Row],[Cultivo]],Cod_categoría[],2,0)</f>
        <v>100102003</v>
      </c>
      <c r="H5885" t="str">
        <f>+VLOOKUP(F5885,Codigos[],2,0)</f>
        <v>Cítricos</v>
      </c>
      <c r="I5885">
        <f>+VLOOKUP(Tabla2[[#This Row],[Categoría]],Cod_procesamiento10[],2,0)</f>
        <v>2</v>
      </c>
      <c r="J5885" t="s">
        <v>163</v>
      </c>
      <c r="K5885" s="3">
        <v>664.57</v>
      </c>
    </row>
    <row r="5886" spans="1:11" x14ac:dyDescent="0.35">
      <c r="A5886">
        <v>2017</v>
      </c>
      <c r="B5886" s="5" t="s">
        <v>59</v>
      </c>
      <c r="C5886" s="10">
        <v>43040</v>
      </c>
      <c r="D5886" t="s">
        <v>2</v>
      </c>
      <c r="E5886">
        <f>+VLOOKUP(Tabla2[[#This Row],[Punto de venta]],Punto_venta[],2,0)</f>
        <v>1</v>
      </c>
      <c r="F5886" t="s">
        <v>21</v>
      </c>
      <c r="G5886">
        <f>+VLOOKUP(Tabla2[[#This Row],[Cultivo]],Cod_categoría[],2,0)</f>
        <v>100108002</v>
      </c>
      <c r="H5886" t="str">
        <f>+VLOOKUP(F5886,Codigos[],2,0)</f>
        <v>Frutos tropicales y subtropicales</v>
      </c>
      <c r="I5886">
        <f>+VLOOKUP(Tabla2[[#This Row],[Categoría]],Cod_procesamiento10[],2,0)</f>
        <v>4</v>
      </c>
      <c r="J5886" t="s">
        <v>163</v>
      </c>
      <c r="K5886" s="3">
        <v>1851.08</v>
      </c>
    </row>
    <row r="5887" spans="1:11" x14ac:dyDescent="0.35">
      <c r="A5887">
        <v>2017</v>
      </c>
      <c r="B5887" s="5" t="s">
        <v>59</v>
      </c>
      <c r="C5887" s="10">
        <v>43040</v>
      </c>
      <c r="D5887" t="s">
        <v>2</v>
      </c>
      <c r="E5887">
        <f>+VLOOKUP(Tabla2[[#This Row],[Punto de venta]],Punto_venta[],2,0)</f>
        <v>1</v>
      </c>
      <c r="F5887" t="s">
        <v>10</v>
      </c>
      <c r="G5887">
        <f>+VLOOKUP(Tabla2[[#This Row],[Cultivo]],Cod_categoría[],2,0)</f>
        <v>100104002</v>
      </c>
      <c r="H5887" t="str">
        <f>+VLOOKUP(F5887,Codigos[],2,0)</f>
        <v>Frutos de pepita</v>
      </c>
      <c r="I5887">
        <f>+VLOOKUP(Tabla2[[#This Row],[Categoría]],Cod_procesamiento10[],2,0)</f>
        <v>3</v>
      </c>
      <c r="J5887" t="s">
        <v>163</v>
      </c>
      <c r="K5887" s="3">
        <v>888.3</v>
      </c>
    </row>
    <row r="5888" spans="1:11" x14ac:dyDescent="0.35">
      <c r="A5888">
        <v>2017</v>
      </c>
      <c r="B5888" s="5" t="s">
        <v>59</v>
      </c>
      <c r="C5888" s="10">
        <v>43040</v>
      </c>
      <c r="D5888" t="s">
        <v>2</v>
      </c>
      <c r="E5888">
        <f>+VLOOKUP(Tabla2[[#This Row],[Punto de venta]],Punto_venta[],2,0)</f>
        <v>1</v>
      </c>
      <c r="F5888" t="s">
        <v>11</v>
      </c>
      <c r="G5888">
        <f>+VLOOKUP(Tabla2[[#This Row],[Cultivo]],Cod_categoría[],2,0)</f>
        <v>100102005</v>
      </c>
      <c r="H5888" t="str">
        <f>+VLOOKUP(F5888,Codigos[],2,0)</f>
        <v>Cítricos</v>
      </c>
      <c r="I5888">
        <f>+VLOOKUP(Tabla2[[#This Row],[Categoría]],Cod_procesamiento10[],2,0)</f>
        <v>2</v>
      </c>
      <c r="J5888" t="s">
        <v>163</v>
      </c>
      <c r="K5888" s="3">
        <v>935.08</v>
      </c>
    </row>
    <row r="5889" spans="1:11" x14ac:dyDescent="0.35">
      <c r="A5889">
        <v>2017</v>
      </c>
      <c r="B5889" s="5" t="s">
        <v>59</v>
      </c>
      <c r="C5889" s="10">
        <v>43040</v>
      </c>
      <c r="D5889" t="s">
        <v>2</v>
      </c>
      <c r="E5889">
        <f>+VLOOKUP(Tabla2[[#This Row],[Punto de venta]],Punto_venta[],2,0)</f>
        <v>1</v>
      </c>
      <c r="F5889" t="s">
        <v>13</v>
      </c>
      <c r="G5889">
        <f>+VLOOKUP(Tabla2[[#This Row],[Cultivo]],Cod_categoría[],2,0)</f>
        <v>100106002</v>
      </c>
      <c r="H5889" t="str">
        <f>+VLOOKUP(F5889,Codigos[],2,0)</f>
        <v>Frutos oleaginosos</v>
      </c>
      <c r="I5889">
        <f>+VLOOKUP(Tabla2[[#This Row],[Categoría]],Cod_procesamiento10[],2,0)</f>
        <v>12</v>
      </c>
      <c r="J5889" t="s">
        <v>163</v>
      </c>
      <c r="K5889" s="3">
        <v>2229.37</v>
      </c>
    </row>
    <row r="5890" spans="1:11" x14ac:dyDescent="0.35">
      <c r="A5890">
        <v>2017</v>
      </c>
      <c r="B5890" s="5" t="s">
        <v>59</v>
      </c>
      <c r="C5890" s="10">
        <v>43040</v>
      </c>
      <c r="D5890" t="s">
        <v>2</v>
      </c>
      <c r="E5890">
        <f>+VLOOKUP(Tabla2[[#This Row],[Punto de venta]],Punto_venta[],2,0)</f>
        <v>1</v>
      </c>
      <c r="F5890" t="s">
        <v>14</v>
      </c>
      <c r="G5890">
        <f>+VLOOKUP(Tabla2[[#This Row],[Cultivo]],Cod_categoría[],2,0)</f>
        <v>100104005</v>
      </c>
      <c r="H5890" t="str">
        <f>+VLOOKUP(F5890,Codigos[],2,0)</f>
        <v>Frutos de pepita</v>
      </c>
      <c r="I5890">
        <f>+VLOOKUP(Tabla2[[#This Row],[Categoría]],Cod_procesamiento10[],2,0)</f>
        <v>3</v>
      </c>
      <c r="J5890" t="s">
        <v>163</v>
      </c>
      <c r="K5890" s="3">
        <v>977.5</v>
      </c>
    </row>
    <row r="5891" spans="1:11" x14ac:dyDescent="0.35">
      <c r="A5891">
        <v>2017</v>
      </c>
      <c r="B5891" s="5" t="s">
        <v>59</v>
      </c>
      <c r="C5891" s="10">
        <v>43040</v>
      </c>
      <c r="D5891" t="s">
        <v>2</v>
      </c>
      <c r="E5891">
        <f>+VLOOKUP(Tabla2[[#This Row],[Punto de venta]],Punto_venta[],2,0)</f>
        <v>1</v>
      </c>
      <c r="F5891" t="s">
        <v>15</v>
      </c>
      <c r="G5891">
        <f>+VLOOKUP(Tabla2[[#This Row],[Cultivo]],Cod_categoría[],2,0)</f>
        <v>100108006</v>
      </c>
      <c r="H5891" t="str">
        <f>+VLOOKUP(F5891,Codigos[],2,0)</f>
        <v>Frutos tropicales y subtropicales</v>
      </c>
      <c r="I5891">
        <f>+VLOOKUP(Tabla2[[#This Row],[Categoría]],Cod_procesamiento10[],2,0)</f>
        <v>4</v>
      </c>
      <c r="J5891" t="s">
        <v>163</v>
      </c>
      <c r="K5891" s="3">
        <v>657.15</v>
      </c>
    </row>
    <row r="5892" spans="1:11" x14ac:dyDescent="0.35">
      <c r="A5892">
        <v>2017</v>
      </c>
      <c r="B5892" s="5" t="s">
        <v>59</v>
      </c>
      <c r="C5892" s="10">
        <v>43040</v>
      </c>
      <c r="D5892" t="s">
        <v>17</v>
      </c>
      <c r="E5892">
        <f>+VLOOKUP(Tabla2[[#This Row],[Punto de venta]],Punto_venta[],2,0)</f>
        <v>2</v>
      </c>
      <c r="F5892" t="s">
        <v>3</v>
      </c>
      <c r="G5892">
        <f>+VLOOKUP(Tabla2[[#This Row],[Cultivo]],Cod_categoría[],2,0)</f>
        <v>100103001</v>
      </c>
      <c r="H5892" t="str">
        <f>+VLOOKUP(F5892,Codigos[],2,0)</f>
        <v>Frutos de carozo</v>
      </c>
      <c r="I5892">
        <f>+VLOOKUP(Tabla2[[#This Row],[Categoría]],Cod_procesamiento10[],2,0)</f>
        <v>5</v>
      </c>
      <c r="J5892" t="s">
        <v>163</v>
      </c>
      <c r="K5892" s="3">
        <v>4182.25</v>
      </c>
    </row>
    <row r="5893" spans="1:11" x14ac:dyDescent="0.35">
      <c r="A5893">
        <v>2017</v>
      </c>
      <c r="B5893" s="5" t="s">
        <v>59</v>
      </c>
      <c r="C5893" s="10">
        <v>43040</v>
      </c>
      <c r="D5893" t="s">
        <v>17</v>
      </c>
      <c r="E5893">
        <f>+VLOOKUP(Tabla2[[#This Row],[Punto de venta]],Punto_venta[],2,0)</f>
        <v>2</v>
      </c>
      <c r="F5893" t="s">
        <v>4</v>
      </c>
      <c r="G5893">
        <f>+VLOOKUP(Tabla2[[#This Row],[Cultivo]],Cod_categoría[],2,0)</f>
        <v>100107002</v>
      </c>
      <c r="H5893" t="str">
        <f>+VLOOKUP(F5893,Codigos[],2,0)</f>
        <v>Frutos tropicales y subtropicales</v>
      </c>
      <c r="I5893">
        <f>+VLOOKUP(Tabla2[[#This Row],[Categoría]],Cod_procesamiento10[],2,0)</f>
        <v>4</v>
      </c>
      <c r="J5893" t="s">
        <v>163</v>
      </c>
      <c r="K5893" s="3">
        <v>2371.17</v>
      </c>
    </row>
    <row r="5894" spans="1:11" x14ac:dyDescent="0.35">
      <c r="A5894">
        <v>2017</v>
      </c>
      <c r="B5894" s="5" t="s">
        <v>59</v>
      </c>
      <c r="C5894" s="10">
        <v>43040</v>
      </c>
      <c r="D5894" t="s">
        <v>17</v>
      </c>
      <c r="E5894">
        <f>+VLOOKUP(Tabla2[[#This Row],[Punto de venta]],Punto_venta[],2,0)</f>
        <v>2</v>
      </c>
      <c r="F5894" t="s">
        <v>7</v>
      </c>
      <c r="G5894">
        <f>+VLOOKUP(Tabla2[[#This Row],[Cultivo]],Cod_categoría[],2,0)</f>
        <v>100103004</v>
      </c>
      <c r="H5894" t="str">
        <f>+VLOOKUP(F5894,Codigos[],2,0)</f>
        <v>Frutos de carozo</v>
      </c>
      <c r="I5894">
        <f>+VLOOKUP(Tabla2[[#This Row],[Categoría]],Cod_procesamiento10[],2,0)</f>
        <v>5</v>
      </c>
      <c r="J5894" t="s">
        <v>163</v>
      </c>
      <c r="K5894" s="3">
        <v>2175.6999999999998</v>
      </c>
    </row>
    <row r="5895" spans="1:11" x14ac:dyDescent="0.35">
      <c r="A5895">
        <v>2017</v>
      </c>
      <c r="B5895" s="5" t="s">
        <v>59</v>
      </c>
      <c r="C5895" s="10">
        <v>43040</v>
      </c>
      <c r="D5895" t="s">
        <v>17</v>
      </c>
      <c r="E5895">
        <f>+VLOOKUP(Tabla2[[#This Row],[Punto de venta]],Punto_venta[],2,0)</f>
        <v>2</v>
      </c>
      <c r="F5895" t="s">
        <v>8</v>
      </c>
      <c r="G5895">
        <f>+VLOOKUP(Tabla2[[#This Row],[Cultivo]],Cod_categoría[],2,0)</f>
        <v>100112025</v>
      </c>
      <c r="H5895" t="str">
        <f>+VLOOKUP(F5895,Codigos[],2,0)</f>
        <v>Berries</v>
      </c>
      <c r="I5895">
        <f>+VLOOKUP(Tabla2[[#This Row],[Categoría]],Cod_procesamiento10[],2,0)</f>
        <v>1</v>
      </c>
      <c r="J5895" t="s">
        <v>163</v>
      </c>
      <c r="K5895" s="3">
        <v>3887.22</v>
      </c>
    </row>
    <row r="5896" spans="1:11" x14ac:dyDescent="0.35">
      <c r="A5896">
        <v>2017</v>
      </c>
      <c r="B5896" s="5" t="s">
        <v>59</v>
      </c>
      <c r="C5896" s="10">
        <v>43040</v>
      </c>
      <c r="D5896" t="s">
        <v>17</v>
      </c>
      <c r="E5896">
        <f>+VLOOKUP(Tabla2[[#This Row],[Punto de venta]],Punto_venta[],2,0)</f>
        <v>2</v>
      </c>
      <c r="F5896" t="s">
        <v>9</v>
      </c>
      <c r="G5896">
        <f>+VLOOKUP(Tabla2[[#This Row],[Cultivo]],Cod_categoría[],2,0)</f>
        <v>100102003</v>
      </c>
      <c r="H5896" t="str">
        <f>+VLOOKUP(F5896,Codigos[],2,0)</f>
        <v>Cítricos</v>
      </c>
      <c r="I5896">
        <f>+VLOOKUP(Tabla2[[#This Row],[Categoría]],Cod_procesamiento10[],2,0)</f>
        <v>2</v>
      </c>
      <c r="J5896" t="s">
        <v>163</v>
      </c>
      <c r="K5896" s="3">
        <v>932.34</v>
      </c>
    </row>
    <row r="5897" spans="1:11" x14ac:dyDescent="0.35">
      <c r="A5897">
        <v>2017</v>
      </c>
      <c r="B5897" s="5" t="s">
        <v>59</v>
      </c>
      <c r="C5897" s="10">
        <v>43040</v>
      </c>
      <c r="D5897" t="s">
        <v>17</v>
      </c>
      <c r="E5897">
        <f>+VLOOKUP(Tabla2[[#This Row],[Punto de venta]],Punto_venta[],2,0)</f>
        <v>2</v>
      </c>
      <c r="F5897" t="s">
        <v>21</v>
      </c>
      <c r="G5897">
        <f>+VLOOKUP(Tabla2[[#This Row],[Cultivo]],Cod_categoría[],2,0)</f>
        <v>100108002</v>
      </c>
      <c r="H5897" t="str">
        <f>+VLOOKUP(F5897,Codigos[],2,0)</f>
        <v>Frutos tropicales y subtropicales</v>
      </c>
      <c r="I5897">
        <f>+VLOOKUP(Tabla2[[#This Row],[Categoría]],Cod_procesamiento10[],2,0)</f>
        <v>4</v>
      </c>
      <c r="J5897" t="s">
        <v>163</v>
      </c>
      <c r="K5897" s="3">
        <v>1809.1</v>
      </c>
    </row>
    <row r="5898" spans="1:11" x14ac:dyDescent="0.35">
      <c r="A5898">
        <v>2017</v>
      </c>
      <c r="B5898" s="5" t="s">
        <v>59</v>
      </c>
      <c r="C5898" s="10">
        <v>43040</v>
      </c>
      <c r="D5898" t="s">
        <v>17</v>
      </c>
      <c r="E5898">
        <f>+VLOOKUP(Tabla2[[#This Row],[Punto de venta]],Punto_venta[],2,0)</f>
        <v>2</v>
      </c>
      <c r="F5898" t="s">
        <v>10</v>
      </c>
      <c r="G5898">
        <f>+VLOOKUP(Tabla2[[#This Row],[Cultivo]],Cod_categoría[],2,0)</f>
        <v>100104002</v>
      </c>
      <c r="H5898" t="str">
        <f>+VLOOKUP(F5898,Codigos[],2,0)</f>
        <v>Frutos de pepita</v>
      </c>
      <c r="I5898">
        <f>+VLOOKUP(Tabla2[[#This Row],[Categoría]],Cod_procesamiento10[],2,0)</f>
        <v>3</v>
      </c>
      <c r="J5898" t="s">
        <v>163</v>
      </c>
      <c r="K5898" s="3">
        <v>1297.04</v>
      </c>
    </row>
    <row r="5899" spans="1:11" x14ac:dyDescent="0.35">
      <c r="A5899">
        <v>2017</v>
      </c>
      <c r="B5899" s="5" t="s">
        <v>59</v>
      </c>
      <c r="C5899" s="10">
        <v>43040</v>
      </c>
      <c r="D5899" t="s">
        <v>17</v>
      </c>
      <c r="E5899">
        <f>+VLOOKUP(Tabla2[[#This Row],[Punto de venta]],Punto_venta[],2,0)</f>
        <v>2</v>
      </c>
      <c r="F5899" t="s">
        <v>11</v>
      </c>
      <c r="G5899">
        <f>+VLOOKUP(Tabla2[[#This Row],[Cultivo]],Cod_categoría[],2,0)</f>
        <v>100102005</v>
      </c>
      <c r="H5899" t="str">
        <f>+VLOOKUP(F5899,Codigos[],2,0)</f>
        <v>Cítricos</v>
      </c>
      <c r="I5899">
        <f>+VLOOKUP(Tabla2[[#This Row],[Categoría]],Cod_procesamiento10[],2,0)</f>
        <v>2</v>
      </c>
      <c r="J5899" t="s">
        <v>163</v>
      </c>
      <c r="K5899" s="3">
        <v>1125.95</v>
      </c>
    </row>
    <row r="5900" spans="1:11" x14ac:dyDescent="0.35">
      <c r="A5900">
        <v>2017</v>
      </c>
      <c r="B5900" s="5" t="s">
        <v>59</v>
      </c>
      <c r="C5900" s="10">
        <v>43040</v>
      </c>
      <c r="D5900" t="s">
        <v>17</v>
      </c>
      <c r="E5900">
        <f>+VLOOKUP(Tabla2[[#This Row],[Punto de venta]],Punto_venta[],2,0)</f>
        <v>2</v>
      </c>
      <c r="F5900" t="s">
        <v>13</v>
      </c>
      <c r="G5900">
        <f>+VLOOKUP(Tabla2[[#This Row],[Cultivo]],Cod_categoría[],2,0)</f>
        <v>100106002</v>
      </c>
      <c r="H5900" t="str">
        <f>+VLOOKUP(F5900,Codigos[],2,0)</f>
        <v>Frutos oleaginosos</v>
      </c>
      <c r="I5900">
        <f>+VLOOKUP(Tabla2[[#This Row],[Categoría]],Cod_procesamiento10[],2,0)</f>
        <v>12</v>
      </c>
      <c r="J5900" t="s">
        <v>163</v>
      </c>
      <c r="K5900" s="3">
        <v>3143.46</v>
      </c>
    </row>
    <row r="5901" spans="1:11" x14ac:dyDescent="0.35">
      <c r="A5901">
        <v>2017</v>
      </c>
      <c r="B5901" s="5" t="s">
        <v>59</v>
      </c>
      <c r="C5901" s="10">
        <v>43040</v>
      </c>
      <c r="D5901" t="s">
        <v>17</v>
      </c>
      <c r="E5901">
        <f>+VLOOKUP(Tabla2[[#This Row],[Punto de venta]],Punto_venta[],2,0)</f>
        <v>2</v>
      </c>
      <c r="F5901" t="s">
        <v>14</v>
      </c>
      <c r="G5901">
        <f>+VLOOKUP(Tabla2[[#This Row],[Cultivo]],Cod_categoría[],2,0)</f>
        <v>100104005</v>
      </c>
      <c r="H5901" t="str">
        <f>+VLOOKUP(F5901,Codigos[],2,0)</f>
        <v>Frutos de pepita</v>
      </c>
      <c r="I5901">
        <f>+VLOOKUP(Tabla2[[#This Row],[Categoría]],Cod_procesamiento10[],2,0)</f>
        <v>3</v>
      </c>
      <c r="J5901" t="s">
        <v>163</v>
      </c>
      <c r="K5901" s="3">
        <v>1265.53</v>
      </c>
    </row>
    <row r="5902" spans="1:11" x14ac:dyDescent="0.35">
      <c r="A5902">
        <v>2017</v>
      </c>
      <c r="B5902" s="5" t="s">
        <v>59</v>
      </c>
      <c r="C5902" s="10">
        <v>43040</v>
      </c>
      <c r="D5902" t="s">
        <v>17</v>
      </c>
      <c r="E5902">
        <f>+VLOOKUP(Tabla2[[#This Row],[Punto de venta]],Punto_venta[],2,0)</f>
        <v>2</v>
      </c>
      <c r="F5902" t="s">
        <v>15</v>
      </c>
      <c r="G5902">
        <f>+VLOOKUP(Tabla2[[#This Row],[Cultivo]],Cod_categoría[],2,0)</f>
        <v>100108006</v>
      </c>
      <c r="H5902" t="str">
        <f>+VLOOKUP(F5902,Codigos[],2,0)</f>
        <v>Frutos tropicales y subtropicales</v>
      </c>
      <c r="I5902">
        <f>+VLOOKUP(Tabla2[[#This Row],[Categoría]],Cod_procesamiento10[],2,0)</f>
        <v>4</v>
      </c>
      <c r="J5902" t="s">
        <v>163</v>
      </c>
      <c r="K5902" s="3">
        <v>837.15</v>
      </c>
    </row>
    <row r="5903" spans="1:11" x14ac:dyDescent="0.35">
      <c r="A5903">
        <v>2017</v>
      </c>
      <c r="B5903" s="5" t="s">
        <v>59</v>
      </c>
      <c r="C5903" s="10">
        <v>43040</v>
      </c>
      <c r="D5903" t="s">
        <v>24</v>
      </c>
      <c r="E5903">
        <f>+VLOOKUP(Tabla2[[#This Row],[Punto de venta]],Punto_venta[],2,0)</f>
        <v>3</v>
      </c>
      <c r="F5903" t="s">
        <v>68</v>
      </c>
      <c r="G5903">
        <f>+VLOOKUP(Tabla2[[#This Row],[Cultivo]],Cod_categoría[],2,0)</f>
        <v>100101001</v>
      </c>
      <c r="H5903" t="str">
        <f>+VLOOKUP(F5903,Codigos[],2,0)</f>
        <v>Berries</v>
      </c>
      <c r="I5903">
        <f>+VLOOKUP(Tabla2[[#This Row],[Categoría]],Cod_procesamiento10[],2,0)</f>
        <v>1</v>
      </c>
      <c r="J5903" t="s">
        <v>163</v>
      </c>
      <c r="K5903" s="3">
        <v>2804.25</v>
      </c>
    </row>
    <row r="5904" spans="1:11" x14ac:dyDescent="0.35">
      <c r="A5904">
        <v>2017</v>
      </c>
      <c r="B5904" s="5" t="s">
        <v>59</v>
      </c>
      <c r="C5904" s="10">
        <v>43040</v>
      </c>
      <c r="D5904" t="s">
        <v>24</v>
      </c>
      <c r="E5904">
        <f>+VLOOKUP(Tabla2[[#This Row],[Punto de venta]],Punto_venta[],2,0)</f>
        <v>3</v>
      </c>
      <c r="F5904" t="s">
        <v>3</v>
      </c>
      <c r="G5904">
        <f>+VLOOKUP(Tabla2[[#This Row],[Cultivo]],Cod_categoría[],2,0)</f>
        <v>100103001</v>
      </c>
      <c r="H5904" t="str">
        <f>+VLOOKUP(F5904,Codigos[],2,0)</f>
        <v>Frutos de carozo</v>
      </c>
      <c r="I5904">
        <f>+VLOOKUP(Tabla2[[#This Row],[Categoría]],Cod_procesamiento10[],2,0)</f>
        <v>5</v>
      </c>
      <c r="J5904" t="s">
        <v>163</v>
      </c>
      <c r="K5904" s="3">
        <v>1388.24</v>
      </c>
    </row>
    <row r="5905" spans="1:11" x14ac:dyDescent="0.35">
      <c r="A5905">
        <v>2017</v>
      </c>
      <c r="B5905" s="5" t="s">
        <v>59</v>
      </c>
      <c r="C5905" s="10">
        <v>43040</v>
      </c>
      <c r="D5905" t="s">
        <v>24</v>
      </c>
      <c r="E5905">
        <f>+VLOOKUP(Tabla2[[#This Row],[Punto de venta]],Punto_venta[],2,0)</f>
        <v>3</v>
      </c>
      <c r="F5905" t="s">
        <v>4</v>
      </c>
      <c r="G5905">
        <f>+VLOOKUP(Tabla2[[#This Row],[Cultivo]],Cod_categoría[],2,0)</f>
        <v>100107002</v>
      </c>
      <c r="H5905" t="str">
        <f>+VLOOKUP(F5905,Codigos[],2,0)</f>
        <v>Frutos tropicales y subtropicales</v>
      </c>
      <c r="I5905">
        <f>+VLOOKUP(Tabla2[[#This Row],[Categoría]],Cod_procesamiento10[],2,0)</f>
        <v>4</v>
      </c>
      <c r="J5905" t="s">
        <v>163</v>
      </c>
      <c r="K5905" s="3">
        <v>1166.68</v>
      </c>
    </row>
    <row r="5906" spans="1:11" x14ac:dyDescent="0.35">
      <c r="A5906">
        <v>2017</v>
      </c>
      <c r="B5906" s="5" t="s">
        <v>59</v>
      </c>
      <c r="C5906" s="10">
        <v>43040</v>
      </c>
      <c r="D5906" t="s">
        <v>24</v>
      </c>
      <c r="E5906">
        <f>+VLOOKUP(Tabla2[[#This Row],[Punto de venta]],Punto_venta[],2,0)</f>
        <v>3</v>
      </c>
      <c r="F5906" t="s">
        <v>5</v>
      </c>
      <c r="G5906">
        <f>+VLOOKUP(Tabla2[[#This Row],[Cultivo]],Cod_categoría[],2,0)</f>
        <v>100103002</v>
      </c>
      <c r="H5906" t="str">
        <f>+VLOOKUP(F5906,Codigos[],2,0)</f>
        <v>Frutos de carozo</v>
      </c>
      <c r="I5906">
        <f>+VLOOKUP(Tabla2[[#This Row],[Categoría]],Cod_procesamiento10[],2,0)</f>
        <v>5</v>
      </c>
      <c r="J5906" t="s">
        <v>163</v>
      </c>
      <c r="K5906" s="3">
        <v>747.69</v>
      </c>
    </row>
    <row r="5907" spans="1:11" x14ac:dyDescent="0.35">
      <c r="A5907">
        <v>2017</v>
      </c>
      <c r="B5907" s="5" t="s">
        <v>59</v>
      </c>
      <c r="C5907" s="10">
        <v>43040</v>
      </c>
      <c r="D5907" t="s">
        <v>24</v>
      </c>
      <c r="E5907">
        <f>+VLOOKUP(Tabla2[[#This Row],[Punto de venta]],Punto_venta[],2,0)</f>
        <v>3</v>
      </c>
      <c r="F5907" t="s">
        <v>6</v>
      </c>
      <c r="G5907">
        <f>+VLOOKUP(Tabla2[[#This Row],[Cultivo]],Cod_categoría[],2,0)</f>
        <v>100103003</v>
      </c>
      <c r="H5907" t="str">
        <f>+VLOOKUP(F5907,Codigos[],2,0)</f>
        <v>Frutos de carozo</v>
      </c>
      <c r="I5907">
        <f>+VLOOKUP(Tabla2[[#This Row],[Categoría]],Cod_procesamiento10[],2,0)</f>
        <v>5</v>
      </c>
      <c r="J5907" t="s">
        <v>163</v>
      </c>
      <c r="K5907" s="3">
        <v>1029.48</v>
      </c>
    </row>
    <row r="5908" spans="1:11" x14ac:dyDescent="0.35">
      <c r="A5908">
        <v>2017</v>
      </c>
      <c r="B5908" s="5" t="s">
        <v>59</v>
      </c>
      <c r="C5908" s="10">
        <v>43040</v>
      </c>
      <c r="D5908" t="s">
        <v>24</v>
      </c>
      <c r="E5908">
        <f>+VLOOKUP(Tabla2[[#This Row],[Punto de venta]],Punto_venta[],2,0)</f>
        <v>3</v>
      </c>
      <c r="F5908" t="s">
        <v>7</v>
      </c>
      <c r="G5908">
        <f>+VLOOKUP(Tabla2[[#This Row],[Cultivo]],Cod_categoría[],2,0)</f>
        <v>100103004</v>
      </c>
      <c r="H5908" t="str">
        <f>+VLOOKUP(F5908,Codigos[],2,0)</f>
        <v>Frutos de carozo</v>
      </c>
      <c r="I5908">
        <f>+VLOOKUP(Tabla2[[#This Row],[Categoría]],Cod_procesamiento10[],2,0)</f>
        <v>5</v>
      </c>
      <c r="J5908" t="s">
        <v>163</v>
      </c>
      <c r="K5908" s="3">
        <v>825.55</v>
      </c>
    </row>
    <row r="5909" spans="1:11" x14ac:dyDescent="0.35">
      <c r="A5909">
        <v>2017</v>
      </c>
      <c r="B5909" s="5" t="s">
        <v>59</v>
      </c>
      <c r="C5909" s="10">
        <v>43040</v>
      </c>
      <c r="D5909" t="s">
        <v>24</v>
      </c>
      <c r="E5909">
        <f>+VLOOKUP(Tabla2[[#This Row],[Punto de venta]],Punto_venta[],2,0)</f>
        <v>3</v>
      </c>
      <c r="F5909" t="s">
        <v>23</v>
      </c>
      <c r="G5909">
        <f>+VLOOKUP(Tabla2[[#This Row],[Cultivo]],Cod_categoría[],2,0)</f>
        <v>100101004</v>
      </c>
      <c r="H5909" t="str">
        <f>+VLOOKUP(F5909,Codigos[],2,0)</f>
        <v>Berries</v>
      </c>
      <c r="I5909">
        <f>+VLOOKUP(Tabla2[[#This Row],[Categoría]],Cod_procesamiento10[],2,0)</f>
        <v>1</v>
      </c>
      <c r="J5909" t="s">
        <v>163</v>
      </c>
      <c r="K5909" s="3">
        <v>4500</v>
      </c>
    </row>
    <row r="5910" spans="1:11" x14ac:dyDescent="0.35">
      <c r="A5910">
        <v>2017</v>
      </c>
      <c r="B5910" s="5" t="s">
        <v>59</v>
      </c>
      <c r="C5910" s="10">
        <v>43040</v>
      </c>
      <c r="D5910" t="s">
        <v>24</v>
      </c>
      <c r="E5910">
        <f>+VLOOKUP(Tabla2[[#This Row],[Punto de venta]],Punto_venta[],2,0)</f>
        <v>3</v>
      </c>
      <c r="F5910" t="s">
        <v>8</v>
      </c>
      <c r="G5910">
        <f>+VLOOKUP(Tabla2[[#This Row],[Cultivo]],Cod_categoría[],2,0)</f>
        <v>100112025</v>
      </c>
      <c r="H5910" t="str">
        <f>+VLOOKUP(F5910,Codigos[],2,0)</f>
        <v>Berries</v>
      </c>
      <c r="I5910">
        <f>+VLOOKUP(Tabla2[[#This Row],[Categoría]],Cod_procesamiento10[],2,0)</f>
        <v>1</v>
      </c>
      <c r="J5910" t="s">
        <v>163</v>
      </c>
      <c r="K5910" s="3">
        <v>968.95</v>
      </c>
    </row>
    <row r="5911" spans="1:11" x14ac:dyDescent="0.35">
      <c r="A5911">
        <v>2017</v>
      </c>
      <c r="B5911" s="5" t="s">
        <v>59</v>
      </c>
      <c r="C5911" s="10">
        <v>43040</v>
      </c>
      <c r="D5911" t="s">
        <v>24</v>
      </c>
      <c r="E5911">
        <f>+VLOOKUP(Tabla2[[#This Row],[Punto de venta]],Punto_venta[],2,0)</f>
        <v>3</v>
      </c>
      <c r="F5911" t="s">
        <v>19</v>
      </c>
      <c r="G5911">
        <f>+VLOOKUP(Tabla2[[#This Row],[Cultivo]],Cod_categoría[],2,0)</f>
        <v>100101007</v>
      </c>
      <c r="H5911" t="str">
        <f>+VLOOKUP(F5911,Codigos[],2,0)</f>
        <v>Berries</v>
      </c>
      <c r="I5911">
        <f>+VLOOKUP(Tabla2[[#This Row],[Categoría]],Cod_procesamiento10[],2,0)</f>
        <v>1</v>
      </c>
      <c r="J5911" t="s">
        <v>163</v>
      </c>
      <c r="K5911" s="3">
        <v>722.26</v>
      </c>
    </row>
    <row r="5912" spans="1:11" x14ac:dyDescent="0.35">
      <c r="A5912">
        <v>2017</v>
      </c>
      <c r="B5912" s="5" t="s">
        <v>59</v>
      </c>
      <c r="C5912" s="10">
        <v>43040</v>
      </c>
      <c r="D5912" t="s">
        <v>24</v>
      </c>
      <c r="E5912">
        <f>+VLOOKUP(Tabla2[[#This Row],[Punto de venta]],Punto_venta[],2,0)</f>
        <v>3</v>
      </c>
      <c r="F5912" t="s">
        <v>9</v>
      </c>
      <c r="G5912">
        <f>+VLOOKUP(Tabla2[[#This Row],[Cultivo]],Cod_categoría[],2,0)</f>
        <v>100102003</v>
      </c>
      <c r="H5912" t="str">
        <f>+VLOOKUP(F5912,Codigos[],2,0)</f>
        <v>Cítricos</v>
      </c>
      <c r="I5912">
        <f>+VLOOKUP(Tabla2[[#This Row],[Categoría]],Cod_procesamiento10[],2,0)</f>
        <v>2</v>
      </c>
      <c r="J5912" t="s">
        <v>163</v>
      </c>
      <c r="K5912" s="3">
        <v>377.47</v>
      </c>
    </row>
    <row r="5913" spans="1:11" x14ac:dyDescent="0.35">
      <c r="A5913">
        <v>2017</v>
      </c>
      <c r="B5913" s="5" t="s">
        <v>59</v>
      </c>
      <c r="C5913" s="10">
        <v>43040</v>
      </c>
      <c r="D5913" t="s">
        <v>24</v>
      </c>
      <c r="E5913">
        <f>+VLOOKUP(Tabla2[[#This Row],[Punto de venta]],Punto_venta[],2,0)</f>
        <v>3</v>
      </c>
      <c r="F5913" t="s">
        <v>20</v>
      </c>
      <c r="G5913">
        <f>+VLOOKUP(Tabla2[[#This Row],[Cultivo]],Cod_categoría[],2,0)</f>
        <v>100102004</v>
      </c>
      <c r="H5913" t="str">
        <f>+VLOOKUP(F5913,Codigos[],2,0)</f>
        <v>Cítricos</v>
      </c>
      <c r="I5913">
        <f>+VLOOKUP(Tabla2[[#This Row],[Categoría]],Cod_procesamiento10[],2,0)</f>
        <v>2</v>
      </c>
      <c r="J5913" t="s">
        <v>163</v>
      </c>
      <c r="K5913" s="3">
        <v>626.41</v>
      </c>
    </row>
    <row r="5914" spans="1:11" x14ac:dyDescent="0.35">
      <c r="A5914">
        <v>2017</v>
      </c>
      <c r="B5914" s="5" t="s">
        <v>59</v>
      </c>
      <c r="C5914" s="10">
        <v>43040</v>
      </c>
      <c r="D5914" t="s">
        <v>24</v>
      </c>
      <c r="E5914">
        <f>+VLOOKUP(Tabla2[[#This Row],[Punto de venta]],Punto_venta[],2,0)</f>
        <v>3</v>
      </c>
      <c r="F5914" t="s">
        <v>21</v>
      </c>
      <c r="G5914">
        <f>+VLOOKUP(Tabla2[[#This Row],[Cultivo]],Cod_categoría[],2,0)</f>
        <v>100108002</v>
      </c>
      <c r="H5914" t="str">
        <f>+VLOOKUP(F5914,Codigos[],2,0)</f>
        <v>Frutos tropicales y subtropicales</v>
      </c>
      <c r="I5914">
        <f>+VLOOKUP(Tabla2[[#This Row],[Categoría]],Cod_procesamiento10[],2,0)</f>
        <v>4</v>
      </c>
      <c r="J5914" t="s">
        <v>163</v>
      </c>
      <c r="K5914" s="3">
        <v>1284.01</v>
      </c>
    </row>
    <row r="5915" spans="1:11" x14ac:dyDescent="0.35">
      <c r="A5915">
        <v>2017</v>
      </c>
      <c r="B5915" s="5" t="s">
        <v>59</v>
      </c>
      <c r="C5915" s="10">
        <v>43040</v>
      </c>
      <c r="D5915" t="s">
        <v>24</v>
      </c>
      <c r="E5915">
        <f>+VLOOKUP(Tabla2[[#This Row],[Punto de venta]],Punto_venta[],2,0)</f>
        <v>3</v>
      </c>
      <c r="F5915" t="s">
        <v>10</v>
      </c>
      <c r="G5915">
        <f>+VLOOKUP(Tabla2[[#This Row],[Cultivo]],Cod_categoría[],2,0)</f>
        <v>100104002</v>
      </c>
      <c r="H5915" t="str">
        <f>+VLOOKUP(F5915,Codigos[],2,0)</f>
        <v>Frutos de pepita</v>
      </c>
      <c r="I5915">
        <f>+VLOOKUP(Tabla2[[#This Row],[Categoría]],Cod_procesamiento10[],2,0)</f>
        <v>3</v>
      </c>
      <c r="J5915" t="s">
        <v>163</v>
      </c>
      <c r="K5915" s="3">
        <v>551.45000000000005</v>
      </c>
    </row>
    <row r="5916" spans="1:11" x14ac:dyDescent="0.35">
      <c r="A5916">
        <v>2017</v>
      </c>
      <c r="B5916" s="5" t="s">
        <v>59</v>
      </c>
      <c r="C5916" s="10">
        <v>43040</v>
      </c>
      <c r="D5916" t="s">
        <v>24</v>
      </c>
      <c r="E5916">
        <f>+VLOOKUP(Tabla2[[#This Row],[Punto de venta]],Punto_venta[],2,0)</f>
        <v>3</v>
      </c>
      <c r="F5916" t="s">
        <v>11</v>
      </c>
      <c r="G5916">
        <f>+VLOOKUP(Tabla2[[#This Row],[Cultivo]],Cod_categoría[],2,0)</f>
        <v>100102005</v>
      </c>
      <c r="H5916" t="str">
        <f>+VLOOKUP(F5916,Codigos[],2,0)</f>
        <v>Cítricos</v>
      </c>
      <c r="I5916">
        <f>+VLOOKUP(Tabla2[[#This Row],[Categoría]],Cod_procesamiento10[],2,0)</f>
        <v>2</v>
      </c>
      <c r="J5916" t="s">
        <v>163</v>
      </c>
      <c r="K5916" s="3">
        <v>598.80999999999995</v>
      </c>
    </row>
    <row r="5917" spans="1:11" x14ac:dyDescent="0.35">
      <c r="A5917">
        <v>2017</v>
      </c>
      <c r="B5917" s="5" t="s">
        <v>59</v>
      </c>
      <c r="C5917" s="10">
        <v>43040</v>
      </c>
      <c r="D5917" t="s">
        <v>24</v>
      </c>
      <c r="E5917">
        <f>+VLOOKUP(Tabla2[[#This Row],[Punto de venta]],Punto_venta[],2,0)</f>
        <v>3</v>
      </c>
      <c r="F5917" t="s">
        <v>12</v>
      </c>
      <c r="G5917">
        <f>+VLOOKUP(Tabla2[[#This Row],[Cultivo]],Cod_categoría[],2,0)</f>
        <v>100103006</v>
      </c>
      <c r="H5917" t="str">
        <f>+VLOOKUP(F5917,Codigos[],2,0)</f>
        <v>Frutos de carozo</v>
      </c>
      <c r="I5917">
        <f>+VLOOKUP(Tabla2[[#This Row],[Categoría]],Cod_procesamiento10[],2,0)</f>
        <v>5</v>
      </c>
      <c r="J5917" t="s">
        <v>163</v>
      </c>
      <c r="K5917" s="3">
        <v>963.73</v>
      </c>
    </row>
    <row r="5918" spans="1:11" x14ac:dyDescent="0.35">
      <c r="A5918">
        <v>2017</v>
      </c>
      <c r="B5918" s="5" t="s">
        <v>59</v>
      </c>
      <c r="C5918" s="10">
        <v>43040</v>
      </c>
      <c r="D5918" t="s">
        <v>24</v>
      </c>
      <c r="E5918">
        <f>+VLOOKUP(Tabla2[[#This Row],[Punto de venta]],Punto_venta[],2,0)</f>
        <v>3</v>
      </c>
      <c r="F5918" t="s">
        <v>32</v>
      </c>
      <c r="G5918">
        <f>+VLOOKUP(Tabla2[[#This Row],[Cultivo]],Cod_categoría[],2,0)</f>
        <v>100114031</v>
      </c>
      <c r="H5918" t="str">
        <f>+VLOOKUP(F5918,Codigos[],2,0)</f>
        <v>Frutos de pepita</v>
      </c>
      <c r="I5918">
        <f>+VLOOKUP(Tabla2[[#This Row],[Categoría]],Cod_procesamiento10[],2,0)</f>
        <v>3</v>
      </c>
      <c r="J5918" t="s">
        <v>163</v>
      </c>
      <c r="K5918" s="3">
        <v>1127.57</v>
      </c>
    </row>
    <row r="5919" spans="1:11" x14ac:dyDescent="0.35">
      <c r="A5919">
        <v>2017</v>
      </c>
      <c r="B5919" s="5" t="s">
        <v>59</v>
      </c>
      <c r="C5919" s="10">
        <v>43040</v>
      </c>
      <c r="D5919" t="s">
        <v>24</v>
      </c>
      <c r="E5919">
        <f>+VLOOKUP(Tabla2[[#This Row],[Punto de venta]],Punto_venta[],2,0)</f>
        <v>3</v>
      </c>
      <c r="F5919" t="s">
        <v>13</v>
      </c>
      <c r="G5919">
        <f>+VLOOKUP(Tabla2[[#This Row],[Cultivo]],Cod_categoría[],2,0)</f>
        <v>100106002</v>
      </c>
      <c r="H5919" t="str">
        <f>+VLOOKUP(F5919,Codigos[],2,0)</f>
        <v>Frutos oleaginosos</v>
      </c>
      <c r="I5919">
        <f>+VLOOKUP(Tabla2[[#This Row],[Categoría]],Cod_procesamiento10[],2,0)</f>
        <v>12</v>
      </c>
      <c r="J5919" t="s">
        <v>163</v>
      </c>
      <c r="K5919" s="3">
        <v>1533.13</v>
      </c>
    </row>
    <row r="5920" spans="1:11" x14ac:dyDescent="0.35">
      <c r="A5920">
        <v>2017</v>
      </c>
      <c r="B5920" s="5" t="s">
        <v>59</v>
      </c>
      <c r="C5920" s="10">
        <v>43040</v>
      </c>
      <c r="D5920" t="s">
        <v>24</v>
      </c>
      <c r="E5920">
        <f>+VLOOKUP(Tabla2[[#This Row],[Punto de venta]],Punto_venta[],2,0)</f>
        <v>3</v>
      </c>
      <c r="F5920" t="s">
        <v>31</v>
      </c>
      <c r="G5920">
        <f>+VLOOKUP(Tabla2[[#This Row],[Cultivo]],Cod_categoría[],2,0)</f>
        <v>100108004</v>
      </c>
      <c r="H5920" t="str">
        <f>+VLOOKUP(F5920,Codigos[],2,0)</f>
        <v>Frutos tropicales y subtropicales</v>
      </c>
      <c r="I5920">
        <f>+VLOOKUP(Tabla2[[#This Row],[Categoría]],Cod_procesamiento10[],2,0)</f>
        <v>4</v>
      </c>
      <c r="J5920" t="s">
        <v>163</v>
      </c>
      <c r="K5920" s="3">
        <v>1400</v>
      </c>
    </row>
    <row r="5921" spans="1:11" x14ac:dyDescent="0.35">
      <c r="A5921">
        <v>2017</v>
      </c>
      <c r="B5921" s="5" t="s">
        <v>59</v>
      </c>
      <c r="C5921" s="10">
        <v>43040</v>
      </c>
      <c r="D5921" t="s">
        <v>24</v>
      </c>
      <c r="E5921">
        <f>+VLOOKUP(Tabla2[[#This Row],[Punto de venta]],Punto_venta[],2,0)</f>
        <v>3</v>
      </c>
      <c r="F5921" t="s">
        <v>14</v>
      </c>
      <c r="G5921">
        <f>+VLOOKUP(Tabla2[[#This Row],[Cultivo]],Cod_categoría[],2,0)</f>
        <v>100104005</v>
      </c>
      <c r="H5921" t="str">
        <f>+VLOOKUP(F5921,Codigos[],2,0)</f>
        <v>Frutos de pepita</v>
      </c>
      <c r="I5921">
        <f>+VLOOKUP(Tabla2[[#This Row],[Categoría]],Cod_procesamiento10[],2,0)</f>
        <v>3</v>
      </c>
      <c r="J5921" t="s">
        <v>163</v>
      </c>
      <c r="K5921" s="3">
        <v>634.76</v>
      </c>
    </row>
    <row r="5922" spans="1:11" x14ac:dyDescent="0.35">
      <c r="A5922">
        <v>2017</v>
      </c>
      <c r="B5922" s="5" t="s">
        <v>59</v>
      </c>
      <c r="C5922" s="10">
        <v>43040</v>
      </c>
      <c r="D5922" t="s">
        <v>24</v>
      </c>
      <c r="E5922">
        <f>+VLOOKUP(Tabla2[[#This Row],[Punto de venta]],Punto_venta[],2,0)</f>
        <v>3</v>
      </c>
      <c r="F5922" t="s">
        <v>15</v>
      </c>
      <c r="G5922">
        <f>+VLOOKUP(Tabla2[[#This Row],[Cultivo]],Cod_categoría[],2,0)</f>
        <v>100108006</v>
      </c>
      <c r="H5922" t="str">
        <f>+VLOOKUP(F5922,Codigos[],2,0)</f>
        <v>Frutos tropicales y subtropicales</v>
      </c>
      <c r="I5922">
        <f>+VLOOKUP(Tabla2[[#This Row],[Categoría]],Cod_procesamiento10[],2,0)</f>
        <v>4</v>
      </c>
      <c r="J5922" t="s">
        <v>163</v>
      </c>
      <c r="K5922" s="3">
        <v>564.02</v>
      </c>
    </row>
    <row r="5923" spans="1:11" x14ac:dyDescent="0.35">
      <c r="A5923">
        <v>2017</v>
      </c>
      <c r="B5923" s="5" t="s">
        <v>59</v>
      </c>
      <c r="C5923" s="10">
        <v>43040</v>
      </c>
      <c r="D5923" t="s">
        <v>24</v>
      </c>
      <c r="E5923">
        <f>+VLOOKUP(Tabla2[[#This Row],[Punto de venta]],Punto_venta[],2,0)</f>
        <v>3</v>
      </c>
      <c r="F5923" t="s">
        <v>27</v>
      </c>
      <c r="G5923">
        <f>+VLOOKUP(Tabla2[[#This Row],[Cultivo]],Cod_categoría[],2,0)</f>
        <v>100102006</v>
      </c>
      <c r="H5923" t="str">
        <f>+VLOOKUP(F5923,Codigos[],2,0)</f>
        <v>Cítricos</v>
      </c>
      <c r="I5923">
        <f>+VLOOKUP(Tabla2[[#This Row],[Categoría]],Cod_procesamiento10[],2,0)</f>
        <v>2</v>
      </c>
      <c r="J5923" t="s">
        <v>163</v>
      </c>
      <c r="K5923" s="3">
        <v>524.29999999999995</v>
      </c>
    </row>
    <row r="5924" spans="1:11" x14ac:dyDescent="0.35">
      <c r="A5924">
        <v>2017</v>
      </c>
      <c r="B5924" s="5" t="s">
        <v>59</v>
      </c>
      <c r="C5924" s="10">
        <v>43040</v>
      </c>
      <c r="D5924" t="s">
        <v>24</v>
      </c>
      <c r="E5924">
        <f>+VLOOKUP(Tabla2[[#This Row],[Punto de venta]],Punto_venta[],2,0)</f>
        <v>3</v>
      </c>
      <c r="F5924" t="s">
        <v>18</v>
      </c>
      <c r="G5924">
        <f>+VLOOKUP(Tabla2[[#This Row],[Cultivo]],Cod_categoría[],2,0)</f>
        <v>100114042</v>
      </c>
      <c r="H5924" t="str">
        <f>+VLOOKUP(F5924,Codigos[],2,0)</f>
        <v>Otros</v>
      </c>
      <c r="I5924">
        <f>+VLOOKUP(Tabla2[[#This Row],[Categoría]],Cod_procesamiento10[],2,0)</f>
        <v>13</v>
      </c>
      <c r="J5924" t="s">
        <v>163</v>
      </c>
      <c r="K5924" s="3">
        <v>1944.44</v>
      </c>
    </row>
    <row r="5925" spans="1:11" x14ac:dyDescent="0.35">
      <c r="A5925">
        <v>2017</v>
      </c>
      <c r="B5925" s="5" t="s">
        <v>59</v>
      </c>
      <c r="C5925" s="10">
        <v>43040</v>
      </c>
      <c r="D5925" t="s">
        <v>24</v>
      </c>
      <c r="E5925">
        <f>+VLOOKUP(Tabla2[[#This Row],[Punto de venta]],Punto_venta[],2,0)</f>
        <v>3</v>
      </c>
      <c r="F5925" t="s">
        <v>16</v>
      </c>
      <c r="G5925">
        <f>+VLOOKUP(Tabla2[[#This Row],[Cultivo]],Cod_categoría[],2,0)</f>
        <v>100109001</v>
      </c>
      <c r="H5925" t="str">
        <f>+VLOOKUP(F5925,Codigos[],2,0)</f>
        <v>Uva</v>
      </c>
      <c r="I5925">
        <f>+VLOOKUP(Tabla2[[#This Row],[Categoría]],Cod_procesamiento10[],2,0)</f>
        <v>11</v>
      </c>
      <c r="J5925" t="s">
        <v>163</v>
      </c>
      <c r="K5925" s="3">
        <v>2113.04</v>
      </c>
    </row>
    <row r="5926" spans="1:11" x14ac:dyDescent="0.35">
      <c r="A5926">
        <v>2017</v>
      </c>
      <c r="B5926" s="5" t="s">
        <v>58</v>
      </c>
      <c r="C5926" s="10">
        <v>43009</v>
      </c>
      <c r="D5926" t="s">
        <v>2</v>
      </c>
      <c r="E5926">
        <f>+VLOOKUP(Tabla2[[#This Row],[Punto de venta]],Punto_venta[],2,0)</f>
        <v>1</v>
      </c>
      <c r="F5926" t="s">
        <v>4</v>
      </c>
      <c r="G5926">
        <f>+VLOOKUP(Tabla2[[#This Row],[Cultivo]],Cod_categoría[],2,0)</f>
        <v>100107002</v>
      </c>
      <c r="H5926" t="str">
        <f>+VLOOKUP(F5926,Codigos[],2,0)</f>
        <v>Frutos tropicales y subtropicales</v>
      </c>
      <c r="I5926">
        <f>+VLOOKUP(Tabla2[[#This Row],[Categoría]],Cod_procesamiento10[],2,0)</f>
        <v>4</v>
      </c>
      <c r="J5926" t="s">
        <v>163</v>
      </c>
      <c r="K5926" s="3">
        <v>1913.52</v>
      </c>
    </row>
    <row r="5927" spans="1:11" x14ac:dyDescent="0.35">
      <c r="A5927">
        <v>2017</v>
      </c>
      <c r="B5927" s="5" t="s">
        <v>58</v>
      </c>
      <c r="C5927" s="10">
        <v>43009</v>
      </c>
      <c r="D5927" t="s">
        <v>2</v>
      </c>
      <c r="E5927">
        <f>+VLOOKUP(Tabla2[[#This Row],[Punto de venta]],Punto_venta[],2,0)</f>
        <v>1</v>
      </c>
      <c r="F5927" t="s">
        <v>19</v>
      </c>
      <c r="G5927">
        <f>+VLOOKUP(Tabla2[[#This Row],[Cultivo]],Cod_categoría[],2,0)</f>
        <v>100101007</v>
      </c>
      <c r="H5927" t="str">
        <f>+VLOOKUP(F5927,Codigos[],2,0)</f>
        <v>Berries</v>
      </c>
      <c r="I5927">
        <f>+VLOOKUP(Tabla2[[#This Row],[Categoría]],Cod_procesamiento10[],2,0)</f>
        <v>1</v>
      </c>
      <c r="J5927" t="s">
        <v>163</v>
      </c>
      <c r="K5927" s="3">
        <v>746.66</v>
      </c>
    </row>
    <row r="5928" spans="1:11" x14ac:dyDescent="0.35">
      <c r="A5928">
        <v>2017</v>
      </c>
      <c r="B5928" s="5" t="s">
        <v>58</v>
      </c>
      <c r="C5928" s="10">
        <v>43009</v>
      </c>
      <c r="D5928" t="s">
        <v>2</v>
      </c>
      <c r="E5928">
        <f>+VLOOKUP(Tabla2[[#This Row],[Punto de venta]],Punto_venta[],2,0)</f>
        <v>1</v>
      </c>
      <c r="F5928" t="s">
        <v>9</v>
      </c>
      <c r="G5928">
        <f>+VLOOKUP(Tabla2[[#This Row],[Cultivo]],Cod_categoría[],2,0)</f>
        <v>100102003</v>
      </c>
      <c r="H5928" t="str">
        <f>+VLOOKUP(F5928,Codigos[],2,0)</f>
        <v>Cítricos</v>
      </c>
      <c r="I5928">
        <f>+VLOOKUP(Tabla2[[#This Row],[Categoría]],Cod_procesamiento10[],2,0)</f>
        <v>2</v>
      </c>
      <c r="J5928" t="s">
        <v>163</v>
      </c>
      <c r="K5928" s="3">
        <v>432.24</v>
      </c>
    </row>
    <row r="5929" spans="1:11" x14ac:dyDescent="0.35">
      <c r="A5929">
        <v>2017</v>
      </c>
      <c r="B5929" s="5" t="s">
        <v>58</v>
      </c>
      <c r="C5929" s="10">
        <v>43009</v>
      </c>
      <c r="D5929" t="s">
        <v>2</v>
      </c>
      <c r="E5929">
        <f>+VLOOKUP(Tabla2[[#This Row],[Punto de venta]],Punto_venta[],2,0)</f>
        <v>1</v>
      </c>
      <c r="F5929" t="s">
        <v>20</v>
      </c>
      <c r="G5929">
        <f>+VLOOKUP(Tabla2[[#This Row],[Cultivo]],Cod_categoría[],2,0)</f>
        <v>100102004</v>
      </c>
      <c r="H5929" t="str">
        <f>+VLOOKUP(F5929,Codigos[],2,0)</f>
        <v>Cítricos</v>
      </c>
      <c r="I5929">
        <f>+VLOOKUP(Tabla2[[#This Row],[Categoría]],Cod_procesamiento10[],2,0)</f>
        <v>2</v>
      </c>
      <c r="J5929" t="s">
        <v>163</v>
      </c>
      <c r="K5929" s="3">
        <v>764.53</v>
      </c>
    </row>
    <row r="5930" spans="1:11" x14ac:dyDescent="0.35">
      <c r="A5930">
        <v>2017</v>
      </c>
      <c r="B5930" s="5" t="s">
        <v>58</v>
      </c>
      <c r="C5930" s="10">
        <v>43009</v>
      </c>
      <c r="D5930" t="s">
        <v>2</v>
      </c>
      <c r="E5930">
        <f>+VLOOKUP(Tabla2[[#This Row],[Punto de venta]],Punto_venta[],2,0)</f>
        <v>1</v>
      </c>
      <c r="F5930" t="s">
        <v>21</v>
      </c>
      <c r="G5930">
        <f>+VLOOKUP(Tabla2[[#This Row],[Cultivo]],Cod_categoría[],2,0)</f>
        <v>100108002</v>
      </c>
      <c r="H5930" t="str">
        <f>+VLOOKUP(F5930,Codigos[],2,0)</f>
        <v>Frutos tropicales y subtropicales</v>
      </c>
      <c r="I5930">
        <f>+VLOOKUP(Tabla2[[#This Row],[Categoría]],Cod_procesamiento10[],2,0)</f>
        <v>4</v>
      </c>
      <c r="J5930" t="s">
        <v>163</v>
      </c>
      <c r="K5930" s="3">
        <v>2631.25</v>
      </c>
    </row>
    <row r="5931" spans="1:11" x14ac:dyDescent="0.35">
      <c r="A5931">
        <v>2017</v>
      </c>
      <c r="B5931" s="5" t="s">
        <v>58</v>
      </c>
      <c r="C5931" s="10">
        <v>43009</v>
      </c>
      <c r="D5931" t="s">
        <v>2</v>
      </c>
      <c r="E5931">
        <f>+VLOOKUP(Tabla2[[#This Row],[Punto de venta]],Punto_venta[],2,0)</f>
        <v>1</v>
      </c>
      <c r="F5931" t="s">
        <v>10</v>
      </c>
      <c r="G5931">
        <f>+VLOOKUP(Tabla2[[#This Row],[Cultivo]],Cod_categoría[],2,0)</f>
        <v>100104002</v>
      </c>
      <c r="H5931" t="str">
        <f>+VLOOKUP(F5931,Codigos[],2,0)</f>
        <v>Frutos de pepita</v>
      </c>
      <c r="I5931">
        <f>+VLOOKUP(Tabla2[[#This Row],[Categoría]],Cod_procesamiento10[],2,0)</f>
        <v>3</v>
      </c>
      <c r="J5931" t="s">
        <v>163</v>
      </c>
      <c r="K5931" s="3">
        <v>681.85</v>
      </c>
    </row>
    <row r="5932" spans="1:11" x14ac:dyDescent="0.35">
      <c r="A5932">
        <v>2017</v>
      </c>
      <c r="B5932" s="5" t="s">
        <v>58</v>
      </c>
      <c r="C5932" s="10">
        <v>43009</v>
      </c>
      <c r="D5932" t="s">
        <v>2</v>
      </c>
      <c r="E5932">
        <f>+VLOOKUP(Tabla2[[#This Row],[Punto de venta]],Punto_venta[],2,0)</f>
        <v>1</v>
      </c>
      <c r="F5932" t="s">
        <v>11</v>
      </c>
      <c r="G5932">
        <f>+VLOOKUP(Tabla2[[#This Row],[Cultivo]],Cod_categoría[],2,0)</f>
        <v>100102005</v>
      </c>
      <c r="H5932" t="str">
        <f>+VLOOKUP(F5932,Codigos[],2,0)</f>
        <v>Cítricos</v>
      </c>
      <c r="I5932">
        <f>+VLOOKUP(Tabla2[[#This Row],[Categoría]],Cod_procesamiento10[],2,0)</f>
        <v>2</v>
      </c>
      <c r="J5932" t="s">
        <v>163</v>
      </c>
      <c r="K5932" s="3">
        <v>672.7</v>
      </c>
    </row>
    <row r="5933" spans="1:11" x14ac:dyDescent="0.35">
      <c r="A5933">
        <v>2017</v>
      </c>
      <c r="B5933" s="5" t="s">
        <v>58</v>
      </c>
      <c r="C5933" s="10">
        <v>43009</v>
      </c>
      <c r="D5933" t="s">
        <v>2</v>
      </c>
      <c r="E5933">
        <f>+VLOOKUP(Tabla2[[#This Row],[Punto de venta]],Punto_venta[],2,0)</f>
        <v>1</v>
      </c>
      <c r="F5933" t="s">
        <v>13</v>
      </c>
      <c r="G5933">
        <f>+VLOOKUP(Tabla2[[#This Row],[Cultivo]],Cod_categoría[],2,0)</f>
        <v>100106002</v>
      </c>
      <c r="H5933" t="str">
        <f>+VLOOKUP(F5933,Codigos[],2,0)</f>
        <v>Frutos oleaginosos</v>
      </c>
      <c r="I5933">
        <f>+VLOOKUP(Tabla2[[#This Row],[Categoría]],Cod_procesamiento10[],2,0)</f>
        <v>12</v>
      </c>
      <c r="J5933" t="s">
        <v>163</v>
      </c>
      <c r="K5933" s="3">
        <v>2171.9299999999998</v>
      </c>
    </row>
    <row r="5934" spans="1:11" x14ac:dyDescent="0.35">
      <c r="A5934">
        <v>2017</v>
      </c>
      <c r="B5934" s="5" t="s">
        <v>58</v>
      </c>
      <c r="C5934" s="10">
        <v>43009</v>
      </c>
      <c r="D5934" t="s">
        <v>2</v>
      </c>
      <c r="E5934">
        <f>+VLOOKUP(Tabla2[[#This Row],[Punto de venta]],Punto_venta[],2,0)</f>
        <v>1</v>
      </c>
      <c r="F5934" t="s">
        <v>14</v>
      </c>
      <c r="G5934">
        <f>+VLOOKUP(Tabla2[[#This Row],[Cultivo]],Cod_categoría[],2,0)</f>
        <v>100104005</v>
      </c>
      <c r="H5934" t="str">
        <f>+VLOOKUP(F5934,Codigos[],2,0)</f>
        <v>Frutos de pepita</v>
      </c>
      <c r="I5934">
        <f>+VLOOKUP(Tabla2[[#This Row],[Categoría]],Cod_procesamiento10[],2,0)</f>
        <v>3</v>
      </c>
      <c r="J5934" t="s">
        <v>163</v>
      </c>
      <c r="K5934" s="3">
        <v>743.38</v>
      </c>
    </row>
    <row r="5935" spans="1:11" x14ac:dyDescent="0.35">
      <c r="A5935">
        <v>2017</v>
      </c>
      <c r="B5935" s="5" t="s">
        <v>58</v>
      </c>
      <c r="C5935" s="10">
        <v>43009</v>
      </c>
      <c r="D5935" t="s">
        <v>2</v>
      </c>
      <c r="E5935">
        <f>+VLOOKUP(Tabla2[[#This Row],[Punto de venta]],Punto_venta[],2,0)</f>
        <v>1</v>
      </c>
      <c r="F5935" t="s">
        <v>15</v>
      </c>
      <c r="G5935">
        <f>+VLOOKUP(Tabla2[[#This Row],[Cultivo]],Cod_categoría[],2,0)</f>
        <v>100108006</v>
      </c>
      <c r="H5935" t="str">
        <f>+VLOOKUP(F5935,Codigos[],2,0)</f>
        <v>Frutos tropicales y subtropicales</v>
      </c>
      <c r="I5935">
        <f>+VLOOKUP(Tabla2[[#This Row],[Categoría]],Cod_procesamiento10[],2,0)</f>
        <v>4</v>
      </c>
      <c r="J5935" t="s">
        <v>163</v>
      </c>
      <c r="K5935" s="3">
        <v>544</v>
      </c>
    </row>
    <row r="5936" spans="1:11" x14ac:dyDescent="0.35">
      <c r="A5936">
        <v>2017</v>
      </c>
      <c r="B5936" s="5" t="s">
        <v>58</v>
      </c>
      <c r="C5936" s="10">
        <v>43009</v>
      </c>
      <c r="D5936" t="s">
        <v>17</v>
      </c>
      <c r="E5936">
        <f>+VLOOKUP(Tabla2[[#This Row],[Punto de venta]],Punto_venta[],2,0)</f>
        <v>2</v>
      </c>
      <c r="F5936" t="s">
        <v>4</v>
      </c>
      <c r="G5936">
        <f>+VLOOKUP(Tabla2[[#This Row],[Cultivo]],Cod_categoría[],2,0)</f>
        <v>100107002</v>
      </c>
      <c r="H5936" t="str">
        <f>+VLOOKUP(F5936,Codigos[],2,0)</f>
        <v>Frutos tropicales y subtropicales</v>
      </c>
      <c r="I5936">
        <f>+VLOOKUP(Tabla2[[#This Row],[Categoría]],Cod_procesamiento10[],2,0)</f>
        <v>4</v>
      </c>
      <c r="J5936" t="s">
        <v>163</v>
      </c>
      <c r="K5936" s="3">
        <v>2500.1799999999998</v>
      </c>
    </row>
    <row r="5937" spans="1:11" x14ac:dyDescent="0.35">
      <c r="A5937">
        <v>2017</v>
      </c>
      <c r="B5937" s="5" t="s">
        <v>58</v>
      </c>
      <c r="C5937" s="10">
        <v>43009</v>
      </c>
      <c r="D5937" t="s">
        <v>17</v>
      </c>
      <c r="E5937">
        <f>+VLOOKUP(Tabla2[[#This Row],[Punto de venta]],Punto_venta[],2,0)</f>
        <v>2</v>
      </c>
      <c r="F5937" t="s">
        <v>19</v>
      </c>
      <c r="G5937">
        <f>+VLOOKUP(Tabla2[[#This Row],[Cultivo]],Cod_categoría[],2,0)</f>
        <v>100101007</v>
      </c>
      <c r="H5937" t="str">
        <f>+VLOOKUP(F5937,Codigos[],2,0)</f>
        <v>Berries</v>
      </c>
      <c r="I5937">
        <f>+VLOOKUP(Tabla2[[#This Row],[Categoría]],Cod_procesamiento10[],2,0)</f>
        <v>1</v>
      </c>
      <c r="J5937" t="s">
        <v>163</v>
      </c>
      <c r="K5937" s="3">
        <v>1184.72</v>
      </c>
    </row>
    <row r="5938" spans="1:11" x14ac:dyDescent="0.35">
      <c r="A5938">
        <v>2017</v>
      </c>
      <c r="B5938" s="5" t="s">
        <v>58</v>
      </c>
      <c r="C5938" s="10">
        <v>43009</v>
      </c>
      <c r="D5938" t="s">
        <v>17</v>
      </c>
      <c r="E5938">
        <f>+VLOOKUP(Tabla2[[#This Row],[Punto de venta]],Punto_venta[],2,0)</f>
        <v>2</v>
      </c>
      <c r="F5938" t="s">
        <v>9</v>
      </c>
      <c r="G5938">
        <f>+VLOOKUP(Tabla2[[#This Row],[Cultivo]],Cod_categoría[],2,0)</f>
        <v>100102003</v>
      </c>
      <c r="H5938" t="str">
        <f>+VLOOKUP(F5938,Codigos[],2,0)</f>
        <v>Cítricos</v>
      </c>
      <c r="I5938">
        <f>+VLOOKUP(Tabla2[[#This Row],[Categoría]],Cod_procesamiento10[],2,0)</f>
        <v>2</v>
      </c>
      <c r="J5938" t="s">
        <v>163</v>
      </c>
      <c r="K5938" s="3">
        <v>885.08</v>
      </c>
    </row>
    <row r="5939" spans="1:11" x14ac:dyDescent="0.35">
      <c r="A5939">
        <v>2017</v>
      </c>
      <c r="B5939" s="5" t="s">
        <v>58</v>
      </c>
      <c r="C5939" s="10">
        <v>43009</v>
      </c>
      <c r="D5939" t="s">
        <v>17</v>
      </c>
      <c r="E5939">
        <f>+VLOOKUP(Tabla2[[#This Row],[Punto de venta]],Punto_venta[],2,0)</f>
        <v>2</v>
      </c>
      <c r="F5939" t="s">
        <v>20</v>
      </c>
      <c r="G5939">
        <f>+VLOOKUP(Tabla2[[#This Row],[Cultivo]],Cod_categoría[],2,0)</f>
        <v>100102004</v>
      </c>
      <c r="H5939" t="str">
        <f>+VLOOKUP(F5939,Codigos[],2,0)</f>
        <v>Cítricos</v>
      </c>
      <c r="I5939">
        <f>+VLOOKUP(Tabla2[[#This Row],[Categoría]],Cod_procesamiento10[],2,0)</f>
        <v>2</v>
      </c>
      <c r="J5939" t="s">
        <v>163</v>
      </c>
      <c r="K5939" s="3">
        <v>1585.55</v>
      </c>
    </row>
    <row r="5940" spans="1:11" x14ac:dyDescent="0.35">
      <c r="A5940">
        <v>2017</v>
      </c>
      <c r="B5940" s="5" t="s">
        <v>58</v>
      </c>
      <c r="C5940" s="10">
        <v>43009</v>
      </c>
      <c r="D5940" t="s">
        <v>17</v>
      </c>
      <c r="E5940">
        <f>+VLOOKUP(Tabla2[[#This Row],[Punto de venta]],Punto_venta[],2,0)</f>
        <v>2</v>
      </c>
      <c r="F5940" t="s">
        <v>21</v>
      </c>
      <c r="G5940">
        <f>+VLOOKUP(Tabla2[[#This Row],[Cultivo]],Cod_categoría[],2,0)</f>
        <v>100108002</v>
      </c>
      <c r="H5940" t="str">
        <f>+VLOOKUP(F5940,Codigos[],2,0)</f>
        <v>Frutos tropicales y subtropicales</v>
      </c>
      <c r="I5940">
        <f>+VLOOKUP(Tabla2[[#This Row],[Categoría]],Cod_procesamiento10[],2,0)</f>
        <v>4</v>
      </c>
      <c r="J5940" t="s">
        <v>163</v>
      </c>
      <c r="K5940" s="3">
        <v>2006.02</v>
      </c>
    </row>
    <row r="5941" spans="1:11" x14ac:dyDescent="0.35">
      <c r="A5941">
        <v>2017</v>
      </c>
      <c r="B5941" s="5" t="s">
        <v>58</v>
      </c>
      <c r="C5941" s="10">
        <v>43009</v>
      </c>
      <c r="D5941" t="s">
        <v>17</v>
      </c>
      <c r="E5941">
        <f>+VLOOKUP(Tabla2[[#This Row],[Punto de venta]],Punto_venta[],2,0)</f>
        <v>2</v>
      </c>
      <c r="F5941" t="s">
        <v>10</v>
      </c>
      <c r="G5941">
        <f>+VLOOKUP(Tabla2[[#This Row],[Cultivo]],Cod_categoría[],2,0)</f>
        <v>100104002</v>
      </c>
      <c r="H5941" t="str">
        <f>+VLOOKUP(F5941,Codigos[],2,0)</f>
        <v>Frutos de pepita</v>
      </c>
      <c r="I5941">
        <f>+VLOOKUP(Tabla2[[#This Row],[Categoría]],Cod_procesamiento10[],2,0)</f>
        <v>3</v>
      </c>
      <c r="J5941" t="s">
        <v>163</v>
      </c>
      <c r="K5941" s="3">
        <v>1157.4000000000001</v>
      </c>
    </row>
    <row r="5942" spans="1:11" x14ac:dyDescent="0.35">
      <c r="A5942">
        <v>2017</v>
      </c>
      <c r="B5942" s="5" t="s">
        <v>58</v>
      </c>
      <c r="C5942" s="10">
        <v>43009</v>
      </c>
      <c r="D5942" t="s">
        <v>17</v>
      </c>
      <c r="E5942">
        <f>+VLOOKUP(Tabla2[[#This Row],[Punto de venta]],Punto_venta[],2,0)</f>
        <v>2</v>
      </c>
      <c r="F5942" t="s">
        <v>11</v>
      </c>
      <c r="G5942">
        <f>+VLOOKUP(Tabla2[[#This Row],[Cultivo]],Cod_categoría[],2,0)</f>
        <v>100102005</v>
      </c>
      <c r="H5942" t="str">
        <f>+VLOOKUP(F5942,Codigos[],2,0)</f>
        <v>Cítricos</v>
      </c>
      <c r="I5942">
        <f>+VLOOKUP(Tabla2[[#This Row],[Categoría]],Cod_procesamiento10[],2,0)</f>
        <v>2</v>
      </c>
      <c r="J5942" t="s">
        <v>163</v>
      </c>
      <c r="K5942" s="3">
        <v>1055.17</v>
      </c>
    </row>
    <row r="5943" spans="1:11" x14ac:dyDescent="0.35">
      <c r="A5943">
        <v>2017</v>
      </c>
      <c r="B5943" s="5" t="s">
        <v>58</v>
      </c>
      <c r="C5943" s="10">
        <v>43009</v>
      </c>
      <c r="D5943" t="s">
        <v>17</v>
      </c>
      <c r="E5943">
        <f>+VLOOKUP(Tabla2[[#This Row],[Punto de venta]],Punto_venta[],2,0)</f>
        <v>2</v>
      </c>
      <c r="F5943" t="s">
        <v>13</v>
      </c>
      <c r="G5943">
        <f>+VLOOKUP(Tabla2[[#This Row],[Cultivo]],Cod_categoría[],2,0)</f>
        <v>100106002</v>
      </c>
      <c r="H5943" t="str">
        <f>+VLOOKUP(F5943,Codigos[],2,0)</f>
        <v>Frutos oleaginosos</v>
      </c>
      <c r="I5943">
        <f>+VLOOKUP(Tabla2[[#This Row],[Categoría]],Cod_procesamiento10[],2,0)</f>
        <v>12</v>
      </c>
      <c r="J5943" t="s">
        <v>163</v>
      </c>
      <c r="K5943" s="3">
        <v>3129.45</v>
      </c>
    </row>
    <row r="5944" spans="1:11" x14ac:dyDescent="0.35">
      <c r="A5944">
        <v>2017</v>
      </c>
      <c r="B5944" s="5" t="s">
        <v>58</v>
      </c>
      <c r="C5944" s="10">
        <v>43009</v>
      </c>
      <c r="D5944" t="s">
        <v>17</v>
      </c>
      <c r="E5944">
        <f>+VLOOKUP(Tabla2[[#This Row],[Punto de venta]],Punto_venta[],2,0)</f>
        <v>2</v>
      </c>
      <c r="F5944" t="s">
        <v>14</v>
      </c>
      <c r="G5944">
        <f>+VLOOKUP(Tabla2[[#This Row],[Cultivo]],Cod_categoría[],2,0)</f>
        <v>100104005</v>
      </c>
      <c r="H5944" t="str">
        <f>+VLOOKUP(F5944,Codigos[],2,0)</f>
        <v>Frutos de pepita</v>
      </c>
      <c r="I5944">
        <f>+VLOOKUP(Tabla2[[#This Row],[Categoría]],Cod_procesamiento10[],2,0)</f>
        <v>3</v>
      </c>
      <c r="J5944" t="s">
        <v>163</v>
      </c>
      <c r="K5944" s="3">
        <v>1115.8699999999999</v>
      </c>
    </row>
    <row r="5945" spans="1:11" x14ac:dyDescent="0.35">
      <c r="A5945">
        <v>2017</v>
      </c>
      <c r="B5945" s="5" t="s">
        <v>58</v>
      </c>
      <c r="C5945" s="10">
        <v>43009</v>
      </c>
      <c r="D5945" t="s">
        <v>17</v>
      </c>
      <c r="E5945">
        <f>+VLOOKUP(Tabla2[[#This Row],[Punto de venta]],Punto_venta[],2,0)</f>
        <v>2</v>
      </c>
      <c r="F5945" t="s">
        <v>15</v>
      </c>
      <c r="G5945">
        <f>+VLOOKUP(Tabla2[[#This Row],[Cultivo]],Cod_categoría[],2,0)</f>
        <v>100108006</v>
      </c>
      <c r="H5945" t="str">
        <f>+VLOOKUP(F5945,Codigos[],2,0)</f>
        <v>Frutos tropicales y subtropicales</v>
      </c>
      <c r="I5945">
        <f>+VLOOKUP(Tabla2[[#This Row],[Categoría]],Cod_procesamiento10[],2,0)</f>
        <v>4</v>
      </c>
      <c r="J5945" t="s">
        <v>163</v>
      </c>
      <c r="K5945" s="3">
        <v>774.07</v>
      </c>
    </row>
    <row r="5946" spans="1:11" x14ac:dyDescent="0.35">
      <c r="A5946">
        <v>2017</v>
      </c>
      <c r="B5946" s="5" t="s">
        <v>58</v>
      </c>
      <c r="C5946" s="10">
        <v>43009</v>
      </c>
      <c r="D5946" t="s">
        <v>2</v>
      </c>
      <c r="E5946">
        <f>+VLOOKUP(Tabla2[[#This Row],[Punto de venta]],Punto_venta[],2,0)</f>
        <v>1</v>
      </c>
      <c r="F5946" t="s">
        <v>4</v>
      </c>
      <c r="G5946">
        <f>+VLOOKUP(Tabla2[[#This Row],[Cultivo]],Cod_categoría[],2,0)</f>
        <v>100107002</v>
      </c>
      <c r="H5946" t="str">
        <f>+VLOOKUP(F5946,Codigos[],2,0)</f>
        <v>Frutos tropicales y subtropicales</v>
      </c>
      <c r="I5946">
        <f>+VLOOKUP(Tabla2[[#This Row],[Categoría]],Cod_procesamiento10[],2,0)</f>
        <v>4</v>
      </c>
      <c r="J5946" t="s">
        <v>163</v>
      </c>
      <c r="K5946" s="3">
        <v>1892.85</v>
      </c>
    </row>
    <row r="5947" spans="1:11" x14ac:dyDescent="0.35">
      <c r="A5947">
        <v>2017</v>
      </c>
      <c r="B5947" s="5" t="s">
        <v>58</v>
      </c>
      <c r="C5947" s="10">
        <v>43009</v>
      </c>
      <c r="D5947" t="s">
        <v>2</v>
      </c>
      <c r="E5947">
        <f>+VLOOKUP(Tabla2[[#This Row],[Punto de venta]],Punto_venta[],2,0)</f>
        <v>1</v>
      </c>
      <c r="F5947" t="s">
        <v>19</v>
      </c>
      <c r="G5947">
        <f>+VLOOKUP(Tabla2[[#This Row],[Cultivo]],Cod_categoría[],2,0)</f>
        <v>100101007</v>
      </c>
      <c r="H5947" t="str">
        <f>+VLOOKUP(F5947,Codigos[],2,0)</f>
        <v>Berries</v>
      </c>
      <c r="I5947">
        <f>+VLOOKUP(Tabla2[[#This Row],[Categoría]],Cod_procesamiento10[],2,0)</f>
        <v>1</v>
      </c>
      <c r="J5947" t="s">
        <v>163</v>
      </c>
      <c r="K5947" s="3">
        <v>746.42</v>
      </c>
    </row>
    <row r="5948" spans="1:11" x14ac:dyDescent="0.35">
      <c r="A5948">
        <v>2017</v>
      </c>
      <c r="B5948" s="5" t="s">
        <v>58</v>
      </c>
      <c r="C5948" s="10">
        <v>43009</v>
      </c>
      <c r="D5948" t="s">
        <v>2</v>
      </c>
      <c r="E5948">
        <f>+VLOOKUP(Tabla2[[#This Row],[Punto de venta]],Punto_venta[],2,0)</f>
        <v>1</v>
      </c>
      <c r="F5948" t="s">
        <v>9</v>
      </c>
      <c r="G5948">
        <f>+VLOOKUP(Tabla2[[#This Row],[Cultivo]],Cod_categoría[],2,0)</f>
        <v>100102003</v>
      </c>
      <c r="H5948" t="str">
        <f>+VLOOKUP(F5948,Codigos[],2,0)</f>
        <v>Cítricos</v>
      </c>
      <c r="I5948">
        <f>+VLOOKUP(Tabla2[[#This Row],[Categoría]],Cod_procesamiento10[],2,0)</f>
        <v>2</v>
      </c>
      <c r="J5948" t="s">
        <v>163</v>
      </c>
      <c r="K5948" s="3">
        <v>415.33</v>
      </c>
    </row>
    <row r="5949" spans="1:11" x14ac:dyDescent="0.35">
      <c r="A5949">
        <v>2017</v>
      </c>
      <c r="B5949" s="5" t="s">
        <v>58</v>
      </c>
      <c r="C5949" s="10">
        <v>43009</v>
      </c>
      <c r="D5949" t="s">
        <v>2</v>
      </c>
      <c r="E5949">
        <f>+VLOOKUP(Tabla2[[#This Row],[Punto de venta]],Punto_venta[],2,0)</f>
        <v>1</v>
      </c>
      <c r="F5949" t="s">
        <v>20</v>
      </c>
      <c r="G5949">
        <f>+VLOOKUP(Tabla2[[#This Row],[Cultivo]],Cod_categoría[],2,0)</f>
        <v>100102004</v>
      </c>
      <c r="H5949" t="str">
        <f>+VLOOKUP(F5949,Codigos[],2,0)</f>
        <v>Cítricos</v>
      </c>
      <c r="I5949">
        <f>+VLOOKUP(Tabla2[[#This Row],[Categoría]],Cod_procesamiento10[],2,0)</f>
        <v>2</v>
      </c>
      <c r="J5949" t="s">
        <v>163</v>
      </c>
      <c r="K5949" s="3">
        <v>752</v>
      </c>
    </row>
    <row r="5950" spans="1:11" x14ac:dyDescent="0.35">
      <c r="A5950">
        <v>2017</v>
      </c>
      <c r="B5950" s="5" t="s">
        <v>58</v>
      </c>
      <c r="C5950" s="10">
        <v>43009</v>
      </c>
      <c r="D5950" t="s">
        <v>2</v>
      </c>
      <c r="E5950">
        <f>+VLOOKUP(Tabla2[[#This Row],[Punto de venta]],Punto_venta[],2,0)</f>
        <v>1</v>
      </c>
      <c r="F5950" t="s">
        <v>21</v>
      </c>
      <c r="G5950">
        <f>+VLOOKUP(Tabla2[[#This Row],[Cultivo]],Cod_categoría[],2,0)</f>
        <v>100108002</v>
      </c>
      <c r="H5950" t="str">
        <f>+VLOOKUP(F5950,Codigos[],2,0)</f>
        <v>Frutos tropicales y subtropicales</v>
      </c>
      <c r="I5950">
        <f>+VLOOKUP(Tabla2[[#This Row],[Categoría]],Cod_procesamiento10[],2,0)</f>
        <v>4</v>
      </c>
      <c r="J5950" t="s">
        <v>163</v>
      </c>
      <c r="K5950" s="3">
        <v>2657.14</v>
      </c>
    </row>
    <row r="5951" spans="1:11" x14ac:dyDescent="0.35">
      <c r="A5951">
        <v>2017</v>
      </c>
      <c r="B5951" s="5" t="s">
        <v>58</v>
      </c>
      <c r="C5951" s="10">
        <v>43009</v>
      </c>
      <c r="D5951" t="s">
        <v>2</v>
      </c>
      <c r="E5951">
        <f>+VLOOKUP(Tabla2[[#This Row],[Punto de venta]],Punto_venta[],2,0)</f>
        <v>1</v>
      </c>
      <c r="F5951" t="s">
        <v>10</v>
      </c>
      <c r="G5951">
        <f>+VLOOKUP(Tabla2[[#This Row],[Cultivo]],Cod_categoría[],2,0)</f>
        <v>100104002</v>
      </c>
      <c r="H5951" t="str">
        <f>+VLOOKUP(F5951,Codigos[],2,0)</f>
        <v>Frutos de pepita</v>
      </c>
      <c r="I5951">
        <f>+VLOOKUP(Tabla2[[#This Row],[Categoría]],Cod_procesamiento10[],2,0)</f>
        <v>3</v>
      </c>
      <c r="J5951" t="s">
        <v>163</v>
      </c>
      <c r="K5951" s="3">
        <v>691.34</v>
      </c>
    </row>
    <row r="5952" spans="1:11" x14ac:dyDescent="0.35">
      <c r="A5952">
        <v>2017</v>
      </c>
      <c r="B5952" s="5" t="s">
        <v>58</v>
      </c>
      <c r="C5952" s="10">
        <v>43009</v>
      </c>
      <c r="D5952" t="s">
        <v>2</v>
      </c>
      <c r="E5952">
        <f>+VLOOKUP(Tabla2[[#This Row],[Punto de venta]],Punto_venta[],2,0)</f>
        <v>1</v>
      </c>
      <c r="F5952" t="s">
        <v>11</v>
      </c>
      <c r="G5952">
        <f>+VLOOKUP(Tabla2[[#This Row],[Cultivo]],Cod_categoría[],2,0)</f>
        <v>100102005</v>
      </c>
      <c r="H5952" t="str">
        <f>+VLOOKUP(F5952,Codigos[],2,0)</f>
        <v>Cítricos</v>
      </c>
      <c r="I5952">
        <f>+VLOOKUP(Tabla2[[#This Row],[Categoría]],Cod_procesamiento10[],2,0)</f>
        <v>2</v>
      </c>
      <c r="J5952" t="s">
        <v>163</v>
      </c>
      <c r="K5952" s="3">
        <v>718.04</v>
      </c>
    </row>
    <row r="5953" spans="1:11" x14ac:dyDescent="0.35">
      <c r="A5953">
        <v>2017</v>
      </c>
      <c r="B5953" s="5" t="s">
        <v>58</v>
      </c>
      <c r="C5953" s="10">
        <v>43009</v>
      </c>
      <c r="D5953" t="s">
        <v>2</v>
      </c>
      <c r="E5953">
        <f>+VLOOKUP(Tabla2[[#This Row],[Punto de venta]],Punto_venta[],2,0)</f>
        <v>1</v>
      </c>
      <c r="F5953" t="s">
        <v>13</v>
      </c>
      <c r="G5953">
        <f>+VLOOKUP(Tabla2[[#This Row],[Cultivo]],Cod_categoría[],2,0)</f>
        <v>100106002</v>
      </c>
      <c r="H5953" t="str">
        <f>+VLOOKUP(F5953,Codigos[],2,0)</f>
        <v>Frutos oleaginosos</v>
      </c>
      <c r="I5953">
        <f>+VLOOKUP(Tabla2[[#This Row],[Categoría]],Cod_procesamiento10[],2,0)</f>
        <v>12</v>
      </c>
      <c r="J5953" t="s">
        <v>163</v>
      </c>
      <c r="K5953" s="3">
        <v>2148.69</v>
      </c>
    </row>
    <row r="5954" spans="1:11" x14ac:dyDescent="0.35">
      <c r="A5954">
        <v>2017</v>
      </c>
      <c r="B5954" s="5" t="s">
        <v>58</v>
      </c>
      <c r="C5954" s="10">
        <v>43009</v>
      </c>
      <c r="D5954" t="s">
        <v>2</v>
      </c>
      <c r="E5954">
        <f>+VLOOKUP(Tabla2[[#This Row],[Punto de venta]],Punto_venta[],2,0)</f>
        <v>1</v>
      </c>
      <c r="F5954" t="s">
        <v>14</v>
      </c>
      <c r="G5954">
        <f>+VLOOKUP(Tabla2[[#This Row],[Cultivo]],Cod_categoría[],2,0)</f>
        <v>100104005</v>
      </c>
      <c r="H5954" t="str">
        <f>+VLOOKUP(F5954,Codigos[],2,0)</f>
        <v>Frutos de pepita</v>
      </c>
      <c r="I5954">
        <f>+VLOOKUP(Tabla2[[#This Row],[Categoría]],Cod_procesamiento10[],2,0)</f>
        <v>3</v>
      </c>
      <c r="J5954" t="s">
        <v>163</v>
      </c>
      <c r="K5954" s="3">
        <v>749.81</v>
      </c>
    </row>
    <row r="5955" spans="1:11" x14ac:dyDescent="0.35">
      <c r="A5955">
        <v>2017</v>
      </c>
      <c r="B5955" s="5" t="s">
        <v>58</v>
      </c>
      <c r="C5955" s="10">
        <v>43009</v>
      </c>
      <c r="D5955" t="s">
        <v>2</v>
      </c>
      <c r="E5955">
        <f>+VLOOKUP(Tabla2[[#This Row],[Punto de venta]],Punto_venta[],2,0)</f>
        <v>1</v>
      </c>
      <c r="F5955" t="s">
        <v>15</v>
      </c>
      <c r="G5955">
        <f>+VLOOKUP(Tabla2[[#This Row],[Cultivo]],Cod_categoría[],2,0)</f>
        <v>100108006</v>
      </c>
      <c r="H5955" t="str">
        <f>+VLOOKUP(F5955,Codigos[],2,0)</f>
        <v>Frutos tropicales y subtropicales</v>
      </c>
      <c r="I5955">
        <f>+VLOOKUP(Tabla2[[#This Row],[Categoría]],Cod_procesamiento10[],2,0)</f>
        <v>4</v>
      </c>
      <c r="J5955" t="s">
        <v>163</v>
      </c>
      <c r="K5955" s="3">
        <v>529.32000000000005</v>
      </c>
    </row>
    <row r="5956" spans="1:11" x14ac:dyDescent="0.35">
      <c r="A5956">
        <v>2017</v>
      </c>
      <c r="B5956" s="5" t="s">
        <v>58</v>
      </c>
      <c r="C5956" s="10">
        <v>43009</v>
      </c>
      <c r="D5956" t="s">
        <v>17</v>
      </c>
      <c r="E5956">
        <f>+VLOOKUP(Tabla2[[#This Row],[Punto de venta]],Punto_venta[],2,0)</f>
        <v>2</v>
      </c>
      <c r="F5956" t="s">
        <v>4</v>
      </c>
      <c r="G5956">
        <f>+VLOOKUP(Tabla2[[#This Row],[Cultivo]],Cod_categoría[],2,0)</f>
        <v>100107002</v>
      </c>
      <c r="H5956" t="str">
        <f>+VLOOKUP(F5956,Codigos[],2,0)</f>
        <v>Frutos tropicales y subtropicales</v>
      </c>
      <c r="I5956">
        <f>+VLOOKUP(Tabla2[[#This Row],[Categoría]],Cod_procesamiento10[],2,0)</f>
        <v>4</v>
      </c>
      <c r="J5956" t="s">
        <v>163</v>
      </c>
      <c r="K5956" s="3">
        <v>2559.16</v>
      </c>
    </row>
    <row r="5957" spans="1:11" x14ac:dyDescent="0.35">
      <c r="A5957">
        <v>2017</v>
      </c>
      <c r="B5957" s="5" t="s">
        <v>58</v>
      </c>
      <c r="C5957" s="10">
        <v>43009</v>
      </c>
      <c r="D5957" t="s">
        <v>17</v>
      </c>
      <c r="E5957">
        <f>+VLOOKUP(Tabla2[[#This Row],[Punto de venta]],Punto_venta[],2,0)</f>
        <v>2</v>
      </c>
      <c r="F5957" t="s">
        <v>19</v>
      </c>
      <c r="G5957">
        <f>+VLOOKUP(Tabla2[[#This Row],[Cultivo]],Cod_categoría[],2,0)</f>
        <v>100101007</v>
      </c>
      <c r="H5957" t="str">
        <f>+VLOOKUP(F5957,Codigos[],2,0)</f>
        <v>Berries</v>
      </c>
      <c r="I5957">
        <f>+VLOOKUP(Tabla2[[#This Row],[Categoría]],Cod_procesamiento10[],2,0)</f>
        <v>1</v>
      </c>
      <c r="J5957" t="s">
        <v>163</v>
      </c>
      <c r="K5957" s="3">
        <v>1275.72</v>
      </c>
    </row>
    <row r="5958" spans="1:11" x14ac:dyDescent="0.35">
      <c r="A5958">
        <v>2017</v>
      </c>
      <c r="B5958" s="5" t="s">
        <v>58</v>
      </c>
      <c r="C5958" s="10">
        <v>43009</v>
      </c>
      <c r="D5958" t="s">
        <v>17</v>
      </c>
      <c r="E5958">
        <f>+VLOOKUP(Tabla2[[#This Row],[Punto de venta]],Punto_venta[],2,0)</f>
        <v>2</v>
      </c>
      <c r="F5958" t="s">
        <v>9</v>
      </c>
      <c r="G5958">
        <f>+VLOOKUP(Tabla2[[#This Row],[Cultivo]],Cod_categoría[],2,0)</f>
        <v>100102003</v>
      </c>
      <c r="H5958" t="str">
        <f>+VLOOKUP(F5958,Codigos[],2,0)</f>
        <v>Cítricos</v>
      </c>
      <c r="I5958">
        <f>+VLOOKUP(Tabla2[[#This Row],[Categoría]],Cod_procesamiento10[],2,0)</f>
        <v>2</v>
      </c>
      <c r="J5958" t="s">
        <v>163</v>
      </c>
      <c r="K5958" s="3">
        <v>870.71</v>
      </c>
    </row>
    <row r="5959" spans="1:11" x14ac:dyDescent="0.35">
      <c r="A5959">
        <v>2017</v>
      </c>
      <c r="B5959" s="5" t="s">
        <v>58</v>
      </c>
      <c r="C5959" s="10">
        <v>43009</v>
      </c>
      <c r="D5959" t="s">
        <v>17</v>
      </c>
      <c r="E5959">
        <f>+VLOOKUP(Tabla2[[#This Row],[Punto de venta]],Punto_venta[],2,0)</f>
        <v>2</v>
      </c>
      <c r="F5959" t="s">
        <v>20</v>
      </c>
      <c r="G5959">
        <f>+VLOOKUP(Tabla2[[#This Row],[Cultivo]],Cod_categoría[],2,0)</f>
        <v>100102004</v>
      </c>
      <c r="H5959" t="str">
        <f>+VLOOKUP(F5959,Codigos[],2,0)</f>
        <v>Cítricos</v>
      </c>
      <c r="I5959">
        <f>+VLOOKUP(Tabla2[[#This Row],[Categoría]],Cod_procesamiento10[],2,0)</f>
        <v>2</v>
      </c>
      <c r="J5959" t="s">
        <v>163</v>
      </c>
      <c r="K5959" s="3">
        <v>1584.85</v>
      </c>
    </row>
    <row r="5960" spans="1:11" x14ac:dyDescent="0.35">
      <c r="A5960">
        <v>2017</v>
      </c>
      <c r="B5960" s="5" t="s">
        <v>58</v>
      </c>
      <c r="C5960" s="10">
        <v>43009</v>
      </c>
      <c r="D5960" t="s">
        <v>17</v>
      </c>
      <c r="E5960">
        <f>+VLOOKUP(Tabla2[[#This Row],[Punto de venta]],Punto_venta[],2,0)</f>
        <v>2</v>
      </c>
      <c r="F5960" t="s">
        <v>21</v>
      </c>
      <c r="G5960">
        <f>+VLOOKUP(Tabla2[[#This Row],[Cultivo]],Cod_categoría[],2,0)</f>
        <v>100108002</v>
      </c>
      <c r="H5960" t="str">
        <f>+VLOOKUP(F5960,Codigos[],2,0)</f>
        <v>Frutos tropicales y subtropicales</v>
      </c>
      <c r="I5960">
        <f>+VLOOKUP(Tabla2[[#This Row],[Categoría]],Cod_procesamiento10[],2,0)</f>
        <v>4</v>
      </c>
      <c r="J5960" t="s">
        <v>163</v>
      </c>
      <c r="K5960" s="3">
        <v>2057.87</v>
      </c>
    </row>
    <row r="5961" spans="1:11" x14ac:dyDescent="0.35">
      <c r="A5961">
        <v>2017</v>
      </c>
      <c r="B5961" s="5" t="s">
        <v>58</v>
      </c>
      <c r="C5961" s="10">
        <v>43009</v>
      </c>
      <c r="D5961" t="s">
        <v>17</v>
      </c>
      <c r="E5961">
        <f>+VLOOKUP(Tabla2[[#This Row],[Punto de venta]],Punto_venta[],2,0)</f>
        <v>2</v>
      </c>
      <c r="F5961" t="s">
        <v>10</v>
      </c>
      <c r="G5961">
        <f>+VLOOKUP(Tabla2[[#This Row],[Cultivo]],Cod_categoría[],2,0)</f>
        <v>100104002</v>
      </c>
      <c r="H5961" t="str">
        <f>+VLOOKUP(F5961,Codigos[],2,0)</f>
        <v>Frutos de pepita</v>
      </c>
      <c r="I5961">
        <f>+VLOOKUP(Tabla2[[#This Row],[Categoría]],Cod_procesamiento10[],2,0)</f>
        <v>3</v>
      </c>
      <c r="J5961" t="s">
        <v>163</v>
      </c>
      <c r="K5961" s="3">
        <v>1185.5</v>
      </c>
    </row>
    <row r="5962" spans="1:11" x14ac:dyDescent="0.35">
      <c r="A5962">
        <v>2017</v>
      </c>
      <c r="B5962" s="5" t="s">
        <v>58</v>
      </c>
      <c r="C5962" s="10">
        <v>43009</v>
      </c>
      <c r="D5962" t="s">
        <v>17</v>
      </c>
      <c r="E5962">
        <f>+VLOOKUP(Tabla2[[#This Row],[Punto de venta]],Punto_venta[],2,0)</f>
        <v>2</v>
      </c>
      <c r="F5962" t="s">
        <v>11</v>
      </c>
      <c r="G5962">
        <f>+VLOOKUP(Tabla2[[#This Row],[Cultivo]],Cod_categoría[],2,0)</f>
        <v>100102005</v>
      </c>
      <c r="H5962" t="str">
        <f>+VLOOKUP(F5962,Codigos[],2,0)</f>
        <v>Cítricos</v>
      </c>
      <c r="I5962">
        <f>+VLOOKUP(Tabla2[[#This Row],[Categoría]],Cod_procesamiento10[],2,0)</f>
        <v>2</v>
      </c>
      <c r="J5962" t="s">
        <v>163</v>
      </c>
      <c r="K5962" s="3">
        <v>1064.92</v>
      </c>
    </row>
    <row r="5963" spans="1:11" x14ac:dyDescent="0.35">
      <c r="A5963">
        <v>2017</v>
      </c>
      <c r="B5963" s="5" t="s">
        <v>58</v>
      </c>
      <c r="C5963" s="10">
        <v>43009</v>
      </c>
      <c r="D5963" t="s">
        <v>17</v>
      </c>
      <c r="E5963">
        <f>+VLOOKUP(Tabla2[[#This Row],[Punto de venta]],Punto_venta[],2,0)</f>
        <v>2</v>
      </c>
      <c r="F5963" t="s">
        <v>13</v>
      </c>
      <c r="G5963">
        <f>+VLOOKUP(Tabla2[[#This Row],[Cultivo]],Cod_categoría[],2,0)</f>
        <v>100106002</v>
      </c>
      <c r="H5963" t="str">
        <f>+VLOOKUP(F5963,Codigos[],2,0)</f>
        <v>Frutos oleaginosos</v>
      </c>
      <c r="I5963">
        <f>+VLOOKUP(Tabla2[[#This Row],[Categoría]],Cod_procesamiento10[],2,0)</f>
        <v>12</v>
      </c>
      <c r="J5963" t="s">
        <v>163</v>
      </c>
      <c r="K5963" s="3">
        <v>3150.32</v>
      </c>
    </row>
    <row r="5964" spans="1:11" x14ac:dyDescent="0.35">
      <c r="A5964">
        <v>2017</v>
      </c>
      <c r="B5964" s="5" t="s">
        <v>58</v>
      </c>
      <c r="C5964" s="10">
        <v>43009</v>
      </c>
      <c r="D5964" t="s">
        <v>17</v>
      </c>
      <c r="E5964">
        <f>+VLOOKUP(Tabla2[[#This Row],[Punto de venta]],Punto_venta[],2,0)</f>
        <v>2</v>
      </c>
      <c r="F5964" t="s">
        <v>14</v>
      </c>
      <c r="G5964">
        <f>+VLOOKUP(Tabla2[[#This Row],[Cultivo]],Cod_categoría[],2,0)</f>
        <v>100104005</v>
      </c>
      <c r="H5964" t="str">
        <f>+VLOOKUP(F5964,Codigos[],2,0)</f>
        <v>Frutos de pepita</v>
      </c>
      <c r="I5964">
        <f>+VLOOKUP(Tabla2[[#This Row],[Categoría]],Cod_procesamiento10[],2,0)</f>
        <v>3</v>
      </c>
      <c r="J5964" t="s">
        <v>163</v>
      </c>
      <c r="K5964" s="3">
        <v>1123.67</v>
      </c>
    </row>
    <row r="5965" spans="1:11" x14ac:dyDescent="0.35">
      <c r="A5965">
        <v>2017</v>
      </c>
      <c r="B5965" s="5" t="s">
        <v>58</v>
      </c>
      <c r="C5965" s="10">
        <v>43009</v>
      </c>
      <c r="D5965" t="s">
        <v>17</v>
      </c>
      <c r="E5965">
        <f>+VLOOKUP(Tabla2[[#This Row],[Punto de venta]],Punto_venta[],2,0)</f>
        <v>2</v>
      </c>
      <c r="F5965" t="s">
        <v>15</v>
      </c>
      <c r="G5965">
        <f>+VLOOKUP(Tabla2[[#This Row],[Cultivo]],Cod_categoría[],2,0)</f>
        <v>100108006</v>
      </c>
      <c r="H5965" t="str">
        <f>+VLOOKUP(F5965,Codigos[],2,0)</f>
        <v>Frutos tropicales y subtropicales</v>
      </c>
      <c r="I5965">
        <f>+VLOOKUP(Tabla2[[#This Row],[Categoría]],Cod_procesamiento10[],2,0)</f>
        <v>4</v>
      </c>
      <c r="J5965" t="s">
        <v>163</v>
      </c>
      <c r="K5965" s="3">
        <v>824.07</v>
      </c>
    </row>
    <row r="5966" spans="1:11" x14ac:dyDescent="0.35">
      <c r="A5966">
        <v>2017</v>
      </c>
      <c r="B5966" s="5" t="s">
        <v>58</v>
      </c>
      <c r="C5966" s="10">
        <v>43009</v>
      </c>
      <c r="D5966" t="s">
        <v>2</v>
      </c>
      <c r="E5966">
        <f>+VLOOKUP(Tabla2[[#This Row],[Punto de venta]],Punto_venta[],2,0)</f>
        <v>1</v>
      </c>
      <c r="F5966" t="s">
        <v>4</v>
      </c>
      <c r="G5966">
        <f>+VLOOKUP(Tabla2[[#This Row],[Cultivo]],Cod_categoría[],2,0)</f>
        <v>100107002</v>
      </c>
      <c r="H5966" t="str">
        <f>+VLOOKUP(F5966,Codigos[],2,0)</f>
        <v>Frutos tropicales y subtropicales</v>
      </c>
      <c r="I5966">
        <f>+VLOOKUP(Tabla2[[#This Row],[Categoría]],Cod_procesamiento10[],2,0)</f>
        <v>4</v>
      </c>
      <c r="J5966" t="s">
        <v>163</v>
      </c>
      <c r="K5966" s="3">
        <v>1959.29</v>
      </c>
    </row>
    <row r="5967" spans="1:11" x14ac:dyDescent="0.35">
      <c r="A5967">
        <v>2017</v>
      </c>
      <c r="B5967" s="5" t="s">
        <v>58</v>
      </c>
      <c r="C5967" s="10">
        <v>43009</v>
      </c>
      <c r="D5967" t="s">
        <v>2</v>
      </c>
      <c r="E5967">
        <f>+VLOOKUP(Tabla2[[#This Row],[Punto de venta]],Punto_venta[],2,0)</f>
        <v>1</v>
      </c>
      <c r="F5967" t="s">
        <v>8</v>
      </c>
      <c r="G5967">
        <f>+VLOOKUP(Tabla2[[#This Row],[Cultivo]],Cod_categoría[],2,0)</f>
        <v>100112025</v>
      </c>
      <c r="H5967" t="str">
        <f>+VLOOKUP(F5967,Codigos[],2,0)</f>
        <v>Berries</v>
      </c>
      <c r="I5967">
        <f>+VLOOKUP(Tabla2[[#This Row],[Categoría]],Cod_procesamiento10[],2,0)</f>
        <v>1</v>
      </c>
      <c r="J5967" t="s">
        <v>163</v>
      </c>
      <c r="K5967" s="3">
        <v>1460.54</v>
      </c>
    </row>
    <row r="5968" spans="1:11" x14ac:dyDescent="0.35">
      <c r="A5968">
        <v>2017</v>
      </c>
      <c r="B5968" s="5" t="s">
        <v>58</v>
      </c>
      <c r="C5968" s="10">
        <v>43009</v>
      </c>
      <c r="D5968" t="s">
        <v>2</v>
      </c>
      <c r="E5968">
        <f>+VLOOKUP(Tabla2[[#This Row],[Punto de venta]],Punto_venta[],2,0)</f>
        <v>1</v>
      </c>
      <c r="F5968" t="s">
        <v>19</v>
      </c>
      <c r="G5968">
        <f>+VLOOKUP(Tabla2[[#This Row],[Cultivo]],Cod_categoría[],2,0)</f>
        <v>100101007</v>
      </c>
      <c r="H5968" t="str">
        <f>+VLOOKUP(F5968,Codigos[],2,0)</f>
        <v>Berries</v>
      </c>
      <c r="I5968">
        <f>+VLOOKUP(Tabla2[[#This Row],[Categoría]],Cod_procesamiento10[],2,0)</f>
        <v>1</v>
      </c>
      <c r="J5968" t="s">
        <v>163</v>
      </c>
      <c r="K5968" s="3">
        <v>805.38</v>
      </c>
    </row>
    <row r="5969" spans="1:11" x14ac:dyDescent="0.35">
      <c r="A5969">
        <v>2017</v>
      </c>
      <c r="B5969" s="5" t="s">
        <v>58</v>
      </c>
      <c r="C5969" s="10">
        <v>43009</v>
      </c>
      <c r="D5969" t="s">
        <v>2</v>
      </c>
      <c r="E5969">
        <f>+VLOOKUP(Tabla2[[#This Row],[Punto de venta]],Punto_venta[],2,0)</f>
        <v>1</v>
      </c>
      <c r="F5969" t="s">
        <v>9</v>
      </c>
      <c r="G5969">
        <f>+VLOOKUP(Tabla2[[#This Row],[Cultivo]],Cod_categoría[],2,0)</f>
        <v>100102003</v>
      </c>
      <c r="H5969" t="str">
        <f>+VLOOKUP(F5969,Codigos[],2,0)</f>
        <v>Cítricos</v>
      </c>
      <c r="I5969">
        <f>+VLOOKUP(Tabla2[[#This Row],[Categoría]],Cod_procesamiento10[],2,0)</f>
        <v>2</v>
      </c>
      <c r="J5969" t="s">
        <v>163</v>
      </c>
      <c r="K5969" s="3">
        <v>427.57</v>
      </c>
    </row>
    <row r="5970" spans="1:11" x14ac:dyDescent="0.35">
      <c r="A5970">
        <v>2017</v>
      </c>
      <c r="B5970" s="5" t="s">
        <v>58</v>
      </c>
      <c r="C5970" s="10">
        <v>43009</v>
      </c>
      <c r="D5970" t="s">
        <v>2</v>
      </c>
      <c r="E5970">
        <f>+VLOOKUP(Tabla2[[#This Row],[Punto de venta]],Punto_venta[],2,0)</f>
        <v>1</v>
      </c>
      <c r="F5970" t="s">
        <v>20</v>
      </c>
      <c r="G5970">
        <f>+VLOOKUP(Tabla2[[#This Row],[Cultivo]],Cod_categoría[],2,0)</f>
        <v>100102004</v>
      </c>
      <c r="H5970" t="str">
        <f>+VLOOKUP(F5970,Codigos[],2,0)</f>
        <v>Cítricos</v>
      </c>
      <c r="I5970">
        <f>+VLOOKUP(Tabla2[[#This Row],[Categoría]],Cod_procesamiento10[],2,0)</f>
        <v>2</v>
      </c>
      <c r="J5970" t="s">
        <v>163</v>
      </c>
      <c r="K5970" s="3">
        <v>792.62</v>
      </c>
    </row>
    <row r="5971" spans="1:11" x14ac:dyDescent="0.35">
      <c r="A5971">
        <v>2017</v>
      </c>
      <c r="B5971" s="5" t="s">
        <v>58</v>
      </c>
      <c r="C5971" s="10">
        <v>43009</v>
      </c>
      <c r="D5971" t="s">
        <v>2</v>
      </c>
      <c r="E5971">
        <f>+VLOOKUP(Tabla2[[#This Row],[Punto de venta]],Punto_venta[],2,0)</f>
        <v>1</v>
      </c>
      <c r="F5971" t="s">
        <v>21</v>
      </c>
      <c r="G5971">
        <f>+VLOOKUP(Tabla2[[#This Row],[Cultivo]],Cod_categoría[],2,0)</f>
        <v>100108002</v>
      </c>
      <c r="H5971" t="str">
        <f>+VLOOKUP(F5971,Codigos[],2,0)</f>
        <v>Frutos tropicales y subtropicales</v>
      </c>
      <c r="I5971">
        <f>+VLOOKUP(Tabla2[[#This Row],[Categoría]],Cod_procesamiento10[],2,0)</f>
        <v>4</v>
      </c>
      <c r="J5971" t="s">
        <v>163</v>
      </c>
      <c r="K5971" s="3">
        <v>2358</v>
      </c>
    </row>
    <row r="5972" spans="1:11" x14ac:dyDescent="0.35">
      <c r="A5972">
        <v>2017</v>
      </c>
      <c r="B5972" s="5" t="s">
        <v>58</v>
      </c>
      <c r="C5972" s="10">
        <v>43009</v>
      </c>
      <c r="D5972" t="s">
        <v>2</v>
      </c>
      <c r="E5972">
        <f>+VLOOKUP(Tabla2[[#This Row],[Punto de venta]],Punto_venta[],2,0)</f>
        <v>1</v>
      </c>
      <c r="F5972" t="s">
        <v>10</v>
      </c>
      <c r="G5972">
        <f>+VLOOKUP(Tabla2[[#This Row],[Cultivo]],Cod_categoría[],2,0)</f>
        <v>100104002</v>
      </c>
      <c r="H5972" t="str">
        <f>+VLOOKUP(F5972,Codigos[],2,0)</f>
        <v>Frutos de pepita</v>
      </c>
      <c r="I5972">
        <f>+VLOOKUP(Tabla2[[#This Row],[Categoría]],Cod_procesamiento10[],2,0)</f>
        <v>3</v>
      </c>
      <c r="J5972" t="s">
        <v>163</v>
      </c>
      <c r="K5972" s="3">
        <v>705.9</v>
      </c>
    </row>
    <row r="5973" spans="1:11" x14ac:dyDescent="0.35">
      <c r="A5973">
        <v>2017</v>
      </c>
      <c r="B5973" s="5" t="s">
        <v>58</v>
      </c>
      <c r="C5973" s="10">
        <v>43009</v>
      </c>
      <c r="D5973" t="s">
        <v>2</v>
      </c>
      <c r="E5973">
        <f>+VLOOKUP(Tabla2[[#This Row],[Punto de venta]],Punto_venta[],2,0)</f>
        <v>1</v>
      </c>
      <c r="F5973" t="s">
        <v>11</v>
      </c>
      <c r="G5973">
        <f>+VLOOKUP(Tabla2[[#This Row],[Cultivo]],Cod_categoría[],2,0)</f>
        <v>100102005</v>
      </c>
      <c r="H5973" t="str">
        <f>+VLOOKUP(F5973,Codigos[],2,0)</f>
        <v>Cítricos</v>
      </c>
      <c r="I5973">
        <f>+VLOOKUP(Tabla2[[#This Row],[Categoría]],Cod_procesamiento10[],2,0)</f>
        <v>2</v>
      </c>
      <c r="J5973" t="s">
        <v>163</v>
      </c>
      <c r="K5973" s="3">
        <v>724.19</v>
      </c>
    </row>
    <row r="5974" spans="1:11" x14ac:dyDescent="0.35">
      <c r="A5974">
        <v>2017</v>
      </c>
      <c r="B5974" s="5" t="s">
        <v>58</v>
      </c>
      <c r="C5974" s="10">
        <v>43009</v>
      </c>
      <c r="D5974" t="s">
        <v>2</v>
      </c>
      <c r="E5974">
        <f>+VLOOKUP(Tabla2[[#This Row],[Punto de venta]],Punto_venta[],2,0)</f>
        <v>1</v>
      </c>
      <c r="F5974" t="s">
        <v>13</v>
      </c>
      <c r="G5974">
        <f>+VLOOKUP(Tabla2[[#This Row],[Cultivo]],Cod_categoría[],2,0)</f>
        <v>100106002</v>
      </c>
      <c r="H5974" t="str">
        <f>+VLOOKUP(F5974,Codigos[],2,0)</f>
        <v>Frutos oleaginosos</v>
      </c>
      <c r="I5974">
        <f>+VLOOKUP(Tabla2[[#This Row],[Categoría]],Cod_procesamiento10[],2,0)</f>
        <v>12</v>
      </c>
      <c r="J5974" t="s">
        <v>163</v>
      </c>
      <c r="K5974" s="3">
        <v>2223.4899999999998</v>
      </c>
    </row>
    <row r="5975" spans="1:11" x14ac:dyDescent="0.35">
      <c r="A5975">
        <v>2017</v>
      </c>
      <c r="B5975" s="5" t="s">
        <v>58</v>
      </c>
      <c r="C5975" s="10">
        <v>43009</v>
      </c>
      <c r="D5975" t="s">
        <v>2</v>
      </c>
      <c r="E5975">
        <f>+VLOOKUP(Tabla2[[#This Row],[Punto de venta]],Punto_venta[],2,0)</f>
        <v>1</v>
      </c>
      <c r="F5975" t="s">
        <v>14</v>
      </c>
      <c r="G5975">
        <f>+VLOOKUP(Tabla2[[#This Row],[Cultivo]],Cod_categoría[],2,0)</f>
        <v>100104005</v>
      </c>
      <c r="H5975" t="str">
        <f>+VLOOKUP(F5975,Codigos[],2,0)</f>
        <v>Frutos de pepita</v>
      </c>
      <c r="I5975">
        <f>+VLOOKUP(Tabla2[[#This Row],[Categoría]],Cod_procesamiento10[],2,0)</f>
        <v>3</v>
      </c>
      <c r="J5975" t="s">
        <v>163</v>
      </c>
      <c r="K5975" s="3">
        <v>777.21</v>
      </c>
    </row>
    <row r="5976" spans="1:11" x14ac:dyDescent="0.35">
      <c r="A5976">
        <v>2017</v>
      </c>
      <c r="B5976" s="5" t="s">
        <v>58</v>
      </c>
      <c r="C5976" s="10">
        <v>43009</v>
      </c>
      <c r="D5976" t="s">
        <v>2</v>
      </c>
      <c r="E5976">
        <f>+VLOOKUP(Tabla2[[#This Row],[Punto de venta]],Punto_venta[],2,0)</f>
        <v>1</v>
      </c>
      <c r="F5976" t="s">
        <v>15</v>
      </c>
      <c r="G5976">
        <f>+VLOOKUP(Tabla2[[#This Row],[Cultivo]],Cod_categoría[],2,0)</f>
        <v>100108006</v>
      </c>
      <c r="H5976" t="str">
        <f>+VLOOKUP(F5976,Codigos[],2,0)</f>
        <v>Frutos tropicales y subtropicales</v>
      </c>
      <c r="I5976">
        <f>+VLOOKUP(Tabla2[[#This Row],[Categoría]],Cod_procesamiento10[],2,0)</f>
        <v>4</v>
      </c>
      <c r="J5976" t="s">
        <v>163</v>
      </c>
      <c r="K5976" s="3">
        <v>594.6</v>
      </c>
    </row>
    <row r="5977" spans="1:11" x14ac:dyDescent="0.35">
      <c r="A5977">
        <v>2017</v>
      </c>
      <c r="B5977" s="5" t="s">
        <v>58</v>
      </c>
      <c r="C5977" s="10">
        <v>43009</v>
      </c>
      <c r="D5977" t="s">
        <v>17</v>
      </c>
      <c r="E5977">
        <f>+VLOOKUP(Tabla2[[#This Row],[Punto de venta]],Punto_venta[],2,0)</f>
        <v>2</v>
      </c>
      <c r="F5977" t="s">
        <v>4</v>
      </c>
      <c r="G5977">
        <f>+VLOOKUP(Tabla2[[#This Row],[Cultivo]],Cod_categoría[],2,0)</f>
        <v>100107002</v>
      </c>
      <c r="H5977" t="str">
        <f>+VLOOKUP(F5977,Codigos[],2,0)</f>
        <v>Frutos tropicales y subtropicales</v>
      </c>
      <c r="I5977">
        <f>+VLOOKUP(Tabla2[[#This Row],[Categoría]],Cod_procesamiento10[],2,0)</f>
        <v>4</v>
      </c>
      <c r="J5977" t="s">
        <v>163</v>
      </c>
      <c r="K5977" s="3">
        <v>2389.19</v>
      </c>
    </row>
    <row r="5978" spans="1:11" x14ac:dyDescent="0.35">
      <c r="A5978">
        <v>2017</v>
      </c>
      <c r="B5978" s="5" t="s">
        <v>58</v>
      </c>
      <c r="C5978" s="10">
        <v>43009</v>
      </c>
      <c r="D5978" t="s">
        <v>17</v>
      </c>
      <c r="E5978">
        <f>+VLOOKUP(Tabla2[[#This Row],[Punto de venta]],Punto_venta[],2,0)</f>
        <v>2</v>
      </c>
      <c r="F5978" t="s">
        <v>8</v>
      </c>
      <c r="G5978">
        <f>+VLOOKUP(Tabla2[[#This Row],[Cultivo]],Cod_categoría[],2,0)</f>
        <v>100112025</v>
      </c>
      <c r="H5978" t="str">
        <f>+VLOOKUP(F5978,Codigos[],2,0)</f>
        <v>Berries</v>
      </c>
      <c r="I5978">
        <f>+VLOOKUP(Tabla2[[#This Row],[Categoría]],Cod_procesamiento10[],2,0)</f>
        <v>1</v>
      </c>
      <c r="J5978" t="s">
        <v>163</v>
      </c>
      <c r="K5978" s="3">
        <v>6213.57</v>
      </c>
    </row>
    <row r="5979" spans="1:11" x14ac:dyDescent="0.35">
      <c r="A5979">
        <v>2017</v>
      </c>
      <c r="B5979" s="5" t="s">
        <v>58</v>
      </c>
      <c r="C5979" s="10">
        <v>43009</v>
      </c>
      <c r="D5979" t="s">
        <v>17</v>
      </c>
      <c r="E5979">
        <f>+VLOOKUP(Tabla2[[#This Row],[Punto de venta]],Punto_venta[],2,0)</f>
        <v>2</v>
      </c>
      <c r="F5979" t="s">
        <v>19</v>
      </c>
      <c r="G5979">
        <f>+VLOOKUP(Tabla2[[#This Row],[Cultivo]],Cod_categoría[],2,0)</f>
        <v>100101007</v>
      </c>
      <c r="H5979" t="str">
        <f>+VLOOKUP(F5979,Codigos[],2,0)</f>
        <v>Berries</v>
      </c>
      <c r="I5979">
        <f>+VLOOKUP(Tabla2[[#This Row],[Categoría]],Cod_procesamiento10[],2,0)</f>
        <v>1</v>
      </c>
      <c r="J5979" t="s">
        <v>163</v>
      </c>
      <c r="K5979" s="3">
        <v>1327.84</v>
      </c>
    </row>
    <row r="5980" spans="1:11" x14ac:dyDescent="0.35">
      <c r="A5980">
        <v>2017</v>
      </c>
      <c r="B5980" s="5" t="s">
        <v>58</v>
      </c>
      <c r="C5980" s="10">
        <v>43009</v>
      </c>
      <c r="D5980" t="s">
        <v>17</v>
      </c>
      <c r="E5980">
        <f>+VLOOKUP(Tabla2[[#This Row],[Punto de venta]],Punto_venta[],2,0)</f>
        <v>2</v>
      </c>
      <c r="F5980" t="s">
        <v>9</v>
      </c>
      <c r="G5980">
        <f>+VLOOKUP(Tabla2[[#This Row],[Cultivo]],Cod_categoría[],2,0)</f>
        <v>100102003</v>
      </c>
      <c r="H5980" t="str">
        <f>+VLOOKUP(F5980,Codigos[],2,0)</f>
        <v>Cítricos</v>
      </c>
      <c r="I5980">
        <f>+VLOOKUP(Tabla2[[#This Row],[Categoría]],Cod_procesamiento10[],2,0)</f>
        <v>2</v>
      </c>
      <c r="J5980" t="s">
        <v>163</v>
      </c>
      <c r="K5980" s="3">
        <v>856.09</v>
      </c>
    </row>
    <row r="5981" spans="1:11" x14ac:dyDescent="0.35">
      <c r="A5981">
        <v>2017</v>
      </c>
      <c r="B5981" s="5" t="s">
        <v>58</v>
      </c>
      <c r="C5981" s="10">
        <v>43009</v>
      </c>
      <c r="D5981" t="s">
        <v>17</v>
      </c>
      <c r="E5981">
        <f>+VLOOKUP(Tabla2[[#This Row],[Punto de venta]],Punto_venta[],2,0)</f>
        <v>2</v>
      </c>
      <c r="F5981" t="s">
        <v>20</v>
      </c>
      <c r="G5981">
        <f>+VLOOKUP(Tabla2[[#This Row],[Cultivo]],Cod_categoría[],2,0)</f>
        <v>100102004</v>
      </c>
      <c r="H5981" t="str">
        <f>+VLOOKUP(F5981,Codigos[],2,0)</f>
        <v>Cítricos</v>
      </c>
      <c r="I5981">
        <f>+VLOOKUP(Tabla2[[#This Row],[Categoría]],Cod_procesamiento10[],2,0)</f>
        <v>2</v>
      </c>
      <c r="J5981" t="s">
        <v>163</v>
      </c>
      <c r="K5981" s="3">
        <v>1654.52</v>
      </c>
    </row>
    <row r="5982" spans="1:11" x14ac:dyDescent="0.35">
      <c r="A5982">
        <v>2017</v>
      </c>
      <c r="B5982" s="5" t="s">
        <v>58</v>
      </c>
      <c r="C5982" s="10">
        <v>43009</v>
      </c>
      <c r="D5982" t="s">
        <v>17</v>
      </c>
      <c r="E5982">
        <f>+VLOOKUP(Tabla2[[#This Row],[Punto de venta]],Punto_venta[],2,0)</f>
        <v>2</v>
      </c>
      <c r="F5982" t="s">
        <v>21</v>
      </c>
      <c r="G5982">
        <f>+VLOOKUP(Tabla2[[#This Row],[Cultivo]],Cod_categoría[],2,0)</f>
        <v>100108002</v>
      </c>
      <c r="H5982" t="str">
        <f>+VLOOKUP(F5982,Codigos[],2,0)</f>
        <v>Frutos tropicales y subtropicales</v>
      </c>
      <c r="I5982">
        <f>+VLOOKUP(Tabla2[[#This Row],[Categoría]],Cod_procesamiento10[],2,0)</f>
        <v>4</v>
      </c>
      <c r="J5982" t="s">
        <v>163</v>
      </c>
      <c r="K5982" s="3">
        <v>2079.37</v>
      </c>
    </row>
    <row r="5983" spans="1:11" x14ac:dyDescent="0.35">
      <c r="A5983">
        <v>2017</v>
      </c>
      <c r="B5983" s="5" t="s">
        <v>58</v>
      </c>
      <c r="C5983" s="10">
        <v>43009</v>
      </c>
      <c r="D5983" t="s">
        <v>17</v>
      </c>
      <c r="E5983">
        <f>+VLOOKUP(Tabla2[[#This Row],[Punto de venta]],Punto_venta[],2,0)</f>
        <v>2</v>
      </c>
      <c r="F5983" t="s">
        <v>10</v>
      </c>
      <c r="G5983">
        <f>+VLOOKUP(Tabla2[[#This Row],[Cultivo]],Cod_categoría[],2,0)</f>
        <v>100104002</v>
      </c>
      <c r="H5983" t="str">
        <f>+VLOOKUP(F5983,Codigos[],2,0)</f>
        <v>Frutos de pepita</v>
      </c>
      <c r="I5983">
        <f>+VLOOKUP(Tabla2[[#This Row],[Categoría]],Cod_procesamiento10[],2,0)</f>
        <v>3</v>
      </c>
      <c r="J5983" t="s">
        <v>163</v>
      </c>
      <c r="K5983" s="3">
        <v>1200.33</v>
      </c>
    </row>
    <row r="5984" spans="1:11" x14ac:dyDescent="0.35">
      <c r="A5984">
        <v>2017</v>
      </c>
      <c r="B5984" s="5" t="s">
        <v>58</v>
      </c>
      <c r="C5984" s="10">
        <v>43009</v>
      </c>
      <c r="D5984" t="s">
        <v>17</v>
      </c>
      <c r="E5984">
        <f>+VLOOKUP(Tabla2[[#This Row],[Punto de venta]],Punto_venta[],2,0)</f>
        <v>2</v>
      </c>
      <c r="F5984" t="s">
        <v>11</v>
      </c>
      <c r="G5984">
        <f>+VLOOKUP(Tabla2[[#This Row],[Cultivo]],Cod_categoría[],2,0)</f>
        <v>100102005</v>
      </c>
      <c r="H5984" t="str">
        <f>+VLOOKUP(F5984,Codigos[],2,0)</f>
        <v>Cítricos</v>
      </c>
      <c r="I5984">
        <f>+VLOOKUP(Tabla2[[#This Row],[Categoría]],Cod_procesamiento10[],2,0)</f>
        <v>2</v>
      </c>
      <c r="J5984" t="s">
        <v>163</v>
      </c>
      <c r="K5984" s="3">
        <v>1051.6199999999999</v>
      </c>
    </row>
    <row r="5985" spans="1:11" x14ac:dyDescent="0.35">
      <c r="A5985">
        <v>2017</v>
      </c>
      <c r="B5985" s="5" t="s">
        <v>58</v>
      </c>
      <c r="C5985" s="10">
        <v>43009</v>
      </c>
      <c r="D5985" t="s">
        <v>17</v>
      </c>
      <c r="E5985">
        <f>+VLOOKUP(Tabla2[[#This Row],[Punto de venta]],Punto_venta[],2,0)</f>
        <v>2</v>
      </c>
      <c r="F5985" t="s">
        <v>13</v>
      </c>
      <c r="G5985">
        <f>+VLOOKUP(Tabla2[[#This Row],[Cultivo]],Cod_categoría[],2,0)</f>
        <v>100106002</v>
      </c>
      <c r="H5985" t="str">
        <f>+VLOOKUP(F5985,Codigos[],2,0)</f>
        <v>Frutos oleaginosos</v>
      </c>
      <c r="I5985">
        <f>+VLOOKUP(Tabla2[[#This Row],[Categoría]],Cod_procesamiento10[],2,0)</f>
        <v>12</v>
      </c>
      <c r="J5985" t="s">
        <v>163</v>
      </c>
      <c r="K5985" s="3">
        <v>3080.07</v>
      </c>
    </row>
    <row r="5986" spans="1:11" x14ac:dyDescent="0.35">
      <c r="A5986">
        <v>2017</v>
      </c>
      <c r="B5986" s="5" t="s">
        <v>58</v>
      </c>
      <c r="C5986" s="10">
        <v>43009</v>
      </c>
      <c r="D5986" t="s">
        <v>17</v>
      </c>
      <c r="E5986">
        <f>+VLOOKUP(Tabla2[[#This Row],[Punto de venta]],Punto_venta[],2,0)</f>
        <v>2</v>
      </c>
      <c r="F5986" t="s">
        <v>14</v>
      </c>
      <c r="G5986">
        <f>+VLOOKUP(Tabla2[[#This Row],[Cultivo]],Cod_categoría[],2,0)</f>
        <v>100104005</v>
      </c>
      <c r="H5986" t="str">
        <f>+VLOOKUP(F5986,Codigos[],2,0)</f>
        <v>Frutos de pepita</v>
      </c>
      <c r="I5986">
        <f>+VLOOKUP(Tabla2[[#This Row],[Categoría]],Cod_procesamiento10[],2,0)</f>
        <v>3</v>
      </c>
      <c r="J5986" t="s">
        <v>163</v>
      </c>
      <c r="K5986" s="3">
        <v>1111.71</v>
      </c>
    </row>
    <row r="5987" spans="1:11" x14ac:dyDescent="0.35">
      <c r="A5987">
        <v>2017</v>
      </c>
      <c r="B5987" s="5" t="s">
        <v>58</v>
      </c>
      <c r="C5987" s="10">
        <v>43009</v>
      </c>
      <c r="D5987" t="s">
        <v>17</v>
      </c>
      <c r="E5987">
        <f>+VLOOKUP(Tabla2[[#This Row],[Punto de venta]],Punto_venta[],2,0)</f>
        <v>2</v>
      </c>
      <c r="F5987" t="s">
        <v>15</v>
      </c>
      <c r="G5987">
        <f>+VLOOKUP(Tabla2[[#This Row],[Cultivo]],Cod_categoría[],2,0)</f>
        <v>100108006</v>
      </c>
      <c r="H5987" t="str">
        <f>+VLOOKUP(F5987,Codigos[],2,0)</f>
        <v>Frutos tropicales y subtropicales</v>
      </c>
      <c r="I5987">
        <f>+VLOOKUP(Tabla2[[#This Row],[Categoría]],Cod_procesamiento10[],2,0)</f>
        <v>4</v>
      </c>
      <c r="J5987" t="s">
        <v>163</v>
      </c>
      <c r="K5987" s="3">
        <v>828.9</v>
      </c>
    </row>
    <row r="5988" spans="1:11" x14ac:dyDescent="0.35">
      <c r="A5988">
        <v>2017</v>
      </c>
      <c r="B5988" s="5" t="s">
        <v>58</v>
      </c>
      <c r="C5988" s="10">
        <v>43009</v>
      </c>
      <c r="D5988" t="s">
        <v>2</v>
      </c>
      <c r="E5988">
        <f>+VLOOKUP(Tabla2[[#This Row],[Punto de venta]],Punto_venta[],2,0)</f>
        <v>1</v>
      </c>
      <c r="F5988" t="s">
        <v>4</v>
      </c>
      <c r="G5988">
        <f>+VLOOKUP(Tabla2[[#This Row],[Cultivo]],Cod_categoría[],2,0)</f>
        <v>100107002</v>
      </c>
      <c r="H5988" t="str">
        <f>+VLOOKUP(F5988,Codigos[],2,0)</f>
        <v>Frutos tropicales y subtropicales</v>
      </c>
      <c r="I5988">
        <f>+VLOOKUP(Tabla2[[#This Row],[Categoría]],Cod_procesamiento10[],2,0)</f>
        <v>4</v>
      </c>
      <c r="J5988" t="s">
        <v>163</v>
      </c>
      <c r="K5988" s="3">
        <v>1914.54</v>
      </c>
    </row>
    <row r="5989" spans="1:11" x14ac:dyDescent="0.35">
      <c r="A5989">
        <v>2017</v>
      </c>
      <c r="B5989" s="5" t="s">
        <v>58</v>
      </c>
      <c r="C5989" s="10">
        <v>43009</v>
      </c>
      <c r="D5989" t="s">
        <v>2</v>
      </c>
      <c r="E5989">
        <f>+VLOOKUP(Tabla2[[#This Row],[Punto de venta]],Punto_venta[],2,0)</f>
        <v>1</v>
      </c>
      <c r="F5989" t="s">
        <v>8</v>
      </c>
      <c r="G5989">
        <f>+VLOOKUP(Tabla2[[#This Row],[Cultivo]],Cod_categoría[],2,0)</f>
        <v>100112025</v>
      </c>
      <c r="H5989" t="str">
        <f>+VLOOKUP(F5989,Codigos[],2,0)</f>
        <v>Berries</v>
      </c>
      <c r="I5989">
        <f>+VLOOKUP(Tabla2[[#This Row],[Categoría]],Cod_procesamiento10[],2,0)</f>
        <v>1</v>
      </c>
      <c r="J5989" t="s">
        <v>163</v>
      </c>
      <c r="K5989" s="3">
        <v>1485.02</v>
      </c>
    </row>
    <row r="5990" spans="1:11" x14ac:dyDescent="0.35">
      <c r="A5990">
        <v>2017</v>
      </c>
      <c r="B5990" s="5" t="s">
        <v>58</v>
      </c>
      <c r="C5990" s="10">
        <v>43009</v>
      </c>
      <c r="D5990" t="s">
        <v>2</v>
      </c>
      <c r="E5990">
        <f>+VLOOKUP(Tabla2[[#This Row],[Punto de venta]],Punto_venta[],2,0)</f>
        <v>1</v>
      </c>
      <c r="F5990" t="s">
        <v>19</v>
      </c>
      <c r="G5990">
        <f>+VLOOKUP(Tabla2[[#This Row],[Cultivo]],Cod_categoría[],2,0)</f>
        <v>100101007</v>
      </c>
      <c r="H5990" t="str">
        <f>+VLOOKUP(F5990,Codigos[],2,0)</f>
        <v>Berries</v>
      </c>
      <c r="I5990">
        <f>+VLOOKUP(Tabla2[[#This Row],[Categoría]],Cod_procesamiento10[],2,0)</f>
        <v>1</v>
      </c>
      <c r="J5990" t="s">
        <v>163</v>
      </c>
      <c r="K5990" s="3">
        <v>878.77</v>
      </c>
    </row>
    <row r="5991" spans="1:11" x14ac:dyDescent="0.35">
      <c r="A5991">
        <v>2017</v>
      </c>
      <c r="B5991" s="5" t="s">
        <v>58</v>
      </c>
      <c r="C5991" s="10">
        <v>43009</v>
      </c>
      <c r="D5991" t="s">
        <v>2</v>
      </c>
      <c r="E5991">
        <f>+VLOOKUP(Tabla2[[#This Row],[Punto de venta]],Punto_venta[],2,0)</f>
        <v>1</v>
      </c>
      <c r="F5991" t="s">
        <v>9</v>
      </c>
      <c r="G5991">
        <f>+VLOOKUP(Tabla2[[#This Row],[Cultivo]],Cod_categoría[],2,0)</f>
        <v>100102003</v>
      </c>
      <c r="H5991" t="str">
        <f>+VLOOKUP(F5991,Codigos[],2,0)</f>
        <v>Cítricos</v>
      </c>
      <c r="I5991">
        <f>+VLOOKUP(Tabla2[[#This Row],[Categoría]],Cod_procesamiento10[],2,0)</f>
        <v>2</v>
      </c>
      <c r="J5991" t="s">
        <v>163</v>
      </c>
      <c r="K5991" s="3">
        <v>452.78</v>
      </c>
    </row>
    <row r="5992" spans="1:11" x14ac:dyDescent="0.35">
      <c r="A5992">
        <v>2017</v>
      </c>
      <c r="B5992" s="5" t="s">
        <v>58</v>
      </c>
      <c r="C5992" s="10">
        <v>43009</v>
      </c>
      <c r="D5992" t="s">
        <v>2</v>
      </c>
      <c r="E5992">
        <f>+VLOOKUP(Tabla2[[#This Row],[Punto de venta]],Punto_venta[],2,0)</f>
        <v>1</v>
      </c>
      <c r="F5992" t="s">
        <v>20</v>
      </c>
      <c r="G5992">
        <f>+VLOOKUP(Tabla2[[#This Row],[Cultivo]],Cod_categoría[],2,0)</f>
        <v>100102004</v>
      </c>
      <c r="H5992" t="str">
        <f>+VLOOKUP(F5992,Codigos[],2,0)</f>
        <v>Cítricos</v>
      </c>
      <c r="I5992">
        <f>+VLOOKUP(Tabla2[[#This Row],[Categoría]],Cod_procesamiento10[],2,0)</f>
        <v>2</v>
      </c>
      <c r="J5992" t="s">
        <v>163</v>
      </c>
      <c r="K5992" s="3">
        <v>808.83</v>
      </c>
    </row>
    <row r="5993" spans="1:11" x14ac:dyDescent="0.35">
      <c r="A5993">
        <v>2017</v>
      </c>
      <c r="B5993" s="5" t="s">
        <v>58</v>
      </c>
      <c r="C5993" s="10">
        <v>43009</v>
      </c>
      <c r="D5993" t="s">
        <v>2</v>
      </c>
      <c r="E5993">
        <f>+VLOOKUP(Tabla2[[#This Row],[Punto de venta]],Punto_venta[],2,0)</f>
        <v>1</v>
      </c>
      <c r="F5993" t="s">
        <v>21</v>
      </c>
      <c r="G5993">
        <f>+VLOOKUP(Tabla2[[#This Row],[Cultivo]],Cod_categoría[],2,0)</f>
        <v>100108002</v>
      </c>
      <c r="H5993" t="str">
        <f>+VLOOKUP(F5993,Codigos[],2,0)</f>
        <v>Frutos tropicales y subtropicales</v>
      </c>
      <c r="I5993">
        <f>+VLOOKUP(Tabla2[[#This Row],[Categoría]],Cod_procesamiento10[],2,0)</f>
        <v>4</v>
      </c>
      <c r="J5993" t="s">
        <v>163</v>
      </c>
      <c r="K5993" s="3">
        <v>2408.9299999999998</v>
      </c>
    </row>
    <row r="5994" spans="1:11" x14ac:dyDescent="0.35">
      <c r="A5994">
        <v>2017</v>
      </c>
      <c r="B5994" s="5" t="s">
        <v>58</v>
      </c>
      <c r="C5994" s="10">
        <v>43009</v>
      </c>
      <c r="D5994" t="s">
        <v>2</v>
      </c>
      <c r="E5994">
        <f>+VLOOKUP(Tabla2[[#This Row],[Punto de venta]],Punto_venta[],2,0)</f>
        <v>1</v>
      </c>
      <c r="F5994" t="s">
        <v>10</v>
      </c>
      <c r="G5994">
        <f>+VLOOKUP(Tabla2[[#This Row],[Cultivo]],Cod_categoría[],2,0)</f>
        <v>100104002</v>
      </c>
      <c r="H5994" t="str">
        <f>+VLOOKUP(F5994,Codigos[],2,0)</f>
        <v>Frutos de pepita</v>
      </c>
      <c r="I5994">
        <f>+VLOOKUP(Tabla2[[#This Row],[Categoría]],Cod_procesamiento10[],2,0)</f>
        <v>3</v>
      </c>
      <c r="J5994" t="s">
        <v>163</v>
      </c>
      <c r="K5994" s="3">
        <v>787.9</v>
      </c>
    </row>
    <row r="5995" spans="1:11" x14ac:dyDescent="0.35">
      <c r="A5995">
        <v>2017</v>
      </c>
      <c r="B5995" s="5" t="s">
        <v>58</v>
      </c>
      <c r="C5995" s="10">
        <v>43009</v>
      </c>
      <c r="D5995" t="s">
        <v>2</v>
      </c>
      <c r="E5995">
        <f>+VLOOKUP(Tabla2[[#This Row],[Punto de venta]],Punto_venta[],2,0)</f>
        <v>1</v>
      </c>
      <c r="F5995" t="s">
        <v>11</v>
      </c>
      <c r="G5995">
        <f>+VLOOKUP(Tabla2[[#This Row],[Cultivo]],Cod_categoría[],2,0)</f>
        <v>100102005</v>
      </c>
      <c r="H5995" t="str">
        <f>+VLOOKUP(F5995,Codigos[],2,0)</f>
        <v>Cítricos</v>
      </c>
      <c r="I5995">
        <f>+VLOOKUP(Tabla2[[#This Row],[Categoría]],Cod_procesamiento10[],2,0)</f>
        <v>2</v>
      </c>
      <c r="J5995" t="s">
        <v>163</v>
      </c>
      <c r="K5995" s="3">
        <v>776.45</v>
      </c>
    </row>
    <row r="5996" spans="1:11" x14ac:dyDescent="0.35">
      <c r="A5996">
        <v>2017</v>
      </c>
      <c r="B5996" s="5" t="s">
        <v>58</v>
      </c>
      <c r="C5996" s="10">
        <v>43009</v>
      </c>
      <c r="D5996" t="s">
        <v>2</v>
      </c>
      <c r="E5996">
        <f>+VLOOKUP(Tabla2[[#This Row],[Punto de venta]],Punto_venta[],2,0)</f>
        <v>1</v>
      </c>
      <c r="F5996" t="s">
        <v>13</v>
      </c>
      <c r="G5996">
        <f>+VLOOKUP(Tabla2[[#This Row],[Cultivo]],Cod_categoría[],2,0)</f>
        <v>100106002</v>
      </c>
      <c r="H5996" t="str">
        <f>+VLOOKUP(F5996,Codigos[],2,0)</f>
        <v>Frutos oleaginosos</v>
      </c>
      <c r="I5996">
        <f>+VLOOKUP(Tabla2[[#This Row],[Categoría]],Cod_procesamiento10[],2,0)</f>
        <v>12</v>
      </c>
      <c r="J5996" t="s">
        <v>163</v>
      </c>
      <c r="K5996" s="3">
        <v>2209.08</v>
      </c>
    </row>
    <row r="5997" spans="1:11" x14ac:dyDescent="0.35">
      <c r="A5997">
        <v>2017</v>
      </c>
      <c r="B5997" s="5" t="s">
        <v>58</v>
      </c>
      <c r="C5997" s="10">
        <v>43009</v>
      </c>
      <c r="D5997" t="s">
        <v>2</v>
      </c>
      <c r="E5997">
        <f>+VLOOKUP(Tabla2[[#This Row],[Punto de venta]],Punto_venta[],2,0)</f>
        <v>1</v>
      </c>
      <c r="F5997" t="s">
        <v>14</v>
      </c>
      <c r="G5997">
        <f>+VLOOKUP(Tabla2[[#This Row],[Cultivo]],Cod_categoría[],2,0)</f>
        <v>100104005</v>
      </c>
      <c r="H5997" t="str">
        <f>+VLOOKUP(F5997,Codigos[],2,0)</f>
        <v>Frutos de pepita</v>
      </c>
      <c r="I5997">
        <f>+VLOOKUP(Tabla2[[#This Row],[Categoría]],Cod_procesamiento10[],2,0)</f>
        <v>3</v>
      </c>
      <c r="J5997" t="s">
        <v>163</v>
      </c>
      <c r="K5997" s="3">
        <v>805.94</v>
      </c>
    </row>
    <row r="5998" spans="1:11" x14ac:dyDescent="0.35">
      <c r="A5998">
        <v>2017</v>
      </c>
      <c r="B5998" s="5" t="s">
        <v>58</v>
      </c>
      <c r="C5998" s="10">
        <v>43009</v>
      </c>
      <c r="D5998" t="s">
        <v>2</v>
      </c>
      <c r="E5998">
        <f>+VLOOKUP(Tabla2[[#This Row],[Punto de venta]],Punto_venta[],2,0)</f>
        <v>1</v>
      </c>
      <c r="F5998" t="s">
        <v>15</v>
      </c>
      <c r="G5998">
        <f>+VLOOKUP(Tabla2[[#This Row],[Cultivo]],Cod_categoría[],2,0)</f>
        <v>100108006</v>
      </c>
      <c r="H5998" t="str">
        <f>+VLOOKUP(F5998,Codigos[],2,0)</f>
        <v>Frutos tropicales y subtropicales</v>
      </c>
      <c r="I5998">
        <f>+VLOOKUP(Tabla2[[#This Row],[Categoría]],Cod_procesamiento10[],2,0)</f>
        <v>4</v>
      </c>
      <c r="J5998" t="s">
        <v>163</v>
      </c>
      <c r="K5998" s="3">
        <v>598.04999999999995</v>
      </c>
    </row>
    <row r="5999" spans="1:11" x14ac:dyDescent="0.35">
      <c r="A5999">
        <v>2017</v>
      </c>
      <c r="B5999" s="5" t="s">
        <v>58</v>
      </c>
      <c r="C5999" s="10">
        <v>43009</v>
      </c>
      <c r="D5999" t="s">
        <v>17</v>
      </c>
      <c r="E5999">
        <f>+VLOOKUP(Tabla2[[#This Row],[Punto de venta]],Punto_venta[],2,0)</f>
        <v>2</v>
      </c>
      <c r="F5999" t="s">
        <v>4</v>
      </c>
      <c r="G5999">
        <f>+VLOOKUP(Tabla2[[#This Row],[Cultivo]],Cod_categoría[],2,0)</f>
        <v>100107002</v>
      </c>
      <c r="H5999" t="str">
        <f>+VLOOKUP(F5999,Codigos[],2,0)</f>
        <v>Frutos tropicales y subtropicales</v>
      </c>
      <c r="I5999">
        <f>+VLOOKUP(Tabla2[[#This Row],[Categoría]],Cod_procesamiento10[],2,0)</f>
        <v>4</v>
      </c>
      <c r="J5999" t="s">
        <v>163</v>
      </c>
      <c r="K5999" s="3">
        <v>2385.46</v>
      </c>
    </row>
    <row r="6000" spans="1:11" x14ac:dyDescent="0.35">
      <c r="A6000">
        <v>2017</v>
      </c>
      <c r="B6000" s="5" t="s">
        <v>58</v>
      </c>
      <c r="C6000" s="10">
        <v>43009</v>
      </c>
      <c r="D6000" t="s">
        <v>17</v>
      </c>
      <c r="E6000">
        <f>+VLOOKUP(Tabla2[[#This Row],[Punto de venta]],Punto_venta[],2,0)</f>
        <v>2</v>
      </c>
      <c r="F6000" t="s">
        <v>8</v>
      </c>
      <c r="G6000">
        <f>+VLOOKUP(Tabla2[[#This Row],[Cultivo]],Cod_categoría[],2,0)</f>
        <v>100112025</v>
      </c>
      <c r="H6000" t="str">
        <f>+VLOOKUP(F6000,Codigos[],2,0)</f>
        <v>Berries</v>
      </c>
      <c r="I6000">
        <f>+VLOOKUP(Tabla2[[#This Row],[Categoría]],Cod_procesamiento10[],2,0)</f>
        <v>1</v>
      </c>
      <c r="J6000" t="s">
        <v>163</v>
      </c>
      <c r="K6000" s="3">
        <v>4652.05</v>
      </c>
    </row>
    <row r="6001" spans="1:11" x14ac:dyDescent="0.35">
      <c r="A6001">
        <v>2017</v>
      </c>
      <c r="B6001" s="5" t="s">
        <v>58</v>
      </c>
      <c r="C6001" s="10">
        <v>43009</v>
      </c>
      <c r="D6001" t="s">
        <v>17</v>
      </c>
      <c r="E6001">
        <f>+VLOOKUP(Tabla2[[#This Row],[Punto de venta]],Punto_venta[],2,0)</f>
        <v>2</v>
      </c>
      <c r="F6001" t="s">
        <v>19</v>
      </c>
      <c r="G6001">
        <f>+VLOOKUP(Tabla2[[#This Row],[Cultivo]],Cod_categoría[],2,0)</f>
        <v>100101007</v>
      </c>
      <c r="H6001" t="str">
        <f>+VLOOKUP(F6001,Codigos[],2,0)</f>
        <v>Berries</v>
      </c>
      <c r="I6001">
        <f>+VLOOKUP(Tabla2[[#This Row],[Categoría]],Cod_procesamiento10[],2,0)</f>
        <v>1</v>
      </c>
      <c r="J6001" t="s">
        <v>163</v>
      </c>
      <c r="K6001" s="3">
        <v>1404.75</v>
      </c>
    </row>
    <row r="6002" spans="1:11" x14ac:dyDescent="0.35">
      <c r="A6002">
        <v>2017</v>
      </c>
      <c r="B6002" s="5" t="s">
        <v>58</v>
      </c>
      <c r="C6002" s="10">
        <v>43009</v>
      </c>
      <c r="D6002" t="s">
        <v>17</v>
      </c>
      <c r="E6002">
        <f>+VLOOKUP(Tabla2[[#This Row],[Punto de venta]],Punto_venta[],2,0)</f>
        <v>2</v>
      </c>
      <c r="F6002" t="s">
        <v>9</v>
      </c>
      <c r="G6002">
        <f>+VLOOKUP(Tabla2[[#This Row],[Cultivo]],Cod_categoría[],2,0)</f>
        <v>100102003</v>
      </c>
      <c r="H6002" t="str">
        <f>+VLOOKUP(F6002,Codigos[],2,0)</f>
        <v>Cítricos</v>
      </c>
      <c r="I6002">
        <f>+VLOOKUP(Tabla2[[#This Row],[Categoría]],Cod_procesamiento10[],2,0)</f>
        <v>2</v>
      </c>
      <c r="J6002" t="s">
        <v>163</v>
      </c>
      <c r="K6002" s="3">
        <v>858.76</v>
      </c>
    </row>
    <row r="6003" spans="1:11" x14ac:dyDescent="0.35">
      <c r="A6003">
        <v>2017</v>
      </c>
      <c r="B6003" s="5" t="s">
        <v>58</v>
      </c>
      <c r="C6003" s="10">
        <v>43009</v>
      </c>
      <c r="D6003" t="s">
        <v>17</v>
      </c>
      <c r="E6003">
        <f>+VLOOKUP(Tabla2[[#This Row],[Punto de venta]],Punto_venta[],2,0)</f>
        <v>2</v>
      </c>
      <c r="F6003" t="s">
        <v>20</v>
      </c>
      <c r="G6003">
        <f>+VLOOKUP(Tabla2[[#This Row],[Cultivo]],Cod_categoría[],2,0)</f>
        <v>100102004</v>
      </c>
      <c r="H6003" t="str">
        <f>+VLOOKUP(F6003,Codigos[],2,0)</f>
        <v>Cítricos</v>
      </c>
      <c r="I6003">
        <f>+VLOOKUP(Tabla2[[#This Row],[Categoría]],Cod_procesamiento10[],2,0)</f>
        <v>2</v>
      </c>
      <c r="J6003" t="s">
        <v>163</v>
      </c>
      <c r="K6003" s="3">
        <v>1625.97</v>
      </c>
    </row>
    <row r="6004" spans="1:11" x14ac:dyDescent="0.35">
      <c r="A6004">
        <v>2017</v>
      </c>
      <c r="B6004" s="5" t="s">
        <v>58</v>
      </c>
      <c r="C6004" s="10">
        <v>43009</v>
      </c>
      <c r="D6004" t="s">
        <v>17</v>
      </c>
      <c r="E6004">
        <f>+VLOOKUP(Tabla2[[#This Row],[Punto de venta]],Punto_venta[],2,0)</f>
        <v>2</v>
      </c>
      <c r="F6004" t="s">
        <v>21</v>
      </c>
      <c r="G6004">
        <f>+VLOOKUP(Tabla2[[#This Row],[Cultivo]],Cod_categoría[],2,0)</f>
        <v>100108002</v>
      </c>
      <c r="H6004" t="str">
        <f>+VLOOKUP(F6004,Codigos[],2,0)</f>
        <v>Frutos tropicales y subtropicales</v>
      </c>
      <c r="I6004">
        <f>+VLOOKUP(Tabla2[[#This Row],[Categoría]],Cod_procesamiento10[],2,0)</f>
        <v>4</v>
      </c>
      <c r="J6004" t="s">
        <v>163</v>
      </c>
      <c r="K6004" s="3">
        <v>2129.7399999999998</v>
      </c>
    </row>
    <row r="6005" spans="1:11" x14ac:dyDescent="0.35">
      <c r="A6005">
        <v>2017</v>
      </c>
      <c r="B6005" s="5" t="s">
        <v>58</v>
      </c>
      <c r="C6005" s="10">
        <v>43009</v>
      </c>
      <c r="D6005" t="s">
        <v>17</v>
      </c>
      <c r="E6005">
        <f>+VLOOKUP(Tabla2[[#This Row],[Punto de venta]],Punto_venta[],2,0)</f>
        <v>2</v>
      </c>
      <c r="F6005" t="s">
        <v>10</v>
      </c>
      <c r="G6005">
        <f>+VLOOKUP(Tabla2[[#This Row],[Cultivo]],Cod_categoría[],2,0)</f>
        <v>100104002</v>
      </c>
      <c r="H6005" t="str">
        <f>+VLOOKUP(F6005,Codigos[],2,0)</f>
        <v>Frutos de pepita</v>
      </c>
      <c r="I6005">
        <f>+VLOOKUP(Tabla2[[#This Row],[Categoría]],Cod_procesamiento10[],2,0)</f>
        <v>3</v>
      </c>
      <c r="J6005" t="s">
        <v>163</v>
      </c>
      <c r="K6005" s="3">
        <v>1180.7</v>
      </c>
    </row>
    <row r="6006" spans="1:11" x14ac:dyDescent="0.35">
      <c r="A6006">
        <v>2017</v>
      </c>
      <c r="B6006" s="5" t="s">
        <v>58</v>
      </c>
      <c r="C6006" s="10">
        <v>43009</v>
      </c>
      <c r="D6006" t="s">
        <v>17</v>
      </c>
      <c r="E6006">
        <f>+VLOOKUP(Tabla2[[#This Row],[Punto de venta]],Punto_venta[],2,0)</f>
        <v>2</v>
      </c>
      <c r="F6006" t="s">
        <v>11</v>
      </c>
      <c r="G6006">
        <f>+VLOOKUP(Tabla2[[#This Row],[Cultivo]],Cod_categoría[],2,0)</f>
        <v>100102005</v>
      </c>
      <c r="H6006" t="str">
        <f>+VLOOKUP(F6006,Codigos[],2,0)</f>
        <v>Cítricos</v>
      </c>
      <c r="I6006">
        <f>+VLOOKUP(Tabla2[[#This Row],[Categoría]],Cod_procesamiento10[],2,0)</f>
        <v>2</v>
      </c>
      <c r="J6006" t="s">
        <v>163</v>
      </c>
      <c r="K6006" s="3">
        <v>1069.82</v>
      </c>
    </row>
    <row r="6007" spans="1:11" x14ac:dyDescent="0.35">
      <c r="A6007">
        <v>2017</v>
      </c>
      <c r="B6007" s="5" t="s">
        <v>58</v>
      </c>
      <c r="C6007" s="10">
        <v>43009</v>
      </c>
      <c r="D6007" t="s">
        <v>17</v>
      </c>
      <c r="E6007">
        <f>+VLOOKUP(Tabla2[[#This Row],[Punto de venta]],Punto_venta[],2,0)</f>
        <v>2</v>
      </c>
      <c r="F6007" t="s">
        <v>13</v>
      </c>
      <c r="G6007">
        <f>+VLOOKUP(Tabla2[[#This Row],[Cultivo]],Cod_categoría[],2,0)</f>
        <v>100106002</v>
      </c>
      <c r="H6007" t="str">
        <f>+VLOOKUP(F6007,Codigos[],2,0)</f>
        <v>Frutos oleaginosos</v>
      </c>
      <c r="I6007">
        <f>+VLOOKUP(Tabla2[[#This Row],[Categoría]],Cod_procesamiento10[],2,0)</f>
        <v>12</v>
      </c>
      <c r="J6007" t="s">
        <v>163</v>
      </c>
      <c r="K6007" s="3">
        <v>3074.35</v>
      </c>
    </row>
    <row r="6008" spans="1:11" x14ac:dyDescent="0.35">
      <c r="A6008">
        <v>2017</v>
      </c>
      <c r="B6008" s="5" t="s">
        <v>58</v>
      </c>
      <c r="C6008" s="10">
        <v>43009</v>
      </c>
      <c r="D6008" t="s">
        <v>17</v>
      </c>
      <c r="E6008">
        <f>+VLOOKUP(Tabla2[[#This Row],[Punto de venta]],Punto_venta[],2,0)</f>
        <v>2</v>
      </c>
      <c r="F6008" t="s">
        <v>14</v>
      </c>
      <c r="G6008">
        <f>+VLOOKUP(Tabla2[[#This Row],[Cultivo]],Cod_categoría[],2,0)</f>
        <v>100104005</v>
      </c>
      <c r="H6008" t="str">
        <f>+VLOOKUP(F6008,Codigos[],2,0)</f>
        <v>Frutos de pepita</v>
      </c>
      <c r="I6008">
        <f>+VLOOKUP(Tabla2[[#This Row],[Categoría]],Cod_procesamiento10[],2,0)</f>
        <v>3</v>
      </c>
      <c r="J6008" t="s">
        <v>163</v>
      </c>
      <c r="K6008" s="3">
        <v>1162.17</v>
      </c>
    </row>
    <row r="6009" spans="1:11" x14ac:dyDescent="0.35">
      <c r="A6009">
        <v>2017</v>
      </c>
      <c r="B6009" s="5" t="s">
        <v>58</v>
      </c>
      <c r="C6009" s="10">
        <v>43009</v>
      </c>
      <c r="D6009" t="s">
        <v>17</v>
      </c>
      <c r="E6009">
        <f>+VLOOKUP(Tabla2[[#This Row],[Punto de venta]],Punto_venta[],2,0)</f>
        <v>2</v>
      </c>
      <c r="F6009" t="s">
        <v>15</v>
      </c>
      <c r="G6009">
        <f>+VLOOKUP(Tabla2[[#This Row],[Cultivo]],Cod_categoría[],2,0)</f>
        <v>100108006</v>
      </c>
      <c r="H6009" t="str">
        <f>+VLOOKUP(F6009,Codigos[],2,0)</f>
        <v>Frutos tropicales y subtropicales</v>
      </c>
      <c r="I6009">
        <f>+VLOOKUP(Tabla2[[#This Row],[Categoría]],Cod_procesamiento10[],2,0)</f>
        <v>4</v>
      </c>
      <c r="J6009" t="s">
        <v>163</v>
      </c>
      <c r="K6009" s="3">
        <v>810.74</v>
      </c>
    </row>
    <row r="6010" spans="1:11" x14ac:dyDescent="0.35">
      <c r="A6010">
        <v>2017</v>
      </c>
      <c r="B6010" s="5" t="s">
        <v>58</v>
      </c>
      <c r="C6010" s="10">
        <v>43009</v>
      </c>
      <c r="D6010" t="s">
        <v>24</v>
      </c>
      <c r="E6010">
        <f>+VLOOKUP(Tabla2[[#This Row],[Punto de venta]],Punto_venta[],2,0)</f>
        <v>3</v>
      </c>
      <c r="F6010" t="s">
        <v>68</v>
      </c>
      <c r="G6010">
        <f>+VLOOKUP(Tabla2[[#This Row],[Cultivo]],Cod_categoría[],2,0)</f>
        <v>100101001</v>
      </c>
      <c r="H6010" t="str">
        <f>+VLOOKUP(F6010,Codigos[],2,0)</f>
        <v>Berries</v>
      </c>
      <c r="I6010">
        <f>+VLOOKUP(Tabla2[[#This Row],[Categoría]],Cod_procesamiento10[],2,0)</f>
        <v>1</v>
      </c>
      <c r="J6010" t="s">
        <v>163</v>
      </c>
      <c r="K6010" s="3">
        <v>5432.79</v>
      </c>
    </row>
    <row r="6011" spans="1:11" x14ac:dyDescent="0.35">
      <c r="A6011">
        <v>2017</v>
      </c>
      <c r="B6011" s="5" t="s">
        <v>58</v>
      </c>
      <c r="C6011" s="10">
        <v>43009</v>
      </c>
      <c r="D6011" t="s">
        <v>24</v>
      </c>
      <c r="E6011">
        <f>+VLOOKUP(Tabla2[[#This Row],[Punto de venta]],Punto_venta[],2,0)</f>
        <v>3</v>
      </c>
      <c r="F6011" t="s">
        <v>3</v>
      </c>
      <c r="G6011">
        <f>+VLOOKUP(Tabla2[[#This Row],[Cultivo]],Cod_categoría[],2,0)</f>
        <v>100103001</v>
      </c>
      <c r="H6011" t="str">
        <f>+VLOOKUP(F6011,Codigos[],2,0)</f>
        <v>Frutos de carozo</v>
      </c>
      <c r="I6011">
        <f>+VLOOKUP(Tabla2[[#This Row],[Categoría]],Cod_procesamiento10[],2,0)</f>
        <v>5</v>
      </c>
      <c r="J6011" t="s">
        <v>163</v>
      </c>
      <c r="K6011" s="3">
        <v>2766.67</v>
      </c>
    </row>
    <row r="6012" spans="1:11" x14ac:dyDescent="0.35">
      <c r="A6012">
        <v>2017</v>
      </c>
      <c r="B6012" s="5" t="s">
        <v>58</v>
      </c>
      <c r="C6012" s="10">
        <v>43009</v>
      </c>
      <c r="D6012" t="s">
        <v>24</v>
      </c>
      <c r="E6012">
        <f>+VLOOKUP(Tabla2[[#This Row],[Punto de venta]],Punto_venta[],2,0)</f>
        <v>3</v>
      </c>
      <c r="F6012" t="s">
        <v>4</v>
      </c>
      <c r="G6012">
        <f>+VLOOKUP(Tabla2[[#This Row],[Cultivo]],Cod_categoría[],2,0)</f>
        <v>100107002</v>
      </c>
      <c r="H6012" t="str">
        <f>+VLOOKUP(F6012,Codigos[],2,0)</f>
        <v>Frutos tropicales y subtropicales</v>
      </c>
      <c r="I6012">
        <f>+VLOOKUP(Tabla2[[#This Row],[Categoría]],Cod_procesamiento10[],2,0)</f>
        <v>4</v>
      </c>
      <c r="J6012" t="s">
        <v>163</v>
      </c>
      <c r="K6012" s="3">
        <v>1222.45</v>
      </c>
    </row>
    <row r="6013" spans="1:11" x14ac:dyDescent="0.35">
      <c r="A6013">
        <v>2017</v>
      </c>
      <c r="B6013" s="5" t="s">
        <v>58</v>
      </c>
      <c r="C6013" s="10">
        <v>43009</v>
      </c>
      <c r="D6013" t="s">
        <v>24</v>
      </c>
      <c r="E6013">
        <f>+VLOOKUP(Tabla2[[#This Row],[Punto de venta]],Punto_venta[],2,0)</f>
        <v>3</v>
      </c>
      <c r="F6013" t="s">
        <v>7</v>
      </c>
      <c r="G6013">
        <f>+VLOOKUP(Tabla2[[#This Row],[Cultivo]],Cod_categoría[],2,0)</f>
        <v>100103004</v>
      </c>
      <c r="H6013" t="str">
        <f>+VLOOKUP(F6013,Codigos[],2,0)</f>
        <v>Frutos de carozo</v>
      </c>
      <c r="I6013">
        <f>+VLOOKUP(Tabla2[[#This Row],[Categoría]],Cod_procesamiento10[],2,0)</f>
        <v>5</v>
      </c>
      <c r="J6013" t="s">
        <v>163</v>
      </c>
      <c r="K6013" s="3">
        <v>1446.06</v>
      </c>
    </row>
    <row r="6014" spans="1:11" x14ac:dyDescent="0.35">
      <c r="A6014">
        <v>2017</v>
      </c>
      <c r="B6014" s="5" t="s">
        <v>58</v>
      </c>
      <c r="C6014" s="10">
        <v>43009</v>
      </c>
      <c r="D6014" t="s">
        <v>24</v>
      </c>
      <c r="E6014">
        <f>+VLOOKUP(Tabla2[[#This Row],[Punto de venta]],Punto_venta[],2,0)</f>
        <v>3</v>
      </c>
      <c r="F6014" t="s">
        <v>8</v>
      </c>
      <c r="G6014">
        <f>+VLOOKUP(Tabla2[[#This Row],[Cultivo]],Cod_categoría[],2,0)</f>
        <v>100112025</v>
      </c>
      <c r="H6014" t="str">
        <f>+VLOOKUP(F6014,Codigos[],2,0)</f>
        <v>Berries</v>
      </c>
      <c r="I6014">
        <f>+VLOOKUP(Tabla2[[#This Row],[Categoría]],Cod_procesamiento10[],2,0)</f>
        <v>1</v>
      </c>
      <c r="J6014" t="s">
        <v>163</v>
      </c>
      <c r="K6014" s="3">
        <v>1108.6300000000001</v>
      </c>
    </row>
    <row r="6015" spans="1:11" x14ac:dyDescent="0.35">
      <c r="A6015">
        <v>2017</v>
      </c>
      <c r="B6015" s="5" t="s">
        <v>58</v>
      </c>
      <c r="C6015" s="10">
        <v>43009</v>
      </c>
      <c r="D6015" t="s">
        <v>24</v>
      </c>
      <c r="E6015">
        <f>+VLOOKUP(Tabla2[[#This Row],[Punto de venta]],Punto_venta[],2,0)</f>
        <v>3</v>
      </c>
      <c r="F6015" t="s">
        <v>19</v>
      </c>
      <c r="G6015">
        <f>+VLOOKUP(Tabla2[[#This Row],[Cultivo]],Cod_categoría[],2,0)</f>
        <v>100101007</v>
      </c>
      <c r="H6015" t="str">
        <f>+VLOOKUP(F6015,Codigos[],2,0)</f>
        <v>Berries</v>
      </c>
      <c r="I6015">
        <f>+VLOOKUP(Tabla2[[#This Row],[Categoría]],Cod_procesamiento10[],2,0)</f>
        <v>1</v>
      </c>
      <c r="J6015" t="s">
        <v>163</v>
      </c>
      <c r="K6015" s="3">
        <v>586.01</v>
      </c>
    </row>
    <row r="6016" spans="1:11" x14ac:dyDescent="0.35">
      <c r="A6016">
        <v>2017</v>
      </c>
      <c r="B6016" s="5" t="s">
        <v>58</v>
      </c>
      <c r="C6016" s="10">
        <v>43009</v>
      </c>
      <c r="D6016" t="s">
        <v>24</v>
      </c>
      <c r="E6016">
        <f>+VLOOKUP(Tabla2[[#This Row],[Punto de venta]],Punto_venta[],2,0)</f>
        <v>3</v>
      </c>
      <c r="F6016" t="s">
        <v>9</v>
      </c>
      <c r="G6016">
        <f>+VLOOKUP(Tabla2[[#This Row],[Cultivo]],Cod_categoría[],2,0)</f>
        <v>100102003</v>
      </c>
      <c r="H6016" t="str">
        <f>+VLOOKUP(F6016,Codigos[],2,0)</f>
        <v>Cítricos</v>
      </c>
      <c r="I6016">
        <f>+VLOOKUP(Tabla2[[#This Row],[Categoría]],Cod_procesamiento10[],2,0)</f>
        <v>2</v>
      </c>
      <c r="J6016" t="s">
        <v>163</v>
      </c>
      <c r="K6016" s="3">
        <v>406.95</v>
      </c>
    </row>
    <row r="6017" spans="1:11" x14ac:dyDescent="0.35">
      <c r="A6017">
        <v>2017</v>
      </c>
      <c r="B6017" s="5" t="s">
        <v>58</v>
      </c>
      <c r="C6017" s="10">
        <v>43009</v>
      </c>
      <c r="D6017" t="s">
        <v>24</v>
      </c>
      <c r="E6017">
        <f>+VLOOKUP(Tabla2[[#This Row],[Punto de venta]],Punto_venta[],2,0)</f>
        <v>3</v>
      </c>
      <c r="F6017" t="s">
        <v>20</v>
      </c>
      <c r="G6017">
        <f>+VLOOKUP(Tabla2[[#This Row],[Cultivo]],Cod_categoría[],2,0)</f>
        <v>100102004</v>
      </c>
      <c r="H6017" t="str">
        <f>+VLOOKUP(F6017,Codigos[],2,0)</f>
        <v>Cítricos</v>
      </c>
      <c r="I6017">
        <f>+VLOOKUP(Tabla2[[#This Row],[Categoría]],Cod_procesamiento10[],2,0)</f>
        <v>2</v>
      </c>
      <c r="J6017" t="s">
        <v>163</v>
      </c>
      <c r="K6017" s="3">
        <v>473.8</v>
      </c>
    </row>
    <row r="6018" spans="1:11" x14ac:dyDescent="0.35">
      <c r="A6018">
        <v>2017</v>
      </c>
      <c r="B6018" s="5" t="s">
        <v>58</v>
      </c>
      <c r="C6018" s="10">
        <v>43009</v>
      </c>
      <c r="D6018" t="s">
        <v>24</v>
      </c>
      <c r="E6018">
        <f>+VLOOKUP(Tabla2[[#This Row],[Punto de venta]],Punto_venta[],2,0)</f>
        <v>3</v>
      </c>
      <c r="F6018" t="s">
        <v>21</v>
      </c>
      <c r="G6018">
        <f>+VLOOKUP(Tabla2[[#This Row],[Cultivo]],Cod_categoría[],2,0)</f>
        <v>100108002</v>
      </c>
      <c r="H6018" t="str">
        <f>+VLOOKUP(F6018,Codigos[],2,0)</f>
        <v>Frutos tropicales y subtropicales</v>
      </c>
      <c r="I6018">
        <f>+VLOOKUP(Tabla2[[#This Row],[Categoría]],Cod_procesamiento10[],2,0)</f>
        <v>4</v>
      </c>
      <c r="J6018" t="s">
        <v>163</v>
      </c>
      <c r="K6018" s="3">
        <v>1870.87</v>
      </c>
    </row>
    <row r="6019" spans="1:11" x14ac:dyDescent="0.35">
      <c r="A6019">
        <v>2017</v>
      </c>
      <c r="B6019" s="5" t="s">
        <v>58</v>
      </c>
      <c r="C6019" s="10">
        <v>43009</v>
      </c>
      <c r="D6019" t="s">
        <v>24</v>
      </c>
      <c r="E6019">
        <f>+VLOOKUP(Tabla2[[#This Row],[Punto de venta]],Punto_venta[],2,0)</f>
        <v>3</v>
      </c>
      <c r="F6019" t="s">
        <v>10</v>
      </c>
      <c r="G6019">
        <f>+VLOOKUP(Tabla2[[#This Row],[Cultivo]],Cod_categoría[],2,0)</f>
        <v>100104002</v>
      </c>
      <c r="H6019" t="str">
        <f>+VLOOKUP(F6019,Codigos[],2,0)</f>
        <v>Frutos de pepita</v>
      </c>
      <c r="I6019">
        <f>+VLOOKUP(Tabla2[[#This Row],[Categoría]],Cod_procesamiento10[],2,0)</f>
        <v>3</v>
      </c>
      <c r="J6019" t="s">
        <v>163</v>
      </c>
      <c r="K6019" s="3">
        <v>491.75</v>
      </c>
    </row>
    <row r="6020" spans="1:11" x14ac:dyDescent="0.35">
      <c r="A6020">
        <v>2017</v>
      </c>
      <c r="B6020" s="5" t="s">
        <v>58</v>
      </c>
      <c r="C6020" s="10">
        <v>43009</v>
      </c>
      <c r="D6020" t="s">
        <v>24</v>
      </c>
      <c r="E6020">
        <f>+VLOOKUP(Tabla2[[#This Row],[Punto de venta]],Punto_venta[],2,0)</f>
        <v>3</v>
      </c>
      <c r="F6020" t="s">
        <v>22</v>
      </c>
      <c r="G6020">
        <f>+VLOOKUP(Tabla2[[#This Row],[Cultivo]],Cod_categoría[],2,0)</f>
        <v>100114041</v>
      </c>
      <c r="H6020" t="str">
        <f>+VLOOKUP(F6020,Codigos[],2,0)</f>
        <v>Frutos tropicales y subtropicales</v>
      </c>
      <c r="I6020">
        <f>+VLOOKUP(Tabla2[[#This Row],[Categoría]],Cod_procesamiento10[],2,0)</f>
        <v>4</v>
      </c>
      <c r="J6020" t="s">
        <v>163</v>
      </c>
      <c r="K6020" s="3">
        <v>2600</v>
      </c>
    </row>
    <row r="6021" spans="1:11" x14ac:dyDescent="0.35">
      <c r="A6021">
        <v>2017</v>
      </c>
      <c r="B6021" s="5" t="s">
        <v>58</v>
      </c>
      <c r="C6021" s="10">
        <v>43009</v>
      </c>
      <c r="D6021" t="s">
        <v>24</v>
      </c>
      <c r="E6021">
        <f>+VLOOKUP(Tabla2[[#This Row],[Punto de venta]],Punto_venta[],2,0)</f>
        <v>3</v>
      </c>
      <c r="F6021" t="s">
        <v>28</v>
      </c>
      <c r="G6021">
        <f>+VLOOKUP(Tabla2[[#This Row],[Cultivo]],Cod_categoría[],2,0)</f>
        <v>100104003</v>
      </c>
      <c r="H6021" t="str">
        <f>+VLOOKUP(F6021,Codigos[],2,0)</f>
        <v>Frutos de pepita</v>
      </c>
      <c r="I6021">
        <f>+VLOOKUP(Tabla2[[#This Row],[Categoría]],Cod_procesamiento10[],2,0)</f>
        <v>3</v>
      </c>
      <c r="J6021" t="s">
        <v>163</v>
      </c>
      <c r="K6021" s="3">
        <v>266.67</v>
      </c>
    </row>
    <row r="6022" spans="1:11" x14ac:dyDescent="0.35">
      <c r="A6022">
        <v>2017</v>
      </c>
      <c r="B6022" s="5" t="s">
        <v>58</v>
      </c>
      <c r="C6022" s="10">
        <v>43009</v>
      </c>
      <c r="D6022" t="s">
        <v>24</v>
      </c>
      <c r="E6022">
        <f>+VLOOKUP(Tabla2[[#This Row],[Punto de venta]],Punto_venta[],2,0)</f>
        <v>3</v>
      </c>
      <c r="F6022" t="s">
        <v>11</v>
      </c>
      <c r="G6022">
        <f>+VLOOKUP(Tabla2[[#This Row],[Cultivo]],Cod_categoría[],2,0)</f>
        <v>100102005</v>
      </c>
      <c r="H6022" t="str">
        <f>+VLOOKUP(F6022,Codigos[],2,0)</f>
        <v>Cítricos</v>
      </c>
      <c r="I6022">
        <f>+VLOOKUP(Tabla2[[#This Row],[Categoría]],Cod_procesamiento10[],2,0)</f>
        <v>2</v>
      </c>
      <c r="J6022" t="s">
        <v>163</v>
      </c>
      <c r="K6022" s="3">
        <v>490.15</v>
      </c>
    </row>
    <row r="6023" spans="1:11" x14ac:dyDescent="0.35">
      <c r="A6023">
        <v>2017</v>
      </c>
      <c r="B6023" s="5" t="s">
        <v>58</v>
      </c>
      <c r="C6023" s="10">
        <v>43009</v>
      </c>
      <c r="D6023" t="s">
        <v>24</v>
      </c>
      <c r="E6023">
        <f>+VLOOKUP(Tabla2[[#This Row],[Punto de venta]],Punto_venta[],2,0)</f>
        <v>3</v>
      </c>
      <c r="F6023" t="s">
        <v>12</v>
      </c>
      <c r="G6023">
        <f>+VLOOKUP(Tabla2[[#This Row],[Cultivo]],Cod_categoría[],2,0)</f>
        <v>100103006</v>
      </c>
      <c r="H6023" t="str">
        <f>+VLOOKUP(F6023,Codigos[],2,0)</f>
        <v>Frutos de carozo</v>
      </c>
      <c r="I6023">
        <f>+VLOOKUP(Tabla2[[#This Row],[Categoría]],Cod_procesamiento10[],2,0)</f>
        <v>5</v>
      </c>
      <c r="J6023" t="s">
        <v>163</v>
      </c>
      <c r="K6023" s="3">
        <v>1531.25</v>
      </c>
    </row>
    <row r="6024" spans="1:11" x14ac:dyDescent="0.35">
      <c r="A6024">
        <v>2017</v>
      </c>
      <c r="B6024" s="5" t="s">
        <v>58</v>
      </c>
      <c r="C6024" s="10">
        <v>43009</v>
      </c>
      <c r="D6024" t="s">
        <v>24</v>
      </c>
      <c r="E6024">
        <f>+VLOOKUP(Tabla2[[#This Row],[Punto de venta]],Punto_venta[],2,0)</f>
        <v>3</v>
      </c>
      <c r="F6024" t="s">
        <v>32</v>
      </c>
      <c r="G6024">
        <f>+VLOOKUP(Tabla2[[#This Row],[Cultivo]],Cod_categoría[],2,0)</f>
        <v>100114031</v>
      </c>
      <c r="H6024" t="str">
        <f>+VLOOKUP(F6024,Codigos[],2,0)</f>
        <v>Frutos de pepita</v>
      </c>
      <c r="I6024">
        <f>+VLOOKUP(Tabla2[[#This Row],[Categoría]],Cod_procesamiento10[],2,0)</f>
        <v>3</v>
      </c>
      <c r="J6024" t="s">
        <v>163</v>
      </c>
      <c r="K6024" s="3">
        <v>1554.68</v>
      </c>
    </row>
    <row r="6025" spans="1:11" x14ac:dyDescent="0.35">
      <c r="A6025">
        <v>2017</v>
      </c>
      <c r="B6025" s="5" t="s">
        <v>58</v>
      </c>
      <c r="C6025" s="10">
        <v>43009</v>
      </c>
      <c r="D6025" t="s">
        <v>24</v>
      </c>
      <c r="E6025">
        <f>+VLOOKUP(Tabla2[[#This Row],[Punto de venta]],Punto_venta[],2,0)</f>
        <v>3</v>
      </c>
      <c r="F6025" t="s">
        <v>13</v>
      </c>
      <c r="G6025">
        <f>+VLOOKUP(Tabla2[[#This Row],[Cultivo]],Cod_categoría[],2,0)</f>
        <v>100106002</v>
      </c>
      <c r="H6025" t="str">
        <f>+VLOOKUP(F6025,Codigos[],2,0)</f>
        <v>Frutos oleaginosos</v>
      </c>
      <c r="I6025">
        <f>+VLOOKUP(Tabla2[[#This Row],[Categoría]],Cod_procesamiento10[],2,0)</f>
        <v>12</v>
      </c>
      <c r="J6025" t="s">
        <v>163</v>
      </c>
      <c r="K6025" s="3">
        <v>1570.71</v>
      </c>
    </row>
    <row r="6026" spans="1:11" x14ac:dyDescent="0.35">
      <c r="A6026">
        <v>2017</v>
      </c>
      <c r="B6026" s="5" t="s">
        <v>58</v>
      </c>
      <c r="C6026" s="10">
        <v>43009</v>
      </c>
      <c r="D6026" t="s">
        <v>24</v>
      </c>
      <c r="E6026">
        <f>+VLOOKUP(Tabla2[[#This Row],[Punto de venta]],Punto_venta[],2,0)</f>
        <v>3</v>
      </c>
      <c r="F6026" t="s">
        <v>31</v>
      </c>
      <c r="G6026">
        <f>+VLOOKUP(Tabla2[[#This Row],[Cultivo]],Cod_categoría[],2,0)</f>
        <v>100108004</v>
      </c>
      <c r="H6026" t="str">
        <f>+VLOOKUP(F6026,Codigos[],2,0)</f>
        <v>Frutos tropicales y subtropicales</v>
      </c>
      <c r="I6026">
        <f>+VLOOKUP(Tabla2[[#This Row],[Categoría]],Cod_procesamiento10[],2,0)</f>
        <v>4</v>
      </c>
      <c r="J6026" t="s">
        <v>163</v>
      </c>
      <c r="K6026" s="3">
        <v>1266.67</v>
      </c>
    </row>
    <row r="6027" spans="1:11" x14ac:dyDescent="0.35">
      <c r="A6027">
        <v>2017</v>
      </c>
      <c r="B6027" s="5" t="s">
        <v>58</v>
      </c>
      <c r="C6027" s="10">
        <v>43009</v>
      </c>
      <c r="D6027" t="s">
        <v>24</v>
      </c>
      <c r="E6027">
        <f>+VLOOKUP(Tabla2[[#This Row],[Punto de venta]],Punto_venta[],2,0)</f>
        <v>3</v>
      </c>
      <c r="F6027" t="s">
        <v>14</v>
      </c>
      <c r="G6027">
        <f>+VLOOKUP(Tabla2[[#This Row],[Cultivo]],Cod_categoría[],2,0)</f>
        <v>100104005</v>
      </c>
      <c r="H6027" t="str">
        <f>+VLOOKUP(F6027,Codigos[],2,0)</f>
        <v>Frutos de pepita</v>
      </c>
      <c r="I6027">
        <f>+VLOOKUP(Tabla2[[#This Row],[Categoría]],Cod_procesamiento10[],2,0)</f>
        <v>3</v>
      </c>
      <c r="J6027" t="s">
        <v>163</v>
      </c>
      <c r="K6027" s="3">
        <v>517.62</v>
      </c>
    </row>
    <row r="6028" spans="1:11" x14ac:dyDescent="0.35">
      <c r="A6028">
        <v>2017</v>
      </c>
      <c r="B6028" s="5" t="s">
        <v>58</v>
      </c>
      <c r="C6028" s="10">
        <v>43009</v>
      </c>
      <c r="D6028" t="s">
        <v>24</v>
      </c>
      <c r="E6028">
        <f>+VLOOKUP(Tabla2[[#This Row],[Punto de venta]],Punto_venta[],2,0)</f>
        <v>3</v>
      </c>
      <c r="F6028" t="s">
        <v>15</v>
      </c>
      <c r="G6028">
        <f>+VLOOKUP(Tabla2[[#This Row],[Cultivo]],Cod_categoría[],2,0)</f>
        <v>100108006</v>
      </c>
      <c r="H6028" t="str">
        <f>+VLOOKUP(F6028,Codigos[],2,0)</f>
        <v>Frutos tropicales y subtropicales</v>
      </c>
      <c r="I6028">
        <f>+VLOOKUP(Tabla2[[#This Row],[Categoría]],Cod_procesamiento10[],2,0)</f>
        <v>4</v>
      </c>
      <c r="J6028" t="s">
        <v>163</v>
      </c>
      <c r="K6028" s="3">
        <v>480.74</v>
      </c>
    </row>
    <row r="6029" spans="1:11" x14ac:dyDescent="0.35">
      <c r="A6029">
        <v>2017</v>
      </c>
      <c r="B6029" s="5" t="s">
        <v>58</v>
      </c>
      <c r="C6029" s="10">
        <v>43009</v>
      </c>
      <c r="D6029" t="s">
        <v>24</v>
      </c>
      <c r="E6029">
        <f>+VLOOKUP(Tabla2[[#This Row],[Punto de venta]],Punto_venta[],2,0)</f>
        <v>3</v>
      </c>
      <c r="F6029" t="s">
        <v>27</v>
      </c>
      <c r="G6029">
        <f>+VLOOKUP(Tabla2[[#This Row],[Cultivo]],Cod_categoría[],2,0)</f>
        <v>100102006</v>
      </c>
      <c r="H6029" t="str">
        <f>+VLOOKUP(F6029,Codigos[],2,0)</f>
        <v>Cítricos</v>
      </c>
      <c r="I6029">
        <f>+VLOOKUP(Tabla2[[#This Row],[Categoría]],Cod_procesamiento10[],2,0)</f>
        <v>2</v>
      </c>
      <c r="J6029" t="s">
        <v>163</v>
      </c>
      <c r="K6029" s="3">
        <v>531.76</v>
      </c>
    </row>
    <row r="6030" spans="1:11" x14ac:dyDescent="0.35">
      <c r="A6030">
        <v>2017</v>
      </c>
      <c r="B6030" s="5" t="s">
        <v>58</v>
      </c>
      <c r="C6030" s="10">
        <v>43009</v>
      </c>
      <c r="D6030" t="s">
        <v>24</v>
      </c>
      <c r="E6030">
        <f>+VLOOKUP(Tabla2[[#This Row],[Punto de venta]],Punto_venta[],2,0)</f>
        <v>3</v>
      </c>
      <c r="F6030" t="s">
        <v>18</v>
      </c>
      <c r="G6030">
        <f>+VLOOKUP(Tabla2[[#This Row],[Cultivo]],Cod_categoría[],2,0)</f>
        <v>100114042</v>
      </c>
      <c r="H6030" t="str">
        <f>+VLOOKUP(F6030,Codigos[],2,0)</f>
        <v>Otros</v>
      </c>
      <c r="I6030">
        <f>+VLOOKUP(Tabla2[[#This Row],[Categoría]],Cod_procesamiento10[],2,0)</f>
        <v>13</v>
      </c>
      <c r="J6030" t="s">
        <v>163</v>
      </c>
      <c r="K6030" s="3">
        <v>1145.93</v>
      </c>
    </row>
    <row r="6031" spans="1:11" x14ac:dyDescent="0.35">
      <c r="A6031">
        <v>2017</v>
      </c>
      <c r="B6031" s="5" t="s">
        <v>58</v>
      </c>
      <c r="C6031" s="10">
        <v>43009</v>
      </c>
      <c r="D6031" t="s">
        <v>24</v>
      </c>
      <c r="E6031">
        <f>+VLOOKUP(Tabla2[[#This Row],[Punto de venta]],Punto_venta[],2,0)</f>
        <v>3</v>
      </c>
      <c r="F6031" t="s">
        <v>16</v>
      </c>
      <c r="G6031">
        <f>+VLOOKUP(Tabla2[[#This Row],[Cultivo]],Cod_categoría[],2,0)</f>
        <v>100109001</v>
      </c>
      <c r="H6031" t="str">
        <f>+VLOOKUP(F6031,Codigos[],2,0)</f>
        <v>Uva</v>
      </c>
      <c r="I6031">
        <f>+VLOOKUP(Tabla2[[#This Row],[Categoría]],Cod_procesamiento10[],2,0)</f>
        <v>11</v>
      </c>
      <c r="J6031" t="s">
        <v>163</v>
      </c>
      <c r="K6031" s="3">
        <v>3500</v>
      </c>
    </row>
    <row r="6032" spans="1:11" x14ac:dyDescent="0.35">
      <c r="A6032">
        <v>2017</v>
      </c>
      <c r="B6032" s="5" t="s">
        <v>57</v>
      </c>
      <c r="C6032" s="10">
        <v>42979</v>
      </c>
      <c r="D6032" t="s">
        <v>2</v>
      </c>
      <c r="E6032">
        <f>+VLOOKUP(Tabla2[[#This Row],[Punto de venta]],Punto_venta[],2,0)</f>
        <v>1</v>
      </c>
      <c r="F6032" t="s">
        <v>19</v>
      </c>
      <c r="G6032">
        <f>+VLOOKUP(Tabla2[[#This Row],[Cultivo]],Cod_categoría[],2,0)</f>
        <v>100101007</v>
      </c>
      <c r="H6032" t="str">
        <f>+VLOOKUP(F6032,Codigos[],2,0)</f>
        <v>Berries</v>
      </c>
      <c r="I6032">
        <f>+VLOOKUP(Tabla2[[#This Row],[Categoría]],Cod_procesamiento10[],2,0)</f>
        <v>1</v>
      </c>
      <c r="J6032" t="s">
        <v>163</v>
      </c>
      <c r="K6032" s="3">
        <v>588.62</v>
      </c>
    </row>
    <row r="6033" spans="1:11" x14ac:dyDescent="0.35">
      <c r="A6033">
        <v>2017</v>
      </c>
      <c r="B6033" s="5" t="s">
        <v>57</v>
      </c>
      <c r="C6033" s="10">
        <v>42979</v>
      </c>
      <c r="D6033" t="s">
        <v>2</v>
      </c>
      <c r="E6033">
        <f>+VLOOKUP(Tabla2[[#This Row],[Punto de venta]],Punto_venta[],2,0)</f>
        <v>1</v>
      </c>
      <c r="F6033" t="s">
        <v>9</v>
      </c>
      <c r="G6033">
        <f>+VLOOKUP(Tabla2[[#This Row],[Cultivo]],Cod_categoría[],2,0)</f>
        <v>100102003</v>
      </c>
      <c r="H6033" t="str">
        <f>+VLOOKUP(F6033,Codigos[],2,0)</f>
        <v>Cítricos</v>
      </c>
      <c r="I6033">
        <f>+VLOOKUP(Tabla2[[#This Row],[Categoría]],Cod_procesamiento10[],2,0)</f>
        <v>2</v>
      </c>
      <c r="J6033" t="s">
        <v>163</v>
      </c>
      <c r="K6033" s="3">
        <v>433.85</v>
      </c>
    </row>
    <row r="6034" spans="1:11" x14ac:dyDescent="0.35">
      <c r="A6034">
        <v>2017</v>
      </c>
      <c r="B6034" s="5" t="s">
        <v>57</v>
      </c>
      <c r="C6034" s="10">
        <v>42979</v>
      </c>
      <c r="D6034" t="s">
        <v>2</v>
      </c>
      <c r="E6034">
        <f>+VLOOKUP(Tabla2[[#This Row],[Punto de venta]],Punto_venta[],2,0)</f>
        <v>1</v>
      </c>
      <c r="F6034" t="s">
        <v>20</v>
      </c>
      <c r="G6034">
        <f>+VLOOKUP(Tabla2[[#This Row],[Cultivo]],Cod_categoría[],2,0)</f>
        <v>100102004</v>
      </c>
      <c r="H6034" t="str">
        <f>+VLOOKUP(F6034,Codigos[],2,0)</f>
        <v>Cítricos</v>
      </c>
      <c r="I6034">
        <f>+VLOOKUP(Tabla2[[#This Row],[Categoría]],Cod_procesamiento10[],2,0)</f>
        <v>2</v>
      </c>
      <c r="J6034" t="s">
        <v>163</v>
      </c>
      <c r="K6034" s="3">
        <v>702</v>
      </c>
    </row>
    <row r="6035" spans="1:11" x14ac:dyDescent="0.35">
      <c r="A6035">
        <v>2017</v>
      </c>
      <c r="B6035" s="5" t="s">
        <v>57</v>
      </c>
      <c r="C6035" s="10">
        <v>42979</v>
      </c>
      <c r="D6035" t="s">
        <v>2</v>
      </c>
      <c r="E6035">
        <f>+VLOOKUP(Tabla2[[#This Row],[Punto de venta]],Punto_venta[],2,0)</f>
        <v>1</v>
      </c>
      <c r="F6035" t="s">
        <v>21</v>
      </c>
      <c r="G6035">
        <f>+VLOOKUP(Tabla2[[#This Row],[Cultivo]],Cod_categoría[],2,0)</f>
        <v>100108002</v>
      </c>
      <c r="H6035" t="str">
        <f>+VLOOKUP(F6035,Codigos[],2,0)</f>
        <v>Frutos tropicales y subtropicales</v>
      </c>
      <c r="I6035">
        <f>+VLOOKUP(Tabla2[[#This Row],[Categoría]],Cod_procesamiento10[],2,0)</f>
        <v>4</v>
      </c>
      <c r="J6035" t="s">
        <v>163</v>
      </c>
      <c r="K6035" s="3">
        <v>2201.52</v>
      </c>
    </row>
    <row r="6036" spans="1:11" x14ac:dyDescent="0.35">
      <c r="A6036">
        <v>2017</v>
      </c>
      <c r="B6036" s="5" t="s">
        <v>57</v>
      </c>
      <c r="C6036" s="10">
        <v>42979</v>
      </c>
      <c r="D6036" t="s">
        <v>2</v>
      </c>
      <c r="E6036">
        <f>+VLOOKUP(Tabla2[[#This Row],[Punto de venta]],Punto_venta[],2,0)</f>
        <v>1</v>
      </c>
      <c r="F6036" t="s">
        <v>10</v>
      </c>
      <c r="G6036">
        <f>+VLOOKUP(Tabla2[[#This Row],[Cultivo]],Cod_categoría[],2,0)</f>
        <v>100104002</v>
      </c>
      <c r="H6036" t="str">
        <f>+VLOOKUP(F6036,Codigos[],2,0)</f>
        <v>Frutos de pepita</v>
      </c>
      <c r="I6036">
        <f>+VLOOKUP(Tabla2[[#This Row],[Categoría]],Cod_procesamiento10[],2,0)</f>
        <v>3</v>
      </c>
      <c r="J6036" t="s">
        <v>163</v>
      </c>
      <c r="K6036" s="3">
        <v>615.08000000000004</v>
      </c>
    </row>
    <row r="6037" spans="1:11" x14ac:dyDescent="0.35">
      <c r="A6037">
        <v>2017</v>
      </c>
      <c r="B6037" s="5" t="s">
        <v>57</v>
      </c>
      <c r="C6037" s="10">
        <v>42979</v>
      </c>
      <c r="D6037" t="s">
        <v>2</v>
      </c>
      <c r="E6037">
        <f>+VLOOKUP(Tabla2[[#This Row],[Punto de venta]],Punto_venta[],2,0)</f>
        <v>1</v>
      </c>
      <c r="F6037" t="s">
        <v>11</v>
      </c>
      <c r="G6037">
        <f>+VLOOKUP(Tabla2[[#This Row],[Cultivo]],Cod_categoría[],2,0)</f>
        <v>100102005</v>
      </c>
      <c r="H6037" t="str">
        <f>+VLOOKUP(F6037,Codigos[],2,0)</f>
        <v>Cítricos</v>
      </c>
      <c r="I6037">
        <f>+VLOOKUP(Tabla2[[#This Row],[Categoría]],Cod_procesamiento10[],2,0)</f>
        <v>2</v>
      </c>
      <c r="J6037" t="s">
        <v>163</v>
      </c>
      <c r="K6037" s="3">
        <v>636.44000000000005</v>
      </c>
    </row>
    <row r="6038" spans="1:11" x14ac:dyDescent="0.35">
      <c r="A6038">
        <v>2017</v>
      </c>
      <c r="B6038" s="5" t="s">
        <v>57</v>
      </c>
      <c r="C6038" s="10">
        <v>42979</v>
      </c>
      <c r="D6038" t="s">
        <v>2</v>
      </c>
      <c r="E6038">
        <f>+VLOOKUP(Tabla2[[#This Row],[Punto de venta]],Punto_venta[],2,0)</f>
        <v>1</v>
      </c>
      <c r="F6038" t="s">
        <v>13</v>
      </c>
      <c r="G6038">
        <f>+VLOOKUP(Tabla2[[#This Row],[Cultivo]],Cod_categoría[],2,0)</f>
        <v>100106002</v>
      </c>
      <c r="H6038" t="str">
        <f>+VLOOKUP(F6038,Codigos[],2,0)</f>
        <v>Frutos oleaginosos</v>
      </c>
      <c r="I6038">
        <f>+VLOOKUP(Tabla2[[#This Row],[Categoría]],Cod_procesamiento10[],2,0)</f>
        <v>12</v>
      </c>
      <c r="J6038" t="s">
        <v>163</v>
      </c>
      <c r="K6038" s="3">
        <v>2101.46</v>
      </c>
    </row>
    <row r="6039" spans="1:11" x14ac:dyDescent="0.35">
      <c r="A6039">
        <v>2017</v>
      </c>
      <c r="B6039" s="5" t="s">
        <v>57</v>
      </c>
      <c r="C6039" s="10">
        <v>42979</v>
      </c>
      <c r="D6039" t="s">
        <v>2</v>
      </c>
      <c r="E6039">
        <f>+VLOOKUP(Tabla2[[#This Row],[Punto de venta]],Punto_venta[],2,0)</f>
        <v>1</v>
      </c>
      <c r="F6039" t="s">
        <v>14</v>
      </c>
      <c r="G6039">
        <f>+VLOOKUP(Tabla2[[#This Row],[Cultivo]],Cod_categoría[],2,0)</f>
        <v>100104005</v>
      </c>
      <c r="H6039" t="str">
        <f>+VLOOKUP(F6039,Codigos[],2,0)</f>
        <v>Frutos de pepita</v>
      </c>
      <c r="I6039">
        <f>+VLOOKUP(Tabla2[[#This Row],[Categoría]],Cod_procesamiento10[],2,0)</f>
        <v>3</v>
      </c>
      <c r="J6039" t="s">
        <v>163</v>
      </c>
      <c r="K6039" s="3">
        <v>659.07</v>
      </c>
    </row>
    <row r="6040" spans="1:11" x14ac:dyDescent="0.35">
      <c r="A6040">
        <v>2017</v>
      </c>
      <c r="B6040" s="5" t="s">
        <v>57</v>
      </c>
      <c r="C6040" s="10">
        <v>42979</v>
      </c>
      <c r="D6040" t="s">
        <v>2</v>
      </c>
      <c r="E6040">
        <f>+VLOOKUP(Tabla2[[#This Row],[Punto de venta]],Punto_venta[],2,0)</f>
        <v>1</v>
      </c>
      <c r="F6040" t="s">
        <v>15</v>
      </c>
      <c r="G6040">
        <f>+VLOOKUP(Tabla2[[#This Row],[Cultivo]],Cod_categoría[],2,0)</f>
        <v>100108006</v>
      </c>
      <c r="H6040" t="str">
        <f>+VLOOKUP(F6040,Codigos[],2,0)</f>
        <v>Frutos tropicales y subtropicales</v>
      </c>
      <c r="I6040">
        <f>+VLOOKUP(Tabla2[[#This Row],[Categoría]],Cod_procesamiento10[],2,0)</f>
        <v>4</v>
      </c>
      <c r="J6040" t="s">
        <v>163</v>
      </c>
      <c r="K6040" s="3">
        <v>541.78</v>
      </c>
    </row>
    <row r="6041" spans="1:11" x14ac:dyDescent="0.35">
      <c r="A6041">
        <v>2017</v>
      </c>
      <c r="B6041" s="5" t="s">
        <v>57</v>
      </c>
      <c r="C6041" s="10">
        <v>42979</v>
      </c>
      <c r="D6041" t="s">
        <v>17</v>
      </c>
      <c r="E6041">
        <f>+VLOOKUP(Tabla2[[#This Row],[Punto de venta]],Punto_venta[],2,0)</f>
        <v>2</v>
      </c>
      <c r="F6041" t="s">
        <v>19</v>
      </c>
      <c r="G6041">
        <f>+VLOOKUP(Tabla2[[#This Row],[Cultivo]],Cod_categoría[],2,0)</f>
        <v>100101007</v>
      </c>
      <c r="H6041" t="str">
        <f>+VLOOKUP(F6041,Codigos[],2,0)</f>
        <v>Berries</v>
      </c>
      <c r="I6041">
        <f>+VLOOKUP(Tabla2[[#This Row],[Categoría]],Cod_procesamiento10[],2,0)</f>
        <v>1</v>
      </c>
      <c r="J6041" t="s">
        <v>163</v>
      </c>
      <c r="K6041" s="3">
        <v>1108.57</v>
      </c>
    </row>
    <row r="6042" spans="1:11" x14ac:dyDescent="0.35">
      <c r="A6042">
        <v>2017</v>
      </c>
      <c r="B6042" s="5" t="s">
        <v>57</v>
      </c>
      <c r="C6042" s="10">
        <v>42979</v>
      </c>
      <c r="D6042" t="s">
        <v>17</v>
      </c>
      <c r="E6042">
        <f>+VLOOKUP(Tabla2[[#This Row],[Punto de venta]],Punto_venta[],2,0)</f>
        <v>2</v>
      </c>
      <c r="F6042" t="s">
        <v>9</v>
      </c>
      <c r="G6042">
        <f>+VLOOKUP(Tabla2[[#This Row],[Cultivo]],Cod_categoría[],2,0)</f>
        <v>100102003</v>
      </c>
      <c r="H6042" t="str">
        <f>+VLOOKUP(F6042,Codigos[],2,0)</f>
        <v>Cítricos</v>
      </c>
      <c r="I6042">
        <f>+VLOOKUP(Tabla2[[#This Row],[Categoría]],Cod_procesamiento10[],2,0)</f>
        <v>2</v>
      </c>
      <c r="J6042" t="s">
        <v>163</v>
      </c>
      <c r="K6042" s="3">
        <v>900.86</v>
      </c>
    </row>
    <row r="6043" spans="1:11" x14ac:dyDescent="0.35">
      <c r="A6043">
        <v>2017</v>
      </c>
      <c r="B6043" s="5" t="s">
        <v>57</v>
      </c>
      <c r="C6043" s="10">
        <v>42979</v>
      </c>
      <c r="D6043" t="s">
        <v>17</v>
      </c>
      <c r="E6043">
        <f>+VLOOKUP(Tabla2[[#This Row],[Punto de venta]],Punto_venta[],2,0)</f>
        <v>2</v>
      </c>
      <c r="F6043" t="s">
        <v>20</v>
      </c>
      <c r="G6043">
        <f>+VLOOKUP(Tabla2[[#This Row],[Cultivo]],Cod_categoría[],2,0)</f>
        <v>100102004</v>
      </c>
      <c r="H6043" t="str">
        <f>+VLOOKUP(F6043,Codigos[],2,0)</f>
        <v>Cítricos</v>
      </c>
      <c r="I6043">
        <f>+VLOOKUP(Tabla2[[#This Row],[Categoría]],Cod_procesamiento10[],2,0)</f>
        <v>2</v>
      </c>
      <c r="J6043" t="s">
        <v>163</v>
      </c>
      <c r="K6043" s="3">
        <v>1494.61</v>
      </c>
    </row>
    <row r="6044" spans="1:11" x14ac:dyDescent="0.35">
      <c r="A6044">
        <v>2017</v>
      </c>
      <c r="B6044" s="5" t="s">
        <v>57</v>
      </c>
      <c r="C6044" s="10">
        <v>42979</v>
      </c>
      <c r="D6044" t="s">
        <v>17</v>
      </c>
      <c r="E6044">
        <f>+VLOOKUP(Tabla2[[#This Row],[Punto de venta]],Punto_venta[],2,0)</f>
        <v>2</v>
      </c>
      <c r="F6044" t="s">
        <v>21</v>
      </c>
      <c r="G6044">
        <f>+VLOOKUP(Tabla2[[#This Row],[Cultivo]],Cod_categoría[],2,0)</f>
        <v>100108002</v>
      </c>
      <c r="H6044" t="str">
        <f>+VLOOKUP(F6044,Codigos[],2,0)</f>
        <v>Frutos tropicales y subtropicales</v>
      </c>
      <c r="I6044">
        <f>+VLOOKUP(Tabla2[[#This Row],[Categoría]],Cod_procesamiento10[],2,0)</f>
        <v>4</v>
      </c>
      <c r="J6044" t="s">
        <v>163</v>
      </c>
      <c r="K6044" s="3">
        <v>2054.65</v>
      </c>
    </row>
    <row r="6045" spans="1:11" x14ac:dyDescent="0.35">
      <c r="A6045">
        <v>2017</v>
      </c>
      <c r="B6045" s="5" t="s">
        <v>57</v>
      </c>
      <c r="C6045" s="10">
        <v>42979</v>
      </c>
      <c r="D6045" t="s">
        <v>17</v>
      </c>
      <c r="E6045">
        <f>+VLOOKUP(Tabla2[[#This Row],[Punto de venta]],Punto_venta[],2,0)</f>
        <v>2</v>
      </c>
      <c r="F6045" t="s">
        <v>10</v>
      </c>
      <c r="G6045">
        <f>+VLOOKUP(Tabla2[[#This Row],[Cultivo]],Cod_categoría[],2,0)</f>
        <v>100104002</v>
      </c>
      <c r="H6045" t="str">
        <f>+VLOOKUP(F6045,Codigos[],2,0)</f>
        <v>Frutos de pepita</v>
      </c>
      <c r="I6045">
        <f>+VLOOKUP(Tabla2[[#This Row],[Categoría]],Cod_procesamiento10[],2,0)</f>
        <v>3</v>
      </c>
      <c r="J6045" t="s">
        <v>163</v>
      </c>
      <c r="K6045" s="3">
        <v>1064.3599999999999</v>
      </c>
    </row>
    <row r="6046" spans="1:11" x14ac:dyDescent="0.35">
      <c r="A6046">
        <v>2017</v>
      </c>
      <c r="B6046" s="5" t="s">
        <v>57</v>
      </c>
      <c r="C6046" s="10">
        <v>42979</v>
      </c>
      <c r="D6046" t="s">
        <v>17</v>
      </c>
      <c r="E6046">
        <f>+VLOOKUP(Tabla2[[#This Row],[Punto de venta]],Punto_venta[],2,0)</f>
        <v>2</v>
      </c>
      <c r="F6046" t="s">
        <v>11</v>
      </c>
      <c r="G6046">
        <f>+VLOOKUP(Tabla2[[#This Row],[Cultivo]],Cod_categoría[],2,0)</f>
        <v>100102005</v>
      </c>
      <c r="H6046" t="str">
        <f>+VLOOKUP(F6046,Codigos[],2,0)</f>
        <v>Cítricos</v>
      </c>
      <c r="I6046">
        <f>+VLOOKUP(Tabla2[[#This Row],[Categoría]],Cod_procesamiento10[],2,0)</f>
        <v>2</v>
      </c>
      <c r="J6046" t="s">
        <v>163</v>
      </c>
      <c r="K6046" s="3">
        <v>959.66</v>
      </c>
    </row>
    <row r="6047" spans="1:11" x14ac:dyDescent="0.35">
      <c r="A6047">
        <v>2017</v>
      </c>
      <c r="B6047" s="5" t="s">
        <v>57</v>
      </c>
      <c r="C6047" s="10">
        <v>42979</v>
      </c>
      <c r="D6047" t="s">
        <v>17</v>
      </c>
      <c r="E6047">
        <f>+VLOOKUP(Tabla2[[#This Row],[Punto de venta]],Punto_venta[],2,0)</f>
        <v>2</v>
      </c>
      <c r="F6047" t="s">
        <v>13</v>
      </c>
      <c r="G6047">
        <f>+VLOOKUP(Tabla2[[#This Row],[Cultivo]],Cod_categoría[],2,0)</f>
        <v>100106002</v>
      </c>
      <c r="H6047" t="str">
        <f>+VLOOKUP(F6047,Codigos[],2,0)</f>
        <v>Frutos oleaginosos</v>
      </c>
      <c r="I6047">
        <f>+VLOOKUP(Tabla2[[#This Row],[Categoría]],Cod_procesamiento10[],2,0)</f>
        <v>12</v>
      </c>
      <c r="J6047" t="s">
        <v>163</v>
      </c>
      <c r="K6047" s="3">
        <v>3117.61</v>
      </c>
    </row>
    <row r="6048" spans="1:11" x14ac:dyDescent="0.35">
      <c r="A6048">
        <v>2017</v>
      </c>
      <c r="B6048" s="5" t="s">
        <v>57</v>
      </c>
      <c r="C6048" s="10">
        <v>42979</v>
      </c>
      <c r="D6048" t="s">
        <v>17</v>
      </c>
      <c r="E6048">
        <f>+VLOOKUP(Tabla2[[#This Row],[Punto de venta]],Punto_venta[],2,0)</f>
        <v>2</v>
      </c>
      <c r="F6048" t="s">
        <v>14</v>
      </c>
      <c r="G6048">
        <f>+VLOOKUP(Tabla2[[#This Row],[Cultivo]],Cod_categoría[],2,0)</f>
        <v>100104005</v>
      </c>
      <c r="H6048" t="str">
        <f>+VLOOKUP(F6048,Codigos[],2,0)</f>
        <v>Frutos de pepita</v>
      </c>
      <c r="I6048">
        <f>+VLOOKUP(Tabla2[[#This Row],[Categoría]],Cod_procesamiento10[],2,0)</f>
        <v>3</v>
      </c>
      <c r="J6048" t="s">
        <v>163</v>
      </c>
      <c r="K6048" s="3">
        <v>1086.0899999999999</v>
      </c>
    </row>
    <row r="6049" spans="1:11" x14ac:dyDescent="0.35">
      <c r="A6049">
        <v>2017</v>
      </c>
      <c r="B6049" s="5" t="s">
        <v>57</v>
      </c>
      <c r="C6049" s="10">
        <v>42979</v>
      </c>
      <c r="D6049" t="s">
        <v>17</v>
      </c>
      <c r="E6049">
        <f>+VLOOKUP(Tabla2[[#This Row],[Punto de venta]],Punto_venta[],2,0)</f>
        <v>2</v>
      </c>
      <c r="F6049" t="s">
        <v>15</v>
      </c>
      <c r="G6049">
        <f>+VLOOKUP(Tabla2[[#This Row],[Cultivo]],Cod_categoría[],2,0)</f>
        <v>100108006</v>
      </c>
      <c r="H6049" t="str">
        <f>+VLOOKUP(F6049,Codigos[],2,0)</f>
        <v>Frutos tropicales y subtropicales</v>
      </c>
      <c r="I6049">
        <f>+VLOOKUP(Tabla2[[#This Row],[Categoría]],Cod_procesamiento10[],2,0)</f>
        <v>4</v>
      </c>
      <c r="J6049" t="s">
        <v>163</v>
      </c>
      <c r="K6049" s="3">
        <v>828.83</v>
      </c>
    </row>
    <row r="6050" spans="1:11" x14ac:dyDescent="0.35">
      <c r="A6050">
        <v>2017</v>
      </c>
      <c r="B6050" s="5" t="s">
        <v>57</v>
      </c>
      <c r="C6050" s="10">
        <v>42979</v>
      </c>
      <c r="D6050" t="s">
        <v>2</v>
      </c>
      <c r="E6050">
        <f>+VLOOKUP(Tabla2[[#This Row],[Punto de venta]],Punto_venta[],2,0)</f>
        <v>1</v>
      </c>
      <c r="F6050" t="s">
        <v>19</v>
      </c>
      <c r="G6050">
        <f>+VLOOKUP(Tabla2[[#This Row],[Cultivo]],Cod_categoría[],2,0)</f>
        <v>100101007</v>
      </c>
      <c r="H6050" t="str">
        <f>+VLOOKUP(F6050,Codigos[],2,0)</f>
        <v>Berries</v>
      </c>
      <c r="I6050">
        <f>+VLOOKUP(Tabla2[[#This Row],[Categoría]],Cod_procesamiento10[],2,0)</f>
        <v>1</v>
      </c>
      <c r="J6050" t="s">
        <v>163</v>
      </c>
      <c r="K6050" s="3">
        <v>578.91</v>
      </c>
    </row>
    <row r="6051" spans="1:11" x14ac:dyDescent="0.35">
      <c r="A6051">
        <v>2017</v>
      </c>
      <c r="B6051" s="5" t="s">
        <v>57</v>
      </c>
      <c r="C6051" s="10">
        <v>42979</v>
      </c>
      <c r="D6051" t="s">
        <v>2</v>
      </c>
      <c r="E6051">
        <f>+VLOOKUP(Tabla2[[#This Row],[Punto de venta]],Punto_venta[],2,0)</f>
        <v>1</v>
      </c>
      <c r="F6051" t="s">
        <v>9</v>
      </c>
      <c r="G6051">
        <f>+VLOOKUP(Tabla2[[#This Row],[Cultivo]],Cod_categoría[],2,0)</f>
        <v>100102003</v>
      </c>
      <c r="H6051" t="str">
        <f>+VLOOKUP(F6051,Codigos[],2,0)</f>
        <v>Cítricos</v>
      </c>
      <c r="I6051">
        <f>+VLOOKUP(Tabla2[[#This Row],[Categoría]],Cod_procesamiento10[],2,0)</f>
        <v>2</v>
      </c>
      <c r="J6051" t="s">
        <v>163</v>
      </c>
      <c r="K6051" s="3">
        <v>419.62</v>
      </c>
    </row>
    <row r="6052" spans="1:11" x14ac:dyDescent="0.35">
      <c r="A6052">
        <v>2017</v>
      </c>
      <c r="B6052" s="5" t="s">
        <v>57</v>
      </c>
      <c r="C6052" s="10">
        <v>42979</v>
      </c>
      <c r="D6052" t="s">
        <v>2</v>
      </c>
      <c r="E6052">
        <f>+VLOOKUP(Tabla2[[#This Row],[Punto de venta]],Punto_venta[],2,0)</f>
        <v>1</v>
      </c>
      <c r="F6052" t="s">
        <v>20</v>
      </c>
      <c r="G6052">
        <f>+VLOOKUP(Tabla2[[#This Row],[Cultivo]],Cod_categoría[],2,0)</f>
        <v>100102004</v>
      </c>
      <c r="H6052" t="str">
        <f>+VLOOKUP(F6052,Codigos[],2,0)</f>
        <v>Cítricos</v>
      </c>
      <c r="I6052">
        <f>+VLOOKUP(Tabla2[[#This Row],[Categoría]],Cod_procesamiento10[],2,0)</f>
        <v>2</v>
      </c>
      <c r="J6052" t="s">
        <v>163</v>
      </c>
      <c r="K6052" s="3">
        <v>714.72</v>
      </c>
    </row>
    <row r="6053" spans="1:11" x14ac:dyDescent="0.35">
      <c r="A6053">
        <v>2017</v>
      </c>
      <c r="B6053" s="5" t="s">
        <v>57</v>
      </c>
      <c r="C6053" s="10">
        <v>42979</v>
      </c>
      <c r="D6053" t="s">
        <v>2</v>
      </c>
      <c r="E6053">
        <f>+VLOOKUP(Tabla2[[#This Row],[Punto de venta]],Punto_venta[],2,0)</f>
        <v>1</v>
      </c>
      <c r="F6053" t="s">
        <v>21</v>
      </c>
      <c r="G6053">
        <f>+VLOOKUP(Tabla2[[#This Row],[Cultivo]],Cod_categoría[],2,0)</f>
        <v>100108002</v>
      </c>
      <c r="H6053" t="str">
        <f>+VLOOKUP(F6053,Codigos[],2,0)</f>
        <v>Frutos tropicales y subtropicales</v>
      </c>
      <c r="I6053">
        <f>+VLOOKUP(Tabla2[[#This Row],[Categoría]],Cod_procesamiento10[],2,0)</f>
        <v>4</v>
      </c>
      <c r="J6053" t="s">
        <v>163</v>
      </c>
      <c r="K6053" s="3">
        <v>2518.75</v>
      </c>
    </row>
    <row r="6054" spans="1:11" x14ac:dyDescent="0.35">
      <c r="A6054">
        <v>2017</v>
      </c>
      <c r="B6054" s="5" t="s">
        <v>57</v>
      </c>
      <c r="C6054" s="10">
        <v>42979</v>
      </c>
      <c r="D6054" t="s">
        <v>2</v>
      </c>
      <c r="E6054">
        <f>+VLOOKUP(Tabla2[[#This Row],[Punto de venta]],Punto_venta[],2,0)</f>
        <v>1</v>
      </c>
      <c r="F6054" t="s">
        <v>10</v>
      </c>
      <c r="G6054">
        <f>+VLOOKUP(Tabla2[[#This Row],[Cultivo]],Cod_categoría[],2,0)</f>
        <v>100104002</v>
      </c>
      <c r="H6054" t="str">
        <f>+VLOOKUP(F6054,Codigos[],2,0)</f>
        <v>Frutos de pepita</v>
      </c>
      <c r="I6054">
        <f>+VLOOKUP(Tabla2[[#This Row],[Categoría]],Cod_procesamiento10[],2,0)</f>
        <v>3</v>
      </c>
      <c r="J6054" t="s">
        <v>163</v>
      </c>
      <c r="K6054" s="3">
        <v>580.05999999999995</v>
      </c>
    </row>
    <row r="6055" spans="1:11" x14ac:dyDescent="0.35">
      <c r="A6055">
        <v>2017</v>
      </c>
      <c r="B6055" s="5" t="s">
        <v>57</v>
      </c>
      <c r="C6055" s="10">
        <v>42979</v>
      </c>
      <c r="D6055" t="s">
        <v>2</v>
      </c>
      <c r="E6055">
        <f>+VLOOKUP(Tabla2[[#This Row],[Punto de venta]],Punto_venta[],2,0)</f>
        <v>1</v>
      </c>
      <c r="F6055" t="s">
        <v>11</v>
      </c>
      <c r="G6055">
        <f>+VLOOKUP(Tabla2[[#This Row],[Cultivo]],Cod_categoría[],2,0)</f>
        <v>100102005</v>
      </c>
      <c r="H6055" t="str">
        <f>+VLOOKUP(F6055,Codigos[],2,0)</f>
        <v>Cítricos</v>
      </c>
      <c r="I6055">
        <f>+VLOOKUP(Tabla2[[#This Row],[Categoría]],Cod_procesamiento10[],2,0)</f>
        <v>2</v>
      </c>
      <c r="J6055" t="s">
        <v>163</v>
      </c>
      <c r="K6055" s="3">
        <v>623.54999999999995</v>
      </c>
    </row>
    <row r="6056" spans="1:11" x14ac:dyDescent="0.35">
      <c r="A6056">
        <v>2017</v>
      </c>
      <c r="B6056" s="5" t="s">
        <v>57</v>
      </c>
      <c r="C6056" s="10">
        <v>42979</v>
      </c>
      <c r="D6056" t="s">
        <v>2</v>
      </c>
      <c r="E6056">
        <f>+VLOOKUP(Tabla2[[#This Row],[Punto de venta]],Punto_venta[],2,0)</f>
        <v>1</v>
      </c>
      <c r="F6056" t="s">
        <v>13</v>
      </c>
      <c r="G6056">
        <f>+VLOOKUP(Tabla2[[#This Row],[Cultivo]],Cod_categoría[],2,0)</f>
        <v>100106002</v>
      </c>
      <c r="H6056" t="str">
        <f>+VLOOKUP(F6056,Codigos[],2,0)</f>
        <v>Frutos oleaginosos</v>
      </c>
      <c r="I6056">
        <f>+VLOOKUP(Tabla2[[#This Row],[Categoría]],Cod_procesamiento10[],2,0)</f>
        <v>12</v>
      </c>
      <c r="J6056" t="s">
        <v>163</v>
      </c>
      <c r="K6056" s="3">
        <v>2137.7199999999998</v>
      </c>
    </row>
    <row r="6057" spans="1:11" x14ac:dyDescent="0.35">
      <c r="A6057">
        <v>2017</v>
      </c>
      <c r="B6057" s="5" t="s">
        <v>57</v>
      </c>
      <c r="C6057" s="10">
        <v>42979</v>
      </c>
      <c r="D6057" t="s">
        <v>2</v>
      </c>
      <c r="E6057">
        <f>+VLOOKUP(Tabla2[[#This Row],[Punto de venta]],Punto_venta[],2,0)</f>
        <v>1</v>
      </c>
      <c r="F6057" t="s">
        <v>14</v>
      </c>
      <c r="G6057">
        <f>+VLOOKUP(Tabla2[[#This Row],[Cultivo]],Cod_categoría[],2,0)</f>
        <v>100104005</v>
      </c>
      <c r="H6057" t="str">
        <f>+VLOOKUP(F6057,Codigos[],2,0)</f>
        <v>Frutos de pepita</v>
      </c>
      <c r="I6057">
        <f>+VLOOKUP(Tabla2[[#This Row],[Categoría]],Cod_procesamiento10[],2,0)</f>
        <v>3</v>
      </c>
      <c r="J6057" t="s">
        <v>163</v>
      </c>
      <c r="K6057" s="3">
        <v>646.5</v>
      </c>
    </row>
    <row r="6058" spans="1:11" x14ac:dyDescent="0.35">
      <c r="A6058">
        <v>2017</v>
      </c>
      <c r="B6058" s="5" t="s">
        <v>57</v>
      </c>
      <c r="C6058" s="10">
        <v>42979</v>
      </c>
      <c r="D6058" t="s">
        <v>2</v>
      </c>
      <c r="E6058">
        <f>+VLOOKUP(Tabla2[[#This Row],[Punto de venta]],Punto_venta[],2,0)</f>
        <v>1</v>
      </c>
      <c r="F6058" t="s">
        <v>15</v>
      </c>
      <c r="G6058">
        <f>+VLOOKUP(Tabla2[[#This Row],[Cultivo]],Cod_categoría[],2,0)</f>
        <v>100108006</v>
      </c>
      <c r="H6058" t="str">
        <f>+VLOOKUP(F6058,Codigos[],2,0)</f>
        <v>Frutos tropicales y subtropicales</v>
      </c>
      <c r="I6058">
        <f>+VLOOKUP(Tabla2[[#This Row],[Categoría]],Cod_procesamiento10[],2,0)</f>
        <v>4</v>
      </c>
      <c r="J6058" t="s">
        <v>163</v>
      </c>
      <c r="K6058" s="3">
        <v>535.16</v>
      </c>
    </row>
    <row r="6059" spans="1:11" x14ac:dyDescent="0.35">
      <c r="A6059">
        <v>2017</v>
      </c>
      <c r="B6059" s="5" t="s">
        <v>57</v>
      </c>
      <c r="C6059" s="10">
        <v>42979</v>
      </c>
      <c r="D6059" t="s">
        <v>17</v>
      </c>
      <c r="E6059">
        <f>+VLOOKUP(Tabla2[[#This Row],[Punto de venta]],Punto_venta[],2,0)</f>
        <v>2</v>
      </c>
      <c r="F6059" t="s">
        <v>19</v>
      </c>
      <c r="G6059">
        <f>+VLOOKUP(Tabla2[[#This Row],[Cultivo]],Cod_categoría[],2,0)</f>
        <v>100101007</v>
      </c>
      <c r="H6059" t="str">
        <f>+VLOOKUP(F6059,Codigos[],2,0)</f>
        <v>Berries</v>
      </c>
      <c r="I6059">
        <f>+VLOOKUP(Tabla2[[#This Row],[Categoría]],Cod_procesamiento10[],2,0)</f>
        <v>1</v>
      </c>
      <c r="J6059" t="s">
        <v>163</v>
      </c>
      <c r="K6059" s="3">
        <v>1112.28</v>
      </c>
    </row>
    <row r="6060" spans="1:11" x14ac:dyDescent="0.35">
      <c r="A6060">
        <v>2017</v>
      </c>
      <c r="B6060" s="5" t="s">
        <v>57</v>
      </c>
      <c r="C6060" s="10">
        <v>42979</v>
      </c>
      <c r="D6060" t="s">
        <v>17</v>
      </c>
      <c r="E6060">
        <f>+VLOOKUP(Tabla2[[#This Row],[Punto de venta]],Punto_venta[],2,0)</f>
        <v>2</v>
      </c>
      <c r="F6060" t="s">
        <v>9</v>
      </c>
      <c r="G6060">
        <f>+VLOOKUP(Tabla2[[#This Row],[Cultivo]],Cod_categoría[],2,0)</f>
        <v>100102003</v>
      </c>
      <c r="H6060" t="str">
        <f>+VLOOKUP(F6060,Codigos[],2,0)</f>
        <v>Cítricos</v>
      </c>
      <c r="I6060">
        <f>+VLOOKUP(Tabla2[[#This Row],[Categoría]],Cod_procesamiento10[],2,0)</f>
        <v>2</v>
      </c>
      <c r="J6060" t="s">
        <v>163</v>
      </c>
      <c r="K6060" s="3">
        <v>866.33</v>
      </c>
    </row>
    <row r="6061" spans="1:11" x14ac:dyDescent="0.35">
      <c r="A6061">
        <v>2017</v>
      </c>
      <c r="B6061" s="5" t="s">
        <v>57</v>
      </c>
      <c r="C6061" s="10">
        <v>42979</v>
      </c>
      <c r="D6061" t="s">
        <v>17</v>
      </c>
      <c r="E6061">
        <f>+VLOOKUP(Tabla2[[#This Row],[Punto de venta]],Punto_venta[],2,0)</f>
        <v>2</v>
      </c>
      <c r="F6061" t="s">
        <v>20</v>
      </c>
      <c r="G6061">
        <f>+VLOOKUP(Tabla2[[#This Row],[Cultivo]],Cod_categoría[],2,0)</f>
        <v>100102004</v>
      </c>
      <c r="H6061" t="str">
        <f>+VLOOKUP(F6061,Codigos[],2,0)</f>
        <v>Cítricos</v>
      </c>
      <c r="I6061">
        <f>+VLOOKUP(Tabla2[[#This Row],[Categoría]],Cod_procesamiento10[],2,0)</f>
        <v>2</v>
      </c>
      <c r="J6061" t="s">
        <v>163</v>
      </c>
      <c r="K6061" s="3">
        <v>1573.62</v>
      </c>
    </row>
    <row r="6062" spans="1:11" x14ac:dyDescent="0.35">
      <c r="A6062">
        <v>2017</v>
      </c>
      <c r="B6062" s="5" t="s">
        <v>57</v>
      </c>
      <c r="C6062" s="10">
        <v>42979</v>
      </c>
      <c r="D6062" t="s">
        <v>17</v>
      </c>
      <c r="E6062">
        <f>+VLOOKUP(Tabla2[[#This Row],[Punto de venta]],Punto_venta[],2,0)</f>
        <v>2</v>
      </c>
      <c r="F6062" t="s">
        <v>21</v>
      </c>
      <c r="G6062">
        <f>+VLOOKUP(Tabla2[[#This Row],[Cultivo]],Cod_categoría[],2,0)</f>
        <v>100108002</v>
      </c>
      <c r="H6062" t="str">
        <f>+VLOOKUP(F6062,Codigos[],2,0)</f>
        <v>Frutos tropicales y subtropicales</v>
      </c>
      <c r="I6062">
        <f>+VLOOKUP(Tabla2[[#This Row],[Categoría]],Cod_procesamiento10[],2,0)</f>
        <v>4</v>
      </c>
      <c r="J6062" t="s">
        <v>163</v>
      </c>
      <c r="K6062" s="3">
        <v>2136.2600000000002</v>
      </c>
    </row>
    <row r="6063" spans="1:11" x14ac:dyDescent="0.35">
      <c r="A6063">
        <v>2017</v>
      </c>
      <c r="B6063" s="5" t="s">
        <v>57</v>
      </c>
      <c r="C6063" s="10">
        <v>42979</v>
      </c>
      <c r="D6063" t="s">
        <v>17</v>
      </c>
      <c r="E6063">
        <f>+VLOOKUP(Tabla2[[#This Row],[Punto de venta]],Punto_venta[],2,0)</f>
        <v>2</v>
      </c>
      <c r="F6063" t="s">
        <v>10</v>
      </c>
      <c r="G6063">
        <f>+VLOOKUP(Tabla2[[#This Row],[Cultivo]],Cod_categoría[],2,0)</f>
        <v>100104002</v>
      </c>
      <c r="H6063" t="str">
        <f>+VLOOKUP(F6063,Codigos[],2,0)</f>
        <v>Frutos de pepita</v>
      </c>
      <c r="I6063">
        <f>+VLOOKUP(Tabla2[[#This Row],[Categoría]],Cod_procesamiento10[],2,0)</f>
        <v>3</v>
      </c>
      <c r="J6063" t="s">
        <v>163</v>
      </c>
      <c r="K6063" s="3">
        <v>1115.94</v>
      </c>
    </row>
    <row r="6064" spans="1:11" x14ac:dyDescent="0.35">
      <c r="A6064">
        <v>2017</v>
      </c>
      <c r="B6064" s="5" t="s">
        <v>57</v>
      </c>
      <c r="C6064" s="10">
        <v>42979</v>
      </c>
      <c r="D6064" t="s">
        <v>17</v>
      </c>
      <c r="E6064">
        <f>+VLOOKUP(Tabla2[[#This Row],[Punto de venta]],Punto_venta[],2,0)</f>
        <v>2</v>
      </c>
      <c r="F6064" t="s">
        <v>11</v>
      </c>
      <c r="G6064">
        <f>+VLOOKUP(Tabla2[[#This Row],[Cultivo]],Cod_categoría[],2,0)</f>
        <v>100102005</v>
      </c>
      <c r="H6064" t="str">
        <f>+VLOOKUP(F6064,Codigos[],2,0)</f>
        <v>Cítricos</v>
      </c>
      <c r="I6064">
        <f>+VLOOKUP(Tabla2[[#This Row],[Categoría]],Cod_procesamiento10[],2,0)</f>
        <v>2</v>
      </c>
      <c r="J6064" t="s">
        <v>163</v>
      </c>
      <c r="K6064" s="3">
        <v>1004.9</v>
      </c>
    </row>
    <row r="6065" spans="1:11" x14ac:dyDescent="0.35">
      <c r="A6065">
        <v>2017</v>
      </c>
      <c r="B6065" s="5" t="s">
        <v>57</v>
      </c>
      <c r="C6065" s="10">
        <v>42979</v>
      </c>
      <c r="D6065" t="s">
        <v>17</v>
      </c>
      <c r="E6065">
        <f>+VLOOKUP(Tabla2[[#This Row],[Punto de venta]],Punto_venta[],2,0)</f>
        <v>2</v>
      </c>
      <c r="F6065" t="s">
        <v>13</v>
      </c>
      <c r="G6065">
        <f>+VLOOKUP(Tabla2[[#This Row],[Cultivo]],Cod_categoría[],2,0)</f>
        <v>100106002</v>
      </c>
      <c r="H6065" t="str">
        <f>+VLOOKUP(F6065,Codigos[],2,0)</f>
        <v>Frutos oleaginosos</v>
      </c>
      <c r="I6065">
        <f>+VLOOKUP(Tabla2[[#This Row],[Categoría]],Cod_procesamiento10[],2,0)</f>
        <v>12</v>
      </c>
      <c r="J6065" t="s">
        <v>163</v>
      </c>
      <c r="K6065" s="3">
        <v>2992.67</v>
      </c>
    </row>
    <row r="6066" spans="1:11" x14ac:dyDescent="0.35">
      <c r="A6066">
        <v>2017</v>
      </c>
      <c r="B6066" s="5" t="s">
        <v>57</v>
      </c>
      <c r="C6066" s="10">
        <v>42979</v>
      </c>
      <c r="D6066" t="s">
        <v>17</v>
      </c>
      <c r="E6066">
        <f>+VLOOKUP(Tabla2[[#This Row],[Punto de venta]],Punto_venta[],2,0)</f>
        <v>2</v>
      </c>
      <c r="F6066" t="s">
        <v>14</v>
      </c>
      <c r="G6066">
        <f>+VLOOKUP(Tabla2[[#This Row],[Cultivo]],Cod_categoría[],2,0)</f>
        <v>100104005</v>
      </c>
      <c r="H6066" t="str">
        <f>+VLOOKUP(F6066,Codigos[],2,0)</f>
        <v>Frutos de pepita</v>
      </c>
      <c r="I6066">
        <f>+VLOOKUP(Tabla2[[#This Row],[Categoría]],Cod_procesamiento10[],2,0)</f>
        <v>3</v>
      </c>
      <c r="J6066" t="s">
        <v>163</v>
      </c>
      <c r="K6066" s="3">
        <v>1100.82</v>
      </c>
    </row>
    <row r="6067" spans="1:11" x14ac:dyDescent="0.35">
      <c r="A6067">
        <v>2017</v>
      </c>
      <c r="B6067" s="5" t="s">
        <v>57</v>
      </c>
      <c r="C6067" s="10">
        <v>42979</v>
      </c>
      <c r="D6067" t="s">
        <v>17</v>
      </c>
      <c r="E6067">
        <f>+VLOOKUP(Tabla2[[#This Row],[Punto de venta]],Punto_venta[],2,0)</f>
        <v>2</v>
      </c>
      <c r="F6067" t="s">
        <v>15</v>
      </c>
      <c r="G6067">
        <f>+VLOOKUP(Tabla2[[#This Row],[Cultivo]],Cod_categoría[],2,0)</f>
        <v>100108006</v>
      </c>
      <c r="H6067" t="str">
        <f>+VLOOKUP(F6067,Codigos[],2,0)</f>
        <v>Frutos tropicales y subtropicales</v>
      </c>
      <c r="I6067">
        <f>+VLOOKUP(Tabla2[[#This Row],[Categoría]],Cod_procesamiento10[],2,0)</f>
        <v>4</v>
      </c>
      <c r="J6067" t="s">
        <v>163</v>
      </c>
      <c r="K6067" s="3">
        <v>824.57</v>
      </c>
    </row>
    <row r="6068" spans="1:11" x14ac:dyDescent="0.35">
      <c r="A6068">
        <v>2017</v>
      </c>
      <c r="B6068" s="5" t="s">
        <v>57</v>
      </c>
      <c r="C6068" s="10">
        <v>42979</v>
      </c>
      <c r="D6068" t="s">
        <v>2</v>
      </c>
      <c r="E6068">
        <f>+VLOOKUP(Tabla2[[#This Row],[Punto de venta]],Punto_venta[],2,0)</f>
        <v>1</v>
      </c>
      <c r="F6068" t="s">
        <v>19</v>
      </c>
      <c r="G6068">
        <f>+VLOOKUP(Tabla2[[#This Row],[Cultivo]],Cod_categoría[],2,0)</f>
        <v>100101007</v>
      </c>
      <c r="H6068" t="str">
        <f>+VLOOKUP(F6068,Codigos[],2,0)</f>
        <v>Berries</v>
      </c>
      <c r="I6068">
        <f>+VLOOKUP(Tabla2[[#This Row],[Categoría]],Cod_procesamiento10[],2,0)</f>
        <v>1</v>
      </c>
      <c r="J6068" t="s">
        <v>163</v>
      </c>
      <c r="K6068" s="3">
        <v>610.48</v>
      </c>
    </row>
    <row r="6069" spans="1:11" x14ac:dyDescent="0.35">
      <c r="A6069">
        <v>2017</v>
      </c>
      <c r="B6069" s="5" t="s">
        <v>57</v>
      </c>
      <c r="C6069" s="10">
        <v>42979</v>
      </c>
      <c r="D6069" t="s">
        <v>2</v>
      </c>
      <c r="E6069">
        <f>+VLOOKUP(Tabla2[[#This Row],[Punto de venta]],Punto_venta[],2,0)</f>
        <v>1</v>
      </c>
      <c r="F6069" t="s">
        <v>9</v>
      </c>
      <c r="G6069">
        <f>+VLOOKUP(Tabla2[[#This Row],[Cultivo]],Cod_categoría[],2,0)</f>
        <v>100102003</v>
      </c>
      <c r="H6069" t="str">
        <f>+VLOOKUP(F6069,Codigos[],2,0)</f>
        <v>Cítricos</v>
      </c>
      <c r="I6069">
        <f>+VLOOKUP(Tabla2[[#This Row],[Categoría]],Cod_procesamiento10[],2,0)</f>
        <v>2</v>
      </c>
      <c r="J6069" t="s">
        <v>163</v>
      </c>
      <c r="K6069" s="3">
        <v>411.5</v>
      </c>
    </row>
    <row r="6070" spans="1:11" x14ac:dyDescent="0.35">
      <c r="A6070">
        <v>2017</v>
      </c>
      <c r="B6070" s="5" t="s">
        <v>57</v>
      </c>
      <c r="C6070" s="10">
        <v>42979</v>
      </c>
      <c r="D6070" t="s">
        <v>2</v>
      </c>
      <c r="E6070">
        <f>+VLOOKUP(Tabla2[[#This Row],[Punto de venta]],Punto_venta[],2,0)</f>
        <v>1</v>
      </c>
      <c r="F6070" t="s">
        <v>20</v>
      </c>
      <c r="G6070">
        <f>+VLOOKUP(Tabla2[[#This Row],[Cultivo]],Cod_categoría[],2,0)</f>
        <v>100102004</v>
      </c>
      <c r="H6070" t="str">
        <f>+VLOOKUP(F6070,Codigos[],2,0)</f>
        <v>Cítricos</v>
      </c>
      <c r="I6070">
        <f>+VLOOKUP(Tabla2[[#This Row],[Categoría]],Cod_procesamiento10[],2,0)</f>
        <v>2</v>
      </c>
      <c r="J6070" t="s">
        <v>163</v>
      </c>
      <c r="K6070" s="3">
        <v>764.06</v>
      </c>
    </row>
    <row r="6071" spans="1:11" x14ac:dyDescent="0.35">
      <c r="A6071">
        <v>2017</v>
      </c>
      <c r="B6071" s="5" t="s">
        <v>57</v>
      </c>
      <c r="C6071" s="10">
        <v>42979</v>
      </c>
      <c r="D6071" t="s">
        <v>2</v>
      </c>
      <c r="E6071">
        <f>+VLOOKUP(Tabla2[[#This Row],[Punto de venta]],Punto_venta[],2,0)</f>
        <v>1</v>
      </c>
      <c r="F6071" t="s">
        <v>21</v>
      </c>
      <c r="G6071">
        <f>+VLOOKUP(Tabla2[[#This Row],[Cultivo]],Cod_categoría[],2,0)</f>
        <v>100108002</v>
      </c>
      <c r="H6071" t="str">
        <f>+VLOOKUP(F6071,Codigos[],2,0)</f>
        <v>Frutos tropicales y subtropicales</v>
      </c>
      <c r="I6071">
        <f>+VLOOKUP(Tabla2[[#This Row],[Categoría]],Cod_procesamiento10[],2,0)</f>
        <v>4</v>
      </c>
      <c r="J6071" t="s">
        <v>163</v>
      </c>
      <c r="K6071" s="3">
        <v>2550</v>
      </c>
    </row>
    <row r="6072" spans="1:11" x14ac:dyDescent="0.35">
      <c r="A6072">
        <v>2017</v>
      </c>
      <c r="B6072" s="5" t="s">
        <v>57</v>
      </c>
      <c r="C6072" s="10">
        <v>42979</v>
      </c>
      <c r="D6072" t="s">
        <v>2</v>
      </c>
      <c r="E6072">
        <f>+VLOOKUP(Tabla2[[#This Row],[Punto de venta]],Punto_venta[],2,0)</f>
        <v>1</v>
      </c>
      <c r="F6072" t="s">
        <v>10</v>
      </c>
      <c r="G6072">
        <f>+VLOOKUP(Tabla2[[#This Row],[Cultivo]],Cod_categoría[],2,0)</f>
        <v>100104002</v>
      </c>
      <c r="H6072" t="str">
        <f>+VLOOKUP(F6072,Codigos[],2,0)</f>
        <v>Frutos de pepita</v>
      </c>
      <c r="I6072">
        <f>+VLOOKUP(Tabla2[[#This Row],[Categoría]],Cod_procesamiento10[],2,0)</f>
        <v>3</v>
      </c>
      <c r="J6072" t="s">
        <v>163</v>
      </c>
      <c r="K6072" s="3">
        <v>623.02</v>
      </c>
    </row>
    <row r="6073" spans="1:11" x14ac:dyDescent="0.35">
      <c r="A6073">
        <v>2017</v>
      </c>
      <c r="B6073" s="5" t="s">
        <v>57</v>
      </c>
      <c r="C6073" s="10">
        <v>42979</v>
      </c>
      <c r="D6073" t="s">
        <v>2</v>
      </c>
      <c r="E6073">
        <f>+VLOOKUP(Tabla2[[#This Row],[Punto de venta]],Punto_venta[],2,0)</f>
        <v>1</v>
      </c>
      <c r="F6073" t="s">
        <v>11</v>
      </c>
      <c r="G6073">
        <f>+VLOOKUP(Tabla2[[#This Row],[Cultivo]],Cod_categoría[],2,0)</f>
        <v>100102005</v>
      </c>
      <c r="H6073" t="str">
        <f>+VLOOKUP(F6073,Codigos[],2,0)</f>
        <v>Cítricos</v>
      </c>
      <c r="I6073">
        <f>+VLOOKUP(Tabla2[[#This Row],[Categoría]],Cod_procesamiento10[],2,0)</f>
        <v>2</v>
      </c>
      <c r="J6073" t="s">
        <v>163</v>
      </c>
      <c r="K6073" s="3">
        <v>624.14</v>
      </c>
    </row>
    <row r="6074" spans="1:11" x14ac:dyDescent="0.35">
      <c r="A6074">
        <v>2017</v>
      </c>
      <c r="B6074" s="5" t="s">
        <v>57</v>
      </c>
      <c r="C6074" s="10">
        <v>42979</v>
      </c>
      <c r="D6074" t="s">
        <v>2</v>
      </c>
      <c r="E6074">
        <f>+VLOOKUP(Tabla2[[#This Row],[Punto de venta]],Punto_venta[],2,0)</f>
        <v>1</v>
      </c>
      <c r="F6074" t="s">
        <v>13</v>
      </c>
      <c r="G6074">
        <f>+VLOOKUP(Tabla2[[#This Row],[Cultivo]],Cod_categoría[],2,0)</f>
        <v>100106002</v>
      </c>
      <c r="H6074" t="str">
        <f>+VLOOKUP(F6074,Codigos[],2,0)</f>
        <v>Frutos oleaginosos</v>
      </c>
      <c r="I6074">
        <f>+VLOOKUP(Tabla2[[#This Row],[Categoría]],Cod_procesamiento10[],2,0)</f>
        <v>12</v>
      </c>
      <c r="J6074" t="s">
        <v>163</v>
      </c>
      <c r="K6074" s="3">
        <v>2217.87</v>
      </c>
    </row>
    <row r="6075" spans="1:11" x14ac:dyDescent="0.35">
      <c r="A6075">
        <v>2017</v>
      </c>
      <c r="B6075" s="5" t="s">
        <v>57</v>
      </c>
      <c r="C6075" s="10">
        <v>42979</v>
      </c>
      <c r="D6075" t="s">
        <v>2</v>
      </c>
      <c r="E6075">
        <f>+VLOOKUP(Tabla2[[#This Row],[Punto de venta]],Punto_venta[],2,0)</f>
        <v>1</v>
      </c>
      <c r="F6075" t="s">
        <v>14</v>
      </c>
      <c r="G6075">
        <f>+VLOOKUP(Tabla2[[#This Row],[Cultivo]],Cod_categoría[],2,0)</f>
        <v>100104005</v>
      </c>
      <c r="H6075" t="str">
        <f>+VLOOKUP(F6075,Codigos[],2,0)</f>
        <v>Frutos de pepita</v>
      </c>
      <c r="I6075">
        <f>+VLOOKUP(Tabla2[[#This Row],[Categoría]],Cod_procesamiento10[],2,0)</f>
        <v>3</v>
      </c>
      <c r="J6075" t="s">
        <v>163</v>
      </c>
      <c r="K6075" s="3">
        <v>634.07000000000005</v>
      </c>
    </row>
    <row r="6076" spans="1:11" x14ac:dyDescent="0.35">
      <c r="A6076">
        <v>2017</v>
      </c>
      <c r="B6076" s="5" t="s">
        <v>57</v>
      </c>
      <c r="C6076" s="10">
        <v>42979</v>
      </c>
      <c r="D6076" t="s">
        <v>2</v>
      </c>
      <c r="E6076">
        <f>+VLOOKUP(Tabla2[[#This Row],[Punto de venta]],Punto_venta[],2,0)</f>
        <v>1</v>
      </c>
      <c r="F6076" t="s">
        <v>15</v>
      </c>
      <c r="G6076">
        <f>+VLOOKUP(Tabla2[[#This Row],[Cultivo]],Cod_categoría[],2,0)</f>
        <v>100108006</v>
      </c>
      <c r="H6076" t="str">
        <f>+VLOOKUP(F6076,Codigos[],2,0)</f>
        <v>Frutos tropicales y subtropicales</v>
      </c>
      <c r="I6076">
        <f>+VLOOKUP(Tabla2[[#This Row],[Categoría]],Cod_procesamiento10[],2,0)</f>
        <v>4</v>
      </c>
      <c r="J6076" t="s">
        <v>163</v>
      </c>
      <c r="K6076" s="3">
        <v>520.74</v>
      </c>
    </row>
    <row r="6077" spans="1:11" x14ac:dyDescent="0.35">
      <c r="A6077">
        <v>2017</v>
      </c>
      <c r="B6077" s="5" t="s">
        <v>57</v>
      </c>
      <c r="C6077" s="10">
        <v>42979</v>
      </c>
      <c r="D6077" t="s">
        <v>17</v>
      </c>
      <c r="E6077">
        <f>+VLOOKUP(Tabla2[[#This Row],[Punto de venta]],Punto_venta[],2,0)</f>
        <v>2</v>
      </c>
      <c r="F6077" t="s">
        <v>19</v>
      </c>
      <c r="G6077">
        <f>+VLOOKUP(Tabla2[[#This Row],[Cultivo]],Cod_categoría[],2,0)</f>
        <v>100101007</v>
      </c>
      <c r="H6077" t="str">
        <f>+VLOOKUP(F6077,Codigos[],2,0)</f>
        <v>Berries</v>
      </c>
      <c r="I6077">
        <f>+VLOOKUP(Tabla2[[#This Row],[Categoría]],Cod_procesamiento10[],2,0)</f>
        <v>1</v>
      </c>
      <c r="J6077" t="s">
        <v>163</v>
      </c>
      <c r="K6077" s="3">
        <v>1115.55</v>
      </c>
    </row>
    <row r="6078" spans="1:11" x14ac:dyDescent="0.35">
      <c r="A6078">
        <v>2017</v>
      </c>
      <c r="B6078" s="5" t="s">
        <v>57</v>
      </c>
      <c r="C6078" s="10">
        <v>42979</v>
      </c>
      <c r="D6078" t="s">
        <v>17</v>
      </c>
      <c r="E6078">
        <f>+VLOOKUP(Tabla2[[#This Row],[Punto de venta]],Punto_venta[],2,0)</f>
        <v>2</v>
      </c>
      <c r="F6078" t="s">
        <v>9</v>
      </c>
      <c r="G6078">
        <f>+VLOOKUP(Tabla2[[#This Row],[Cultivo]],Cod_categoría[],2,0)</f>
        <v>100102003</v>
      </c>
      <c r="H6078" t="str">
        <f>+VLOOKUP(F6078,Codigos[],2,0)</f>
        <v>Cítricos</v>
      </c>
      <c r="I6078">
        <f>+VLOOKUP(Tabla2[[#This Row],[Categoría]],Cod_procesamiento10[],2,0)</f>
        <v>2</v>
      </c>
      <c r="J6078" t="s">
        <v>163</v>
      </c>
      <c r="K6078" s="3">
        <v>876.09</v>
      </c>
    </row>
    <row r="6079" spans="1:11" x14ac:dyDescent="0.35">
      <c r="A6079">
        <v>2017</v>
      </c>
      <c r="B6079" s="5" t="s">
        <v>57</v>
      </c>
      <c r="C6079" s="10">
        <v>42979</v>
      </c>
      <c r="D6079" t="s">
        <v>17</v>
      </c>
      <c r="E6079">
        <f>+VLOOKUP(Tabla2[[#This Row],[Punto de venta]],Punto_venta[],2,0)</f>
        <v>2</v>
      </c>
      <c r="F6079" t="s">
        <v>20</v>
      </c>
      <c r="G6079">
        <f>+VLOOKUP(Tabla2[[#This Row],[Cultivo]],Cod_categoría[],2,0)</f>
        <v>100102004</v>
      </c>
      <c r="H6079" t="str">
        <f>+VLOOKUP(F6079,Codigos[],2,0)</f>
        <v>Cítricos</v>
      </c>
      <c r="I6079">
        <f>+VLOOKUP(Tabla2[[#This Row],[Categoría]],Cod_procesamiento10[],2,0)</f>
        <v>2</v>
      </c>
      <c r="J6079" t="s">
        <v>163</v>
      </c>
      <c r="K6079" s="3">
        <v>1586.35</v>
      </c>
    </row>
    <row r="6080" spans="1:11" x14ac:dyDescent="0.35">
      <c r="A6080">
        <v>2017</v>
      </c>
      <c r="B6080" s="5" t="s">
        <v>57</v>
      </c>
      <c r="C6080" s="10">
        <v>42979</v>
      </c>
      <c r="D6080" t="s">
        <v>17</v>
      </c>
      <c r="E6080">
        <f>+VLOOKUP(Tabla2[[#This Row],[Punto de venta]],Punto_venta[],2,0)</f>
        <v>2</v>
      </c>
      <c r="F6080" t="s">
        <v>21</v>
      </c>
      <c r="G6080">
        <f>+VLOOKUP(Tabla2[[#This Row],[Cultivo]],Cod_categoría[],2,0)</f>
        <v>100108002</v>
      </c>
      <c r="H6080" t="str">
        <f>+VLOOKUP(F6080,Codigos[],2,0)</f>
        <v>Frutos tropicales y subtropicales</v>
      </c>
      <c r="I6080">
        <f>+VLOOKUP(Tabla2[[#This Row],[Categoría]],Cod_procesamiento10[],2,0)</f>
        <v>4</v>
      </c>
      <c r="J6080" t="s">
        <v>163</v>
      </c>
      <c r="K6080" s="3">
        <v>2031.67</v>
      </c>
    </row>
    <row r="6081" spans="1:11" x14ac:dyDescent="0.35">
      <c r="A6081">
        <v>2017</v>
      </c>
      <c r="B6081" s="5" t="s">
        <v>57</v>
      </c>
      <c r="C6081" s="10">
        <v>42979</v>
      </c>
      <c r="D6081" t="s">
        <v>17</v>
      </c>
      <c r="E6081">
        <f>+VLOOKUP(Tabla2[[#This Row],[Punto de venta]],Punto_venta[],2,0)</f>
        <v>2</v>
      </c>
      <c r="F6081" t="s">
        <v>10</v>
      </c>
      <c r="G6081">
        <f>+VLOOKUP(Tabla2[[#This Row],[Cultivo]],Cod_categoría[],2,0)</f>
        <v>100104002</v>
      </c>
      <c r="H6081" t="str">
        <f>+VLOOKUP(F6081,Codigos[],2,0)</f>
        <v>Frutos de pepita</v>
      </c>
      <c r="I6081">
        <f>+VLOOKUP(Tabla2[[#This Row],[Categoría]],Cod_procesamiento10[],2,0)</f>
        <v>3</v>
      </c>
      <c r="J6081" t="s">
        <v>163</v>
      </c>
      <c r="K6081" s="3">
        <v>1154.67</v>
      </c>
    </row>
    <row r="6082" spans="1:11" x14ac:dyDescent="0.35">
      <c r="A6082">
        <v>2017</v>
      </c>
      <c r="B6082" s="5" t="s">
        <v>57</v>
      </c>
      <c r="C6082" s="10">
        <v>42979</v>
      </c>
      <c r="D6082" t="s">
        <v>17</v>
      </c>
      <c r="E6082">
        <f>+VLOOKUP(Tabla2[[#This Row],[Punto de venta]],Punto_venta[],2,0)</f>
        <v>2</v>
      </c>
      <c r="F6082" t="s">
        <v>11</v>
      </c>
      <c r="G6082">
        <f>+VLOOKUP(Tabla2[[#This Row],[Cultivo]],Cod_categoría[],2,0)</f>
        <v>100102005</v>
      </c>
      <c r="H6082" t="str">
        <f>+VLOOKUP(F6082,Codigos[],2,0)</f>
        <v>Cítricos</v>
      </c>
      <c r="I6082">
        <f>+VLOOKUP(Tabla2[[#This Row],[Categoría]],Cod_procesamiento10[],2,0)</f>
        <v>2</v>
      </c>
      <c r="J6082" t="s">
        <v>163</v>
      </c>
      <c r="K6082" s="3">
        <v>1004.78</v>
      </c>
    </row>
    <row r="6083" spans="1:11" x14ac:dyDescent="0.35">
      <c r="A6083">
        <v>2017</v>
      </c>
      <c r="B6083" s="5" t="s">
        <v>57</v>
      </c>
      <c r="C6083" s="10">
        <v>42979</v>
      </c>
      <c r="D6083" t="s">
        <v>17</v>
      </c>
      <c r="E6083">
        <f>+VLOOKUP(Tabla2[[#This Row],[Punto de venta]],Punto_venta[],2,0)</f>
        <v>2</v>
      </c>
      <c r="F6083" t="s">
        <v>13</v>
      </c>
      <c r="G6083">
        <f>+VLOOKUP(Tabla2[[#This Row],[Cultivo]],Cod_categoría[],2,0)</f>
        <v>100106002</v>
      </c>
      <c r="H6083" t="str">
        <f>+VLOOKUP(F6083,Codigos[],2,0)</f>
        <v>Frutos oleaginosos</v>
      </c>
      <c r="I6083">
        <f>+VLOOKUP(Tabla2[[#This Row],[Categoría]],Cod_procesamiento10[],2,0)</f>
        <v>12</v>
      </c>
      <c r="J6083" t="s">
        <v>163</v>
      </c>
      <c r="K6083" s="3">
        <v>3079.85</v>
      </c>
    </row>
    <row r="6084" spans="1:11" x14ac:dyDescent="0.35">
      <c r="A6084">
        <v>2017</v>
      </c>
      <c r="B6084" s="5" t="s">
        <v>57</v>
      </c>
      <c r="C6084" s="10">
        <v>42979</v>
      </c>
      <c r="D6084" t="s">
        <v>17</v>
      </c>
      <c r="E6084">
        <f>+VLOOKUP(Tabla2[[#This Row],[Punto de venta]],Punto_venta[],2,0)</f>
        <v>2</v>
      </c>
      <c r="F6084" t="s">
        <v>14</v>
      </c>
      <c r="G6084">
        <f>+VLOOKUP(Tabla2[[#This Row],[Cultivo]],Cod_categoría[],2,0)</f>
        <v>100104005</v>
      </c>
      <c r="H6084" t="str">
        <f>+VLOOKUP(F6084,Codigos[],2,0)</f>
        <v>Frutos de pepita</v>
      </c>
      <c r="I6084">
        <f>+VLOOKUP(Tabla2[[#This Row],[Categoría]],Cod_procesamiento10[],2,0)</f>
        <v>3</v>
      </c>
      <c r="J6084" t="s">
        <v>163</v>
      </c>
      <c r="K6084" s="3">
        <v>1088.99</v>
      </c>
    </row>
    <row r="6085" spans="1:11" x14ac:dyDescent="0.35">
      <c r="A6085">
        <v>2017</v>
      </c>
      <c r="B6085" s="5" t="s">
        <v>57</v>
      </c>
      <c r="C6085" s="10">
        <v>42979</v>
      </c>
      <c r="D6085" t="s">
        <v>17</v>
      </c>
      <c r="E6085">
        <f>+VLOOKUP(Tabla2[[#This Row],[Punto de venta]],Punto_venta[],2,0)</f>
        <v>2</v>
      </c>
      <c r="F6085" t="s">
        <v>15</v>
      </c>
      <c r="G6085">
        <f>+VLOOKUP(Tabla2[[#This Row],[Cultivo]],Cod_categoría[],2,0)</f>
        <v>100108006</v>
      </c>
      <c r="H6085" t="str">
        <f>+VLOOKUP(F6085,Codigos[],2,0)</f>
        <v>Frutos tropicales y subtropicales</v>
      </c>
      <c r="I6085">
        <f>+VLOOKUP(Tabla2[[#This Row],[Categoría]],Cod_procesamiento10[],2,0)</f>
        <v>4</v>
      </c>
      <c r="J6085" t="s">
        <v>163</v>
      </c>
      <c r="K6085" s="3">
        <v>835.09</v>
      </c>
    </row>
    <row r="6086" spans="1:11" x14ac:dyDescent="0.35">
      <c r="A6086">
        <v>2017</v>
      </c>
      <c r="B6086" s="5" t="s">
        <v>57</v>
      </c>
      <c r="C6086" s="10">
        <v>42979</v>
      </c>
      <c r="D6086" t="s">
        <v>2</v>
      </c>
      <c r="E6086">
        <f>+VLOOKUP(Tabla2[[#This Row],[Punto de venta]],Punto_venta[],2,0)</f>
        <v>1</v>
      </c>
      <c r="F6086" t="s">
        <v>4</v>
      </c>
      <c r="G6086">
        <f>+VLOOKUP(Tabla2[[#This Row],[Cultivo]],Cod_categoría[],2,0)</f>
        <v>100107002</v>
      </c>
      <c r="H6086" t="str">
        <f>+VLOOKUP(F6086,Codigos[],2,0)</f>
        <v>Frutos tropicales y subtropicales</v>
      </c>
      <c r="I6086">
        <f>+VLOOKUP(Tabla2[[#This Row],[Categoría]],Cod_procesamiento10[],2,0)</f>
        <v>4</v>
      </c>
      <c r="J6086" t="s">
        <v>163</v>
      </c>
      <c r="K6086" s="3">
        <v>1950.36</v>
      </c>
    </row>
    <row r="6087" spans="1:11" x14ac:dyDescent="0.35">
      <c r="A6087">
        <v>2017</v>
      </c>
      <c r="B6087" s="5" t="s">
        <v>57</v>
      </c>
      <c r="C6087" s="10">
        <v>42979</v>
      </c>
      <c r="D6087" t="s">
        <v>2</v>
      </c>
      <c r="E6087">
        <f>+VLOOKUP(Tabla2[[#This Row],[Punto de venta]],Punto_venta[],2,0)</f>
        <v>1</v>
      </c>
      <c r="F6087" t="s">
        <v>19</v>
      </c>
      <c r="G6087">
        <f>+VLOOKUP(Tabla2[[#This Row],[Cultivo]],Cod_categoría[],2,0)</f>
        <v>100101007</v>
      </c>
      <c r="H6087" t="str">
        <f>+VLOOKUP(F6087,Codigos[],2,0)</f>
        <v>Berries</v>
      </c>
      <c r="I6087">
        <f>+VLOOKUP(Tabla2[[#This Row],[Categoría]],Cod_procesamiento10[],2,0)</f>
        <v>1</v>
      </c>
      <c r="J6087" t="s">
        <v>163</v>
      </c>
      <c r="K6087" s="3">
        <v>667.07</v>
      </c>
    </row>
    <row r="6088" spans="1:11" x14ac:dyDescent="0.35">
      <c r="A6088">
        <v>2017</v>
      </c>
      <c r="B6088" s="5" t="s">
        <v>57</v>
      </c>
      <c r="C6088" s="10">
        <v>42979</v>
      </c>
      <c r="D6088" t="s">
        <v>2</v>
      </c>
      <c r="E6088">
        <f>+VLOOKUP(Tabla2[[#This Row],[Punto de venta]],Punto_venta[],2,0)</f>
        <v>1</v>
      </c>
      <c r="F6088" t="s">
        <v>9</v>
      </c>
      <c r="G6088">
        <f>+VLOOKUP(Tabla2[[#This Row],[Cultivo]],Cod_categoría[],2,0)</f>
        <v>100102003</v>
      </c>
      <c r="H6088" t="str">
        <f>+VLOOKUP(F6088,Codigos[],2,0)</f>
        <v>Cítricos</v>
      </c>
      <c r="I6088">
        <f>+VLOOKUP(Tabla2[[#This Row],[Categoría]],Cod_procesamiento10[],2,0)</f>
        <v>2</v>
      </c>
      <c r="J6088" t="s">
        <v>163</v>
      </c>
      <c r="K6088" s="3">
        <v>434.9</v>
      </c>
    </row>
    <row r="6089" spans="1:11" x14ac:dyDescent="0.35">
      <c r="A6089">
        <v>2017</v>
      </c>
      <c r="B6089" s="5" t="s">
        <v>57</v>
      </c>
      <c r="C6089" s="10">
        <v>42979</v>
      </c>
      <c r="D6089" t="s">
        <v>2</v>
      </c>
      <c r="E6089">
        <f>+VLOOKUP(Tabla2[[#This Row],[Punto de venta]],Punto_venta[],2,0)</f>
        <v>1</v>
      </c>
      <c r="F6089" t="s">
        <v>20</v>
      </c>
      <c r="G6089">
        <f>+VLOOKUP(Tabla2[[#This Row],[Cultivo]],Cod_categoría[],2,0)</f>
        <v>100102004</v>
      </c>
      <c r="H6089" t="str">
        <f>+VLOOKUP(F6089,Codigos[],2,0)</f>
        <v>Cítricos</v>
      </c>
      <c r="I6089">
        <f>+VLOOKUP(Tabla2[[#This Row],[Categoría]],Cod_procesamiento10[],2,0)</f>
        <v>2</v>
      </c>
      <c r="J6089" t="s">
        <v>163</v>
      </c>
      <c r="K6089" s="3">
        <v>727.35</v>
      </c>
    </row>
    <row r="6090" spans="1:11" x14ac:dyDescent="0.35">
      <c r="A6090">
        <v>2017</v>
      </c>
      <c r="B6090" s="5" t="s">
        <v>57</v>
      </c>
      <c r="C6090" s="10">
        <v>42979</v>
      </c>
      <c r="D6090" t="s">
        <v>2</v>
      </c>
      <c r="E6090">
        <f>+VLOOKUP(Tabla2[[#This Row],[Punto de venta]],Punto_venta[],2,0)</f>
        <v>1</v>
      </c>
      <c r="F6090" t="s">
        <v>21</v>
      </c>
      <c r="G6090">
        <f>+VLOOKUP(Tabla2[[#This Row],[Cultivo]],Cod_categoría[],2,0)</f>
        <v>100108002</v>
      </c>
      <c r="H6090" t="str">
        <f>+VLOOKUP(F6090,Codigos[],2,0)</f>
        <v>Frutos tropicales y subtropicales</v>
      </c>
      <c r="I6090">
        <f>+VLOOKUP(Tabla2[[#This Row],[Categoría]],Cod_procesamiento10[],2,0)</f>
        <v>4</v>
      </c>
      <c r="J6090" t="s">
        <v>163</v>
      </c>
      <c r="K6090" s="3">
        <v>2287.5</v>
      </c>
    </row>
    <row r="6091" spans="1:11" x14ac:dyDescent="0.35">
      <c r="A6091">
        <v>2017</v>
      </c>
      <c r="B6091" s="5" t="s">
        <v>57</v>
      </c>
      <c r="C6091" s="10">
        <v>42979</v>
      </c>
      <c r="D6091" t="s">
        <v>2</v>
      </c>
      <c r="E6091">
        <f>+VLOOKUP(Tabla2[[#This Row],[Punto de venta]],Punto_venta[],2,0)</f>
        <v>1</v>
      </c>
      <c r="F6091" t="s">
        <v>10</v>
      </c>
      <c r="G6091">
        <f>+VLOOKUP(Tabla2[[#This Row],[Cultivo]],Cod_categoría[],2,0)</f>
        <v>100104002</v>
      </c>
      <c r="H6091" t="str">
        <f>+VLOOKUP(F6091,Codigos[],2,0)</f>
        <v>Frutos de pepita</v>
      </c>
      <c r="I6091">
        <f>+VLOOKUP(Tabla2[[#This Row],[Categoría]],Cod_procesamiento10[],2,0)</f>
        <v>3</v>
      </c>
      <c r="J6091" t="s">
        <v>163</v>
      </c>
      <c r="K6091" s="3">
        <v>642.6</v>
      </c>
    </row>
    <row r="6092" spans="1:11" x14ac:dyDescent="0.35">
      <c r="A6092">
        <v>2017</v>
      </c>
      <c r="B6092" s="5" t="s">
        <v>57</v>
      </c>
      <c r="C6092" s="10">
        <v>42979</v>
      </c>
      <c r="D6092" t="s">
        <v>2</v>
      </c>
      <c r="E6092">
        <f>+VLOOKUP(Tabla2[[#This Row],[Punto de venta]],Punto_venta[],2,0)</f>
        <v>1</v>
      </c>
      <c r="F6092" t="s">
        <v>11</v>
      </c>
      <c r="G6092">
        <f>+VLOOKUP(Tabla2[[#This Row],[Cultivo]],Cod_categoría[],2,0)</f>
        <v>100102005</v>
      </c>
      <c r="H6092" t="str">
        <f>+VLOOKUP(F6092,Codigos[],2,0)</f>
        <v>Cítricos</v>
      </c>
      <c r="I6092">
        <f>+VLOOKUP(Tabla2[[#This Row],[Categoría]],Cod_procesamiento10[],2,0)</f>
        <v>2</v>
      </c>
      <c r="J6092" t="s">
        <v>163</v>
      </c>
      <c r="K6092" s="3">
        <v>658.12</v>
      </c>
    </row>
    <row r="6093" spans="1:11" x14ac:dyDescent="0.35">
      <c r="A6093">
        <v>2017</v>
      </c>
      <c r="B6093" s="5" t="s">
        <v>57</v>
      </c>
      <c r="C6093" s="10">
        <v>42979</v>
      </c>
      <c r="D6093" t="s">
        <v>2</v>
      </c>
      <c r="E6093">
        <f>+VLOOKUP(Tabla2[[#This Row],[Punto de venta]],Punto_venta[],2,0)</f>
        <v>1</v>
      </c>
      <c r="F6093" t="s">
        <v>13</v>
      </c>
      <c r="G6093">
        <f>+VLOOKUP(Tabla2[[#This Row],[Cultivo]],Cod_categoría[],2,0)</f>
        <v>100106002</v>
      </c>
      <c r="H6093" t="str">
        <f>+VLOOKUP(F6093,Codigos[],2,0)</f>
        <v>Frutos oleaginosos</v>
      </c>
      <c r="I6093">
        <f>+VLOOKUP(Tabla2[[#This Row],[Categoría]],Cod_procesamiento10[],2,0)</f>
        <v>12</v>
      </c>
      <c r="J6093" t="s">
        <v>163</v>
      </c>
      <c r="K6093" s="3">
        <v>2214.1</v>
      </c>
    </row>
    <row r="6094" spans="1:11" x14ac:dyDescent="0.35">
      <c r="A6094">
        <v>2017</v>
      </c>
      <c r="B6094" s="5" t="s">
        <v>57</v>
      </c>
      <c r="C6094" s="10">
        <v>42979</v>
      </c>
      <c r="D6094" t="s">
        <v>2</v>
      </c>
      <c r="E6094">
        <f>+VLOOKUP(Tabla2[[#This Row],[Punto de venta]],Punto_venta[],2,0)</f>
        <v>1</v>
      </c>
      <c r="F6094" t="s">
        <v>14</v>
      </c>
      <c r="G6094">
        <f>+VLOOKUP(Tabla2[[#This Row],[Cultivo]],Cod_categoría[],2,0)</f>
        <v>100104005</v>
      </c>
      <c r="H6094" t="str">
        <f>+VLOOKUP(F6094,Codigos[],2,0)</f>
        <v>Frutos de pepita</v>
      </c>
      <c r="I6094">
        <f>+VLOOKUP(Tabla2[[#This Row],[Categoría]],Cod_procesamiento10[],2,0)</f>
        <v>3</v>
      </c>
      <c r="J6094" t="s">
        <v>163</v>
      </c>
      <c r="K6094" s="3">
        <v>701.73</v>
      </c>
    </row>
    <row r="6095" spans="1:11" x14ac:dyDescent="0.35">
      <c r="A6095">
        <v>2017</v>
      </c>
      <c r="B6095" s="5" t="s">
        <v>57</v>
      </c>
      <c r="C6095" s="10">
        <v>42979</v>
      </c>
      <c r="D6095" t="s">
        <v>2</v>
      </c>
      <c r="E6095">
        <f>+VLOOKUP(Tabla2[[#This Row],[Punto de venta]],Punto_venta[],2,0)</f>
        <v>1</v>
      </c>
      <c r="F6095" t="s">
        <v>15</v>
      </c>
      <c r="G6095">
        <f>+VLOOKUP(Tabla2[[#This Row],[Cultivo]],Cod_categoría[],2,0)</f>
        <v>100108006</v>
      </c>
      <c r="H6095" t="str">
        <f>+VLOOKUP(F6095,Codigos[],2,0)</f>
        <v>Frutos tropicales y subtropicales</v>
      </c>
      <c r="I6095">
        <f>+VLOOKUP(Tabla2[[#This Row],[Categoría]],Cod_procesamiento10[],2,0)</f>
        <v>4</v>
      </c>
      <c r="J6095" t="s">
        <v>163</v>
      </c>
      <c r="K6095" s="3">
        <v>536.24</v>
      </c>
    </row>
    <row r="6096" spans="1:11" x14ac:dyDescent="0.35">
      <c r="A6096">
        <v>2017</v>
      </c>
      <c r="B6096" s="5" t="s">
        <v>57</v>
      </c>
      <c r="C6096" s="10">
        <v>42979</v>
      </c>
      <c r="D6096" t="s">
        <v>17</v>
      </c>
      <c r="E6096">
        <f>+VLOOKUP(Tabla2[[#This Row],[Punto de venta]],Punto_venta[],2,0)</f>
        <v>2</v>
      </c>
      <c r="F6096" t="s">
        <v>4</v>
      </c>
      <c r="G6096">
        <f>+VLOOKUP(Tabla2[[#This Row],[Cultivo]],Cod_categoría[],2,0)</f>
        <v>100107002</v>
      </c>
      <c r="H6096" t="str">
        <f>+VLOOKUP(F6096,Codigos[],2,0)</f>
        <v>Frutos tropicales y subtropicales</v>
      </c>
      <c r="I6096">
        <f>+VLOOKUP(Tabla2[[#This Row],[Categoría]],Cod_procesamiento10[],2,0)</f>
        <v>4</v>
      </c>
      <c r="J6096" t="s">
        <v>163</v>
      </c>
      <c r="K6096" s="3">
        <v>2452.8000000000002</v>
      </c>
    </row>
    <row r="6097" spans="1:11" x14ac:dyDescent="0.35">
      <c r="A6097">
        <v>2017</v>
      </c>
      <c r="B6097" s="5" t="s">
        <v>57</v>
      </c>
      <c r="C6097" s="10">
        <v>42979</v>
      </c>
      <c r="D6097" t="s">
        <v>17</v>
      </c>
      <c r="E6097">
        <f>+VLOOKUP(Tabla2[[#This Row],[Punto de venta]],Punto_venta[],2,0)</f>
        <v>2</v>
      </c>
      <c r="F6097" t="s">
        <v>19</v>
      </c>
      <c r="G6097">
        <f>+VLOOKUP(Tabla2[[#This Row],[Cultivo]],Cod_categoría[],2,0)</f>
        <v>100101007</v>
      </c>
      <c r="H6097" t="str">
        <f>+VLOOKUP(F6097,Codigos[],2,0)</f>
        <v>Berries</v>
      </c>
      <c r="I6097">
        <f>+VLOOKUP(Tabla2[[#This Row],[Categoría]],Cod_procesamiento10[],2,0)</f>
        <v>1</v>
      </c>
      <c r="J6097" t="s">
        <v>163</v>
      </c>
      <c r="K6097" s="3">
        <v>1112.77</v>
      </c>
    </row>
    <row r="6098" spans="1:11" x14ac:dyDescent="0.35">
      <c r="A6098">
        <v>2017</v>
      </c>
      <c r="B6098" s="5" t="s">
        <v>57</v>
      </c>
      <c r="C6098" s="10">
        <v>42979</v>
      </c>
      <c r="D6098" t="s">
        <v>17</v>
      </c>
      <c r="E6098">
        <f>+VLOOKUP(Tabla2[[#This Row],[Punto de venta]],Punto_venta[],2,0)</f>
        <v>2</v>
      </c>
      <c r="F6098" t="s">
        <v>9</v>
      </c>
      <c r="G6098">
        <f>+VLOOKUP(Tabla2[[#This Row],[Cultivo]],Cod_categoría[],2,0)</f>
        <v>100102003</v>
      </c>
      <c r="H6098" t="str">
        <f>+VLOOKUP(F6098,Codigos[],2,0)</f>
        <v>Cítricos</v>
      </c>
      <c r="I6098">
        <f>+VLOOKUP(Tabla2[[#This Row],[Categoría]],Cod_procesamiento10[],2,0)</f>
        <v>2</v>
      </c>
      <c r="J6098" t="s">
        <v>163</v>
      </c>
      <c r="K6098" s="3">
        <v>835.53</v>
      </c>
    </row>
    <row r="6099" spans="1:11" x14ac:dyDescent="0.35">
      <c r="A6099">
        <v>2017</v>
      </c>
      <c r="B6099" s="5" t="s">
        <v>57</v>
      </c>
      <c r="C6099" s="10">
        <v>42979</v>
      </c>
      <c r="D6099" t="s">
        <v>17</v>
      </c>
      <c r="E6099">
        <f>+VLOOKUP(Tabla2[[#This Row],[Punto de venta]],Punto_venta[],2,0)</f>
        <v>2</v>
      </c>
      <c r="F6099" t="s">
        <v>20</v>
      </c>
      <c r="G6099">
        <f>+VLOOKUP(Tabla2[[#This Row],[Cultivo]],Cod_categoría[],2,0)</f>
        <v>100102004</v>
      </c>
      <c r="H6099" t="str">
        <f>+VLOOKUP(F6099,Codigos[],2,0)</f>
        <v>Cítricos</v>
      </c>
      <c r="I6099">
        <f>+VLOOKUP(Tabla2[[#This Row],[Categoría]],Cod_procesamiento10[],2,0)</f>
        <v>2</v>
      </c>
      <c r="J6099" t="s">
        <v>163</v>
      </c>
      <c r="K6099" s="3">
        <v>1573.25</v>
      </c>
    </row>
    <row r="6100" spans="1:11" x14ac:dyDescent="0.35">
      <c r="A6100">
        <v>2017</v>
      </c>
      <c r="B6100" s="5" t="s">
        <v>57</v>
      </c>
      <c r="C6100" s="10">
        <v>42979</v>
      </c>
      <c r="D6100" t="s">
        <v>17</v>
      </c>
      <c r="E6100">
        <f>+VLOOKUP(Tabla2[[#This Row],[Punto de venta]],Punto_venta[],2,0)</f>
        <v>2</v>
      </c>
      <c r="F6100" t="s">
        <v>21</v>
      </c>
      <c r="G6100">
        <f>+VLOOKUP(Tabla2[[#This Row],[Cultivo]],Cod_categoría[],2,0)</f>
        <v>100108002</v>
      </c>
      <c r="H6100" t="str">
        <f>+VLOOKUP(F6100,Codigos[],2,0)</f>
        <v>Frutos tropicales y subtropicales</v>
      </c>
      <c r="I6100">
        <f>+VLOOKUP(Tabla2[[#This Row],[Categoría]],Cod_procesamiento10[],2,0)</f>
        <v>4</v>
      </c>
      <c r="J6100" t="s">
        <v>163</v>
      </c>
      <c r="K6100" s="3">
        <v>1940</v>
      </c>
    </row>
    <row r="6101" spans="1:11" x14ac:dyDescent="0.35">
      <c r="A6101">
        <v>2017</v>
      </c>
      <c r="B6101" s="5" t="s">
        <v>57</v>
      </c>
      <c r="C6101" s="10">
        <v>42979</v>
      </c>
      <c r="D6101" t="s">
        <v>17</v>
      </c>
      <c r="E6101">
        <f>+VLOOKUP(Tabla2[[#This Row],[Punto de venta]],Punto_venta[],2,0)</f>
        <v>2</v>
      </c>
      <c r="F6101" t="s">
        <v>10</v>
      </c>
      <c r="G6101">
        <f>+VLOOKUP(Tabla2[[#This Row],[Cultivo]],Cod_categoría[],2,0)</f>
        <v>100104002</v>
      </c>
      <c r="H6101" t="str">
        <f>+VLOOKUP(F6101,Codigos[],2,0)</f>
        <v>Frutos de pepita</v>
      </c>
      <c r="I6101">
        <f>+VLOOKUP(Tabla2[[#This Row],[Categoría]],Cod_procesamiento10[],2,0)</f>
        <v>3</v>
      </c>
      <c r="J6101" t="s">
        <v>163</v>
      </c>
      <c r="K6101" s="3">
        <v>1020.94</v>
      </c>
    </row>
    <row r="6102" spans="1:11" x14ac:dyDescent="0.35">
      <c r="A6102">
        <v>2017</v>
      </c>
      <c r="B6102" s="5" t="s">
        <v>57</v>
      </c>
      <c r="C6102" s="10">
        <v>42979</v>
      </c>
      <c r="D6102" t="s">
        <v>17</v>
      </c>
      <c r="E6102">
        <f>+VLOOKUP(Tabla2[[#This Row],[Punto de venta]],Punto_venta[],2,0)</f>
        <v>2</v>
      </c>
      <c r="F6102" t="s">
        <v>11</v>
      </c>
      <c r="G6102">
        <f>+VLOOKUP(Tabla2[[#This Row],[Cultivo]],Cod_categoría[],2,0)</f>
        <v>100102005</v>
      </c>
      <c r="H6102" t="str">
        <f>+VLOOKUP(F6102,Codigos[],2,0)</f>
        <v>Cítricos</v>
      </c>
      <c r="I6102">
        <f>+VLOOKUP(Tabla2[[#This Row],[Categoría]],Cod_procesamiento10[],2,0)</f>
        <v>2</v>
      </c>
      <c r="J6102" t="s">
        <v>163</v>
      </c>
      <c r="K6102" s="3">
        <v>990.6</v>
      </c>
    </row>
    <row r="6103" spans="1:11" x14ac:dyDescent="0.35">
      <c r="A6103">
        <v>2017</v>
      </c>
      <c r="B6103" s="5" t="s">
        <v>57</v>
      </c>
      <c r="C6103" s="10">
        <v>42979</v>
      </c>
      <c r="D6103" t="s">
        <v>17</v>
      </c>
      <c r="E6103">
        <f>+VLOOKUP(Tabla2[[#This Row],[Punto de venta]],Punto_venta[],2,0)</f>
        <v>2</v>
      </c>
      <c r="F6103" t="s">
        <v>13</v>
      </c>
      <c r="G6103">
        <f>+VLOOKUP(Tabla2[[#This Row],[Cultivo]],Cod_categoría[],2,0)</f>
        <v>100106002</v>
      </c>
      <c r="H6103" t="str">
        <f>+VLOOKUP(F6103,Codigos[],2,0)</f>
        <v>Frutos oleaginosos</v>
      </c>
      <c r="I6103">
        <f>+VLOOKUP(Tabla2[[#This Row],[Categoría]],Cod_procesamiento10[],2,0)</f>
        <v>12</v>
      </c>
      <c r="J6103" t="s">
        <v>163</v>
      </c>
      <c r="K6103" s="3">
        <v>3161.78</v>
      </c>
    </row>
    <row r="6104" spans="1:11" x14ac:dyDescent="0.35">
      <c r="A6104">
        <v>2017</v>
      </c>
      <c r="B6104" s="5" t="s">
        <v>57</v>
      </c>
      <c r="C6104" s="10">
        <v>42979</v>
      </c>
      <c r="D6104" t="s">
        <v>17</v>
      </c>
      <c r="E6104">
        <f>+VLOOKUP(Tabla2[[#This Row],[Punto de venta]],Punto_venta[],2,0)</f>
        <v>2</v>
      </c>
      <c r="F6104" t="s">
        <v>14</v>
      </c>
      <c r="G6104">
        <f>+VLOOKUP(Tabla2[[#This Row],[Cultivo]],Cod_categoría[],2,0)</f>
        <v>100104005</v>
      </c>
      <c r="H6104" t="str">
        <f>+VLOOKUP(F6104,Codigos[],2,0)</f>
        <v>Frutos de pepita</v>
      </c>
      <c r="I6104">
        <f>+VLOOKUP(Tabla2[[#This Row],[Categoría]],Cod_procesamiento10[],2,0)</f>
        <v>3</v>
      </c>
      <c r="J6104" t="s">
        <v>163</v>
      </c>
      <c r="K6104" s="3">
        <v>1102.6300000000001</v>
      </c>
    </row>
    <row r="6105" spans="1:11" x14ac:dyDescent="0.35">
      <c r="A6105">
        <v>2017</v>
      </c>
      <c r="B6105" s="5" t="s">
        <v>57</v>
      </c>
      <c r="C6105" s="10">
        <v>42979</v>
      </c>
      <c r="D6105" t="s">
        <v>17</v>
      </c>
      <c r="E6105">
        <f>+VLOOKUP(Tabla2[[#This Row],[Punto de venta]],Punto_venta[],2,0)</f>
        <v>2</v>
      </c>
      <c r="F6105" t="s">
        <v>15</v>
      </c>
      <c r="G6105">
        <f>+VLOOKUP(Tabla2[[#This Row],[Cultivo]],Cod_categoría[],2,0)</f>
        <v>100108006</v>
      </c>
      <c r="H6105" t="str">
        <f>+VLOOKUP(F6105,Codigos[],2,0)</f>
        <v>Frutos tropicales y subtropicales</v>
      </c>
      <c r="I6105">
        <f>+VLOOKUP(Tabla2[[#This Row],[Categoría]],Cod_procesamiento10[],2,0)</f>
        <v>4</v>
      </c>
      <c r="J6105" t="s">
        <v>163</v>
      </c>
      <c r="K6105" s="3">
        <v>779.44</v>
      </c>
    </row>
    <row r="6106" spans="1:11" x14ac:dyDescent="0.35">
      <c r="A6106">
        <v>2017</v>
      </c>
      <c r="B6106" s="5" t="s">
        <v>57</v>
      </c>
      <c r="C6106" s="10">
        <v>42979</v>
      </c>
      <c r="D6106" t="s">
        <v>24</v>
      </c>
      <c r="E6106">
        <f>+VLOOKUP(Tabla2[[#This Row],[Punto de venta]],Punto_venta[],2,0)</f>
        <v>3</v>
      </c>
      <c r="F6106" t="s">
        <v>4</v>
      </c>
      <c r="G6106">
        <f>+VLOOKUP(Tabla2[[#This Row],[Cultivo]],Cod_categoría[],2,0)</f>
        <v>100107002</v>
      </c>
      <c r="H6106" t="str">
        <f>+VLOOKUP(F6106,Codigos[],2,0)</f>
        <v>Frutos tropicales y subtropicales</v>
      </c>
      <c r="I6106">
        <f>+VLOOKUP(Tabla2[[#This Row],[Categoría]],Cod_procesamiento10[],2,0)</f>
        <v>4</v>
      </c>
      <c r="J6106" t="s">
        <v>163</v>
      </c>
      <c r="K6106" s="3">
        <v>1324.3</v>
      </c>
    </row>
    <row r="6107" spans="1:11" x14ac:dyDescent="0.35">
      <c r="A6107">
        <v>2017</v>
      </c>
      <c r="B6107" s="5" t="s">
        <v>57</v>
      </c>
      <c r="C6107" s="10">
        <v>42979</v>
      </c>
      <c r="D6107" t="s">
        <v>24</v>
      </c>
      <c r="E6107">
        <f>+VLOOKUP(Tabla2[[#This Row],[Punto de venta]],Punto_venta[],2,0)</f>
        <v>3</v>
      </c>
      <c r="F6107" t="s">
        <v>8</v>
      </c>
      <c r="G6107">
        <f>+VLOOKUP(Tabla2[[#This Row],[Cultivo]],Cod_categoría[],2,0)</f>
        <v>100112025</v>
      </c>
      <c r="H6107" t="str">
        <f>+VLOOKUP(F6107,Codigos[],2,0)</f>
        <v>Berries</v>
      </c>
      <c r="I6107">
        <f>+VLOOKUP(Tabla2[[#This Row],[Categoría]],Cod_procesamiento10[],2,0)</f>
        <v>1</v>
      </c>
      <c r="J6107" t="s">
        <v>163</v>
      </c>
      <c r="K6107" s="3">
        <v>1647.95</v>
      </c>
    </row>
    <row r="6108" spans="1:11" x14ac:dyDescent="0.35">
      <c r="A6108">
        <v>2017</v>
      </c>
      <c r="B6108" s="5" t="s">
        <v>57</v>
      </c>
      <c r="C6108" s="10">
        <v>42979</v>
      </c>
      <c r="D6108" t="s">
        <v>24</v>
      </c>
      <c r="E6108">
        <f>+VLOOKUP(Tabla2[[#This Row],[Punto de venta]],Punto_venta[],2,0)</f>
        <v>3</v>
      </c>
      <c r="F6108" t="s">
        <v>33</v>
      </c>
      <c r="G6108">
        <f>+VLOOKUP(Tabla2[[#This Row],[Cultivo]],Cod_categoría[],2,0)</f>
        <v>100114040</v>
      </c>
      <c r="H6108" t="str">
        <f>+VLOOKUP(F6108,Codigos[],2,0)</f>
        <v>Frutos tropicales y subtropicales</v>
      </c>
      <c r="I6108">
        <f>+VLOOKUP(Tabla2[[#This Row],[Categoría]],Cod_procesamiento10[],2,0)</f>
        <v>4</v>
      </c>
      <c r="J6108" t="s">
        <v>163</v>
      </c>
      <c r="K6108" s="3">
        <v>805.68</v>
      </c>
    </row>
    <row r="6109" spans="1:11" x14ac:dyDescent="0.35">
      <c r="A6109">
        <v>2017</v>
      </c>
      <c r="B6109" s="5" t="s">
        <v>57</v>
      </c>
      <c r="C6109" s="10">
        <v>42979</v>
      </c>
      <c r="D6109" t="s">
        <v>24</v>
      </c>
      <c r="E6109">
        <f>+VLOOKUP(Tabla2[[#This Row],[Punto de venta]],Punto_venta[],2,0)</f>
        <v>3</v>
      </c>
      <c r="F6109" t="s">
        <v>19</v>
      </c>
      <c r="G6109">
        <f>+VLOOKUP(Tabla2[[#This Row],[Cultivo]],Cod_categoría[],2,0)</f>
        <v>100101007</v>
      </c>
      <c r="H6109" t="str">
        <f>+VLOOKUP(F6109,Codigos[],2,0)</f>
        <v>Berries</v>
      </c>
      <c r="I6109">
        <f>+VLOOKUP(Tabla2[[#This Row],[Categoría]],Cod_procesamiento10[],2,0)</f>
        <v>1</v>
      </c>
      <c r="J6109" t="s">
        <v>163</v>
      </c>
      <c r="K6109" s="3">
        <v>427.09</v>
      </c>
    </row>
    <row r="6110" spans="1:11" x14ac:dyDescent="0.35">
      <c r="A6110">
        <v>2017</v>
      </c>
      <c r="B6110" s="5" t="s">
        <v>57</v>
      </c>
      <c r="C6110" s="10">
        <v>42979</v>
      </c>
      <c r="D6110" t="s">
        <v>24</v>
      </c>
      <c r="E6110">
        <f>+VLOOKUP(Tabla2[[#This Row],[Punto de venta]],Punto_venta[],2,0)</f>
        <v>3</v>
      </c>
      <c r="F6110" t="s">
        <v>9</v>
      </c>
      <c r="G6110">
        <f>+VLOOKUP(Tabla2[[#This Row],[Cultivo]],Cod_categoría[],2,0)</f>
        <v>100102003</v>
      </c>
      <c r="H6110" t="str">
        <f>+VLOOKUP(F6110,Codigos[],2,0)</f>
        <v>Cítricos</v>
      </c>
      <c r="I6110">
        <f>+VLOOKUP(Tabla2[[#This Row],[Categoría]],Cod_procesamiento10[],2,0)</f>
        <v>2</v>
      </c>
      <c r="J6110" t="s">
        <v>163</v>
      </c>
      <c r="K6110" s="3">
        <v>284.52999999999997</v>
      </c>
    </row>
    <row r="6111" spans="1:11" x14ac:dyDescent="0.35">
      <c r="A6111">
        <v>2017</v>
      </c>
      <c r="B6111" s="5" t="s">
        <v>57</v>
      </c>
      <c r="C6111" s="10">
        <v>42979</v>
      </c>
      <c r="D6111" t="s">
        <v>24</v>
      </c>
      <c r="E6111">
        <f>+VLOOKUP(Tabla2[[#This Row],[Punto de venta]],Punto_venta[],2,0)</f>
        <v>3</v>
      </c>
      <c r="F6111" t="s">
        <v>20</v>
      </c>
      <c r="G6111">
        <f>+VLOOKUP(Tabla2[[#This Row],[Cultivo]],Cod_categoría[],2,0)</f>
        <v>100102004</v>
      </c>
      <c r="H6111" t="str">
        <f>+VLOOKUP(F6111,Codigos[],2,0)</f>
        <v>Cítricos</v>
      </c>
      <c r="I6111">
        <f>+VLOOKUP(Tabla2[[#This Row],[Categoría]],Cod_procesamiento10[],2,0)</f>
        <v>2</v>
      </c>
      <c r="J6111" t="s">
        <v>163</v>
      </c>
      <c r="K6111" s="3">
        <v>832.5</v>
      </c>
    </row>
    <row r="6112" spans="1:11" x14ac:dyDescent="0.35">
      <c r="A6112">
        <v>2017</v>
      </c>
      <c r="B6112" s="5" t="s">
        <v>57</v>
      </c>
      <c r="C6112" s="10">
        <v>42979</v>
      </c>
      <c r="D6112" t="s">
        <v>24</v>
      </c>
      <c r="E6112">
        <f>+VLOOKUP(Tabla2[[#This Row],[Punto de venta]],Punto_venta[],2,0)</f>
        <v>3</v>
      </c>
      <c r="F6112" t="s">
        <v>21</v>
      </c>
      <c r="G6112">
        <f>+VLOOKUP(Tabla2[[#This Row],[Cultivo]],Cod_categoría[],2,0)</f>
        <v>100108002</v>
      </c>
      <c r="H6112" t="str">
        <f>+VLOOKUP(F6112,Codigos[],2,0)</f>
        <v>Frutos tropicales y subtropicales</v>
      </c>
      <c r="I6112">
        <f>+VLOOKUP(Tabla2[[#This Row],[Categoría]],Cod_procesamiento10[],2,0)</f>
        <v>4</v>
      </c>
      <c r="J6112" t="s">
        <v>163</v>
      </c>
      <c r="K6112" s="3">
        <v>1985.62</v>
      </c>
    </row>
    <row r="6113" spans="1:11" x14ac:dyDescent="0.35">
      <c r="A6113">
        <v>2017</v>
      </c>
      <c r="B6113" s="5" t="s">
        <v>57</v>
      </c>
      <c r="C6113" s="10">
        <v>42979</v>
      </c>
      <c r="D6113" t="s">
        <v>24</v>
      </c>
      <c r="E6113">
        <f>+VLOOKUP(Tabla2[[#This Row],[Punto de venta]],Punto_venta[],2,0)</f>
        <v>3</v>
      </c>
      <c r="F6113" t="s">
        <v>10</v>
      </c>
      <c r="G6113">
        <f>+VLOOKUP(Tabla2[[#This Row],[Cultivo]],Cod_categoría[],2,0)</f>
        <v>100104002</v>
      </c>
      <c r="H6113" t="str">
        <f>+VLOOKUP(F6113,Codigos[],2,0)</f>
        <v>Frutos de pepita</v>
      </c>
      <c r="I6113">
        <f>+VLOOKUP(Tabla2[[#This Row],[Categoría]],Cod_procesamiento10[],2,0)</f>
        <v>3</v>
      </c>
      <c r="J6113" t="s">
        <v>163</v>
      </c>
      <c r="K6113" s="3">
        <v>446.1</v>
      </c>
    </row>
    <row r="6114" spans="1:11" x14ac:dyDescent="0.35">
      <c r="A6114">
        <v>2017</v>
      </c>
      <c r="B6114" s="5" t="s">
        <v>57</v>
      </c>
      <c r="C6114" s="10">
        <v>42979</v>
      </c>
      <c r="D6114" t="s">
        <v>24</v>
      </c>
      <c r="E6114">
        <f>+VLOOKUP(Tabla2[[#This Row],[Punto de venta]],Punto_venta[],2,0)</f>
        <v>3</v>
      </c>
      <c r="F6114" t="s">
        <v>22</v>
      </c>
      <c r="G6114">
        <f>+VLOOKUP(Tabla2[[#This Row],[Cultivo]],Cod_categoría[],2,0)</f>
        <v>100114041</v>
      </c>
      <c r="H6114" t="str">
        <f>+VLOOKUP(F6114,Codigos[],2,0)</f>
        <v>Frutos tropicales y subtropicales</v>
      </c>
      <c r="I6114">
        <f>+VLOOKUP(Tabla2[[#This Row],[Categoría]],Cod_procesamiento10[],2,0)</f>
        <v>4</v>
      </c>
      <c r="J6114" t="s">
        <v>163</v>
      </c>
      <c r="K6114" s="3">
        <v>1881.62</v>
      </c>
    </row>
    <row r="6115" spans="1:11" x14ac:dyDescent="0.35">
      <c r="A6115">
        <v>2017</v>
      </c>
      <c r="B6115" s="5" t="s">
        <v>57</v>
      </c>
      <c r="C6115" s="10">
        <v>42979</v>
      </c>
      <c r="D6115" t="s">
        <v>24</v>
      </c>
      <c r="E6115">
        <f>+VLOOKUP(Tabla2[[#This Row],[Punto de venta]],Punto_venta[],2,0)</f>
        <v>3</v>
      </c>
      <c r="F6115" t="s">
        <v>28</v>
      </c>
      <c r="G6115">
        <f>+VLOOKUP(Tabla2[[#This Row],[Cultivo]],Cod_categoría[],2,0)</f>
        <v>100104003</v>
      </c>
      <c r="H6115" t="str">
        <f>+VLOOKUP(F6115,Codigos[],2,0)</f>
        <v>Frutos de pepita</v>
      </c>
      <c r="I6115">
        <f>+VLOOKUP(Tabla2[[#This Row],[Categoría]],Cod_procesamiento10[],2,0)</f>
        <v>3</v>
      </c>
      <c r="J6115" t="s">
        <v>163</v>
      </c>
      <c r="K6115" s="3">
        <v>419.44</v>
      </c>
    </row>
    <row r="6116" spans="1:11" x14ac:dyDescent="0.35">
      <c r="A6116">
        <v>2017</v>
      </c>
      <c r="B6116" s="5" t="s">
        <v>57</v>
      </c>
      <c r="C6116" s="10">
        <v>42979</v>
      </c>
      <c r="D6116" t="s">
        <v>24</v>
      </c>
      <c r="E6116">
        <f>+VLOOKUP(Tabla2[[#This Row],[Punto de venta]],Punto_venta[],2,0)</f>
        <v>3</v>
      </c>
      <c r="F6116" t="s">
        <v>11</v>
      </c>
      <c r="G6116">
        <f>+VLOOKUP(Tabla2[[#This Row],[Cultivo]],Cod_categoría[],2,0)</f>
        <v>100102005</v>
      </c>
      <c r="H6116" t="str">
        <f>+VLOOKUP(F6116,Codigos[],2,0)</f>
        <v>Cítricos</v>
      </c>
      <c r="I6116">
        <f>+VLOOKUP(Tabla2[[#This Row],[Categoría]],Cod_procesamiento10[],2,0)</f>
        <v>2</v>
      </c>
      <c r="J6116" t="s">
        <v>163</v>
      </c>
      <c r="K6116" s="3">
        <v>616.6</v>
      </c>
    </row>
    <row r="6117" spans="1:11" x14ac:dyDescent="0.35">
      <c r="A6117">
        <v>2017</v>
      </c>
      <c r="B6117" s="5" t="s">
        <v>57</v>
      </c>
      <c r="C6117" s="10">
        <v>42979</v>
      </c>
      <c r="D6117" t="s">
        <v>24</v>
      </c>
      <c r="E6117">
        <f>+VLOOKUP(Tabla2[[#This Row],[Punto de venta]],Punto_venta[],2,0)</f>
        <v>3</v>
      </c>
      <c r="F6117" t="s">
        <v>13</v>
      </c>
      <c r="G6117">
        <f>+VLOOKUP(Tabla2[[#This Row],[Cultivo]],Cod_categoría[],2,0)</f>
        <v>100106002</v>
      </c>
      <c r="H6117" t="str">
        <f>+VLOOKUP(F6117,Codigos[],2,0)</f>
        <v>Frutos oleaginosos</v>
      </c>
      <c r="I6117">
        <f>+VLOOKUP(Tabla2[[#This Row],[Categoría]],Cod_procesamiento10[],2,0)</f>
        <v>12</v>
      </c>
      <c r="J6117" t="s">
        <v>163</v>
      </c>
      <c r="K6117" s="3">
        <v>1496.39</v>
      </c>
    </row>
    <row r="6118" spans="1:11" x14ac:dyDescent="0.35">
      <c r="A6118">
        <v>2017</v>
      </c>
      <c r="B6118" s="5" t="s">
        <v>57</v>
      </c>
      <c r="C6118" s="10">
        <v>42979</v>
      </c>
      <c r="D6118" t="s">
        <v>24</v>
      </c>
      <c r="E6118">
        <f>+VLOOKUP(Tabla2[[#This Row],[Punto de venta]],Punto_venta[],2,0)</f>
        <v>3</v>
      </c>
      <c r="F6118" t="s">
        <v>31</v>
      </c>
      <c r="G6118">
        <f>+VLOOKUP(Tabla2[[#This Row],[Cultivo]],Cod_categoría[],2,0)</f>
        <v>100108004</v>
      </c>
      <c r="H6118" t="str">
        <f>+VLOOKUP(F6118,Codigos[],2,0)</f>
        <v>Frutos tropicales y subtropicales</v>
      </c>
      <c r="I6118">
        <f>+VLOOKUP(Tabla2[[#This Row],[Categoría]],Cod_procesamiento10[],2,0)</f>
        <v>4</v>
      </c>
      <c r="J6118" t="s">
        <v>163</v>
      </c>
      <c r="K6118" s="3">
        <v>1280</v>
      </c>
    </row>
    <row r="6119" spans="1:11" x14ac:dyDescent="0.35">
      <c r="A6119">
        <v>2017</v>
      </c>
      <c r="B6119" s="5" t="s">
        <v>57</v>
      </c>
      <c r="C6119" s="10">
        <v>42979</v>
      </c>
      <c r="D6119" t="s">
        <v>24</v>
      </c>
      <c r="E6119">
        <f>+VLOOKUP(Tabla2[[#This Row],[Punto de venta]],Punto_venta[],2,0)</f>
        <v>3</v>
      </c>
      <c r="F6119" t="s">
        <v>14</v>
      </c>
      <c r="G6119">
        <f>+VLOOKUP(Tabla2[[#This Row],[Cultivo]],Cod_categoría[],2,0)</f>
        <v>100104005</v>
      </c>
      <c r="H6119" t="str">
        <f>+VLOOKUP(F6119,Codigos[],2,0)</f>
        <v>Frutos de pepita</v>
      </c>
      <c r="I6119">
        <f>+VLOOKUP(Tabla2[[#This Row],[Categoría]],Cod_procesamiento10[],2,0)</f>
        <v>3</v>
      </c>
      <c r="J6119" t="s">
        <v>163</v>
      </c>
      <c r="K6119" s="3">
        <v>431.72</v>
      </c>
    </row>
    <row r="6120" spans="1:11" x14ac:dyDescent="0.35">
      <c r="A6120">
        <v>2017</v>
      </c>
      <c r="B6120" s="5" t="s">
        <v>57</v>
      </c>
      <c r="C6120" s="10">
        <v>42979</v>
      </c>
      <c r="D6120" t="s">
        <v>24</v>
      </c>
      <c r="E6120">
        <f>+VLOOKUP(Tabla2[[#This Row],[Punto de venta]],Punto_venta[],2,0)</f>
        <v>3</v>
      </c>
      <c r="F6120" t="s">
        <v>15</v>
      </c>
      <c r="G6120">
        <f>+VLOOKUP(Tabla2[[#This Row],[Cultivo]],Cod_categoría[],2,0)</f>
        <v>100108006</v>
      </c>
      <c r="H6120" t="str">
        <f>+VLOOKUP(F6120,Codigos[],2,0)</f>
        <v>Frutos tropicales y subtropicales</v>
      </c>
      <c r="I6120">
        <f>+VLOOKUP(Tabla2[[#This Row],[Categoría]],Cod_procesamiento10[],2,0)</f>
        <v>4</v>
      </c>
      <c r="J6120" t="s">
        <v>163</v>
      </c>
      <c r="K6120" s="3">
        <v>414.84</v>
      </c>
    </row>
    <row r="6121" spans="1:11" x14ac:dyDescent="0.35">
      <c r="A6121">
        <v>2017</v>
      </c>
      <c r="B6121" s="5" t="s">
        <v>57</v>
      </c>
      <c r="C6121" s="10">
        <v>42979</v>
      </c>
      <c r="D6121" t="s">
        <v>24</v>
      </c>
      <c r="E6121">
        <f>+VLOOKUP(Tabla2[[#This Row],[Punto de venta]],Punto_venta[],2,0)</f>
        <v>3</v>
      </c>
      <c r="F6121" t="s">
        <v>27</v>
      </c>
      <c r="G6121">
        <f>+VLOOKUP(Tabla2[[#This Row],[Cultivo]],Cod_categoría[],2,0)</f>
        <v>100102006</v>
      </c>
      <c r="H6121" t="str">
        <f>+VLOOKUP(F6121,Codigos[],2,0)</f>
        <v>Cítricos</v>
      </c>
      <c r="I6121">
        <f>+VLOOKUP(Tabla2[[#This Row],[Categoría]],Cod_procesamiento10[],2,0)</f>
        <v>2</v>
      </c>
      <c r="J6121" t="s">
        <v>163</v>
      </c>
      <c r="K6121" s="3">
        <v>515.20000000000005</v>
      </c>
    </row>
    <row r="6122" spans="1:11" x14ac:dyDescent="0.35">
      <c r="A6122">
        <v>2017</v>
      </c>
      <c r="B6122" s="5" t="s">
        <v>57</v>
      </c>
      <c r="C6122" s="10">
        <v>42979</v>
      </c>
      <c r="D6122" t="s">
        <v>24</v>
      </c>
      <c r="E6122">
        <f>+VLOOKUP(Tabla2[[#This Row],[Punto de venta]],Punto_venta[],2,0)</f>
        <v>3</v>
      </c>
      <c r="F6122" t="s">
        <v>18</v>
      </c>
      <c r="G6122">
        <f>+VLOOKUP(Tabla2[[#This Row],[Cultivo]],Cod_categoría[],2,0)</f>
        <v>100114042</v>
      </c>
      <c r="H6122" t="str">
        <f>+VLOOKUP(F6122,Codigos[],2,0)</f>
        <v>Otros</v>
      </c>
      <c r="I6122">
        <f>+VLOOKUP(Tabla2[[#This Row],[Categoría]],Cod_procesamiento10[],2,0)</f>
        <v>13</v>
      </c>
      <c r="J6122" t="s">
        <v>163</v>
      </c>
      <c r="K6122" s="3">
        <v>1074.19</v>
      </c>
    </row>
    <row r="6123" spans="1:11" x14ac:dyDescent="0.35">
      <c r="A6123">
        <v>2017</v>
      </c>
      <c r="B6123" s="5" t="s">
        <v>56</v>
      </c>
      <c r="C6123" s="10">
        <v>42948</v>
      </c>
      <c r="D6123" t="s">
        <v>2</v>
      </c>
      <c r="E6123">
        <f>+VLOOKUP(Tabla2[[#This Row],[Punto de venta]],Punto_venta[],2,0)</f>
        <v>1</v>
      </c>
      <c r="F6123" t="s">
        <v>19</v>
      </c>
      <c r="G6123">
        <f>+VLOOKUP(Tabla2[[#This Row],[Cultivo]],Cod_categoría[],2,0)</f>
        <v>100101007</v>
      </c>
      <c r="H6123" t="str">
        <f>+VLOOKUP(F6123,Codigos[],2,0)</f>
        <v>Berries</v>
      </c>
      <c r="I6123">
        <f>+VLOOKUP(Tabla2[[#This Row],[Categoría]],Cod_procesamiento10[],2,0)</f>
        <v>1</v>
      </c>
      <c r="J6123" t="s">
        <v>163</v>
      </c>
      <c r="K6123" s="3">
        <v>518.66999999999996</v>
      </c>
    </row>
    <row r="6124" spans="1:11" x14ac:dyDescent="0.35">
      <c r="A6124">
        <v>2017</v>
      </c>
      <c r="B6124" s="5" t="s">
        <v>56</v>
      </c>
      <c r="C6124" s="10">
        <v>42948</v>
      </c>
      <c r="D6124" t="s">
        <v>2</v>
      </c>
      <c r="E6124">
        <f>+VLOOKUP(Tabla2[[#This Row],[Punto de venta]],Punto_venta[],2,0)</f>
        <v>1</v>
      </c>
      <c r="F6124" t="s">
        <v>9</v>
      </c>
      <c r="G6124">
        <f>+VLOOKUP(Tabla2[[#This Row],[Cultivo]],Cod_categoría[],2,0)</f>
        <v>100102003</v>
      </c>
      <c r="H6124" t="str">
        <f>+VLOOKUP(F6124,Codigos[],2,0)</f>
        <v>Cítricos</v>
      </c>
      <c r="I6124">
        <f>+VLOOKUP(Tabla2[[#This Row],[Categoría]],Cod_procesamiento10[],2,0)</f>
        <v>2</v>
      </c>
      <c r="J6124" t="s">
        <v>163</v>
      </c>
      <c r="K6124" s="3">
        <v>320.05</v>
      </c>
    </row>
    <row r="6125" spans="1:11" x14ac:dyDescent="0.35">
      <c r="A6125">
        <v>2017</v>
      </c>
      <c r="B6125" s="5" t="s">
        <v>56</v>
      </c>
      <c r="C6125" s="10">
        <v>42948</v>
      </c>
      <c r="D6125" t="s">
        <v>2</v>
      </c>
      <c r="E6125">
        <f>+VLOOKUP(Tabla2[[#This Row],[Punto de venta]],Punto_venta[],2,0)</f>
        <v>1</v>
      </c>
      <c r="F6125" t="s">
        <v>20</v>
      </c>
      <c r="G6125">
        <f>+VLOOKUP(Tabla2[[#This Row],[Cultivo]],Cod_categoría[],2,0)</f>
        <v>100102004</v>
      </c>
      <c r="H6125" t="str">
        <f>+VLOOKUP(F6125,Codigos[],2,0)</f>
        <v>Cítricos</v>
      </c>
      <c r="I6125">
        <f>+VLOOKUP(Tabla2[[#This Row],[Categoría]],Cod_procesamiento10[],2,0)</f>
        <v>2</v>
      </c>
      <c r="J6125" t="s">
        <v>163</v>
      </c>
      <c r="K6125" s="3">
        <v>641.13</v>
      </c>
    </row>
    <row r="6126" spans="1:11" x14ac:dyDescent="0.35">
      <c r="A6126">
        <v>2017</v>
      </c>
      <c r="B6126" s="5" t="s">
        <v>56</v>
      </c>
      <c r="C6126" s="10">
        <v>42948</v>
      </c>
      <c r="D6126" t="s">
        <v>2</v>
      </c>
      <c r="E6126">
        <f>+VLOOKUP(Tabla2[[#This Row],[Punto de venta]],Punto_venta[],2,0)</f>
        <v>1</v>
      </c>
      <c r="F6126" t="s">
        <v>21</v>
      </c>
      <c r="G6126">
        <f>+VLOOKUP(Tabla2[[#This Row],[Cultivo]],Cod_categoría[],2,0)</f>
        <v>100108002</v>
      </c>
      <c r="H6126" t="str">
        <f>+VLOOKUP(F6126,Codigos[],2,0)</f>
        <v>Frutos tropicales y subtropicales</v>
      </c>
      <c r="I6126">
        <f>+VLOOKUP(Tabla2[[#This Row],[Categoría]],Cod_procesamiento10[],2,0)</f>
        <v>4</v>
      </c>
      <c r="J6126" t="s">
        <v>163</v>
      </c>
      <c r="K6126" s="3">
        <v>2800</v>
      </c>
    </row>
    <row r="6127" spans="1:11" x14ac:dyDescent="0.35">
      <c r="A6127">
        <v>2017</v>
      </c>
      <c r="B6127" s="5" t="s">
        <v>56</v>
      </c>
      <c r="C6127" s="10">
        <v>42948</v>
      </c>
      <c r="D6127" t="s">
        <v>2</v>
      </c>
      <c r="E6127">
        <f>+VLOOKUP(Tabla2[[#This Row],[Punto de venta]],Punto_venta[],2,0)</f>
        <v>1</v>
      </c>
      <c r="F6127" t="s">
        <v>10</v>
      </c>
      <c r="G6127">
        <f>+VLOOKUP(Tabla2[[#This Row],[Cultivo]],Cod_categoría[],2,0)</f>
        <v>100104002</v>
      </c>
      <c r="H6127" t="str">
        <f>+VLOOKUP(F6127,Codigos[],2,0)</f>
        <v>Frutos de pepita</v>
      </c>
      <c r="I6127">
        <f>+VLOOKUP(Tabla2[[#This Row],[Categoría]],Cod_procesamiento10[],2,0)</f>
        <v>3</v>
      </c>
      <c r="J6127" t="s">
        <v>163</v>
      </c>
      <c r="K6127" s="3">
        <v>527.14</v>
      </c>
    </row>
    <row r="6128" spans="1:11" x14ac:dyDescent="0.35">
      <c r="A6128">
        <v>2017</v>
      </c>
      <c r="B6128" s="5" t="s">
        <v>56</v>
      </c>
      <c r="C6128" s="10">
        <v>42948</v>
      </c>
      <c r="D6128" t="s">
        <v>2</v>
      </c>
      <c r="E6128">
        <f>+VLOOKUP(Tabla2[[#This Row],[Punto de venta]],Punto_venta[],2,0)</f>
        <v>1</v>
      </c>
      <c r="F6128" t="s">
        <v>11</v>
      </c>
      <c r="G6128">
        <f>+VLOOKUP(Tabla2[[#This Row],[Cultivo]],Cod_categoría[],2,0)</f>
        <v>100102005</v>
      </c>
      <c r="H6128" t="str">
        <f>+VLOOKUP(F6128,Codigos[],2,0)</f>
        <v>Cítricos</v>
      </c>
      <c r="I6128">
        <f>+VLOOKUP(Tabla2[[#This Row],[Categoría]],Cod_procesamiento10[],2,0)</f>
        <v>2</v>
      </c>
      <c r="J6128" t="s">
        <v>163</v>
      </c>
      <c r="K6128" s="3">
        <v>506.43</v>
      </c>
    </row>
    <row r="6129" spans="1:11" x14ac:dyDescent="0.35">
      <c r="A6129">
        <v>2017</v>
      </c>
      <c r="B6129" s="5" t="s">
        <v>56</v>
      </c>
      <c r="C6129" s="10">
        <v>42948</v>
      </c>
      <c r="D6129" t="s">
        <v>2</v>
      </c>
      <c r="E6129">
        <f>+VLOOKUP(Tabla2[[#This Row],[Punto de venta]],Punto_venta[],2,0)</f>
        <v>1</v>
      </c>
      <c r="F6129" t="s">
        <v>13</v>
      </c>
      <c r="G6129">
        <f>+VLOOKUP(Tabla2[[#This Row],[Cultivo]],Cod_categoría[],2,0)</f>
        <v>100106002</v>
      </c>
      <c r="H6129" t="str">
        <f>+VLOOKUP(F6129,Codigos[],2,0)</f>
        <v>Frutos oleaginosos</v>
      </c>
      <c r="I6129">
        <f>+VLOOKUP(Tabla2[[#This Row],[Categoría]],Cod_procesamiento10[],2,0)</f>
        <v>12</v>
      </c>
      <c r="J6129" t="s">
        <v>163</v>
      </c>
      <c r="K6129" s="3">
        <v>2859.5</v>
      </c>
    </row>
    <row r="6130" spans="1:11" x14ac:dyDescent="0.35">
      <c r="A6130">
        <v>2017</v>
      </c>
      <c r="B6130" s="5" t="s">
        <v>56</v>
      </c>
      <c r="C6130" s="10">
        <v>42948</v>
      </c>
      <c r="D6130" t="s">
        <v>2</v>
      </c>
      <c r="E6130">
        <f>+VLOOKUP(Tabla2[[#This Row],[Punto de venta]],Punto_venta[],2,0)</f>
        <v>1</v>
      </c>
      <c r="F6130" t="s">
        <v>14</v>
      </c>
      <c r="G6130">
        <f>+VLOOKUP(Tabla2[[#This Row],[Cultivo]],Cod_categoría[],2,0)</f>
        <v>100104005</v>
      </c>
      <c r="H6130" t="str">
        <f>+VLOOKUP(F6130,Codigos[],2,0)</f>
        <v>Frutos de pepita</v>
      </c>
      <c r="I6130">
        <f>+VLOOKUP(Tabla2[[#This Row],[Categoría]],Cod_procesamiento10[],2,0)</f>
        <v>3</v>
      </c>
      <c r="J6130" t="s">
        <v>163</v>
      </c>
      <c r="K6130" s="3">
        <v>599.71</v>
      </c>
    </row>
    <row r="6131" spans="1:11" x14ac:dyDescent="0.35">
      <c r="A6131">
        <v>2017</v>
      </c>
      <c r="B6131" s="5" t="s">
        <v>56</v>
      </c>
      <c r="C6131" s="10">
        <v>42948</v>
      </c>
      <c r="D6131" t="s">
        <v>2</v>
      </c>
      <c r="E6131">
        <f>+VLOOKUP(Tabla2[[#This Row],[Punto de venta]],Punto_venta[],2,0)</f>
        <v>1</v>
      </c>
      <c r="F6131" t="s">
        <v>15</v>
      </c>
      <c r="G6131">
        <f>+VLOOKUP(Tabla2[[#This Row],[Cultivo]],Cod_categoría[],2,0)</f>
        <v>100108006</v>
      </c>
      <c r="H6131" t="str">
        <f>+VLOOKUP(F6131,Codigos[],2,0)</f>
        <v>Frutos tropicales y subtropicales</v>
      </c>
      <c r="I6131">
        <f>+VLOOKUP(Tabla2[[#This Row],[Categoría]],Cod_procesamiento10[],2,0)</f>
        <v>4</v>
      </c>
      <c r="J6131" t="s">
        <v>163</v>
      </c>
      <c r="K6131" s="3">
        <v>529.41999999999996</v>
      </c>
    </row>
    <row r="6132" spans="1:11" x14ac:dyDescent="0.35">
      <c r="A6132">
        <v>2017</v>
      </c>
      <c r="B6132" s="5" t="s">
        <v>56</v>
      </c>
      <c r="C6132" s="10">
        <v>42948</v>
      </c>
      <c r="D6132" t="s">
        <v>17</v>
      </c>
      <c r="E6132">
        <f>+VLOOKUP(Tabla2[[#This Row],[Punto de venta]],Punto_venta[],2,0)</f>
        <v>2</v>
      </c>
      <c r="F6132" t="s">
        <v>19</v>
      </c>
      <c r="G6132">
        <f>+VLOOKUP(Tabla2[[#This Row],[Cultivo]],Cod_categoría[],2,0)</f>
        <v>100101007</v>
      </c>
      <c r="H6132" t="str">
        <f>+VLOOKUP(F6132,Codigos[],2,0)</f>
        <v>Berries</v>
      </c>
      <c r="I6132">
        <f>+VLOOKUP(Tabla2[[#This Row],[Categoría]],Cod_procesamiento10[],2,0)</f>
        <v>1</v>
      </c>
      <c r="J6132" t="s">
        <v>163</v>
      </c>
      <c r="K6132" s="3">
        <v>1025.03</v>
      </c>
    </row>
    <row r="6133" spans="1:11" x14ac:dyDescent="0.35">
      <c r="A6133">
        <v>2017</v>
      </c>
      <c r="B6133" s="5" t="s">
        <v>56</v>
      </c>
      <c r="C6133" s="10">
        <v>42948</v>
      </c>
      <c r="D6133" t="s">
        <v>17</v>
      </c>
      <c r="E6133">
        <f>+VLOOKUP(Tabla2[[#This Row],[Punto de venta]],Punto_venta[],2,0)</f>
        <v>2</v>
      </c>
      <c r="F6133" t="s">
        <v>9</v>
      </c>
      <c r="G6133">
        <f>+VLOOKUP(Tabla2[[#This Row],[Cultivo]],Cod_categoría[],2,0)</f>
        <v>100102003</v>
      </c>
      <c r="H6133" t="str">
        <f>+VLOOKUP(F6133,Codigos[],2,0)</f>
        <v>Cítricos</v>
      </c>
      <c r="I6133">
        <f>+VLOOKUP(Tabla2[[#This Row],[Categoría]],Cod_procesamiento10[],2,0)</f>
        <v>2</v>
      </c>
      <c r="J6133" t="s">
        <v>163</v>
      </c>
      <c r="K6133" s="3">
        <v>903.43</v>
      </c>
    </row>
    <row r="6134" spans="1:11" x14ac:dyDescent="0.35">
      <c r="A6134">
        <v>2017</v>
      </c>
      <c r="B6134" s="5" t="s">
        <v>56</v>
      </c>
      <c r="C6134" s="10">
        <v>42948</v>
      </c>
      <c r="D6134" t="s">
        <v>17</v>
      </c>
      <c r="E6134">
        <f>+VLOOKUP(Tabla2[[#This Row],[Punto de venta]],Punto_venta[],2,0)</f>
        <v>2</v>
      </c>
      <c r="F6134" t="s">
        <v>20</v>
      </c>
      <c r="G6134">
        <f>+VLOOKUP(Tabla2[[#This Row],[Cultivo]],Cod_categoría[],2,0)</f>
        <v>100102004</v>
      </c>
      <c r="H6134" t="str">
        <f>+VLOOKUP(F6134,Codigos[],2,0)</f>
        <v>Cítricos</v>
      </c>
      <c r="I6134">
        <f>+VLOOKUP(Tabla2[[#This Row],[Categoría]],Cod_procesamiento10[],2,0)</f>
        <v>2</v>
      </c>
      <c r="J6134" t="s">
        <v>163</v>
      </c>
      <c r="K6134" s="3">
        <v>1469.8</v>
      </c>
    </row>
    <row r="6135" spans="1:11" x14ac:dyDescent="0.35">
      <c r="A6135">
        <v>2017</v>
      </c>
      <c r="B6135" s="5" t="s">
        <v>56</v>
      </c>
      <c r="C6135" s="10">
        <v>42948</v>
      </c>
      <c r="D6135" t="s">
        <v>17</v>
      </c>
      <c r="E6135">
        <f>+VLOOKUP(Tabla2[[#This Row],[Punto de venta]],Punto_venta[],2,0)</f>
        <v>2</v>
      </c>
      <c r="F6135" t="s">
        <v>21</v>
      </c>
      <c r="G6135">
        <f>+VLOOKUP(Tabla2[[#This Row],[Cultivo]],Cod_categoría[],2,0)</f>
        <v>100108002</v>
      </c>
      <c r="H6135" t="str">
        <f>+VLOOKUP(F6135,Codigos[],2,0)</f>
        <v>Frutos tropicales y subtropicales</v>
      </c>
      <c r="I6135">
        <f>+VLOOKUP(Tabla2[[#This Row],[Categoría]],Cod_procesamiento10[],2,0)</f>
        <v>4</v>
      </c>
      <c r="J6135" t="s">
        <v>163</v>
      </c>
      <c r="K6135" s="3">
        <v>2068.31</v>
      </c>
    </row>
    <row r="6136" spans="1:11" x14ac:dyDescent="0.35">
      <c r="A6136">
        <v>2017</v>
      </c>
      <c r="B6136" s="5" t="s">
        <v>56</v>
      </c>
      <c r="C6136" s="10">
        <v>42948</v>
      </c>
      <c r="D6136" t="s">
        <v>17</v>
      </c>
      <c r="E6136">
        <f>+VLOOKUP(Tabla2[[#This Row],[Punto de venta]],Punto_venta[],2,0)</f>
        <v>2</v>
      </c>
      <c r="F6136" t="s">
        <v>10</v>
      </c>
      <c r="G6136">
        <f>+VLOOKUP(Tabla2[[#This Row],[Cultivo]],Cod_categoría[],2,0)</f>
        <v>100104002</v>
      </c>
      <c r="H6136" t="str">
        <f>+VLOOKUP(F6136,Codigos[],2,0)</f>
        <v>Frutos de pepita</v>
      </c>
      <c r="I6136">
        <f>+VLOOKUP(Tabla2[[#This Row],[Categoría]],Cod_procesamiento10[],2,0)</f>
        <v>3</v>
      </c>
      <c r="J6136" t="s">
        <v>163</v>
      </c>
      <c r="K6136" s="3">
        <v>1092.31</v>
      </c>
    </row>
    <row r="6137" spans="1:11" x14ac:dyDescent="0.35">
      <c r="A6137">
        <v>2017</v>
      </c>
      <c r="B6137" s="5" t="s">
        <v>56</v>
      </c>
      <c r="C6137" s="10">
        <v>42948</v>
      </c>
      <c r="D6137" t="s">
        <v>17</v>
      </c>
      <c r="E6137">
        <f>+VLOOKUP(Tabla2[[#This Row],[Punto de venta]],Punto_venta[],2,0)</f>
        <v>2</v>
      </c>
      <c r="F6137" t="s">
        <v>11</v>
      </c>
      <c r="G6137">
        <f>+VLOOKUP(Tabla2[[#This Row],[Cultivo]],Cod_categoría[],2,0)</f>
        <v>100102005</v>
      </c>
      <c r="H6137" t="str">
        <f>+VLOOKUP(F6137,Codigos[],2,0)</f>
        <v>Cítricos</v>
      </c>
      <c r="I6137">
        <f>+VLOOKUP(Tabla2[[#This Row],[Categoría]],Cod_procesamiento10[],2,0)</f>
        <v>2</v>
      </c>
      <c r="J6137" t="s">
        <v>163</v>
      </c>
      <c r="K6137" s="3">
        <v>902.75</v>
      </c>
    </row>
    <row r="6138" spans="1:11" x14ac:dyDescent="0.35">
      <c r="A6138">
        <v>2017</v>
      </c>
      <c r="B6138" s="5" t="s">
        <v>56</v>
      </c>
      <c r="C6138" s="10">
        <v>42948</v>
      </c>
      <c r="D6138" t="s">
        <v>17</v>
      </c>
      <c r="E6138">
        <f>+VLOOKUP(Tabla2[[#This Row],[Punto de venta]],Punto_venta[],2,0)</f>
        <v>2</v>
      </c>
      <c r="F6138" t="s">
        <v>13</v>
      </c>
      <c r="G6138">
        <f>+VLOOKUP(Tabla2[[#This Row],[Cultivo]],Cod_categoría[],2,0)</f>
        <v>100106002</v>
      </c>
      <c r="H6138" t="str">
        <f>+VLOOKUP(F6138,Codigos[],2,0)</f>
        <v>Frutos oleaginosos</v>
      </c>
      <c r="I6138">
        <f>+VLOOKUP(Tabla2[[#This Row],[Categoría]],Cod_procesamiento10[],2,0)</f>
        <v>12</v>
      </c>
      <c r="J6138" t="s">
        <v>163</v>
      </c>
      <c r="K6138" s="3">
        <v>3283.45</v>
      </c>
    </row>
    <row r="6139" spans="1:11" x14ac:dyDescent="0.35">
      <c r="A6139">
        <v>2017</v>
      </c>
      <c r="B6139" s="5" t="s">
        <v>56</v>
      </c>
      <c r="C6139" s="10">
        <v>42948</v>
      </c>
      <c r="D6139" t="s">
        <v>17</v>
      </c>
      <c r="E6139">
        <f>+VLOOKUP(Tabla2[[#This Row],[Punto de venta]],Punto_venta[],2,0)</f>
        <v>2</v>
      </c>
      <c r="F6139" t="s">
        <v>14</v>
      </c>
      <c r="G6139">
        <f>+VLOOKUP(Tabla2[[#This Row],[Cultivo]],Cod_categoría[],2,0)</f>
        <v>100104005</v>
      </c>
      <c r="H6139" t="str">
        <f>+VLOOKUP(F6139,Codigos[],2,0)</f>
        <v>Frutos de pepita</v>
      </c>
      <c r="I6139">
        <f>+VLOOKUP(Tabla2[[#This Row],[Categoría]],Cod_procesamiento10[],2,0)</f>
        <v>3</v>
      </c>
      <c r="J6139" t="s">
        <v>163</v>
      </c>
      <c r="K6139" s="3">
        <v>1112.82</v>
      </c>
    </row>
    <row r="6140" spans="1:11" x14ac:dyDescent="0.35">
      <c r="A6140">
        <v>2017</v>
      </c>
      <c r="B6140" s="5" t="s">
        <v>56</v>
      </c>
      <c r="C6140" s="10">
        <v>42948</v>
      </c>
      <c r="D6140" t="s">
        <v>17</v>
      </c>
      <c r="E6140">
        <f>+VLOOKUP(Tabla2[[#This Row],[Punto de venta]],Punto_venta[],2,0)</f>
        <v>2</v>
      </c>
      <c r="F6140" t="s">
        <v>15</v>
      </c>
      <c r="G6140">
        <f>+VLOOKUP(Tabla2[[#This Row],[Cultivo]],Cod_categoría[],2,0)</f>
        <v>100108006</v>
      </c>
      <c r="H6140" t="str">
        <f>+VLOOKUP(F6140,Codigos[],2,0)</f>
        <v>Frutos tropicales y subtropicales</v>
      </c>
      <c r="I6140">
        <f>+VLOOKUP(Tabla2[[#This Row],[Categoría]],Cod_procesamiento10[],2,0)</f>
        <v>4</v>
      </c>
      <c r="J6140" t="s">
        <v>163</v>
      </c>
      <c r="K6140" s="3">
        <v>847.33</v>
      </c>
    </row>
    <row r="6141" spans="1:11" x14ac:dyDescent="0.35">
      <c r="A6141">
        <v>2017</v>
      </c>
      <c r="B6141" s="5" t="s">
        <v>56</v>
      </c>
      <c r="C6141" s="10">
        <v>42948</v>
      </c>
      <c r="D6141" t="s">
        <v>2</v>
      </c>
      <c r="E6141">
        <f>+VLOOKUP(Tabla2[[#This Row],[Punto de venta]],Punto_venta[],2,0)</f>
        <v>1</v>
      </c>
      <c r="F6141" t="s">
        <v>19</v>
      </c>
      <c r="G6141">
        <f>+VLOOKUP(Tabla2[[#This Row],[Cultivo]],Cod_categoría[],2,0)</f>
        <v>100101007</v>
      </c>
      <c r="H6141" t="str">
        <f>+VLOOKUP(F6141,Codigos[],2,0)</f>
        <v>Berries</v>
      </c>
      <c r="I6141">
        <f>+VLOOKUP(Tabla2[[#This Row],[Categoría]],Cod_procesamiento10[],2,0)</f>
        <v>1</v>
      </c>
      <c r="J6141" t="s">
        <v>163</v>
      </c>
      <c r="K6141" s="3">
        <v>601.47</v>
      </c>
    </row>
    <row r="6142" spans="1:11" x14ac:dyDescent="0.35">
      <c r="A6142">
        <v>2017</v>
      </c>
      <c r="B6142" s="5" t="s">
        <v>56</v>
      </c>
      <c r="C6142" s="10">
        <v>42948</v>
      </c>
      <c r="D6142" t="s">
        <v>2</v>
      </c>
      <c r="E6142">
        <f>+VLOOKUP(Tabla2[[#This Row],[Punto de venta]],Punto_venta[],2,0)</f>
        <v>1</v>
      </c>
      <c r="F6142" t="s">
        <v>9</v>
      </c>
      <c r="G6142">
        <f>+VLOOKUP(Tabla2[[#This Row],[Cultivo]],Cod_categoría[],2,0)</f>
        <v>100102003</v>
      </c>
      <c r="H6142" t="str">
        <f>+VLOOKUP(F6142,Codigos[],2,0)</f>
        <v>Cítricos</v>
      </c>
      <c r="I6142">
        <f>+VLOOKUP(Tabla2[[#This Row],[Categoría]],Cod_procesamiento10[],2,0)</f>
        <v>2</v>
      </c>
      <c r="J6142" t="s">
        <v>163</v>
      </c>
      <c r="K6142" s="3">
        <v>469.25</v>
      </c>
    </row>
    <row r="6143" spans="1:11" x14ac:dyDescent="0.35">
      <c r="A6143">
        <v>2017</v>
      </c>
      <c r="B6143" s="5" t="s">
        <v>56</v>
      </c>
      <c r="C6143" s="10">
        <v>42948</v>
      </c>
      <c r="D6143" t="s">
        <v>2</v>
      </c>
      <c r="E6143">
        <f>+VLOOKUP(Tabla2[[#This Row],[Punto de venta]],Punto_venta[],2,0)</f>
        <v>1</v>
      </c>
      <c r="F6143" t="s">
        <v>20</v>
      </c>
      <c r="G6143">
        <f>+VLOOKUP(Tabla2[[#This Row],[Cultivo]],Cod_categoría[],2,0)</f>
        <v>100102004</v>
      </c>
      <c r="H6143" t="str">
        <f>+VLOOKUP(F6143,Codigos[],2,0)</f>
        <v>Cítricos</v>
      </c>
      <c r="I6143">
        <f>+VLOOKUP(Tabla2[[#This Row],[Categoría]],Cod_procesamiento10[],2,0)</f>
        <v>2</v>
      </c>
      <c r="J6143" t="s">
        <v>163</v>
      </c>
      <c r="K6143" s="3">
        <v>817.42</v>
      </c>
    </row>
    <row r="6144" spans="1:11" x14ac:dyDescent="0.35">
      <c r="A6144">
        <v>2017</v>
      </c>
      <c r="B6144" s="5" t="s">
        <v>56</v>
      </c>
      <c r="C6144" s="10">
        <v>42948</v>
      </c>
      <c r="D6144" t="s">
        <v>2</v>
      </c>
      <c r="E6144">
        <f>+VLOOKUP(Tabla2[[#This Row],[Punto de venta]],Punto_venta[],2,0)</f>
        <v>1</v>
      </c>
      <c r="F6144" t="s">
        <v>21</v>
      </c>
      <c r="G6144">
        <f>+VLOOKUP(Tabla2[[#This Row],[Cultivo]],Cod_categoría[],2,0)</f>
        <v>100108002</v>
      </c>
      <c r="H6144" t="str">
        <f>+VLOOKUP(F6144,Codigos[],2,0)</f>
        <v>Frutos tropicales y subtropicales</v>
      </c>
      <c r="I6144">
        <f>+VLOOKUP(Tabla2[[#This Row],[Categoría]],Cod_procesamiento10[],2,0)</f>
        <v>4</v>
      </c>
      <c r="J6144" t="s">
        <v>163</v>
      </c>
      <c r="K6144" s="3">
        <v>1900</v>
      </c>
    </row>
    <row r="6145" spans="1:11" x14ac:dyDescent="0.35">
      <c r="A6145">
        <v>2017</v>
      </c>
      <c r="B6145" s="5" t="s">
        <v>56</v>
      </c>
      <c r="C6145" s="10">
        <v>42948</v>
      </c>
      <c r="D6145" t="s">
        <v>2</v>
      </c>
      <c r="E6145">
        <f>+VLOOKUP(Tabla2[[#This Row],[Punto de venta]],Punto_venta[],2,0)</f>
        <v>1</v>
      </c>
      <c r="F6145" t="s">
        <v>10</v>
      </c>
      <c r="G6145">
        <f>+VLOOKUP(Tabla2[[#This Row],[Cultivo]],Cod_categoría[],2,0)</f>
        <v>100104002</v>
      </c>
      <c r="H6145" t="str">
        <f>+VLOOKUP(F6145,Codigos[],2,0)</f>
        <v>Frutos de pepita</v>
      </c>
      <c r="I6145">
        <f>+VLOOKUP(Tabla2[[#This Row],[Categoría]],Cod_procesamiento10[],2,0)</f>
        <v>3</v>
      </c>
      <c r="J6145" t="s">
        <v>163</v>
      </c>
      <c r="K6145" s="3">
        <v>618.57000000000005</v>
      </c>
    </row>
    <row r="6146" spans="1:11" x14ac:dyDescent="0.35">
      <c r="A6146">
        <v>2017</v>
      </c>
      <c r="B6146" s="5" t="s">
        <v>56</v>
      </c>
      <c r="C6146" s="10">
        <v>42948</v>
      </c>
      <c r="D6146" t="s">
        <v>2</v>
      </c>
      <c r="E6146">
        <f>+VLOOKUP(Tabla2[[#This Row],[Punto de venta]],Punto_venta[],2,0)</f>
        <v>1</v>
      </c>
      <c r="F6146" t="s">
        <v>11</v>
      </c>
      <c r="G6146">
        <f>+VLOOKUP(Tabla2[[#This Row],[Cultivo]],Cod_categoría[],2,0)</f>
        <v>100102005</v>
      </c>
      <c r="H6146" t="str">
        <f>+VLOOKUP(F6146,Codigos[],2,0)</f>
        <v>Cítricos</v>
      </c>
      <c r="I6146">
        <f>+VLOOKUP(Tabla2[[#This Row],[Categoría]],Cod_procesamiento10[],2,0)</f>
        <v>2</v>
      </c>
      <c r="J6146" t="s">
        <v>163</v>
      </c>
      <c r="K6146" s="3">
        <v>611.92999999999995</v>
      </c>
    </row>
    <row r="6147" spans="1:11" x14ac:dyDescent="0.35">
      <c r="A6147">
        <v>2017</v>
      </c>
      <c r="B6147" s="5" t="s">
        <v>56</v>
      </c>
      <c r="C6147" s="10">
        <v>42948</v>
      </c>
      <c r="D6147" t="s">
        <v>2</v>
      </c>
      <c r="E6147">
        <f>+VLOOKUP(Tabla2[[#This Row],[Punto de venta]],Punto_venta[],2,0)</f>
        <v>1</v>
      </c>
      <c r="F6147" t="s">
        <v>13</v>
      </c>
      <c r="G6147">
        <f>+VLOOKUP(Tabla2[[#This Row],[Cultivo]],Cod_categoría[],2,0)</f>
        <v>100106002</v>
      </c>
      <c r="H6147" t="str">
        <f>+VLOOKUP(F6147,Codigos[],2,0)</f>
        <v>Frutos oleaginosos</v>
      </c>
      <c r="I6147">
        <f>+VLOOKUP(Tabla2[[#This Row],[Categoría]],Cod_procesamiento10[],2,0)</f>
        <v>12</v>
      </c>
      <c r="J6147" t="s">
        <v>163</v>
      </c>
      <c r="K6147" s="3">
        <v>2877.14</v>
      </c>
    </row>
    <row r="6148" spans="1:11" x14ac:dyDescent="0.35">
      <c r="A6148">
        <v>2017</v>
      </c>
      <c r="B6148" s="5" t="s">
        <v>56</v>
      </c>
      <c r="C6148" s="10">
        <v>42948</v>
      </c>
      <c r="D6148" t="s">
        <v>2</v>
      </c>
      <c r="E6148">
        <f>+VLOOKUP(Tabla2[[#This Row],[Punto de venta]],Punto_venta[],2,0)</f>
        <v>1</v>
      </c>
      <c r="F6148" t="s">
        <v>14</v>
      </c>
      <c r="G6148">
        <f>+VLOOKUP(Tabla2[[#This Row],[Cultivo]],Cod_categoría[],2,0)</f>
        <v>100104005</v>
      </c>
      <c r="H6148" t="str">
        <f>+VLOOKUP(F6148,Codigos[],2,0)</f>
        <v>Frutos de pepita</v>
      </c>
      <c r="I6148">
        <f>+VLOOKUP(Tabla2[[#This Row],[Categoría]],Cod_procesamiento10[],2,0)</f>
        <v>3</v>
      </c>
      <c r="J6148" t="s">
        <v>163</v>
      </c>
      <c r="K6148" s="3">
        <v>705</v>
      </c>
    </row>
    <row r="6149" spans="1:11" x14ac:dyDescent="0.35">
      <c r="A6149">
        <v>2017</v>
      </c>
      <c r="B6149" s="5" t="s">
        <v>56</v>
      </c>
      <c r="C6149" s="10">
        <v>42948</v>
      </c>
      <c r="D6149" t="s">
        <v>2</v>
      </c>
      <c r="E6149">
        <f>+VLOOKUP(Tabla2[[#This Row],[Punto de venta]],Punto_venta[],2,0)</f>
        <v>1</v>
      </c>
      <c r="F6149" t="s">
        <v>15</v>
      </c>
      <c r="G6149">
        <f>+VLOOKUP(Tabla2[[#This Row],[Cultivo]],Cod_categoría[],2,0)</f>
        <v>100108006</v>
      </c>
      <c r="H6149" t="str">
        <f>+VLOOKUP(F6149,Codigos[],2,0)</f>
        <v>Frutos tropicales y subtropicales</v>
      </c>
      <c r="I6149">
        <f>+VLOOKUP(Tabla2[[#This Row],[Categoría]],Cod_procesamiento10[],2,0)</f>
        <v>4</v>
      </c>
      <c r="J6149" t="s">
        <v>163</v>
      </c>
      <c r="K6149" s="3">
        <v>608.55999999999995</v>
      </c>
    </row>
    <row r="6150" spans="1:11" x14ac:dyDescent="0.35">
      <c r="A6150">
        <v>2017</v>
      </c>
      <c r="B6150" s="5" t="s">
        <v>56</v>
      </c>
      <c r="C6150" s="10">
        <v>42948</v>
      </c>
      <c r="D6150" t="s">
        <v>17</v>
      </c>
      <c r="E6150">
        <f>+VLOOKUP(Tabla2[[#This Row],[Punto de venta]],Punto_venta[],2,0)</f>
        <v>2</v>
      </c>
      <c r="F6150" t="s">
        <v>19</v>
      </c>
      <c r="G6150">
        <f>+VLOOKUP(Tabla2[[#This Row],[Cultivo]],Cod_categoría[],2,0)</f>
        <v>100101007</v>
      </c>
      <c r="H6150" t="str">
        <f>+VLOOKUP(F6150,Codigos[],2,0)</f>
        <v>Berries</v>
      </c>
      <c r="I6150">
        <f>+VLOOKUP(Tabla2[[#This Row],[Categoría]],Cod_procesamiento10[],2,0)</f>
        <v>1</v>
      </c>
      <c r="J6150" t="s">
        <v>163</v>
      </c>
      <c r="K6150" s="3">
        <v>1037.42</v>
      </c>
    </row>
    <row r="6151" spans="1:11" x14ac:dyDescent="0.35">
      <c r="A6151">
        <v>2017</v>
      </c>
      <c r="B6151" s="5" t="s">
        <v>56</v>
      </c>
      <c r="C6151" s="10">
        <v>42948</v>
      </c>
      <c r="D6151" t="s">
        <v>17</v>
      </c>
      <c r="E6151">
        <f>+VLOOKUP(Tabla2[[#This Row],[Punto de venta]],Punto_venta[],2,0)</f>
        <v>2</v>
      </c>
      <c r="F6151" t="s">
        <v>9</v>
      </c>
      <c r="G6151">
        <f>+VLOOKUP(Tabla2[[#This Row],[Cultivo]],Cod_categoría[],2,0)</f>
        <v>100102003</v>
      </c>
      <c r="H6151" t="str">
        <f>+VLOOKUP(F6151,Codigos[],2,0)</f>
        <v>Cítricos</v>
      </c>
      <c r="I6151">
        <f>+VLOOKUP(Tabla2[[#This Row],[Categoría]],Cod_procesamiento10[],2,0)</f>
        <v>2</v>
      </c>
      <c r="J6151" t="s">
        <v>163</v>
      </c>
      <c r="K6151" s="3">
        <v>911.56</v>
      </c>
    </row>
    <row r="6152" spans="1:11" x14ac:dyDescent="0.35">
      <c r="A6152">
        <v>2017</v>
      </c>
      <c r="B6152" s="5" t="s">
        <v>56</v>
      </c>
      <c r="C6152" s="10">
        <v>42948</v>
      </c>
      <c r="D6152" t="s">
        <v>17</v>
      </c>
      <c r="E6152">
        <f>+VLOOKUP(Tabla2[[#This Row],[Punto de venta]],Punto_venta[],2,0)</f>
        <v>2</v>
      </c>
      <c r="F6152" t="s">
        <v>20</v>
      </c>
      <c r="G6152">
        <f>+VLOOKUP(Tabla2[[#This Row],[Cultivo]],Cod_categoría[],2,0)</f>
        <v>100102004</v>
      </c>
      <c r="H6152" t="str">
        <f>+VLOOKUP(F6152,Codigos[],2,0)</f>
        <v>Cítricos</v>
      </c>
      <c r="I6152">
        <f>+VLOOKUP(Tabla2[[#This Row],[Categoría]],Cod_procesamiento10[],2,0)</f>
        <v>2</v>
      </c>
      <c r="J6152" t="s">
        <v>163</v>
      </c>
      <c r="K6152" s="3">
        <v>1564.65</v>
      </c>
    </row>
    <row r="6153" spans="1:11" x14ac:dyDescent="0.35">
      <c r="A6153">
        <v>2017</v>
      </c>
      <c r="B6153" s="5" t="s">
        <v>56</v>
      </c>
      <c r="C6153" s="10">
        <v>42948</v>
      </c>
      <c r="D6153" t="s">
        <v>17</v>
      </c>
      <c r="E6153">
        <f>+VLOOKUP(Tabla2[[#This Row],[Punto de venta]],Punto_venta[],2,0)</f>
        <v>2</v>
      </c>
      <c r="F6153" t="s">
        <v>21</v>
      </c>
      <c r="G6153">
        <f>+VLOOKUP(Tabla2[[#This Row],[Cultivo]],Cod_categoría[],2,0)</f>
        <v>100108002</v>
      </c>
      <c r="H6153" t="str">
        <f>+VLOOKUP(F6153,Codigos[],2,0)</f>
        <v>Frutos tropicales y subtropicales</v>
      </c>
      <c r="I6153">
        <f>+VLOOKUP(Tabla2[[#This Row],[Categoría]],Cod_procesamiento10[],2,0)</f>
        <v>4</v>
      </c>
      <c r="J6153" t="s">
        <v>163</v>
      </c>
      <c r="K6153" s="3">
        <v>2059.87</v>
      </c>
    </row>
    <row r="6154" spans="1:11" x14ac:dyDescent="0.35">
      <c r="A6154">
        <v>2017</v>
      </c>
      <c r="B6154" s="5" t="s">
        <v>56</v>
      </c>
      <c r="C6154" s="10">
        <v>42948</v>
      </c>
      <c r="D6154" t="s">
        <v>17</v>
      </c>
      <c r="E6154">
        <f>+VLOOKUP(Tabla2[[#This Row],[Punto de venta]],Punto_venta[],2,0)</f>
        <v>2</v>
      </c>
      <c r="F6154" t="s">
        <v>10</v>
      </c>
      <c r="G6154">
        <f>+VLOOKUP(Tabla2[[#This Row],[Cultivo]],Cod_categoría[],2,0)</f>
        <v>100104002</v>
      </c>
      <c r="H6154" t="str">
        <f>+VLOOKUP(F6154,Codigos[],2,0)</f>
        <v>Frutos de pepita</v>
      </c>
      <c r="I6154">
        <f>+VLOOKUP(Tabla2[[#This Row],[Categoría]],Cod_procesamiento10[],2,0)</f>
        <v>3</v>
      </c>
      <c r="J6154" t="s">
        <v>163</v>
      </c>
      <c r="K6154" s="3">
        <v>1094.75</v>
      </c>
    </row>
    <row r="6155" spans="1:11" x14ac:dyDescent="0.35">
      <c r="A6155">
        <v>2017</v>
      </c>
      <c r="B6155" s="5" t="s">
        <v>56</v>
      </c>
      <c r="C6155" s="10">
        <v>42948</v>
      </c>
      <c r="D6155" t="s">
        <v>17</v>
      </c>
      <c r="E6155">
        <f>+VLOOKUP(Tabla2[[#This Row],[Punto de venta]],Punto_venta[],2,0)</f>
        <v>2</v>
      </c>
      <c r="F6155" t="s">
        <v>11</v>
      </c>
      <c r="G6155">
        <f>+VLOOKUP(Tabla2[[#This Row],[Cultivo]],Cod_categoría[],2,0)</f>
        <v>100102005</v>
      </c>
      <c r="H6155" t="str">
        <f>+VLOOKUP(F6155,Codigos[],2,0)</f>
        <v>Cítricos</v>
      </c>
      <c r="I6155">
        <f>+VLOOKUP(Tabla2[[#This Row],[Categoría]],Cod_procesamiento10[],2,0)</f>
        <v>2</v>
      </c>
      <c r="J6155" t="s">
        <v>163</v>
      </c>
      <c r="K6155" s="3">
        <v>959.36</v>
      </c>
    </row>
    <row r="6156" spans="1:11" x14ac:dyDescent="0.35">
      <c r="A6156">
        <v>2017</v>
      </c>
      <c r="B6156" s="5" t="s">
        <v>56</v>
      </c>
      <c r="C6156" s="10">
        <v>42948</v>
      </c>
      <c r="D6156" t="s">
        <v>17</v>
      </c>
      <c r="E6156">
        <f>+VLOOKUP(Tabla2[[#This Row],[Punto de venta]],Punto_venta[],2,0)</f>
        <v>2</v>
      </c>
      <c r="F6156" t="s">
        <v>13</v>
      </c>
      <c r="G6156">
        <f>+VLOOKUP(Tabla2[[#This Row],[Cultivo]],Cod_categoría[],2,0)</f>
        <v>100106002</v>
      </c>
      <c r="H6156" t="str">
        <f>+VLOOKUP(F6156,Codigos[],2,0)</f>
        <v>Frutos oleaginosos</v>
      </c>
      <c r="I6156">
        <f>+VLOOKUP(Tabla2[[#This Row],[Categoría]],Cod_procesamiento10[],2,0)</f>
        <v>12</v>
      </c>
      <c r="J6156" t="s">
        <v>163</v>
      </c>
      <c r="K6156" s="3">
        <v>3239.34</v>
      </c>
    </row>
    <row r="6157" spans="1:11" x14ac:dyDescent="0.35">
      <c r="A6157">
        <v>2017</v>
      </c>
      <c r="B6157" s="5" t="s">
        <v>56</v>
      </c>
      <c r="C6157" s="10">
        <v>42948</v>
      </c>
      <c r="D6157" t="s">
        <v>17</v>
      </c>
      <c r="E6157">
        <f>+VLOOKUP(Tabla2[[#This Row],[Punto de venta]],Punto_venta[],2,0)</f>
        <v>2</v>
      </c>
      <c r="F6157" t="s">
        <v>14</v>
      </c>
      <c r="G6157">
        <f>+VLOOKUP(Tabla2[[#This Row],[Cultivo]],Cod_categoría[],2,0)</f>
        <v>100104005</v>
      </c>
      <c r="H6157" t="str">
        <f>+VLOOKUP(F6157,Codigos[],2,0)</f>
        <v>Frutos de pepita</v>
      </c>
      <c r="I6157">
        <f>+VLOOKUP(Tabla2[[#This Row],[Categoría]],Cod_procesamiento10[],2,0)</f>
        <v>3</v>
      </c>
      <c r="J6157" t="s">
        <v>163</v>
      </c>
      <c r="K6157" s="3">
        <v>1082.04</v>
      </c>
    </row>
    <row r="6158" spans="1:11" x14ac:dyDescent="0.35">
      <c r="A6158">
        <v>2017</v>
      </c>
      <c r="B6158" s="5" t="s">
        <v>56</v>
      </c>
      <c r="C6158" s="10">
        <v>42948</v>
      </c>
      <c r="D6158" t="s">
        <v>17</v>
      </c>
      <c r="E6158">
        <f>+VLOOKUP(Tabla2[[#This Row],[Punto de venta]],Punto_venta[],2,0)</f>
        <v>2</v>
      </c>
      <c r="F6158" t="s">
        <v>15</v>
      </c>
      <c r="G6158">
        <f>+VLOOKUP(Tabla2[[#This Row],[Cultivo]],Cod_categoría[],2,0)</f>
        <v>100108006</v>
      </c>
      <c r="H6158" t="str">
        <f>+VLOOKUP(F6158,Codigos[],2,0)</f>
        <v>Frutos tropicales y subtropicales</v>
      </c>
      <c r="I6158">
        <f>+VLOOKUP(Tabla2[[#This Row],[Categoría]],Cod_procesamiento10[],2,0)</f>
        <v>4</v>
      </c>
      <c r="J6158" t="s">
        <v>163</v>
      </c>
      <c r="K6158" s="3">
        <v>880.51</v>
      </c>
    </row>
    <row r="6159" spans="1:11" x14ac:dyDescent="0.35">
      <c r="A6159">
        <v>2017</v>
      </c>
      <c r="B6159" s="5" t="s">
        <v>56</v>
      </c>
      <c r="C6159" s="10">
        <v>42948</v>
      </c>
      <c r="D6159" t="s">
        <v>2</v>
      </c>
      <c r="E6159">
        <f>+VLOOKUP(Tabla2[[#This Row],[Punto de venta]],Punto_venta[],2,0)</f>
        <v>1</v>
      </c>
      <c r="F6159" t="s">
        <v>19</v>
      </c>
      <c r="G6159">
        <f>+VLOOKUP(Tabla2[[#This Row],[Cultivo]],Cod_categoría[],2,0)</f>
        <v>100101007</v>
      </c>
      <c r="H6159" t="str">
        <f>+VLOOKUP(F6159,Codigos[],2,0)</f>
        <v>Berries</v>
      </c>
      <c r="I6159">
        <f>+VLOOKUP(Tabla2[[#This Row],[Categoría]],Cod_procesamiento10[],2,0)</f>
        <v>1</v>
      </c>
      <c r="J6159" t="s">
        <v>163</v>
      </c>
      <c r="K6159" s="3">
        <v>506.67</v>
      </c>
    </row>
    <row r="6160" spans="1:11" x14ac:dyDescent="0.35">
      <c r="A6160">
        <v>2017</v>
      </c>
      <c r="B6160" s="5" t="s">
        <v>56</v>
      </c>
      <c r="C6160" s="10">
        <v>42948</v>
      </c>
      <c r="D6160" t="s">
        <v>2</v>
      </c>
      <c r="E6160">
        <f>+VLOOKUP(Tabla2[[#This Row],[Punto de venta]],Punto_venta[],2,0)</f>
        <v>1</v>
      </c>
      <c r="F6160" t="s">
        <v>9</v>
      </c>
      <c r="G6160">
        <f>+VLOOKUP(Tabla2[[#This Row],[Cultivo]],Cod_categoría[],2,0)</f>
        <v>100102003</v>
      </c>
      <c r="H6160" t="str">
        <f>+VLOOKUP(F6160,Codigos[],2,0)</f>
        <v>Cítricos</v>
      </c>
      <c r="I6160">
        <f>+VLOOKUP(Tabla2[[#This Row],[Categoría]],Cod_procesamiento10[],2,0)</f>
        <v>2</v>
      </c>
      <c r="J6160" t="s">
        <v>163</v>
      </c>
      <c r="K6160" s="3">
        <v>351.52</v>
      </c>
    </row>
    <row r="6161" spans="1:11" x14ac:dyDescent="0.35">
      <c r="A6161">
        <v>2017</v>
      </c>
      <c r="B6161" s="5" t="s">
        <v>56</v>
      </c>
      <c r="C6161" s="10">
        <v>42948</v>
      </c>
      <c r="D6161" t="s">
        <v>2</v>
      </c>
      <c r="E6161">
        <f>+VLOOKUP(Tabla2[[#This Row],[Punto de venta]],Punto_venta[],2,0)</f>
        <v>1</v>
      </c>
      <c r="F6161" t="s">
        <v>20</v>
      </c>
      <c r="G6161">
        <f>+VLOOKUP(Tabla2[[#This Row],[Cultivo]],Cod_categoría[],2,0)</f>
        <v>100102004</v>
      </c>
      <c r="H6161" t="str">
        <f>+VLOOKUP(F6161,Codigos[],2,0)</f>
        <v>Cítricos</v>
      </c>
      <c r="I6161">
        <f>+VLOOKUP(Tabla2[[#This Row],[Categoría]],Cod_procesamiento10[],2,0)</f>
        <v>2</v>
      </c>
      <c r="J6161" t="s">
        <v>163</v>
      </c>
      <c r="K6161" s="3">
        <v>690.67</v>
      </c>
    </row>
    <row r="6162" spans="1:11" x14ac:dyDescent="0.35">
      <c r="A6162">
        <v>2017</v>
      </c>
      <c r="B6162" s="5" t="s">
        <v>56</v>
      </c>
      <c r="C6162" s="10">
        <v>42948</v>
      </c>
      <c r="D6162" t="s">
        <v>2</v>
      </c>
      <c r="E6162">
        <f>+VLOOKUP(Tabla2[[#This Row],[Punto de venta]],Punto_venta[],2,0)</f>
        <v>1</v>
      </c>
      <c r="F6162" t="s">
        <v>21</v>
      </c>
      <c r="G6162">
        <f>+VLOOKUP(Tabla2[[#This Row],[Cultivo]],Cod_categoría[],2,0)</f>
        <v>100108002</v>
      </c>
      <c r="H6162" t="str">
        <f>+VLOOKUP(F6162,Codigos[],2,0)</f>
        <v>Frutos tropicales y subtropicales</v>
      </c>
      <c r="I6162">
        <f>+VLOOKUP(Tabla2[[#This Row],[Categoría]],Cod_procesamiento10[],2,0)</f>
        <v>4</v>
      </c>
      <c r="J6162" t="s">
        <v>163</v>
      </c>
      <c r="K6162" s="3">
        <v>2500</v>
      </c>
    </row>
    <row r="6163" spans="1:11" x14ac:dyDescent="0.35">
      <c r="A6163">
        <v>2017</v>
      </c>
      <c r="B6163" s="5" t="s">
        <v>56</v>
      </c>
      <c r="C6163" s="10">
        <v>42948</v>
      </c>
      <c r="D6163" t="s">
        <v>2</v>
      </c>
      <c r="E6163">
        <f>+VLOOKUP(Tabla2[[#This Row],[Punto de venta]],Punto_venta[],2,0)</f>
        <v>1</v>
      </c>
      <c r="F6163" t="s">
        <v>10</v>
      </c>
      <c r="G6163">
        <f>+VLOOKUP(Tabla2[[#This Row],[Cultivo]],Cod_categoría[],2,0)</f>
        <v>100104002</v>
      </c>
      <c r="H6163" t="str">
        <f>+VLOOKUP(F6163,Codigos[],2,0)</f>
        <v>Frutos de pepita</v>
      </c>
      <c r="I6163">
        <f>+VLOOKUP(Tabla2[[#This Row],[Categoría]],Cod_procesamiento10[],2,0)</f>
        <v>3</v>
      </c>
      <c r="J6163" t="s">
        <v>163</v>
      </c>
      <c r="K6163" s="3">
        <v>552.20000000000005</v>
      </c>
    </row>
    <row r="6164" spans="1:11" x14ac:dyDescent="0.35">
      <c r="A6164">
        <v>2017</v>
      </c>
      <c r="B6164" s="5" t="s">
        <v>56</v>
      </c>
      <c r="C6164" s="10">
        <v>42948</v>
      </c>
      <c r="D6164" t="s">
        <v>2</v>
      </c>
      <c r="E6164">
        <f>+VLOOKUP(Tabla2[[#This Row],[Punto de venta]],Punto_venta[],2,0)</f>
        <v>1</v>
      </c>
      <c r="F6164" t="s">
        <v>11</v>
      </c>
      <c r="G6164">
        <f>+VLOOKUP(Tabla2[[#This Row],[Cultivo]],Cod_categoría[],2,0)</f>
        <v>100102005</v>
      </c>
      <c r="H6164" t="str">
        <f>+VLOOKUP(F6164,Codigos[],2,0)</f>
        <v>Cítricos</v>
      </c>
      <c r="I6164">
        <f>+VLOOKUP(Tabla2[[#This Row],[Categoría]],Cod_procesamiento10[],2,0)</f>
        <v>2</v>
      </c>
      <c r="J6164" t="s">
        <v>163</v>
      </c>
      <c r="K6164" s="3">
        <v>556.23</v>
      </c>
    </row>
    <row r="6165" spans="1:11" x14ac:dyDescent="0.35">
      <c r="A6165">
        <v>2017</v>
      </c>
      <c r="B6165" s="5" t="s">
        <v>56</v>
      </c>
      <c r="C6165" s="10">
        <v>42948</v>
      </c>
      <c r="D6165" t="s">
        <v>2</v>
      </c>
      <c r="E6165">
        <f>+VLOOKUP(Tabla2[[#This Row],[Punto de venta]],Punto_venta[],2,0)</f>
        <v>1</v>
      </c>
      <c r="F6165" t="s">
        <v>13</v>
      </c>
      <c r="G6165">
        <f>+VLOOKUP(Tabla2[[#This Row],[Cultivo]],Cod_categoría[],2,0)</f>
        <v>100106002</v>
      </c>
      <c r="H6165" t="str">
        <f>+VLOOKUP(F6165,Codigos[],2,0)</f>
        <v>Frutos oleaginosos</v>
      </c>
      <c r="I6165">
        <f>+VLOOKUP(Tabla2[[#This Row],[Categoría]],Cod_procesamiento10[],2,0)</f>
        <v>12</v>
      </c>
      <c r="J6165" t="s">
        <v>163</v>
      </c>
      <c r="K6165" s="3">
        <v>2579.46</v>
      </c>
    </row>
    <row r="6166" spans="1:11" x14ac:dyDescent="0.35">
      <c r="A6166">
        <v>2017</v>
      </c>
      <c r="B6166" s="5" t="s">
        <v>56</v>
      </c>
      <c r="C6166" s="10">
        <v>42948</v>
      </c>
      <c r="D6166" t="s">
        <v>2</v>
      </c>
      <c r="E6166">
        <f>+VLOOKUP(Tabla2[[#This Row],[Punto de venta]],Punto_venta[],2,0)</f>
        <v>1</v>
      </c>
      <c r="F6166" t="s">
        <v>14</v>
      </c>
      <c r="G6166">
        <f>+VLOOKUP(Tabla2[[#This Row],[Cultivo]],Cod_categoría[],2,0)</f>
        <v>100104005</v>
      </c>
      <c r="H6166" t="str">
        <f>+VLOOKUP(F6166,Codigos[],2,0)</f>
        <v>Frutos de pepita</v>
      </c>
      <c r="I6166">
        <f>+VLOOKUP(Tabla2[[#This Row],[Categoría]],Cod_procesamiento10[],2,0)</f>
        <v>3</v>
      </c>
      <c r="J6166" t="s">
        <v>163</v>
      </c>
      <c r="K6166" s="3">
        <v>605.94000000000005</v>
      </c>
    </row>
    <row r="6167" spans="1:11" x14ac:dyDescent="0.35">
      <c r="A6167">
        <v>2017</v>
      </c>
      <c r="B6167" s="5" t="s">
        <v>56</v>
      </c>
      <c r="C6167" s="10">
        <v>42948</v>
      </c>
      <c r="D6167" t="s">
        <v>2</v>
      </c>
      <c r="E6167">
        <f>+VLOOKUP(Tabla2[[#This Row],[Punto de venta]],Punto_venta[],2,0)</f>
        <v>1</v>
      </c>
      <c r="F6167" t="s">
        <v>15</v>
      </c>
      <c r="G6167">
        <f>+VLOOKUP(Tabla2[[#This Row],[Cultivo]],Cod_categoría[],2,0)</f>
        <v>100108006</v>
      </c>
      <c r="H6167" t="str">
        <f>+VLOOKUP(F6167,Codigos[],2,0)</f>
        <v>Frutos tropicales y subtropicales</v>
      </c>
      <c r="I6167">
        <f>+VLOOKUP(Tabla2[[#This Row],[Categoría]],Cod_procesamiento10[],2,0)</f>
        <v>4</v>
      </c>
      <c r="J6167" t="s">
        <v>163</v>
      </c>
      <c r="K6167" s="3">
        <v>547.13</v>
      </c>
    </row>
    <row r="6168" spans="1:11" x14ac:dyDescent="0.35">
      <c r="A6168">
        <v>2017</v>
      </c>
      <c r="B6168" s="5" t="s">
        <v>56</v>
      </c>
      <c r="C6168" s="10">
        <v>42948</v>
      </c>
      <c r="D6168" t="s">
        <v>17</v>
      </c>
      <c r="E6168">
        <f>+VLOOKUP(Tabla2[[#This Row],[Punto de venta]],Punto_venta[],2,0)</f>
        <v>2</v>
      </c>
      <c r="F6168" t="s">
        <v>19</v>
      </c>
      <c r="G6168">
        <f>+VLOOKUP(Tabla2[[#This Row],[Cultivo]],Cod_categoría[],2,0)</f>
        <v>100101007</v>
      </c>
      <c r="H6168" t="str">
        <f>+VLOOKUP(F6168,Codigos[],2,0)</f>
        <v>Berries</v>
      </c>
      <c r="I6168">
        <f>+VLOOKUP(Tabla2[[#This Row],[Categoría]],Cod_procesamiento10[],2,0)</f>
        <v>1</v>
      </c>
      <c r="J6168" t="s">
        <v>163</v>
      </c>
      <c r="K6168" s="3">
        <v>1033.23</v>
      </c>
    </row>
    <row r="6169" spans="1:11" x14ac:dyDescent="0.35">
      <c r="A6169">
        <v>2017</v>
      </c>
      <c r="B6169" s="5" t="s">
        <v>56</v>
      </c>
      <c r="C6169" s="10">
        <v>42948</v>
      </c>
      <c r="D6169" t="s">
        <v>17</v>
      </c>
      <c r="E6169">
        <f>+VLOOKUP(Tabla2[[#This Row],[Punto de venta]],Punto_venta[],2,0)</f>
        <v>2</v>
      </c>
      <c r="F6169" t="s">
        <v>9</v>
      </c>
      <c r="G6169">
        <f>+VLOOKUP(Tabla2[[#This Row],[Cultivo]],Cod_categoría[],2,0)</f>
        <v>100102003</v>
      </c>
      <c r="H6169" t="str">
        <f>+VLOOKUP(F6169,Codigos[],2,0)</f>
        <v>Cítricos</v>
      </c>
      <c r="I6169">
        <f>+VLOOKUP(Tabla2[[#This Row],[Categoría]],Cod_procesamiento10[],2,0)</f>
        <v>2</v>
      </c>
      <c r="J6169" t="s">
        <v>163</v>
      </c>
      <c r="K6169" s="3">
        <v>910.9</v>
      </c>
    </row>
    <row r="6170" spans="1:11" x14ac:dyDescent="0.35">
      <c r="A6170">
        <v>2017</v>
      </c>
      <c r="B6170" s="5" t="s">
        <v>56</v>
      </c>
      <c r="C6170" s="10">
        <v>42948</v>
      </c>
      <c r="D6170" t="s">
        <v>17</v>
      </c>
      <c r="E6170">
        <f>+VLOOKUP(Tabla2[[#This Row],[Punto de venta]],Punto_venta[],2,0)</f>
        <v>2</v>
      </c>
      <c r="F6170" t="s">
        <v>20</v>
      </c>
      <c r="G6170">
        <f>+VLOOKUP(Tabla2[[#This Row],[Cultivo]],Cod_categoría[],2,0)</f>
        <v>100102004</v>
      </c>
      <c r="H6170" t="str">
        <f>+VLOOKUP(F6170,Codigos[],2,0)</f>
        <v>Cítricos</v>
      </c>
      <c r="I6170">
        <f>+VLOOKUP(Tabla2[[#This Row],[Categoría]],Cod_procesamiento10[],2,0)</f>
        <v>2</v>
      </c>
      <c r="J6170" t="s">
        <v>163</v>
      </c>
      <c r="K6170" s="3">
        <v>1511.31</v>
      </c>
    </row>
    <row r="6171" spans="1:11" x14ac:dyDescent="0.35">
      <c r="A6171">
        <v>2017</v>
      </c>
      <c r="B6171" s="5" t="s">
        <v>56</v>
      </c>
      <c r="C6171" s="10">
        <v>42948</v>
      </c>
      <c r="D6171" t="s">
        <v>17</v>
      </c>
      <c r="E6171">
        <f>+VLOOKUP(Tabla2[[#This Row],[Punto de venta]],Punto_venta[],2,0)</f>
        <v>2</v>
      </c>
      <c r="F6171" t="s">
        <v>21</v>
      </c>
      <c r="G6171">
        <f>+VLOOKUP(Tabla2[[#This Row],[Cultivo]],Cod_categoría[],2,0)</f>
        <v>100108002</v>
      </c>
      <c r="H6171" t="str">
        <f>+VLOOKUP(F6171,Codigos[],2,0)</f>
        <v>Frutos tropicales y subtropicales</v>
      </c>
      <c r="I6171">
        <f>+VLOOKUP(Tabla2[[#This Row],[Categoría]],Cod_procesamiento10[],2,0)</f>
        <v>4</v>
      </c>
      <c r="J6171" t="s">
        <v>163</v>
      </c>
      <c r="K6171" s="3">
        <v>2085.4699999999998</v>
      </c>
    </row>
    <row r="6172" spans="1:11" x14ac:dyDescent="0.35">
      <c r="A6172">
        <v>2017</v>
      </c>
      <c r="B6172" s="5" t="s">
        <v>56</v>
      </c>
      <c r="C6172" s="10">
        <v>42948</v>
      </c>
      <c r="D6172" t="s">
        <v>17</v>
      </c>
      <c r="E6172">
        <f>+VLOOKUP(Tabla2[[#This Row],[Punto de venta]],Punto_venta[],2,0)</f>
        <v>2</v>
      </c>
      <c r="F6172" t="s">
        <v>10</v>
      </c>
      <c r="G6172">
        <f>+VLOOKUP(Tabla2[[#This Row],[Cultivo]],Cod_categoría[],2,0)</f>
        <v>100104002</v>
      </c>
      <c r="H6172" t="str">
        <f>+VLOOKUP(F6172,Codigos[],2,0)</f>
        <v>Frutos de pepita</v>
      </c>
      <c r="I6172">
        <f>+VLOOKUP(Tabla2[[#This Row],[Categoría]],Cod_procesamiento10[],2,0)</f>
        <v>3</v>
      </c>
      <c r="J6172" t="s">
        <v>163</v>
      </c>
      <c r="K6172" s="3">
        <v>1137.94</v>
      </c>
    </row>
    <row r="6173" spans="1:11" x14ac:dyDescent="0.35">
      <c r="A6173">
        <v>2017</v>
      </c>
      <c r="B6173" s="5" t="s">
        <v>56</v>
      </c>
      <c r="C6173" s="10">
        <v>42948</v>
      </c>
      <c r="D6173" t="s">
        <v>17</v>
      </c>
      <c r="E6173">
        <f>+VLOOKUP(Tabla2[[#This Row],[Punto de venta]],Punto_venta[],2,0)</f>
        <v>2</v>
      </c>
      <c r="F6173" t="s">
        <v>11</v>
      </c>
      <c r="G6173">
        <f>+VLOOKUP(Tabla2[[#This Row],[Cultivo]],Cod_categoría[],2,0)</f>
        <v>100102005</v>
      </c>
      <c r="H6173" t="str">
        <f>+VLOOKUP(F6173,Codigos[],2,0)</f>
        <v>Cítricos</v>
      </c>
      <c r="I6173">
        <f>+VLOOKUP(Tabla2[[#This Row],[Categoría]],Cod_procesamiento10[],2,0)</f>
        <v>2</v>
      </c>
      <c r="J6173" t="s">
        <v>163</v>
      </c>
      <c r="K6173" s="3">
        <v>925.27</v>
      </c>
    </row>
    <row r="6174" spans="1:11" x14ac:dyDescent="0.35">
      <c r="A6174">
        <v>2017</v>
      </c>
      <c r="B6174" s="5" t="s">
        <v>56</v>
      </c>
      <c r="C6174" s="10">
        <v>42948</v>
      </c>
      <c r="D6174" t="s">
        <v>17</v>
      </c>
      <c r="E6174">
        <f>+VLOOKUP(Tabla2[[#This Row],[Punto de venta]],Punto_venta[],2,0)</f>
        <v>2</v>
      </c>
      <c r="F6174" t="s">
        <v>13</v>
      </c>
      <c r="G6174">
        <f>+VLOOKUP(Tabla2[[#This Row],[Cultivo]],Cod_categoría[],2,0)</f>
        <v>100106002</v>
      </c>
      <c r="H6174" t="str">
        <f>+VLOOKUP(F6174,Codigos[],2,0)</f>
        <v>Frutos oleaginosos</v>
      </c>
      <c r="I6174">
        <f>+VLOOKUP(Tabla2[[#This Row],[Categoría]],Cod_procesamiento10[],2,0)</f>
        <v>12</v>
      </c>
      <c r="J6174" t="s">
        <v>163</v>
      </c>
      <c r="K6174" s="3">
        <v>3284.98</v>
      </c>
    </row>
    <row r="6175" spans="1:11" x14ac:dyDescent="0.35">
      <c r="A6175">
        <v>2017</v>
      </c>
      <c r="B6175" s="5" t="s">
        <v>56</v>
      </c>
      <c r="C6175" s="10">
        <v>42948</v>
      </c>
      <c r="D6175" t="s">
        <v>17</v>
      </c>
      <c r="E6175">
        <f>+VLOOKUP(Tabla2[[#This Row],[Punto de venta]],Punto_venta[],2,0)</f>
        <v>2</v>
      </c>
      <c r="F6175" t="s">
        <v>14</v>
      </c>
      <c r="G6175">
        <f>+VLOOKUP(Tabla2[[#This Row],[Cultivo]],Cod_categoría[],2,0)</f>
        <v>100104005</v>
      </c>
      <c r="H6175" t="str">
        <f>+VLOOKUP(F6175,Codigos[],2,0)</f>
        <v>Frutos de pepita</v>
      </c>
      <c r="I6175">
        <f>+VLOOKUP(Tabla2[[#This Row],[Categoría]],Cod_procesamiento10[],2,0)</f>
        <v>3</v>
      </c>
      <c r="J6175" t="s">
        <v>163</v>
      </c>
      <c r="K6175" s="3">
        <v>1016.76</v>
      </c>
    </row>
    <row r="6176" spans="1:11" x14ac:dyDescent="0.35">
      <c r="A6176">
        <v>2017</v>
      </c>
      <c r="B6176" s="5" t="s">
        <v>56</v>
      </c>
      <c r="C6176" s="10">
        <v>42948</v>
      </c>
      <c r="D6176" t="s">
        <v>17</v>
      </c>
      <c r="E6176">
        <f>+VLOOKUP(Tabla2[[#This Row],[Punto de venta]],Punto_venta[],2,0)</f>
        <v>2</v>
      </c>
      <c r="F6176" t="s">
        <v>15</v>
      </c>
      <c r="G6176">
        <f>+VLOOKUP(Tabla2[[#This Row],[Cultivo]],Cod_categoría[],2,0)</f>
        <v>100108006</v>
      </c>
      <c r="H6176" t="str">
        <f>+VLOOKUP(F6176,Codigos[],2,0)</f>
        <v>Frutos tropicales y subtropicales</v>
      </c>
      <c r="I6176">
        <f>+VLOOKUP(Tabla2[[#This Row],[Categoría]],Cod_procesamiento10[],2,0)</f>
        <v>4</v>
      </c>
      <c r="J6176" t="s">
        <v>163</v>
      </c>
      <c r="K6176" s="3">
        <v>850.56</v>
      </c>
    </row>
    <row r="6177" spans="1:11" x14ac:dyDescent="0.35">
      <c r="A6177">
        <v>2017</v>
      </c>
      <c r="B6177" s="5" t="s">
        <v>56</v>
      </c>
      <c r="C6177" s="10">
        <v>42948</v>
      </c>
      <c r="D6177" t="s">
        <v>2</v>
      </c>
      <c r="E6177">
        <f>+VLOOKUP(Tabla2[[#This Row],[Punto de venta]],Punto_venta[],2,0)</f>
        <v>1</v>
      </c>
      <c r="F6177" t="s">
        <v>19</v>
      </c>
      <c r="G6177">
        <f>+VLOOKUP(Tabla2[[#This Row],[Cultivo]],Cod_categoría[],2,0)</f>
        <v>100101007</v>
      </c>
      <c r="H6177" t="str">
        <f>+VLOOKUP(F6177,Codigos[],2,0)</f>
        <v>Berries</v>
      </c>
      <c r="I6177">
        <f>+VLOOKUP(Tabla2[[#This Row],[Categoría]],Cod_procesamiento10[],2,0)</f>
        <v>1</v>
      </c>
      <c r="J6177" t="s">
        <v>163</v>
      </c>
      <c r="K6177" s="3">
        <v>570.54</v>
      </c>
    </row>
    <row r="6178" spans="1:11" x14ac:dyDescent="0.35">
      <c r="A6178">
        <v>2017</v>
      </c>
      <c r="B6178" s="5" t="s">
        <v>56</v>
      </c>
      <c r="C6178" s="10">
        <v>42948</v>
      </c>
      <c r="D6178" t="s">
        <v>2</v>
      </c>
      <c r="E6178">
        <f>+VLOOKUP(Tabla2[[#This Row],[Punto de venta]],Punto_venta[],2,0)</f>
        <v>1</v>
      </c>
      <c r="F6178" t="s">
        <v>9</v>
      </c>
      <c r="G6178">
        <f>+VLOOKUP(Tabla2[[#This Row],[Cultivo]],Cod_categoría[],2,0)</f>
        <v>100102003</v>
      </c>
      <c r="H6178" t="str">
        <f>+VLOOKUP(F6178,Codigos[],2,0)</f>
        <v>Cítricos</v>
      </c>
      <c r="I6178">
        <f>+VLOOKUP(Tabla2[[#This Row],[Categoría]],Cod_procesamiento10[],2,0)</f>
        <v>2</v>
      </c>
      <c r="J6178" t="s">
        <v>163</v>
      </c>
      <c r="K6178" s="3">
        <v>374.94</v>
      </c>
    </row>
    <row r="6179" spans="1:11" x14ac:dyDescent="0.35">
      <c r="A6179">
        <v>2017</v>
      </c>
      <c r="B6179" s="5" t="s">
        <v>56</v>
      </c>
      <c r="C6179" s="10">
        <v>42948</v>
      </c>
      <c r="D6179" t="s">
        <v>2</v>
      </c>
      <c r="E6179">
        <f>+VLOOKUP(Tabla2[[#This Row],[Punto de venta]],Punto_venta[],2,0)</f>
        <v>1</v>
      </c>
      <c r="F6179" t="s">
        <v>20</v>
      </c>
      <c r="G6179">
        <f>+VLOOKUP(Tabla2[[#This Row],[Cultivo]],Cod_categoría[],2,0)</f>
        <v>100102004</v>
      </c>
      <c r="H6179" t="str">
        <f>+VLOOKUP(F6179,Codigos[],2,0)</f>
        <v>Cítricos</v>
      </c>
      <c r="I6179">
        <f>+VLOOKUP(Tabla2[[#This Row],[Categoría]],Cod_procesamiento10[],2,0)</f>
        <v>2</v>
      </c>
      <c r="J6179" t="s">
        <v>163</v>
      </c>
      <c r="K6179" s="3">
        <v>663.35</v>
      </c>
    </row>
    <row r="6180" spans="1:11" x14ac:dyDescent="0.35">
      <c r="A6180">
        <v>2017</v>
      </c>
      <c r="B6180" s="5" t="s">
        <v>56</v>
      </c>
      <c r="C6180" s="10">
        <v>42948</v>
      </c>
      <c r="D6180" t="s">
        <v>2</v>
      </c>
      <c r="E6180">
        <f>+VLOOKUP(Tabla2[[#This Row],[Punto de venta]],Punto_venta[],2,0)</f>
        <v>1</v>
      </c>
      <c r="F6180" t="s">
        <v>21</v>
      </c>
      <c r="G6180">
        <f>+VLOOKUP(Tabla2[[#This Row],[Cultivo]],Cod_categoría[],2,0)</f>
        <v>100108002</v>
      </c>
      <c r="H6180" t="str">
        <f>+VLOOKUP(F6180,Codigos[],2,0)</f>
        <v>Frutos tropicales y subtropicales</v>
      </c>
      <c r="I6180">
        <f>+VLOOKUP(Tabla2[[#This Row],[Categoría]],Cod_procesamiento10[],2,0)</f>
        <v>4</v>
      </c>
      <c r="J6180" t="s">
        <v>163</v>
      </c>
      <c r="K6180" s="3">
        <v>2833.33</v>
      </c>
    </row>
    <row r="6181" spans="1:11" x14ac:dyDescent="0.35">
      <c r="A6181">
        <v>2017</v>
      </c>
      <c r="B6181" s="5" t="s">
        <v>56</v>
      </c>
      <c r="C6181" s="10">
        <v>42948</v>
      </c>
      <c r="D6181" t="s">
        <v>2</v>
      </c>
      <c r="E6181">
        <f>+VLOOKUP(Tabla2[[#This Row],[Punto de venta]],Punto_venta[],2,0)</f>
        <v>1</v>
      </c>
      <c r="F6181" t="s">
        <v>10</v>
      </c>
      <c r="G6181">
        <f>+VLOOKUP(Tabla2[[#This Row],[Cultivo]],Cod_categoría[],2,0)</f>
        <v>100104002</v>
      </c>
      <c r="H6181" t="str">
        <f>+VLOOKUP(F6181,Codigos[],2,0)</f>
        <v>Frutos de pepita</v>
      </c>
      <c r="I6181">
        <f>+VLOOKUP(Tabla2[[#This Row],[Categoría]],Cod_procesamiento10[],2,0)</f>
        <v>3</v>
      </c>
      <c r="J6181" t="s">
        <v>163</v>
      </c>
      <c r="K6181" s="3">
        <v>573.35</v>
      </c>
    </row>
    <row r="6182" spans="1:11" x14ac:dyDescent="0.35">
      <c r="A6182">
        <v>2017</v>
      </c>
      <c r="B6182" s="5" t="s">
        <v>56</v>
      </c>
      <c r="C6182" s="10">
        <v>42948</v>
      </c>
      <c r="D6182" t="s">
        <v>2</v>
      </c>
      <c r="E6182">
        <f>+VLOOKUP(Tabla2[[#This Row],[Punto de venta]],Punto_venta[],2,0)</f>
        <v>1</v>
      </c>
      <c r="F6182" t="s">
        <v>11</v>
      </c>
      <c r="G6182">
        <f>+VLOOKUP(Tabla2[[#This Row],[Cultivo]],Cod_categoría[],2,0)</f>
        <v>100102005</v>
      </c>
      <c r="H6182" t="str">
        <f>+VLOOKUP(F6182,Codigos[],2,0)</f>
        <v>Cítricos</v>
      </c>
      <c r="I6182">
        <f>+VLOOKUP(Tabla2[[#This Row],[Categoría]],Cod_procesamiento10[],2,0)</f>
        <v>2</v>
      </c>
      <c r="J6182" t="s">
        <v>163</v>
      </c>
      <c r="K6182" s="3">
        <v>567.98</v>
      </c>
    </row>
    <row r="6183" spans="1:11" x14ac:dyDescent="0.35">
      <c r="A6183">
        <v>2017</v>
      </c>
      <c r="B6183" s="5" t="s">
        <v>56</v>
      </c>
      <c r="C6183" s="10">
        <v>42948</v>
      </c>
      <c r="D6183" t="s">
        <v>2</v>
      </c>
      <c r="E6183">
        <f>+VLOOKUP(Tabla2[[#This Row],[Punto de venta]],Punto_venta[],2,0)</f>
        <v>1</v>
      </c>
      <c r="F6183" t="s">
        <v>13</v>
      </c>
      <c r="G6183">
        <f>+VLOOKUP(Tabla2[[#This Row],[Cultivo]],Cod_categoría[],2,0)</f>
        <v>100106002</v>
      </c>
      <c r="H6183" t="str">
        <f>+VLOOKUP(F6183,Codigos[],2,0)</f>
        <v>Frutos oleaginosos</v>
      </c>
      <c r="I6183">
        <f>+VLOOKUP(Tabla2[[#This Row],[Categoría]],Cod_procesamiento10[],2,0)</f>
        <v>12</v>
      </c>
      <c r="J6183" t="s">
        <v>163</v>
      </c>
      <c r="K6183" s="3">
        <v>2211.21</v>
      </c>
    </row>
    <row r="6184" spans="1:11" x14ac:dyDescent="0.35">
      <c r="A6184">
        <v>2017</v>
      </c>
      <c r="B6184" s="5" t="s">
        <v>56</v>
      </c>
      <c r="C6184" s="10">
        <v>42948</v>
      </c>
      <c r="D6184" t="s">
        <v>2</v>
      </c>
      <c r="E6184">
        <f>+VLOOKUP(Tabla2[[#This Row],[Punto de venta]],Punto_venta[],2,0)</f>
        <v>1</v>
      </c>
      <c r="F6184" t="s">
        <v>14</v>
      </c>
      <c r="G6184">
        <f>+VLOOKUP(Tabla2[[#This Row],[Cultivo]],Cod_categoría[],2,0)</f>
        <v>100104005</v>
      </c>
      <c r="H6184" t="str">
        <f>+VLOOKUP(F6184,Codigos[],2,0)</f>
        <v>Frutos de pepita</v>
      </c>
      <c r="I6184">
        <f>+VLOOKUP(Tabla2[[#This Row],[Categoría]],Cod_procesamiento10[],2,0)</f>
        <v>3</v>
      </c>
      <c r="J6184" t="s">
        <v>163</v>
      </c>
      <c r="K6184" s="3">
        <v>623.91</v>
      </c>
    </row>
    <row r="6185" spans="1:11" x14ac:dyDescent="0.35">
      <c r="A6185">
        <v>2017</v>
      </c>
      <c r="B6185" s="5" t="s">
        <v>56</v>
      </c>
      <c r="C6185" s="10">
        <v>42948</v>
      </c>
      <c r="D6185" t="s">
        <v>2</v>
      </c>
      <c r="E6185">
        <f>+VLOOKUP(Tabla2[[#This Row],[Punto de venta]],Punto_venta[],2,0)</f>
        <v>1</v>
      </c>
      <c r="F6185" t="s">
        <v>15</v>
      </c>
      <c r="G6185">
        <f>+VLOOKUP(Tabla2[[#This Row],[Cultivo]],Cod_categoría[],2,0)</f>
        <v>100108006</v>
      </c>
      <c r="H6185" t="str">
        <f>+VLOOKUP(F6185,Codigos[],2,0)</f>
        <v>Frutos tropicales y subtropicales</v>
      </c>
      <c r="I6185">
        <f>+VLOOKUP(Tabla2[[#This Row],[Categoría]],Cod_procesamiento10[],2,0)</f>
        <v>4</v>
      </c>
      <c r="J6185" t="s">
        <v>163</v>
      </c>
      <c r="K6185" s="3">
        <v>526.73</v>
      </c>
    </row>
    <row r="6186" spans="1:11" x14ac:dyDescent="0.35">
      <c r="A6186">
        <v>2017</v>
      </c>
      <c r="B6186" s="5" t="s">
        <v>56</v>
      </c>
      <c r="C6186" s="10">
        <v>42948</v>
      </c>
      <c r="D6186" t="s">
        <v>17</v>
      </c>
      <c r="E6186">
        <f>+VLOOKUP(Tabla2[[#This Row],[Punto de venta]],Punto_venta[],2,0)</f>
        <v>2</v>
      </c>
      <c r="F6186" t="s">
        <v>19</v>
      </c>
      <c r="G6186">
        <f>+VLOOKUP(Tabla2[[#This Row],[Cultivo]],Cod_categoría[],2,0)</f>
        <v>100101007</v>
      </c>
      <c r="H6186" t="str">
        <f>+VLOOKUP(F6186,Codigos[],2,0)</f>
        <v>Berries</v>
      </c>
      <c r="I6186">
        <f>+VLOOKUP(Tabla2[[#This Row],[Categoría]],Cod_procesamiento10[],2,0)</f>
        <v>1</v>
      </c>
      <c r="J6186" t="s">
        <v>163</v>
      </c>
      <c r="K6186" s="3">
        <v>1023.38</v>
      </c>
    </row>
    <row r="6187" spans="1:11" x14ac:dyDescent="0.35">
      <c r="A6187">
        <v>2017</v>
      </c>
      <c r="B6187" s="5" t="s">
        <v>56</v>
      </c>
      <c r="C6187" s="10">
        <v>42948</v>
      </c>
      <c r="D6187" t="s">
        <v>17</v>
      </c>
      <c r="E6187">
        <f>+VLOOKUP(Tabla2[[#This Row],[Punto de venta]],Punto_venta[],2,0)</f>
        <v>2</v>
      </c>
      <c r="F6187" t="s">
        <v>9</v>
      </c>
      <c r="G6187">
        <f>+VLOOKUP(Tabla2[[#This Row],[Cultivo]],Cod_categoría[],2,0)</f>
        <v>100102003</v>
      </c>
      <c r="H6187" t="str">
        <f>+VLOOKUP(F6187,Codigos[],2,0)</f>
        <v>Cítricos</v>
      </c>
      <c r="I6187">
        <f>+VLOOKUP(Tabla2[[#This Row],[Categoría]],Cod_procesamiento10[],2,0)</f>
        <v>2</v>
      </c>
      <c r="J6187" t="s">
        <v>163</v>
      </c>
      <c r="K6187" s="3">
        <v>889.13</v>
      </c>
    </row>
    <row r="6188" spans="1:11" x14ac:dyDescent="0.35">
      <c r="A6188">
        <v>2017</v>
      </c>
      <c r="B6188" s="5" t="s">
        <v>56</v>
      </c>
      <c r="C6188" s="10">
        <v>42948</v>
      </c>
      <c r="D6188" t="s">
        <v>17</v>
      </c>
      <c r="E6188">
        <f>+VLOOKUP(Tabla2[[#This Row],[Punto de venta]],Punto_venta[],2,0)</f>
        <v>2</v>
      </c>
      <c r="F6188" t="s">
        <v>20</v>
      </c>
      <c r="G6188">
        <f>+VLOOKUP(Tabla2[[#This Row],[Cultivo]],Cod_categoría[],2,0)</f>
        <v>100102004</v>
      </c>
      <c r="H6188" t="str">
        <f>+VLOOKUP(F6188,Codigos[],2,0)</f>
        <v>Cítricos</v>
      </c>
      <c r="I6188">
        <f>+VLOOKUP(Tabla2[[#This Row],[Categoría]],Cod_procesamiento10[],2,0)</f>
        <v>2</v>
      </c>
      <c r="J6188" t="s">
        <v>163</v>
      </c>
      <c r="K6188" s="3">
        <v>1608.77</v>
      </c>
    </row>
    <row r="6189" spans="1:11" x14ac:dyDescent="0.35">
      <c r="A6189">
        <v>2017</v>
      </c>
      <c r="B6189" s="5" t="s">
        <v>56</v>
      </c>
      <c r="C6189" s="10">
        <v>42948</v>
      </c>
      <c r="D6189" t="s">
        <v>17</v>
      </c>
      <c r="E6189">
        <f>+VLOOKUP(Tabla2[[#This Row],[Punto de venta]],Punto_venta[],2,0)</f>
        <v>2</v>
      </c>
      <c r="F6189" t="s">
        <v>21</v>
      </c>
      <c r="G6189">
        <f>+VLOOKUP(Tabla2[[#This Row],[Cultivo]],Cod_categoría[],2,0)</f>
        <v>100108002</v>
      </c>
      <c r="H6189" t="str">
        <f>+VLOOKUP(F6189,Codigos[],2,0)</f>
        <v>Frutos tropicales y subtropicales</v>
      </c>
      <c r="I6189">
        <f>+VLOOKUP(Tabla2[[#This Row],[Categoría]],Cod_procesamiento10[],2,0)</f>
        <v>4</v>
      </c>
      <c r="J6189" t="s">
        <v>163</v>
      </c>
      <c r="K6189" s="3">
        <v>2098.25</v>
      </c>
    </row>
    <row r="6190" spans="1:11" x14ac:dyDescent="0.35">
      <c r="A6190">
        <v>2017</v>
      </c>
      <c r="B6190" s="5" t="s">
        <v>56</v>
      </c>
      <c r="C6190" s="10">
        <v>42948</v>
      </c>
      <c r="D6190" t="s">
        <v>17</v>
      </c>
      <c r="E6190">
        <f>+VLOOKUP(Tabla2[[#This Row],[Punto de venta]],Punto_venta[],2,0)</f>
        <v>2</v>
      </c>
      <c r="F6190" t="s">
        <v>10</v>
      </c>
      <c r="G6190">
        <f>+VLOOKUP(Tabla2[[#This Row],[Cultivo]],Cod_categoría[],2,0)</f>
        <v>100104002</v>
      </c>
      <c r="H6190" t="str">
        <f>+VLOOKUP(F6190,Codigos[],2,0)</f>
        <v>Frutos de pepita</v>
      </c>
      <c r="I6190">
        <f>+VLOOKUP(Tabla2[[#This Row],[Categoría]],Cod_procesamiento10[],2,0)</f>
        <v>3</v>
      </c>
      <c r="J6190" t="s">
        <v>163</v>
      </c>
      <c r="K6190" s="3">
        <v>1096.9000000000001</v>
      </c>
    </row>
    <row r="6191" spans="1:11" x14ac:dyDescent="0.35">
      <c r="A6191">
        <v>2017</v>
      </c>
      <c r="B6191" s="5" t="s">
        <v>56</v>
      </c>
      <c r="C6191" s="10">
        <v>42948</v>
      </c>
      <c r="D6191" t="s">
        <v>17</v>
      </c>
      <c r="E6191">
        <f>+VLOOKUP(Tabla2[[#This Row],[Punto de venta]],Punto_venta[],2,0)</f>
        <v>2</v>
      </c>
      <c r="F6191" t="s">
        <v>11</v>
      </c>
      <c r="G6191">
        <f>+VLOOKUP(Tabla2[[#This Row],[Cultivo]],Cod_categoría[],2,0)</f>
        <v>100102005</v>
      </c>
      <c r="H6191" t="str">
        <f>+VLOOKUP(F6191,Codigos[],2,0)</f>
        <v>Cítricos</v>
      </c>
      <c r="I6191">
        <f>+VLOOKUP(Tabla2[[#This Row],[Categoría]],Cod_procesamiento10[],2,0)</f>
        <v>2</v>
      </c>
      <c r="J6191" t="s">
        <v>163</v>
      </c>
      <c r="K6191" s="3">
        <v>1041.4100000000001</v>
      </c>
    </row>
    <row r="6192" spans="1:11" x14ac:dyDescent="0.35">
      <c r="A6192">
        <v>2017</v>
      </c>
      <c r="B6192" s="5" t="s">
        <v>56</v>
      </c>
      <c r="C6192" s="10">
        <v>42948</v>
      </c>
      <c r="D6192" t="s">
        <v>17</v>
      </c>
      <c r="E6192">
        <f>+VLOOKUP(Tabla2[[#This Row],[Punto de venta]],Punto_venta[],2,0)</f>
        <v>2</v>
      </c>
      <c r="F6192" t="s">
        <v>13</v>
      </c>
      <c r="G6192">
        <f>+VLOOKUP(Tabla2[[#This Row],[Cultivo]],Cod_categoría[],2,0)</f>
        <v>100106002</v>
      </c>
      <c r="H6192" t="str">
        <f>+VLOOKUP(F6192,Codigos[],2,0)</f>
        <v>Frutos oleaginosos</v>
      </c>
      <c r="I6192">
        <f>+VLOOKUP(Tabla2[[#This Row],[Categoría]],Cod_procesamiento10[],2,0)</f>
        <v>12</v>
      </c>
      <c r="J6192" t="s">
        <v>163</v>
      </c>
      <c r="K6192" s="3">
        <v>3068.22</v>
      </c>
    </row>
    <row r="6193" spans="1:11" x14ac:dyDescent="0.35">
      <c r="A6193">
        <v>2017</v>
      </c>
      <c r="B6193" s="5" t="s">
        <v>56</v>
      </c>
      <c r="C6193" s="10">
        <v>42948</v>
      </c>
      <c r="D6193" t="s">
        <v>17</v>
      </c>
      <c r="E6193">
        <f>+VLOOKUP(Tabla2[[#This Row],[Punto de venta]],Punto_venta[],2,0)</f>
        <v>2</v>
      </c>
      <c r="F6193" t="s">
        <v>14</v>
      </c>
      <c r="G6193">
        <f>+VLOOKUP(Tabla2[[#This Row],[Cultivo]],Cod_categoría[],2,0)</f>
        <v>100104005</v>
      </c>
      <c r="H6193" t="str">
        <f>+VLOOKUP(F6193,Codigos[],2,0)</f>
        <v>Frutos de pepita</v>
      </c>
      <c r="I6193">
        <f>+VLOOKUP(Tabla2[[#This Row],[Categoría]],Cod_procesamiento10[],2,0)</f>
        <v>3</v>
      </c>
      <c r="J6193" t="s">
        <v>163</v>
      </c>
      <c r="K6193" s="3">
        <v>1076.45</v>
      </c>
    </row>
    <row r="6194" spans="1:11" x14ac:dyDescent="0.35">
      <c r="A6194">
        <v>2017</v>
      </c>
      <c r="B6194" s="5" t="s">
        <v>56</v>
      </c>
      <c r="C6194" s="10">
        <v>42948</v>
      </c>
      <c r="D6194" t="s">
        <v>17</v>
      </c>
      <c r="E6194">
        <f>+VLOOKUP(Tabla2[[#This Row],[Punto de venta]],Punto_venta[],2,0)</f>
        <v>2</v>
      </c>
      <c r="F6194" t="s">
        <v>15</v>
      </c>
      <c r="G6194">
        <f>+VLOOKUP(Tabla2[[#This Row],[Cultivo]],Cod_categoría[],2,0)</f>
        <v>100108006</v>
      </c>
      <c r="H6194" t="str">
        <f>+VLOOKUP(F6194,Codigos[],2,0)</f>
        <v>Frutos tropicales y subtropicales</v>
      </c>
      <c r="I6194">
        <f>+VLOOKUP(Tabla2[[#This Row],[Categoría]],Cod_procesamiento10[],2,0)</f>
        <v>4</v>
      </c>
      <c r="J6194" t="s">
        <v>163</v>
      </c>
      <c r="K6194" s="3">
        <v>798.02</v>
      </c>
    </row>
    <row r="6195" spans="1:11" x14ac:dyDescent="0.35">
      <c r="A6195">
        <v>2017</v>
      </c>
      <c r="B6195" s="5" t="s">
        <v>56</v>
      </c>
      <c r="C6195" s="10">
        <v>42948</v>
      </c>
      <c r="D6195" t="s">
        <v>2</v>
      </c>
      <c r="E6195">
        <f>+VLOOKUP(Tabla2[[#This Row],[Punto de venta]],Punto_venta[],2,0)</f>
        <v>1</v>
      </c>
      <c r="F6195" t="s">
        <v>19</v>
      </c>
      <c r="G6195">
        <f>+VLOOKUP(Tabla2[[#This Row],[Cultivo]],Cod_categoría[],2,0)</f>
        <v>100101007</v>
      </c>
      <c r="H6195" t="str">
        <f>+VLOOKUP(F6195,Codigos[],2,0)</f>
        <v>Berries</v>
      </c>
      <c r="I6195">
        <f>+VLOOKUP(Tabla2[[#This Row],[Categoría]],Cod_procesamiento10[],2,0)</f>
        <v>1</v>
      </c>
      <c r="J6195" t="s">
        <v>163</v>
      </c>
      <c r="K6195" s="3">
        <v>591.04</v>
      </c>
    </row>
    <row r="6196" spans="1:11" x14ac:dyDescent="0.35">
      <c r="A6196">
        <v>2017</v>
      </c>
      <c r="B6196" s="5" t="s">
        <v>56</v>
      </c>
      <c r="C6196" s="10">
        <v>42948</v>
      </c>
      <c r="D6196" t="s">
        <v>2</v>
      </c>
      <c r="E6196">
        <f>+VLOOKUP(Tabla2[[#This Row],[Punto de venta]],Punto_venta[],2,0)</f>
        <v>1</v>
      </c>
      <c r="F6196" t="s">
        <v>9</v>
      </c>
      <c r="G6196">
        <f>+VLOOKUP(Tabla2[[#This Row],[Cultivo]],Cod_categoría[],2,0)</f>
        <v>100102003</v>
      </c>
      <c r="H6196" t="str">
        <f>+VLOOKUP(F6196,Codigos[],2,0)</f>
        <v>Cítricos</v>
      </c>
      <c r="I6196">
        <f>+VLOOKUP(Tabla2[[#This Row],[Categoría]],Cod_procesamiento10[],2,0)</f>
        <v>2</v>
      </c>
      <c r="J6196" t="s">
        <v>163</v>
      </c>
      <c r="K6196" s="3">
        <v>386.33</v>
      </c>
    </row>
    <row r="6197" spans="1:11" x14ac:dyDescent="0.35">
      <c r="A6197">
        <v>2017</v>
      </c>
      <c r="B6197" s="5" t="s">
        <v>56</v>
      </c>
      <c r="C6197" s="10">
        <v>42948</v>
      </c>
      <c r="D6197" t="s">
        <v>2</v>
      </c>
      <c r="E6197">
        <f>+VLOOKUP(Tabla2[[#This Row],[Punto de venta]],Punto_venta[],2,0)</f>
        <v>1</v>
      </c>
      <c r="F6197" t="s">
        <v>20</v>
      </c>
      <c r="G6197">
        <f>+VLOOKUP(Tabla2[[#This Row],[Cultivo]],Cod_categoría[],2,0)</f>
        <v>100102004</v>
      </c>
      <c r="H6197" t="str">
        <f>+VLOOKUP(F6197,Codigos[],2,0)</f>
        <v>Cítricos</v>
      </c>
      <c r="I6197">
        <f>+VLOOKUP(Tabla2[[#This Row],[Categoría]],Cod_procesamiento10[],2,0)</f>
        <v>2</v>
      </c>
      <c r="J6197" t="s">
        <v>163</v>
      </c>
      <c r="K6197" s="3">
        <v>728.54</v>
      </c>
    </row>
    <row r="6198" spans="1:11" x14ac:dyDescent="0.35">
      <c r="A6198">
        <v>2017</v>
      </c>
      <c r="B6198" s="5" t="s">
        <v>56</v>
      </c>
      <c r="C6198" s="10">
        <v>42948</v>
      </c>
      <c r="D6198" t="s">
        <v>2</v>
      </c>
      <c r="E6198">
        <f>+VLOOKUP(Tabla2[[#This Row],[Punto de venta]],Punto_venta[],2,0)</f>
        <v>1</v>
      </c>
      <c r="F6198" t="s">
        <v>21</v>
      </c>
      <c r="G6198">
        <f>+VLOOKUP(Tabla2[[#This Row],[Cultivo]],Cod_categoría[],2,0)</f>
        <v>100108002</v>
      </c>
      <c r="H6198" t="str">
        <f>+VLOOKUP(F6198,Codigos[],2,0)</f>
        <v>Frutos tropicales y subtropicales</v>
      </c>
      <c r="I6198">
        <f>+VLOOKUP(Tabla2[[#This Row],[Categoría]],Cod_procesamiento10[],2,0)</f>
        <v>4</v>
      </c>
      <c r="J6198" t="s">
        <v>163</v>
      </c>
      <c r="K6198" s="3">
        <v>2173.81</v>
      </c>
    </row>
    <row r="6199" spans="1:11" x14ac:dyDescent="0.35">
      <c r="A6199">
        <v>2017</v>
      </c>
      <c r="B6199" s="5" t="s">
        <v>56</v>
      </c>
      <c r="C6199" s="10">
        <v>42948</v>
      </c>
      <c r="D6199" t="s">
        <v>2</v>
      </c>
      <c r="E6199">
        <f>+VLOOKUP(Tabla2[[#This Row],[Punto de venta]],Punto_venta[],2,0)</f>
        <v>1</v>
      </c>
      <c r="F6199" t="s">
        <v>10</v>
      </c>
      <c r="G6199">
        <f>+VLOOKUP(Tabla2[[#This Row],[Cultivo]],Cod_categoría[],2,0)</f>
        <v>100104002</v>
      </c>
      <c r="H6199" t="str">
        <f>+VLOOKUP(F6199,Codigos[],2,0)</f>
        <v>Frutos de pepita</v>
      </c>
      <c r="I6199">
        <f>+VLOOKUP(Tabla2[[#This Row],[Categoría]],Cod_procesamiento10[],2,0)</f>
        <v>3</v>
      </c>
      <c r="J6199" t="s">
        <v>163</v>
      </c>
      <c r="K6199" s="3">
        <v>567.61</v>
      </c>
    </row>
    <row r="6200" spans="1:11" x14ac:dyDescent="0.35">
      <c r="A6200">
        <v>2017</v>
      </c>
      <c r="B6200" s="5" t="s">
        <v>56</v>
      </c>
      <c r="C6200" s="10">
        <v>42948</v>
      </c>
      <c r="D6200" t="s">
        <v>2</v>
      </c>
      <c r="E6200">
        <f>+VLOOKUP(Tabla2[[#This Row],[Punto de venta]],Punto_venta[],2,0)</f>
        <v>1</v>
      </c>
      <c r="F6200" t="s">
        <v>11</v>
      </c>
      <c r="G6200">
        <f>+VLOOKUP(Tabla2[[#This Row],[Cultivo]],Cod_categoría[],2,0)</f>
        <v>100102005</v>
      </c>
      <c r="H6200" t="str">
        <f>+VLOOKUP(F6200,Codigos[],2,0)</f>
        <v>Cítricos</v>
      </c>
      <c r="I6200">
        <f>+VLOOKUP(Tabla2[[#This Row],[Categoría]],Cod_procesamiento10[],2,0)</f>
        <v>2</v>
      </c>
      <c r="J6200" t="s">
        <v>163</v>
      </c>
      <c r="K6200" s="3">
        <v>590.55999999999995</v>
      </c>
    </row>
    <row r="6201" spans="1:11" x14ac:dyDescent="0.35">
      <c r="A6201">
        <v>2017</v>
      </c>
      <c r="B6201" s="5" t="s">
        <v>56</v>
      </c>
      <c r="C6201" s="10">
        <v>42948</v>
      </c>
      <c r="D6201" t="s">
        <v>2</v>
      </c>
      <c r="E6201">
        <f>+VLOOKUP(Tabla2[[#This Row],[Punto de venta]],Punto_venta[],2,0)</f>
        <v>1</v>
      </c>
      <c r="F6201" t="s">
        <v>13</v>
      </c>
      <c r="G6201">
        <f>+VLOOKUP(Tabla2[[#This Row],[Cultivo]],Cod_categoría[],2,0)</f>
        <v>100106002</v>
      </c>
      <c r="H6201" t="str">
        <f>+VLOOKUP(F6201,Codigos[],2,0)</f>
        <v>Frutos oleaginosos</v>
      </c>
      <c r="I6201">
        <f>+VLOOKUP(Tabla2[[#This Row],[Categoría]],Cod_procesamiento10[],2,0)</f>
        <v>12</v>
      </c>
      <c r="J6201" t="s">
        <v>163</v>
      </c>
      <c r="K6201" s="3">
        <v>2130.12</v>
      </c>
    </row>
    <row r="6202" spans="1:11" x14ac:dyDescent="0.35">
      <c r="A6202">
        <v>2017</v>
      </c>
      <c r="B6202" s="5" t="s">
        <v>56</v>
      </c>
      <c r="C6202" s="10">
        <v>42948</v>
      </c>
      <c r="D6202" t="s">
        <v>2</v>
      </c>
      <c r="E6202">
        <f>+VLOOKUP(Tabla2[[#This Row],[Punto de venta]],Punto_venta[],2,0)</f>
        <v>1</v>
      </c>
      <c r="F6202" t="s">
        <v>14</v>
      </c>
      <c r="G6202">
        <f>+VLOOKUP(Tabla2[[#This Row],[Cultivo]],Cod_categoría[],2,0)</f>
        <v>100104005</v>
      </c>
      <c r="H6202" t="str">
        <f>+VLOOKUP(F6202,Codigos[],2,0)</f>
        <v>Frutos de pepita</v>
      </c>
      <c r="I6202">
        <f>+VLOOKUP(Tabla2[[#This Row],[Categoría]],Cod_procesamiento10[],2,0)</f>
        <v>3</v>
      </c>
      <c r="J6202" t="s">
        <v>163</v>
      </c>
      <c r="K6202" s="3">
        <v>632.96</v>
      </c>
    </row>
    <row r="6203" spans="1:11" x14ac:dyDescent="0.35">
      <c r="A6203">
        <v>2017</v>
      </c>
      <c r="B6203" s="5" t="s">
        <v>56</v>
      </c>
      <c r="C6203" s="10">
        <v>42948</v>
      </c>
      <c r="D6203" t="s">
        <v>2</v>
      </c>
      <c r="E6203">
        <f>+VLOOKUP(Tabla2[[#This Row],[Punto de venta]],Punto_venta[],2,0)</f>
        <v>1</v>
      </c>
      <c r="F6203" t="s">
        <v>15</v>
      </c>
      <c r="G6203">
        <f>+VLOOKUP(Tabla2[[#This Row],[Cultivo]],Cod_categoría[],2,0)</f>
        <v>100108006</v>
      </c>
      <c r="H6203" t="str">
        <f>+VLOOKUP(F6203,Codigos[],2,0)</f>
        <v>Frutos tropicales y subtropicales</v>
      </c>
      <c r="I6203">
        <f>+VLOOKUP(Tabla2[[#This Row],[Categoría]],Cod_procesamiento10[],2,0)</f>
        <v>4</v>
      </c>
      <c r="J6203" t="s">
        <v>163</v>
      </c>
      <c r="K6203" s="3">
        <v>567.59</v>
      </c>
    </row>
    <row r="6204" spans="1:11" x14ac:dyDescent="0.35">
      <c r="A6204">
        <v>2017</v>
      </c>
      <c r="B6204" s="5" t="s">
        <v>56</v>
      </c>
      <c r="C6204" s="10">
        <v>42948</v>
      </c>
      <c r="D6204" t="s">
        <v>17</v>
      </c>
      <c r="E6204">
        <f>+VLOOKUP(Tabla2[[#This Row],[Punto de venta]],Punto_venta[],2,0)</f>
        <v>2</v>
      </c>
      <c r="F6204" t="s">
        <v>19</v>
      </c>
      <c r="G6204">
        <f>+VLOOKUP(Tabla2[[#This Row],[Cultivo]],Cod_categoría[],2,0)</f>
        <v>100101007</v>
      </c>
      <c r="H6204" t="str">
        <f>+VLOOKUP(F6204,Codigos[],2,0)</f>
        <v>Berries</v>
      </c>
      <c r="I6204">
        <f>+VLOOKUP(Tabla2[[#This Row],[Categoría]],Cod_procesamiento10[],2,0)</f>
        <v>1</v>
      </c>
      <c r="J6204" t="s">
        <v>163</v>
      </c>
      <c r="K6204" s="3">
        <v>1058.45</v>
      </c>
    </row>
    <row r="6205" spans="1:11" x14ac:dyDescent="0.35">
      <c r="A6205">
        <v>2017</v>
      </c>
      <c r="B6205" s="5" t="s">
        <v>56</v>
      </c>
      <c r="C6205" s="10">
        <v>42948</v>
      </c>
      <c r="D6205" t="s">
        <v>17</v>
      </c>
      <c r="E6205">
        <f>+VLOOKUP(Tabla2[[#This Row],[Punto de venta]],Punto_venta[],2,0)</f>
        <v>2</v>
      </c>
      <c r="F6205" t="s">
        <v>9</v>
      </c>
      <c r="G6205">
        <f>+VLOOKUP(Tabla2[[#This Row],[Cultivo]],Cod_categoría[],2,0)</f>
        <v>100102003</v>
      </c>
      <c r="H6205" t="str">
        <f>+VLOOKUP(F6205,Codigos[],2,0)</f>
        <v>Cítricos</v>
      </c>
      <c r="I6205">
        <f>+VLOOKUP(Tabla2[[#This Row],[Categoría]],Cod_procesamiento10[],2,0)</f>
        <v>2</v>
      </c>
      <c r="J6205" t="s">
        <v>163</v>
      </c>
      <c r="K6205" s="3">
        <v>867.02</v>
      </c>
    </row>
    <row r="6206" spans="1:11" x14ac:dyDescent="0.35">
      <c r="A6206">
        <v>2017</v>
      </c>
      <c r="B6206" s="5" t="s">
        <v>56</v>
      </c>
      <c r="C6206" s="10">
        <v>42948</v>
      </c>
      <c r="D6206" t="s">
        <v>17</v>
      </c>
      <c r="E6206">
        <f>+VLOOKUP(Tabla2[[#This Row],[Punto de venta]],Punto_venta[],2,0)</f>
        <v>2</v>
      </c>
      <c r="F6206" t="s">
        <v>20</v>
      </c>
      <c r="G6206">
        <f>+VLOOKUP(Tabla2[[#This Row],[Cultivo]],Cod_categoría[],2,0)</f>
        <v>100102004</v>
      </c>
      <c r="H6206" t="str">
        <f>+VLOOKUP(F6206,Codigos[],2,0)</f>
        <v>Cítricos</v>
      </c>
      <c r="I6206">
        <f>+VLOOKUP(Tabla2[[#This Row],[Categoría]],Cod_procesamiento10[],2,0)</f>
        <v>2</v>
      </c>
      <c r="J6206" t="s">
        <v>163</v>
      </c>
      <c r="K6206" s="3">
        <v>1570.34</v>
      </c>
    </row>
    <row r="6207" spans="1:11" x14ac:dyDescent="0.35">
      <c r="A6207">
        <v>2017</v>
      </c>
      <c r="B6207" s="5" t="s">
        <v>56</v>
      </c>
      <c r="C6207" s="10">
        <v>42948</v>
      </c>
      <c r="D6207" t="s">
        <v>17</v>
      </c>
      <c r="E6207">
        <f>+VLOOKUP(Tabla2[[#This Row],[Punto de venta]],Punto_venta[],2,0)</f>
        <v>2</v>
      </c>
      <c r="F6207" t="s">
        <v>21</v>
      </c>
      <c r="G6207">
        <f>+VLOOKUP(Tabla2[[#This Row],[Cultivo]],Cod_categoría[],2,0)</f>
        <v>100108002</v>
      </c>
      <c r="H6207" t="str">
        <f>+VLOOKUP(F6207,Codigos[],2,0)</f>
        <v>Frutos tropicales y subtropicales</v>
      </c>
      <c r="I6207">
        <f>+VLOOKUP(Tabla2[[#This Row],[Categoría]],Cod_procesamiento10[],2,0)</f>
        <v>4</v>
      </c>
      <c r="J6207" t="s">
        <v>163</v>
      </c>
      <c r="K6207" s="3">
        <v>2084.0700000000002</v>
      </c>
    </row>
    <row r="6208" spans="1:11" x14ac:dyDescent="0.35">
      <c r="A6208">
        <v>2017</v>
      </c>
      <c r="B6208" s="5" t="s">
        <v>56</v>
      </c>
      <c r="C6208" s="10">
        <v>42948</v>
      </c>
      <c r="D6208" t="s">
        <v>17</v>
      </c>
      <c r="E6208">
        <f>+VLOOKUP(Tabla2[[#This Row],[Punto de venta]],Punto_venta[],2,0)</f>
        <v>2</v>
      </c>
      <c r="F6208" t="s">
        <v>10</v>
      </c>
      <c r="G6208">
        <f>+VLOOKUP(Tabla2[[#This Row],[Cultivo]],Cod_categoría[],2,0)</f>
        <v>100104002</v>
      </c>
      <c r="H6208" t="str">
        <f>+VLOOKUP(F6208,Codigos[],2,0)</f>
        <v>Frutos de pepita</v>
      </c>
      <c r="I6208">
        <f>+VLOOKUP(Tabla2[[#This Row],[Categoría]],Cod_procesamiento10[],2,0)</f>
        <v>3</v>
      </c>
      <c r="J6208" t="s">
        <v>163</v>
      </c>
      <c r="K6208" s="3">
        <v>1030.27</v>
      </c>
    </row>
    <row r="6209" spans="1:11" x14ac:dyDescent="0.35">
      <c r="A6209">
        <v>2017</v>
      </c>
      <c r="B6209" s="5" t="s">
        <v>56</v>
      </c>
      <c r="C6209" s="10">
        <v>42948</v>
      </c>
      <c r="D6209" t="s">
        <v>17</v>
      </c>
      <c r="E6209">
        <f>+VLOOKUP(Tabla2[[#This Row],[Punto de venta]],Punto_venta[],2,0)</f>
        <v>2</v>
      </c>
      <c r="F6209" t="s">
        <v>11</v>
      </c>
      <c r="G6209">
        <f>+VLOOKUP(Tabla2[[#This Row],[Cultivo]],Cod_categoría[],2,0)</f>
        <v>100102005</v>
      </c>
      <c r="H6209" t="str">
        <f>+VLOOKUP(F6209,Codigos[],2,0)</f>
        <v>Cítricos</v>
      </c>
      <c r="I6209">
        <f>+VLOOKUP(Tabla2[[#This Row],[Categoría]],Cod_procesamiento10[],2,0)</f>
        <v>2</v>
      </c>
      <c r="J6209" t="s">
        <v>163</v>
      </c>
      <c r="K6209" s="3">
        <v>956.19</v>
      </c>
    </row>
    <row r="6210" spans="1:11" x14ac:dyDescent="0.35">
      <c r="A6210">
        <v>2017</v>
      </c>
      <c r="B6210" s="5" t="s">
        <v>56</v>
      </c>
      <c r="C6210" s="10">
        <v>42948</v>
      </c>
      <c r="D6210" t="s">
        <v>17</v>
      </c>
      <c r="E6210">
        <f>+VLOOKUP(Tabla2[[#This Row],[Punto de venta]],Punto_venta[],2,0)</f>
        <v>2</v>
      </c>
      <c r="F6210" t="s">
        <v>13</v>
      </c>
      <c r="G6210">
        <f>+VLOOKUP(Tabla2[[#This Row],[Cultivo]],Cod_categoría[],2,0)</f>
        <v>100106002</v>
      </c>
      <c r="H6210" t="str">
        <f>+VLOOKUP(F6210,Codigos[],2,0)</f>
        <v>Frutos oleaginosos</v>
      </c>
      <c r="I6210">
        <f>+VLOOKUP(Tabla2[[#This Row],[Categoría]],Cod_procesamiento10[],2,0)</f>
        <v>12</v>
      </c>
      <c r="J6210" t="s">
        <v>163</v>
      </c>
      <c r="K6210" s="3">
        <v>3023.41</v>
      </c>
    </row>
    <row r="6211" spans="1:11" x14ac:dyDescent="0.35">
      <c r="A6211">
        <v>2017</v>
      </c>
      <c r="B6211" s="5" t="s">
        <v>56</v>
      </c>
      <c r="C6211" s="10">
        <v>42948</v>
      </c>
      <c r="D6211" t="s">
        <v>17</v>
      </c>
      <c r="E6211">
        <f>+VLOOKUP(Tabla2[[#This Row],[Punto de venta]],Punto_venta[],2,0)</f>
        <v>2</v>
      </c>
      <c r="F6211" t="s">
        <v>14</v>
      </c>
      <c r="G6211">
        <f>+VLOOKUP(Tabla2[[#This Row],[Cultivo]],Cod_categoría[],2,0)</f>
        <v>100104005</v>
      </c>
      <c r="H6211" t="str">
        <f>+VLOOKUP(F6211,Codigos[],2,0)</f>
        <v>Frutos de pepita</v>
      </c>
      <c r="I6211">
        <f>+VLOOKUP(Tabla2[[#This Row],[Categoría]],Cod_procesamiento10[],2,0)</f>
        <v>3</v>
      </c>
      <c r="J6211" t="s">
        <v>163</v>
      </c>
      <c r="K6211" s="3">
        <v>1059.28</v>
      </c>
    </row>
    <row r="6212" spans="1:11" x14ac:dyDescent="0.35">
      <c r="A6212">
        <v>2017</v>
      </c>
      <c r="B6212" s="5" t="s">
        <v>56</v>
      </c>
      <c r="C6212" s="10">
        <v>42948</v>
      </c>
      <c r="D6212" t="s">
        <v>17</v>
      </c>
      <c r="E6212">
        <f>+VLOOKUP(Tabla2[[#This Row],[Punto de venta]],Punto_venta[],2,0)</f>
        <v>2</v>
      </c>
      <c r="F6212" t="s">
        <v>15</v>
      </c>
      <c r="G6212">
        <f>+VLOOKUP(Tabla2[[#This Row],[Cultivo]],Cod_categoría[],2,0)</f>
        <v>100108006</v>
      </c>
      <c r="H6212" t="str">
        <f>+VLOOKUP(F6212,Codigos[],2,0)</f>
        <v>Frutos tropicales y subtropicales</v>
      </c>
      <c r="I6212">
        <f>+VLOOKUP(Tabla2[[#This Row],[Categoría]],Cod_procesamiento10[],2,0)</f>
        <v>4</v>
      </c>
      <c r="J6212" t="s">
        <v>163</v>
      </c>
      <c r="K6212" s="3">
        <v>826.62</v>
      </c>
    </row>
    <row r="6213" spans="1:11" x14ac:dyDescent="0.35">
      <c r="A6213">
        <v>2017</v>
      </c>
      <c r="B6213" s="5" t="s">
        <v>56</v>
      </c>
      <c r="C6213" s="10">
        <v>42948</v>
      </c>
      <c r="D6213" t="s">
        <v>24</v>
      </c>
      <c r="E6213">
        <f>+VLOOKUP(Tabla2[[#This Row],[Punto de venta]],Punto_venta[],2,0)</f>
        <v>3</v>
      </c>
      <c r="F6213" t="s">
        <v>4</v>
      </c>
      <c r="G6213">
        <f>+VLOOKUP(Tabla2[[#This Row],[Cultivo]],Cod_categoría[],2,0)</f>
        <v>100107002</v>
      </c>
      <c r="H6213" t="str">
        <f>+VLOOKUP(F6213,Codigos[],2,0)</f>
        <v>Frutos tropicales y subtropicales</v>
      </c>
      <c r="I6213">
        <f>+VLOOKUP(Tabla2[[#This Row],[Categoría]],Cod_procesamiento10[],2,0)</f>
        <v>4</v>
      </c>
      <c r="J6213" t="s">
        <v>163</v>
      </c>
      <c r="K6213" s="3">
        <v>1421.77</v>
      </c>
    </row>
    <row r="6214" spans="1:11" x14ac:dyDescent="0.35">
      <c r="A6214">
        <v>2017</v>
      </c>
      <c r="B6214" s="5" t="s">
        <v>56</v>
      </c>
      <c r="C6214" s="10">
        <v>42948</v>
      </c>
      <c r="D6214" t="s">
        <v>24</v>
      </c>
      <c r="E6214">
        <f>+VLOOKUP(Tabla2[[#This Row],[Punto de venta]],Punto_venta[],2,0)</f>
        <v>3</v>
      </c>
      <c r="F6214" t="s">
        <v>8</v>
      </c>
      <c r="G6214">
        <f>+VLOOKUP(Tabla2[[#This Row],[Cultivo]],Cod_categoría[],2,0)</f>
        <v>100112025</v>
      </c>
      <c r="H6214" t="str">
        <f>+VLOOKUP(F6214,Codigos[],2,0)</f>
        <v>Berries</v>
      </c>
      <c r="I6214">
        <f>+VLOOKUP(Tabla2[[#This Row],[Categoría]],Cod_procesamiento10[],2,0)</f>
        <v>1</v>
      </c>
      <c r="J6214" t="s">
        <v>163</v>
      </c>
      <c r="K6214" s="3">
        <v>2065.8200000000002</v>
      </c>
    </row>
    <row r="6215" spans="1:11" x14ac:dyDescent="0.35">
      <c r="A6215">
        <v>2017</v>
      </c>
      <c r="B6215" s="5" t="s">
        <v>56</v>
      </c>
      <c r="C6215" s="10">
        <v>42948</v>
      </c>
      <c r="D6215" t="s">
        <v>24</v>
      </c>
      <c r="E6215">
        <f>+VLOOKUP(Tabla2[[#This Row],[Punto de venta]],Punto_venta[],2,0)</f>
        <v>3</v>
      </c>
      <c r="F6215" t="s">
        <v>33</v>
      </c>
      <c r="G6215">
        <f>+VLOOKUP(Tabla2[[#This Row],[Cultivo]],Cod_categoría[],2,0)</f>
        <v>100114040</v>
      </c>
      <c r="H6215" t="str">
        <f>+VLOOKUP(F6215,Codigos[],2,0)</f>
        <v>Frutos tropicales y subtropicales</v>
      </c>
      <c r="I6215">
        <f>+VLOOKUP(Tabla2[[#This Row],[Categoría]],Cod_procesamiento10[],2,0)</f>
        <v>4</v>
      </c>
      <c r="J6215" t="s">
        <v>163</v>
      </c>
      <c r="K6215" s="3">
        <v>800</v>
      </c>
    </row>
    <row r="6216" spans="1:11" x14ac:dyDescent="0.35">
      <c r="A6216">
        <v>2017</v>
      </c>
      <c r="B6216" s="5" t="s">
        <v>56</v>
      </c>
      <c r="C6216" s="10">
        <v>42948</v>
      </c>
      <c r="D6216" t="s">
        <v>24</v>
      </c>
      <c r="E6216">
        <f>+VLOOKUP(Tabla2[[#This Row],[Punto de venta]],Punto_venta[],2,0)</f>
        <v>3</v>
      </c>
      <c r="F6216" t="s">
        <v>19</v>
      </c>
      <c r="G6216">
        <f>+VLOOKUP(Tabla2[[#This Row],[Cultivo]],Cod_categoría[],2,0)</f>
        <v>100101007</v>
      </c>
      <c r="H6216" t="str">
        <f>+VLOOKUP(F6216,Codigos[],2,0)</f>
        <v>Berries</v>
      </c>
      <c r="I6216">
        <f>+VLOOKUP(Tabla2[[#This Row],[Categoría]],Cod_procesamiento10[],2,0)</f>
        <v>1</v>
      </c>
      <c r="J6216" t="s">
        <v>163</v>
      </c>
      <c r="K6216" s="3">
        <v>346.14</v>
      </c>
    </row>
    <row r="6217" spans="1:11" x14ac:dyDescent="0.35">
      <c r="A6217">
        <v>2017</v>
      </c>
      <c r="B6217" s="5" t="s">
        <v>56</v>
      </c>
      <c r="C6217" s="10">
        <v>42948</v>
      </c>
      <c r="D6217" t="s">
        <v>24</v>
      </c>
      <c r="E6217">
        <f>+VLOOKUP(Tabla2[[#This Row],[Punto de venta]],Punto_venta[],2,0)</f>
        <v>3</v>
      </c>
      <c r="F6217" t="s">
        <v>9</v>
      </c>
      <c r="G6217">
        <f>+VLOOKUP(Tabla2[[#This Row],[Cultivo]],Cod_categoría[],2,0)</f>
        <v>100102003</v>
      </c>
      <c r="H6217" t="str">
        <f>+VLOOKUP(F6217,Codigos[],2,0)</f>
        <v>Cítricos</v>
      </c>
      <c r="I6217">
        <f>+VLOOKUP(Tabla2[[#This Row],[Categoría]],Cod_procesamiento10[],2,0)</f>
        <v>2</v>
      </c>
      <c r="J6217" t="s">
        <v>163</v>
      </c>
      <c r="K6217" s="3">
        <v>342.94</v>
      </c>
    </row>
    <row r="6218" spans="1:11" x14ac:dyDescent="0.35">
      <c r="A6218">
        <v>2017</v>
      </c>
      <c r="B6218" s="5" t="s">
        <v>56</v>
      </c>
      <c r="C6218" s="10">
        <v>42948</v>
      </c>
      <c r="D6218" t="s">
        <v>24</v>
      </c>
      <c r="E6218">
        <f>+VLOOKUP(Tabla2[[#This Row],[Punto de venta]],Punto_venta[],2,0)</f>
        <v>3</v>
      </c>
      <c r="F6218" t="s">
        <v>20</v>
      </c>
      <c r="G6218">
        <f>+VLOOKUP(Tabla2[[#This Row],[Cultivo]],Cod_categoría[],2,0)</f>
        <v>100102004</v>
      </c>
      <c r="H6218" t="str">
        <f>+VLOOKUP(F6218,Codigos[],2,0)</f>
        <v>Cítricos</v>
      </c>
      <c r="I6218">
        <f>+VLOOKUP(Tabla2[[#This Row],[Categoría]],Cod_procesamiento10[],2,0)</f>
        <v>2</v>
      </c>
      <c r="J6218" t="s">
        <v>163</v>
      </c>
      <c r="K6218" s="3">
        <v>753.09</v>
      </c>
    </row>
    <row r="6219" spans="1:11" x14ac:dyDescent="0.35">
      <c r="A6219">
        <v>2017</v>
      </c>
      <c r="B6219" s="5" t="s">
        <v>56</v>
      </c>
      <c r="C6219" s="10">
        <v>42948</v>
      </c>
      <c r="D6219" t="s">
        <v>24</v>
      </c>
      <c r="E6219">
        <f>+VLOOKUP(Tabla2[[#This Row],[Punto de venta]],Punto_venta[],2,0)</f>
        <v>3</v>
      </c>
      <c r="F6219" t="s">
        <v>21</v>
      </c>
      <c r="G6219">
        <f>+VLOOKUP(Tabla2[[#This Row],[Cultivo]],Cod_categoría[],2,0)</f>
        <v>100108002</v>
      </c>
      <c r="H6219" t="str">
        <f>+VLOOKUP(F6219,Codigos[],2,0)</f>
        <v>Frutos tropicales y subtropicales</v>
      </c>
      <c r="I6219">
        <f>+VLOOKUP(Tabla2[[#This Row],[Categoría]],Cod_procesamiento10[],2,0)</f>
        <v>4</v>
      </c>
      <c r="J6219" t="s">
        <v>163</v>
      </c>
      <c r="K6219" s="3">
        <v>1932.76</v>
      </c>
    </row>
    <row r="6220" spans="1:11" x14ac:dyDescent="0.35">
      <c r="A6220">
        <v>2017</v>
      </c>
      <c r="B6220" s="5" t="s">
        <v>56</v>
      </c>
      <c r="C6220" s="10">
        <v>42948</v>
      </c>
      <c r="D6220" t="s">
        <v>24</v>
      </c>
      <c r="E6220">
        <f>+VLOOKUP(Tabla2[[#This Row],[Punto de venta]],Punto_venta[],2,0)</f>
        <v>3</v>
      </c>
      <c r="F6220" t="s">
        <v>10</v>
      </c>
      <c r="G6220">
        <f>+VLOOKUP(Tabla2[[#This Row],[Cultivo]],Cod_categoría[],2,0)</f>
        <v>100104002</v>
      </c>
      <c r="H6220" t="str">
        <f>+VLOOKUP(F6220,Codigos[],2,0)</f>
        <v>Frutos de pepita</v>
      </c>
      <c r="I6220">
        <f>+VLOOKUP(Tabla2[[#This Row],[Categoría]],Cod_procesamiento10[],2,0)</f>
        <v>3</v>
      </c>
      <c r="J6220" t="s">
        <v>163</v>
      </c>
      <c r="K6220" s="3">
        <v>381.82</v>
      </c>
    </row>
    <row r="6221" spans="1:11" x14ac:dyDescent="0.35">
      <c r="A6221">
        <v>2017</v>
      </c>
      <c r="B6221" s="5" t="s">
        <v>56</v>
      </c>
      <c r="C6221" s="10">
        <v>42948</v>
      </c>
      <c r="D6221" t="s">
        <v>24</v>
      </c>
      <c r="E6221">
        <f>+VLOOKUP(Tabla2[[#This Row],[Punto de venta]],Punto_venta[],2,0)</f>
        <v>3</v>
      </c>
      <c r="F6221" t="s">
        <v>22</v>
      </c>
      <c r="G6221">
        <f>+VLOOKUP(Tabla2[[#This Row],[Cultivo]],Cod_categoría[],2,0)</f>
        <v>100114041</v>
      </c>
      <c r="H6221" t="str">
        <f>+VLOOKUP(F6221,Codigos[],2,0)</f>
        <v>Frutos tropicales y subtropicales</v>
      </c>
      <c r="I6221">
        <f>+VLOOKUP(Tabla2[[#This Row],[Categoría]],Cod_procesamiento10[],2,0)</f>
        <v>4</v>
      </c>
      <c r="J6221" t="s">
        <v>163</v>
      </c>
      <c r="K6221" s="3">
        <v>1112.5</v>
      </c>
    </row>
    <row r="6222" spans="1:11" x14ac:dyDescent="0.35">
      <c r="A6222">
        <v>2017</v>
      </c>
      <c r="B6222" s="5" t="s">
        <v>56</v>
      </c>
      <c r="C6222" s="10">
        <v>42948</v>
      </c>
      <c r="D6222" t="s">
        <v>24</v>
      </c>
      <c r="E6222">
        <f>+VLOOKUP(Tabla2[[#This Row],[Punto de venta]],Punto_venta[],2,0)</f>
        <v>3</v>
      </c>
      <c r="F6222" t="s">
        <v>28</v>
      </c>
      <c r="G6222">
        <f>+VLOOKUP(Tabla2[[#This Row],[Cultivo]],Cod_categoría[],2,0)</f>
        <v>100104003</v>
      </c>
      <c r="H6222" t="str">
        <f>+VLOOKUP(F6222,Codigos[],2,0)</f>
        <v>Frutos de pepita</v>
      </c>
      <c r="I6222">
        <f>+VLOOKUP(Tabla2[[#This Row],[Categoría]],Cod_procesamiento10[],2,0)</f>
        <v>3</v>
      </c>
      <c r="J6222" t="s">
        <v>163</v>
      </c>
      <c r="K6222" s="3">
        <v>422.81</v>
      </c>
    </row>
    <row r="6223" spans="1:11" x14ac:dyDescent="0.35">
      <c r="A6223">
        <v>2017</v>
      </c>
      <c r="B6223" s="5" t="s">
        <v>56</v>
      </c>
      <c r="C6223" s="10">
        <v>42948</v>
      </c>
      <c r="D6223" t="s">
        <v>24</v>
      </c>
      <c r="E6223">
        <f>+VLOOKUP(Tabla2[[#This Row],[Punto de venta]],Punto_venta[],2,0)</f>
        <v>3</v>
      </c>
      <c r="F6223" t="s">
        <v>11</v>
      </c>
      <c r="G6223">
        <f>+VLOOKUP(Tabla2[[#This Row],[Cultivo]],Cod_categoría[],2,0)</f>
        <v>100102005</v>
      </c>
      <c r="H6223" t="str">
        <f>+VLOOKUP(F6223,Codigos[],2,0)</f>
        <v>Cítricos</v>
      </c>
      <c r="I6223">
        <f>+VLOOKUP(Tabla2[[#This Row],[Categoría]],Cod_procesamiento10[],2,0)</f>
        <v>2</v>
      </c>
      <c r="J6223" t="s">
        <v>163</v>
      </c>
      <c r="K6223" s="3">
        <v>283.23</v>
      </c>
    </row>
    <row r="6224" spans="1:11" x14ac:dyDescent="0.35">
      <c r="A6224">
        <v>2017</v>
      </c>
      <c r="B6224" s="5" t="s">
        <v>56</v>
      </c>
      <c r="C6224" s="10">
        <v>42948</v>
      </c>
      <c r="D6224" t="s">
        <v>24</v>
      </c>
      <c r="E6224">
        <f>+VLOOKUP(Tabla2[[#This Row],[Punto de venta]],Punto_venta[],2,0)</f>
        <v>3</v>
      </c>
      <c r="F6224" t="s">
        <v>13</v>
      </c>
      <c r="G6224">
        <f>+VLOOKUP(Tabla2[[#This Row],[Cultivo]],Cod_categoría[],2,0)</f>
        <v>100106002</v>
      </c>
      <c r="H6224" t="str">
        <f>+VLOOKUP(F6224,Codigos[],2,0)</f>
        <v>Frutos oleaginosos</v>
      </c>
      <c r="I6224">
        <f>+VLOOKUP(Tabla2[[#This Row],[Categoría]],Cod_procesamiento10[],2,0)</f>
        <v>12</v>
      </c>
      <c r="J6224" t="s">
        <v>163</v>
      </c>
      <c r="K6224" s="3">
        <v>1572.45</v>
      </c>
    </row>
    <row r="6225" spans="1:11" x14ac:dyDescent="0.35">
      <c r="A6225">
        <v>2017</v>
      </c>
      <c r="B6225" s="5" t="s">
        <v>56</v>
      </c>
      <c r="C6225" s="10">
        <v>42948</v>
      </c>
      <c r="D6225" t="s">
        <v>24</v>
      </c>
      <c r="E6225">
        <f>+VLOOKUP(Tabla2[[#This Row],[Punto de venta]],Punto_venta[],2,0)</f>
        <v>3</v>
      </c>
      <c r="F6225" t="s">
        <v>31</v>
      </c>
      <c r="G6225">
        <f>+VLOOKUP(Tabla2[[#This Row],[Cultivo]],Cod_categoría[],2,0)</f>
        <v>100108004</v>
      </c>
      <c r="H6225" t="str">
        <f>+VLOOKUP(F6225,Codigos[],2,0)</f>
        <v>Frutos tropicales y subtropicales</v>
      </c>
      <c r="I6225">
        <f>+VLOOKUP(Tabla2[[#This Row],[Categoría]],Cod_procesamiento10[],2,0)</f>
        <v>4</v>
      </c>
      <c r="J6225" t="s">
        <v>163</v>
      </c>
      <c r="K6225" s="3">
        <v>1300</v>
      </c>
    </row>
    <row r="6226" spans="1:11" x14ac:dyDescent="0.35">
      <c r="A6226">
        <v>2017</v>
      </c>
      <c r="B6226" s="5" t="s">
        <v>56</v>
      </c>
      <c r="C6226" s="10">
        <v>42948</v>
      </c>
      <c r="D6226" t="s">
        <v>24</v>
      </c>
      <c r="E6226">
        <f>+VLOOKUP(Tabla2[[#This Row],[Punto de venta]],Punto_venta[],2,0)</f>
        <v>3</v>
      </c>
      <c r="F6226" t="s">
        <v>14</v>
      </c>
      <c r="G6226">
        <f>+VLOOKUP(Tabla2[[#This Row],[Cultivo]],Cod_categoría[],2,0)</f>
        <v>100104005</v>
      </c>
      <c r="H6226" t="str">
        <f>+VLOOKUP(F6226,Codigos[],2,0)</f>
        <v>Frutos de pepita</v>
      </c>
      <c r="I6226">
        <f>+VLOOKUP(Tabla2[[#This Row],[Categoría]],Cod_procesamiento10[],2,0)</f>
        <v>3</v>
      </c>
      <c r="J6226" t="s">
        <v>163</v>
      </c>
      <c r="K6226" s="3">
        <v>359.33</v>
      </c>
    </row>
    <row r="6227" spans="1:11" x14ac:dyDescent="0.35">
      <c r="A6227">
        <v>2017</v>
      </c>
      <c r="B6227" s="5" t="s">
        <v>56</v>
      </c>
      <c r="C6227" s="10">
        <v>42948</v>
      </c>
      <c r="D6227" t="s">
        <v>24</v>
      </c>
      <c r="E6227">
        <f>+VLOOKUP(Tabla2[[#This Row],[Punto de venta]],Punto_venta[],2,0)</f>
        <v>3</v>
      </c>
      <c r="F6227" t="s">
        <v>35</v>
      </c>
      <c r="G6227">
        <f>+VLOOKUP(Tabla2[[#This Row],[Cultivo]],Cod_categoría[],2,0)</f>
        <v>100114044</v>
      </c>
      <c r="H6227" t="str">
        <f>+VLOOKUP(F6227,Codigos[],2,0)</f>
        <v>Frutos de pepita</v>
      </c>
      <c r="I6227">
        <f>+VLOOKUP(Tabla2[[#This Row],[Categoría]],Cod_procesamiento10[],2,0)</f>
        <v>3</v>
      </c>
      <c r="J6227" t="s">
        <v>163</v>
      </c>
      <c r="K6227" s="3">
        <v>688.89</v>
      </c>
    </row>
    <row r="6228" spans="1:11" x14ac:dyDescent="0.35">
      <c r="A6228">
        <v>2017</v>
      </c>
      <c r="B6228" s="5" t="s">
        <v>56</v>
      </c>
      <c r="C6228" s="10">
        <v>42948</v>
      </c>
      <c r="D6228" t="s">
        <v>24</v>
      </c>
      <c r="E6228">
        <f>+VLOOKUP(Tabla2[[#This Row],[Punto de venta]],Punto_venta[],2,0)</f>
        <v>3</v>
      </c>
      <c r="F6228" t="s">
        <v>15</v>
      </c>
      <c r="G6228">
        <f>+VLOOKUP(Tabla2[[#This Row],[Cultivo]],Cod_categoría[],2,0)</f>
        <v>100108006</v>
      </c>
      <c r="H6228" t="str">
        <f>+VLOOKUP(F6228,Codigos[],2,0)</f>
        <v>Frutos tropicales y subtropicales</v>
      </c>
      <c r="I6228">
        <f>+VLOOKUP(Tabla2[[#This Row],[Categoría]],Cod_procesamiento10[],2,0)</f>
        <v>4</v>
      </c>
      <c r="J6228" t="s">
        <v>163</v>
      </c>
      <c r="K6228" s="3">
        <v>422.31</v>
      </c>
    </row>
    <row r="6229" spans="1:11" x14ac:dyDescent="0.35">
      <c r="A6229">
        <v>2017</v>
      </c>
      <c r="B6229" s="5" t="s">
        <v>56</v>
      </c>
      <c r="C6229" s="10">
        <v>42948</v>
      </c>
      <c r="D6229" t="s">
        <v>24</v>
      </c>
      <c r="E6229">
        <f>+VLOOKUP(Tabla2[[#This Row],[Punto de venta]],Punto_venta[],2,0)</f>
        <v>3</v>
      </c>
      <c r="F6229" t="s">
        <v>27</v>
      </c>
      <c r="G6229">
        <f>+VLOOKUP(Tabla2[[#This Row],[Cultivo]],Cod_categoría[],2,0)</f>
        <v>100102006</v>
      </c>
      <c r="H6229" t="str">
        <f>+VLOOKUP(F6229,Codigos[],2,0)</f>
        <v>Cítricos</v>
      </c>
      <c r="I6229">
        <f>+VLOOKUP(Tabla2[[#This Row],[Categoría]],Cod_procesamiento10[],2,0)</f>
        <v>2</v>
      </c>
      <c r="J6229" t="s">
        <v>163</v>
      </c>
      <c r="K6229" s="3">
        <v>547.91</v>
      </c>
    </row>
    <row r="6230" spans="1:11" x14ac:dyDescent="0.35">
      <c r="A6230">
        <v>2017</v>
      </c>
      <c r="B6230" s="5" t="s">
        <v>56</v>
      </c>
      <c r="C6230" s="10">
        <v>42948</v>
      </c>
      <c r="D6230" t="s">
        <v>24</v>
      </c>
      <c r="E6230">
        <f>+VLOOKUP(Tabla2[[#This Row],[Punto de venta]],Punto_venta[],2,0)</f>
        <v>3</v>
      </c>
      <c r="F6230" t="s">
        <v>18</v>
      </c>
      <c r="G6230">
        <f>+VLOOKUP(Tabla2[[#This Row],[Cultivo]],Cod_categoría[],2,0)</f>
        <v>100114042</v>
      </c>
      <c r="H6230" t="str">
        <f>+VLOOKUP(F6230,Codigos[],2,0)</f>
        <v>Otros</v>
      </c>
      <c r="I6230">
        <f>+VLOOKUP(Tabla2[[#This Row],[Categoría]],Cod_procesamiento10[],2,0)</f>
        <v>13</v>
      </c>
      <c r="J6230" t="s">
        <v>163</v>
      </c>
      <c r="K6230" s="3">
        <v>1043.68</v>
      </c>
    </row>
    <row r="6231" spans="1:11" x14ac:dyDescent="0.35">
      <c r="A6231">
        <v>2017</v>
      </c>
      <c r="B6231" s="5" t="s">
        <v>56</v>
      </c>
      <c r="C6231" s="10">
        <v>42948</v>
      </c>
      <c r="D6231" t="s">
        <v>24</v>
      </c>
      <c r="E6231">
        <f>+VLOOKUP(Tabla2[[#This Row],[Punto de venta]],Punto_venta[],2,0)</f>
        <v>3</v>
      </c>
      <c r="F6231" t="s">
        <v>16</v>
      </c>
      <c r="G6231">
        <f>+VLOOKUP(Tabla2[[#This Row],[Cultivo]],Cod_categoría[],2,0)</f>
        <v>100109001</v>
      </c>
      <c r="H6231" t="str">
        <f>+VLOOKUP(F6231,Codigos[],2,0)</f>
        <v>Uva</v>
      </c>
      <c r="I6231">
        <f>+VLOOKUP(Tabla2[[#This Row],[Categoría]],Cod_procesamiento10[],2,0)</f>
        <v>11</v>
      </c>
      <c r="J6231" t="s">
        <v>163</v>
      </c>
      <c r="K6231" s="3">
        <v>1312.5</v>
      </c>
    </row>
    <row r="6232" spans="1:11" x14ac:dyDescent="0.35">
      <c r="A6232">
        <v>2017</v>
      </c>
      <c r="B6232" s="5" t="s">
        <v>55</v>
      </c>
      <c r="C6232" s="10">
        <v>42917</v>
      </c>
      <c r="D6232" t="s">
        <v>2</v>
      </c>
      <c r="E6232">
        <f>+VLOOKUP(Tabla2[[#This Row],[Punto de venta]],Punto_venta[],2,0)</f>
        <v>1</v>
      </c>
      <c r="F6232" t="s">
        <v>19</v>
      </c>
      <c r="G6232">
        <f>+VLOOKUP(Tabla2[[#This Row],[Cultivo]],Cod_categoría[],2,0)</f>
        <v>100101007</v>
      </c>
      <c r="H6232" t="str">
        <f>+VLOOKUP(F6232,Codigos[],2,0)</f>
        <v>Berries</v>
      </c>
      <c r="I6232">
        <f>+VLOOKUP(Tabla2[[#This Row],[Categoría]],Cod_procesamiento10[],2,0)</f>
        <v>1</v>
      </c>
      <c r="J6232" t="s">
        <v>163</v>
      </c>
      <c r="K6232" s="3">
        <v>504.27</v>
      </c>
    </row>
    <row r="6233" spans="1:11" x14ac:dyDescent="0.35">
      <c r="A6233">
        <v>2017</v>
      </c>
      <c r="B6233" s="5" t="s">
        <v>55</v>
      </c>
      <c r="C6233" s="10">
        <v>42917</v>
      </c>
      <c r="D6233" t="s">
        <v>2</v>
      </c>
      <c r="E6233">
        <f>+VLOOKUP(Tabla2[[#This Row],[Punto de venta]],Punto_venta[],2,0)</f>
        <v>1</v>
      </c>
      <c r="F6233" t="s">
        <v>9</v>
      </c>
      <c r="G6233">
        <f>+VLOOKUP(Tabla2[[#This Row],[Cultivo]],Cod_categoría[],2,0)</f>
        <v>100102003</v>
      </c>
      <c r="H6233" t="str">
        <f>+VLOOKUP(F6233,Codigos[],2,0)</f>
        <v>Cítricos</v>
      </c>
      <c r="I6233">
        <f>+VLOOKUP(Tabla2[[#This Row],[Categoría]],Cod_procesamiento10[],2,0)</f>
        <v>2</v>
      </c>
      <c r="J6233" t="s">
        <v>163</v>
      </c>
      <c r="K6233" s="3">
        <v>349.46</v>
      </c>
    </row>
    <row r="6234" spans="1:11" x14ac:dyDescent="0.35">
      <c r="A6234">
        <v>2017</v>
      </c>
      <c r="B6234" s="5" t="s">
        <v>55</v>
      </c>
      <c r="C6234" s="10">
        <v>42917</v>
      </c>
      <c r="D6234" t="s">
        <v>2</v>
      </c>
      <c r="E6234">
        <f>+VLOOKUP(Tabla2[[#This Row],[Punto de venta]],Punto_venta[],2,0)</f>
        <v>1</v>
      </c>
      <c r="F6234" t="s">
        <v>20</v>
      </c>
      <c r="G6234">
        <f>+VLOOKUP(Tabla2[[#This Row],[Cultivo]],Cod_categoría[],2,0)</f>
        <v>100102004</v>
      </c>
      <c r="H6234" t="str">
        <f>+VLOOKUP(F6234,Codigos[],2,0)</f>
        <v>Cítricos</v>
      </c>
      <c r="I6234">
        <f>+VLOOKUP(Tabla2[[#This Row],[Categoría]],Cod_procesamiento10[],2,0)</f>
        <v>2</v>
      </c>
      <c r="J6234" t="s">
        <v>163</v>
      </c>
      <c r="K6234" s="3">
        <v>690.27</v>
      </c>
    </row>
    <row r="6235" spans="1:11" x14ac:dyDescent="0.35">
      <c r="A6235">
        <v>2017</v>
      </c>
      <c r="B6235" s="5" t="s">
        <v>55</v>
      </c>
      <c r="C6235" s="10">
        <v>42917</v>
      </c>
      <c r="D6235" t="s">
        <v>2</v>
      </c>
      <c r="E6235">
        <f>+VLOOKUP(Tabla2[[#This Row],[Punto de venta]],Punto_venta[],2,0)</f>
        <v>1</v>
      </c>
      <c r="F6235" t="s">
        <v>21</v>
      </c>
      <c r="G6235">
        <f>+VLOOKUP(Tabla2[[#This Row],[Cultivo]],Cod_categoría[],2,0)</f>
        <v>100108002</v>
      </c>
      <c r="H6235" t="str">
        <f>+VLOOKUP(F6235,Codigos[],2,0)</f>
        <v>Frutos tropicales y subtropicales</v>
      </c>
      <c r="I6235">
        <f>+VLOOKUP(Tabla2[[#This Row],[Categoría]],Cod_procesamiento10[],2,0)</f>
        <v>4</v>
      </c>
      <c r="J6235" t="s">
        <v>163</v>
      </c>
      <c r="K6235" s="3">
        <v>2627.78</v>
      </c>
    </row>
    <row r="6236" spans="1:11" x14ac:dyDescent="0.35">
      <c r="A6236">
        <v>2017</v>
      </c>
      <c r="B6236" s="5" t="s">
        <v>55</v>
      </c>
      <c r="C6236" s="10">
        <v>42917</v>
      </c>
      <c r="D6236" t="s">
        <v>2</v>
      </c>
      <c r="E6236">
        <f>+VLOOKUP(Tabla2[[#This Row],[Punto de venta]],Punto_venta[],2,0)</f>
        <v>1</v>
      </c>
      <c r="F6236" t="s">
        <v>10</v>
      </c>
      <c r="G6236">
        <f>+VLOOKUP(Tabla2[[#This Row],[Cultivo]],Cod_categoría[],2,0)</f>
        <v>100104002</v>
      </c>
      <c r="H6236" t="str">
        <f>+VLOOKUP(F6236,Codigos[],2,0)</f>
        <v>Frutos de pepita</v>
      </c>
      <c r="I6236">
        <f>+VLOOKUP(Tabla2[[#This Row],[Categoría]],Cod_procesamiento10[],2,0)</f>
        <v>3</v>
      </c>
      <c r="J6236" t="s">
        <v>163</v>
      </c>
      <c r="K6236" s="3">
        <v>528.96</v>
      </c>
    </row>
    <row r="6237" spans="1:11" x14ac:dyDescent="0.35">
      <c r="A6237">
        <v>2017</v>
      </c>
      <c r="B6237" s="5" t="s">
        <v>55</v>
      </c>
      <c r="C6237" s="10">
        <v>42917</v>
      </c>
      <c r="D6237" t="s">
        <v>2</v>
      </c>
      <c r="E6237">
        <f>+VLOOKUP(Tabla2[[#This Row],[Punto de venta]],Punto_venta[],2,0)</f>
        <v>1</v>
      </c>
      <c r="F6237" t="s">
        <v>11</v>
      </c>
      <c r="G6237">
        <f>+VLOOKUP(Tabla2[[#This Row],[Cultivo]],Cod_categoría[],2,0)</f>
        <v>100102005</v>
      </c>
      <c r="H6237" t="str">
        <f>+VLOOKUP(F6237,Codigos[],2,0)</f>
        <v>Cítricos</v>
      </c>
      <c r="I6237">
        <f>+VLOOKUP(Tabla2[[#This Row],[Categoría]],Cod_procesamiento10[],2,0)</f>
        <v>2</v>
      </c>
      <c r="J6237" t="s">
        <v>163</v>
      </c>
      <c r="K6237" s="3">
        <v>522.1</v>
      </c>
    </row>
    <row r="6238" spans="1:11" x14ac:dyDescent="0.35">
      <c r="A6238">
        <v>2017</v>
      </c>
      <c r="B6238" s="5" t="s">
        <v>55</v>
      </c>
      <c r="C6238" s="10">
        <v>42917</v>
      </c>
      <c r="D6238" t="s">
        <v>2</v>
      </c>
      <c r="E6238">
        <f>+VLOOKUP(Tabla2[[#This Row],[Punto de venta]],Punto_venta[],2,0)</f>
        <v>1</v>
      </c>
      <c r="F6238" t="s">
        <v>13</v>
      </c>
      <c r="G6238">
        <f>+VLOOKUP(Tabla2[[#This Row],[Cultivo]],Cod_categoría[],2,0)</f>
        <v>100106002</v>
      </c>
      <c r="H6238" t="str">
        <f>+VLOOKUP(F6238,Codigos[],2,0)</f>
        <v>Frutos oleaginosos</v>
      </c>
      <c r="I6238">
        <f>+VLOOKUP(Tabla2[[#This Row],[Categoría]],Cod_procesamiento10[],2,0)</f>
        <v>12</v>
      </c>
      <c r="J6238" t="s">
        <v>163</v>
      </c>
      <c r="K6238" s="3">
        <v>2590.8200000000002</v>
      </c>
    </row>
    <row r="6239" spans="1:11" x14ac:dyDescent="0.35">
      <c r="A6239">
        <v>2017</v>
      </c>
      <c r="B6239" s="5" t="s">
        <v>55</v>
      </c>
      <c r="C6239" s="10">
        <v>42917</v>
      </c>
      <c r="D6239" t="s">
        <v>2</v>
      </c>
      <c r="E6239">
        <f>+VLOOKUP(Tabla2[[#This Row],[Punto de venta]],Punto_venta[],2,0)</f>
        <v>1</v>
      </c>
      <c r="F6239" t="s">
        <v>14</v>
      </c>
      <c r="G6239">
        <f>+VLOOKUP(Tabla2[[#This Row],[Cultivo]],Cod_categoría[],2,0)</f>
        <v>100104005</v>
      </c>
      <c r="H6239" t="str">
        <f>+VLOOKUP(F6239,Codigos[],2,0)</f>
        <v>Frutos de pepita</v>
      </c>
      <c r="I6239">
        <f>+VLOOKUP(Tabla2[[#This Row],[Categoría]],Cod_procesamiento10[],2,0)</f>
        <v>3</v>
      </c>
      <c r="J6239" t="s">
        <v>163</v>
      </c>
      <c r="K6239" s="3">
        <v>594.57000000000005</v>
      </c>
    </row>
    <row r="6240" spans="1:11" x14ac:dyDescent="0.35">
      <c r="A6240">
        <v>2017</v>
      </c>
      <c r="B6240" s="5" t="s">
        <v>55</v>
      </c>
      <c r="C6240" s="10">
        <v>42917</v>
      </c>
      <c r="D6240" t="s">
        <v>2</v>
      </c>
      <c r="E6240">
        <f>+VLOOKUP(Tabla2[[#This Row],[Punto de venta]],Punto_venta[],2,0)</f>
        <v>1</v>
      </c>
      <c r="F6240" t="s">
        <v>15</v>
      </c>
      <c r="G6240">
        <f>+VLOOKUP(Tabla2[[#This Row],[Cultivo]],Cod_categoría[],2,0)</f>
        <v>100108006</v>
      </c>
      <c r="H6240" t="str">
        <f>+VLOOKUP(F6240,Codigos[],2,0)</f>
        <v>Frutos tropicales y subtropicales</v>
      </c>
      <c r="I6240">
        <f>+VLOOKUP(Tabla2[[#This Row],[Categoría]],Cod_procesamiento10[],2,0)</f>
        <v>4</v>
      </c>
      <c r="J6240" t="s">
        <v>163</v>
      </c>
      <c r="K6240" s="3">
        <v>516.85</v>
      </c>
    </row>
    <row r="6241" spans="1:11" x14ac:dyDescent="0.35">
      <c r="A6241">
        <v>2017</v>
      </c>
      <c r="B6241" s="5" t="s">
        <v>55</v>
      </c>
      <c r="C6241" s="10">
        <v>42917</v>
      </c>
      <c r="D6241" t="s">
        <v>17</v>
      </c>
      <c r="E6241">
        <f>+VLOOKUP(Tabla2[[#This Row],[Punto de venta]],Punto_venta[],2,0)</f>
        <v>2</v>
      </c>
      <c r="F6241" t="s">
        <v>19</v>
      </c>
      <c r="G6241">
        <f>+VLOOKUP(Tabla2[[#This Row],[Cultivo]],Cod_categoría[],2,0)</f>
        <v>100101007</v>
      </c>
      <c r="H6241" t="str">
        <f>+VLOOKUP(F6241,Codigos[],2,0)</f>
        <v>Berries</v>
      </c>
      <c r="I6241">
        <f>+VLOOKUP(Tabla2[[#This Row],[Categoría]],Cod_procesamiento10[],2,0)</f>
        <v>1</v>
      </c>
      <c r="J6241" t="s">
        <v>163</v>
      </c>
      <c r="K6241" s="3">
        <v>841.86</v>
      </c>
    </row>
    <row r="6242" spans="1:11" x14ac:dyDescent="0.35">
      <c r="A6242">
        <v>2017</v>
      </c>
      <c r="B6242" s="5" t="s">
        <v>55</v>
      </c>
      <c r="C6242" s="10">
        <v>42917</v>
      </c>
      <c r="D6242" t="s">
        <v>17</v>
      </c>
      <c r="E6242">
        <f>+VLOOKUP(Tabla2[[#This Row],[Punto de venta]],Punto_venta[],2,0)</f>
        <v>2</v>
      </c>
      <c r="F6242" t="s">
        <v>9</v>
      </c>
      <c r="G6242">
        <f>+VLOOKUP(Tabla2[[#This Row],[Cultivo]],Cod_categoría[],2,0)</f>
        <v>100102003</v>
      </c>
      <c r="H6242" t="str">
        <f>+VLOOKUP(F6242,Codigos[],2,0)</f>
        <v>Cítricos</v>
      </c>
      <c r="I6242">
        <f>+VLOOKUP(Tabla2[[#This Row],[Categoría]],Cod_procesamiento10[],2,0)</f>
        <v>2</v>
      </c>
      <c r="J6242" t="s">
        <v>163</v>
      </c>
      <c r="K6242" s="3">
        <v>1060.0999999999999</v>
      </c>
    </row>
    <row r="6243" spans="1:11" x14ac:dyDescent="0.35">
      <c r="A6243">
        <v>2017</v>
      </c>
      <c r="B6243" s="5" t="s">
        <v>55</v>
      </c>
      <c r="C6243" s="10">
        <v>42917</v>
      </c>
      <c r="D6243" t="s">
        <v>17</v>
      </c>
      <c r="E6243">
        <f>+VLOOKUP(Tabla2[[#This Row],[Punto de venta]],Punto_venta[],2,0)</f>
        <v>2</v>
      </c>
      <c r="F6243" t="s">
        <v>20</v>
      </c>
      <c r="G6243">
        <f>+VLOOKUP(Tabla2[[#This Row],[Cultivo]],Cod_categoría[],2,0)</f>
        <v>100102004</v>
      </c>
      <c r="H6243" t="str">
        <f>+VLOOKUP(F6243,Codigos[],2,0)</f>
        <v>Cítricos</v>
      </c>
      <c r="I6243">
        <f>+VLOOKUP(Tabla2[[#This Row],[Categoría]],Cod_procesamiento10[],2,0)</f>
        <v>2</v>
      </c>
      <c r="J6243" t="s">
        <v>163</v>
      </c>
      <c r="K6243" s="3">
        <v>1444.23</v>
      </c>
    </row>
    <row r="6244" spans="1:11" x14ac:dyDescent="0.35">
      <c r="A6244">
        <v>2017</v>
      </c>
      <c r="B6244" s="5" t="s">
        <v>55</v>
      </c>
      <c r="C6244" s="10">
        <v>42917</v>
      </c>
      <c r="D6244" t="s">
        <v>17</v>
      </c>
      <c r="E6244">
        <f>+VLOOKUP(Tabla2[[#This Row],[Punto de venta]],Punto_venta[],2,0)</f>
        <v>2</v>
      </c>
      <c r="F6244" t="s">
        <v>21</v>
      </c>
      <c r="G6244">
        <f>+VLOOKUP(Tabla2[[#This Row],[Cultivo]],Cod_categoría[],2,0)</f>
        <v>100108002</v>
      </c>
      <c r="H6244" t="str">
        <f>+VLOOKUP(F6244,Codigos[],2,0)</f>
        <v>Frutos tropicales y subtropicales</v>
      </c>
      <c r="I6244">
        <f>+VLOOKUP(Tabla2[[#This Row],[Categoría]],Cod_procesamiento10[],2,0)</f>
        <v>4</v>
      </c>
      <c r="J6244" t="s">
        <v>163</v>
      </c>
      <c r="K6244" s="3">
        <v>1977.51</v>
      </c>
    </row>
    <row r="6245" spans="1:11" x14ac:dyDescent="0.35">
      <c r="A6245">
        <v>2017</v>
      </c>
      <c r="B6245" s="5" t="s">
        <v>55</v>
      </c>
      <c r="C6245" s="10">
        <v>42917</v>
      </c>
      <c r="D6245" t="s">
        <v>17</v>
      </c>
      <c r="E6245">
        <f>+VLOOKUP(Tabla2[[#This Row],[Punto de venta]],Punto_venta[],2,0)</f>
        <v>2</v>
      </c>
      <c r="F6245" t="s">
        <v>10</v>
      </c>
      <c r="G6245">
        <f>+VLOOKUP(Tabla2[[#This Row],[Cultivo]],Cod_categoría[],2,0)</f>
        <v>100104002</v>
      </c>
      <c r="H6245" t="str">
        <f>+VLOOKUP(F6245,Codigos[],2,0)</f>
        <v>Frutos de pepita</v>
      </c>
      <c r="I6245">
        <f>+VLOOKUP(Tabla2[[#This Row],[Categoría]],Cod_procesamiento10[],2,0)</f>
        <v>3</v>
      </c>
      <c r="J6245" t="s">
        <v>163</v>
      </c>
      <c r="K6245" s="3">
        <v>970.64</v>
      </c>
    </row>
    <row r="6246" spans="1:11" x14ac:dyDescent="0.35">
      <c r="A6246">
        <v>2017</v>
      </c>
      <c r="B6246" s="5" t="s">
        <v>55</v>
      </c>
      <c r="C6246" s="10">
        <v>42917</v>
      </c>
      <c r="D6246" t="s">
        <v>17</v>
      </c>
      <c r="E6246">
        <f>+VLOOKUP(Tabla2[[#This Row],[Punto de venta]],Punto_venta[],2,0)</f>
        <v>2</v>
      </c>
      <c r="F6246" t="s">
        <v>11</v>
      </c>
      <c r="G6246">
        <f>+VLOOKUP(Tabla2[[#This Row],[Cultivo]],Cod_categoría[],2,0)</f>
        <v>100102005</v>
      </c>
      <c r="H6246" t="str">
        <f>+VLOOKUP(F6246,Codigos[],2,0)</f>
        <v>Cítricos</v>
      </c>
      <c r="I6246">
        <f>+VLOOKUP(Tabla2[[#This Row],[Categoría]],Cod_procesamiento10[],2,0)</f>
        <v>2</v>
      </c>
      <c r="J6246" t="s">
        <v>163</v>
      </c>
      <c r="K6246" s="3">
        <v>950.55</v>
      </c>
    </row>
    <row r="6247" spans="1:11" x14ac:dyDescent="0.35">
      <c r="A6247">
        <v>2017</v>
      </c>
      <c r="B6247" s="5" t="s">
        <v>55</v>
      </c>
      <c r="C6247" s="10">
        <v>42917</v>
      </c>
      <c r="D6247" t="s">
        <v>17</v>
      </c>
      <c r="E6247">
        <f>+VLOOKUP(Tabla2[[#This Row],[Punto de venta]],Punto_venta[],2,0)</f>
        <v>2</v>
      </c>
      <c r="F6247" t="s">
        <v>13</v>
      </c>
      <c r="G6247">
        <f>+VLOOKUP(Tabla2[[#This Row],[Cultivo]],Cod_categoría[],2,0)</f>
        <v>100106002</v>
      </c>
      <c r="H6247" t="str">
        <f>+VLOOKUP(F6247,Codigos[],2,0)</f>
        <v>Frutos oleaginosos</v>
      </c>
      <c r="I6247">
        <f>+VLOOKUP(Tabla2[[#This Row],[Categoría]],Cod_procesamiento10[],2,0)</f>
        <v>12</v>
      </c>
      <c r="J6247" t="s">
        <v>163</v>
      </c>
      <c r="K6247" s="3">
        <v>3279.85</v>
      </c>
    </row>
    <row r="6248" spans="1:11" x14ac:dyDescent="0.35">
      <c r="A6248">
        <v>2017</v>
      </c>
      <c r="B6248" s="5" t="s">
        <v>55</v>
      </c>
      <c r="C6248" s="10">
        <v>42917</v>
      </c>
      <c r="D6248" t="s">
        <v>17</v>
      </c>
      <c r="E6248">
        <f>+VLOOKUP(Tabla2[[#This Row],[Punto de venta]],Punto_venta[],2,0)</f>
        <v>2</v>
      </c>
      <c r="F6248" t="s">
        <v>14</v>
      </c>
      <c r="G6248">
        <f>+VLOOKUP(Tabla2[[#This Row],[Cultivo]],Cod_categoría[],2,0)</f>
        <v>100104005</v>
      </c>
      <c r="H6248" t="str">
        <f>+VLOOKUP(F6248,Codigos[],2,0)</f>
        <v>Frutos de pepita</v>
      </c>
      <c r="I6248">
        <f>+VLOOKUP(Tabla2[[#This Row],[Categoría]],Cod_procesamiento10[],2,0)</f>
        <v>3</v>
      </c>
      <c r="J6248" t="s">
        <v>163</v>
      </c>
      <c r="K6248" s="3">
        <v>1092.72</v>
      </c>
    </row>
    <row r="6249" spans="1:11" x14ac:dyDescent="0.35">
      <c r="A6249">
        <v>2017</v>
      </c>
      <c r="B6249" s="5" t="s">
        <v>55</v>
      </c>
      <c r="C6249" s="10">
        <v>42917</v>
      </c>
      <c r="D6249" t="s">
        <v>17</v>
      </c>
      <c r="E6249">
        <f>+VLOOKUP(Tabla2[[#This Row],[Punto de venta]],Punto_venta[],2,0)</f>
        <v>2</v>
      </c>
      <c r="F6249" t="s">
        <v>15</v>
      </c>
      <c r="G6249">
        <f>+VLOOKUP(Tabla2[[#This Row],[Cultivo]],Cod_categoría[],2,0)</f>
        <v>100108006</v>
      </c>
      <c r="H6249" t="str">
        <f>+VLOOKUP(F6249,Codigos[],2,0)</f>
        <v>Frutos tropicales y subtropicales</v>
      </c>
      <c r="I6249">
        <f>+VLOOKUP(Tabla2[[#This Row],[Categoría]],Cod_procesamiento10[],2,0)</f>
        <v>4</v>
      </c>
      <c r="J6249" t="s">
        <v>163</v>
      </c>
      <c r="K6249" s="3">
        <v>822.31</v>
      </c>
    </row>
    <row r="6250" spans="1:11" x14ac:dyDescent="0.35">
      <c r="A6250">
        <v>2017</v>
      </c>
      <c r="B6250" s="5" t="s">
        <v>55</v>
      </c>
      <c r="C6250" s="10">
        <v>42917</v>
      </c>
      <c r="D6250" t="s">
        <v>2</v>
      </c>
      <c r="E6250">
        <f>+VLOOKUP(Tabla2[[#This Row],[Punto de venta]],Punto_venta[],2,0)</f>
        <v>1</v>
      </c>
      <c r="F6250" t="s">
        <v>19</v>
      </c>
      <c r="G6250">
        <f>+VLOOKUP(Tabla2[[#This Row],[Cultivo]],Cod_categoría[],2,0)</f>
        <v>100101007</v>
      </c>
      <c r="H6250" t="str">
        <f>+VLOOKUP(F6250,Codigos[],2,0)</f>
        <v>Berries</v>
      </c>
      <c r="I6250">
        <f>+VLOOKUP(Tabla2[[#This Row],[Categoría]],Cod_procesamiento10[],2,0)</f>
        <v>1</v>
      </c>
      <c r="J6250" t="s">
        <v>163</v>
      </c>
      <c r="K6250" s="3">
        <v>534.02</v>
      </c>
    </row>
    <row r="6251" spans="1:11" x14ac:dyDescent="0.35">
      <c r="A6251">
        <v>2017</v>
      </c>
      <c r="B6251" s="5" t="s">
        <v>55</v>
      </c>
      <c r="C6251" s="10">
        <v>42917</v>
      </c>
      <c r="D6251" t="s">
        <v>2</v>
      </c>
      <c r="E6251">
        <f>+VLOOKUP(Tabla2[[#This Row],[Punto de venta]],Punto_venta[],2,0)</f>
        <v>1</v>
      </c>
      <c r="F6251" t="s">
        <v>9</v>
      </c>
      <c r="G6251">
        <f>+VLOOKUP(Tabla2[[#This Row],[Cultivo]],Cod_categoría[],2,0)</f>
        <v>100102003</v>
      </c>
      <c r="H6251" t="str">
        <f>+VLOOKUP(F6251,Codigos[],2,0)</f>
        <v>Cítricos</v>
      </c>
      <c r="I6251">
        <f>+VLOOKUP(Tabla2[[#This Row],[Categoría]],Cod_procesamiento10[],2,0)</f>
        <v>2</v>
      </c>
      <c r="J6251" t="s">
        <v>163</v>
      </c>
      <c r="K6251" s="3">
        <v>387.39</v>
      </c>
    </row>
    <row r="6252" spans="1:11" x14ac:dyDescent="0.35">
      <c r="A6252">
        <v>2017</v>
      </c>
      <c r="B6252" s="5" t="s">
        <v>55</v>
      </c>
      <c r="C6252" s="10">
        <v>42917</v>
      </c>
      <c r="D6252" t="s">
        <v>2</v>
      </c>
      <c r="E6252">
        <f>+VLOOKUP(Tabla2[[#This Row],[Punto de venta]],Punto_venta[],2,0)</f>
        <v>1</v>
      </c>
      <c r="F6252" t="s">
        <v>20</v>
      </c>
      <c r="G6252">
        <f>+VLOOKUP(Tabla2[[#This Row],[Cultivo]],Cod_categoría[],2,0)</f>
        <v>100102004</v>
      </c>
      <c r="H6252" t="str">
        <f>+VLOOKUP(F6252,Codigos[],2,0)</f>
        <v>Cítricos</v>
      </c>
      <c r="I6252">
        <f>+VLOOKUP(Tabla2[[#This Row],[Categoría]],Cod_procesamiento10[],2,0)</f>
        <v>2</v>
      </c>
      <c r="J6252" t="s">
        <v>163</v>
      </c>
      <c r="K6252" s="3">
        <v>711.75</v>
      </c>
    </row>
    <row r="6253" spans="1:11" x14ac:dyDescent="0.35">
      <c r="A6253">
        <v>2017</v>
      </c>
      <c r="B6253" s="5" t="s">
        <v>55</v>
      </c>
      <c r="C6253" s="10">
        <v>42917</v>
      </c>
      <c r="D6253" t="s">
        <v>2</v>
      </c>
      <c r="E6253">
        <f>+VLOOKUP(Tabla2[[#This Row],[Punto de venta]],Punto_venta[],2,0)</f>
        <v>1</v>
      </c>
      <c r="F6253" t="s">
        <v>10</v>
      </c>
      <c r="G6253">
        <f>+VLOOKUP(Tabla2[[#This Row],[Cultivo]],Cod_categoría[],2,0)</f>
        <v>100104002</v>
      </c>
      <c r="H6253" t="str">
        <f>+VLOOKUP(F6253,Codigos[],2,0)</f>
        <v>Frutos de pepita</v>
      </c>
      <c r="I6253">
        <f>+VLOOKUP(Tabla2[[#This Row],[Categoría]],Cod_procesamiento10[],2,0)</f>
        <v>3</v>
      </c>
      <c r="J6253" t="s">
        <v>163</v>
      </c>
      <c r="K6253" s="3">
        <v>543.51</v>
      </c>
    </row>
    <row r="6254" spans="1:11" x14ac:dyDescent="0.35">
      <c r="A6254">
        <v>2017</v>
      </c>
      <c r="B6254" s="5" t="s">
        <v>55</v>
      </c>
      <c r="C6254" s="10">
        <v>42917</v>
      </c>
      <c r="D6254" t="s">
        <v>2</v>
      </c>
      <c r="E6254">
        <f>+VLOOKUP(Tabla2[[#This Row],[Punto de venta]],Punto_venta[],2,0)</f>
        <v>1</v>
      </c>
      <c r="F6254" t="s">
        <v>11</v>
      </c>
      <c r="G6254">
        <f>+VLOOKUP(Tabla2[[#This Row],[Cultivo]],Cod_categoría[],2,0)</f>
        <v>100102005</v>
      </c>
      <c r="H6254" t="str">
        <f>+VLOOKUP(F6254,Codigos[],2,0)</f>
        <v>Cítricos</v>
      </c>
      <c r="I6254">
        <f>+VLOOKUP(Tabla2[[#This Row],[Categoría]],Cod_procesamiento10[],2,0)</f>
        <v>2</v>
      </c>
      <c r="J6254" t="s">
        <v>163</v>
      </c>
      <c r="K6254" s="3">
        <v>576.16999999999996</v>
      </c>
    </row>
    <row r="6255" spans="1:11" x14ac:dyDescent="0.35">
      <c r="A6255">
        <v>2017</v>
      </c>
      <c r="B6255" s="5" t="s">
        <v>55</v>
      </c>
      <c r="C6255" s="10">
        <v>42917</v>
      </c>
      <c r="D6255" t="s">
        <v>2</v>
      </c>
      <c r="E6255">
        <f>+VLOOKUP(Tabla2[[#This Row],[Punto de venta]],Punto_venta[],2,0)</f>
        <v>1</v>
      </c>
      <c r="F6255" t="s">
        <v>13</v>
      </c>
      <c r="G6255">
        <f>+VLOOKUP(Tabla2[[#This Row],[Cultivo]],Cod_categoría[],2,0)</f>
        <v>100106002</v>
      </c>
      <c r="H6255" t="str">
        <f>+VLOOKUP(F6255,Codigos[],2,0)</f>
        <v>Frutos oleaginosos</v>
      </c>
      <c r="I6255">
        <f>+VLOOKUP(Tabla2[[#This Row],[Categoría]],Cod_procesamiento10[],2,0)</f>
        <v>12</v>
      </c>
      <c r="J6255" t="s">
        <v>163</v>
      </c>
      <c r="K6255" s="3">
        <v>2761.76</v>
      </c>
    </row>
    <row r="6256" spans="1:11" x14ac:dyDescent="0.35">
      <c r="A6256">
        <v>2017</v>
      </c>
      <c r="B6256" s="5" t="s">
        <v>55</v>
      </c>
      <c r="C6256" s="10">
        <v>42917</v>
      </c>
      <c r="D6256" t="s">
        <v>2</v>
      </c>
      <c r="E6256">
        <f>+VLOOKUP(Tabla2[[#This Row],[Punto de venta]],Punto_venta[],2,0)</f>
        <v>1</v>
      </c>
      <c r="F6256" t="s">
        <v>14</v>
      </c>
      <c r="G6256">
        <f>+VLOOKUP(Tabla2[[#This Row],[Cultivo]],Cod_categoría[],2,0)</f>
        <v>100104005</v>
      </c>
      <c r="H6256" t="str">
        <f>+VLOOKUP(F6256,Codigos[],2,0)</f>
        <v>Frutos de pepita</v>
      </c>
      <c r="I6256">
        <f>+VLOOKUP(Tabla2[[#This Row],[Categoría]],Cod_procesamiento10[],2,0)</f>
        <v>3</v>
      </c>
      <c r="J6256" t="s">
        <v>163</v>
      </c>
      <c r="K6256" s="3">
        <v>634.12</v>
      </c>
    </row>
    <row r="6257" spans="1:11" x14ac:dyDescent="0.35">
      <c r="A6257">
        <v>2017</v>
      </c>
      <c r="B6257" s="5" t="s">
        <v>55</v>
      </c>
      <c r="C6257" s="10">
        <v>42917</v>
      </c>
      <c r="D6257" t="s">
        <v>2</v>
      </c>
      <c r="E6257">
        <f>+VLOOKUP(Tabla2[[#This Row],[Punto de venta]],Punto_venta[],2,0)</f>
        <v>1</v>
      </c>
      <c r="F6257" t="s">
        <v>15</v>
      </c>
      <c r="G6257">
        <f>+VLOOKUP(Tabla2[[#This Row],[Cultivo]],Cod_categoría[],2,0)</f>
        <v>100108006</v>
      </c>
      <c r="H6257" t="str">
        <f>+VLOOKUP(F6257,Codigos[],2,0)</f>
        <v>Frutos tropicales y subtropicales</v>
      </c>
      <c r="I6257">
        <f>+VLOOKUP(Tabla2[[#This Row],[Categoría]],Cod_procesamiento10[],2,0)</f>
        <v>4</v>
      </c>
      <c r="J6257" t="s">
        <v>163</v>
      </c>
      <c r="K6257" s="3">
        <v>536.34</v>
      </c>
    </row>
    <row r="6258" spans="1:11" x14ac:dyDescent="0.35">
      <c r="A6258">
        <v>2017</v>
      </c>
      <c r="B6258" s="5" t="s">
        <v>55</v>
      </c>
      <c r="C6258" s="10">
        <v>42917</v>
      </c>
      <c r="D6258" t="s">
        <v>17</v>
      </c>
      <c r="E6258">
        <f>+VLOOKUP(Tabla2[[#This Row],[Punto de venta]],Punto_venta[],2,0)</f>
        <v>2</v>
      </c>
      <c r="F6258" t="s">
        <v>19</v>
      </c>
      <c r="G6258">
        <f>+VLOOKUP(Tabla2[[#This Row],[Cultivo]],Cod_categoría[],2,0)</f>
        <v>100101007</v>
      </c>
      <c r="H6258" t="str">
        <f>+VLOOKUP(F6258,Codigos[],2,0)</f>
        <v>Berries</v>
      </c>
      <c r="I6258">
        <f>+VLOOKUP(Tabla2[[#This Row],[Categoría]],Cod_procesamiento10[],2,0)</f>
        <v>1</v>
      </c>
      <c r="J6258" t="s">
        <v>163</v>
      </c>
      <c r="K6258" s="3">
        <v>910.68</v>
      </c>
    </row>
    <row r="6259" spans="1:11" x14ac:dyDescent="0.35">
      <c r="A6259">
        <v>2017</v>
      </c>
      <c r="B6259" s="5" t="s">
        <v>55</v>
      </c>
      <c r="C6259" s="10">
        <v>42917</v>
      </c>
      <c r="D6259" t="s">
        <v>17</v>
      </c>
      <c r="E6259">
        <f>+VLOOKUP(Tabla2[[#This Row],[Punto de venta]],Punto_venta[],2,0)</f>
        <v>2</v>
      </c>
      <c r="F6259" t="s">
        <v>9</v>
      </c>
      <c r="G6259">
        <f>+VLOOKUP(Tabla2[[#This Row],[Cultivo]],Cod_categoría[],2,0)</f>
        <v>100102003</v>
      </c>
      <c r="H6259" t="str">
        <f>+VLOOKUP(F6259,Codigos[],2,0)</f>
        <v>Cítricos</v>
      </c>
      <c r="I6259">
        <f>+VLOOKUP(Tabla2[[#This Row],[Categoría]],Cod_procesamiento10[],2,0)</f>
        <v>2</v>
      </c>
      <c r="J6259" t="s">
        <v>163</v>
      </c>
      <c r="K6259" s="3">
        <v>1041.6199999999999</v>
      </c>
    </row>
    <row r="6260" spans="1:11" x14ac:dyDescent="0.35">
      <c r="A6260">
        <v>2017</v>
      </c>
      <c r="B6260" s="5" t="s">
        <v>55</v>
      </c>
      <c r="C6260" s="10">
        <v>42917</v>
      </c>
      <c r="D6260" t="s">
        <v>17</v>
      </c>
      <c r="E6260">
        <f>+VLOOKUP(Tabla2[[#This Row],[Punto de venta]],Punto_venta[],2,0)</f>
        <v>2</v>
      </c>
      <c r="F6260" t="s">
        <v>20</v>
      </c>
      <c r="G6260">
        <f>+VLOOKUP(Tabla2[[#This Row],[Cultivo]],Cod_categoría[],2,0)</f>
        <v>100102004</v>
      </c>
      <c r="H6260" t="str">
        <f>+VLOOKUP(F6260,Codigos[],2,0)</f>
        <v>Cítricos</v>
      </c>
      <c r="I6260">
        <f>+VLOOKUP(Tabla2[[#This Row],[Categoría]],Cod_procesamiento10[],2,0)</f>
        <v>2</v>
      </c>
      <c r="J6260" t="s">
        <v>163</v>
      </c>
      <c r="K6260" s="3">
        <v>1649.15</v>
      </c>
    </row>
    <row r="6261" spans="1:11" x14ac:dyDescent="0.35">
      <c r="A6261">
        <v>2017</v>
      </c>
      <c r="B6261" s="5" t="s">
        <v>55</v>
      </c>
      <c r="C6261" s="10">
        <v>42917</v>
      </c>
      <c r="D6261" t="s">
        <v>17</v>
      </c>
      <c r="E6261">
        <f>+VLOOKUP(Tabla2[[#This Row],[Punto de venta]],Punto_venta[],2,0)</f>
        <v>2</v>
      </c>
      <c r="F6261" t="s">
        <v>21</v>
      </c>
      <c r="G6261">
        <f>+VLOOKUP(Tabla2[[#This Row],[Cultivo]],Cod_categoría[],2,0)</f>
        <v>100108002</v>
      </c>
      <c r="H6261" t="str">
        <f>+VLOOKUP(F6261,Codigos[],2,0)</f>
        <v>Frutos tropicales y subtropicales</v>
      </c>
      <c r="I6261">
        <f>+VLOOKUP(Tabla2[[#This Row],[Categoría]],Cod_procesamiento10[],2,0)</f>
        <v>4</v>
      </c>
      <c r="J6261" t="s">
        <v>163</v>
      </c>
      <c r="K6261" s="3">
        <v>2108.12</v>
      </c>
    </row>
    <row r="6262" spans="1:11" x14ac:dyDescent="0.35">
      <c r="A6262">
        <v>2017</v>
      </c>
      <c r="B6262" s="5" t="s">
        <v>55</v>
      </c>
      <c r="C6262" s="10">
        <v>42917</v>
      </c>
      <c r="D6262" t="s">
        <v>17</v>
      </c>
      <c r="E6262">
        <f>+VLOOKUP(Tabla2[[#This Row],[Punto de venta]],Punto_venta[],2,0)</f>
        <v>2</v>
      </c>
      <c r="F6262" t="s">
        <v>10</v>
      </c>
      <c r="G6262">
        <f>+VLOOKUP(Tabla2[[#This Row],[Cultivo]],Cod_categoría[],2,0)</f>
        <v>100104002</v>
      </c>
      <c r="H6262" t="str">
        <f>+VLOOKUP(F6262,Codigos[],2,0)</f>
        <v>Frutos de pepita</v>
      </c>
      <c r="I6262">
        <f>+VLOOKUP(Tabla2[[#This Row],[Categoría]],Cod_procesamiento10[],2,0)</f>
        <v>3</v>
      </c>
      <c r="J6262" t="s">
        <v>163</v>
      </c>
      <c r="K6262" s="3">
        <v>1118.9000000000001</v>
      </c>
    </row>
    <row r="6263" spans="1:11" x14ac:dyDescent="0.35">
      <c r="A6263">
        <v>2017</v>
      </c>
      <c r="B6263" s="5" t="s">
        <v>55</v>
      </c>
      <c r="C6263" s="10">
        <v>42917</v>
      </c>
      <c r="D6263" t="s">
        <v>17</v>
      </c>
      <c r="E6263">
        <f>+VLOOKUP(Tabla2[[#This Row],[Punto de venta]],Punto_venta[],2,0)</f>
        <v>2</v>
      </c>
      <c r="F6263" t="s">
        <v>11</v>
      </c>
      <c r="G6263">
        <f>+VLOOKUP(Tabla2[[#This Row],[Cultivo]],Cod_categoría[],2,0)</f>
        <v>100102005</v>
      </c>
      <c r="H6263" t="str">
        <f>+VLOOKUP(F6263,Codigos[],2,0)</f>
        <v>Cítricos</v>
      </c>
      <c r="I6263">
        <f>+VLOOKUP(Tabla2[[#This Row],[Categoría]],Cod_procesamiento10[],2,0)</f>
        <v>2</v>
      </c>
      <c r="J6263" t="s">
        <v>163</v>
      </c>
      <c r="K6263" s="3">
        <v>926.38</v>
      </c>
    </row>
    <row r="6264" spans="1:11" x14ac:dyDescent="0.35">
      <c r="A6264">
        <v>2017</v>
      </c>
      <c r="B6264" s="5" t="s">
        <v>55</v>
      </c>
      <c r="C6264" s="10">
        <v>42917</v>
      </c>
      <c r="D6264" t="s">
        <v>17</v>
      </c>
      <c r="E6264">
        <f>+VLOOKUP(Tabla2[[#This Row],[Punto de venta]],Punto_venta[],2,0)</f>
        <v>2</v>
      </c>
      <c r="F6264" t="s">
        <v>13</v>
      </c>
      <c r="G6264">
        <f>+VLOOKUP(Tabla2[[#This Row],[Cultivo]],Cod_categoría[],2,0)</f>
        <v>100106002</v>
      </c>
      <c r="H6264" t="str">
        <f>+VLOOKUP(F6264,Codigos[],2,0)</f>
        <v>Frutos oleaginosos</v>
      </c>
      <c r="I6264">
        <f>+VLOOKUP(Tabla2[[#This Row],[Categoría]],Cod_procesamiento10[],2,0)</f>
        <v>12</v>
      </c>
      <c r="J6264" t="s">
        <v>163</v>
      </c>
      <c r="K6264" s="3">
        <v>3247.78</v>
      </c>
    </row>
    <row r="6265" spans="1:11" x14ac:dyDescent="0.35">
      <c r="A6265">
        <v>2017</v>
      </c>
      <c r="B6265" s="5" t="s">
        <v>55</v>
      </c>
      <c r="C6265" s="10">
        <v>42917</v>
      </c>
      <c r="D6265" t="s">
        <v>17</v>
      </c>
      <c r="E6265">
        <f>+VLOOKUP(Tabla2[[#This Row],[Punto de venta]],Punto_venta[],2,0)</f>
        <v>2</v>
      </c>
      <c r="F6265" t="s">
        <v>14</v>
      </c>
      <c r="G6265">
        <f>+VLOOKUP(Tabla2[[#This Row],[Cultivo]],Cod_categoría[],2,0)</f>
        <v>100104005</v>
      </c>
      <c r="H6265" t="str">
        <f>+VLOOKUP(F6265,Codigos[],2,0)</f>
        <v>Frutos de pepita</v>
      </c>
      <c r="I6265">
        <f>+VLOOKUP(Tabla2[[#This Row],[Categoría]],Cod_procesamiento10[],2,0)</f>
        <v>3</v>
      </c>
      <c r="J6265" t="s">
        <v>163</v>
      </c>
      <c r="K6265" s="3">
        <v>1105.98</v>
      </c>
    </row>
    <row r="6266" spans="1:11" x14ac:dyDescent="0.35">
      <c r="A6266">
        <v>2017</v>
      </c>
      <c r="B6266" s="5" t="s">
        <v>55</v>
      </c>
      <c r="C6266" s="10">
        <v>42917</v>
      </c>
      <c r="D6266" t="s">
        <v>17</v>
      </c>
      <c r="E6266">
        <f>+VLOOKUP(Tabla2[[#This Row],[Punto de venta]],Punto_venta[],2,0)</f>
        <v>2</v>
      </c>
      <c r="F6266" t="s">
        <v>15</v>
      </c>
      <c r="G6266">
        <f>+VLOOKUP(Tabla2[[#This Row],[Cultivo]],Cod_categoría[],2,0)</f>
        <v>100108006</v>
      </c>
      <c r="H6266" t="str">
        <f>+VLOOKUP(F6266,Codigos[],2,0)</f>
        <v>Frutos tropicales y subtropicales</v>
      </c>
      <c r="I6266">
        <f>+VLOOKUP(Tabla2[[#This Row],[Categoría]],Cod_procesamiento10[],2,0)</f>
        <v>4</v>
      </c>
      <c r="J6266" t="s">
        <v>163</v>
      </c>
      <c r="K6266" s="3">
        <v>815.72</v>
      </c>
    </row>
    <row r="6267" spans="1:11" x14ac:dyDescent="0.35">
      <c r="A6267">
        <v>2017</v>
      </c>
      <c r="B6267" s="5" t="s">
        <v>55</v>
      </c>
      <c r="C6267" s="10">
        <v>42917</v>
      </c>
      <c r="D6267" t="s">
        <v>2</v>
      </c>
      <c r="E6267">
        <f>+VLOOKUP(Tabla2[[#This Row],[Punto de venta]],Punto_venta[],2,0)</f>
        <v>1</v>
      </c>
      <c r="F6267" t="s">
        <v>19</v>
      </c>
      <c r="G6267">
        <f>+VLOOKUP(Tabla2[[#This Row],[Cultivo]],Cod_categoría[],2,0)</f>
        <v>100101007</v>
      </c>
      <c r="H6267" t="str">
        <f>+VLOOKUP(F6267,Codigos[],2,0)</f>
        <v>Berries</v>
      </c>
      <c r="I6267">
        <f>+VLOOKUP(Tabla2[[#This Row],[Categoría]],Cod_procesamiento10[],2,0)</f>
        <v>1</v>
      </c>
      <c r="J6267" t="s">
        <v>163</v>
      </c>
      <c r="K6267" s="3">
        <v>510.12</v>
      </c>
    </row>
    <row r="6268" spans="1:11" x14ac:dyDescent="0.35">
      <c r="A6268">
        <v>2017</v>
      </c>
      <c r="B6268" s="5" t="s">
        <v>55</v>
      </c>
      <c r="C6268" s="10">
        <v>42917</v>
      </c>
      <c r="D6268" t="s">
        <v>2</v>
      </c>
      <c r="E6268">
        <f>+VLOOKUP(Tabla2[[#This Row],[Punto de venta]],Punto_venta[],2,0)</f>
        <v>1</v>
      </c>
      <c r="F6268" t="s">
        <v>9</v>
      </c>
      <c r="G6268">
        <f>+VLOOKUP(Tabla2[[#This Row],[Cultivo]],Cod_categoría[],2,0)</f>
        <v>100102003</v>
      </c>
      <c r="H6268" t="str">
        <f>+VLOOKUP(F6268,Codigos[],2,0)</f>
        <v>Cítricos</v>
      </c>
      <c r="I6268">
        <f>+VLOOKUP(Tabla2[[#This Row],[Categoría]],Cod_procesamiento10[],2,0)</f>
        <v>2</v>
      </c>
      <c r="J6268" t="s">
        <v>163</v>
      </c>
      <c r="K6268" s="3">
        <v>361.15</v>
      </c>
    </row>
    <row r="6269" spans="1:11" x14ac:dyDescent="0.35">
      <c r="A6269">
        <v>2017</v>
      </c>
      <c r="B6269" s="5" t="s">
        <v>55</v>
      </c>
      <c r="C6269" s="10">
        <v>42917</v>
      </c>
      <c r="D6269" t="s">
        <v>2</v>
      </c>
      <c r="E6269">
        <f>+VLOOKUP(Tabla2[[#This Row],[Punto de venta]],Punto_venta[],2,0)</f>
        <v>1</v>
      </c>
      <c r="F6269" t="s">
        <v>20</v>
      </c>
      <c r="G6269">
        <f>+VLOOKUP(Tabla2[[#This Row],[Cultivo]],Cod_categoría[],2,0)</f>
        <v>100102004</v>
      </c>
      <c r="H6269" t="str">
        <f>+VLOOKUP(F6269,Codigos[],2,0)</f>
        <v>Cítricos</v>
      </c>
      <c r="I6269">
        <f>+VLOOKUP(Tabla2[[#This Row],[Categoría]],Cod_procesamiento10[],2,0)</f>
        <v>2</v>
      </c>
      <c r="J6269" t="s">
        <v>163</v>
      </c>
      <c r="K6269" s="3">
        <v>674.54</v>
      </c>
    </row>
    <row r="6270" spans="1:11" x14ac:dyDescent="0.35">
      <c r="A6270">
        <v>2017</v>
      </c>
      <c r="B6270" s="5" t="s">
        <v>55</v>
      </c>
      <c r="C6270" s="10">
        <v>42917</v>
      </c>
      <c r="D6270" t="s">
        <v>2</v>
      </c>
      <c r="E6270">
        <f>+VLOOKUP(Tabla2[[#This Row],[Punto de venta]],Punto_venta[],2,0)</f>
        <v>1</v>
      </c>
      <c r="F6270" t="s">
        <v>21</v>
      </c>
      <c r="G6270">
        <f>+VLOOKUP(Tabla2[[#This Row],[Cultivo]],Cod_categoría[],2,0)</f>
        <v>100108002</v>
      </c>
      <c r="H6270" t="str">
        <f>+VLOOKUP(F6270,Codigos[],2,0)</f>
        <v>Frutos tropicales y subtropicales</v>
      </c>
      <c r="I6270">
        <f>+VLOOKUP(Tabla2[[#This Row],[Categoría]],Cod_procesamiento10[],2,0)</f>
        <v>4</v>
      </c>
      <c r="J6270" t="s">
        <v>163</v>
      </c>
      <c r="K6270" s="3">
        <v>2200</v>
      </c>
    </row>
    <row r="6271" spans="1:11" x14ac:dyDescent="0.35">
      <c r="A6271">
        <v>2017</v>
      </c>
      <c r="B6271" s="5" t="s">
        <v>55</v>
      </c>
      <c r="C6271" s="10">
        <v>42917</v>
      </c>
      <c r="D6271" t="s">
        <v>2</v>
      </c>
      <c r="E6271">
        <f>+VLOOKUP(Tabla2[[#This Row],[Punto de venta]],Punto_venta[],2,0)</f>
        <v>1</v>
      </c>
      <c r="F6271" t="s">
        <v>10</v>
      </c>
      <c r="G6271">
        <f>+VLOOKUP(Tabla2[[#This Row],[Cultivo]],Cod_categoría[],2,0)</f>
        <v>100104002</v>
      </c>
      <c r="H6271" t="str">
        <f>+VLOOKUP(F6271,Codigos[],2,0)</f>
        <v>Frutos de pepita</v>
      </c>
      <c r="I6271">
        <f>+VLOOKUP(Tabla2[[#This Row],[Categoría]],Cod_procesamiento10[],2,0)</f>
        <v>3</v>
      </c>
      <c r="J6271" t="s">
        <v>163</v>
      </c>
      <c r="K6271" s="3">
        <v>504.91</v>
      </c>
    </row>
    <row r="6272" spans="1:11" x14ac:dyDescent="0.35">
      <c r="A6272">
        <v>2017</v>
      </c>
      <c r="B6272" s="5" t="s">
        <v>55</v>
      </c>
      <c r="C6272" s="10">
        <v>42917</v>
      </c>
      <c r="D6272" t="s">
        <v>2</v>
      </c>
      <c r="E6272">
        <f>+VLOOKUP(Tabla2[[#This Row],[Punto de venta]],Punto_venta[],2,0)</f>
        <v>1</v>
      </c>
      <c r="F6272" t="s">
        <v>11</v>
      </c>
      <c r="G6272">
        <f>+VLOOKUP(Tabla2[[#This Row],[Cultivo]],Cod_categoría[],2,0)</f>
        <v>100102005</v>
      </c>
      <c r="H6272" t="str">
        <f>+VLOOKUP(F6272,Codigos[],2,0)</f>
        <v>Cítricos</v>
      </c>
      <c r="I6272">
        <f>+VLOOKUP(Tabla2[[#This Row],[Categoría]],Cod_procesamiento10[],2,0)</f>
        <v>2</v>
      </c>
      <c r="J6272" t="s">
        <v>163</v>
      </c>
      <c r="K6272" s="3">
        <v>563.07000000000005</v>
      </c>
    </row>
    <row r="6273" spans="1:11" x14ac:dyDescent="0.35">
      <c r="A6273">
        <v>2017</v>
      </c>
      <c r="B6273" s="5" t="s">
        <v>55</v>
      </c>
      <c r="C6273" s="10">
        <v>42917</v>
      </c>
      <c r="D6273" t="s">
        <v>2</v>
      </c>
      <c r="E6273">
        <f>+VLOOKUP(Tabla2[[#This Row],[Punto de venta]],Punto_venta[],2,0)</f>
        <v>1</v>
      </c>
      <c r="F6273" t="s">
        <v>13</v>
      </c>
      <c r="G6273">
        <f>+VLOOKUP(Tabla2[[#This Row],[Cultivo]],Cod_categoría[],2,0)</f>
        <v>100106002</v>
      </c>
      <c r="H6273" t="str">
        <f>+VLOOKUP(F6273,Codigos[],2,0)</f>
        <v>Frutos oleaginosos</v>
      </c>
      <c r="I6273">
        <f>+VLOOKUP(Tabla2[[#This Row],[Categoría]],Cod_procesamiento10[],2,0)</f>
        <v>12</v>
      </c>
      <c r="J6273" t="s">
        <v>163</v>
      </c>
      <c r="K6273" s="3">
        <v>2673.27</v>
      </c>
    </row>
    <row r="6274" spans="1:11" x14ac:dyDescent="0.35">
      <c r="A6274">
        <v>2017</v>
      </c>
      <c r="B6274" s="5" t="s">
        <v>55</v>
      </c>
      <c r="C6274" s="10">
        <v>42917</v>
      </c>
      <c r="D6274" t="s">
        <v>2</v>
      </c>
      <c r="E6274">
        <f>+VLOOKUP(Tabla2[[#This Row],[Punto de venta]],Punto_venta[],2,0)</f>
        <v>1</v>
      </c>
      <c r="F6274" t="s">
        <v>14</v>
      </c>
      <c r="G6274">
        <f>+VLOOKUP(Tabla2[[#This Row],[Cultivo]],Cod_categoría[],2,0)</f>
        <v>100104005</v>
      </c>
      <c r="H6274" t="str">
        <f>+VLOOKUP(F6274,Codigos[],2,0)</f>
        <v>Frutos de pepita</v>
      </c>
      <c r="I6274">
        <f>+VLOOKUP(Tabla2[[#This Row],[Categoría]],Cod_procesamiento10[],2,0)</f>
        <v>3</v>
      </c>
      <c r="J6274" t="s">
        <v>163</v>
      </c>
      <c r="K6274" s="3">
        <v>600.79</v>
      </c>
    </row>
    <row r="6275" spans="1:11" x14ac:dyDescent="0.35">
      <c r="A6275">
        <v>2017</v>
      </c>
      <c r="B6275" s="5" t="s">
        <v>55</v>
      </c>
      <c r="C6275" s="10">
        <v>42917</v>
      </c>
      <c r="D6275" t="s">
        <v>2</v>
      </c>
      <c r="E6275">
        <f>+VLOOKUP(Tabla2[[#This Row],[Punto de venta]],Punto_venta[],2,0)</f>
        <v>1</v>
      </c>
      <c r="F6275" t="s">
        <v>15</v>
      </c>
      <c r="G6275">
        <f>+VLOOKUP(Tabla2[[#This Row],[Cultivo]],Cod_categoría[],2,0)</f>
        <v>100108006</v>
      </c>
      <c r="H6275" t="str">
        <f>+VLOOKUP(F6275,Codigos[],2,0)</f>
        <v>Frutos tropicales y subtropicales</v>
      </c>
      <c r="I6275">
        <f>+VLOOKUP(Tabla2[[#This Row],[Categoría]],Cod_procesamiento10[],2,0)</f>
        <v>4</v>
      </c>
      <c r="J6275" t="s">
        <v>163</v>
      </c>
      <c r="K6275" s="3">
        <v>556.21</v>
      </c>
    </row>
    <row r="6276" spans="1:11" x14ac:dyDescent="0.35">
      <c r="A6276">
        <v>2017</v>
      </c>
      <c r="B6276" s="5" t="s">
        <v>55</v>
      </c>
      <c r="C6276" s="10">
        <v>42917</v>
      </c>
      <c r="D6276" t="s">
        <v>17</v>
      </c>
      <c r="E6276">
        <f>+VLOOKUP(Tabla2[[#This Row],[Punto de venta]],Punto_venta[],2,0)</f>
        <v>2</v>
      </c>
      <c r="F6276" t="s">
        <v>19</v>
      </c>
      <c r="G6276">
        <f>+VLOOKUP(Tabla2[[#This Row],[Cultivo]],Cod_categoría[],2,0)</f>
        <v>100101007</v>
      </c>
      <c r="H6276" t="str">
        <f>+VLOOKUP(F6276,Codigos[],2,0)</f>
        <v>Berries</v>
      </c>
      <c r="I6276">
        <f>+VLOOKUP(Tabla2[[#This Row],[Categoría]],Cod_procesamiento10[],2,0)</f>
        <v>1</v>
      </c>
      <c r="J6276" t="s">
        <v>163</v>
      </c>
      <c r="K6276" s="3">
        <v>1001.64</v>
      </c>
    </row>
    <row r="6277" spans="1:11" x14ac:dyDescent="0.35">
      <c r="A6277">
        <v>2017</v>
      </c>
      <c r="B6277" s="5" t="s">
        <v>55</v>
      </c>
      <c r="C6277" s="10">
        <v>42917</v>
      </c>
      <c r="D6277" t="s">
        <v>17</v>
      </c>
      <c r="E6277">
        <f>+VLOOKUP(Tabla2[[#This Row],[Punto de venta]],Punto_venta[],2,0)</f>
        <v>2</v>
      </c>
      <c r="F6277" t="s">
        <v>9</v>
      </c>
      <c r="G6277">
        <f>+VLOOKUP(Tabla2[[#This Row],[Cultivo]],Cod_categoría[],2,0)</f>
        <v>100102003</v>
      </c>
      <c r="H6277" t="str">
        <f>+VLOOKUP(F6277,Codigos[],2,0)</f>
        <v>Cítricos</v>
      </c>
      <c r="I6277">
        <f>+VLOOKUP(Tabla2[[#This Row],[Categoría]],Cod_procesamiento10[],2,0)</f>
        <v>2</v>
      </c>
      <c r="J6277" t="s">
        <v>163</v>
      </c>
      <c r="K6277" s="3">
        <v>915.51</v>
      </c>
    </row>
    <row r="6278" spans="1:11" x14ac:dyDescent="0.35">
      <c r="A6278">
        <v>2017</v>
      </c>
      <c r="B6278" s="5" t="s">
        <v>55</v>
      </c>
      <c r="C6278" s="10">
        <v>42917</v>
      </c>
      <c r="D6278" t="s">
        <v>17</v>
      </c>
      <c r="E6278">
        <f>+VLOOKUP(Tabla2[[#This Row],[Punto de venta]],Punto_venta[],2,0)</f>
        <v>2</v>
      </c>
      <c r="F6278" t="s">
        <v>20</v>
      </c>
      <c r="G6278">
        <f>+VLOOKUP(Tabla2[[#This Row],[Cultivo]],Cod_categoría[],2,0)</f>
        <v>100102004</v>
      </c>
      <c r="H6278" t="str">
        <f>+VLOOKUP(F6278,Codigos[],2,0)</f>
        <v>Cítricos</v>
      </c>
      <c r="I6278">
        <f>+VLOOKUP(Tabla2[[#This Row],[Categoría]],Cod_procesamiento10[],2,0)</f>
        <v>2</v>
      </c>
      <c r="J6278" t="s">
        <v>163</v>
      </c>
      <c r="K6278" s="3">
        <v>1489.35</v>
      </c>
    </row>
    <row r="6279" spans="1:11" x14ac:dyDescent="0.35">
      <c r="A6279">
        <v>2017</v>
      </c>
      <c r="B6279" s="5" t="s">
        <v>55</v>
      </c>
      <c r="C6279" s="10">
        <v>42917</v>
      </c>
      <c r="D6279" t="s">
        <v>17</v>
      </c>
      <c r="E6279">
        <f>+VLOOKUP(Tabla2[[#This Row],[Punto de venta]],Punto_venta[],2,0)</f>
        <v>2</v>
      </c>
      <c r="F6279" t="s">
        <v>21</v>
      </c>
      <c r="G6279">
        <f>+VLOOKUP(Tabla2[[#This Row],[Cultivo]],Cod_categoría[],2,0)</f>
        <v>100108002</v>
      </c>
      <c r="H6279" t="str">
        <f>+VLOOKUP(F6279,Codigos[],2,0)</f>
        <v>Frutos tropicales y subtropicales</v>
      </c>
      <c r="I6279">
        <f>+VLOOKUP(Tabla2[[#This Row],[Categoría]],Cod_procesamiento10[],2,0)</f>
        <v>4</v>
      </c>
      <c r="J6279" t="s">
        <v>163</v>
      </c>
      <c r="K6279" s="3">
        <v>1984.11</v>
      </c>
    </row>
    <row r="6280" spans="1:11" x14ac:dyDescent="0.35">
      <c r="A6280">
        <v>2017</v>
      </c>
      <c r="B6280" s="5" t="s">
        <v>55</v>
      </c>
      <c r="C6280" s="10">
        <v>42917</v>
      </c>
      <c r="D6280" t="s">
        <v>17</v>
      </c>
      <c r="E6280">
        <f>+VLOOKUP(Tabla2[[#This Row],[Punto de venta]],Punto_venta[],2,0)</f>
        <v>2</v>
      </c>
      <c r="F6280" t="s">
        <v>10</v>
      </c>
      <c r="G6280">
        <f>+VLOOKUP(Tabla2[[#This Row],[Cultivo]],Cod_categoría[],2,0)</f>
        <v>100104002</v>
      </c>
      <c r="H6280" t="str">
        <f>+VLOOKUP(F6280,Codigos[],2,0)</f>
        <v>Frutos de pepita</v>
      </c>
      <c r="I6280">
        <f>+VLOOKUP(Tabla2[[#This Row],[Categoría]],Cod_procesamiento10[],2,0)</f>
        <v>3</v>
      </c>
      <c r="J6280" t="s">
        <v>163</v>
      </c>
      <c r="K6280" s="3">
        <v>1017.73</v>
      </c>
    </row>
    <row r="6281" spans="1:11" x14ac:dyDescent="0.35">
      <c r="A6281">
        <v>2017</v>
      </c>
      <c r="B6281" s="5" t="s">
        <v>55</v>
      </c>
      <c r="C6281" s="10">
        <v>42917</v>
      </c>
      <c r="D6281" t="s">
        <v>17</v>
      </c>
      <c r="E6281">
        <f>+VLOOKUP(Tabla2[[#This Row],[Punto de venta]],Punto_venta[],2,0)</f>
        <v>2</v>
      </c>
      <c r="F6281" t="s">
        <v>11</v>
      </c>
      <c r="G6281">
        <f>+VLOOKUP(Tabla2[[#This Row],[Cultivo]],Cod_categoría[],2,0)</f>
        <v>100102005</v>
      </c>
      <c r="H6281" t="str">
        <f>+VLOOKUP(F6281,Codigos[],2,0)</f>
        <v>Cítricos</v>
      </c>
      <c r="I6281">
        <f>+VLOOKUP(Tabla2[[#This Row],[Categoría]],Cod_procesamiento10[],2,0)</f>
        <v>2</v>
      </c>
      <c r="J6281" t="s">
        <v>163</v>
      </c>
      <c r="K6281" s="3">
        <v>889.92</v>
      </c>
    </row>
    <row r="6282" spans="1:11" x14ac:dyDescent="0.35">
      <c r="A6282">
        <v>2017</v>
      </c>
      <c r="B6282" s="5" t="s">
        <v>55</v>
      </c>
      <c r="C6282" s="10">
        <v>42917</v>
      </c>
      <c r="D6282" t="s">
        <v>17</v>
      </c>
      <c r="E6282">
        <f>+VLOOKUP(Tabla2[[#This Row],[Punto de venta]],Punto_venta[],2,0)</f>
        <v>2</v>
      </c>
      <c r="F6282" t="s">
        <v>13</v>
      </c>
      <c r="G6282">
        <f>+VLOOKUP(Tabla2[[#This Row],[Cultivo]],Cod_categoría[],2,0)</f>
        <v>100106002</v>
      </c>
      <c r="H6282" t="str">
        <f>+VLOOKUP(F6282,Codigos[],2,0)</f>
        <v>Frutos oleaginosos</v>
      </c>
      <c r="I6282">
        <f>+VLOOKUP(Tabla2[[#This Row],[Categoría]],Cod_procesamiento10[],2,0)</f>
        <v>12</v>
      </c>
      <c r="J6282" t="s">
        <v>163</v>
      </c>
      <c r="K6282" s="3">
        <v>3326.91</v>
      </c>
    </row>
    <row r="6283" spans="1:11" x14ac:dyDescent="0.35">
      <c r="A6283">
        <v>2017</v>
      </c>
      <c r="B6283" s="5" t="s">
        <v>55</v>
      </c>
      <c r="C6283" s="10">
        <v>42917</v>
      </c>
      <c r="D6283" t="s">
        <v>17</v>
      </c>
      <c r="E6283">
        <f>+VLOOKUP(Tabla2[[#This Row],[Punto de venta]],Punto_venta[],2,0)</f>
        <v>2</v>
      </c>
      <c r="F6283" t="s">
        <v>14</v>
      </c>
      <c r="G6283">
        <f>+VLOOKUP(Tabla2[[#This Row],[Cultivo]],Cod_categoría[],2,0)</f>
        <v>100104005</v>
      </c>
      <c r="H6283" t="str">
        <f>+VLOOKUP(F6283,Codigos[],2,0)</f>
        <v>Frutos de pepita</v>
      </c>
      <c r="I6283">
        <f>+VLOOKUP(Tabla2[[#This Row],[Categoría]],Cod_procesamiento10[],2,0)</f>
        <v>3</v>
      </c>
      <c r="J6283" t="s">
        <v>163</v>
      </c>
      <c r="K6283" s="3">
        <v>1034.98</v>
      </c>
    </row>
    <row r="6284" spans="1:11" x14ac:dyDescent="0.35">
      <c r="A6284">
        <v>2017</v>
      </c>
      <c r="B6284" s="5" t="s">
        <v>55</v>
      </c>
      <c r="C6284" s="10">
        <v>42917</v>
      </c>
      <c r="D6284" t="s">
        <v>17</v>
      </c>
      <c r="E6284">
        <f>+VLOOKUP(Tabla2[[#This Row],[Punto de venta]],Punto_venta[],2,0)</f>
        <v>2</v>
      </c>
      <c r="F6284" t="s">
        <v>15</v>
      </c>
      <c r="G6284">
        <f>+VLOOKUP(Tabla2[[#This Row],[Cultivo]],Cod_categoría[],2,0)</f>
        <v>100108006</v>
      </c>
      <c r="H6284" t="str">
        <f>+VLOOKUP(F6284,Codigos[],2,0)</f>
        <v>Frutos tropicales y subtropicales</v>
      </c>
      <c r="I6284">
        <f>+VLOOKUP(Tabla2[[#This Row],[Categoría]],Cod_procesamiento10[],2,0)</f>
        <v>4</v>
      </c>
      <c r="J6284" t="s">
        <v>163</v>
      </c>
      <c r="K6284" s="3">
        <v>752.38</v>
      </c>
    </row>
    <row r="6285" spans="1:11" x14ac:dyDescent="0.35">
      <c r="A6285">
        <v>2017</v>
      </c>
      <c r="B6285" s="5" t="s">
        <v>55</v>
      </c>
      <c r="C6285" s="10">
        <v>42917</v>
      </c>
      <c r="D6285" t="s">
        <v>2</v>
      </c>
      <c r="E6285">
        <f>+VLOOKUP(Tabla2[[#This Row],[Punto de venta]],Punto_venta[],2,0)</f>
        <v>1</v>
      </c>
      <c r="F6285" t="s">
        <v>19</v>
      </c>
      <c r="G6285">
        <f>+VLOOKUP(Tabla2[[#This Row],[Cultivo]],Cod_categoría[],2,0)</f>
        <v>100101007</v>
      </c>
      <c r="H6285" t="str">
        <f>+VLOOKUP(F6285,Codigos[],2,0)</f>
        <v>Berries</v>
      </c>
      <c r="I6285">
        <f>+VLOOKUP(Tabla2[[#This Row],[Categoría]],Cod_procesamiento10[],2,0)</f>
        <v>1</v>
      </c>
      <c r="J6285" t="s">
        <v>163</v>
      </c>
      <c r="K6285" s="3">
        <v>507.51</v>
      </c>
    </row>
    <row r="6286" spans="1:11" x14ac:dyDescent="0.35">
      <c r="A6286">
        <v>2017</v>
      </c>
      <c r="B6286" s="5" t="s">
        <v>55</v>
      </c>
      <c r="C6286" s="10">
        <v>42917</v>
      </c>
      <c r="D6286" t="s">
        <v>2</v>
      </c>
      <c r="E6286">
        <f>+VLOOKUP(Tabla2[[#This Row],[Punto de venta]],Punto_venta[],2,0)</f>
        <v>1</v>
      </c>
      <c r="F6286" t="s">
        <v>9</v>
      </c>
      <c r="G6286">
        <f>+VLOOKUP(Tabla2[[#This Row],[Cultivo]],Cod_categoría[],2,0)</f>
        <v>100102003</v>
      </c>
      <c r="H6286" t="str">
        <f>+VLOOKUP(F6286,Codigos[],2,0)</f>
        <v>Cítricos</v>
      </c>
      <c r="I6286">
        <f>+VLOOKUP(Tabla2[[#This Row],[Categoría]],Cod_procesamiento10[],2,0)</f>
        <v>2</v>
      </c>
      <c r="J6286" t="s">
        <v>163</v>
      </c>
      <c r="K6286" s="3">
        <v>333.37</v>
      </c>
    </row>
    <row r="6287" spans="1:11" x14ac:dyDescent="0.35">
      <c r="A6287">
        <v>2017</v>
      </c>
      <c r="B6287" s="5" t="s">
        <v>55</v>
      </c>
      <c r="C6287" s="10">
        <v>42917</v>
      </c>
      <c r="D6287" t="s">
        <v>2</v>
      </c>
      <c r="E6287">
        <f>+VLOOKUP(Tabla2[[#This Row],[Punto de venta]],Punto_venta[],2,0)</f>
        <v>1</v>
      </c>
      <c r="F6287" t="s">
        <v>20</v>
      </c>
      <c r="G6287">
        <f>+VLOOKUP(Tabla2[[#This Row],[Cultivo]],Cod_categoría[],2,0)</f>
        <v>100102004</v>
      </c>
      <c r="H6287" t="str">
        <f>+VLOOKUP(F6287,Codigos[],2,0)</f>
        <v>Cítricos</v>
      </c>
      <c r="I6287">
        <f>+VLOOKUP(Tabla2[[#This Row],[Categoría]],Cod_procesamiento10[],2,0)</f>
        <v>2</v>
      </c>
      <c r="J6287" t="s">
        <v>163</v>
      </c>
      <c r="K6287" s="3">
        <v>638.9</v>
      </c>
    </row>
    <row r="6288" spans="1:11" x14ac:dyDescent="0.35">
      <c r="A6288">
        <v>2017</v>
      </c>
      <c r="B6288" s="5" t="s">
        <v>55</v>
      </c>
      <c r="C6288" s="10">
        <v>42917</v>
      </c>
      <c r="D6288" t="s">
        <v>2</v>
      </c>
      <c r="E6288">
        <f>+VLOOKUP(Tabla2[[#This Row],[Punto de venta]],Punto_venta[],2,0)</f>
        <v>1</v>
      </c>
      <c r="F6288" t="s">
        <v>21</v>
      </c>
      <c r="G6288">
        <f>+VLOOKUP(Tabla2[[#This Row],[Cultivo]],Cod_categoría[],2,0)</f>
        <v>100108002</v>
      </c>
      <c r="H6288" t="str">
        <f>+VLOOKUP(F6288,Codigos[],2,0)</f>
        <v>Frutos tropicales y subtropicales</v>
      </c>
      <c r="I6288">
        <f>+VLOOKUP(Tabla2[[#This Row],[Categoría]],Cod_procesamiento10[],2,0)</f>
        <v>4</v>
      </c>
      <c r="J6288" t="s">
        <v>163</v>
      </c>
      <c r="K6288" s="3">
        <v>2716.67</v>
      </c>
    </row>
    <row r="6289" spans="1:11" x14ac:dyDescent="0.35">
      <c r="A6289">
        <v>2017</v>
      </c>
      <c r="B6289" s="5" t="s">
        <v>55</v>
      </c>
      <c r="C6289" s="10">
        <v>42917</v>
      </c>
      <c r="D6289" t="s">
        <v>2</v>
      </c>
      <c r="E6289">
        <f>+VLOOKUP(Tabla2[[#This Row],[Punto de venta]],Punto_venta[],2,0)</f>
        <v>1</v>
      </c>
      <c r="F6289" t="s">
        <v>10</v>
      </c>
      <c r="G6289">
        <f>+VLOOKUP(Tabla2[[#This Row],[Cultivo]],Cod_categoría[],2,0)</f>
        <v>100104002</v>
      </c>
      <c r="H6289" t="str">
        <f>+VLOOKUP(F6289,Codigos[],2,0)</f>
        <v>Frutos de pepita</v>
      </c>
      <c r="I6289">
        <f>+VLOOKUP(Tabla2[[#This Row],[Categoría]],Cod_procesamiento10[],2,0)</f>
        <v>3</v>
      </c>
      <c r="J6289" t="s">
        <v>163</v>
      </c>
      <c r="K6289" s="3">
        <v>530.67999999999995</v>
      </c>
    </row>
    <row r="6290" spans="1:11" x14ac:dyDescent="0.35">
      <c r="A6290">
        <v>2017</v>
      </c>
      <c r="B6290" s="5" t="s">
        <v>55</v>
      </c>
      <c r="C6290" s="10">
        <v>42917</v>
      </c>
      <c r="D6290" t="s">
        <v>2</v>
      </c>
      <c r="E6290">
        <f>+VLOOKUP(Tabla2[[#This Row],[Punto de venta]],Punto_venta[],2,0)</f>
        <v>1</v>
      </c>
      <c r="F6290" t="s">
        <v>11</v>
      </c>
      <c r="G6290">
        <f>+VLOOKUP(Tabla2[[#This Row],[Cultivo]],Cod_categoría[],2,0)</f>
        <v>100102005</v>
      </c>
      <c r="H6290" t="str">
        <f>+VLOOKUP(F6290,Codigos[],2,0)</f>
        <v>Cítricos</v>
      </c>
      <c r="I6290">
        <f>+VLOOKUP(Tabla2[[#This Row],[Categoría]],Cod_procesamiento10[],2,0)</f>
        <v>2</v>
      </c>
      <c r="J6290" t="s">
        <v>163</v>
      </c>
      <c r="K6290" s="3">
        <v>530.24</v>
      </c>
    </row>
    <row r="6291" spans="1:11" x14ac:dyDescent="0.35">
      <c r="A6291">
        <v>2017</v>
      </c>
      <c r="B6291" s="5" t="s">
        <v>55</v>
      </c>
      <c r="C6291" s="10">
        <v>42917</v>
      </c>
      <c r="D6291" t="s">
        <v>2</v>
      </c>
      <c r="E6291">
        <f>+VLOOKUP(Tabla2[[#This Row],[Punto de venta]],Punto_venta[],2,0)</f>
        <v>1</v>
      </c>
      <c r="F6291" t="s">
        <v>13</v>
      </c>
      <c r="G6291">
        <f>+VLOOKUP(Tabla2[[#This Row],[Cultivo]],Cod_categoría[],2,0)</f>
        <v>100106002</v>
      </c>
      <c r="H6291" t="str">
        <f>+VLOOKUP(F6291,Codigos[],2,0)</f>
        <v>Frutos oleaginosos</v>
      </c>
      <c r="I6291">
        <f>+VLOOKUP(Tabla2[[#This Row],[Categoría]],Cod_procesamiento10[],2,0)</f>
        <v>12</v>
      </c>
      <c r="J6291" t="s">
        <v>163</v>
      </c>
      <c r="K6291" s="3">
        <v>2847.67</v>
      </c>
    </row>
    <row r="6292" spans="1:11" x14ac:dyDescent="0.35">
      <c r="A6292">
        <v>2017</v>
      </c>
      <c r="B6292" s="5" t="s">
        <v>55</v>
      </c>
      <c r="C6292" s="10">
        <v>42917</v>
      </c>
      <c r="D6292" t="s">
        <v>2</v>
      </c>
      <c r="E6292">
        <f>+VLOOKUP(Tabla2[[#This Row],[Punto de venta]],Punto_venta[],2,0)</f>
        <v>1</v>
      </c>
      <c r="F6292" t="s">
        <v>14</v>
      </c>
      <c r="G6292">
        <f>+VLOOKUP(Tabla2[[#This Row],[Cultivo]],Cod_categoría[],2,0)</f>
        <v>100104005</v>
      </c>
      <c r="H6292" t="str">
        <f>+VLOOKUP(F6292,Codigos[],2,0)</f>
        <v>Frutos de pepita</v>
      </c>
      <c r="I6292">
        <f>+VLOOKUP(Tabla2[[#This Row],[Categoría]],Cod_procesamiento10[],2,0)</f>
        <v>3</v>
      </c>
      <c r="J6292" t="s">
        <v>163</v>
      </c>
      <c r="K6292" s="3">
        <v>584.29</v>
      </c>
    </row>
    <row r="6293" spans="1:11" x14ac:dyDescent="0.35">
      <c r="A6293">
        <v>2017</v>
      </c>
      <c r="B6293" s="5" t="s">
        <v>55</v>
      </c>
      <c r="C6293" s="10">
        <v>42917</v>
      </c>
      <c r="D6293" t="s">
        <v>2</v>
      </c>
      <c r="E6293">
        <f>+VLOOKUP(Tabla2[[#This Row],[Punto de venta]],Punto_venta[],2,0)</f>
        <v>1</v>
      </c>
      <c r="F6293" t="s">
        <v>15</v>
      </c>
      <c r="G6293">
        <f>+VLOOKUP(Tabla2[[#This Row],[Cultivo]],Cod_categoría[],2,0)</f>
        <v>100108006</v>
      </c>
      <c r="H6293" t="str">
        <f>+VLOOKUP(F6293,Codigos[],2,0)</f>
        <v>Frutos tropicales y subtropicales</v>
      </c>
      <c r="I6293">
        <f>+VLOOKUP(Tabla2[[#This Row],[Categoría]],Cod_procesamiento10[],2,0)</f>
        <v>4</v>
      </c>
      <c r="J6293" t="s">
        <v>163</v>
      </c>
      <c r="K6293" s="3">
        <v>527.30999999999995</v>
      </c>
    </row>
    <row r="6294" spans="1:11" x14ac:dyDescent="0.35">
      <c r="A6294">
        <v>2017</v>
      </c>
      <c r="B6294" s="5" t="s">
        <v>55</v>
      </c>
      <c r="C6294" s="10">
        <v>42917</v>
      </c>
      <c r="D6294" t="s">
        <v>17</v>
      </c>
      <c r="E6294">
        <f>+VLOOKUP(Tabla2[[#This Row],[Punto de venta]],Punto_venta[],2,0)</f>
        <v>2</v>
      </c>
      <c r="F6294" t="s">
        <v>19</v>
      </c>
      <c r="G6294">
        <f>+VLOOKUP(Tabla2[[#This Row],[Cultivo]],Cod_categoría[],2,0)</f>
        <v>100101007</v>
      </c>
      <c r="H6294" t="str">
        <f>+VLOOKUP(F6294,Codigos[],2,0)</f>
        <v>Berries</v>
      </c>
      <c r="I6294">
        <f>+VLOOKUP(Tabla2[[#This Row],[Categoría]],Cod_procesamiento10[],2,0)</f>
        <v>1</v>
      </c>
      <c r="J6294" t="s">
        <v>163</v>
      </c>
      <c r="K6294" s="3">
        <v>985.48</v>
      </c>
    </row>
    <row r="6295" spans="1:11" x14ac:dyDescent="0.35">
      <c r="A6295">
        <v>2017</v>
      </c>
      <c r="B6295" s="5" t="s">
        <v>55</v>
      </c>
      <c r="C6295" s="10">
        <v>42917</v>
      </c>
      <c r="D6295" t="s">
        <v>17</v>
      </c>
      <c r="E6295">
        <f>+VLOOKUP(Tabla2[[#This Row],[Punto de venta]],Punto_venta[],2,0)</f>
        <v>2</v>
      </c>
      <c r="F6295" t="s">
        <v>9</v>
      </c>
      <c r="G6295">
        <f>+VLOOKUP(Tabla2[[#This Row],[Cultivo]],Cod_categoría[],2,0)</f>
        <v>100102003</v>
      </c>
      <c r="H6295" t="str">
        <f>+VLOOKUP(F6295,Codigos[],2,0)</f>
        <v>Cítricos</v>
      </c>
      <c r="I6295">
        <f>+VLOOKUP(Tabla2[[#This Row],[Categoría]],Cod_procesamiento10[],2,0)</f>
        <v>2</v>
      </c>
      <c r="J6295" t="s">
        <v>163</v>
      </c>
      <c r="K6295" s="3">
        <v>900.84</v>
      </c>
    </row>
    <row r="6296" spans="1:11" x14ac:dyDescent="0.35">
      <c r="A6296">
        <v>2017</v>
      </c>
      <c r="B6296" s="5" t="s">
        <v>55</v>
      </c>
      <c r="C6296" s="10">
        <v>42917</v>
      </c>
      <c r="D6296" t="s">
        <v>17</v>
      </c>
      <c r="E6296">
        <f>+VLOOKUP(Tabla2[[#This Row],[Punto de venta]],Punto_venta[],2,0)</f>
        <v>2</v>
      </c>
      <c r="F6296" t="s">
        <v>20</v>
      </c>
      <c r="G6296">
        <f>+VLOOKUP(Tabla2[[#This Row],[Cultivo]],Cod_categoría[],2,0)</f>
        <v>100102004</v>
      </c>
      <c r="H6296" t="str">
        <f>+VLOOKUP(F6296,Codigos[],2,0)</f>
        <v>Cítricos</v>
      </c>
      <c r="I6296">
        <f>+VLOOKUP(Tabla2[[#This Row],[Categoría]],Cod_procesamiento10[],2,0)</f>
        <v>2</v>
      </c>
      <c r="J6296" t="s">
        <v>163</v>
      </c>
      <c r="K6296" s="3">
        <v>1529.9</v>
      </c>
    </row>
    <row r="6297" spans="1:11" x14ac:dyDescent="0.35">
      <c r="A6297">
        <v>2017</v>
      </c>
      <c r="B6297" s="5" t="s">
        <v>55</v>
      </c>
      <c r="C6297" s="10">
        <v>42917</v>
      </c>
      <c r="D6297" t="s">
        <v>17</v>
      </c>
      <c r="E6297">
        <f>+VLOOKUP(Tabla2[[#This Row],[Punto de venta]],Punto_venta[],2,0)</f>
        <v>2</v>
      </c>
      <c r="F6297" t="s">
        <v>21</v>
      </c>
      <c r="G6297">
        <f>+VLOOKUP(Tabla2[[#This Row],[Cultivo]],Cod_categoría[],2,0)</f>
        <v>100108002</v>
      </c>
      <c r="H6297" t="str">
        <f>+VLOOKUP(F6297,Codigos[],2,0)</f>
        <v>Frutos tropicales y subtropicales</v>
      </c>
      <c r="I6297">
        <f>+VLOOKUP(Tabla2[[#This Row],[Categoría]],Cod_procesamiento10[],2,0)</f>
        <v>4</v>
      </c>
      <c r="J6297" t="s">
        <v>163</v>
      </c>
      <c r="K6297" s="3">
        <v>1930.28</v>
      </c>
    </row>
    <row r="6298" spans="1:11" x14ac:dyDescent="0.35">
      <c r="A6298">
        <v>2017</v>
      </c>
      <c r="B6298" s="5" t="s">
        <v>55</v>
      </c>
      <c r="C6298" s="10">
        <v>42917</v>
      </c>
      <c r="D6298" t="s">
        <v>17</v>
      </c>
      <c r="E6298">
        <f>+VLOOKUP(Tabla2[[#This Row],[Punto de venta]],Punto_venta[],2,0)</f>
        <v>2</v>
      </c>
      <c r="F6298" t="s">
        <v>10</v>
      </c>
      <c r="G6298">
        <f>+VLOOKUP(Tabla2[[#This Row],[Cultivo]],Cod_categoría[],2,0)</f>
        <v>100104002</v>
      </c>
      <c r="H6298" t="str">
        <f>+VLOOKUP(F6298,Codigos[],2,0)</f>
        <v>Frutos de pepita</v>
      </c>
      <c r="I6298">
        <f>+VLOOKUP(Tabla2[[#This Row],[Categoría]],Cod_procesamiento10[],2,0)</f>
        <v>3</v>
      </c>
      <c r="J6298" t="s">
        <v>163</v>
      </c>
      <c r="K6298" s="3">
        <v>1079.03</v>
      </c>
    </row>
    <row r="6299" spans="1:11" x14ac:dyDescent="0.35">
      <c r="A6299">
        <v>2017</v>
      </c>
      <c r="B6299" s="5" t="s">
        <v>55</v>
      </c>
      <c r="C6299" s="10">
        <v>42917</v>
      </c>
      <c r="D6299" t="s">
        <v>17</v>
      </c>
      <c r="E6299">
        <f>+VLOOKUP(Tabla2[[#This Row],[Punto de venta]],Punto_venta[],2,0)</f>
        <v>2</v>
      </c>
      <c r="F6299" t="s">
        <v>11</v>
      </c>
      <c r="G6299">
        <f>+VLOOKUP(Tabla2[[#This Row],[Cultivo]],Cod_categoría[],2,0)</f>
        <v>100102005</v>
      </c>
      <c r="H6299" t="str">
        <f>+VLOOKUP(F6299,Codigos[],2,0)</f>
        <v>Cítricos</v>
      </c>
      <c r="I6299">
        <f>+VLOOKUP(Tabla2[[#This Row],[Categoría]],Cod_procesamiento10[],2,0)</f>
        <v>2</v>
      </c>
      <c r="J6299" t="s">
        <v>163</v>
      </c>
      <c r="K6299" s="3">
        <v>967.03</v>
      </c>
    </row>
    <row r="6300" spans="1:11" x14ac:dyDescent="0.35">
      <c r="A6300">
        <v>2017</v>
      </c>
      <c r="B6300" s="5" t="s">
        <v>55</v>
      </c>
      <c r="C6300" s="10">
        <v>42917</v>
      </c>
      <c r="D6300" t="s">
        <v>17</v>
      </c>
      <c r="E6300">
        <f>+VLOOKUP(Tabla2[[#This Row],[Punto de venta]],Punto_venta[],2,0)</f>
        <v>2</v>
      </c>
      <c r="F6300" t="s">
        <v>13</v>
      </c>
      <c r="G6300">
        <f>+VLOOKUP(Tabla2[[#This Row],[Cultivo]],Cod_categoría[],2,0)</f>
        <v>100106002</v>
      </c>
      <c r="H6300" t="str">
        <f>+VLOOKUP(F6300,Codigos[],2,0)</f>
        <v>Frutos oleaginosos</v>
      </c>
      <c r="I6300">
        <f>+VLOOKUP(Tabla2[[#This Row],[Categoría]],Cod_procesamiento10[],2,0)</f>
        <v>12</v>
      </c>
      <c r="J6300" t="s">
        <v>163</v>
      </c>
      <c r="K6300" s="3">
        <v>3360.2</v>
      </c>
    </row>
    <row r="6301" spans="1:11" x14ac:dyDescent="0.35">
      <c r="A6301">
        <v>2017</v>
      </c>
      <c r="B6301" s="5" t="s">
        <v>55</v>
      </c>
      <c r="C6301" s="10">
        <v>42917</v>
      </c>
      <c r="D6301" t="s">
        <v>17</v>
      </c>
      <c r="E6301">
        <f>+VLOOKUP(Tabla2[[#This Row],[Punto de venta]],Punto_venta[],2,0)</f>
        <v>2</v>
      </c>
      <c r="F6301" t="s">
        <v>14</v>
      </c>
      <c r="G6301">
        <f>+VLOOKUP(Tabla2[[#This Row],[Cultivo]],Cod_categoría[],2,0)</f>
        <v>100104005</v>
      </c>
      <c r="H6301" t="str">
        <f>+VLOOKUP(F6301,Codigos[],2,0)</f>
        <v>Frutos de pepita</v>
      </c>
      <c r="I6301">
        <f>+VLOOKUP(Tabla2[[#This Row],[Categoría]],Cod_procesamiento10[],2,0)</f>
        <v>3</v>
      </c>
      <c r="J6301" t="s">
        <v>163</v>
      </c>
      <c r="K6301" s="3">
        <v>1082.48</v>
      </c>
    </row>
    <row r="6302" spans="1:11" x14ac:dyDescent="0.35">
      <c r="A6302">
        <v>2017</v>
      </c>
      <c r="B6302" s="5" t="s">
        <v>55</v>
      </c>
      <c r="C6302" s="10">
        <v>42917</v>
      </c>
      <c r="D6302" t="s">
        <v>17</v>
      </c>
      <c r="E6302">
        <f>+VLOOKUP(Tabla2[[#This Row],[Punto de venta]],Punto_venta[],2,0)</f>
        <v>2</v>
      </c>
      <c r="F6302" t="s">
        <v>15</v>
      </c>
      <c r="G6302">
        <f>+VLOOKUP(Tabla2[[#This Row],[Cultivo]],Cod_categoría[],2,0)</f>
        <v>100108006</v>
      </c>
      <c r="H6302" t="str">
        <f>+VLOOKUP(F6302,Codigos[],2,0)</f>
        <v>Frutos tropicales y subtropicales</v>
      </c>
      <c r="I6302">
        <f>+VLOOKUP(Tabla2[[#This Row],[Categoría]],Cod_procesamiento10[],2,0)</f>
        <v>4</v>
      </c>
      <c r="J6302" t="s">
        <v>163</v>
      </c>
      <c r="K6302" s="3">
        <v>819.79</v>
      </c>
    </row>
    <row r="6303" spans="1:11" x14ac:dyDescent="0.35">
      <c r="A6303">
        <v>2017</v>
      </c>
      <c r="B6303" s="5" t="s">
        <v>55</v>
      </c>
      <c r="C6303" s="10">
        <v>42917</v>
      </c>
      <c r="D6303" t="s">
        <v>24</v>
      </c>
      <c r="E6303">
        <f>+VLOOKUP(Tabla2[[#This Row],[Punto de venta]],Punto_venta[],2,0)</f>
        <v>3</v>
      </c>
      <c r="F6303" t="s">
        <v>4</v>
      </c>
      <c r="G6303">
        <f>+VLOOKUP(Tabla2[[#This Row],[Cultivo]],Cod_categoría[],2,0)</f>
        <v>100107002</v>
      </c>
      <c r="H6303" t="str">
        <f>+VLOOKUP(F6303,Codigos[],2,0)</f>
        <v>Frutos tropicales y subtropicales</v>
      </c>
      <c r="I6303">
        <f>+VLOOKUP(Tabla2[[#This Row],[Categoría]],Cod_procesamiento10[],2,0)</f>
        <v>4</v>
      </c>
      <c r="J6303" t="s">
        <v>163</v>
      </c>
      <c r="K6303" s="3">
        <v>1715.6</v>
      </c>
    </row>
    <row r="6304" spans="1:11" x14ac:dyDescent="0.35">
      <c r="A6304">
        <v>2017</v>
      </c>
      <c r="B6304" s="5" t="s">
        <v>55</v>
      </c>
      <c r="C6304" s="10">
        <v>42917</v>
      </c>
      <c r="D6304" t="s">
        <v>24</v>
      </c>
      <c r="E6304">
        <f>+VLOOKUP(Tabla2[[#This Row],[Punto de venta]],Punto_venta[],2,0)</f>
        <v>3</v>
      </c>
      <c r="F6304" t="s">
        <v>8</v>
      </c>
      <c r="G6304">
        <f>+VLOOKUP(Tabla2[[#This Row],[Cultivo]],Cod_categoría[],2,0)</f>
        <v>100112025</v>
      </c>
      <c r="H6304" t="str">
        <f>+VLOOKUP(F6304,Codigos[],2,0)</f>
        <v>Berries</v>
      </c>
      <c r="I6304">
        <f>+VLOOKUP(Tabla2[[#This Row],[Categoría]],Cod_procesamiento10[],2,0)</f>
        <v>1</v>
      </c>
      <c r="J6304" t="s">
        <v>163</v>
      </c>
      <c r="K6304" s="3">
        <v>2123.1999999999998</v>
      </c>
    </row>
    <row r="6305" spans="1:11" x14ac:dyDescent="0.35">
      <c r="A6305">
        <v>2017</v>
      </c>
      <c r="B6305" s="5" t="s">
        <v>55</v>
      </c>
      <c r="C6305" s="10">
        <v>42917</v>
      </c>
      <c r="D6305" t="s">
        <v>24</v>
      </c>
      <c r="E6305">
        <f>+VLOOKUP(Tabla2[[#This Row],[Punto de venta]],Punto_venta[],2,0)</f>
        <v>3</v>
      </c>
      <c r="F6305" t="s">
        <v>30</v>
      </c>
      <c r="G6305">
        <f>+VLOOKUP(Tabla2[[#This Row],[Cultivo]],Cod_categoría[],2,0)</f>
        <v>100114043</v>
      </c>
      <c r="H6305" t="str">
        <f>+VLOOKUP(F6305,Codigos[],2,0)</f>
        <v>Frutos tropicales y subtropicales</v>
      </c>
      <c r="I6305">
        <f>+VLOOKUP(Tabla2[[#This Row],[Categoría]],Cod_procesamiento10[],2,0)</f>
        <v>4</v>
      </c>
      <c r="J6305" t="s">
        <v>163</v>
      </c>
      <c r="K6305" s="3">
        <v>722.22</v>
      </c>
    </row>
    <row r="6306" spans="1:11" x14ac:dyDescent="0.35">
      <c r="A6306">
        <v>2017</v>
      </c>
      <c r="B6306" s="5" t="s">
        <v>55</v>
      </c>
      <c r="C6306" s="10">
        <v>42917</v>
      </c>
      <c r="D6306" t="s">
        <v>24</v>
      </c>
      <c r="E6306">
        <f>+VLOOKUP(Tabla2[[#This Row],[Punto de venta]],Punto_venta[],2,0)</f>
        <v>3</v>
      </c>
      <c r="F6306" t="s">
        <v>33</v>
      </c>
      <c r="G6306">
        <f>+VLOOKUP(Tabla2[[#This Row],[Cultivo]],Cod_categoría[],2,0)</f>
        <v>100114040</v>
      </c>
      <c r="H6306" t="str">
        <f>+VLOOKUP(F6306,Codigos[],2,0)</f>
        <v>Frutos tropicales y subtropicales</v>
      </c>
      <c r="I6306">
        <f>+VLOOKUP(Tabla2[[#This Row],[Categoría]],Cod_procesamiento10[],2,0)</f>
        <v>4</v>
      </c>
      <c r="J6306" t="s">
        <v>163</v>
      </c>
      <c r="K6306" s="3">
        <v>778.01</v>
      </c>
    </row>
    <row r="6307" spans="1:11" x14ac:dyDescent="0.35">
      <c r="A6307">
        <v>2017</v>
      </c>
      <c r="B6307" s="5" t="s">
        <v>55</v>
      </c>
      <c r="C6307" s="10">
        <v>42917</v>
      </c>
      <c r="D6307" t="s">
        <v>24</v>
      </c>
      <c r="E6307">
        <f>+VLOOKUP(Tabla2[[#This Row],[Punto de venta]],Punto_venta[],2,0)</f>
        <v>3</v>
      </c>
      <c r="F6307" t="s">
        <v>19</v>
      </c>
      <c r="G6307">
        <f>+VLOOKUP(Tabla2[[#This Row],[Cultivo]],Cod_categoría[],2,0)</f>
        <v>100101007</v>
      </c>
      <c r="H6307" t="str">
        <f>+VLOOKUP(F6307,Codigos[],2,0)</f>
        <v>Berries</v>
      </c>
      <c r="I6307">
        <f>+VLOOKUP(Tabla2[[#This Row],[Categoría]],Cod_procesamiento10[],2,0)</f>
        <v>1</v>
      </c>
      <c r="J6307" t="s">
        <v>163</v>
      </c>
      <c r="K6307" s="3">
        <v>310.92</v>
      </c>
    </row>
    <row r="6308" spans="1:11" x14ac:dyDescent="0.35">
      <c r="A6308">
        <v>2017</v>
      </c>
      <c r="B6308" s="5" t="s">
        <v>55</v>
      </c>
      <c r="C6308" s="10">
        <v>42917</v>
      </c>
      <c r="D6308" t="s">
        <v>24</v>
      </c>
      <c r="E6308">
        <f>+VLOOKUP(Tabla2[[#This Row],[Punto de venta]],Punto_venta[],2,0)</f>
        <v>3</v>
      </c>
      <c r="F6308" t="s">
        <v>9</v>
      </c>
      <c r="G6308">
        <f>+VLOOKUP(Tabla2[[#This Row],[Cultivo]],Cod_categoría[],2,0)</f>
        <v>100102003</v>
      </c>
      <c r="H6308" t="str">
        <f>+VLOOKUP(F6308,Codigos[],2,0)</f>
        <v>Cítricos</v>
      </c>
      <c r="I6308">
        <f>+VLOOKUP(Tabla2[[#This Row],[Categoría]],Cod_procesamiento10[],2,0)</f>
        <v>2</v>
      </c>
      <c r="J6308" t="s">
        <v>163</v>
      </c>
      <c r="K6308" s="3">
        <v>299.97000000000003</v>
      </c>
    </row>
    <row r="6309" spans="1:11" x14ac:dyDescent="0.35">
      <c r="A6309">
        <v>2017</v>
      </c>
      <c r="B6309" s="5" t="s">
        <v>55</v>
      </c>
      <c r="C6309" s="10">
        <v>42917</v>
      </c>
      <c r="D6309" t="s">
        <v>24</v>
      </c>
      <c r="E6309">
        <f>+VLOOKUP(Tabla2[[#This Row],[Punto de venta]],Punto_venta[],2,0)</f>
        <v>3</v>
      </c>
      <c r="F6309" t="s">
        <v>20</v>
      </c>
      <c r="G6309">
        <f>+VLOOKUP(Tabla2[[#This Row],[Cultivo]],Cod_categoría[],2,0)</f>
        <v>100102004</v>
      </c>
      <c r="H6309" t="str">
        <f>+VLOOKUP(F6309,Codigos[],2,0)</f>
        <v>Cítricos</v>
      </c>
      <c r="I6309">
        <f>+VLOOKUP(Tabla2[[#This Row],[Categoría]],Cod_procesamiento10[],2,0)</f>
        <v>2</v>
      </c>
      <c r="J6309" t="s">
        <v>163</v>
      </c>
      <c r="K6309" s="3">
        <v>564.20000000000005</v>
      </c>
    </row>
    <row r="6310" spans="1:11" x14ac:dyDescent="0.35">
      <c r="A6310">
        <v>2017</v>
      </c>
      <c r="B6310" s="5" t="s">
        <v>55</v>
      </c>
      <c r="C6310" s="10">
        <v>42917</v>
      </c>
      <c r="D6310" t="s">
        <v>24</v>
      </c>
      <c r="E6310">
        <f>+VLOOKUP(Tabla2[[#This Row],[Punto de venta]],Punto_venta[],2,0)</f>
        <v>3</v>
      </c>
      <c r="F6310" t="s">
        <v>21</v>
      </c>
      <c r="G6310">
        <f>+VLOOKUP(Tabla2[[#This Row],[Cultivo]],Cod_categoría[],2,0)</f>
        <v>100108002</v>
      </c>
      <c r="H6310" t="str">
        <f>+VLOOKUP(F6310,Codigos[],2,0)</f>
        <v>Frutos tropicales y subtropicales</v>
      </c>
      <c r="I6310">
        <f>+VLOOKUP(Tabla2[[#This Row],[Categoría]],Cod_procesamiento10[],2,0)</f>
        <v>4</v>
      </c>
      <c r="J6310" t="s">
        <v>163</v>
      </c>
      <c r="K6310" s="3">
        <v>1878.54</v>
      </c>
    </row>
    <row r="6311" spans="1:11" x14ac:dyDescent="0.35">
      <c r="A6311">
        <v>2017</v>
      </c>
      <c r="B6311" s="5" t="s">
        <v>55</v>
      </c>
      <c r="C6311" s="10">
        <v>42917</v>
      </c>
      <c r="D6311" t="s">
        <v>24</v>
      </c>
      <c r="E6311">
        <f>+VLOOKUP(Tabla2[[#This Row],[Punto de venta]],Punto_venta[],2,0)</f>
        <v>3</v>
      </c>
      <c r="F6311" t="s">
        <v>10</v>
      </c>
      <c r="G6311">
        <f>+VLOOKUP(Tabla2[[#This Row],[Cultivo]],Cod_categoría[],2,0)</f>
        <v>100104002</v>
      </c>
      <c r="H6311" t="str">
        <f>+VLOOKUP(F6311,Codigos[],2,0)</f>
        <v>Frutos de pepita</v>
      </c>
      <c r="I6311">
        <f>+VLOOKUP(Tabla2[[#This Row],[Categoría]],Cod_procesamiento10[],2,0)</f>
        <v>3</v>
      </c>
      <c r="J6311" t="s">
        <v>163</v>
      </c>
      <c r="K6311" s="3">
        <v>355.31</v>
      </c>
    </row>
    <row r="6312" spans="1:11" x14ac:dyDescent="0.35">
      <c r="A6312">
        <v>2017</v>
      </c>
      <c r="B6312" s="5" t="s">
        <v>55</v>
      </c>
      <c r="C6312" s="10">
        <v>42917</v>
      </c>
      <c r="D6312" t="s">
        <v>24</v>
      </c>
      <c r="E6312">
        <f>+VLOOKUP(Tabla2[[#This Row],[Punto de venta]],Punto_venta[],2,0)</f>
        <v>3</v>
      </c>
      <c r="F6312" t="s">
        <v>22</v>
      </c>
      <c r="G6312">
        <f>+VLOOKUP(Tabla2[[#This Row],[Cultivo]],Cod_categoría[],2,0)</f>
        <v>100114041</v>
      </c>
      <c r="H6312" t="str">
        <f>+VLOOKUP(F6312,Codigos[],2,0)</f>
        <v>Frutos tropicales y subtropicales</v>
      </c>
      <c r="I6312">
        <f>+VLOOKUP(Tabla2[[#This Row],[Categoría]],Cod_procesamiento10[],2,0)</f>
        <v>4</v>
      </c>
      <c r="J6312" t="s">
        <v>163</v>
      </c>
      <c r="K6312" s="3">
        <v>1051.25</v>
      </c>
    </row>
    <row r="6313" spans="1:11" x14ac:dyDescent="0.35">
      <c r="A6313">
        <v>2017</v>
      </c>
      <c r="B6313" s="5" t="s">
        <v>55</v>
      </c>
      <c r="C6313" s="10">
        <v>42917</v>
      </c>
      <c r="D6313" t="s">
        <v>24</v>
      </c>
      <c r="E6313">
        <f>+VLOOKUP(Tabla2[[#This Row],[Punto de venta]],Punto_venta[],2,0)</f>
        <v>3</v>
      </c>
      <c r="F6313" t="s">
        <v>28</v>
      </c>
      <c r="G6313">
        <f>+VLOOKUP(Tabla2[[#This Row],[Cultivo]],Cod_categoría[],2,0)</f>
        <v>100104003</v>
      </c>
      <c r="H6313" t="str">
        <f>+VLOOKUP(F6313,Codigos[],2,0)</f>
        <v>Frutos de pepita</v>
      </c>
      <c r="I6313">
        <f>+VLOOKUP(Tabla2[[#This Row],[Categoría]],Cod_procesamiento10[],2,0)</f>
        <v>3</v>
      </c>
      <c r="J6313" t="s">
        <v>163</v>
      </c>
      <c r="K6313" s="3">
        <v>431.36</v>
      </c>
    </row>
    <row r="6314" spans="1:11" x14ac:dyDescent="0.35">
      <c r="A6314">
        <v>2017</v>
      </c>
      <c r="B6314" s="5" t="s">
        <v>55</v>
      </c>
      <c r="C6314" s="10">
        <v>42917</v>
      </c>
      <c r="D6314" t="s">
        <v>24</v>
      </c>
      <c r="E6314">
        <f>+VLOOKUP(Tabla2[[#This Row],[Punto de venta]],Punto_venta[],2,0)</f>
        <v>3</v>
      </c>
      <c r="F6314" t="s">
        <v>11</v>
      </c>
      <c r="G6314">
        <f>+VLOOKUP(Tabla2[[#This Row],[Cultivo]],Cod_categoría[],2,0)</f>
        <v>100102005</v>
      </c>
      <c r="H6314" t="str">
        <f>+VLOOKUP(F6314,Codigos[],2,0)</f>
        <v>Cítricos</v>
      </c>
      <c r="I6314">
        <f>+VLOOKUP(Tabla2[[#This Row],[Categoría]],Cod_procesamiento10[],2,0)</f>
        <v>2</v>
      </c>
      <c r="J6314" t="s">
        <v>163</v>
      </c>
      <c r="K6314" s="3">
        <v>248.18</v>
      </c>
    </row>
    <row r="6315" spans="1:11" x14ac:dyDescent="0.35">
      <c r="A6315">
        <v>2017</v>
      </c>
      <c r="B6315" s="5" t="s">
        <v>55</v>
      </c>
      <c r="C6315" s="10">
        <v>42917</v>
      </c>
      <c r="D6315" t="s">
        <v>24</v>
      </c>
      <c r="E6315">
        <f>+VLOOKUP(Tabla2[[#This Row],[Punto de venta]],Punto_venta[],2,0)</f>
        <v>3</v>
      </c>
      <c r="F6315" t="s">
        <v>13</v>
      </c>
      <c r="G6315">
        <f>+VLOOKUP(Tabla2[[#This Row],[Cultivo]],Cod_categoría[],2,0)</f>
        <v>100106002</v>
      </c>
      <c r="H6315" t="str">
        <f>+VLOOKUP(F6315,Codigos[],2,0)</f>
        <v>Frutos oleaginosos</v>
      </c>
      <c r="I6315">
        <f>+VLOOKUP(Tabla2[[#This Row],[Categoría]],Cod_procesamiento10[],2,0)</f>
        <v>12</v>
      </c>
      <c r="J6315" t="s">
        <v>163</v>
      </c>
      <c r="K6315" s="3">
        <v>1778.95</v>
      </c>
    </row>
    <row r="6316" spans="1:11" x14ac:dyDescent="0.35">
      <c r="A6316">
        <v>2017</v>
      </c>
      <c r="B6316" s="5" t="s">
        <v>55</v>
      </c>
      <c r="C6316" s="10">
        <v>42917</v>
      </c>
      <c r="D6316" t="s">
        <v>24</v>
      </c>
      <c r="E6316">
        <f>+VLOOKUP(Tabla2[[#This Row],[Punto de venta]],Punto_venta[],2,0)</f>
        <v>3</v>
      </c>
      <c r="F6316" t="s">
        <v>31</v>
      </c>
      <c r="G6316">
        <f>+VLOOKUP(Tabla2[[#This Row],[Cultivo]],Cod_categoría[],2,0)</f>
        <v>100108004</v>
      </c>
      <c r="H6316" t="str">
        <f>+VLOOKUP(F6316,Codigos[],2,0)</f>
        <v>Frutos tropicales y subtropicales</v>
      </c>
      <c r="I6316">
        <f>+VLOOKUP(Tabla2[[#This Row],[Categoría]],Cod_procesamiento10[],2,0)</f>
        <v>4</v>
      </c>
      <c r="J6316" t="s">
        <v>163</v>
      </c>
      <c r="K6316" s="3">
        <v>1244.44</v>
      </c>
    </row>
    <row r="6317" spans="1:11" x14ac:dyDescent="0.35">
      <c r="A6317">
        <v>2017</v>
      </c>
      <c r="B6317" s="5" t="s">
        <v>55</v>
      </c>
      <c r="C6317" s="10">
        <v>42917</v>
      </c>
      <c r="D6317" t="s">
        <v>24</v>
      </c>
      <c r="E6317">
        <f>+VLOOKUP(Tabla2[[#This Row],[Punto de venta]],Punto_venta[],2,0)</f>
        <v>3</v>
      </c>
      <c r="F6317" t="s">
        <v>14</v>
      </c>
      <c r="G6317">
        <f>+VLOOKUP(Tabla2[[#This Row],[Cultivo]],Cod_categoría[],2,0)</f>
        <v>100104005</v>
      </c>
      <c r="H6317" t="str">
        <f>+VLOOKUP(F6317,Codigos[],2,0)</f>
        <v>Frutos de pepita</v>
      </c>
      <c r="I6317">
        <f>+VLOOKUP(Tabla2[[#This Row],[Categoría]],Cod_procesamiento10[],2,0)</f>
        <v>3</v>
      </c>
      <c r="J6317" t="s">
        <v>163</v>
      </c>
      <c r="K6317" s="3">
        <v>343.8</v>
      </c>
    </row>
    <row r="6318" spans="1:11" x14ac:dyDescent="0.35">
      <c r="A6318">
        <v>2017</v>
      </c>
      <c r="B6318" s="5" t="s">
        <v>55</v>
      </c>
      <c r="C6318" s="10">
        <v>42917</v>
      </c>
      <c r="D6318" t="s">
        <v>24</v>
      </c>
      <c r="E6318">
        <f>+VLOOKUP(Tabla2[[#This Row],[Punto de venta]],Punto_venta[],2,0)</f>
        <v>3</v>
      </c>
      <c r="F6318" t="s">
        <v>35</v>
      </c>
      <c r="G6318">
        <f>+VLOOKUP(Tabla2[[#This Row],[Cultivo]],Cod_categoría[],2,0)</f>
        <v>100114044</v>
      </c>
      <c r="H6318" t="str">
        <f>+VLOOKUP(F6318,Codigos[],2,0)</f>
        <v>Frutos de pepita</v>
      </c>
      <c r="I6318">
        <f>+VLOOKUP(Tabla2[[#This Row],[Categoría]],Cod_procesamiento10[],2,0)</f>
        <v>3</v>
      </c>
      <c r="J6318" t="s">
        <v>163</v>
      </c>
      <c r="K6318" s="3">
        <v>883.33</v>
      </c>
    </row>
    <row r="6319" spans="1:11" x14ac:dyDescent="0.35">
      <c r="A6319">
        <v>2017</v>
      </c>
      <c r="B6319" s="5" t="s">
        <v>55</v>
      </c>
      <c r="C6319" s="10">
        <v>42917</v>
      </c>
      <c r="D6319" t="s">
        <v>24</v>
      </c>
      <c r="E6319">
        <f>+VLOOKUP(Tabla2[[#This Row],[Punto de venta]],Punto_venta[],2,0)</f>
        <v>3</v>
      </c>
      <c r="F6319" t="s">
        <v>15</v>
      </c>
      <c r="G6319">
        <f>+VLOOKUP(Tabla2[[#This Row],[Cultivo]],Cod_categoría[],2,0)</f>
        <v>100108006</v>
      </c>
      <c r="H6319" t="str">
        <f>+VLOOKUP(F6319,Codigos[],2,0)</f>
        <v>Frutos tropicales y subtropicales</v>
      </c>
      <c r="I6319">
        <f>+VLOOKUP(Tabla2[[#This Row],[Categoría]],Cod_procesamiento10[],2,0)</f>
        <v>4</v>
      </c>
      <c r="J6319" t="s">
        <v>163</v>
      </c>
      <c r="K6319" s="3">
        <v>431.82</v>
      </c>
    </row>
    <row r="6320" spans="1:11" x14ac:dyDescent="0.35">
      <c r="A6320">
        <v>2017</v>
      </c>
      <c r="B6320" s="5" t="s">
        <v>55</v>
      </c>
      <c r="C6320" s="10">
        <v>42917</v>
      </c>
      <c r="D6320" t="s">
        <v>24</v>
      </c>
      <c r="E6320">
        <f>+VLOOKUP(Tabla2[[#This Row],[Punto de venta]],Punto_venta[],2,0)</f>
        <v>3</v>
      </c>
      <c r="F6320" t="s">
        <v>27</v>
      </c>
      <c r="G6320">
        <f>+VLOOKUP(Tabla2[[#This Row],[Cultivo]],Cod_categoría[],2,0)</f>
        <v>100102006</v>
      </c>
      <c r="H6320" t="str">
        <f>+VLOOKUP(F6320,Codigos[],2,0)</f>
        <v>Cítricos</v>
      </c>
      <c r="I6320">
        <f>+VLOOKUP(Tabla2[[#This Row],[Categoría]],Cod_procesamiento10[],2,0)</f>
        <v>2</v>
      </c>
      <c r="J6320" t="s">
        <v>163</v>
      </c>
      <c r="K6320" s="3">
        <v>545.27</v>
      </c>
    </row>
    <row r="6321" spans="1:11" x14ac:dyDescent="0.35">
      <c r="A6321">
        <v>2017</v>
      </c>
      <c r="B6321" s="5" t="s">
        <v>55</v>
      </c>
      <c r="C6321" s="10">
        <v>42917</v>
      </c>
      <c r="D6321" t="s">
        <v>24</v>
      </c>
      <c r="E6321">
        <f>+VLOOKUP(Tabla2[[#This Row],[Punto de venta]],Punto_venta[],2,0)</f>
        <v>3</v>
      </c>
      <c r="F6321" t="s">
        <v>18</v>
      </c>
      <c r="G6321">
        <f>+VLOOKUP(Tabla2[[#This Row],[Cultivo]],Cod_categoría[],2,0)</f>
        <v>100114042</v>
      </c>
      <c r="H6321" t="str">
        <f>+VLOOKUP(F6321,Codigos[],2,0)</f>
        <v>Otros</v>
      </c>
      <c r="I6321">
        <f>+VLOOKUP(Tabla2[[#This Row],[Categoría]],Cod_procesamiento10[],2,0)</f>
        <v>13</v>
      </c>
      <c r="J6321" t="s">
        <v>163</v>
      </c>
      <c r="K6321" s="3">
        <v>746.79</v>
      </c>
    </row>
    <row r="6322" spans="1:11" x14ac:dyDescent="0.35">
      <c r="A6322">
        <v>2017</v>
      </c>
      <c r="B6322" s="5" t="s">
        <v>55</v>
      </c>
      <c r="C6322" s="10">
        <v>42917</v>
      </c>
      <c r="D6322" t="s">
        <v>24</v>
      </c>
      <c r="E6322">
        <f>+VLOOKUP(Tabla2[[#This Row],[Punto de venta]],Punto_venta[],2,0)</f>
        <v>3</v>
      </c>
      <c r="F6322" t="s">
        <v>16</v>
      </c>
      <c r="G6322">
        <f>+VLOOKUP(Tabla2[[#This Row],[Cultivo]],Cod_categoría[],2,0)</f>
        <v>100109001</v>
      </c>
      <c r="H6322" t="str">
        <f>+VLOOKUP(F6322,Codigos[],2,0)</f>
        <v>Uva</v>
      </c>
      <c r="I6322">
        <f>+VLOOKUP(Tabla2[[#This Row],[Categoría]],Cod_procesamiento10[],2,0)</f>
        <v>11</v>
      </c>
      <c r="J6322" t="s">
        <v>163</v>
      </c>
      <c r="K6322" s="3">
        <v>1264.52</v>
      </c>
    </row>
    <row r="6323" spans="1:11" x14ac:dyDescent="0.35">
      <c r="A6323">
        <v>2017</v>
      </c>
      <c r="B6323" s="5" t="s">
        <v>54</v>
      </c>
      <c r="C6323" s="10">
        <v>42887</v>
      </c>
      <c r="D6323" t="s">
        <v>2</v>
      </c>
      <c r="E6323">
        <f>+VLOOKUP(Tabla2[[#This Row],[Punto de venta]],Punto_venta[],2,0)</f>
        <v>1</v>
      </c>
      <c r="F6323" t="s">
        <v>19</v>
      </c>
      <c r="G6323">
        <f>+VLOOKUP(Tabla2[[#This Row],[Cultivo]],Cod_categoría[],2,0)</f>
        <v>100101007</v>
      </c>
      <c r="H6323" t="str">
        <f>+VLOOKUP(F6323,Codigos[],2,0)</f>
        <v>Berries</v>
      </c>
      <c r="I6323">
        <f>+VLOOKUP(Tabla2[[#This Row],[Categoría]],Cod_procesamiento10[],2,0)</f>
        <v>1</v>
      </c>
      <c r="J6323" t="s">
        <v>163</v>
      </c>
      <c r="K6323" s="3">
        <v>573.54</v>
      </c>
    </row>
    <row r="6324" spans="1:11" x14ac:dyDescent="0.35">
      <c r="A6324">
        <v>2017</v>
      </c>
      <c r="B6324" s="5" t="s">
        <v>54</v>
      </c>
      <c r="C6324" s="10">
        <v>42887</v>
      </c>
      <c r="D6324" t="s">
        <v>2</v>
      </c>
      <c r="E6324">
        <f>+VLOOKUP(Tabla2[[#This Row],[Punto de venta]],Punto_venta[],2,0)</f>
        <v>1</v>
      </c>
      <c r="F6324" t="s">
        <v>9</v>
      </c>
      <c r="G6324">
        <f>+VLOOKUP(Tabla2[[#This Row],[Cultivo]],Cod_categoría[],2,0)</f>
        <v>100102003</v>
      </c>
      <c r="H6324" t="str">
        <f>+VLOOKUP(F6324,Codigos[],2,0)</f>
        <v>Cítricos</v>
      </c>
      <c r="I6324">
        <f>+VLOOKUP(Tabla2[[#This Row],[Categoría]],Cod_procesamiento10[],2,0)</f>
        <v>2</v>
      </c>
      <c r="J6324" t="s">
        <v>163</v>
      </c>
      <c r="K6324" s="3">
        <v>639.17999999999995</v>
      </c>
    </row>
    <row r="6325" spans="1:11" x14ac:dyDescent="0.35">
      <c r="A6325">
        <v>2017</v>
      </c>
      <c r="B6325" s="5" t="s">
        <v>54</v>
      </c>
      <c r="C6325" s="10">
        <v>42887</v>
      </c>
      <c r="D6325" t="s">
        <v>2</v>
      </c>
      <c r="E6325">
        <f>+VLOOKUP(Tabla2[[#This Row],[Punto de venta]],Punto_venta[],2,0)</f>
        <v>1</v>
      </c>
      <c r="F6325" t="s">
        <v>20</v>
      </c>
      <c r="G6325">
        <f>+VLOOKUP(Tabla2[[#This Row],[Cultivo]],Cod_categoría[],2,0)</f>
        <v>100102004</v>
      </c>
      <c r="H6325" t="str">
        <f>+VLOOKUP(F6325,Codigos[],2,0)</f>
        <v>Cítricos</v>
      </c>
      <c r="I6325">
        <f>+VLOOKUP(Tabla2[[#This Row],[Categoría]],Cod_procesamiento10[],2,0)</f>
        <v>2</v>
      </c>
      <c r="J6325" t="s">
        <v>163</v>
      </c>
      <c r="K6325" s="3">
        <v>816.34</v>
      </c>
    </row>
    <row r="6326" spans="1:11" x14ac:dyDescent="0.35">
      <c r="A6326">
        <v>2017</v>
      </c>
      <c r="B6326" s="5" t="s">
        <v>54</v>
      </c>
      <c r="C6326" s="10">
        <v>42887</v>
      </c>
      <c r="D6326" t="s">
        <v>2</v>
      </c>
      <c r="E6326">
        <f>+VLOOKUP(Tabla2[[#This Row],[Punto de venta]],Punto_venta[],2,0)</f>
        <v>1</v>
      </c>
      <c r="F6326" t="s">
        <v>21</v>
      </c>
      <c r="G6326">
        <f>+VLOOKUP(Tabla2[[#This Row],[Cultivo]],Cod_categoría[],2,0)</f>
        <v>100108002</v>
      </c>
      <c r="H6326" t="str">
        <f>+VLOOKUP(F6326,Codigos[],2,0)</f>
        <v>Frutos tropicales y subtropicales</v>
      </c>
      <c r="I6326">
        <f>+VLOOKUP(Tabla2[[#This Row],[Categoría]],Cod_procesamiento10[],2,0)</f>
        <v>4</v>
      </c>
      <c r="J6326" t="s">
        <v>163</v>
      </c>
      <c r="K6326" s="3">
        <v>2670.83</v>
      </c>
    </row>
    <row r="6327" spans="1:11" x14ac:dyDescent="0.35">
      <c r="A6327">
        <v>2017</v>
      </c>
      <c r="B6327" s="5" t="s">
        <v>54</v>
      </c>
      <c r="C6327" s="10">
        <v>42887</v>
      </c>
      <c r="D6327" t="s">
        <v>2</v>
      </c>
      <c r="E6327">
        <f>+VLOOKUP(Tabla2[[#This Row],[Punto de venta]],Punto_venta[],2,0)</f>
        <v>1</v>
      </c>
      <c r="F6327" t="s">
        <v>10</v>
      </c>
      <c r="G6327">
        <f>+VLOOKUP(Tabla2[[#This Row],[Cultivo]],Cod_categoría[],2,0)</f>
        <v>100104002</v>
      </c>
      <c r="H6327" t="str">
        <f>+VLOOKUP(F6327,Codigos[],2,0)</f>
        <v>Frutos de pepita</v>
      </c>
      <c r="I6327">
        <f>+VLOOKUP(Tabla2[[#This Row],[Categoría]],Cod_procesamiento10[],2,0)</f>
        <v>3</v>
      </c>
      <c r="J6327" t="s">
        <v>163</v>
      </c>
      <c r="K6327" s="3">
        <v>532.07000000000005</v>
      </c>
    </row>
    <row r="6328" spans="1:11" x14ac:dyDescent="0.35">
      <c r="A6328">
        <v>2017</v>
      </c>
      <c r="B6328" s="5" t="s">
        <v>54</v>
      </c>
      <c r="C6328" s="10">
        <v>42887</v>
      </c>
      <c r="D6328" t="s">
        <v>2</v>
      </c>
      <c r="E6328">
        <f>+VLOOKUP(Tabla2[[#This Row],[Punto de venta]],Punto_venta[],2,0)</f>
        <v>1</v>
      </c>
      <c r="F6328" t="s">
        <v>11</v>
      </c>
      <c r="G6328">
        <f>+VLOOKUP(Tabla2[[#This Row],[Cultivo]],Cod_categoría[],2,0)</f>
        <v>100102005</v>
      </c>
      <c r="H6328" t="str">
        <f>+VLOOKUP(F6328,Codigos[],2,0)</f>
        <v>Cítricos</v>
      </c>
      <c r="I6328">
        <f>+VLOOKUP(Tabla2[[#This Row],[Categoría]],Cod_procesamiento10[],2,0)</f>
        <v>2</v>
      </c>
      <c r="J6328" t="s">
        <v>163</v>
      </c>
      <c r="K6328" s="3">
        <v>672.05</v>
      </c>
    </row>
    <row r="6329" spans="1:11" x14ac:dyDescent="0.35">
      <c r="A6329">
        <v>2017</v>
      </c>
      <c r="B6329" s="5" t="s">
        <v>54</v>
      </c>
      <c r="C6329" s="10">
        <v>42887</v>
      </c>
      <c r="D6329" t="s">
        <v>2</v>
      </c>
      <c r="E6329">
        <f>+VLOOKUP(Tabla2[[#This Row],[Punto de venta]],Punto_venta[],2,0)</f>
        <v>1</v>
      </c>
      <c r="F6329" t="s">
        <v>13</v>
      </c>
      <c r="G6329">
        <f>+VLOOKUP(Tabla2[[#This Row],[Cultivo]],Cod_categoría[],2,0)</f>
        <v>100106002</v>
      </c>
      <c r="H6329" t="str">
        <f>+VLOOKUP(F6329,Codigos[],2,0)</f>
        <v>Frutos oleaginosos</v>
      </c>
      <c r="I6329">
        <f>+VLOOKUP(Tabla2[[#This Row],[Categoría]],Cod_procesamiento10[],2,0)</f>
        <v>12</v>
      </c>
      <c r="J6329" t="s">
        <v>163</v>
      </c>
      <c r="K6329" s="3">
        <v>2699.23</v>
      </c>
    </row>
    <row r="6330" spans="1:11" x14ac:dyDescent="0.35">
      <c r="A6330">
        <v>2017</v>
      </c>
      <c r="B6330" s="5" t="s">
        <v>54</v>
      </c>
      <c r="C6330" s="10">
        <v>42887</v>
      </c>
      <c r="D6330" t="s">
        <v>2</v>
      </c>
      <c r="E6330">
        <f>+VLOOKUP(Tabla2[[#This Row],[Punto de venta]],Punto_venta[],2,0)</f>
        <v>1</v>
      </c>
      <c r="F6330" t="s">
        <v>14</v>
      </c>
      <c r="G6330">
        <f>+VLOOKUP(Tabla2[[#This Row],[Cultivo]],Cod_categoría[],2,0)</f>
        <v>100104005</v>
      </c>
      <c r="H6330" t="str">
        <f>+VLOOKUP(F6330,Codigos[],2,0)</f>
        <v>Frutos de pepita</v>
      </c>
      <c r="I6330">
        <f>+VLOOKUP(Tabla2[[#This Row],[Categoría]],Cod_procesamiento10[],2,0)</f>
        <v>3</v>
      </c>
      <c r="J6330" t="s">
        <v>163</v>
      </c>
      <c r="K6330" s="3">
        <v>610.52</v>
      </c>
    </row>
    <row r="6331" spans="1:11" x14ac:dyDescent="0.35">
      <c r="A6331">
        <v>2017</v>
      </c>
      <c r="B6331" s="5" t="s">
        <v>54</v>
      </c>
      <c r="C6331" s="10">
        <v>42887</v>
      </c>
      <c r="D6331" t="s">
        <v>2</v>
      </c>
      <c r="E6331">
        <f>+VLOOKUP(Tabla2[[#This Row],[Punto de venta]],Punto_venta[],2,0)</f>
        <v>1</v>
      </c>
      <c r="F6331" t="s">
        <v>15</v>
      </c>
      <c r="G6331">
        <f>+VLOOKUP(Tabla2[[#This Row],[Cultivo]],Cod_categoría[],2,0)</f>
        <v>100108006</v>
      </c>
      <c r="H6331" t="str">
        <f>+VLOOKUP(F6331,Codigos[],2,0)</f>
        <v>Frutos tropicales y subtropicales</v>
      </c>
      <c r="I6331">
        <f>+VLOOKUP(Tabla2[[#This Row],[Categoría]],Cod_procesamiento10[],2,0)</f>
        <v>4</v>
      </c>
      <c r="J6331" t="s">
        <v>163</v>
      </c>
      <c r="K6331" s="3">
        <v>569.82000000000005</v>
      </c>
    </row>
    <row r="6332" spans="1:11" x14ac:dyDescent="0.35">
      <c r="A6332">
        <v>2017</v>
      </c>
      <c r="B6332" s="5" t="s">
        <v>54</v>
      </c>
      <c r="C6332" s="10">
        <v>42887</v>
      </c>
      <c r="D6332" t="s">
        <v>17</v>
      </c>
      <c r="E6332">
        <f>+VLOOKUP(Tabla2[[#This Row],[Punto de venta]],Punto_venta[],2,0)</f>
        <v>2</v>
      </c>
      <c r="F6332" t="s">
        <v>19</v>
      </c>
      <c r="G6332">
        <f>+VLOOKUP(Tabla2[[#This Row],[Cultivo]],Cod_categoría[],2,0)</f>
        <v>100101007</v>
      </c>
      <c r="H6332" t="str">
        <f>+VLOOKUP(F6332,Codigos[],2,0)</f>
        <v>Berries</v>
      </c>
      <c r="I6332">
        <f>+VLOOKUP(Tabla2[[#This Row],[Categoría]],Cod_procesamiento10[],2,0)</f>
        <v>1</v>
      </c>
      <c r="J6332" t="s">
        <v>163</v>
      </c>
      <c r="K6332" s="3">
        <v>1008.28</v>
      </c>
    </row>
    <row r="6333" spans="1:11" x14ac:dyDescent="0.35">
      <c r="A6333">
        <v>2017</v>
      </c>
      <c r="B6333" s="5" t="s">
        <v>54</v>
      </c>
      <c r="C6333" s="10">
        <v>42887</v>
      </c>
      <c r="D6333" t="s">
        <v>17</v>
      </c>
      <c r="E6333">
        <f>+VLOOKUP(Tabla2[[#This Row],[Punto de venta]],Punto_venta[],2,0)</f>
        <v>2</v>
      </c>
      <c r="F6333" t="s">
        <v>9</v>
      </c>
      <c r="G6333">
        <f>+VLOOKUP(Tabla2[[#This Row],[Cultivo]],Cod_categoría[],2,0)</f>
        <v>100102003</v>
      </c>
      <c r="H6333" t="str">
        <f>+VLOOKUP(F6333,Codigos[],2,0)</f>
        <v>Cítricos</v>
      </c>
      <c r="I6333">
        <f>+VLOOKUP(Tabla2[[#This Row],[Categoría]],Cod_procesamiento10[],2,0)</f>
        <v>2</v>
      </c>
      <c r="J6333" t="s">
        <v>163</v>
      </c>
      <c r="K6333" s="3">
        <v>1389.3</v>
      </c>
    </row>
    <row r="6334" spans="1:11" x14ac:dyDescent="0.35">
      <c r="A6334">
        <v>2017</v>
      </c>
      <c r="B6334" s="5" t="s">
        <v>54</v>
      </c>
      <c r="C6334" s="10">
        <v>42887</v>
      </c>
      <c r="D6334" t="s">
        <v>17</v>
      </c>
      <c r="E6334">
        <f>+VLOOKUP(Tabla2[[#This Row],[Punto de venta]],Punto_venta[],2,0)</f>
        <v>2</v>
      </c>
      <c r="F6334" t="s">
        <v>20</v>
      </c>
      <c r="G6334">
        <f>+VLOOKUP(Tabla2[[#This Row],[Cultivo]],Cod_categoría[],2,0)</f>
        <v>100102004</v>
      </c>
      <c r="H6334" t="str">
        <f>+VLOOKUP(F6334,Codigos[],2,0)</f>
        <v>Cítricos</v>
      </c>
      <c r="I6334">
        <f>+VLOOKUP(Tabla2[[#This Row],[Categoría]],Cod_procesamiento10[],2,0)</f>
        <v>2</v>
      </c>
      <c r="J6334" t="s">
        <v>163</v>
      </c>
      <c r="K6334" s="3">
        <v>1978.97</v>
      </c>
    </row>
    <row r="6335" spans="1:11" x14ac:dyDescent="0.35">
      <c r="A6335">
        <v>2017</v>
      </c>
      <c r="B6335" s="5" t="s">
        <v>54</v>
      </c>
      <c r="C6335" s="10">
        <v>42887</v>
      </c>
      <c r="D6335" t="s">
        <v>17</v>
      </c>
      <c r="E6335">
        <f>+VLOOKUP(Tabla2[[#This Row],[Punto de venta]],Punto_venta[],2,0)</f>
        <v>2</v>
      </c>
      <c r="F6335" t="s">
        <v>21</v>
      </c>
      <c r="G6335">
        <f>+VLOOKUP(Tabla2[[#This Row],[Cultivo]],Cod_categoría[],2,0)</f>
        <v>100108002</v>
      </c>
      <c r="H6335" t="str">
        <f>+VLOOKUP(F6335,Codigos[],2,0)</f>
        <v>Frutos tropicales y subtropicales</v>
      </c>
      <c r="I6335">
        <f>+VLOOKUP(Tabla2[[#This Row],[Categoría]],Cod_procesamiento10[],2,0)</f>
        <v>4</v>
      </c>
      <c r="J6335" t="s">
        <v>163</v>
      </c>
      <c r="K6335" s="3">
        <v>1922.66</v>
      </c>
    </row>
    <row r="6336" spans="1:11" x14ac:dyDescent="0.35">
      <c r="A6336">
        <v>2017</v>
      </c>
      <c r="B6336" s="5" t="s">
        <v>54</v>
      </c>
      <c r="C6336" s="10">
        <v>42887</v>
      </c>
      <c r="D6336" t="s">
        <v>17</v>
      </c>
      <c r="E6336">
        <f>+VLOOKUP(Tabla2[[#This Row],[Punto de venta]],Punto_venta[],2,0)</f>
        <v>2</v>
      </c>
      <c r="F6336" t="s">
        <v>10</v>
      </c>
      <c r="G6336">
        <f>+VLOOKUP(Tabla2[[#This Row],[Cultivo]],Cod_categoría[],2,0)</f>
        <v>100104002</v>
      </c>
      <c r="H6336" t="str">
        <f>+VLOOKUP(F6336,Codigos[],2,0)</f>
        <v>Frutos de pepita</v>
      </c>
      <c r="I6336">
        <f>+VLOOKUP(Tabla2[[#This Row],[Categoría]],Cod_procesamiento10[],2,0)</f>
        <v>3</v>
      </c>
      <c r="J6336" t="s">
        <v>163</v>
      </c>
      <c r="K6336" s="3">
        <v>1023.18</v>
      </c>
    </row>
    <row r="6337" spans="1:11" x14ac:dyDescent="0.35">
      <c r="A6337">
        <v>2017</v>
      </c>
      <c r="B6337" s="5" t="s">
        <v>54</v>
      </c>
      <c r="C6337" s="10">
        <v>42887</v>
      </c>
      <c r="D6337" t="s">
        <v>17</v>
      </c>
      <c r="E6337">
        <f>+VLOOKUP(Tabla2[[#This Row],[Punto de venta]],Punto_venta[],2,0)</f>
        <v>2</v>
      </c>
      <c r="F6337" t="s">
        <v>11</v>
      </c>
      <c r="G6337">
        <f>+VLOOKUP(Tabla2[[#This Row],[Cultivo]],Cod_categoría[],2,0)</f>
        <v>100102005</v>
      </c>
      <c r="H6337" t="str">
        <f>+VLOOKUP(F6337,Codigos[],2,0)</f>
        <v>Cítricos</v>
      </c>
      <c r="I6337">
        <f>+VLOOKUP(Tabla2[[#This Row],[Categoría]],Cod_procesamiento10[],2,0)</f>
        <v>2</v>
      </c>
      <c r="J6337" t="s">
        <v>163</v>
      </c>
      <c r="K6337" s="3">
        <v>1047.3599999999999</v>
      </c>
    </row>
    <row r="6338" spans="1:11" x14ac:dyDescent="0.35">
      <c r="A6338">
        <v>2017</v>
      </c>
      <c r="B6338" s="5" t="s">
        <v>54</v>
      </c>
      <c r="C6338" s="10">
        <v>42887</v>
      </c>
      <c r="D6338" t="s">
        <v>17</v>
      </c>
      <c r="E6338">
        <f>+VLOOKUP(Tabla2[[#This Row],[Punto de venta]],Punto_venta[],2,0)</f>
        <v>2</v>
      </c>
      <c r="F6338" t="s">
        <v>13</v>
      </c>
      <c r="G6338">
        <f>+VLOOKUP(Tabla2[[#This Row],[Cultivo]],Cod_categoría[],2,0)</f>
        <v>100106002</v>
      </c>
      <c r="H6338" t="str">
        <f>+VLOOKUP(F6338,Codigos[],2,0)</f>
        <v>Frutos oleaginosos</v>
      </c>
      <c r="I6338">
        <f>+VLOOKUP(Tabla2[[#This Row],[Categoría]],Cod_procesamiento10[],2,0)</f>
        <v>12</v>
      </c>
      <c r="J6338" t="s">
        <v>163</v>
      </c>
      <c r="K6338" s="3">
        <v>3363.31</v>
      </c>
    </row>
    <row r="6339" spans="1:11" x14ac:dyDescent="0.35">
      <c r="A6339">
        <v>2017</v>
      </c>
      <c r="B6339" s="5" t="s">
        <v>54</v>
      </c>
      <c r="C6339" s="10">
        <v>42887</v>
      </c>
      <c r="D6339" t="s">
        <v>17</v>
      </c>
      <c r="E6339">
        <f>+VLOOKUP(Tabla2[[#This Row],[Punto de venta]],Punto_venta[],2,0)</f>
        <v>2</v>
      </c>
      <c r="F6339" t="s">
        <v>14</v>
      </c>
      <c r="G6339">
        <f>+VLOOKUP(Tabla2[[#This Row],[Cultivo]],Cod_categoría[],2,0)</f>
        <v>100104005</v>
      </c>
      <c r="H6339" t="str">
        <f>+VLOOKUP(F6339,Codigos[],2,0)</f>
        <v>Frutos de pepita</v>
      </c>
      <c r="I6339">
        <f>+VLOOKUP(Tabla2[[#This Row],[Categoría]],Cod_procesamiento10[],2,0)</f>
        <v>3</v>
      </c>
      <c r="J6339" t="s">
        <v>163</v>
      </c>
      <c r="K6339" s="3">
        <v>1091.24</v>
      </c>
    </row>
    <row r="6340" spans="1:11" x14ac:dyDescent="0.35">
      <c r="A6340">
        <v>2017</v>
      </c>
      <c r="B6340" s="5" t="s">
        <v>54</v>
      </c>
      <c r="C6340" s="10">
        <v>42887</v>
      </c>
      <c r="D6340" t="s">
        <v>17</v>
      </c>
      <c r="E6340">
        <f>+VLOOKUP(Tabla2[[#This Row],[Punto de venta]],Punto_venta[],2,0)</f>
        <v>2</v>
      </c>
      <c r="F6340" t="s">
        <v>15</v>
      </c>
      <c r="G6340">
        <f>+VLOOKUP(Tabla2[[#This Row],[Cultivo]],Cod_categoría[],2,0)</f>
        <v>100108006</v>
      </c>
      <c r="H6340" t="str">
        <f>+VLOOKUP(F6340,Codigos[],2,0)</f>
        <v>Frutos tropicales y subtropicales</v>
      </c>
      <c r="I6340">
        <f>+VLOOKUP(Tabla2[[#This Row],[Categoría]],Cod_procesamiento10[],2,0)</f>
        <v>4</v>
      </c>
      <c r="J6340" t="s">
        <v>163</v>
      </c>
      <c r="K6340" s="3">
        <v>788.74</v>
      </c>
    </row>
    <row r="6341" spans="1:11" x14ac:dyDescent="0.35">
      <c r="A6341">
        <v>2017</v>
      </c>
      <c r="B6341" s="5" t="s">
        <v>54</v>
      </c>
      <c r="C6341" s="10">
        <v>42887</v>
      </c>
      <c r="D6341" t="s">
        <v>17</v>
      </c>
      <c r="E6341">
        <f>+VLOOKUP(Tabla2[[#This Row],[Punto de venta]],Punto_venta[],2,0)</f>
        <v>2</v>
      </c>
      <c r="F6341" t="s">
        <v>16</v>
      </c>
      <c r="G6341">
        <f>+VLOOKUP(Tabla2[[#This Row],[Cultivo]],Cod_categoría[],2,0)</f>
        <v>100109001</v>
      </c>
      <c r="H6341" t="str">
        <f>+VLOOKUP(F6341,Codigos[],2,0)</f>
        <v>Uva</v>
      </c>
      <c r="I6341">
        <f>+VLOOKUP(Tabla2[[#This Row],[Categoría]],Cod_procesamiento10[],2,0)</f>
        <v>11</v>
      </c>
      <c r="J6341" t="s">
        <v>163</v>
      </c>
      <c r="K6341" s="3">
        <v>1990</v>
      </c>
    </row>
    <row r="6342" spans="1:11" x14ac:dyDescent="0.35">
      <c r="A6342">
        <v>2017</v>
      </c>
      <c r="B6342" s="5" t="s">
        <v>54</v>
      </c>
      <c r="C6342" s="10">
        <v>42887</v>
      </c>
      <c r="D6342" t="s">
        <v>2</v>
      </c>
      <c r="E6342">
        <f>+VLOOKUP(Tabla2[[#This Row],[Punto de venta]],Punto_venta[],2,0)</f>
        <v>1</v>
      </c>
      <c r="F6342" t="s">
        <v>19</v>
      </c>
      <c r="G6342">
        <f>+VLOOKUP(Tabla2[[#This Row],[Cultivo]],Cod_categoría[],2,0)</f>
        <v>100101007</v>
      </c>
      <c r="H6342" t="str">
        <f>+VLOOKUP(F6342,Codigos[],2,0)</f>
        <v>Berries</v>
      </c>
      <c r="I6342">
        <f>+VLOOKUP(Tabla2[[#This Row],[Categoría]],Cod_procesamiento10[],2,0)</f>
        <v>1</v>
      </c>
      <c r="J6342" t="s">
        <v>163</v>
      </c>
      <c r="K6342" s="3">
        <v>581.89</v>
      </c>
    </row>
    <row r="6343" spans="1:11" x14ac:dyDescent="0.35">
      <c r="A6343">
        <v>2017</v>
      </c>
      <c r="B6343" s="5" t="s">
        <v>54</v>
      </c>
      <c r="C6343" s="10">
        <v>42887</v>
      </c>
      <c r="D6343" t="s">
        <v>2</v>
      </c>
      <c r="E6343">
        <f>+VLOOKUP(Tabla2[[#This Row],[Punto de venta]],Punto_venta[],2,0)</f>
        <v>1</v>
      </c>
      <c r="F6343" t="s">
        <v>9</v>
      </c>
      <c r="G6343">
        <f>+VLOOKUP(Tabla2[[#This Row],[Cultivo]],Cod_categoría[],2,0)</f>
        <v>100102003</v>
      </c>
      <c r="H6343" t="str">
        <f>+VLOOKUP(F6343,Codigos[],2,0)</f>
        <v>Cítricos</v>
      </c>
      <c r="I6343">
        <f>+VLOOKUP(Tabla2[[#This Row],[Categoría]],Cod_procesamiento10[],2,0)</f>
        <v>2</v>
      </c>
      <c r="J6343" t="s">
        <v>163</v>
      </c>
      <c r="K6343" s="3">
        <v>591.84</v>
      </c>
    </row>
    <row r="6344" spans="1:11" x14ac:dyDescent="0.35">
      <c r="A6344">
        <v>2017</v>
      </c>
      <c r="B6344" s="5" t="s">
        <v>54</v>
      </c>
      <c r="C6344" s="10">
        <v>42887</v>
      </c>
      <c r="D6344" t="s">
        <v>2</v>
      </c>
      <c r="E6344">
        <f>+VLOOKUP(Tabla2[[#This Row],[Punto de venta]],Punto_venta[],2,0)</f>
        <v>1</v>
      </c>
      <c r="F6344" t="s">
        <v>20</v>
      </c>
      <c r="G6344">
        <f>+VLOOKUP(Tabla2[[#This Row],[Cultivo]],Cod_categoría[],2,0)</f>
        <v>100102004</v>
      </c>
      <c r="H6344" t="str">
        <f>+VLOOKUP(F6344,Codigos[],2,0)</f>
        <v>Cítricos</v>
      </c>
      <c r="I6344">
        <f>+VLOOKUP(Tabla2[[#This Row],[Categoría]],Cod_procesamiento10[],2,0)</f>
        <v>2</v>
      </c>
      <c r="J6344" t="s">
        <v>163</v>
      </c>
      <c r="K6344" s="3">
        <v>832.43</v>
      </c>
    </row>
    <row r="6345" spans="1:11" x14ac:dyDescent="0.35">
      <c r="A6345">
        <v>2017</v>
      </c>
      <c r="B6345" s="5" t="s">
        <v>54</v>
      </c>
      <c r="C6345" s="10">
        <v>42887</v>
      </c>
      <c r="D6345" t="s">
        <v>2</v>
      </c>
      <c r="E6345">
        <f>+VLOOKUP(Tabla2[[#This Row],[Punto de venta]],Punto_venta[],2,0)</f>
        <v>1</v>
      </c>
      <c r="F6345" t="s">
        <v>21</v>
      </c>
      <c r="G6345">
        <f>+VLOOKUP(Tabla2[[#This Row],[Cultivo]],Cod_categoría[],2,0)</f>
        <v>100108002</v>
      </c>
      <c r="H6345" t="str">
        <f>+VLOOKUP(F6345,Codigos[],2,0)</f>
        <v>Frutos tropicales y subtropicales</v>
      </c>
      <c r="I6345">
        <f>+VLOOKUP(Tabla2[[#This Row],[Categoría]],Cod_procesamiento10[],2,0)</f>
        <v>4</v>
      </c>
      <c r="J6345" t="s">
        <v>163</v>
      </c>
      <c r="K6345" s="3">
        <v>2566.67</v>
      </c>
    </row>
    <row r="6346" spans="1:11" x14ac:dyDescent="0.35">
      <c r="A6346">
        <v>2017</v>
      </c>
      <c r="B6346" s="5" t="s">
        <v>54</v>
      </c>
      <c r="C6346" s="10">
        <v>42887</v>
      </c>
      <c r="D6346" t="s">
        <v>2</v>
      </c>
      <c r="E6346">
        <f>+VLOOKUP(Tabla2[[#This Row],[Punto de venta]],Punto_venta[],2,0)</f>
        <v>1</v>
      </c>
      <c r="F6346" t="s">
        <v>10</v>
      </c>
      <c r="G6346">
        <f>+VLOOKUP(Tabla2[[#This Row],[Cultivo]],Cod_categoría[],2,0)</f>
        <v>100104002</v>
      </c>
      <c r="H6346" t="str">
        <f>+VLOOKUP(F6346,Codigos[],2,0)</f>
        <v>Frutos de pepita</v>
      </c>
      <c r="I6346">
        <f>+VLOOKUP(Tabla2[[#This Row],[Categoría]],Cod_procesamiento10[],2,0)</f>
        <v>3</v>
      </c>
      <c r="J6346" t="s">
        <v>163</v>
      </c>
      <c r="K6346" s="3">
        <v>570.25</v>
      </c>
    </row>
    <row r="6347" spans="1:11" x14ac:dyDescent="0.35">
      <c r="A6347">
        <v>2017</v>
      </c>
      <c r="B6347" s="5" t="s">
        <v>54</v>
      </c>
      <c r="C6347" s="10">
        <v>42887</v>
      </c>
      <c r="D6347" t="s">
        <v>2</v>
      </c>
      <c r="E6347">
        <f>+VLOOKUP(Tabla2[[#This Row],[Punto de venta]],Punto_venta[],2,0)</f>
        <v>1</v>
      </c>
      <c r="F6347" t="s">
        <v>11</v>
      </c>
      <c r="G6347">
        <f>+VLOOKUP(Tabla2[[#This Row],[Cultivo]],Cod_categoría[],2,0)</f>
        <v>100102005</v>
      </c>
      <c r="H6347" t="str">
        <f>+VLOOKUP(F6347,Codigos[],2,0)</f>
        <v>Cítricos</v>
      </c>
      <c r="I6347">
        <f>+VLOOKUP(Tabla2[[#This Row],[Categoría]],Cod_procesamiento10[],2,0)</f>
        <v>2</v>
      </c>
      <c r="J6347" t="s">
        <v>163</v>
      </c>
      <c r="K6347" s="3">
        <v>666.11</v>
      </c>
    </row>
    <row r="6348" spans="1:11" x14ac:dyDescent="0.35">
      <c r="A6348">
        <v>2017</v>
      </c>
      <c r="B6348" s="5" t="s">
        <v>54</v>
      </c>
      <c r="C6348" s="10">
        <v>42887</v>
      </c>
      <c r="D6348" t="s">
        <v>2</v>
      </c>
      <c r="E6348">
        <f>+VLOOKUP(Tabla2[[#This Row],[Punto de venta]],Punto_venta[],2,0)</f>
        <v>1</v>
      </c>
      <c r="F6348" t="s">
        <v>13</v>
      </c>
      <c r="G6348">
        <f>+VLOOKUP(Tabla2[[#This Row],[Cultivo]],Cod_categoría[],2,0)</f>
        <v>100106002</v>
      </c>
      <c r="H6348" t="str">
        <f>+VLOOKUP(F6348,Codigos[],2,0)</f>
        <v>Frutos oleaginosos</v>
      </c>
      <c r="I6348">
        <f>+VLOOKUP(Tabla2[[#This Row],[Categoría]],Cod_procesamiento10[],2,0)</f>
        <v>12</v>
      </c>
      <c r="J6348" t="s">
        <v>163</v>
      </c>
      <c r="K6348" s="3">
        <v>2726.93</v>
      </c>
    </row>
    <row r="6349" spans="1:11" x14ac:dyDescent="0.35">
      <c r="A6349">
        <v>2017</v>
      </c>
      <c r="B6349" s="5" t="s">
        <v>54</v>
      </c>
      <c r="C6349" s="10">
        <v>42887</v>
      </c>
      <c r="D6349" t="s">
        <v>2</v>
      </c>
      <c r="E6349">
        <f>+VLOOKUP(Tabla2[[#This Row],[Punto de venta]],Punto_venta[],2,0)</f>
        <v>1</v>
      </c>
      <c r="F6349" t="s">
        <v>14</v>
      </c>
      <c r="G6349">
        <f>+VLOOKUP(Tabla2[[#This Row],[Cultivo]],Cod_categoría[],2,0)</f>
        <v>100104005</v>
      </c>
      <c r="H6349" t="str">
        <f>+VLOOKUP(F6349,Codigos[],2,0)</f>
        <v>Frutos de pepita</v>
      </c>
      <c r="I6349">
        <f>+VLOOKUP(Tabla2[[#This Row],[Categoría]],Cod_procesamiento10[],2,0)</f>
        <v>3</v>
      </c>
      <c r="J6349" t="s">
        <v>163</v>
      </c>
      <c r="K6349" s="3">
        <v>637.89</v>
      </c>
    </row>
    <row r="6350" spans="1:11" x14ac:dyDescent="0.35">
      <c r="A6350">
        <v>2017</v>
      </c>
      <c r="B6350" s="5" t="s">
        <v>54</v>
      </c>
      <c r="C6350" s="10">
        <v>42887</v>
      </c>
      <c r="D6350" t="s">
        <v>2</v>
      </c>
      <c r="E6350">
        <f>+VLOOKUP(Tabla2[[#This Row],[Punto de venta]],Punto_venta[],2,0)</f>
        <v>1</v>
      </c>
      <c r="F6350" t="s">
        <v>15</v>
      </c>
      <c r="G6350">
        <f>+VLOOKUP(Tabla2[[#This Row],[Cultivo]],Cod_categoría[],2,0)</f>
        <v>100108006</v>
      </c>
      <c r="H6350" t="str">
        <f>+VLOOKUP(F6350,Codigos[],2,0)</f>
        <v>Frutos tropicales y subtropicales</v>
      </c>
      <c r="I6350">
        <f>+VLOOKUP(Tabla2[[#This Row],[Categoría]],Cod_procesamiento10[],2,0)</f>
        <v>4</v>
      </c>
      <c r="J6350" t="s">
        <v>163</v>
      </c>
      <c r="K6350" s="3">
        <v>565.03</v>
      </c>
    </row>
    <row r="6351" spans="1:11" x14ac:dyDescent="0.35">
      <c r="A6351">
        <v>2017</v>
      </c>
      <c r="B6351" s="5" t="s">
        <v>54</v>
      </c>
      <c r="C6351" s="10">
        <v>42887</v>
      </c>
      <c r="D6351" t="s">
        <v>17</v>
      </c>
      <c r="E6351">
        <f>+VLOOKUP(Tabla2[[#This Row],[Punto de venta]],Punto_venta[],2,0)</f>
        <v>2</v>
      </c>
      <c r="F6351" t="s">
        <v>19</v>
      </c>
      <c r="G6351">
        <f>+VLOOKUP(Tabla2[[#This Row],[Cultivo]],Cod_categoría[],2,0)</f>
        <v>100101007</v>
      </c>
      <c r="H6351" t="str">
        <f>+VLOOKUP(F6351,Codigos[],2,0)</f>
        <v>Berries</v>
      </c>
      <c r="I6351">
        <f>+VLOOKUP(Tabla2[[#This Row],[Categoría]],Cod_procesamiento10[],2,0)</f>
        <v>1</v>
      </c>
      <c r="J6351" t="s">
        <v>163</v>
      </c>
      <c r="K6351" s="3">
        <v>942.28</v>
      </c>
    </row>
    <row r="6352" spans="1:11" x14ac:dyDescent="0.35">
      <c r="A6352">
        <v>2017</v>
      </c>
      <c r="B6352" s="5" t="s">
        <v>54</v>
      </c>
      <c r="C6352" s="10">
        <v>42887</v>
      </c>
      <c r="D6352" t="s">
        <v>17</v>
      </c>
      <c r="E6352">
        <f>+VLOOKUP(Tabla2[[#This Row],[Punto de venta]],Punto_venta[],2,0)</f>
        <v>2</v>
      </c>
      <c r="F6352" t="s">
        <v>9</v>
      </c>
      <c r="G6352">
        <f>+VLOOKUP(Tabla2[[#This Row],[Cultivo]],Cod_categoría[],2,0)</f>
        <v>100102003</v>
      </c>
      <c r="H6352" t="str">
        <f>+VLOOKUP(F6352,Codigos[],2,0)</f>
        <v>Cítricos</v>
      </c>
      <c r="I6352">
        <f>+VLOOKUP(Tabla2[[#This Row],[Categoría]],Cod_procesamiento10[],2,0)</f>
        <v>2</v>
      </c>
      <c r="J6352" t="s">
        <v>163</v>
      </c>
      <c r="K6352" s="3">
        <v>1301.02</v>
      </c>
    </row>
    <row r="6353" spans="1:11" x14ac:dyDescent="0.35">
      <c r="A6353">
        <v>2017</v>
      </c>
      <c r="B6353" s="5" t="s">
        <v>54</v>
      </c>
      <c r="C6353" s="10">
        <v>42887</v>
      </c>
      <c r="D6353" t="s">
        <v>17</v>
      </c>
      <c r="E6353">
        <f>+VLOOKUP(Tabla2[[#This Row],[Punto de venta]],Punto_venta[],2,0)</f>
        <v>2</v>
      </c>
      <c r="F6353" t="s">
        <v>20</v>
      </c>
      <c r="G6353">
        <f>+VLOOKUP(Tabla2[[#This Row],[Cultivo]],Cod_categoría[],2,0)</f>
        <v>100102004</v>
      </c>
      <c r="H6353" t="str">
        <f>+VLOOKUP(F6353,Codigos[],2,0)</f>
        <v>Cítricos</v>
      </c>
      <c r="I6353">
        <f>+VLOOKUP(Tabla2[[#This Row],[Categoría]],Cod_procesamiento10[],2,0)</f>
        <v>2</v>
      </c>
      <c r="J6353" t="s">
        <v>163</v>
      </c>
      <c r="K6353" s="3">
        <v>1856.89</v>
      </c>
    </row>
    <row r="6354" spans="1:11" x14ac:dyDescent="0.35">
      <c r="A6354">
        <v>2017</v>
      </c>
      <c r="B6354" s="5" t="s">
        <v>54</v>
      </c>
      <c r="C6354" s="10">
        <v>42887</v>
      </c>
      <c r="D6354" t="s">
        <v>17</v>
      </c>
      <c r="E6354">
        <f>+VLOOKUP(Tabla2[[#This Row],[Punto de venta]],Punto_venta[],2,0)</f>
        <v>2</v>
      </c>
      <c r="F6354" t="s">
        <v>21</v>
      </c>
      <c r="G6354">
        <f>+VLOOKUP(Tabla2[[#This Row],[Cultivo]],Cod_categoría[],2,0)</f>
        <v>100108002</v>
      </c>
      <c r="H6354" t="str">
        <f>+VLOOKUP(F6354,Codigos[],2,0)</f>
        <v>Frutos tropicales y subtropicales</v>
      </c>
      <c r="I6354">
        <f>+VLOOKUP(Tabla2[[#This Row],[Categoría]],Cod_procesamiento10[],2,0)</f>
        <v>4</v>
      </c>
      <c r="J6354" t="s">
        <v>163</v>
      </c>
      <c r="K6354" s="3">
        <v>1990.13</v>
      </c>
    </row>
    <row r="6355" spans="1:11" x14ac:dyDescent="0.35">
      <c r="A6355">
        <v>2017</v>
      </c>
      <c r="B6355" s="5" t="s">
        <v>54</v>
      </c>
      <c r="C6355" s="10">
        <v>42887</v>
      </c>
      <c r="D6355" t="s">
        <v>17</v>
      </c>
      <c r="E6355">
        <f>+VLOOKUP(Tabla2[[#This Row],[Punto de venta]],Punto_venta[],2,0)</f>
        <v>2</v>
      </c>
      <c r="F6355" t="s">
        <v>10</v>
      </c>
      <c r="G6355">
        <f>+VLOOKUP(Tabla2[[#This Row],[Cultivo]],Cod_categoría[],2,0)</f>
        <v>100104002</v>
      </c>
      <c r="H6355" t="str">
        <f>+VLOOKUP(F6355,Codigos[],2,0)</f>
        <v>Frutos de pepita</v>
      </c>
      <c r="I6355">
        <f>+VLOOKUP(Tabla2[[#This Row],[Categoría]],Cod_procesamiento10[],2,0)</f>
        <v>3</v>
      </c>
      <c r="J6355" t="s">
        <v>163</v>
      </c>
      <c r="K6355" s="3">
        <v>1006.89</v>
      </c>
    </row>
    <row r="6356" spans="1:11" x14ac:dyDescent="0.35">
      <c r="A6356">
        <v>2017</v>
      </c>
      <c r="B6356" s="5" t="s">
        <v>54</v>
      </c>
      <c r="C6356" s="10">
        <v>42887</v>
      </c>
      <c r="D6356" t="s">
        <v>17</v>
      </c>
      <c r="E6356">
        <f>+VLOOKUP(Tabla2[[#This Row],[Punto de venta]],Punto_venta[],2,0)</f>
        <v>2</v>
      </c>
      <c r="F6356" t="s">
        <v>11</v>
      </c>
      <c r="G6356">
        <f>+VLOOKUP(Tabla2[[#This Row],[Cultivo]],Cod_categoría[],2,0)</f>
        <v>100102005</v>
      </c>
      <c r="H6356" t="str">
        <f>+VLOOKUP(F6356,Codigos[],2,0)</f>
        <v>Cítricos</v>
      </c>
      <c r="I6356">
        <f>+VLOOKUP(Tabla2[[#This Row],[Categoría]],Cod_procesamiento10[],2,0)</f>
        <v>2</v>
      </c>
      <c r="J6356" t="s">
        <v>163</v>
      </c>
      <c r="K6356" s="3">
        <v>1042.49</v>
      </c>
    </row>
    <row r="6357" spans="1:11" x14ac:dyDescent="0.35">
      <c r="A6357">
        <v>2017</v>
      </c>
      <c r="B6357" s="5" t="s">
        <v>54</v>
      </c>
      <c r="C6357" s="10">
        <v>42887</v>
      </c>
      <c r="D6357" t="s">
        <v>17</v>
      </c>
      <c r="E6357">
        <f>+VLOOKUP(Tabla2[[#This Row],[Punto de venta]],Punto_venta[],2,0)</f>
        <v>2</v>
      </c>
      <c r="F6357" t="s">
        <v>13</v>
      </c>
      <c r="G6357">
        <f>+VLOOKUP(Tabla2[[#This Row],[Cultivo]],Cod_categoría[],2,0)</f>
        <v>100106002</v>
      </c>
      <c r="H6357" t="str">
        <f>+VLOOKUP(F6357,Codigos[],2,0)</f>
        <v>Frutos oleaginosos</v>
      </c>
      <c r="I6357">
        <f>+VLOOKUP(Tabla2[[#This Row],[Categoría]],Cod_procesamiento10[],2,0)</f>
        <v>12</v>
      </c>
      <c r="J6357" t="s">
        <v>163</v>
      </c>
      <c r="K6357" s="3">
        <v>3320.91</v>
      </c>
    </row>
    <row r="6358" spans="1:11" x14ac:dyDescent="0.35">
      <c r="A6358">
        <v>2017</v>
      </c>
      <c r="B6358" s="5" t="s">
        <v>54</v>
      </c>
      <c r="C6358" s="10">
        <v>42887</v>
      </c>
      <c r="D6358" t="s">
        <v>17</v>
      </c>
      <c r="E6358">
        <f>+VLOOKUP(Tabla2[[#This Row],[Punto de venta]],Punto_venta[],2,0)</f>
        <v>2</v>
      </c>
      <c r="F6358" t="s">
        <v>14</v>
      </c>
      <c r="G6358">
        <f>+VLOOKUP(Tabla2[[#This Row],[Cultivo]],Cod_categoría[],2,0)</f>
        <v>100104005</v>
      </c>
      <c r="H6358" t="str">
        <f>+VLOOKUP(F6358,Codigos[],2,0)</f>
        <v>Frutos de pepita</v>
      </c>
      <c r="I6358">
        <f>+VLOOKUP(Tabla2[[#This Row],[Categoría]],Cod_procesamiento10[],2,0)</f>
        <v>3</v>
      </c>
      <c r="J6358" t="s">
        <v>163</v>
      </c>
      <c r="K6358" s="3">
        <v>1078.3699999999999</v>
      </c>
    </row>
    <row r="6359" spans="1:11" x14ac:dyDescent="0.35">
      <c r="A6359">
        <v>2017</v>
      </c>
      <c r="B6359" s="5" t="s">
        <v>54</v>
      </c>
      <c r="C6359" s="10">
        <v>42887</v>
      </c>
      <c r="D6359" t="s">
        <v>17</v>
      </c>
      <c r="E6359">
        <f>+VLOOKUP(Tabla2[[#This Row],[Punto de venta]],Punto_venta[],2,0)</f>
        <v>2</v>
      </c>
      <c r="F6359" t="s">
        <v>15</v>
      </c>
      <c r="G6359">
        <f>+VLOOKUP(Tabla2[[#This Row],[Cultivo]],Cod_categoría[],2,0)</f>
        <v>100108006</v>
      </c>
      <c r="H6359" t="str">
        <f>+VLOOKUP(F6359,Codigos[],2,0)</f>
        <v>Frutos tropicales y subtropicales</v>
      </c>
      <c r="I6359">
        <f>+VLOOKUP(Tabla2[[#This Row],[Categoría]],Cod_procesamiento10[],2,0)</f>
        <v>4</v>
      </c>
      <c r="J6359" t="s">
        <v>163</v>
      </c>
      <c r="K6359" s="3">
        <v>802.35</v>
      </c>
    </row>
    <row r="6360" spans="1:11" x14ac:dyDescent="0.35">
      <c r="A6360">
        <v>2017</v>
      </c>
      <c r="B6360" s="5" t="s">
        <v>54</v>
      </c>
      <c r="C6360" s="10">
        <v>42887</v>
      </c>
      <c r="D6360" t="s">
        <v>2</v>
      </c>
      <c r="E6360">
        <f>+VLOOKUP(Tabla2[[#This Row],[Punto de venta]],Punto_venta[],2,0)</f>
        <v>1</v>
      </c>
      <c r="F6360" t="s">
        <v>19</v>
      </c>
      <c r="G6360">
        <f>+VLOOKUP(Tabla2[[#This Row],[Cultivo]],Cod_categoría[],2,0)</f>
        <v>100101007</v>
      </c>
      <c r="H6360" t="str">
        <f>+VLOOKUP(F6360,Codigos[],2,0)</f>
        <v>Berries</v>
      </c>
      <c r="I6360">
        <f>+VLOOKUP(Tabla2[[#This Row],[Categoría]],Cod_procesamiento10[],2,0)</f>
        <v>1</v>
      </c>
      <c r="J6360" t="s">
        <v>163</v>
      </c>
      <c r="K6360" s="3">
        <v>516.6</v>
      </c>
    </row>
    <row r="6361" spans="1:11" x14ac:dyDescent="0.35">
      <c r="A6361">
        <v>2017</v>
      </c>
      <c r="B6361" s="5" t="s">
        <v>54</v>
      </c>
      <c r="C6361" s="10">
        <v>42887</v>
      </c>
      <c r="D6361" t="s">
        <v>2</v>
      </c>
      <c r="E6361">
        <f>+VLOOKUP(Tabla2[[#This Row],[Punto de venta]],Punto_venta[],2,0)</f>
        <v>1</v>
      </c>
      <c r="F6361" t="s">
        <v>9</v>
      </c>
      <c r="G6361">
        <f>+VLOOKUP(Tabla2[[#This Row],[Cultivo]],Cod_categoría[],2,0)</f>
        <v>100102003</v>
      </c>
      <c r="H6361" t="str">
        <f>+VLOOKUP(F6361,Codigos[],2,0)</f>
        <v>Cítricos</v>
      </c>
      <c r="I6361">
        <f>+VLOOKUP(Tabla2[[#This Row],[Categoría]],Cod_procesamiento10[],2,0)</f>
        <v>2</v>
      </c>
      <c r="J6361" t="s">
        <v>163</v>
      </c>
      <c r="K6361" s="3">
        <v>453.52</v>
      </c>
    </row>
    <row r="6362" spans="1:11" x14ac:dyDescent="0.35">
      <c r="A6362">
        <v>2017</v>
      </c>
      <c r="B6362" s="5" t="s">
        <v>54</v>
      </c>
      <c r="C6362" s="10">
        <v>42887</v>
      </c>
      <c r="D6362" t="s">
        <v>2</v>
      </c>
      <c r="E6362">
        <f>+VLOOKUP(Tabla2[[#This Row],[Punto de venta]],Punto_venta[],2,0)</f>
        <v>1</v>
      </c>
      <c r="F6362" t="s">
        <v>20</v>
      </c>
      <c r="G6362">
        <f>+VLOOKUP(Tabla2[[#This Row],[Cultivo]],Cod_categoría[],2,0)</f>
        <v>100102004</v>
      </c>
      <c r="H6362" t="str">
        <f>+VLOOKUP(F6362,Codigos[],2,0)</f>
        <v>Cítricos</v>
      </c>
      <c r="I6362">
        <f>+VLOOKUP(Tabla2[[#This Row],[Categoría]],Cod_procesamiento10[],2,0)</f>
        <v>2</v>
      </c>
      <c r="J6362" t="s">
        <v>163</v>
      </c>
      <c r="K6362" s="3">
        <v>716.27</v>
      </c>
    </row>
    <row r="6363" spans="1:11" x14ac:dyDescent="0.35">
      <c r="A6363">
        <v>2017</v>
      </c>
      <c r="B6363" s="5" t="s">
        <v>54</v>
      </c>
      <c r="C6363" s="10">
        <v>42887</v>
      </c>
      <c r="D6363" t="s">
        <v>2</v>
      </c>
      <c r="E6363">
        <f>+VLOOKUP(Tabla2[[#This Row],[Punto de venta]],Punto_venta[],2,0)</f>
        <v>1</v>
      </c>
      <c r="F6363" t="s">
        <v>21</v>
      </c>
      <c r="G6363">
        <f>+VLOOKUP(Tabla2[[#This Row],[Cultivo]],Cod_categoría[],2,0)</f>
        <v>100108002</v>
      </c>
      <c r="H6363" t="str">
        <f>+VLOOKUP(F6363,Codigos[],2,0)</f>
        <v>Frutos tropicales y subtropicales</v>
      </c>
      <c r="I6363">
        <f>+VLOOKUP(Tabla2[[#This Row],[Categoría]],Cod_procesamiento10[],2,0)</f>
        <v>4</v>
      </c>
      <c r="J6363" t="s">
        <v>163</v>
      </c>
      <c r="K6363" s="3">
        <v>2554.17</v>
      </c>
    </row>
    <row r="6364" spans="1:11" x14ac:dyDescent="0.35">
      <c r="A6364">
        <v>2017</v>
      </c>
      <c r="B6364" s="5" t="s">
        <v>54</v>
      </c>
      <c r="C6364" s="10">
        <v>42887</v>
      </c>
      <c r="D6364" t="s">
        <v>2</v>
      </c>
      <c r="E6364">
        <f>+VLOOKUP(Tabla2[[#This Row],[Punto de venta]],Punto_venta[],2,0)</f>
        <v>1</v>
      </c>
      <c r="F6364" t="s">
        <v>10</v>
      </c>
      <c r="G6364">
        <f>+VLOOKUP(Tabla2[[#This Row],[Cultivo]],Cod_categoría[],2,0)</f>
        <v>100104002</v>
      </c>
      <c r="H6364" t="str">
        <f>+VLOOKUP(F6364,Codigos[],2,0)</f>
        <v>Frutos de pepita</v>
      </c>
      <c r="I6364">
        <f>+VLOOKUP(Tabla2[[#This Row],[Categoría]],Cod_procesamiento10[],2,0)</f>
        <v>3</v>
      </c>
      <c r="J6364" t="s">
        <v>163</v>
      </c>
      <c r="K6364" s="3">
        <v>520.58000000000004</v>
      </c>
    </row>
    <row r="6365" spans="1:11" x14ac:dyDescent="0.35">
      <c r="A6365">
        <v>2017</v>
      </c>
      <c r="B6365" s="5" t="s">
        <v>54</v>
      </c>
      <c r="C6365" s="10">
        <v>42887</v>
      </c>
      <c r="D6365" t="s">
        <v>2</v>
      </c>
      <c r="E6365">
        <f>+VLOOKUP(Tabla2[[#This Row],[Punto de venta]],Punto_venta[],2,0)</f>
        <v>1</v>
      </c>
      <c r="F6365" t="s">
        <v>11</v>
      </c>
      <c r="G6365">
        <f>+VLOOKUP(Tabla2[[#This Row],[Cultivo]],Cod_categoría[],2,0)</f>
        <v>100102005</v>
      </c>
      <c r="H6365" t="str">
        <f>+VLOOKUP(F6365,Codigos[],2,0)</f>
        <v>Cítricos</v>
      </c>
      <c r="I6365">
        <f>+VLOOKUP(Tabla2[[#This Row],[Categoría]],Cod_procesamiento10[],2,0)</f>
        <v>2</v>
      </c>
      <c r="J6365" t="s">
        <v>163</v>
      </c>
      <c r="K6365" s="3">
        <v>568.16</v>
      </c>
    </row>
    <row r="6366" spans="1:11" x14ac:dyDescent="0.35">
      <c r="A6366">
        <v>2017</v>
      </c>
      <c r="B6366" s="5" t="s">
        <v>54</v>
      </c>
      <c r="C6366" s="10">
        <v>42887</v>
      </c>
      <c r="D6366" t="s">
        <v>2</v>
      </c>
      <c r="E6366">
        <f>+VLOOKUP(Tabla2[[#This Row],[Punto de venta]],Punto_venta[],2,0)</f>
        <v>1</v>
      </c>
      <c r="F6366" t="s">
        <v>13</v>
      </c>
      <c r="G6366">
        <f>+VLOOKUP(Tabla2[[#This Row],[Cultivo]],Cod_categoría[],2,0)</f>
        <v>100106002</v>
      </c>
      <c r="H6366" t="str">
        <f>+VLOOKUP(F6366,Codigos[],2,0)</f>
        <v>Frutos oleaginosos</v>
      </c>
      <c r="I6366">
        <f>+VLOOKUP(Tabla2[[#This Row],[Categoría]],Cod_procesamiento10[],2,0)</f>
        <v>12</v>
      </c>
      <c r="J6366" t="s">
        <v>163</v>
      </c>
      <c r="K6366" s="3">
        <v>2655.02</v>
      </c>
    </row>
    <row r="6367" spans="1:11" x14ac:dyDescent="0.35">
      <c r="A6367">
        <v>2017</v>
      </c>
      <c r="B6367" s="5" t="s">
        <v>54</v>
      </c>
      <c r="C6367" s="10">
        <v>42887</v>
      </c>
      <c r="D6367" t="s">
        <v>2</v>
      </c>
      <c r="E6367">
        <f>+VLOOKUP(Tabla2[[#This Row],[Punto de venta]],Punto_venta[],2,0)</f>
        <v>1</v>
      </c>
      <c r="F6367" t="s">
        <v>14</v>
      </c>
      <c r="G6367">
        <f>+VLOOKUP(Tabla2[[#This Row],[Cultivo]],Cod_categoría[],2,0)</f>
        <v>100104005</v>
      </c>
      <c r="H6367" t="str">
        <f>+VLOOKUP(F6367,Codigos[],2,0)</f>
        <v>Frutos de pepita</v>
      </c>
      <c r="I6367">
        <f>+VLOOKUP(Tabla2[[#This Row],[Categoría]],Cod_procesamiento10[],2,0)</f>
        <v>3</v>
      </c>
      <c r="J6367" t="s">
        <v>163</v>
      </c>
      <c r="K6367" s="3">
        <v>585.36</v>
      </c>
    </row>
    <row r="6368" spans="1:11" x14ac:dyDescent="0.35">
      <c r="A6368">
        <v>2017</v>
      </c>
      <c r="B6368" s="5" t="s">
        <v>54</v>
      </c>
      <c r="C6368" s="10">
        <v>42887</v>
      </c>
      <c r="D6368" t="s">
        <v>2</v>
      </c>
      <c r="E6368">
        <f>+VLOOKUP(Tabla2[[#This Row],[Punto de venta]],Punto_venta[],2,0)</f>
        <v>1</v>
      </c>
      <c r="F6368" t="s">
        <v>15</v>
      </c>
      <c r="G6368">
        <f>+VLOOKUP(Tabla2[[#This Row],[Cultivo]],Cod_categoría[],2,0)</f>
        <v>100108006</v>
      </c>
      <c r="H6368" t="str">
        <f>+VLOOKUP(F6368,Codigos[],2,0)</f>
        <v>Frutos tropicales y subtropicales</v>
      </c>
      <c r="I6368">
        <f>+VLOOKUP(Tabla2[[#This Row],[Categoría]],Cod_procesamiento10[],2,0)</f>
        <v>4</v>
      </c>
      <c r="J6368" t="s">
        <v>163</v>
      </c>
      <c r="K6368" s="3">
        <v>529.67999999999995</v>
      </c>
    </row>
    <row r="6369" spans="1:11" x14ac:dyDescent="0.35">
      <c r="A6369">
        <v>2017</v>
      </c>
      <c r="B6369" s="5" t="s">
        <v>54</v>
      </c>
      <c r="C6369" s="10">
        <v>42887</v>
      </c>
      <c r="D6369" t="s">
        <v>17</v>
      </c>
      <c r="E6369">
        <f>+VLOOKUP(Tabla2[[#This Row],[Punto de venta]],Punto_venta[],2,0)</f>
        <v>2</v>
      </c>
      <c r="F6369" t="s">
        <v>19</v>
      </c>
      <c r="G6369">
        <f>+VLOOKUP(Tabla2[[#This Row],[Cultivo]],Cod_categoría[],2,0)</f>
        <v>100101007</v>
      </c>
      <c r="H6369" t="str">
        <f>+VLOOKUP(F6369,Codigos[],2,0)</f>
        <v>Berries</v>
      </c>
      <c r="I6369">
        <f>+VLOOKUP(Tabla2[[#This Row],[Categoría]],Cod_procesamiento10[],2,0)</f>
        <v>1</v>
      </c>
      <c r="J6369" t="s">
        <v>163</v>
      </c>
      <c r="K6369" s="3">
        <v>1024.58</v>
      </c>
    </row>
    <row r="6370" spans="1:11" x14ac:dyDescent="0.35">
      <c r="A6370">
        <v>2017</v>
      </c>
      <c r="B6370" s="5" t="s">
        <v>54</v>
      </c>
      <c r="C6370" s="10">
        <v>42887</v>
      </c>
      <c r="D6370" t="s">
        <v>17</v>
      </c>
      <c r="E6370">
        <f>+VLOOKUP(Tabla2[[#This Row],[Punto de venta]],Punto_venta[],2,0)</f>
        <v>2</v>
      </c>
      <c r="F6370" t="s">
        <v>9</v>
      </c>
      <c r="G6370">
        <f>+VLOOKUP(Tabla2[[#This Row],[Cultivo]],Cod_categoría[],2,0)</f>
        <v>100102003</v>
      </c>
      <c r="H6370" t="str">
        <f>+VLOOKUP(F6370,Codigos[],2,0)</f>
        <v>Cítricos</v>
      </c>
      <c r="I6370">
        <f>+VLOOKUP(Tabla2[[#This Row],[Categoría]],Cod_procesamiento10[],2,0)</f>
        <v>2</v>
      </c>
      <c r="J6370" t="s">
        <v>163</v>
      </c>
      <c r="K6370" s="3">
        <v>1245.2</v>
      </c>
    </row>
    <row r="6371" spans="1:11" x14ac:dyDescent="0.35">
      <c r="A6371">
        <v>2017</v>
      </c>
      <c r="B6371" s="5" t="s">
        <v>54</v>
      </c>
      <c r="C6371" s="10">
        <v>42887</v>
      </c>
      <c r="D6371" t="s">
        <v>17</v>
      </c>
      <c r="E6371">
        <f>+VLOOKUP(Tabla2[[#This Row],[Punto de venta]],Punto_venta[],2,0)</f>
        <v>2</v>
      </c>
      <c r="F6371" t="s">
        <v>20</v>
      </c>
      <c r="G6371">
        <f>+VLOOKUP(Tabla2[[#This Row],[Cultivo]],Cod_categoría[],2,0)</f>
        <v>100102004</v>
      </c>
      <c r="H6371" t="str">
        <f>+VLOOKUP(F6371,Codigos[],2,0)</f>
        <v>Cítricos</v>
      </c>
      <c r="I6371">
        <f>+VLOOKUP(Tabla2[[#This Row],[Categoría]],Cod_procesamiento10[],2,0)</f>
        <v>2</v>
      </c>
      <c r="J6371" t="s">
        <v>163</v>
      </c>
      <c r="K6371" s="3">
        <v>1774.13</v>
      </c>
    </row>
    <row r="6372" spans="1:11" x14ac:dyDescent="0.35">
      <c r="A6372">
        <v>2017</v>
      </c>
      <c r="B6372" s="5" t="s">
        <v>54</v>
      </c>
      <c r="C6372" s="10">
        <v>42887</v>
      </c>
      <c r="D6372" t="s">
        <v>17</v>
      </c>
      <c r="E6372">
        <f>+VLOOKUP(Tabla2[[#This Row],[Punto de venta]],Punto_venta[],2,0)</f>
        <v>2</v>
      </c>
      <c r="F6372" t="s">
        <v>21</v>
      </c>
      <c r="G6372">
        <f>+VLOOKUP(Tabla2[[#This Row],[Cultivo]],Cod_categoría[],2,0)</f>
        <v>100108002</v>
      </c>
      <c r="H6372" t="str">
        <f>+VLOOKUP(F6372,Codigos[],2,0)</f>
        <v>Frutos tropicales y subtropicales</v>
      </c>
      <c r="I6372">
        <f>+VLOOKUP(Tabla2[[#This Row],[Categoría]],Cod_procesamiento10[],2,0)</f>
        <v>4</v>
      </c>
      <c r="J6372" t="s">
        <v>163</v>
      </c>
      <c r="K6372" s="3">
        <v>2089.06</v>
      </c>
    </row>
    <row r="6373" spans="1:11" x14ac:dyDescent="0.35">
      <c r="A6373">
        <v>2017</v>
      </c>
      <c r="B6373" s="5" t="s">
        <v>54</v>
      </c>
      <c r="C6373" s="10">
        <v>42887</v>
      </c>
      <c r="D6373" t="s">
        <v>17</v>
      </c>
      <c r="E6373">
        <f>+VLOOKUP(Tabla2[[#This Row],[Punto de venta]],Punto_venta[],2,0)</f>
        <v>2</v>
      </c>
      <c r="F6373" t="s">
        <v>10</v>
      </c>
      <c r="G6373">
        <f>+VLOOKUP(Tabla2[[#This Row],[Cultivo]],Cod_categoría[],2,0)</f>
        <v>100104002</v>
      </c>
      <c r="H6373" t="str">
        <f>+VLOOKUP(F6373,Codigos[],2,0)</f>
        <v>Frutos de pepita</v>
      </c>
      <c r="I6373">
        <f>+VLOOKUP(Tabla2[[#This Row],[Categoría]],Cod_procesamiento10[],2,0)</f>
        <v>3</v>
      </c>
      <c r="J6373" t="s">
        <v>163</v>
      </c>
      <c r="K6373" s="3">
        <v>1096.2</v>
      </c>
    </row>
    <row r="6374" spans="1:11" x14ac:dyDescent="0.35">
      <c r="A6374">
        <v>2017</v>
      </c>
      <c r="B6374" s="5" t="s">
        <v>54</v>
      </c>
      <c r="C6374" s="10">
        <v>42887</v>
      </c>
      <c r="D6374" t="s">
        <v>17</v>
      </c>
      <c r="E6374">
        <f>+VLOOKUP(Tabla2[[#This Row],[Punto de venta]],Punto_venta[],2,0)</f>
        <v>2</v>
      </c>
      <c r="F6374" t="s">
        <v>11</v>
      </c>
      <c r="G6374">
        <f>+VLOOKUP(Tabla2[[#This Row],[Cultivo]],Cod_categoría[],2,0)</f>
        <v>100102005</v>
      </c>
      <c r="H6374" t="str">
        <f>+VLOOKUP(F6374,Codigos[],2,0)</f>
        <v>Cítricos</v>
      </c>
      <c r="I6374">
        <f>+VLOOKUP(Tabla2[[#This Row],[Categoría]],Cod_procesamiento10[],2,0)</f>
        <v>2</v>
      </c>
      <c r="J6374" t="s">
        <v>163</v>
      </c>
      <c r="K6374" s="3">
        <v>958.09</v>
      </c>
    </row>
    <row r="6375" spans="1:11" x14ac:dyDescent="0.35">
      <c r="A6375">
        <v>2017</v>
      </c>
      <c r="B6375" s="5" t="s">
        <v>54</v>
      </c>
      <c r="C6375" s="10">
        <v>42887</v>
      </c>
      <c r="D6375" t="s">
        <v>17</v>
      </c>
      <c r="E6375">
        <f>+VLOOKUP(Tabla2[[#This Row],[Punto de venta]],Punto_venta[],2,0)</f>
        <v>2</v>
      </c>
      <c r="F6375" t="s">
        <v>13</v>
      </c>
      <c r="G6375">
        <f>+VLOOKUP(Tabla2[[#This Row],[Cultivo]],Cod_categoría[],2,0)</f>
        <v>100106002</v>
      </c>
      <c r="H6375" t="str">
        <f>+VLOOKUP(F6375,Codigos[],2,0)</f>
        <v>Frutos oleaginosos</v>
      </c>
      <c r="I6375">
        <f>+VLOOKUP(Tabla2[[#This Row],[Categoría]],Cod_procesamiento10[],2,0)</f>
        <v>12</v>
      </c>
      <c r="J6375" t="s">
        <v>163</v>
      </c>
      <c r="K6375" s="3">
        <v>3326.33</v>
      </c>
    </row>
    <row r="6376" spans="1:11" x14ac:dyDescent="0.35">
      <c r="A6376">
        <v>2017</v>
      </c>
      <c r="B6376" s="5" t="s">
        <v>54</v>
      </c>
      <c r="C6376" s="10">
        <v>42887</v>
      </c>
      <c r="D6376" t="s">
        <v>17</v>
      </c>
      <c r="E6376">
        <f>+VLOOKUP(Tabla2[[#This Row],[Punto de venta]],Punto_venta[],2,0)</f>
        <v>2</v>
      </c>
      <c r="F6376" t="s">
        <v>14</v>
      </c>
      <c r="G6376">
        <f>+VLOOKUP(Tabla2[[#This Row],[Cultivo]],Cod_categoría[],2,0)</f>
        <v>100104005</v>
      </c>
      <c r="H6376" t="str">
        <f>+VLOOKUP(F6376,Codigos[],2,0)</f>
        <v>Frutos de pepita</v>
      </c>
      <c r="I6376">
        <f>+VLOOKUP(Tabla2[[#This Row],[Categoría]],Cod_procesamiento10[],2,0)</f>
        <v>3</v>
      </c>
      <c r="J6376" t="s">
        <v>163</v>
      </c>
      <c r="K6376" s="3">
        <v>1070.0999999999999</v>
      </c>
    </row>
    <row r="6377" spans="1:11" x14ac:dyDescent="0.35">
      <c r="A6377">
        <v>2017</v>
      </c>
      <c r="B6377" s="5" t="s">
        <v>54</v>
      </c>
      <c r="C6377" s="10">
        <v>42887</v>
      </c>
      <c r="D6377" t="s">
        <v>17</v>
      </c>
      <c r="E6377">
        <f>+VLOOKUP(Tabla2[[#This Row],[Punto de venta]],Punto_venta[],2,0)</f>
        <v>2</v>
      </c>
      <c r="F6377" t="s">
        <v>15</v>
      </c>
      <c r="G6377">
        <f>+VLOOKUP(Tabla2[[#This Row],[Cultivo]],Cod_categoría[],2,0)</f>
        <v>100108006</v>
      </c>
      <c r="H6377" t="str">
        <f>+VLOOKUP(F6377,Codigos[],2,0)</f>
        <v>Frutos tropicales y subtropicales</v>
      </c>
      <c r="I6377">
        <f>+VLOOKUP(Tabla2[[#This Row],[Categoría]],Cod_procesamiento10[],2,0)</f>
        <v>4</v>
      </c>
      <c r="J6377" t="s">
        <v>163</v>
      </c>
      <c r="K6377" s="3">
        <v>804.19</v>
      </c>
    </row>
    <row r="6378" spans="1:11" x14ac:dyDescent="0.35">
      <c r="A6378">
        <v>2017</v>
      </c>
      <c r="B6378" s="5" t="s">
        <v>54</v>
      </c>
      <c r="C6378" s="10">
        <v>42887</v>
      </c>
      <c r="D6378" t="s">
        <v>2</v>
      </c>
      <c r="E6378">
        <f>+VLOOKUP(Tabla2[[#This Row],[Punto de venta]],Punto_venta[],2,0)</f>
        <v>1</v>
      </c>
      <c r="F6378" t="s">
        <v>19</v>
      </c>
      <c r="G6378">
        <f>+VLOOKUP(Tabla2[[#This Row],[Cultivo]],Cod_categoría[],2,0)</f>
        <v>100101007</v>
      </c>
      <c r="H6378" t="str">
        <f>+VLOOKUP(F6378,Codigos[],2,0)</f>
        <v>Berries</v>
      </c>
      <c r="I6378">
        <f>+VLOOKUP(Tabla2[[#This Row],[Categoría]],Cod_procesamiento10[],2,0)</f>
        <v>1</v>
      </c>
      <c r="J6378" t="s">
        <v>163</v>
      </c>
      <c r="K6378" s="3">
        <v>523.38</v>
      </c>
    </row>
    <row r="6379" spans="1:11" x14ac:dyDescent="0.35">
      <c r="A6379">
        <v>2017</v>
      </c>
      <c r="B6379" s="5" t="s">
        <v>54</v>
      </c>
      <c r="C6379" s="10">
        <v>42887</v>
      </c>
      <c r="D6379" t="s">
        <v>2</v>
      </c>
      <c r="E6379">
        <f>+VLOOKUP(Tabla2[[#This Row],[Punto de venta]],Punto_venta[],2,0)</f>
        <v>1</v>
      </c>
      <c r="F6379" t="s">
        <v>9</v>
      </c>
      <c r="G6379">
        <f>+VLOOKUP(Tabla2[[#This Row],[Cultivo]],Cod_categoría[],2,0)</f>
        <v>100102003</v>
      </c>
      <c r="H6379" t="str">
        <f>+VLOOKUP(F6379,Codigos[],2,0)</f>
        <v>Cítricos</v>
      </c>
      <c r="I6379">
        <f>+VLOOKUP(Tabla2[[#This Row],[Categoría]],Cod_procesamiento10[],2,0)</f>
        <v>2</v>
      </c>
      <c r="J6379" t="s">
        <v>163</v>
      </c>
      <c r="K6379" s="3">
        <v>395.76</v>
      </c>
    </row>
    <row r="6380" spans="1:11" x14ac:dyDescent="0.35">
      <c r="A6380">
        <v>2017</v>
      </c>
      <c r="B6380" s="5" t="s">
        <v>54</v>
      </c>
      <c r="C6380" s="10">
        <v>42887</v>
      </c>
      <c r="D6380" t="s">
        <v>2</v>
      </c>
      <c r="E6380">
        <f>+VLOOKUP(Tabla2[[#This Row],[Punto de venta]],Punto_venta[],2,0)</f>
        <v>1</v>
      </c>
      <c r="F6380" t="s">
        <v>20</v>
      </c>
      <c r="G6380">
        <f>+VLOOKUP(Tabla2[[#This Row],[Cultivo]],Cod_categoría[],2,0)</f>
        <v>100102004</v>
      </c>
      <c r="H6380" t="str">
        <f>+VLOOKUP(F6380,Codigos[],2,0)</f>
        <v>Cítricos</v>
      </c>
      <c r="I6380">
        <f>+VLOOKUP(Tabla2[[#This Row],[Categoría]],Cod_procesamiento10[],2,0)</f>
        <v>2</v>
      </c>
      <c r="J6380" t="s">
        <v>163</v>
      </c>
      <c r="K6380" s="3">
        <v>719.66</v>
      </c>
    </row>
    <row r="6381" spans="1:11" x14ac:dyDescent="0.35">
      <c r="A6381">
        <v>2017</v>
      </c>
      <c r="B6381" s="5" t="s">
        <v>54</v>
      </c>
      <c r="C6381" s="10">
        <v>42887</v>
      </c>
      <c r="D6381" t="s">
        <v>2</v>
      </c>
      <c r="E6381">
        <f>+VLOOKUP(Tabla2[[#This Row],[Punto de venta]],Punto_venta[],2,0)</f>
        <v>1</v>
      </c>
      <c r="F6381" t="s">
        <v>21</v>
      </c>
      <c r="G6381">
        <f>+VLOOKUP(Tabla2[[#This Row],[Cultivo]],Cod_categoría[],2,0)</f>
        <v>100108002</v>
      </c>
      <c r="H6381" t="str">
        <f>+VLOOKUP(F6381,Codigos[],2,0)</f>
        <v>Frutos tropicales y subtropicales</v>
      </c>
      <c r="I6381">
        <f>+VLOOKUP(Tabla2[[#This Row],[Categoría]],Cod_procesamiento10[],2,0)</f>
        <v>4</v>
      </c>
      <c r="J6381" t="s">
        <v>163</v>
      </c>
      <c r="K6381" s="3">
        <v>2850</v>
      </c>
    </row>
    <row r="6382" spans="1:11" x14ac:dyDescent="0.35">
      <c r="A6382">
        <v>2017</v>
      </c>
      <c r="B6382" s="5" t="s">
        <v>54</v>
      </c>
      <c r="C6382" s="10">
        <v>42887</v>
      </c>
      <c r="D6382" t="s">
        <v>2</v>
      </c>
      <c r="E6382">
        <f>+VLOOKUP(Tabla2[[#This Row],[Punto de venta]],Punto_venta[],2,0)</f>
        <v>1</v>
      </c>
      <c r="F6382" t="s">
        <v>10</v>
      </c>
      <c r="G6382">
        <f>+VLOOKUP(Tabla2[[#This Row],[Cultivo]],Cod_categoría[],2,0)</f>
        <v>100104002</v>
      </c>
      <c r="H6382" t="str">
        <f>+VLOOKUP(F6382,Codigos[],2,0)</f>
        <v>Frutos de pepita</v>
      </c>
      <c r="I6382">
        <f>+VLOOKUP(Tabla2[[#This Row],[Categoría]],Cod_procesamiento10[],2,0)</f>
        <v>3</v>
      </c>
      <c r="J6382" t="s">
        <v>163</v>
      </c>
      <c r="K6382" s="3">
        <v>516.54999999999995</v>
      </c>
    </row>
    <row r="6383" spans="1:11" x14ac:dyDescent="0.35">
      <c r="A6383">
        <v>2017</v>
      </c>
      <c r="B6383" s="5" t="s">
        <v>54</v>
      </c>
      <c r="C6383" s="10">
        <v>42887</v>
      </c>
      <c r="D6383" t="s">
        <v>2</v>
      </c>
      <c r="E6383">
        <f>+VLOOKUP(Tabla2[[#This Row],[Punto de venta]],Punto_venta[],2,0)</f>
        <v>1</v>
      </c>
      <c r="F6383" t="s">
        <v>11</v>
      </c>
      <c r="G6383">
        <f>+VLOOKUP(Tabla2[[#This Row],[Cultivo]],Cod_categoría[],2,0)</f>
        <v>100102005</v>
      </c>
      <c r="H6383" t="str">
        <f>+VLOOKUP(F6383,Codigos[],2,0)</f>
        <v>Cítricos</v>
      </c>
      <c r="I6383">
        <f>+VLOOKUP(Tabla2[[#This Row],[Categoría]],Cod_procesamiento10[],2,0)</f>
        <v>2</v>
      </c>
      <c r="J6383" t="s">
        <v>163</v>
      </c>
      <c r="K6383" s="3">
        <v>558.08000000000004</v>
      </c>
    </row>
    <row r="6384" spans="1:11" x14ac:dyDescent="0.35">
      <c r="A6384">
        <v>2017</v>
      </c>
      <c r="B6384" s="5" t="s">
        <v>54</v>
      </c>
      <c r="C6384" s="10">
        <v>42887</v>
      </c>
      <c r="D6384" t="s">
        <v>2</v>
      </c>
      <c r="E6384">
        <f>+VLOOKUP(Tabla2[[#This Row],[Punto de venta]],Punto_venta[],2,0)</f>
        <v>1</v>
      </c>
      <c r="F6384" t="s">
        <v>13</v>
      </c>
      <c r="G6384">
        <f>+VLOOKUP(Tabla2[[#This Row],[Cultivo]],Cod_categoría[],2,0)</f>
        <v>100106002</v>
      </c>
      <c r="H6384" t="str">
        <f>+VLOOKUP(F6384,Codigos[],2,0)</f>
        <v>Frutos oleaginosos</v>
      </c>
      <c r="I6384">
        <f>+VLOOKUP(Tabla2[[#This Row],[Categoría]],Cod_procesamiento10[],2,0)</f>
        <v>12</v>
      </c>
      <c r="J6384" t="s">
        <v>163</v>
      </c>
      <c r="K6384" s="3">
        <v>2598.2399999999998</v>
      </c>
    </row>
    <row r="6385" spans="1:11" x14ac:dyDescent="0.35">
      <c r="A6385">
        <v>2017</v>
      </c>
      <c r="B6385" s="5" t="s">
        <v>54</v>
      </c>
      <c r="C6385" s="10">
        <v>42887</v>
      </c>
      <c r="D6385" t="s">
        <v>2</v>
      </c>
      <c r="E6385">
        <f>+VLOOKUP(Tabla2[[#This Row],[Punto de venta]],Punto_venta[],2,0)</f>
        <v>1</v>
      </c>
      <c r="F6385" t="s">
        <v>14</v>
      </c>
      <c r="G6385">
        <f>+VLOOKUP(Tabla2[[#This Row],[Cultivo]],Cod_categoría[],2,0)</f>
        <v>100104005</v>
      </c>
      <c r="H6385" t="str">
        <f>+VLOOKUP(F6385,Codigos[],2,0)</f>
        <v>Frutos de pepita</v>
      </c>
      <c r="I6385">
        <f>+VLOOKUP(Tabla2[[#This Row],[Categoría]],Cod_procesamiento10[],2,0)</f>
        <v>3</v>
      </c>
      <c r="J6385" t="s">
        <v>163</v>
      </c>
      <c r="K6385" s="3">
        <v>590.33000000000004</v>
      </c>
    </row>
    <row r="6386" spans="1:11" x14ac:dyDescent="0.35">
      <c r="A6386">
        <v>2017</v>
      </c>
      <c r="B6386" s="5" t="s">
        <v>54</v>
      </c>
      <c r="C6386" s="10">
        <v>42887</v>
      </c>
      <c r="D6386" t="s">
        <v>2</v>
      </c>
      <c r="E6386">
        <f>+VLOOKUP(Tabla2[[#This Row],[Punto de venta]],Punto_venta[],2,0)</f>
        <v>1</v>
      </c>
      <c r="F6386" t="s">
        <v>15</v>
      </c>
      <c r="G6386">
        <f>+VLOOKUP(Tabla2[[#This Row],[Cultivo]],Cod_categoría[],2,0)</f>
        <v>100108006</v>
      </c>
      <c r="H6386" t="str">
        <f>+VLOOKUP(F6386,Codigos[],2,0)</f>
        <v>Frutos tropicales y subtropicales</v>
      </c>
      <c r="I6386">
        <f>+VLOOKUP(Tabla2[[#This Row],[Categoría]],Cod_procesamiento10[],2,0)</f>
        <v>4</v>
      </c>
      <c r="J6386" t="s">
        <v>163</v>
      </c>
      <c r="K6386" s="3">
        <v>522.77</v>
      </c>
    </row>
    <row r="6387" spans="1:11" x14ac:dyDescent="0.35">
      <c r="A6387">
        <v>2017</v>
      </c>
      <c r="B6387" s="5" t="s">
        <v>54</v>
      </c>
      <c r="C6387" s="10">
        <v>42887</v>
      </c>
      <c r="D6387" t="s">
        <v>17</v>
      </c>
      <c r="E6387">
        <f>+VLOOKUP(Tabla2[[#This Row],[Punto de venta]],Punto_venta[],2,0)</f>
        <v>2</v>
      </c>
      <c r="F6387" t="s">
        <v>19</v>
      </c>
      <c r="G6387">
        <f>+VLOOKUP(Tabla2[[#This Row],[Cultivo]],Cod_categoría[],2,0)</f>
        <v>100101007</v>
      </c>
      <c r="H6387" t="str">
        <f>+VLOOKUP(F6387,Codigos[],2,0)</f>
        <v>Berries</v>
      </c>
      <c r="I6387">
        <f>+VLOOKUP(Tabla2[[#This Row],[Categoría]],Cod_procesamiento10[],2,0)</f>
        <v>1</v>
      </c>
      <c r="J6387" t="s">
        <v>163</v>
      </c>
      <c r="K6387" s="3">
        <v>942.83</v>
      </c>
    </row>
    <row r="6388" spans="1:11" x14ac:dyDescent="0.35">
      <c r="A6388">
        <v>2017</v>
      </c>
      <c r="B6388" s="5" t="s">
        <v>54</v>
      </c>
      <c r="C6388" s="10">
        <v>42887</v>
      </c>
      <c r="D6388" t="s">
        <v>17</v>
      </c>
      <c r="E6388">
        <f>+VLOOKUP(Tabla2[[#This Row],[Punto de venta]],Punto_venta[],2,0)</f>
        <v>2</v>
      </c>
      <c r="F6388" t="s">
        <v>9</v>
      </c>
      <c r="G6388">
        <f>+VLOOKUP(Tabla2[[#This Row],[Cultivo]],Cod_categoría[],2,0)</f>
        <v>100102003</v>
      </c>
      <c r="H6388" t="str">
        <f>+VLOOKUP(F6388,Codigos[],2,0)</f>
        <v>Cítricos</v>
      </c>
      <c r="I6388">
        <f>+VLOOKUP(Tabla2[[#This Row],[Categoría]],Cod_procesamiento10[],2,0)</f>
        <v>2</v>
      </c>
      <c r="J6388" t="s">
        <v>163</v>
      </c>
      <c r="K6388" s="3">
        <v>1132.06</v>
      </c>
    </row>
    <row r="6389" spans="1:11" x14ac:dyDescent="0.35">
      <c r="A6389">
        <v>2017</v>
      </c>
      <c r="B6389" s="5" t="s">
        <v>54</v>
      </c>
      <c r="C6389" s="10">
        <v>42887</v>
      </c>
      <c r="D6389" t="s">
        <v>17</v>
      </c>
      <c r="E6389">
        <f>+VLOOKUP(Tabla2[[#This Row],[Punto de venta]],Punto_venta[],2,0)</f>
        <v>2</v>
      </c>
      <c r="F6389" t="s">
        <v>20</v>
      </c>
      <c r="G6389">
        <f>+VLOOKUP(Tabla2[[#This Row],[Cultivo]],Cod_categoría[],2,0)</f>
        <v>100102004</v>
      </c>
      <c r="H6389" t="str">
        <f>+VLOOKUP(F6389,Codigos[],2,0)</f>
        <v>Cítricos</v>
      </c>
      <c r="I6389">
        <f>+VLOOKUP(Tabla2[[#This Row],[Categoría]],Cod_procesamiento10[],2,0)</f>
        <v>2</v>
      </c>
      <c r="J6389" t="s">
        <v>163</v>
      </c>
      <c r="K6389" s="3">
        <v>1601.63</v>
      </c>
    </row>
    <row r="6390" spans="1:11" x14ac:dyDescent="0.35">
      <c r="A6390">
        <v>2017</v>
      </c>
      <c r="B6390" s="5" t="s">
        <v>54</v>
      </c>
      <c r="C6390" s="10">
        <v>42887</v>
      </c>
      <c r="D6390" t="s">
        <v>17</v>
      </c>
      <c r="E6390">
        <f>+VLOOKUP(Tabla2[[#This Row],[Punto de venta]],Punto_venta[],2,0)</f>
        <v>2</v>
      </c>
      <c r="F6390" t="s">
        <v>21</v>
      </c>
      <c r="G6390">
        <f>+VLOOKUP(Tabla2[[#This Row],[Cultivo]],Cod_categoría[],2,0)</f>
        <v>100108002</v>
      </c>
      <c r="H6390" t="str">
        <f>+VLOOKUP(F6390,Codigos[],2,0)</f>
        <v>Frutos tropicales y subtropicales</v>
      </c>
      <c r="I6390">
        <f>+VLOOKUP(Tabla2[[#This Row],[Categoría]],Cod_procesamiento10[],2,0)</f>
        <v>4</v>
      </c>
      <c r="J6390" t="s">
        <v>163</v>
      </c>
      <c r="K6390" s="3">
        <v>2063.25</v>
      </c>
    </row>
    <row r="6391" spans="1:11" x14ac:dyDescent="0.35">
      <c r="A6391">
        <v>2017</v>
      </c>
      <c r="B6391" s="5" t="s">
        <v>54</v>
      </c>
      <c r="C6391" s="10">
        <v>42887</v>
      </c>
      <c r="D6391" t="s">
        <v>17</v>
      </c>
      <c r="E6391">
        <f>+VLOOKUP(Tabla2[[#This Row],[Punto de venta]],Punto_venta[],2,0)</f>
        <v>2</v>
      </c>
      <c r="F6391" t="s">
        <v>10</v>
      </c>
      <c r="G6391">
        <f>+VLOOKUP(Tabla2[[#This Row],[Cultivo]],Cod_categoría[],2,0)</f>
        <v>100104002</v>
      </c>
      <c r="H6391" t="str">
        <f>+VLOOKUP(F6391,Codigos[],2,0)</f>
        <v>Frutos de pepita</v>
      </c>
      <c r="I6391">
        <f>+VLOOKUP(Tabla2[[#This Row],[Categoría]],Cod_procesamiento10[],2,0)</f>
        <v>3</v>
      </c>
      <c r="J6391" t="s">
        <v>163</v>
      </c>
      <c r="K6391" s="3">
        <v>1116.67</v>
      </c>
    </row>
    <row r="6392" spans="1:11" x14ac:dyDescent="0.35">
      <c r="A6392">
        <v>2017</v>
      </c>
      <c r="B6392" s="5" t="s">
        <v>54</v>
      </c>
      <c r="C6392" s="10">
        <v>42887</v>
      </c>
      <c r="D6392" t="s">
        <v>17</v>
      </c>
      <c r="E6392">
        <f>+VLOOKUP(Tabla2[[#This Row],[Punto de venta]],Punto_venta[],2,0)</f>
        <v>2</v>
      </c>
      <c r="F6392" t="s">
        <v>11</v>
      </c>
      <c r="G6392">
        <f>+VLOOKUP(Tabla2[[#This Row],[Cultivo]],Cod_categoría[],2,0)</f>
        <v>100102005</v>
      </c>
      <c r="H6392" t="str">
        <f>+VLOOKUP(F6392,Codigos[],2,0)</f>
        <v>Cítricos</v>
      </c>
      <c r="I6392">
        <f>+VLOOKUP(Tabla2[[#This Row],[Categoría]],Cod_procesamiento10[],2,0)</f>
        <v>2</v>
      </c>
      <c r="J6392" t="s">
        <v>163</v>
      </c>
      <c r="K6392" s="3">
        <v>955.98</v>
      </c>
    </row>
    <row r="6393" spans="1:11" x14ac:dyDescent="0.35">
      <c r="A6393">
        <v>2017</v>
      </c>
      <c r="B6393" s="5" t="s">
        <v>54</v>
      </c>
      <c r="C6393" s="10">
        <v>42887</v>
      </c>
      <c r="D6393" t="s">
        <v>17</v>
      </c>
      <c r="E6393">
        <f>+VLOOKUP(Tabla2[[#This Row],[Punto de venta]],Punto_venta[],2,0)</f>
        <v>2</v>
      </c>
      <c r="F6393" t="s">
        <v>13</v>
      </c>
      <c r="G6393">
        <f>+VLOOKUP(Tabla2[[#This Row],[Cultivo]],Cod_categoría[],2,0)</f>
        <v>100106002</v>
      </c>
      <c r="H6393" t="str">
        <f>+VLOOKUP(F6393,Codigos[],2,0)</f>
        <v>Frutos oleaginosos</v>
      </c>
      <c r="I6393">
        <f>+VLOOKUP(Tabla2[[#This Row],[Categoría]],Cod_procesamiento10[],2,0)</f>
        <v>12</v>
      </c>
      <c r="J6393" t="s">
        <v>163</v>
      </c>
      <c r="K6393" s="3">
        <v>3275.99</v>
      </c>
    </row>
    <row r="6394" spans="1:11" x14ac:dyDescent="0.35">
      <c r="A6394">
        <v>2017</v>
      </c>
      <c r="B6394" s="5" t="s">
        <v>54</v>
      </c>
      <c r="C6394" s="10">
        <v>42887</v>
      </c>
      <c r="D6394" t="s">
        <v>17</v>
      </c>
      <c r="E6394">
        <f>+VLOOKUP(Tabla2[[#This Row],[Punto de venta]],Punto_venta[],2,0)</f>
        <v>2</v>
      </c>
      <c r="F6394" t="s">
        <v>14</v>
      </c>
      <c r="G6394">
        <f>+VLOOKUP(Tabla2[[#This Row],[Cultivo]],Cod_categoría[],2,0)</f>
        <v>100104005</v>
      </c>
      <c r="H6394" t="str">
        <f>+VLOOKUP(F6394,Codigos[],2,0)</f>
        <v>Frutos de pepita</v>
      </c>
      <c r="I6394">
        <f>+VLOOKUP(Tabla2[[#This Row],[Categoría]],Cod_procesamiento10[],2,0)</f>
        <v>3</v>
      </c>
      <c r="J6394" t="s">
        <v>163</v>
      </c>
      <c r="K6394" s="3">
        <v>1066.95</v>
      </c>
    </row>
    <row r="6395" spans="1:11" x14ac:dyDescent="0.35">
      <c r="A6395">
        <v>2017</v>
      </c>
      <c r="B6395" s="5" t="s">
        <v>54</v>
      </c>
      <c r="C6395" s="10">
        <v>42887</v>
      </c>
      <c r="D6395" t="s">
        <v>17</v>
      </c>
      <c r="E6395">
        <f>+VLOOKUP(Tabla2[[#This Row],[Punto de venta]],Punto_venta[],2,0)</f>
        <v>2</v>
      </c>
      <c r="F6395" t="s">
        <v>15</v>
      </c>
      <c r="G6395">
        <f>+VLOOKUP(Tabla2[[#This Row],[Cultivo]],Cod_categoría[],2,0)</f>
        <v>100108006</v>
      </c>
      <c r="H6395" t="str">
        <f>+VLOOKUP(F6395,Codigos[],2,0)</f>
        <v>Frutos tropicales y subtropicales</v>
      </c>
      <c r="I6395">
        <f>+VLOOKUP(Tabla2[[#This Row],[Categoría]],Cod_procesamiento10[],2,0)</f>
        <v>4</v>
      </c>
      <c r="J6395" t="s">
        <v>163</v>
      </c>
      <c r="K6395" s="3">
        <v>831.03</v>
      </c>
    </row>
    <row r="6396" spans="1:11" x14ac:dyDescent="0.35">
      <c r="A6396">
        <v>2017</v>
      </c>
      <c r="B6396" s="5" t="s">
        <v>54</v>
      </c>
      <c r="C6396" s="10">
        <v>42887</v>
      </c>
      <c r="D6396" t="s">
        <v>24</v>
      </c>
      <c r="E6396">
        <f>+VLOOKUP(Tabla2[[#This Row],[Punto de venta]],Punto_venta[],2,0)</f>
        <v>3</v>
      </c>
      <c r="F6396" t="s">
        <v>29</v>
      </c>
      <c r="G6396">
        <f>+VLOOKUP(Tabla2[[#This Row],[Cultivo]],Cod_categoría[],2,0)</f>
        <v>100107001</v>
      </c>
      <c r="H6396" t="str">
        <f>+VLOOKUP(F6396,Codigos[],2,0)</f>
        <v>Berries</v>
      </c>
      <c r="I6396">
        <f>+VLOOKUP(Tabla2[[#This Row],[Categoría]],Cod_procesamiento10[],2,0)</f>
        <v>1</v>
      </c>
      <c r="J6396" t="s">
        <v>163</v>
      </c>
      <c r="K6396" s="3">
        <v>804.27</v>
      </c>
    </row>
    <row r="6397" spans="1:11" x14ac:dyDescent="0.35">
      <c r="A6397">
        <v>2017</v>
      </c>
      <c r="B6397" s="5" t="s">
        <v>54</v>
      </c>
      <c r="C6397" s="10">
        <v>42887</v>
      </c>
      <c r="D6397" t="s">
        <v>24</v>
      </c>
      <c r="E6397">
        <f>+VLOOKUP(Tabla2[[#This Row],[Punto de venta]],Punto_venta[],2,0)</f>
        <v>3</v>
      </c>
      <c r="F6397" t="s">
        <v>4</v>
      </c>
      <c r="G6397">
        <f>+VLOOKUP(Tabla2[[#This Row],[Cultivo]],Cod_categoría[],2,0)</f>
        <v>100107002</v>
      </c>
      <c r="H6397" t="str">
        <f>+VLOOKUP(F6397,Codigos[],2,0)</f>
        <v>Frutos tropicales y subtropicales</v>
      </c>
      <c r="I6397">
        <f>+VLOOKUP(Tabla2[[#This Row],[Categoría]],Cod_procesamiento10[],2,0)</f>
        <v>4</v>
      </c>
      <c r="J6397" t="s">
        <v>163</v>
      </c>
      <c r="K6397" s="3">
        <v>2058.36</v>
      </c>
    </row>
    <row r="6398" spans="1:11" x14ac:dyDescent="0.35">
      <c r="A6398">
        <v>2017</v>
      </c>
      <c r="B6398" s="5" t="s">
        <v>54</v>
      </c>
      <c r="C6398" s="10">
        <v>42887</v>
      </c>
      <c r="D6398" t="s">
        <v>24</v>
      </c>
      <c r="E6398">
        <f>+VLOOKUP(Tabla2[[#This Row],[Punto de venta]],Punto_venta[],2,0)</f>
        <v>3</v>
      </c>
      <c r="F6398" t="s">
        <v>5</v>
      </c>
      <c r="G6398">
        <f>+VLOOKUP(Tabla2[[#This Row],[Cultivo]],Cod_categoría[],2,0)</f>
        <v>100103002</v>
      </c>
      <c r="H6398" t="str">
        <f>+VLOOKUP(F6398,Codigos[],2,0)</f>
        <v>Frutos de carozo</v>
      </c>
      <c r="I6398">
        <f>+VLOOKUP(Tabla2[[#This Row],[Categoría]],Cod_procesamiento10[],2,0)</f>
        <v>5</v>
      </c>
      <c r="J6398" t="s">
        <v>163</v>
      </c>
      <c r="K6398" s="3">
        <v>250</v>
      </c>
    </row>
    <row r="6399" spans="1:11" x14ac:dyDescent="0.35">
      <c r="A6399">
        <v>2017</v>
      </c>
      <c r="B6399" s="5" t="s">
        <v>54</v>
      </c>
      <c r="C6399" s="10">
        <v>42887</v>
      </c>
      <c r="D6399" t="s">
        <v>24</v>
      </c>
      <c r="E6399">
        <f>+VLOOKUP(Tabla2[[#This Row],[Punto de venta]],Punto_venta[],2,0)</f>
        <v>3</v>
      </c>
      <c r="F6399" t="s">
        <v>23</v>
      </c>
      <c r="G6399">
        <f>+VLOOKUP(Tabla2[[#This Row],[Cultivo]],Cod_categoría[],2,0)</f>
        <v>100101004</v>
      </c>
      <c r="H6399" t="str">
        <f>+VLOOKUP(F6399,Codigos[],2,0)</f>
        <v>Berries</v>
      </c>
      <c r="I6399">
        <f>+VLOOKUP(Tabla2[[#This Row],[Categoría]],Cod_procesamiento10[],2,0)</f>
        <v>1</v>
      </c>
      <c r="J6399" t="s">
        <v>163</v>
      </c>
      <c r="K6399" s="3">
        <v>3700</v>
      </c>
    </row>
    <row r="6400" spans="1:11" x14ac:dyDescent="0.35">
      <c r="A6400">
        <v>2017</v>
      </c>
      <c r="B6400" s="5" t="s">
        <v>54</v>
      </c>
      <c r="C6400" s="10">
        <v>42887</v>
      </c>
      <c r="D6400" t="s">
        <v>24</v>
      </c>
      <c r="E6400">
        <f>+VLOOKUP(Tabla2[[#This Row],[Punto de venta]],Punto_venta[],2,0)</f>
        <v>3</v>
      </c>
      <c r="F6400" t="s">
        <v>8</v>
      </c>
      <c r="G6400">
        <f>+VLOOKUP(Tabla2[[#This Row],[Cultivo]],Cod_categoría[],2,0)</f>
        <v>100112025</v>
      </c>
      <c r="H6400" t="str">
        <f>+VLOOKUP(F6400,Codigos[],2,0)</f>
        <v>Berries</v>
      </c>
      <c r="I6400">
        <f>+VLOOKUP(Tabla2[[#This Row],[Categoría]],Cod_procesamiento10[],2,0)</f>
        <v>1</v>
      </c>
      <c r="J6400" t="s">
        <v>163</v>
      </c>
      <c r="K6400" s="3">
        <v>1624.06</v>
      </c>
    </row>
    <row r="6401" spans="1:11" x14ac:dyDescent="0.35">
      <c r="A6401">
        <v>2017</v>
      </c>
      <c r="B6401" s="5" t="s">
        <v>54</v>
      </c>
      <c r="C6401" s="10">
        <v>42887</v>
      </c>
      <c r="D6401" t="s">
        <v>24</v>
      </c>
      <c r="E6401">
        <f>+VLOOKUP(Tabla2[[#This Row],[Punto de venta]],Punto_venta[],2,0)</f>
        <v>3</v>
      </c>
      <c r="F6401" t="s">
        <v>30</v>
      </c>
      <c r="G6401">
        <f>+VLOOKUP(Tabla2[[#This Row],[Cultivo]],Cod_categoría[],2,0)</f>
        <v>100114043</v>
      </c>
      <c r="H6401" t="str">
        <f>+VLOOKUP(F6401,Codigos[],2,0)</f>
        <v>Frutos tropicales y subtropicales</v>
      </c>
      <c r="I6401">
        <f>+VLOOKUP(Tabla2[[#This Row],[Categoría]],Cod_procesamiento10[],2,0)</f>
        <v>4</v>
      </c>
      <c r="J6401" t="s">
        <v>163</v>
      </c>
      <c r="K6401" s="3">
        <v>599.34</v>
      </c>
    </row>
    <row r="6402" spans="1:11" x14ac:dyDescent="0.35">
      <c r="A6402">
        <v>2017</v>
      </c>
      <c r="B6402" s="5" t="s">
        <v>54</v>
      </c>
      <c r="C6402" s="10">
        <v>42887</v>
      </c>
      <c r="D6402" t="s">
        <v>24</v>
      </c>
      <c r="E6402">
        <f>+VLOOKUP(Tabla2[[#This Row],[Punto de venta]],Punto_venta[],2,0)</f>
        <v>3</v>
      </c>
      <c r="F6402" t="s">
        <v>33</v>
      </c>
      <c r="G6402">
        <f>+VLOOKUP(Tabla2[[#This Row],[Cultivo]],Cod_categoría[],2,0)</f>
        <v>100114040</v>
      </c>
      <c r="H6402" t="str">
        <f>+VLOOKUP(F6402,Codigos[],2,0)</f>
        <v>Frutos tropicales y subtropicales</v>
      </c>
      <c r="I6402">
        <f>+VLOOKUP(Tabla2[[#This Row],[Categoría]],Cod_procesamiento10[],2,0)</f>
        <v>4</v>
      </c>
      <c r="J6402" t="s">
        <v>163</v>
      </c>
      <c r="K6402" s="3">
        <v>1131.25</v>
      </c>
    </row>
    <row r="6403" spans="1:11" x14ac:dyDescent="0.35">
      <c r="A6403">
        <v>2017</v>
      </c>
      <c r="B6403" s="5" t="s">
        <v>54</v>
      </c>
      <c r="C6403" s="10">
        <v>42887</v>
      </c>
      <c r="D6403" t="s">
        <v>24</v>
      </c>
      <c r="E6403">
        <f>+VLOOKUP(Tabla2[[#This Row],[Punto de venta]],Punto_venta[],2,0)</f>
        <v>3</v>
      </c>
      <c r="F6403" t="s">
        <v>19</v>
      </c>
      <c r="G6403">
        <f>+VLOOKUP(Tabla2[[#This Row],[Cultivo]],Cod_categoría[],2,0)</f>
        <v>100101007</v>
      </c>
      <c r="H6403" t="str">
        <f>+VLOOKUP(F6403,Codigos[],2,0)</f>
        <v>Berries</v>
      </c>
      <c r="I6403">
        <f>+VLOOKUP(Tabla2[[#This Row],[Categoría]],Cod_procesamiento10[],2,0)</f>
        <v>1</v>
      </c>
      <c r="J6403" t="s">
        <v>163</v>
      </c>
      <c r="K6403" s="3">
        <v>295.83999999999997</v>
      </c>
    </row>
    <row r="6404" spans="1:11" x14ac:dyDescent="0.35">
      <c r="A6404">
        <v>2017</v>
      </c>
      <c r="B6404" s="5" t="s">
        <v>54</v>
      </c>
      <c r="C6404" s="10">
        <v>42887</v>
      </c>
      <c r="D6404" t="s">
        <v>24</v>
      </c>
      <c r="E6404">
        <f>+VLOOKUP(Tabla2[[#This Row],[Punto de venta]],Punto_venta[],2,0)</f>
        <v>3</v>
      </c>
      <c r="F6404" t="s">
        <v>9</v>
      </c>
      <c r="G6404">
        <f>+VLOOKUP(Tabla2[[#This Row],[Cultivo]],Cod_categoría[],2,0)</f>
        <v>100102003</v>
      </c>
      <c r="H6404" t="str">
        <f>+VLOOKUP(F6404,Codigos[],2,0)</f>
        <v>Cítricos</v>
      </c>
      <c r="I6404">
        <f>+VLOOKUP(Tabla2[[#This Row],[Categoría]],Cod_procesamiento10[],2,0)</f>
        <v>2</v>
      </c>
      <c r="J6404" t="s">
        <v>163</v>
      </c>
      <c r="K6404" s="3">
        <v>216.08</v>
      </c>
    </row>
    <row r="6405" spans="1:11" x14ac:dyDescent="0.35">
      <c r="A6405">
        <v>2017</v>
      </c>
      <c r="B6405" s="5" t="s">
        <v>54</v>
      </c>
      <c r="C6405" s="10">
        <v>42887</v>
      </c>
      <c r="D6405" t="s">
        <v>24</v>
      </c>
      <c r="E6405">
        <f>+VLOOKUP(Tabla2[[#This Row],[Punto de venta]],Punto_venta[],2,0)</f>
        <v>3</v>
      </c>
      <c r="F6405" t="s">
        <v>20</v>
      </c>
      <c r="G6405">
        <f>+VLOOKUP(Tabla2[[#This Row],[Cultivo]],Cod_categoría[],2,0)</f>
        <v>100102004</v>
      </c>
      <c r="H6405" t="str">
        <f>+VLOOKUP(F6405,Codigos[],2,0)</f>
        <v>Cítricos</v>
      </c>
      <c r="I6405">
        <f>+VLOOKUP(Tabla2[[#This Row],[Categoría]],Cod_procesamiento10[],2,0)</f>
        <v>2</v>
      </c>
      <c r="J6405" t="s">
        <v>163</v>
      </c>
      <c r="K6405" s="3">
        <v>448.1</v>
      </c>
    </row>
    <row r="6406" spans="1:11" x14ac:dyDescent="0.35">
      <c r="A6406">
        <v>2017</v>
      </c>
      <c r="B6406" s="5" t="s">
        <v>54</v>
      </c>
      <c r="C6406" s="10">
        <v>42887</v>
      </c>
      <c r="D6406" t="s">
        <v>24</v>
      </c>
      <c r="E6406">
        <f>+VLOOKUP(Tabla2[[#This Row],[Punto de venta]],Punto_venta[],2,0)</f>
        <v>3</v>
      </c>
      <c r="F6406" t="s">
        <v>21</v>
      </c>
      <c r="G6406">
        <f>+VLOOKUP(Tabla2[[#This Row],[Cultivo]],Cod_categoría[],2,0)</f>
        <v>100108002</v>
      </c>
      <c r="H6406" t="str">
        <f>+VLOOKUP(F6406,Codigos[],2,0)</f>
        <v>Frutos tropicales y subtropicales</v>
      </c>
      <c r="I6406">
        <f>+VLOOKUP(Tabla2[[#This Row],[Categoría]],Cod_procesamiento10[],2,0)</f>
        <v>4</v>
      </c>
      <c r="J6406" t="s">
        <v>163</v>
      </c>
      <c r="K6406" s="3">
        <v>1976.18</v>
      </c>
    </row>
    <row r="6407" spans="1:11" x14ac:dyDescent="0.35">
      <c r="A6407">
        <v>2017</v>
      </c>
      <c r="B6407" s="5" t="s">
        <v>54</v>
      </c>
      <c r="C6407" s="10">
        <v>42887</v>
      </c>
      <c r="D6407" t="s">
        <v>24</v>
      </c>
      <c r="E6407">
        <f>+VLOOKUP(Tabla2[[#This Row],[Punto de venta]],Punto_venta[],2,0)</f>
        <v>3</v>
      </c>
      <c r="F6407" t="s">
        <v>10</v>
      </c>
      <c r="G6407">
        <f>+VLOOKUP(Tabla2[[#This Row],[Cultivo]],Cod_categoría[],2,0)</f>
        <v>100104002</v>
      </c>
      <c r="H6407" t="str">
        <f>+VLOOKUP(F6407,Codigos[],2,0)</f>
        <v>Frutos de pepita</v>
      </c>
      <c r="I6407">
        <f>+VLOOKUP(Tabla2[[#This Row],[Categoría]],Cod_procesamiento10[],2,0)</f>
        <v>3</v>
      </c>
      <c r="J6407" t="s">
        <v>163</v>
      </c>
      <c r="K6407" s="3">
        <v>321.91000000000003</v>
      </c>
    </row>
    <row r="6408" spans="1:11" x14ac:dyDescent="0.35">
      <c r="A6408">
        <v>2017</v>
      </c>
      <c r="B6408" s="5" t="s">
        <v>54</v>
      </c>
      <c r="C6408" s="10">
        <v>42887</v>
      </c>
      <c r="D6408" t="s">
        <v>24</v>
      </c>
      <c r="E6408">
        <f>+VLOOKUP(Tabla2[[#This Row],[Punto de venta]],Punto_venta[],2,0)</f>
        <v>3</v>
      </c>
      <c r="F6408" t="s">
        <v>22</v>
      </c>
      <c r="G6408">
        <f>+VLOOKUP(Tabla2[[#This Row],[Cultivo]],Cod_categoría[],2,0)</f>
        <v>100114041</v>
      </c>
      <c r="H6408" t="str">
        <f>+VLOOKUP(F6408,Codigos[],2,0)</f>
        <v>Frutos tropicales y subtropicales</v>
      </c>
      <c r="I6408">
        <f>+VLOOKUP(Tabla2[[#This Row],[Categoría]],Cod_procesamiento10[],2,0)</f>
        <v>4</v>
      </c>
      <c r="J6408" t="s">
        <v>163</v>
      </c>
      <c r="K6408" s="3">
        <v>981.25</v>
      </c>
    </row>
    <row r="6409" spans="1:11" x14ac:dyDescent="0.35">
      <c r="A6409">
        <v>2017</v>
      </c>
      <c r="B6409" s="5" t="s">
        <v>54</v>
      </c>
      <c r="C6409" s="10">
        <v>42887</v>
      </c>
      <c r="D6409" t="s">
        <v>24</v>
      </c>
      <c r="E6409">
        <f>+VLOOKUP(Tabla2[[#This Row],[Punto de venta]],Punto_venta[],2,0)</f>
        <v>3</v>
      </c>
      <c r="F6409" t="s">
        <v>28</v>
      </c>
      <c r="G6409">
        <f>+VLOOKUP(Tabla2[[#This Row],[Cultivo]],Cod_categoría[],2,0)</f>
        <v>100104003</v>
      </c>
      <c r="H6409" t="str">
        <f>+VLOOKUP(F6409,Codigos[],2,0)</f>
        <v>Frutos de pepita</v>
      </c>
      <c r="I6409">
        <f>+VLOOKUP(Tabla2[[#This Row],[Categoría]],Cod_procesamiento10[],2,0)</f>
        <v>3</v>
      </c>
      <c r="J6409" t="s">
        <v>163</v>
      </c>
      <c r="K6409" s="3">
        <v>500.99</v>
      </c>
    </row>
    <row r="6410" spans="1:11" x14ac:dyDescent="0.35">
      <c r="A6410">
        <v>2017</v>
      </c>
      <c r="B6410" s="5" t="s">
        <v>54</v>
      </c>
      <c r="C6410" s="10">
        <v>42887</v>
      </c>
      <c r="D6410" t="s">
        <v>24</v>
      </c>
      <c r="E6410">
        <f>+VLOOKUP(Tabla2[[#This Row],[Punto de venta]],Punto_venta[],2,0)</f>
        <v>3</v>
      </c>
      <c r="F6410" t="s">
        <v>11</v>
      </c>
      <c r="G6410">
        <f>+VLOOKUP(Tabla2[[#This Row],[Cultivo]],Cod_categoría[],2,0)</f>
        <v>100102005</v>
      </c>
      <c r="H6410" t="str">
        <f>+VLOOKUP(F6410,Codigos[],2,0)</f>
        <v>Cítricos</v>
      </c>
      <c r="I6410">
        <f>+VLOOKUP(Tabla2[[#This Row],[Categoría]],Cod_procesamiento10[],2,0)</f>
        <v>2</v>
      </c>
      <c r="J6410" t="s">
        <v>163</v>
      </c>
      <c r="K6410" s="3">
        <v>714.6</v>
      </c>
    </row>
    <row r="6411" spans="1:11" x14ac:dyDescent="0.35">
      <c r="A6411">
        <v>2017</v>
      </c>
      <c r="B6411" s="5" t="s">
        <v>54</v>
      </c>
      <c r="C6411" s="10">
        <v>42887</v>
      </c>
      <c r="D6411" t="s">
        <v>24</v>
      </c>
      <c r="E6411">
        <f>+VLOOKUP(Tabla2[[#This Row],[Punto de venta]],Punto_venta[],2,0)</f>
        <v>3</v>
      </c>
      <c r="F6411" t="s">
        <v>13</v>
      </c>
      <c r="G6411">
        <f>+VLOOKUP(Tabla2[[#This Row],[Cultivo]],Cod_categoría[],2,0)</f>
        <v>100106002</v>
      </c>
      <c r="H6411" t="str">
        <f>+VLOOKUP(F6411,Codigos[],2,0)</f>
        <v>Frutos oleaginosos</v>
      </c>
      <c r="I6411">
        <f>+VLOOKUP(Tabla2[[#This Row],[Categoría]],Cod_procesamiento10[],2,0)</f>
        <v>12</v>
      </c>
      <c r="J6411" t="s">
        <v>163</v>
      </c>
      <c r="K6411" s="3">
        <v>1783.96</v>
      </c>
    </row>
    <row r="6412" spans="1:11" x14ac:dyDescent="0.35">
      <c r="A6412">
        <v>2017</v>
      </c>
      <c r="B6412" s="5" t="s">
        <v>54</v>
      </c>
      <c r="C6412" s="10">
        <v>42887</v>
      </c>
      <c r="D6412" t="s">
        <v>24</v>
      </c>
      <c r="E6412">
        <f>+VLOOKUP(Tabla2[[#This Row],[Punto de venta]],Punto_venta[],2,0)</f>
        <v>3</v>
      </c>
      <c r="F6412" t="s">
        <v>31</v>
      </c>
      <c r="G6412">
        <f>+VLOOKUP(Tabla2[[#This Row],[Cultivo]],Cod_categoría[],2,0)</f>
        <v>100108004</v>
      </c>
      <c r="H6412" t="str">
        <f>+VLOOKUP(F6412,Codigos[],2,0)</f>
        <v>Frutos tropicales y subtropicales</v>
      </c>
      <c r="I6412">
        <f>+VLOOKUP(Tabla2[[#This Row],[Categoría]],Cod_procesamiento10[],2,0)</f>
        <v>4</v>
      </c>
      <c r="J6412" t="s">
        <v>163</v>
      </c>
      <c r="K6412" s="3">
        <v>1425</v>
      </c>
    </row>
    <row r="6413" spans="1:11" x14ac:dyDescent="0.35">
      <c r="A6413">
        <v>2017</v>
      </c>
      <c r="B6413" s="5" t="s">
        <v>54</v>
      </c>
      <c r="C6413" s="10">
        <v>42887</v>
      </c>
      <c r="D6413" t="s">
        <v>24</v>
      </c>
      <c r="E6413">
        <f>+VLOOKUP(Tabla2[[#This Row],[Punto de venta]],Punto_venta[],2,0)</f>
        <v>3</v>
      </c>
      <c r="F6413" t="s">
        <v>14</v>
      </c>
      <c r="G6413">
        <f>+VLOOKUP(Tabla2[[#This Row],[Cultivo]],Cod_categoría[],2,0)</f>
        <v>100104005</v>
      </c>
      <c r="H6413" t="str">
        <f>+VLOOKUP(F6413,Codigos[],2,0)</f>
        <v>Frutos de pepita</v>
      </c>
      <c r="I6413">
        <f>+VLOOKUP(Tabla2[[#This Row],[Categoría]],Cod_procesamiento10[],2,0)</f>
        <v>3</v>
      </c>
      <c r="J6413" t="s">
        <v>163</v>
      </c>
      <c r="K6413" s="3">
        <v>326.23</v>
      </c>
    </row>
    <row r="6414" spans="1:11" x14ac:dyDescent="0.35">
      <c r="A6414">
        <v>2017</v>
      </c>
      <c r="B6414" s="5" t="s">
        <v>54</v>
      </c>
      <c r="C6414" s="10">
        <v>42887</v>
      </c>
      <c r="D6414" t="s">
        <v>24</v>
      </c>
      <c r="E6414">
        <f>+VLOOKUP(Tabla2[[#This Row],[Punto de venta]],Punto_venta[],2,0)</f>
        <v>3</v>
      </c>
      <c r="F6414" t="s">
        <v>15</v>
      </c>
      <c r="G6414">
        <f>+VLOOKUP(Tabla2[[#This Row],[Cultivo]],Cod_categoría[],2,0)</f>
        <v>100108006</v>
      </c>
      <c r="H6414" t="str">
        <f>+VLOOKUP(F6414,Codigos[],2,0)</f>
        <v>Frutos tropicales y subtropicales</v>
      </c>
      <c r="I6414">
        <f>+VLOOKUP(Tabla2[[#This Row],[Categoría]],Cod_procesamiento10[],2,0)</f>
        <v>4</v>
      </c>
      <c r="J6414" t="s">
        <v>163</v>
      </c>
      <c r="K6414" s="3">
        <v>424.76</v>
      </c>
    </row>
    <row r="6415" spans="1:11" x14ac:dyDescent="0.35">
      <c r="A6415">
        <v>2017</v>
      </c>
      <c r="B6415" s="5" t="s">
        <v>54</v>
      </c>
      <c r="C6415" s="10">
        <v>42887</v>
      </c>
      <c r="D6415" t="s">
        <v>24</v>
      </c>
      <c r="E6415">
        <f>+VLOOKUP(Tabla2[[#This Row],[Punto de venta]],Punto_venta[],2,0)</f>
        <v>3</v>
      </c>
      <c r="F6415" t="s">
        <v>27</v>
      </c>
      <c r="G6415">
        <f>+VLOOKUP(Tabla2[[#This Row],[Cultivo]],Cod_categoría[],2,0)</f>
        <v>100102006</v>
      </c>
      <c r="H6415" t="str">
        <f>+VLOOKUP(F6415,Codigos[],2,0)</f>
        <v>Cítricos</v>
      </c>
      <c r="I6415">
        <f>+VLOOKUP(Tabla2[[#This Row],[Categoría]],Cod_procesamiento10[],2,0)</f>
        <v>2</v>
      </c>
      <c r="J6415" t="s">
        <v>163</v>
      </c>
      <c r="K6415" s="3">
        <v>666.67</v>
      </c>
    </row>
    <row r="6416" spans="1:11" x14ac:dyDescent="0.35">
      <c r="A6416">
        <v>2017</v>
      </c>
      <c r="B6416" s="5" t="s">
        <v>54</v>
      </c>
      <c r="C6416" s="10">
        <v>42887</v>
      </c>
      <c r="D6416" t="s">
        <v>24</v>
      </c>
      <c r="E6416">
        <f>+VLOOKUP(Tabla2[[#This Row],[Punto de venta]],Punto_venta[],2,0)</f>
        <v>3</v>
      </c>
      <c r="F6416" t="s">
        <v>18</v>
      </c>
      <c r="G6416">
        <f>+VLOOKUP(Tabla2[[#This Row],[Cultivo]],Cod_categoría[],2,0)</f>
        <v>100114042</v>
      </c>
      <c r="H6416" t="str">
        <f>+VLOOKUP(F6416,Codigos[],2,0)</f>
        <v>Otros</v>
      </c>
      <c r="I6416">
        <f>+VLOOKUP(Tabla2[[#This Row],[Categoría]],Cod_procesamiento10[],2,0)</f>
        <v>13</v>
      </c>
      <c r="J6416" t="s">
        <v>163</v>
      </c>
      <c r="K6416" s="3">
        <v>549.20000000000005</v>
      </c>
    </row>
    <row r="6417" spans="1:11" x14ac:dyDescent="0.35">
      <c r="A6417">
        <v>2017</v>
      </c>
      <c r="B6417" s="5" t="s">
        <v>54</v>
      </c>
      <c r="C6417" s="10">
        <v>42887</v>
      </c>
      <c r="D6417" t="s">
        <v>24</v>
      </c>
      <c r="E6417">
        <f>+VLOOKUP(Tabla2[[#This Row],[Punto de venta]],Punto_venta[],2,0)</f>
        <v>3</v>
      </c>
      <c r="F6417" t="s">
        <v>16</v>
      </c>
      <c r="G6417">
        <f>+VLOOKUP(Tabla2[[#This Row],[Cultivo]],Cod_categoría[],2,0)</f>
        <v>100109001</v>
      </c>
      <c r="H6417" t="str">
        <f>+VLOOKUP(F6417,Codigos[],2,0)</f>
        <v>Uva</v>
      </c>
      <c r="I6417">
        <f>+VLOOKUP(Tabla2[[#This Row],[Categoría]],Cod_procesamiento10[],2,0)</f>
        <v>11</v>
      </c>
      <c r="J6417" t="s">
        <v>163</v>
      </c>
      <c r="K6417" s="3">
        <v>1037.54</v>
      </c>
    </row>
    <row r="6418" spans="1:11" x14ac:dyDescent="0.35">
      <c r="A6418">
        <v>2017</v>
      </c>
      <c r="B6418" s="5" t="s">
        <v>53</v>
      </c>
      <c r="C6418" s="10">
        <v>42856</v>
      </c>
      <c r="D6418" t="s">
        <v>2</v>
      </c>
      <c r="E6418">
        <f>+VLOOKUP(Tabla2[[#This Row],[Punto de venta]],Punto_venta[],2,0)</f>
        <v>1</v>
      </c>
      <c r="F6418" t="s">
        <v>5</v>
      </c>
      <c r="G6418">
        <f>+VLOOKUP(Tabla2[[#This Row],[Cultivo]],Cod_categoría[],2,0)</f>
        <v>100103002</v>
      </c>
      <c r="H6418" t="str">
        <f>+VLOOKUP(F6418,Codigos[],2,0)</f>
        <v>Frutos de carozo</v>
      </c>
      <c r="I6418">
        <f>+VLOOKUP(Tabla2[[#This Row],[Categoría]],Cod_procesamiento10[],2,0)</f>
        <v>5</v>
      </c>
      <c r="J6418" t="s">
        <v>163</v>
      </c>
      <c r="K6418" s="3">
        <v>650</v>
      </c>
    </row>
    <row r="6419" spans="1:11" x14ac:dyDescent="0.35">
      <c r="A6419">
        <v>2017</v>
      </c>
      <c r="B6419" s="5" t="s">
        <v>53</v>
      </c>
      <c r="C6419" s="10">
        <v>42856</v>
      </c>
      <c r="D6419" t="s">
        <v>2</v>
      </c>
      <c r="E6419">
        <f>+VLOOKUP(Tabla2[[#This Row],[Punto de venta]],Punto_venta[],2,0)</f>
        <v>1</v>
      </c>
      <c r="F6419" t="s">
        <v>8</v>
      </c>
      <c r="G6419">
        <f>+VLOOKUP(Tabla2[[#This Row],[Cultivo]],Cod_categoría[],2,0)</f>
        <v>100112025</v>
      </c>
      <c r="H6419" t="str">
        <f>+VLOOKUP(F6419,Codigos[],2,0)</f>
        <v>Berries</v>
      </c>
      <c r="I6419">
        <f>+VLOOKUP(Tabla2[[#This Row],[Categoría]],Cod_procesamiento10[],2,0)</f>
        <v>1</v>
      </c>
      <c r="J6419" t="s">
        <v>163</v>
      </c>
      <c r="K6419" s="3">
        <v>1306.3699999999999</v>
      </c>
    </row>
    <row r="6420" spans="1:11" x14ac:dyDescent="0.35">
      <c r="A6420">
        <v>2017</v>
      </c>
      <c r="B6420" s="5" t="s">
        <v>53</v>
      </c>
      <c r="C6420" s="10">
        <v>42856</v>
      </c>
      <c r="D6420" t="s">
        <v>2</v>
      </c>
      <c r="E6420">
        <f>+VLOOKUP(Tabla2[[#This Row],[Punto de venta]],Punto_venta[],2,0)</f>
        <v>1</v>
      </c>
      <c r="F6420" t="s">
        <v>19</v>
      </c>
      <c r="G6420">
        <f>+VLOOKUP(Tabla2[[#This Row],[Cultivo]],Cod_categoría[],2,0)</f>
        <v>100101007</v>
      </c>
      <c r="H6420" t="str">
        <f>+VLOOKUP(F6420,Codigos[],2,0)</f>
        <v>Berries</v>
      </c>
      <c r="I6420">
        <f>+VLOOKUP(Tabla2[[#This Row],[Categoría]],Cod_procesamiento10[],2,0)</f>
        <v>1</v>
      </c>
      <c r="J6420" t="s">
        <v>163</v>
      </c>
      <c r="K6420" s="3">
        <v>544.25</v>
      </c>
    </row>
    <row r="6421" spans="1:11" x14ac:dyDescent="0.35">
      <c r="A6421">
        <v>2017</v>
      </c>
      <c r="B6421" s="5" t="s">
        <v>53</v>
      </c>
      <c r="C6421" s="10">
        <v>42856</v>
      </c>
      <c r="D6421" t="s">
        <v>2</v>
      </c>
      <c r="E6421">
        <f>+VLOOKUP(Tabla2[[#This Row],[Punto de venta]],Punto_venta[],2,0)</f>
        <v>1</v>
      </c>
      <c r="F6421" t="s">
        <v>9</v>
      </c>
      <c r="G6421">
        <f>+VLOOKUP(Tabla2[[#This Row],[Cultivo]],Cod_categoría[],2,0)</f>
        <v>100102003</v>
      </c>
      <c r="H6421" t="str">
        <f>+VLOOKUP(F6421,Codigos[],2,0)</f>
        <v>Cítricos</v>
      </c>
      <c r="I6421">
        <f>+VLOOKUP(Tabla2[[#This Row],[Categoría]],Cod_procesamiento10[],2,0)</f>
        <v>2</v>
      </c>
      <c r="J6421" t="s">
        <v>163</v>
      </c>
      <c r="K6421" s="3">
        <v>1174.46</v>
      </c>
    </row>
    <row r="6422" spans="1:11" x14ac:dyDescent="0.35">
      <c r="A6422">
        <v>2017</v>
      </c>
      <c r="B6422" s="5" t="s">
        <v>53</v>
      </c>
      <c r="C6422" s="10">
        <v>42856</v>
      </c>
      <c r="D6422" t="s">
        <v>2</v>
      </c>
      <c r="E6422">
        <f>+VLOOKUP(Tabla2[[#This Row],[Punto de venta]],Punto_venta[],2,0)</f>
        <v>1</v>
      </c>
      <c r="F6422" t="s">
        <v>21</v>
      </c>
      <c r="G6422">
        <f>+VLOOKUP(Tabla2[[#This Row],[Cultivo]],Cod_categoría[],2,0)</f>
        <v>100108002</v>
      </c>
      <c r="H6422" t="str">
        <f>+VLOOKUP(F6422,Codigos[],2,0)</f>
        <v>Frutos tropicales y subtropicales</v>
      </c>
      <c r="I6422">
        <f>+VLOOKUP(Tabla2[[#This Row],[Categoría]],Cod_procesamiento10[],2,0)</f>
        <v>4</v>
      </c>
      <c r="J6422" t="s">
        <v>163</v>
      </c>
      <c r="K6422" s="3">
        <v>1985.71</v>
      </c>
    </row>
    <row r="6423" spans="1:11" x14ac:dyDescent="0.35">
      <c r="A6423">
        <v>2017</v>
      </c>
      <c r="B6423" s="5" t="s">
        <v>53</v>
      </c>
      <c r="C6423" s="10">
        <v>42856</v>
      </c>
      <c r="D6423" t="s">
        <v>2</v>
      </c>
      <c r="E6423">
        <f>+VLOOKUP(Tabla2[[#This Row],[Punto de venta]],Punto_venta[],2,0)</f>
        <v>1</v>
      </c>
      <c r="F6423" t="s">
        <v>10</v>
      </c>
      <c r="G6423">
        <f>+VLOOKUP(Tabla2[[#This Row],[Cultivo]],Cod_categoría[],2,0)</f>
        <v>100104002</v>
      </c>
      <c r="H6423" t="str">
        <f>+VLOOKUP(F6423,Codigos[],2,0)</f>
        <v>Frutos de pepita</v>
      </c>
      <c r="I6423">
        <f>+VLOOKUP(Tabla2[[#This Row],[Categoría]],Cod_procesamiento10[],2,0)</f>
        <v>3</v>
      </c>
      <c r="J6423" t="s">
        <v>163</v>
      </c>
      <c r="K6423" s="3">
        <v>522.85</v>
      </c>
    </row>
    <row r="6424" spans="1:11" x14ac:dyDescent="0.35">
      <c r="A6424">
        <v>2017</v>
      </c>
      <c r="B6424" s="5" t="s">
        <v>53</v>
      </c>
      <c r="C6424" s="10">
        <v>42856</v>
      </c>
      <c r="D6424" t="s">
        <v>2</v>
      </c>
      <c r="E6424">
        <f>+VLOOKUP(Tabla2[[#This Row],[Punto de venta]],Punto_venta[],2,0)</f>
        <v>1</v>
      </c>
      <c r="F6424" t="s">
        <v>11</v>
      </c>
      <c r="G6424">
        <f>+VLOOKUP(Tabla2[[#This Row],[Cultivo]],Cod_categoría[],2,0)</f>
        <v>100102005</v>
      </c>
      <c r="H6424" t="str">
        <f>+VLOOKUP(F6424,Codigos[],2,0)</f>
        <v>Cítricos</v>
      </c>
      <c r="I6424">
        <f>+VLOOKUP(Tabla2[[#This Row],[Categoría]],Cod_procesamiento10[],2,0)</f>
        <v>2</v>
      </c>
      <c r="J6424" t="s">
        <v>163</v>
      </c>
      <c r="K6424" s="3">
        <v>849.74</v>
      </c>
    </row>
    <row r="6425" spans="1:11" x14ac:dyDescent="0.35">
      <c r="A6425">
        <v>2017</v>
      </c>
      <c r="B6425" s="5" t="s">
        <v>53</v>
      </c>
      <c r="C6425" s="10">
        <v>42856</v>
      </c>
      <c r="D6425" t="s">
        <v>2</v>
      </c>
      <c r="E6425">
        <f>+VLOOKUP(Tabla2[[#This Row],[Punto de venta]],Punto_venta[],2,0)</f>
        <v>1</v>
      </c>
      <c r="F6425" t="s">
        <v>13</v>
      </c>
      <c r="G6425">
        <f>+VLOOKUP(Tabla2[[#This Row],[Cultivo]],Cod_categoría[],2,0)</f>
        <v>100106002</v>
      </c>
      <c r="H6425" t="str">
        <f>+VLOOKUP(F6425,Codigos[],2,0)</f>
        <v>Frutos oleaginosos</v>
      </c>
      <c r="I6425">
        <f>+VLOOKUP(Tabla2[[#This Row],[Categoría]],Cod_procesamiento10[],2,0)</f>
        <v>12</v>
      </c>
      <c r="J6425" t="s">
        <v>163</v>
      </c>
      <c r="K6425" s="3">
        <v>2475.91</v>
      </c>
    </row>
    <row r="6426" spans="1:11" x14ac:dyDescent="0.35">
      <c r="A6426">
        <v>2017</v>
      </c>
      <c r="B6426" s="5" t="s">
        <v>53</v>
      </c>
      <c r="C6426" s="10">
        <v>42856</v>
      </c>
      <c r="D6426" t="s">
        <v>2</v>
      </c>
      <c r="E6426">
        <f>+VLOOKUP(Tabla2[[#This Row],[Punto de venta]],Punto_venta[],2,0)</f>
        <v>1</v>
      </c>
      <c r="F6426" t="s">
        <v>14</v>
      </c>
      <c r="G6426">
        <f>+VLOOKUP(Tabla2[[#This Row],[Cultivo]],Cod_categoría[],2,0)</f>
        <v>100104005</v>
      </c>
      <c r="H6426" t="str">
        <f>+VLOOKUP(F6426,Codigos[],2,0)</f>
        <v>Frutos de pepita</v>
      </c>
      <c r="I6426">
        <f>+VLOOKUP(Tabla2[[#This Row],[Categoría]],Cod_procesamiento10[],2,0)</f>
        <v>3</v>
      </c>
      <c r="J6426" t="s">
        <v>163</v>
      </c>
      <c r="K6426" s="3">
        <v>658.59</v>
      </c>
    </row>
    <row r="6427" spans="1:11" x14ac:dyDescent="0.35">
      <c r="A6427">
        <v>2017</v>
      </c>
      <c r="B6427" s="5" t="s">
        <v>53</v>
      </c>
      <c r="C6427" s="10">
        <v>42856</v>
      </c>
      <c r="D6427" t="s">
        <v>2</v>
      </c>
      <c r="E6427">
        <f>+VLOOKUP(Tabla2[[#This Row],[Punto de venta]],Punto_venta[],2,0)</f>
        <v>1</v>
      </c>
      <c r="F6427" t="s">
        <v>15</v>
      </c>
      <c r="G6427">
        <f>+VLOOKUP(Tabla2[[#This Row],[Cultivo]],Cod_categoría[],2,0)</f>
        <v>100108006</v>
      </c>
      <c r="H6427" t="str">
        <f>+VLOOKUP(F6427,Codigos[],2,0)</f>
        <v>Frutos tropicales y subtropicales</v>
      </c>
      <c r="I6427">
        <f>+VLOOKUP(Tabla2[[#This Row],[Categoría]],Cod_procesamiento10[],2,0)</f>
        <v>4</v>
      </c>
      <c r="J6427" t="s">
        <v>163</v>
      </c>
      <c r="K6427" s="3">
        <v>555.65</v>
      </c>
    </row>
    <row r="6428" spans="1:11" x14ac:dyDescent="0.35">
      <c r="A6428">
        <v>2017</v>
      </c>
      <c r="B6428" s="5" t="s">
        <v>53</v>
      </c>
      <c r="C6428" s="10">
        <v>42856</v>
      </c>
      <c r="D6428" t="s">
        <v>2</v>
      </c>
      <c r="E6428">
        <f>+VLOOKUP(Tabla2[[#This Row],[Punto de venta]],Punto_venta[],2,0)</f>
        <v>1</v>
      </c>
      <c r="F6428" t="s">
        <v>18</v>
      </c>
      <c r="G6428">
        <f>+VLOOKUP(Tabla2[[#This Row],[Cultivo]],Cod_categoría[],2,0)</f>
        <v>100114042</v>
      </c>
      <c r="H6428" t="str">
        <f>+VLOOKUP(F6428,Codigos[],2,0)</f>
        <v>Otros</v>
      </c>
      <c r="I6428">
        <f>+VLOOKUP(Tabla2[[#This Row],[Categoría]],Cod_procesamiento10[],2,0)</f>
        <v>13</v>
      </c>
      <c r="J6428" t="s">
        <v>163</v>
      </c>
      <c r="K6428" s="3">
        <v>1177.94</v>
      </c>
    </row>
    <row r="6429" spans="1:11" x14ac:dyDescent="0.35">
      <c r="A6429">
        <v>2017</v>
      </c>
      <c r="B6429" s="5" t="s">
        <v>53</v>
      </c>
      <c r="C6429" s="10">
        <v>42856</v>
      </c>
      <c r="D6429" t="s">
        <v>2</v>
      </c>
      <c r="E6429">
        <f>+VLOOKUP(Tabla2[[#This Row],[Punto de venta]],Punto_venta[],2,0)</f>
        <v>1</v>
      </c>
      <c r="F6429" t="s">
        <v>16</v>
      </c>
      <c r="G6429">
        <f>+VLOOKUP(Tabla2[[#This Row],[Cultivo]],Cod_categoría[],2,0)</f>
        <v>100109001</v>
      </c>
      <c r="H6429" t="str">
        <f>+VLOOKUP(F6429,Codigos[],2,0)</f>
        <v>Uva</v>
      </c>
      <c r="I6429">
        <f>+VLOOKUP(Tabla2[[#This Row],[Categoría]],Cod_procesamiento10[],2,0)</f>
        <v>11</v>
      </c>
      <c r="J6429" t="s">
        <v>163</v>
      </c>
      <c r="K6429" s="3">
        <v>897.24</v>
      </c>
    </row>
    <row r="6430" spans="1:11" x14ac:dyDescent="0.35">
      <c r="A6430">
        <v>2017</v>
      </c>
      <c r="B6430" s="5" t="s">
        <v>53</v>
      </c>
      <c r="C6430" s="10">
        <v>42856</v>
      </c>
      <c r="D6430" t="s">
        <v>17</v>
      </c>
      <c r="E6430">
        <f>+VLOOKUP(Tabla2[[#This Row],[Punto de venta]],Punto_venta[],2,0)</f>
        <v>2</v>
      </c>
      <c r="F6430" t="s">
        <v>8</v>
      </c>
      <c r="G6430">
        <f>+VLOOKUP(Tabla2[[#This Row],[Cultivo]],Cod_categoría[],2,0)</f>
        <v>100112025</v>
      </c>
      <c r="H6430" t="str">
        <f>+VLOOKUP(F6430,Codigos[],2,0)</f>
        <v>Berries</v>
      </c>
      <c r="I6430">
        <f>+VLOOKUP(Tabla2[[#This Row],[Categoría]],Cod_procesamiento10[],2,0)</f>
        <v>1</v>
      </c>
      <c r="J6430" t="s">
        <v>163</v>
      </c>
      <c r="K6430" s="3">
        <v>5409.2</v>
      </c>
    </row>
    <row r="6431" spans="1:11" x14ac:dyDescent="0.35">
      <c r="A6431">
        <v>2017</v>
      </c>
      <c r="B6431" s="5" t="s">
        <v>53</v>
      </c>
      <c r="C6431" s="10">
        <v>42856</v>
      </c>
      <c r="D6431" t="s">
        <v>17</v>
      </c>
      <c r="E6431">
        <f>+VLOOKUP(Tabla2[[#This Row],[Punto de venta]],Punto_venta[],2,0)</f>
        <v>2</v>
      </c>
      <c r="F6431" t="s">
        <v>19</v>
      </c>
      <c r="G6431">
        <f>+VLOOKUP(Tabla2[[#This Row],[Cultivo]],Cod_categoría[],2,0)</f>
        <v>100101007</v>
      </c>
      <c r="H6431" t="str">
        <f>+VLOOKUP(F6431,Codigos[],2,0)</f>
        <v>Berries</v>
      </c>
      <c r="I6431">
        <f>+VLOOKUP(Tabla2[[#This Row],[Categoría]],Cod_procesamiento10[],2,0)</f>
        <v>1</v>
      </c>
      <c r="J6431" t="s">
        <v>163</v>
      </c>
      <c r="K6431" s="3">
        <v>1214.53</v>
      </c>
    </row>
    <row r="6432" spans="1:11" x14ac:dyDescent="0.35">
      <c r="A6432">
        <v>2017</v>
      </c>
      <c r="B6432" s="5" t="s">
        <v>53</v>
      </c>
      <c r="C6432" s="10">
        <v>42856</v>
      </c>
      <c r="D6432" t="s">
        <v>17</v>
      </c>
      <c r="E6432">
        <f>+VLOOKUP(Tabla2[[#This Row],[Punto de venta]],Punto_venta[],2,0)</f>
        <v>2</v>
      </c>
      <c r="F6432" t="s">
        <v>9</v>
      </c>
      <c r="G6432">
        <f>+VLOOKUP(Tabla2[[#This Row],[Cultivo]],Cod_categoría[],2,0)</f>
        <v>100102003</v>
      </c>
      <c r="H6432" t="str">
        <f>+VLOOKUP(F6432,Codigos[],2,0)</f>
        <v>Cítricos</v>
      </c>
      <c r="I6432">
        <f>+VLOOKUP(Tabla2[[#This Row],[Categoría]],Cod_procesamiento10[],2,0)</f>
        <v>2</v>
      </c>
      <c r="J6432" t="s">
        <v>163</v>
      </c>
      <c r="K6432" s="3">
        <v>2011.31</v>
      </c>
    </row>
    <row r="6433" spans="1:11" x14ac:dyDescent="0.35">
      <c r="A6433">
        <v>2017</v>
      </c>
      <c r="B6433" s="5" t="s">
        <v>53</v>
      </c>
      <c r="C6433" s="10">
        <v>42856</v>
      </c>
      <c r="D6433" t="s">
        <v>17</v>
      </c>
      <c r="E6433">
        <f>+VLOOKUP(Tabla2[[#This Row],[Punto de venta]],Punto_venta[],2,0)</f>
        <v>2</v>
      </c>
      <c r="F6433" t="s">
        <v>21</v>
      </c>
      <c r="G6433">
        <f>+VLOOKUP(Tabla2[[#This Row],[Cultivo]],Cod_categoría[],2,0)</f>
        <v>100108002</v>
      </c>
      <c r="H6433" t="str">
        <f>+VLOOKUP(F6433,Codigos[],2,0)</f>
        <v>Frutos tropicales y subtropicales</v>
      </c>
      <c r="I6433">
        <f>+VLOOKUP(Tabla2[[#This Row],[Categoría]],Cod_procesamiento10[],2,0)</f>
        <v>4</v>
      </c>
      <c r="J6433" t="s">
        <v>163</v>
      </c>
      <c r="K6433" s="3">
        <v>2042.55</v>
      </c>
    </row>
    <row r="6434" spans="1:11" x14ac:dyDescent="0.35">
      <c r="A6434">
        <v>2017</v>
      </c>
      <c r="B6434" s="5" t="s">
        <v>53</v>
      </c>
      <c r="C6434" s="10">
        <v>42856</v>
      </c>
      <c r="D6434" t="s">
        <v>17</v>
      </c>
      <c r="E6434">
        <f>+VLOOKUP(Tabla2[[#This Row],[Punto de venta]],Punto_venta[],2,0)</f>
        <v>2</v>
      </c>
      <c r="F6434" t="s">
        <v>10</v>
      </c>
      <c r="G6434">
        <f>+VLOOKUP(Tabla2[[#This Row],[Cultivo]],Cod_categoría[],2,0)</f>
        <v>100104002</v>
      </c>
      <c r="H6434" t="str">
        <f>+VLOOKUP(F6434,Codigos[],2,0)</f>
        <v>Frutos de pepita</v>
      </c>
      <c r="I6434">
        <f>+VLOOKUP(Tabla2[[#This Row],[Categoría]],Cod_procesamiento10[],2,0)</f>
        <v>3</v>
      </c>
      <c r="J6434" t="s">
        <v>163</v>
      </c>
      <c r="K6434" s="3">
        <v>1119.74</v>
      </c>
    </row>
    <row r="6435" spans="1:11" x14ac:dyDescent="0.35">
      <c r="A6435">
        <v>2017</v>
      </c>
      <c r="B6435" s="5" t="s">
        <v>53</v>
      </c>
      <c r="C6435" s="10">
        <v>42856</v>
      </c>
      <c r="D6435" t="s">
        <v>17</v>
      </c>
      <c r="E6435">
        <f>+VLOOKUP(Tabla2[[#This Row],[Punto de venta]],Punto_venta[],2,0)</f>
        <v>2</v>
      </c>
      <c r="F6435" t="s">
        <v>11</v>
      </c>
      <c r="G6435">
        <f>+VLOOKUP(Tabla2[[#This Row],[Cultivo]],Cod_categoría[],2,0)</f>
        <v>100102005</v>
      </c>
      <c r="H6435" t="str">
        <f>+VLOOKUP(F6435,Codigos[],2,0)</f>
        <v>Cítricos</v>
      </c>
      <c r="I6435">
        <f>+VLOOKUP(Tabla2[[#This Row],[Categoría]],Cod_procesamiento10[],2,0)</f>
        <v>2</v>
      </c>
      <c r="J6435" t="s">
        <v>163</v>
      </c>
      <c r="K6435" s="3">
        <v>1212.25</v>
      </c>
    </row>
    <row r="6436" spans="1:11" x14ac:dyDescent="0.35">
      <c r="A6436">
        <v>2017</v>
      </c>
      <c r="B6436" s="5" t="s">
        <v>53</v>
      </c>
      <c r="C6436" s="10">
        <v>42856</v>
      </c>
      <c r="D6436" t="s">
        <v>17</v>
      </c>
      <c r="E6436">
        <f>+VLOOKUP(Tabla2[[#This Row],[Punto de venta]],Punto_venta[],2,0)</f>
        <v>2</v>
      </c>
      <c r="F6436" t="s">
        <v>13</v>
      </c>
      <c r="G6436">
        <f>+VLOOKUP(Tabla2[[#This Row],[Cultivo]],Cod_categoría[],2,0)</f>
        <v>100106002</v>
      </c>
      <c r="H6436" t="str">
        <f>+VLOOKUP(F6436,Codigos[],2,0)</f>
        <v>Frutos oleaginosos</v>
      </c>
      <c r="I6436">
        <f>+VLOOKUP(Tabla2[[#This Row],[Categoría]],Cod_procesamiento10[],2,0)</f>
        <v>12</v>
      </c>
      <c r="J6436" t="s">
        <v>163</v>
      </c>
      <c r="K6436" s="3">
        <v>3366.03</v>
      </c>
    </row>
    <row r="6437" spans="1:11" x14ac:dyDescent="0.35">
      <c r="A6437">
        <v>2017</v>
      </c>
      <c r="B6437" s="5" t="s">
        <v>53</v>
      </c>
      <c r="C6437" s="10">
        <v>42856</v>
      </c>
      <c r="D6437" t="s">
        <v>17</v>
      </c>
      <c r="E6437">
        <f>+VLOOKUP(Tabla2[[#This Row],[Punto de venta]],Punto_venta[],2,0)</f>
        <v>2</v>
      </c>
      <c r="F6437" t="s">
        <v>14</v>
      </c>
      <c r="G6437">
        <f>+VLOOKUP(Tabla2[[#This Row],[Cultivo]],Cod_categoría[],2,0)</f>
        <v>100104005</v>
      </c>
      <c r="H6437" t="str">
        <f>+VLOOKUP(F6437,Codigos[],2,0)</f>
        <v>Frutos de pepita</v>
      </c>
      <c r="I6437">
        <f>+VLOOKUP(Tabla2[[#This Row],[Categoría]],Cod_procesamiento10[],2,0)</f>
        <v>3</v>
      </c>
      <c r="J6437" t="s">
        <v>163</v>
      </c>
      <c r="K6437" s="3">
        <v>1112.71</v>
      </c>
    </row>
    <row r="6438" spans="1:11" x14ac:dyDescent="0.35">
      <c r="A6438">
        <v>2017</v>
      </c>
      <c r="B6438" s="5" t="s">
        <v>53</v>
      </c>
      <c r="C6438" s="10">
        <v>42856</v>
      </c>
      <c r="D6438" t="s">
        <v>17</v>
      </c>
      <c r="E6438">
        <f>+VLOOKUP(Tabla2[[#This Row],[Punto de venta]],Punto_venta[],2,0)</f>
        <v>2</v>
      </c>
      <c r="F6438" t="s">
        <v>15</v>
      </c>
      <c r="G6438">
        <f>+VLOOKUP(Tabla2[[#This Row],[Cultivo]],Cod_categoría[],2,0)</f>
        <v>100108006</v>
      </c>
      <c r="H6438" t="str">
        <f>+VLOOKUP(F6438,Codigos[],2,0)</f>
        <v>Frutos tropicales y subtropicales</v>
      </c>
      <c r="I6438">
        <f>+VLOOKUP(Tabla2[[#This Row],[Categoría]],Cod_procesamiento10[],2,0)</f>
        <v>4</v>
      </c>
      <c r="J6438" t="s">
        <v>163</v>
      </c>
      <c r="K6438" s="3">
        <v>810.56</v>
      </c>
    </row>
    <row r="6439" spans="1:11" x14ac:dyDescent="0.35">
      <c r="A6439">
        <v>2017</v>
      </c>
      <c r="B6439" s="5" t="s">
        <v>53</v>
      </c>
      <c r="C6439" s="10">
        <v>42856</v>
      </c>
      <c r="D6439" t="s">
        <v>17</v>
      </c>
      <c r="E6439">
        <f>+VLOOKUP(Tabla2[[#This Row],[Punto de venta]],Punto_venta[],2,0)</f>
        <v>2</v>
      </c>
      <c r="F6439" t="s">
        <v>18</v>
      </c>
      <c r="G6439">
        <f>+VLOOKUP(Tabla2[[#This Row],[Cultivo]],Cod_categoría[],2,0)</f>
        <v>100114042</v>
      </c>
      <c r="H6439" t="str">
        <f>+VLOOKUP(F6439,Codigos[],2,0)</f>
        <v>Otros</v>
      </c>
      <c r="I6439">
        <f>+VLOOKUP(Tabla2[[#This Row],[Categoría]],Cod_procesamiento10[],2,0)</f>
        <v>13</v>
      </c>
      <c r="J6439" t="s">
        <v>163</v>
      </c>
      <c r="K6439" s="3">
        <v>1779.45</v>
      </c>
    </row>
    <row r="6440" spans="1:11" x14ac:dyDescent="0.35">
      <c r="A6440">
        <v>2017</v>
      </c>
      <c r="B6440" s="5" t="s">
        <v>53</v>
      </c>
      <c r="C6440" s="10">
        <v>42856</v>
      </c>
      <c r="D6440" t="s">
        <v>17</v>
      </c>
      <c r="E6440">
        <f>+VLOOKUP(Tabla2[[#This Row],[Punto de venta]],Punto_venta[],2,0)</f>
        <v>2</v>
      </c>
      <c r="F6440" t="s">
        <v>16</v>
      </c>
      <c r="G6440">
        <f>+VLOOKUP(Tabla2[[#This Row],[Cultivo]],Cod_categoría[],2,0)</f>
        <v>100109001</v>
      </c>
      <c r="H6440" t="str">
        <f>+VLOOKUP(F6440,Codigos[],2,0)</f>
        <v>Uva</v>
      </c>
      <c r="I6440">
        <f>+VLOOKUP(Tabla2[[#This Row],[Categoría]],Cod_procesamiento10[],2,0)</f>
        <v>11</v>
      </c>
      <c r="J6440" t="s">
        <v>163</v>
      </c>
      <c r="K6440" s="3">
        <v>1987.04</v>
      </c>
    </row>
    <row r="6441" spans="1:11" x14ac:dyDescent="0.35">
      <c r="A6441">
        <v>2017</v>
      </c>
      <c r="B6441" s="5" t="s">
        <v>53</v>
      </c>
      <c r="C6441" s="10">
        <v>42856</v>
      </c>
      <c r="D6441" t="s">
        <v>2</v>
      </c>
      <c r="E6441">
        <f>+VLOOKUP(Tabla2[[#This Row],[Punto de venta]],Punto_venta[],2,0)</f>
        <v>1</v>
      </c>
      <c r="F6441" t="s">
        <v>8</v>
      </c>
      <c r="G6441">
        <f>+VLOOKUP(Tabla2[[#This Row],[Cultivo]],Cod_categoría[],2,0)</f>
        <v>100112025</v>
      </c>
      <c r="H6441" t="str">
        <f>+VLOOKUP(F6441,Codigos[],2,0)</f>
        <v>Berries</v>
      </c>
      <c r="I6441">
        <f>+VLOOKUP(Tabla2[[#This Row],[Categoría]],Cod_procesamiento10[],2,0)</f>
        <v>1</v>
      </c>
      <c r="J6441" t="s">
        <v>163</v>
      </c>
      <c r="K6441" s="3">
        <v>1310.5899999999999</v>
      </c>
    </row>
    <row r="6442" spans="1:11" x14ac:dyDescent="0.35">
      <c r="A6442">
        <v>2017</v>
      </c>
      <c r="B6442" s="5" t="s">
        <v>53</v>
      </c>
      <c r="C6442" s="10">
        <v>42856</v>
      </c>
      <c r="D6442" t="s">
        <v>2</v>
      </c>
      <c r="E6442">
        <f>+VLOOKUP(Tabla2[[#This Row],[Punto de venta]],Punto_venta[],2,0)</f>
        <v>1</v>
      </c>
      <c r="F6442" t="s">
        <v>19</v>
      </c>
      <c r="G6442">
        <f>+VLOOKUP(Tabla2[[#This Row],[Cultivo]],Cod_categoría[],2,0)</f>
        <v>100101007</v>
      </c>
      <c r="H6442" t="str">
        <f>+VLOOKUP(F6442,Codigos[],2,0)</f>
        <v>Berries</v>
      </c>
      <c r="I6442">
        <f>+VLOOKUP(Tabla2[[#This Row],[Categoría]],Cod_procesamiento10[],2,0)</f>
        <v>1</v>
      </c>
      <c r="J6442" t="s">
        <v>163</v>
      </c>
      <c r="K6442" s="3">
        <v>560.35</v>
      </c>
    </row>
    <row r="6443" spans="1:11" x14ac:dyDescent="0.35">
      <c r="A6443">
        <v>2017</v>
      </c>
      <c r="B6443" s="5" t="s">
        <v>53</v>
      </c>
      <c r="C6443" s="10">
        <v>42856</v>
      </c>
      <c r="D6443" t="s">
        <v>2</v>
      </c>
      <c r="E6443">
        <f>+VLOOKUP(Tabla2[[#This Row],[Punto de venta]],Punto_venta[],2,0)</f>
        <v>1</v>
      </c>
      <c r="F6443" t="s">
        <v>9</v>
      </c>
      <c r="G6443">
        <f>+VLOOKUP(Tabla2[[#This Row],[Cultivo]],Cod_categoría[],2,0)</f>
        <v>100102003</v>
      </c>
      <c r="H6443" t="str">
        <f>+VLOOKUP(F6443,Codigos[],2,0)</f>
        <v>Cítricos</v>
      </c>
      <c r="I6443">
        <f>+VLOOKUP(Tabla2[[#This Row],[Categoría]],Cod_procesamiento10[],2,0)</f>
        <v>2</v>
      </c>
      <c r="J6443" t="s">
        <v>163</v>
      </c>
      <c r="K6443" s="3">
        <v>1192.95</v>
      </c>
    </row>
    <row r="6444" spans="1:11" x14ac:dyDescent="0.35">
      <c r="A6444">
        <v>2017</v>
      </c>
      <c r="B6444" s="5" t="s">
        <v>53</v>
      </c>
      <c r="C6444" s="10">
        <v>42856</v>
      </c>
      <c r="D6444" t="s">
        <v>2</v>
      </c>
      <c r="E6444">
        <f>+VLOOKUP(Tabla2[[#This Row],[Punto de venta]],Punto_venta[],2,0)</f>
        <v>1</v>
      </c>
      <c r="F6444" t="s">
        <v>21</v>
      </c>
      <c r="G6444">
        <f>+VLOOKUP(Tabla2[[#This Row],[Cultivo]],Cod_categoría[],2,0)</f>
        <v>100108002</v>
      </c>
      <c r="H6444" t="str">
        <f>+VLOOKUP(F6444,Codigos[],2,0)</f>
        <v>Frutos tropicales y subtropicales</v>
      </c>
      <c r="I6444">
        <f>+VLOOKUP(Tabla2[[#This Row],[Categoría]],Cod_procesamiento10[],2,0)</f>
        <v>4</v>
      </c>
      <c r="J6444" t="s">
        <v>163</v>
      </c>
      <c r="K6444" s="3">
        <v>2137.5</v>
      </c>
    </row>
    <row r="6445" spans="1:11" x14ac:dyDescent="0.35">
      <c r="A6445">
        <v>2017</v>
      </c>
      <c r="B6445" s="5" t="s">
        <v>53</v>
      </c>
      <c r="C6445" s="10">
        <v>42856</v>
      </c>
      <c r="D6445" t="s">
        <v>2</v>
      </c>
      <c r="E6445">
        <f>+VLOOKUP(Tabla2[[#This Row],[Punto de venta]],Punto_venta[],2,0)</f>
        <v>1</v>
      </c>
      <c r="F6445" t="s">
        <v>10</v>
      </c>
      <c r="G6445">
        <f>+VLOOKUP(Tabla2[[#This Row],[Cultivo]],Cod_categoría[],2,0)</f>
        <v>100104002</v>
      </c>
      <c r="H6445" t="str">
        <f>+VLOOKUP(F6445,Codigos[],2,0)</f>
        <v>Frutos de pepita</v>
      </c>
      <c r="I6445">
        <f>+VLOOKUP(Tabla2[[#This Row],[Categoría]],Cod_procesamiento10[],2,0)</f>
        <v>3</v>
      </c>
      <c r="J6445" t="s">
        <v>163</v>
      </c>
      <c r="K6445" s="3">
        <v>513.86</v>
      </c>
    </row>
    <row r="6446" spans="1:11" x14ac:dyDescent="0.35">
      <c r="A6446">
        <v>2017</v>
      </c>
      <c r="B6446" s="5" t="s">
        <v>53</v>
      </c>
      <c r="C6446" s="10">
        <v>42856</v>
      </c>
      <c r="D6446" t="s">
        <v>2</v>
      </c>
      <c r="E6446">
        <f>+VLOOKUP(Tabla2[[#This Row],[Punto de venta]],Punto_venta[],2,0)</f>
        <v>1</v>
      </c>
      <c r="F6446" t="s">
        <v>11</v>
      </c>
      <c r="G6446">
        <f>+VLOOKUP(Tabla2[[#This Row],[Cultivo]],Cod_categoría[],2,0)</f>
        <v>100102005</v>
      </c>
      <c r="H6446" t="str">
        <f>+VLOOKUP(F6446,Codigos[],2,0)</f>
        <v>Cítricos</v>
      </c>
      <c r="I6446">
        <f>+VLOOKUP(Tabla2[[#This Row],[Categoría]],Cod_procesamiento10[],2,0)</f>
        <v>2</v>
      </c>
      <c r="J6446" t="s">
        <v>163</v>
      </c>
      <c r="K6446" s="3">
        <v>851.65</v>
      </c>
    </row>
    <row r="6447" spans="1:11" x14ac:dyDescent="0.35">
      <c r="A6447">
        <v>2017</v>
      </c>
      <c r="B6447" s="5" t="s">
        <v>53</v>
      </c>
      <c r="C6447" s="10">
        <v>42856</v>
      </c>
      <c r="D6447" t="s">
        <v>2</v>
      </c>
      <c r="E6447">
        <f>+VLOOKUP(Tabla2[[#This Row],[Punto de venta]],Punto_venta[],2,0)</f>
        <v>1</v>
      </c>
      <c r="F6447" t="s">
        <v>13</v>
      </c>
      <c r="G6447">
        <f>+VLOOKUP(Tabla2[[#This Row],[Cultivo]],Cod_categoría[],2,0)</f>
        <v>100106002</v>
      </c>
      <c r="H6447" t="str">
        <f>+VLOOKUP(F6447,Codigos[],2,0)</f>
        <v>Frutos oleaginosos</v>
      </c>
      <c r="I6447">
        <f>+VLOOKUP(Tabla2[[#This Row],[Categoría]],Cod_procesamiento10[],2,0)</f>
        <v>12</v>
      </c>
      <c r="J6447" t="s">
        <v>163</v>
      </c>
      <c r="K6447" s="3">
        <v>2453.75</v>
      </c>
    </row>
    <row r="6448" spans="1:11" x14ac:dyDescent="0.35">
      <c r="A6448">
        <v>2017</v>
      </c>
      <c r="B6448" s="5" t="s">
        <v>53</v>
      </c>
      <c r="C6448" s="10">
        <v>42856</v>
      </c>
      <c r="D6448" t="s">
        <v>2</v>
      </c>
      <c r="E6448">
        <f>+VLOOKUP(Tabla2[[#This Row],[Punto de venta]],Punto_venta[],2,0)</f>
        <v>1</v>
      </c>
      <c r="F6448" t="s">
        <v>14</v>
      </c>
      <c r="G6448">
        <f>+VLOOKUP(Tabla2[[#This Row],[Cultivo]],Cod_categoría[],2,0)</f>
        <v>100104005</v>
      </c>
      <c r="H6448" t="str">
        <f>+VLOOKUP(F6448,Codigos[],2,0)</f>
        <v>Frutos de pepita</v>
      </c>
      <c r="I6448">
        <f>+VLOOKUP(Tabla2[[#This Row],[Categoría]],Cod_procesamiento10[],2,0)</f>
        <v>3</v>
      </c>
      <c r="J6448" t="s">
        <v>163</v>
      </c>
      <c r="K6448" s="3">
        <v>627.33000000000004</v>
      </c>
    </row>
    <row r="6449" spans="1:11" x14ac:dyDescent="0.35">
      <c r="A6449">
        <v>2017</v>
      </c>
      <c r="B6449" s="5" t="s">
        <v>53</v>
      </c>
      <c r="C6449" s="10">
        <v>42856</v>
      </c>
      <c r="D6449" t="s">
        <v>2</v>
      </c>
      <c r="E6449">
        <f>+VLOOKUP(Tabla2[[#This Row],[Punto de venta]],Punto_venta[],2,0)</f>
        <v>1</v>
      </c>
      <c r="F6449" t="s">
        <v>15</v>
      </c>
      <c r="G6449">
        <f>+VLOOKUP(Tabla2[[#This Row],[Cultivo]],Cod_categoría[],2,0)</f>
        <v>100108006</v>
      </c>
      <c r="H6449" t="str">
        <f>+VLOOKUP(F6449,Codigos[],2,0)</f>
        <v>Frutos tropicales y subtropicales</v>
      </c>
      <c r="I6449">
        <f>+VLOOKUP(Tabla2[[#This Row],[Categoría]],Cod_procesamiento10[],2,0)</f>
        <v>4</v>
      </c>
      <c r="J6449" t="s">
        <v>163</v>
      </c>
      <c r="K6449" s="3">
        <v>561.28</v>
      </c>
    </row>
    <row r="6450" spans="1:11" x14ac:dyDescent="0.35">
      <c r="A6450">
        <v>2017</v>
      </c>
      <c r="B6450" s="5" t="s">
        <v>53</v>
      </c>
      <c r="C6450" s="10">
        <v>42856</v>
      </c>
      <c r="D6450" t="s">
        <v>2</v>
      </c>
      <c r="E6450">
        <f>+VLOOKUP(Tabla2[[#This Row],[Punto de venta]],Punto_venta[],2,0)</f>
        <v>1</v>
      </c>
      <c r="F6450" t="s">
        <v>18</v>
      </c>
      <c r="G6450">
        <f>+VLOOKUP(Tabla2[[#This Row],[Cultivo]],Cod_categoría[],2,0)</f>
        <v>100114042</v>
      </c>
      <c r="H6450" t="str">
        <f>+VLOOKUP(F6450,Codigos[],2,0)</f>
        <v>Otros</v>
      </c>
      <c r="I6450">
        <f>+VLOOKUP(Tabla2[[#This Row],[Categoría]],Cod_procesamiento10[],2,0)</f>
        <v>13</v>
      </c>
      <c r="J6450" t="s">
        <v>163</v>
      </c>
      <c r="K6450" s="3">
        <v>924.24</v>
      </c>
    </row>
    <row r="6451" spans="1:11" x14ac:dyDescent="0.35">
      <c r="A6451">
        <v>2017</v>
      </c>
      <c r="B6451" s="5" t="s">
        <v>53</v>
      </c>
      <c r="C6451" s="10">
        <v>42856</v>
      </c>
      <c r="D6451" t="s">
        <v>2</v>
      </c>
      <c r="E6451">
        <f>+VLOOKUP(Tabla2[[#This Row],[Punto de venta]],Punto_venta[],2,0)</f>
        <v>1</v>
      </c>
      <c r="F6451" t="s">
        <v>16</v>
      </c>
      <c r="G6451">
        <f>+VLOOKUP(Tabla2[[#This Row],[Cultivo]],Cod_categoría[],2,0)</f>
        <v>100109001</v>
      </c>
      <c r="H6451" t="str">
        <f>+VLOOKUP(F6451,Codigos[],2,0)</f>
        <v>Uva</v>
      </c>
      <c r="I6451">
        <f>+VLOOKUP(Tabla2[[#This Row],[Categoría]],Cod_procesamiento10[],2,0)</f>
        <v>11</v>
      </c>
      <c r="J6451" t="s">
        <v>163</v>
      </c>
      <c r="K6451" s="3">
        <v>849.75</v>
      </c>
    </row>
    <row r="6452" spans="1:11" x14ac:dyDescent="0.35">
      <c r="A6452">
        <v>2017</v>
      </c>
      <c r="B6452" s="5" t="s">
        <v>53</v>
      </c>
      <c r="C6452" s="10">
        <v>42856</v>
      </c>
      <c r="D6452" t="s">
        <v>17</v>
      </c>
      <c r="E6452">
        <f>+VLOOKUP(Tabla2[[#This Row],[Punto de venta]],Punto_venta[],2,0)</f>
        <v>2</v>
      </c>
      <c r="F6452" t="s">
        <v>8</v>
      </c>
      <c r="G6452">
        <f>+VLOOKUP(Tabla2[[#This Row],[Cultivo]],Cod_categoría[],2,0)</f>
        <v>100112025</v>
      </c>
      <c r="H6452" t="str">
        <f>+VLOOKUP(F6452,Codigos[],2,0)</f>
        <v>Berries</v>
      </c>
      <c r="I6452">
        <f>+VLOOKUP(Tabla2[[#This Row],[Categoría]],Cod_procesamiento10[],2,0)</f>
        <v>1</v>
      </c>
      <c r="J6452" t="s">
        <v>163</v>
      </c>
      <c r="K6452" s="3">
        <v>6986.75</v>
      </c>
    </row>
    <row r="6453" spans="1:11" x14ac:dyDescent="0.35">
      <c r="A6453">
        <v>2017</v>
      </c>
      <c r="B6453" s="5" t="s">
        <v>53</v>
      </c>
      <c r="C6453" s="10">
        <v>42856</v>
      </c>
      <c r="D6453" t="s">
        <v>17</v>
      </c>
      <c r="E6453">
        <f>+VLOOKUP(Tabla2[[#This Row],[Punto de venta]],Punto_venta[],2,0)</f>
        <v>2</v>
      </c>
      <c r="F6453" t="s">
        <v>19</v>
      </c>
      <c r="G6453">
        <f>+VLOOKUP(Tabla2[[#This Row],[Cultivo]],Cod_categoría[],2,0)</f>
        <v>100101007</v>
      </c>
      <c r="H6453" t="str">
        <f>+VLOOKUP(F6453,Codigos[],2,0)</f>
        <v>Berries</v>
      </c>
      <c r="I6453">
        <f>+VLOOKUP(Tabla2[[#This Row],[Categoría]],Cod_procesamiento10[],2,0)</f>
        <v>1</v>
      </c>
      <c r="J6453" t="s">
        <v>163</v>
      </c>
      <c r="K6453" s="3">
        <v>1203.43</v>
      </c>
    </row>
    <row r="6454" spans="1:11" x14ac:dyDescent="0.35">
      <c r="A6454">
        <v>2017</v>
      </c>
      <c r="B6454" s="5" t="s">
        <v>53</v>
      </c>
      <c r="C6454" s="10">
        <v>42856</v>
      </c>
      <c r="D6454" t="s">
        <v>17</v>
      </c>
      <c r="E6454">
        <f>+VLOOKUP(Tabla2[[#This Row],[Punto de venta]],Punto_venta[],2,0)</f>
        <v>2</v>
      </c>
      <c r="F6454" t="s">
        <v>9</v>
      </c>
      <c r="G6454">
        <f>+VLOOKUP(Tabla2[[#This Row],[Cultivo]],Cod_categoría[],2,0)</f>
        <v>100102003</v>
      </c>
      <c r="H6454" t="str">
        <f>+VLOOKUP(F6454,Codigos[],2,0)</f>
        <v>Cítricos</v>
      </c>
      <c r="I6454">
        <f>+VLOOKUP(Tabla2[[#This Row],[Categoría]],Cod_procesamiento10[],2,0)</f>
        <v>2</v>
      </c>
      <c r="J6454" t="s">
        <v>163</v>
      </c>
      <c r="K6454" s="3">
        <v>1965.69</v>
      </c>
    </row>
    <row r="6455" spans="1:11" x14ac:dyDescent="0.35">
      <c r="A6455">
        <v>2017</v>
      </c>
      <c r="B6455" s="5" t="s">
        <v>53</v>
      </c>
      <c r="C6455" s="10">
        <v>42856</v>
      </c>
      <c r="D6455" t="s">
        <v>17</v>
      </c>
      <c r="E6455">
        <f>+VLOOKUP(Tabla2[[#This Row],[Punto de venta]],Punto_venta[],2,0)</f>
        <v>2</v>
      </c>
      <c r="F6455" t="s">
        <v>21</v>
      </c>
      <c r="G6455">
        <f>+VLOOKUP(Tabla2[[#This Row],[Cultivo]],Cod_categoría[],2,0)</f>
        <v>100108002</v>
      </c>
      <c r="H6455" t="str">
        <f>+VLOOKUP(F6455,Codigos[],2,0)</f>
        <v>Frutos tropicales y subtropicales</v>
      </c>
      <c r="I6455">
        <f>+VLOOKUP(Tabla2[[#This Row],[Categoría]],Cod_procesamiento10[],2,0)</f>
        <v>4</v>
      </c>
      <c r="J6455" t="s">
        <v>163</v>
      </c>
      <c r="K6455" s="3">
        <v>1949.53</v>
      </c>
    </row>
    <row r="6456" spans="1:11" x14ac:dyDescent="0.35">
      <c r="A6456">
        <v>2017</v>
      </c>
      <c r="B6456" s="5" t="s">
        <v>53</v>
      </c>
      <c r="C6456" s="10">
        <v>42856</v>
      </c>
      <c r="D6456" t="s">
        <v>17</v>
      </c>
      <c r="E6456">
        <f>+VLOOKUP(Tabla2[[#This Row],[Punto de venta]],Punto_venta[],2,0)</f>
        <v>2</v>
      </c>
      <c r="F6456" t="s">
        <v>10</v>
      </c>
      <c r="G6456">
        <f>+VLOOKUP(Tabla2[[#This Row],[Cultivo]],Cod_categoría[],2,0)</f>
        <v>100104002</v>
      </c>
      <c r="H6456" t="str">
        <f>+VLOOKUP(F6456,Codigos[],2,0)</f>
        <v>Frutos de pepita</v>
      </c>
      <c r="I6456">
        <f>+VLOOKUP(Tabla2[[#This Row],[Categoría]],Cod_procesamiento10[],2,0)</f>
        <v>3</v>
      </c>
      <c r="J6456" t="s">
        <v>163</v>
      </c>
      <c r="K6456" s="3">
        <v>1019.3</v>
      </c>
    </row>
    <row r="6457" spans="1:11" x14ac:dyDescent="0.35">
      <c r="A6457">
        <v>2017</v>
      </c>
      <c r="B6457" s="5" t="s">
        <v>53</v>
      </c>
      <c r="C6457" s="10">
        <v>42856</v>
      </c>
      <c r="D6457" t="s">
        <v>17</v>
      </c>
      <c r="E6457">
        <f>+VLOOKUP(Tabla2[[#This Row],[Punto de venta]],Punto_venta[],2,0)</f>
        <v>2</v>
      </c>
      <c r="F6457" t="s">
        <v>11</v>
      </c>
      <c r="G6457">
        <f>+VLOOKUP(Tabla2[[#This Row],[Cultivo]],Cod_categoría[],2,0)</f>
        <v>100102005</v>
      </c>
      <c r="H6457" t="str">
        <f>+VLOOKUP(F6457,Codigos[],2,0)</f>
        <v>Cítricos</v>
      </c>
      <c r="I6457">
        <f>+VLOOKUP(Tabla2[[#This Row],[Categoría]],Cod_procesamiento10[],2,0)</f>
        <v>2</v>
      </c>
      <c r="J6457" t="s">
        <v>163</v>
      </c>
      <c r="K6457" s="3">
        <v>1161.95</v>
      </c>
    </row>
    <row r="6458" spans="1:11" x14ac:dyDescent="0.35">
      <c r="A6458">
        <v>2017</v>
      </c>
      <c r="B6458" s="5" t="s">
        <v>53</v>
      </c>
      <c r="C6458" s="10">
        <v>42856</v>
      </c>
      <c r="D6458" t="s">
        <v>17</v>
      </c>
      <c r="E6458">
        <f>+VLOOKUP(Tabla2[[#This Row],[Punto de venta]],Punto_venta[],2,0)</f>
        <v>2</v>
      </c>
      <c r="F6458" t="s">
        <v>13</v>
      </c>
      <c r="G6458">
        <f>+VLOOKUP(Tabla2[[#This Row],[Cultivo]],Cod_categoría[],2,0)</f>
        <v>100106002</v>
      </c>
      <c r="H6458" t="str">
        <f>+VLOOKUP(F6458,Codigos[],2,0)</f>
        <v>Frutos oleaginosos</v>
      </c>
      <c r="I6458">
        <f>+VLOOKUP(Tabla2[[#This Row],[Categoría]],Cod_procesamiento10[],2,0)</f>
        <v>12</v>
      </c>
      <c r="J6458" t="s">
        <v>163</v>
      </c>
      <c r="K6458" s="3">
        <v>3321.2</v>
      </c>
    </row>
    <row r="6459" spans="1:11" x14ac:dyDescent="0.35">
      <c r="A6459">
        <v>2017</v>
      </c>
      <c r="B6459" s="5" t="s">
        <v>53</v>
      </c>
      <c r="C6459" s="10">
        <v>42856</v>
      </c>
      <c r="D6459" t="s">
        <v>17</v>
      </c>
      <c r="E6459">
        <f>+VLOOKUP(Tabla2[[#This Row],[Punto de venta]],Punto_venta[],2,0)</f>
        <v>2</v>
      </c>
      <c r="F6459" t="s">
        <v>14</v>
      </c>
      <c r="G6459">
        <f>+VLOOKUP(Tabla2[[#This Row],[Cultivo]],Cod_categoría[],2,0)</f>
        <v>100104005</v>
      </c>
      <c r="H6459" t="str">
        <f>+VLOOKUP(F6459,Codigos[],2,0)</f>
        <v>Frutos de pepita</v>
      </c>
      <c r="I6459">
        <f>+VLOOKUP(Tabla2[[#This Row],[Categoría]],Cod_procesamiento10[],2,0)</f>
        <v>3</v>
      </c>
      <c r="J6459" t="s">
        <v>163</v>
      </c>
      <c r="K6459" s="3">
        <v>1000.75</v>
      </c>
    </row>
    <row r="6460" spans="1:11" x14ac:dyDescent="0.35">
      <c r="A6460">
        <v>2017</v>
      </c>
      <c r="B6460" s="5" t="s">
        <v>53</v>
      </c>
      <c r="C6460" s="10">
        <v>42856</v>
      </c>
      <c r="D6460" t="s">
        <v>17</v>
      </c>
      <c r="E6460">
        <f>+VLOOKUP(Tabla2[[#This Row],[Punto de venta]],Punto_venta[],2,0)</f>
        <v>2</v>
      </c>
      <c r="F6460" t="s">
        <v>15</v>
      </c>
      <c r="G6460">
        <f>+VLOOKUP(Tabla2[[#This Row],[Cultivo]],Cod_categoría[],2,0)</f>
        <v>100108006</v>
      </c>
      <c r="H6460" t="str">
        <f>+VLOOKUP(F6460,Codigos[],2,0)</f>
        <v>Frutos tropicales y subtropicales</v>
      </c>
      <c r="I6460">
        <f>+VLOOKUP(Tabla2[[#This Row],[Categoría]],Cod_procesamiento10[],2,0)</f>
        <v>4</v>
      </c>
      <c r="J6460" t="s">
        <v>163</v>
      </c>
      <c r="K6460" s="3">
        <v>819.81</v>
      </c>
    </row>
    <row r="6461" spans="1:11" x14ac:dyDescent="0.35">
      <c r="A6461">
        <v>2017</v>
      </c>
      <c r="B6461" s="5" t="s">
        <v>53</v>
      </c>
      <c r="C6461" s="10">
        <v>42856</v>
      </c>
      <c r="D6461" t="s">
        <v>17</v>
      </c>
      <c r="E6461">
        <f>+VLOOKUP(Tabla2[[#This Row],[Punto de venta]],Punto_venta[],2,0)</f>
        <v>2</v>
      </c>
      <c r="F6461" t="s">
        <v>18</v>
      </c>
      <c r="G6461">
        <f>+VLOOKUP(Tabla2[[#This Row],[Cultivo]],Cod_categoría[],2,0)</f>
        <v>100114042</v>
      </c>
      <c r="H6461" t="str">
        <f>+VLOOKUP(F6461,Codigos[],2,0)</f>
        <v>Otros</v>
      </c>
      <c r="I6461">
        <f>+VLOOKUP(Tabla2[[#This Row],[Categoría]],Cod_procesamiento10[],2,0)</f>
        <v>13</v>
      </c>
      <c r="J6461" t="s">
        <v>163</v>
      </c>
      <c r="K6461" s="3">
        <v>1855.17</v>
      </c>
    </row>
    <row r="6462" spans="1:11" x14ac:dyDescent="0.35">
      <c r="A6462">
        <v>2017</v>
      </c>
      <c r="B6462" s="5" t="s">
        <v>53</v>
      </c>
      <c r="C6462" s="10">
        <v>42856</v>
      </c>
      <c r="D6462" t="s">
        <v>17</v>
      </c>
      <c r="E6462">
        <f>+VLOOKUP(Tabla2[[#This Row],[Punto de venta]],Punto_venta[],2,0)</f>
        <v>2</v>
      </c>
      <c r="F6462" t="s">
        <v>16</v>
      </c>
      <c r="G6462">
        <f>+VLOOKUP(Tabla2[[#This Row],[Cultivo]],Cod_categoría[],2,0)</f>
        <v>100109001</v>
      </c>
      <c r="H6462" t="str">
        <f>+VLOOKUP(F6462,Codigos[],2,0)</f>
        <v>Uva</v>
      </c>
      <c r="I6462">
        <f>+VLOOKUP(Tabla2[[#This Row],[Categoría]],Cod_procesamiento10[],2,0)</f>
        <v>11</v>
      </c>
      <c r="J6462" t="s">
        <v>163</v>
      </c>
      <c r="K6462" s="3">
        <v>1828.21</v>
      </c>
    </row>
    <row r="6463" spans="1:11" x14ac:dyDescent="0.35">
      <c r="A6463">
        <v>2017</v>
      </c>
      <c r="B6463" s="5" t="s">
        <v>53</v>
      </c>
      <c r="C6463" s="10">
        <v>42856</v>
      </c>
      <c r="D6463" t="s">
        <v>2</v>
      </c>
      <c r="E6463">
        <f>+VLOOKUP(Tabla2[[#This Row],[Punto de venta]],Punto_venta[],2,0)</f>
        <v>1</v>
      </c>
      <c r="F6463" t="s">
        <v>8</v>
      </c>
      <c r="G6463">
        <f>+VLOOKUP(Tabla2[[#This Row],[Cultivo]],Cod_categoría[],2,0)</f>
        <v>100112025</v>
      </c>
      <c r="H6463" t="str">
        <f>+VLOOKUP(F6463,Codigos[],2,0)</f>
        <v>Berries</v>
      </c>
      <c r="I6463">
        <f>+VLOOKUP(Tabla2[[#This Row],[Categoría]],Cod_procesamiento10[],2,0)</f>
        <v>1</v>
      </c>
      <c r="J6463" t="s">
        <v>163</v>
      </c>
      <c r="K6463" s="3">
        <v>1420.31</v>
      </c>
    </row>
    <row r="6464" spans="1:11" x14ac:dyDescent="0.35">
      <c r="A6464">
        <v>2017</v>
      </c>
      <c r="B6464" s="5" t="s">
        <v>53</v>
      </c>
      <c r="C6464" s="10">
        <v>42856</v>
      </c>
      <c r="D6464" t="s">
        <v>2</v>
      </c>
      <c r="E6464">
        <f>+VLOOKUP(Tabla2[[#This Row],[Punto de venta]],Punto_venta[],2,0)</f>
        <v>1</v>
      </c>
      <c r="F6464" t="s">
        <v>19</v>
      </c>
      <c r="G6464">
        <f>+VLOOKUP(Tabla2[[#This Row],[Cultivo]],Cod_categoría[],2,0)</f>
        <v>100101007</v>
      </c>
      <c r="H6464" t="str">
        <f>+VLOOKUP(F6464,Codigos[],2,0)</f>
        <v>Berries</v>
      </c>
      <c r="I6464">
        <f>+VLOOKUP(Tabla2[[#This Row],[Categoría]],Cod_procesamiento10[],2,0)</f>
        <v>1</v>
      </c>
      <c r="J6464" t="s">
        <v>163</v>
      </c>
      <c r="K6464" s="3">
        <v>568.20000000000005</v>
      </c>
    </row>
    <row r="6465" spans="1:11" x14ac:dyDescent="0.35">
      <c r="A6465">
        <v>2017</v>
      </c>
      <c r="B6465" s="5" t="s">
        <v>53</v>
      </c>
      <c r="C6465" s="10">
        <v>42856</v>
      </c>
      <c r="D6465" t="s">
        <v>2</v>
      </c>
      <c r="E6465">
        <f>+VLOOKUP(Tabla2[[#This Row],[Punto de venta]],Punto_venta[],2,0)</f>
        <v>1</v>
      </c>
      <c r="F6465" t="s">
        <v>9</v>
      </c>
      <c r="G6465">
        <f>+VLOOKUP(Tabla2[[#This Row],[Cultivo]],Cod_categoría[],2,0)</f>
        <v>100102003</v>
      </c>
      <c r="H6465" t="str">
        <f>+VLOOKUP(F6465,Codigos[],2,0)</f>
        <v>Cítricos</v>
      </c>
      <c r="I6465">
        <f>+VLOOKUP(Tabla2[[#This Row],[Categoría]],Cod_procesamiento10[],2,0)</f>
        <v>2</v>
      </c>
      <c r="J6465" t="s">
        <v>163</v>
      </c>
      <c r="K6465" s="3">
        <v>1032.3900000000001</v>
      </c>
    </row>
    <row r="6466" spans="1:11" x14ac:dyDescent="0.35">
      <c r="A6466">
        <v>2017</v>
      </c>
      <c r="B6466" s="5" t="s">
        <v>53</v>
      </c>
      <c r="C6466" s="10">
        <v>42856</v>
      </c>
      <c r="D6466" t="s">
        <v>2</v>
      </c>
      <c r="E6466">
        <f>+VLOOKUP(Tabla2[[#This Row],[Punto de venta]],Punto_venta[],2,0)</f>
        <v>1</v>
      </c>
      <c r="F6466" t="s">
        <v>21</v>
      </c>
      <c r="G6466">
        <f>+VLOOKUP(Tabla2[[#This Row],[Cultivo]],Cod_categoría[],2,0)</f>
        <v>100108002</v>
      </c>
      <c r="H6466" t="str">
        <f>+VLOOKUP(F6466,Codigos[],2,0)</f>
        <v>Frutos tropicales y subtropicales</v>
      </c>
      <c r="I6466">
        <f>+VLOOKUP(Tabla2[[#This Row],[Categoría]],Cod_procesamiento10[],2,0)</f>
        <v>4</v>
      </c>
      <c r="J6466" t="s">
        <v>163</v>
      </c>
      <c r="K6466" s="3">
        <v>2346.67</v>
      </c>
    </row>
    <row r="6467" spans="1:11" x14ac:dyDescent="0.35">
      <c r="A6467">
        <v>2017</v>
      </c>
      <c r="B6467" s="5" t="s">
        <v>53</v>
      </c>
      <c r="C6467" s="10">
        <v>42856</v>
      </c>
      <c r="D6467" t="s">
        <v>2</v>
      </c>
      <c r="E6467">
        <f>+VLOOKUP(Tabla2[[#This Row],[Punto de venta]],Punto_venta[],2,0)</f>
        <v>1</v>
      </c>
      <c r="F6467" t="s">
        <v>10</v>
      </c>
      <c r="G6467">
        <f>+VLOOKUP(Tabla2[[#This Row],[Cultivo]],Cod_categoría[],2,0)</f>
        <v>100104002</v>
      </c>
      <c r="H6467" t="str">
        <f>+VLOOKUP(F6467,Codigos[],2,0)</f>
        <v>Frutos de pepita</v>
      </c>
      <c r="I6467">
        <f>+VLOOKUP(Tabla2[[#This Row],[Categoría]],Cod_procesamiento10[],2,0)</f>
        <v>3</v>
      </c>
      <c r="J6467" t="s">
        <v>163</v>
      </c>
      <c r="K6467" s="3">
        <v>548.21</v>
      </c>
    </row>
    <row r="6468" spans="1:11" x14ac:dyDescent="0.35">
      <c r="A6468">
        <v>2017</v>
      </c>
      <c r="B6468" s="5" t="s">
        <v>53</v>
      </c>
      <c r="C6468" s="10">
        <v>42856</v>
      </c>
      <c r="D6468" t="s">
        <v>2</v>
      </c>
      <c r="E6468">
        <f>+VLOOKUP(Tabla2[[#This Row],[Punto de venta]],Punto_venta[],2,0)</f>
        <v>1</v>
      </c>
      <c r="F6468" t="s">
        <v>11</v>
      </c>
      <c r="G6468">
        <f>+VLOOKUP(Tabla2[[#This Row],[Cultivo]],Cod_categoría[],2,0)</f>
        <v>100102005</v>
      </c>
      <c r="H6468" t="str">
        <f>+VLOOKUP(F6468,Codigos[],2,0)</f>
        <v>Cítricos</v>
      </c>
      <c r="I6468">
        <f>+VLOOKUP(Tabla2[[#This Row],[Categoría]],Cod_procesamiento10[],2,0)</f>
        <v>2</v>
      </c>
      <c r="J6468" t="s">
        <v>163</v>
      </c>
      <c r="K6468" s="3">
        <v>759.89</v>
      </c>
    </row>
    <row r="6469" spans="1:11" x14ac:dyDescent="0.35">
      <c r="A6469">
        <v>2017</v>
      </c>
      <c r="B6469" s="5" t="s">
        <v>53</v>
      </c>
      <c r="C6469" s="10">
        <v>42856</v>
      </c>
      <c r="D6469" t="s">
        <v>2</v>
      </c>
      <c r="E6469">
        <f>+VLOOKUP(Tabla2[[#This Row],[Punto de venta]],Punto_venta[],2,0)</f>
        <v>1</v>
      </c>
      <c r="F6469" t="s">
        <v>13</v>
      </c>
      <c r="G6469">
        <f>+VLOOKUP(Tabla2[[#This Row],[Cultivo]],Cod_categoría[],2,0)</f>
        <v>100106002</v>
      </c>
      <c r="H6469" t="str">
        <f>+VLOOKUP(F6469,Codigos[],2,0)</f>
        <v>Frutos oleaginosos</v>
      </c>
      <c r="I6469">
        <f>+VLOOKUP(Tabla2[[#This Row],[Categoría]],Cod_procesamiento10[],2,0)</f>
        <v>12</v>
      </c>
      <c r="J6469" t="s">
        <v>163</v>
      </c>
      <c r="K6469" s="3">
        <v>2553.36</v>
      </c>
    </row>
    <row r="6470" spans="1:11" x14ac:dyDescent="0.35">
      <c r="A6470">
        <v>2017</v>
      </c>
      <c r="B6470" s="5" t="s">
        <v>53</v>
      </c>
      <c r="C6470" s="10">
        <v>42856</v>
      </c>
      <c r="D6470" t="s">
        <v>2</v>
      </c>
      <c r="E6470">
        <f>+VLOOKUP(Tabla2[[#This Row],[Punto de venta]],Punto_venta[],2,0)</f>
        <v>1</v>
      </c>
      <c r="F6470" t="s">
        <v>14</v>
      </c>
      <c r="G6470">
        <f>+VLOOKUP(Tabla2[[#This Row],[Cultivo]],Cod_categoría[],2,0)</f>
        <v>100104005</v>
      </c>
      <c r="H6470" t="str">
        <f>+VLOOKUP(F6470,Codigos[],2,0)</f>
        <v>Frutos de pepita</v>
      </c>
      <c r="I6470">
        <f>+VLOOKUP(Tabla2[[#This Row],[Categoría]],Cod_procesamiento10[],2,0)</f>
        <v>3</v>
      </c>
      <c r="J6470" t="s">
        <v>163</v>
      </c>
      <c r="K6470" s="3">
        <v>639.5</v>
      </c>
    </row>
    <row r="6471" spans="1:11" x14ac:dyDescent="0.35">
      <c r="A6471">
        <v>2017</v>
      </c>
      <c r="B6471" s="5" t="s">
        <v>53</v>
      </c>
      <c r="C6471" s="10">
        <v>42856</v>
      </c>
      <c r="D6471" t="s">
        <v>2</v>
      </c>
      <c r="E6471">
        <f>+VLOOKUP(Tabla2[[#This Row],[Punto de venta]],Punto_venta[],2,0)</f>
        <v>1</v>
      </c>
      <c r="F6471" t="s">
        <v>15</v>
      </c>
      <c r="G6471">
        <f>+VLOOKUP(Tabla2[[#This Row],[Cultivo]],Cod_categoría[],2,0)</f>
        <v>100108006</v>
      </c>
      <c r="H6471" t="str">
        <f>+VLOOKUP(F6471,Codigos[],2,0)</f>
        <v>Frutos tropicales y subtropicales</v>
      </c>
      <c r="I6471">
        <f>+VLOOKUP(Tabla2[[#This Row],[Categoría]],Cod_procesamiento10[],2,0)</f>
        <v>4</v>
      </c>
      <c r="J6471" t="s">
        <v>163</v>
      </c>
      <c r="K6471" s="3">
        <v>593.71</v>
      </c>
    </row>
    <row r="6472" spans="1:11" x14ac:dyDescent="0.35">
      <c r="A6472">
        <v>2017</v>
      </c>
      <c r="B6472" s="5" t="s">
        <v>53</v>
      </c>
      <c r="C6472" s="10">
        <v>42856</v>
      </c>
      <c r="D6472" t="s">
        <v>2</v>
      </c>
      <c r="E6472">
        <f>+VLOOKUP(Tabla2[[#This Row],[Punto de venta]],Punto_venta[],2,0)</f>
        <v>1</v>
      </c>
      <c r="F6472" t="s">
        <v>18</v>
      </c>
      <c r="G6472">
        <f>+VLOOKUP(Tabla2[[#This Row],[Cultivo]],Cod_categoría[],2,0)</f>
        <v>100114042</v>
      </c>
      <c r="H6472" t="str">
        <f>+VLOOKUP(F6472,Codigos[],2,0)</f>
        <v>Otros</v>
      </c>
      <c r="I6472">
        <f>+VLOOKUP(Tabla2[[#This Row],[Categoría]],Cod_procesamiento10[],2,0)</f>
        <v>13</v>
      </c>
      <c r="J6472" t="s">
        <v>163</v>
      </c>
      <c r="K6472" s="3">
        <v>1400</v>
      </c>
    </row>
    <row r="6473" spans="1:11" x14ac:dyDescent="0.35">
      <c r="A6473">
        <v>2017</v>
      </c>
      <c r="B6473" s="5" t="s">
        <v>53</v>
      </c>
      <c r="C6473" s="10">
        <v>42856</v>
      </c>
      <c r="D6473" t="s">
        <v>2</v>
      </c>
      <c r="E6473">
        <f>+VLOOKUP(Tabla2[[#This Row],[Punto de venta]],Punto_venta[],2,0)</f>
        <v>1</v>
      </c>
      <c r="F6473" t="s">
        <v>16</v>
      </c>
      <c r="G6473">
        <f>+VLOOKUP(Tabla2[[#This Row],[Cultivo]],Cod_categoría[],2,0)</f>
        <v>100109001</v>
      </c>
      <c r="H6473" t="str">
        <f>+VLOOKUP(F6473,Codigos[],2,0)</f>
        <v>Uva</v>
      </c>
      <c r="I6473">
        <f>+VLOOKUP(Tabla2[[#This Row],[Categoría]],Cod_procesamiento10[],2,0)</f>
        <v>11</v>
      </c>
      <c r="J6473" t="s">
        <v>163</v>
      </c>
      <c r="K6473" s="3">
        <v>976.72</v>
      </c>
    </row>
    <row r="6474" spans="1:11" x14ac:dyDescent="0.35">
      <c r="A6474">
        <v>2017</v>
      </c>
      <c r="B6474" s="5" t="s">
        <v>53</v>
      </c>
      <c r="C6474" s="10">
        <v>42856</v>
      </c>
      <c r="D6474" t="s">
        <v>17</v>
      </c>
      <c r="E6474">
        <f>+VLOOKUP(Tabla2[[#This Row],[Punto de venta]],Punto_venta[],2,0)</f>
        <v>2</v>
      </c>
      <c r="F6474" t="s">
        <v>8</v>
      </c>
      <c r="G6474">
        <f>+VLOOKUP(Tabla2[[#This Row],[Cultivo]],Cod_categoría[],2,0)</f>
        <v>100112025</v>
      </c>
      <c r="H6474" t="str">
        <f>+VLOOKUP(F6474,Codigos[],2,0)</f>
        <v>Berries</v>
      </c>
      <c r="I6474">
        <f>+VLOOKUP(Tabla2[[#This Row],[Categoría]],Cod_procesamiento10[],2,0)</f>
        <v>1</v>
      </c>
      <c r="J6474" t="s">
        <v>163</v>
      </c>
      <c r="K6474" s="3">
        <v>5841.2</v>
      </c>
    </row>
    <row r="6475" spans="1:11" x14ac:dyDescent="0.35">
      <c r="A6475">
        <v>2017</v>
      </c>
      <c r="B6475" s="5" t="s">
        <v>53</v>
      </c>
      <c r="C6475" s="10">
        <v>42856</v>
      </c>
      <c r="D6475" t="s">
        <v>17</v>
      </c>
      <c r="E6475">
        <f>+VLOOKUP(Tabla2[[#This Row],[Punto de venta]],Punto_venta[],2,0)</f>
        <v>2</v>
      </c>
      <c r="F6475" t="s">
        <v>19</v>
      </c>
      <c r="G6475">
        <f>+VLOOKUP(Tabla2[[#This Row],[Cultivo]],Cod_categoría[],2,0)</f>
        <v>100101007</v>
      </c>
      <c r="H6475" t="str">
        <f>+VLOOKUP(F6475,Codigos[],2,0)</f>
        <v>Berries</v>
      </c>
      <c r="I6475">
        <f>+VLOOKUP(Tabla2[[#This Row],[Categoría]],Cod_procesamiento10[],2,0)</f>
        <v>1</v>
      </c>
      <c r="J6475" t="s">
        <v>163</v>
      </c>
      <c r="K6475" s="3">
        <v>1148.1199999999999</v>
      </c>
    </row>
    <row r="6476" spans="1:11" x14ac:dyDescent="0.35">
      <c r="A6476">
        <v>2017</v>
      </c>
      <c r="B6476" s="5" t="s">
        <v>53</v>
      </c>
      <c r="C6476" s="10">
        <v>42856</v>
      </c>
      <c r="D6476" t="s">
        <v>17</v>
      </c>
      <c r="E6476">
        <f>+VLOOKUP(Tabla2[[#This Row],[Punto de venta]],Punto_venta[],2,0)</f>
        <v>2</v>
      </c>
      <c r="F6476" t="s">
        <v>9</v>
      </c>
      <c r="G6476">
        <f>+VLOOKUP(Tabla2[[#This Row],[Cultivo]],Cod_categoría[],2,0)</f>
        <v>100102003</v>
      </c>
      <c r="H6476" t="str">
        <f>+VLOOKUP(F6476,Codigos[],2,0)</f>
        <v>Cítricos</v>
      </c>
      <c r="I6476">
        <f>+VLOOKUP(Tabla2[[#This Row],[Categoría]],Cod_procesamiento10[],2,0)</f>
        <v>2</v>
      </c>
      <c r="J6476" t="s">
        <v>163</v>
      </c>
      <c r="K6476" s="3">
        <v>1890.01</v>
      </c>
    </row>
    <row r="6477" spans="1:11" x14ac:dyDescent="0.35">
      <c r="A6477">
        <v>2017</v>
      </c>
      <c r="B6477" s="5" t="s">
        <v>53</v>
      </c>
      <c r="C6477" s="10">
        <v>42856</v>
      </c>
      <c r="D6477" t="s">
        <v>17</v>
      </c>
      <c r="E6477">
        <f>+VLOOKUP(Tabla2[[#This Row],[Punto de venta]],Punto_venta[],2,0)</f>
        <v>2</v>
      </c>
      <c r="F6477" t="s">
        <v>21</v>
      </c>
      <c r="G6477">
        <f>+VLOOKUP(Tabla2[[#This Row],[Cultivo]],Cod_categoría[],2,0)</f>
        <v>100108002</v>
      </c>
      <c r="H6477" t="str">
        <f>+VLOOKUP(F6477,Codigos[],2,0)</f>
        <v>Frutos tropicales y subtropicales</v>
      </c>
      <c r="I6477">
        <f>+VLOOKUP(Tabla2[[#This Row],[Categoría]],Cod_procesamiento10[],2,0)</f>
        <v>4</v>
      </c>
      <c r="J6477" t="s">
        <v>163</v>
      </c>
      <c r="K6477" s="3">
        <v>1930.55</v>
      </c>
    </row>
    <row r="6478" spans="1:11" x14ac:dyDescent="0.35">
      <c r="A6478">
        <v>2017</v>
      </c>
      <c r="B6478" s="5" t="s">
        <v>53</v>
      </c>
      <c r="C6478" s="10">
        <v>42856</v>
      </c>
      <c r="D6478" t="s">
        <v>17</v>
      </c>
      <c r="E6478">
        <f>+VLOOKUP(Tabla2[[#This Row],[Punto de venta]],Punto_venta[],2,0)</f>
        <v>2</v>
      </c>
      <c r="F6478" t="s">
        <v>10</v>
      </c>
      <c r="G6478">
        <f>+VLOOKUP(Tabla2[[#This Row],[Cultivo]],Cod_categoría[],2,0)</f>
        <v>100104002</v>
      </c>
      <c r="H6478" t="str">
        <f>+VLOOKUP(F6478,Codigos[],2,0)</f>
        <v>Frutos de pepita</v>
      </c>
      <c r="I6478">
        <f>+VLOOKUP(Tabla2[[#This Row],[Categoría]],Cod_procesamiento10[],2,0)</f>
        <v>3</v>
      </c>
      <c r="J6478" t="s">
        <v>163</v>
      </c>
      <c r="K6478" s="3">
        <v>1158.3800000000001</v>
      </c>
    </row>
    <row r="6479" spans="1:11" x14ac:dyDescent="0.35">
      <c r="A6479">
        <v>2017</v>
      </c>
      <c r="B6479" s="5" t="s">
        <v>53</v>
      </c>
      <c r="C6479" s="10">
        <v>42856</v>
      </c>
      <c r="D6479" t="s">
        <v>17</v>
      </c>
      <c r="E6479">
        <f>+VLOOKUP(Tabla2[[#This Row],[Punto de venta]],Punto_venta[],2,0)</f>
        <v>2</v>
      </c>
      <c r="F6479" t="s">
        <v>11</v>
      </c>
      <c r="G6479">
        <f>+VLOOKUP(Tabla2[[#This Row],[Cultivo]],Cod_categoría[],2,0)</f>
        <v>100102005</v>
      </c>
      <c r="H6479" t="str">
        <f>+VLOOKUP(F6479,Codigos[],2,0)</f>
        <v>Cítricos</v>
      </c>
      <c r="I6479">
        <f>+VLOOKUP(Tabla2[[#This Row],[Categoría]],Cod_procesamiento10[],2,0)</f>
        <v>2</v>
      </c>
      <c r="J6479" t="s">
        <v>163</v>
      </c>
      <c r="K6479" s="3">
        <v>1249.48</v>
      </c>
    </row>
    <row r="6480" spans="1:11" x14ac:dyDescent="0.35">
      <c r="A6480">
        <v>2017</v>
      </c>
      <c r="B6480" s="5" t="s">
        <v>53</v>
      </c>
      <c r="C6480" s="10">
        <v>42856</v>
      </c>
      <c r="D6480" t="s">
        <v>17</v>
      </c>
      <c r="E6480">
        <f>+VLOOKUP(Tabla2[[#This Row],[Punto de venta]],Punto_venta[],2,0)</f>
        <v>2</v>
      </c>
      <c r="F6480" t="s">
        <v>13</v>
      </c>
      <c r="G6480">
        <f>+VLOOKUP(Tabla2[[#This Row],[Cultivo]],Cod_categoría[],2,0)</f>
        <v>100106002</v>
      </c>
      <c r="H6480" t="str">
        <f>+VLOOKUP(F6480,Codigos[],2,0)</f>
        <v>Frutos oleaginosos</v>
      </c>
      <c r="I6480">
        <f>+VLOOKUP(Tabla2[[#This Row],[Categoría]],Cod_procesamiento10[],2,0)</f>
        <v>12</v>
      </c>
      <c r="J6480" t="s">
        <v>163</v>
      </c>
      <c r="K6480" s="3">
        <v>3373.98</v>
      </c>
    </row>
    <row r="6481" spans="1:11" x14ac:dyDescent="0.35">
      <c r="A6481">
        <v>2017</v>
      </c>
      <c r="B6481" s="5" t="s">
        <v>53</v>
      </c>
      <c r="C6481" s="10">
        <v>42856</v>
      </c>
      <c r="D6481" t="s">
        <v>17</v>
      </c>
      <c r="E6481">
        <f>+VLOOKUP(Tabla2[[#This Row],[Punto de venta]],Punto_venta[],2,0)</f>
        <v>2</v>
      </c>
      <c r="F6481" t="s">
        <v>14</v>
      </c>
      <c r="G6481">
        <f>+VLOOKUP(Tabla2[[#This Row],[Cultivo]],Cod_categoría[],2,0)</f>
        <v>100104005</v>
      </c>
      <c r="H6481" t="str">
        <f>+VLOOKUP(F6481,Codigos[],2,0)</f>
        <v>Frutos de pepita</v>
      </c>
      <c r="I6481">
        <f>+VLOOKUP(Tabla2[[#This Row],[Categoría]],Cod_procesamiento10[],2,0)</f>
        <v>3</v>
      </c>
      <c r="J6481" t="s">
        <v>163</v>
      </c>
      <c r="K6481" s="3">
        <v>1097</v>
      </c>
    </row>
    <row r="6482" spans="1:11" x14ac:dyDescent="0.35">
      <c r="A6482">
        <v>2017</v>
      </c>
      <c r="B6482" s="5" t="s">
        <v>53</v>
      </c>
      <c r="C6482" s="10">
        <v>42856</v>
      </c>
      <c r="D6482" t="s">
        <v>17</v>
      </c>
      <c r="E6482">
        <f>+VLOOKUP(Tabla2[[#This Row],[Punto de venta]],Punto_venta[],2,0)</f>
        <v>2</v>
      </c>
      <c r="F6482" t="s">
        <v>15</v>
      </c>
      <c r="G6482">
        <f>+VLOOKUP(Tabla2[[#This Row],[Cultivo]],Cod_categoría[],2,0)</f>
        <v>100108006</v>
      </c>
      <c r="H6482" t="str">
        <f>+VLOOKUP(F6482,Codigos[],2,0)</f>
        <v>Frutos tropicales y subtropicales</v>
      </c>
      <c r="I6482">
        <f>+VLOOKUP(Tabla2[[#This Row],[Categoría]],Cod_procesamiento10[],2,0)</f>
        <v>4</v>
      </c>
      <c r="J6482" t="s">
        <v>163</v>
      </c>
      <c r="K6482" s="3">
        <v>825.82</v>
      </c>
    </row>
    <row r="6483" spans="1:11" x14ac:dyDescent="0.35">
      <c r="A6483">
        <v>2017</v>
      </c>
      <c r="B6483" s="5" t="s">
        <v>53</v>
      </c>
      <c r="C6483" s="10">
        <v>42856</v>
      </c>
      <c r="D6483" t="s">
        <v>17</v>
      </c>
      <c r="E6483">
        <f>+VLOOKUP(Tabla2[[#This Row],[Punto de venta]],Punto_venta[],2,0)</f>
        <v>2</v>
      </c>
      <c r="F6483" t="s">
        <v>18</v>
      </c>
      <c r="G6483">
        <f>+VLOOKUP(Tabla2[[#This Row],[Cultivo]],Cod_categoría[],2,0)</f>
        <v>100114042</v>
      </c>
      <c r="H6483" t="str">
        <f>+VLOOKUP(F6483,Codigos[],2,0)</f>
        <v>Otros</v>
      </c>
      <c r="I6483">
        <f>+VLOOKUP(Tabla2[[#This Row],[Categoría]],Cod_procesamiento10[],2,0)</f>
        <v>13</v>
      </c>
      <c r="J6483" t="s">
        <v>163</v>
      </c>
      <c r="K6483" s="3">
        <v>1740</v>
      </c>
    </row>
    <row r="6484" spans="1:11" x14ac:dyDescent="0.35">
      <c r="A6484">
        <v>2017</v>
      </c>
      <c r="B6484" s="5" t="s">
        <v>53</v>
      </c>
      <c r="C6484" s="10">
        <v>42856</v>
      </c>
      <c r="D6484" t="s">
        <v>17</v>
      </c>
      <c r="E6484">
        <f>+VLOOKUP(Tabla2[[#This Row],[Punto de venta]],Punto_venta[],2,0)</f>
        <v>2</v>
      </c>
      <c r="F6484" t="s">
        <v>16</v>
      </c>
      <c r="G6484">
        <f>+VLOOKUP(Tabla2[[#This Row],[Cultivo]],Cod_categoría[],2,0)</f>
        <v>100109001</v>
      </c>
      <c r="H6484" t="str">
        <f>+VLOOKUP(F6484,Codigos[],2,0)</f>
        <v>Uva</v>
      </c>
      <c r="I6484">
        <f>+VLOOKUP(Tabla2[[#This Row],[Categoría]],Cod_procesamiento10[],2,0)</f>
        <v>11</v>
      </c>
      <c r="J6484" t="s">
        <v>163</v>
      </c>
      <c r="K6484" s="3">
        <v>2317.94</v>
      </c>
    </row>
    <row r="6485" spans="1:11" x14ac:dyDescent="0.35">
      <c r="A6485">
        <v>2017</v>
      </c>
      <c r="B6485" s="5" t="s">
        <v>53</v>
      </c>
      <c r="C6485" s="10">
        <v>42856</v>
      </c>
      <c r="D6485" t="s">
        <v>2</v>
      </c>
      <c r="E6485">
        <f>+VLOOKUP(Tabla2[[#This Row],[Punto de venta]],Punto_venta[],2,0)</f>
        <v>1</v>
      </c>
      <c r="F6485" t="s">
        <v>8</v>
      </c>
      <c r="G6485">
        <f>+VLOOKUP(Tabla2[[#This Row],[Cultivo]],Cod_categoría[],2,0)</f>
        <v>100112025</v>
      </c>
      <c r="H6485" t="str">
        <f>+VLOOKUP(F6485,Codigos[],2,0)</f>
        <v>Berries</v>
      </c>
      <c r="I6485">
        <f>+VLOOKUP(Tabla2[[#This Row],[Categoría]],Cod_procesamiento10[],2,0)</f>
        <v>1</v>
      </c>
      <c r="J6485" t="s">
        <v>163</v>
      </c>
      <c r="K6485" s="3">
        <v>1544.33</v>
      </c>
    </row>
    <row r="6486" spans="1:11" x14ac:dyDescent="0.35">
      <c r="A6486">
        <v>2017</v>
      </c>
      <c r="B6486" s="5" t="s">
        <v>53</v>
      </c>
      <c r="C6486" s="10">
        <v>42856</v>
      </c>
      <c r="D6486" t="s">
        <v>2</v>
      </c>
      <c r="E6486">
        <f>+VLOOKUP(Tabla2[[#This Row],[Punto de venta]],Punto_venta[],2,0)</f>
        <v>1</v>
      </c>
      <c r="F6486" t="s">
        <v>19</v>
      </c>
      <c r="G6486">
        <f>+VLOOKUP(Tabla2[[#This Row],[Cultivo]],Cod_categoría[],2,0)</f>
        <v>100101007</v>
      </c>
      <c r="H6486" t="str">
        <f>+VLOOKUP(F6486,Codigos[],2,0)</f>
        <v>Berries</v>
      </c>
      <c r="I6486">
        <f>+VLOOKUP(Tabla2[[#This Row],[Categoría]],Cod_procesamiento10[],2,0)</f>
        <v>1</v>
      </c>
      <c r="J6486" t="s">
        <v>163</v>
      </c>
      <c r="K6486" s="3">
        <v>552.32000000000005</v>
      </c>
    </row>
    <row r="6487" spans="1:11" x14ac:dyDescent="0.35">
      <c r="A6487">
        <v>2017</v>
      </c>
      <c r="B6487" s="5" t="s">
        <v>53</v>
      </c>
      <c r="C6487" s="10">
        <v>42856</v>
      </c>
      <c r="D6487" t="s">
        <v>2</v>
      </c>
      <c r="E6487">
        <f>+VLOOKUP(Tabla2[[#This Row],[Punto de venta]],Punto_venta[],2,0)</f>
        <v>1</v>
      </c>
      <c r="F6487" t="s">
        <v>9</v>
      </c>
      <c r="G6487">
        <f>+VLOOKUP(Tabla2[[#This Row],[Cultivo]],Cod_categoría[],2,0)</f>
        <v>100102003</v>
      </c>
      <c r="H6487" t="str">
        <f>+VLOOKUP(F6487,Codigos[],2,0)</f>
        <v>Cítricos</v>
      </c>
      <c r="I6487">
        <f>+VLOOKUP(Tabla2[[#This Row],[Categoría]],Cod_procesamiento10[],2,0)</f>
        <v>2</v>
      </c>
      <c r="J6487" t="s">
        <v>163</v>
      </c>
      <c r="K6487" s="3">
        <v>863.06</v>
      </c>
    </row>
    <row r="6488" spans="1:11" x14ac:dyDescent="0.35">
      <c r="A6488">
        <v>2017</v>
      </c>
      <c r="B6488" s="5" t="s">
        <v>53</v>
      </c>
      <c r="C6488" s="10">
        <v>42856</v>
      </c>
      <c r="D6488" t="s">
        <v>2</v>
      </c>
      <c r="E6488">
        <f>+VLOOKUP(Tabla2[[#This Row],[Punto de venta]],Punto_venta[],2,0)</f>
        <v>1</v>
      </c>
      <c r="F6488" t="s">
        <v>21</v>
      </c>
      <c r="G6488">
        <f>+VLOOKUP(Tabla2[[#This Row],[Cultivo]],Cod_categoría[],2,0)</f>
        <v>100108002</v>
      </c>
      <c r="H6488" t="str">
        <f>+VLOOKUP(F6488,Codigos[],2,0)</f>
        <v>Frutos tropicales y subtropicales</v>
      </c>
      <c r="I6488">
        <f>+VLOOKUP(Tabla2[[#This Row],[Categoría]],Cod_procesamiento10[],2,0)</f>
        <v>4</v>
      </c>
      <c r="J6488" t="s">
        <v>163</v>
      </c>
      <c r="K6488" s="3">
        <v>2812.5</v>
      </c>
    </row>
    <row r="6489" spans="1:11" x14ac:dyDescent="0.35">
      <c r="A6489">
        <v>2017</v>
      </c>
      <c r="B6489" s="5" t="s">
        <v>53</v>
      </c>
      <c r="C6489" s="10">
        <v>42856</v>
      </c>
      <c r="D6489" t="s">
        <v>2</v>
      </c>
      <c r="E6489">
        <f>+VLOOKUP(Tabla2[[#This Row],[Punto de venta]],Punto_venta[],2,0)</f>
        <v>1</v>
      </c>
      <c r="F6489" t="s">
        <v>10</v>
      </c>
      <c r="G6489">
        <f>+VLOOKUP(Tabla2[[#This Row],[Cultivo]],Cod_categoría[],2,0)</f>
        <v>100104002</v>
      </c>
      <c r="H6489" t="str">
        <f>+VLOOKUP(F6489,Codigos[],2,0)</f>
        <v>Frutos de pepita</v>
      </c>
      <c r="I6489">
        <f>+VLOOKUP(Tabla2[[#This Row],[Categoría]],Cod_procesamiento10[],2,0)</f>
        <v>3</v>
      </c>
      <c r="J6489" t="s">
        <v>163</v>
      </c>
      <c r="K6489" s="3">
        <v>485.88</v>
      </c>
    </row>
    <row r="6490" spans="1:11" x14ac:dyDescent="0.35">
      <c r="A6490">
        <v>2017</v>
      </c>
      <c r="B6490" s="5" t="s">
        <v>53</v>
      </c>
      <c r="C6490" s="10">
        <v>42856</v>
      </c>
      <c r="D6490" t="s">
        <v>2</v>
      </c>
      <c r="E6490">
        <f>+VLOOKUP(Tabla2[[#This Row],[Punto de venta]],Punto_venta[],2,0)</f>
        <v>1</v>
      </c>
      <c r="F6490" t="s">
        <v>11</v>
      </c>
      <c r="G6490">
        <f>+VLOOKUP(Tabla2[[#This Row],[Cultivo]],Cod_categoría[],2,0)</f>
        <v>100102005</v>
      </c>
      <c r="H6490" t="str">
        <f>+VLOOKUP(F6490,Codigos[],2,0)</f>
        <v>Cítricos</v>
      </c>
      <c r="I6490">
        <f>+VLOOKUP(Tabla2[[#This Row],[Categoría]],Cod_procesamiento10[],2,0)</f>
        <v>2</v>
      </c>
      <c r="J6490" t="s">
        <v>163</v>
      </c>
      <c r="K6490" s="3">
        <v>711.8</v>
      </c>
    </row>
    <row r="6491" spans="1:11" x14ac:dyDescent="0.35">
      <c r="A6491">
        <v>2017</v>
      </c>
      <c r="B6491" s="5" t="s">
        <v>53</v>
      </c>
      <c r="C6491" s="10">
        <v>42856</v>
      </c>
      <c r="D6491" t="s">
        <v>2</v>
      </c>
      <c r="E6491">
        <f>+VLOOKUP(Tabla2[[#This Row],[Punto de venta]],Punto_venta[],2,0)</f>
        <v>1</v>
      </c>
      <c r="F6491" t="s">
        <v>13</v>
      </c>
      <c r="G6491">
        <f>+VLOOKUP(Tabla2[[#This Row],[Cultivo]],Cod_categoría[],2,0)</f>
        <v>100106002</v>
      </c>
      <c r="H6491" t="str">
        <f>+VLOOKUP(F6491,Codigos[],2,0)</f>
        <v>Frutos oleaginosos</v>
      </c>
      <c r="I6491">
        <f>+VLOOKUP(Tabla2[[#This Row],[Categoría]],Cod_procesamiento10[],2,0)</f>
        <v>12</v>
      </c>
      <c r="J6491" t="s">
        <v>163</v>
      </c>
      <c r="K6491" s="3">
        <v>2418.29</v>
      </c>
    </row>
    <row r="6492" spans="1:11" x14ac:dyDescent="0.35">
      <c r="A6492">
        <v>2017</v>
      </c>
      <c r="B6492" s="5" t="s">
        <v>53</v>
      </c>
      <c r="C6492" s="10">
        <v>42856</v>
      </c>
      <c r="D6492" t="s">
        <v>2</v>
      </c>
      <c r="E6492">
        <f>+VLOOKUP(Tabla2[[#This Row],[Punto de venta]],Punto_venta[],2,0)</f>
        <v>1</v>
      </c>
      <c r="F6492" t="s">
        <v>14</v>
      </c>
      <c r="G6492">
        <f>+VLOOKUP(Tabla2[[#This Row],[Cultivo]],Cod_categoría[],2,0)</f>
        <v>100104005</v>
      </c>
      <c r="H6492" t="str">
        <f>+VLOOKUP(F6492,Codigos[],2,0)</f>
        <v>Frutos de pepita</v>
      </c>
      <c r="I6492">
        <f>+VLOOKUP(Tabla2[[#This Row],[Categoría]],Cod_procesamiento10[],2,0)</f>
        <v>3</v>
      </c>
      <c r="J6492" t="s">
        <v>163</v>
      </c>
      <c r="K6492" s="3">
        <v>598.63</v>
      </c>
    </row>
    <row r="6493" spans="1:11" x14ac:dyDescent="0.35">
      <c r="A6493">
        <v>2017</v>
      </c>
      <c r="B6493" s="5" t="s">
        <v>53</v>
      </c>
      <c r="C6493" s="10">
        <v>42856</v>
      </c>
      <c r="D6493" t="s">
        <v>2</v>
      </c>
      <c r="E6493">
        <f>+VLOOKUP(Tabla2[[#This Row],[Punto de venta]],Punto_venta[],2,0)</f>
        <v>1</v>
      </c>
      <c r="F6493" t="s">
        <v>15</v>
      </c>
      <c r="G6493">
        <f>+VLOOKUP(Tabla2[[#This Row],[Cultivo]],Cod_categoría[],2,0)</f>
        <v>100108006</v>
      </c>
      <c r="H6493" t="str">
        <f>+VLOOKUP(F6493,Codigos[],2,0)</f>
        <v>Frutos tropicales y subtropicales</v>
      </c>
      <c r="I6493">
        <f>+VLOOKUP(Tabla2[[#This Row],[Categoría]],Cod_procesamiento10[],2,0)</f>
        <v>4</v>
      </c>
      <c r="J6493" t="s">
        <v>163</v>
      </c>
      <c r="K6493" s="3">
        <v>572.83000000000004</v>
      </c>
    </row>
    <row r="6494" spans="1:11" x14ac:dyDescent="0.35">
      <c r="A6494">
        <v>2017</v>
      </c>
      <c r="B6494" s="5" t="s">
        <v>53</v>
      </c>
      <c r="C6494" s="10">
        <v>42856</v>
      </c>
      <c r="D6494" t="s">
        <v>2</v>
      </c>
      <c r="E6494">
        <f>+VLOOKUP(Tabla2[[#This Row],[Punto de venta]],Punto_venta[],2,0)</f>
        <v>1</v>
      </c>
      <c r="F6494" t="s">
        <v>16</v>
      </c>
      <c r="G6494">
        <f>+VLOOKUP(Tabla2[[#This Row],[Cultivo]],Cod_categoría[],2,0)</f>
        <v>100109001</v>
      </c>
      <c r="H6494" t="str">
        <f>+VLOOKUP(F6494,Codigos[],2,0)</f>
        <v>Uva</v>
      </c>
      <c r="I6494">
        <f>+VLOOKUP(Tabla2[[#This Row],[Categoría]],Cod_procesamiento10[],2,0)</f>
        <v>11</v>
      </c>
      <c r="J6494" t="s">
        <v>163</v>
      </c>
      <c r="K6494" s="3">
        <v>971.52</v>
      </c>
    </row>
    <row r="6495" spans="1:11" x14ac:dyDescent="0.35">
      <c r="A6495">
        <v>2017</v>
      </c>
      <c r="B6495" s="5" t="s">
        <v>53</v>
      </c>
      <c r="C6495" s="10">
        <v>42856</v>
      </c>
      <c r="D6495" t="s">
        <v>17</v>
      </c>
      <c r="E6495">
        <f>+VLOOKUP(Tabla2[[#This Row],[Punto de venta]],Punto_venta[],2,0)</f>
        <v>2</v>
      </c>
      <c r="F6495" t="s">
        <v>8</v>
      </c>
      <c r="G6495">
        <f>+VLOOKUP(Tabla2[[#This Row],[Cultivo]],Cod_categoría[],2,0)</f>
        <v>100112025</v>
      </c>
      <c r="H6495" t="str">
        <f>+VLOOKUP(F6495,Codigos[],2,0)</f>
        <v>Berries</v>
      </c>
      <c r="I6495">
        <f>+VLOOKUP(Tabla2[[#This Row],[Categoría]],Cod_procesamiento10[],2,0)</f>
        <v>1</v>
      </c>
      <c r="J6495" t="s">
        <v>163</v>
      </c>
      <c r="K6495" s="3">
        <v>7628.6</v>
      </c>
    </row>
    <row r="6496" spans="1:11" x14ac:dyDescent="0.35">
      <c r="A6496">
        <v>2017</v>
      </c>
      <c r="B6496" s="5" t="s">
        <v>53</v>
      </c>
      <c r="C6496" s="10">
        <v>42856</v>
      </c>
      <c r="D6496" t="s">
        <v>17</v>
      </c>
      <c r="E6496">
        <f>+VLOOKUP(Tabla2[[#This Row],[Punto de venta]],Punto_venta[],2,0)</f>
        <v>2</v>
      </c>
      <c r="F6496" t="s">
        <v>19</v>
      </c>
      <c r="G6496">
        <f>+VLOOKUP(Tabla2[[#This Row],[Cultivo]],Cod_categoría[],2,0)</f>
        <v>100101007</v>
      </c>
      <c r="H6496" t="str">
        <f>+VLOOKUP(F6496,Codigos[],2,0)</f>
        <v>Berries</v>
      </c>
      <c r="I6496">
        <f>+VLOOKUP(Tabla2[[#This Row],[Categoría]],Cod_procesamiento10[],2,0)</f>
        <v>1</v>
      </c>
      <c r="J6496" t="s">
        <v>163</v>
      </c>
      <c r="K6496" s="3">
        <v>1112.8900000000001</v>
      </c>
    </row>
    <row r="6497" spans="1:11" x14ac:dyDescent="0.35">
      <c r="A6497">
        <v>2017</v>
      </c>
      <c r="B6497" s="5" t="s">
        <v>53</v>
      </c>
      <c r="C6497" s="10">
        <v>42856</v>
      </c>
      <c r="D6497" t="s">
        <v>17</v>
      </c>
      <c r="E6497">
        <f>+VLOOKUP(Tabla2[[#This Row],[Punto de venta]],Punto_venta[],2,0)</f>
        <v>2</v>
      </c>
      <c r="F6497" t="s">
        <v>9</v>
      </c>
      <c r="G6497">
        <f>+VLOOKUP(Tabla2[[#This Row],[Cultivo]],Cod_categoría[],2,0)</f>
        <v>100102003</v>
      </c>
      <c r="H6497" t="str">
        <f>+VLOOKUP(F6497,Codigos[],2,0)</f>
        <v>Cítricos</v>
      </c>
      <c r="I6497">
        <f>+VLOOKUP(Tabla2[[#This Row],[Categoría]],Cod_procesamiento10[],2,0)</f>
        <v>2</v>
      </c>
      <c r="J6497" t="s">
        <v>163</v>
      </c>
      <c r="K6497" s="3">
        <v>1788.57</v>
      </c>
    </row>
    <row r="6498" spans="1:11" x14ac:dyDescent="0.35">
      <c r="A6498">
        <v>2017</v>
      </c>
      <c r="B6498" s="5" t="s">
        <v>53</v>
      </c>
      <c r="C6498" s="10">
        <v>42856</v>
      </c>
      <c r="D6498" t="s">
        <v>17</v>
      </c>
      <c r="E6498">
        <f>+VLOOKUP(Tabla2[[#This Row],[Punto de venta]],Punto_venta[],2,0)</f>
        <v>2</v>
      </c>
      <c r="F6498" t="s">
        <v>21</v>
      </c>
      <c r="G6498">
        <f>+VLOOKUP(Tabla2[[#This Row],[Cultivo]],Cod_categoría[],2,0)</f>
        <v>100108002</v>
      </c>
      <c r="H6498" t="str">
        <f>+VLOOKUP(F6498,Codigos[],2,0)</f>
        <v>Frutos tropicales y subtropicales</v>
      </c>
      <c r="I6498">
        <f>+VLOOKUP(Tabla2[[#This Row],[Categoría]],Cod_procesamiento10[],2,0)</f>
        <v>4</v>
      </c>
      <c r="J6498" t="s">
        <v>163</v>
      </c>
      <c r="K6498" s="3">
        <v>2192.6799999999998</v>
      </c>
    </row>
    <row r="6499" spans="1:11" x14ac:dyDescent="0.35">
      <c r="A6499">
        <v>2017</v>
      </c>
      <c r="B6499" s="5" t="s">
        <v>53</v>
      </c>
      <c r="C6499" s="10">
        <v>42856</v>
      </c>
      <c r="D6499" t="s">
        <v>17</v>
      </c>
      <c r="E6499">
        <f>+VLOOKUP(Tabla2[[#This Row],[Punto de venta]],Punto_venta[],2,0)</f>
        <v>2</v>
      </c>
      <c r="F6499" t="s">
        <v>10</v>
      </c>
      <c r="G6499">
        <f>+VLOOKUP(Tabla2[[#This Row],[Cultivo]],Cod_categoría[],2,0)</f>
        <v>100104002</v>
      </c>
      <c r="H6499" t="str">
        <f>+VLOOKUP(F6499,Codigos[],2,0)</f>
        <v>Frutos de pepita</v>
      </c>
      <c r="I6499">
        <f>+VLOOKUP(Tabla2[[#This Row],[Categoría]],Cod_procesamiento10[],2,0)</f>
        <v>3</v>
      </c>
      <c r="J6499" t="s">
        <v>163</v>
      </c>
      <c r="K6499" s="3">
        <v>1028.5899999999999</v>
      </c>
    </row>
    <row r="6500" spans="1:11" x14ac:dyDescent="0.35">
      <c r="A6500">
        <v>2017</v>
      </c>
      <c r="B6500" s="5" t="s">
        <v>53</v>
      </c>
      <c r="C6500" s="10">
        <v>42856</v>
      </c>
      <c r="D6500" t="s">
        <v>17</v>
      </c>
      <c r="E6500">
        <f>+VLOOKUP(Tabla2[[#This Row],[Punto de venta]],Punto_venta[],2,0)</f>
        <v>2</v>
      </c>
      <c r="F6500" t="s">
        <v>11</v>
      </c>
      <c r="G6500">
        <f>+VLOOKUP(Tabla2[[#This Row],[Cultivo]],Cod_categoría[],2,0)</f>
        <v>100102005</v>
      </c>
      <c r="H6500" t="str">
        <f>+VLOOKUP(F6500,Codigos[],2,0)</f>
        <v>Cítricos</v>
      </c>
      <c r="I6500">
        <f>+VLOOKUP(Tabla2[[#This Row],[Categoría]],Cod_procesamiento10[],2,0)</f>
        <v>2</v>
      </c>
      <c r="J6500" t="s">
        <v>163</v>
      </c>
      <c r="K6500" s="3">
        <v>1174.05</v>
      </c>
    </row>
    <row r="6501" spans="1:11" x14ac:dyDescent="0.35">
      <c r="A6501">
        <v>2017</v>
      </c>
      <c r="B6501" s="5" t="s">
        <v>53</v>
      </c>
      <c r="C6501" s="10">
        <v>42856</v>
      </c>
      <c r="D6501" t="s">
        <v>17</v>
      </c>
      <c r="E6501">
        <f>+VLOOKUP(Tabla2[[#This Row],[Punto de venta]],Punto_venta[],2,0)</f>
        <v>2</v>
      </c>
      <c r="F6501" t="s">
        <v>13</v>
      </c>
      <c r="G6501">
        <f>+VLOOKUP(Tabla2[[#This Row],[Cultivo]],Cod_categoría[],2,0)</f>
        <v>100106002</v>
      </c>
      <c r="H6501" t="str">
        <f>+VLOOKUP(F6501,Codigos[],2,0)</f>
        <v>Frutos oleaginosos</v>
      </c>
      <c r="I6501">
        <f>+VLOOKUP(Tabla2[[#This Row],[Categoría]],Cod_procesamiento10[],2,0)</f>
        <v>12</v>
      </c>
      <c r="J6501" t="s">
        <v>163</v>
      </c>
      <c r="K6501" s="3">
        <v>3344.05</v>
      </c>
    </row>
    <row r="6502" spans="1:11" x14ac:dyDescent="0.35">
      <c r="A6502">
        <v>2017</v>
      </c>
      <c r="B6502" s="5" t="s">
        <v>53</v>
      </c>
      <c r="C6502" s="10">
        <v>42856</v>
      </c>
      <c r="D6502" t="s">
        <v>17</v>
      </c>
      <c r="E6502">
        <f>+VLOOKUP(Tabla2[[#This Row],[Punto de venta]],Punto_venta[],2,0)</f>
        <v>2</v>
      </c>
      <c r="F6502" t="s">
        <v>14</v>
      </c>
      <c r="G6502">
        <f>+VLOOKUP(Tabla2[[#This Row],[Cultivo]],Cod_categoría[],2,0)</f>
        <v>100104005</v>
      </c>
      <c r="H6502" t="str">
        <f>+VLOOKUP(F6502,Codigos[],2,0)</f>
        <v>Frutos de pepita</v>
      </c>
      <c r="I6502">
        <f>+VLOOKUP(Tabla2[[#This Row],[Categoría]],Cod_procesamiento10[],2,0)</f>
        <v>3</v>
      </c>
      <c r="J6502" t="s">
        <v>163</v>
      </c>
      <c r="K6502" s="3">
        <v>1089.42</v>
      </c>
    </row>
    <row r="6503" spans="1:11" x14ac:dyDescent="0.35">
      <c r="A6503">
        <v>2017</v>
      </c>
      <c r="B6503" s="5" t="s">
        <v>53</v>
      </c>
      <c r="C6503" s="10">
        <v>42856</v>
      </c>
      <c r="D6503" t="s">
        <v>17</v>
      </c>
      <c r="E6503">
        <f>+VLOOKUP(Tabla2[[#This Row],[Punto de venta]],Punto_venta[],2,0)</f>
        <v>2</v>
      </c>
      <c r="F6503" t="s">
        <v>15</v>
      </c>
      <c r="G6503">
        <f>+VLOOKUP(Tabla2[[#This Row],[Cultivo]],Cod_categoría[],2,0)</f>
        <v>100108006</v>
      </c>
      <c r="H6503" t="str">
        <f>+VLOOKUP(F6503,Codigos[],2,0)</f>
        <v>Frutos tropicales y subtropicales</v>
      </c>
      <c r="I6503">
        <f>+VLOOKUP(Tabla2[[#This Row],[Categoría]],Cod_procesamiento10[],2,0)</f>
        <v>4</v>
      </c>
      <c r="J6503" t="s">
        <v>163</v>
      </c>
      <c r="K6503" s="3">
        <v>798.07</v>
      </c>
    </row>
    <row r="6504" spans="1:11" x14ac:dyDescent="0.35">
      <c r="A6504">
        <v>2017</v>
      </c>
      <c r="B6504" s="5" t="s">
        <v>53</v>
      </c>
      <c r="C6504" s="10">
        <v>42856</v>
      </c>
      <c r="D6504" t="s">
        <v>17</v>
      </c>
      <c r="E6504">
        <f>+VLOOKUP(Tabla2[[#This Row],[Punto de venta]],Punto_venta[],2,0)</f>
        <v>2</v>
      </c>
      <c r="F6504" t="s">
        <v>16</v>
      </c>
      <c r="G6504">
        <f>+VLOOKUP(Tabla2[[#This Row],[Cultivo]],Cod_categoría[],2,0)</f>
        <v>100109001</v>
      </c>
      <c r="H6504" t="str">
        <f>+VLOOKUP(F6504,Codigos[],2,0)</f>
        <v>Uva</v>
      </c>
      <c r="I6504">
        <f>+VLOOKUP(Tabla2[[#This Row],[Categoría]],Cod_procesamiento10[],2,0)</f>
        <v>11</v>
      </c>
      <c r="J6504" t="s">
        <v>163</v>
      </c>
      <c r="K6504" s="3">
        <v>2253.5</v>
      </c>
    </row>
    <row r="6505" spans="1:11" x14ac:dyDescent="0.35">
      <c r="A6505">
        <v>2017</v>
      </c>
      <c r="B6505" s="5" t="s">
        <v>53</v>
      </c>
      <c r="C6505" s="10">
        <v>42856</v>
      </c>
      <c r="D6505" t="s">
        <v>2</v>
      </c>
      <c r="E6505">
        <f>+VLOOKUP(Tabla2[[#This Row],[Punto de venta]],Punto_venta[],2,0)</f>
        <v>1</v>
      </c>
      <c r="F6505" t="s">
        <v>8</v>
      </c>
      <c r="G6505">
        <f>+VLOOKUP(Tabla2[[#This Row],[Cultivo]],Cod_categoría[],2,0)</f>
        <v>100112025</v>
      </c>
      <c r="H6505" t="str">
        <f>+VLOOKUP(F6505,Codigos[],2,0)</f>
        <v>Berries</v>
      </c>
      <c r="I6505">
        <f>+VLOOKUP(Tabla2[[#This Row],[Categoría]],Cod_procesamiento10[],2,0)</f>
        <v>1</v>
      </c>
      <c r="J6505" t="s">
        <v>163</v>
      </c>
      <c r="K6505" s="3">
        <v>2122.58</v>
      </c>
    </row>
    <row r="6506" spans="1:11" x14ac:dyDescent="0.35">
      <c r="A6506">
        <v>2017</v>
      </c>
      <c r="B6506" s="5" t="s">
        <v>53</v>
      </c>
      <c r="C6506" s="10">
        <v>42856</v>
      </c>
      <c r="D6506" t="s">
        <v>2</v>
      </c>
      <c r="E6506">
        <f>+VLOOKUP(Tabla2[[#This Row],[Punto de venta]],Punto_venta[],2,0)</f>
        <v>1</v>
      </c>
      <c r="F6506" t="s">
        <v>19</v>
      </c>
      <c r="G6506">
        <f>+VLOOKUP(Tabla2[[#This Row],[Cultivo]],Cod_categoría[],2,0)</f>
        <v>100101007</v>
      </c>
      <c r="H6506" t="str">
        <f>+VLOOKUP(F6506,Codigos[],2,0)</f>
        <v>Berries</v>
      </c>
      <c r="I6506">
        <f>+VLOOKUP(Tabla2[[#This Row],[Categoría]],Cod_procesamiento10[],2,0)</f>
        <v>1</v>
      </c>
      <c r="J6506" t="s">
        <v>163</v>
      </c>
      <c r="K6506" s="3">
        <v>551.62</v>
      </c>
    </row>
    <row r="6507" spans="1:11" x14ac:dyDescent="0.35">
      <c r="A6507">
        <v>2017</v>
      </c>
      <c r="B6507" s="5" t="s">
        <v>53</v>
      </c>
      <c r="C6507" s="10">
        <v>42856</v>
      </c>
      <c r="D6507" t="s">
        <v>2</v>
      </c>
      <c r="E6507">
        <f>+VLOOKUP(Tabla2[[#This Row],[Punto de venta]],Punto_venta[],2,0)</f>
        <v>1</v>
      </c>
      <c r="F6507" t="s">
        <v>9</v>
      </c>
      <c r="G6507">
        <f>+VLOOKUP(Tabla2[[#This Row],[Cultivo]],Cod_categoría[],2,0)</f>
        <v>100102003</v>
      </c>
      <c r="H6507" t="str">
        <f>+VLOOKUP(F6507,Codigos[],2,0)</f>
        <v>Cítricos</v>
      </c>
      <c r="I6507">
        <f>+VLOOKUP(Tabla2[[#This Row],[Categoría]],Cod_procesamiento10[],2,0)</f>
        <v>2</v>
      </c>
      <c r="J6507" t="s">
        <v>163</v>
      </c>
      <c r="K6507" s="3">
        <v>709.09</v>
      </c>
    </row>
    <row r="6508" spans="1:11" x14ac:dyDescent="0.35">
      <c r="A6508">
        <v>2017</v>
      </c>
      <c r="B6508" s="5" t="s">
        <v>53</v>
      </c>
      <c r="C6508" s="10">
        <v>42856</v>
      </c>
      <c r="D6508" t="s">
        <v>2</v>
      </c>
      <c r="E6508">
        <f>+VLOOKUP(Tabla2[[#This Row],[Punto de venta]],Punto_venta[],2,0)</f>
        <v>1</v>
      </c>
      <c r="F6508" t="s">
        <v>21</v>
      </c>
      <c r="G6508">
        <f>+VLOOKUP(Tabla2[[#This Row],[Cultivo]],Cod_categoría[],2,0)</f>
        <v>100108002</v>
      </c>
      <c r="H6508" t="str">
        <f>+VLOOKUP(F6508,Codigos[],2,0)</f>
        <v>Frutos tropicales y subtropicales</v>
      </c>
      <c r="I6508">
        <f>+VLOOKUP(Tabla2[[#This Row],[Categoría]],Cod_procesamiento10[],2,0)</f>
        <v>4</v>
      </c>
      <c r="J6508" t="s">
        <v>163</v>
      </c>
      <c r="K6508" s="3">
        <v>2603.13</v>
      </c>
    </row>
    <row r="6509" spans="1:11" x14ac:dyDescent="0.35">
      <c r="A6509">
        <v>2017</v>
      </c>
      <c r="B6509" s="5" t="s">
        <v>53</v>
      </c>
      <c r="C6509" s="10">
        <v>42856</v>
      </c>
      <c r="D6509" t="s">
        <v>2</v>
      </c>
      <c r="E6509">
        <f>+VLOOKUP(Tabla2[[#This Row],[Punto de venta]],Punto_venta[],2,0)</f>
        <v>1</v>
      </c>
      <c r="F6509" t="s">
        <v>10</v>
      </c>
      <c r="G6509">
        <f>+VLOOKUP(Tabla2[[#This Row],[Cultivo]],Cod_categoría[],2,0)</f>
        <v>100104002</v>
      </c>
      <c r="H6509" t="str">
        <f>+VLOOKUP(F6509,Codigos[],2,0)</f>
        <v>Frutos de pepita</v>
      </c>
      <c r="I6509">
        <f>+VLOOKUP(Tabla2[[#This Row],[Categoría]],Cod_procesamiento10[],2,0)</f>
        <v>3</v>
      </c>
      <c r="J6509" t="s">
        <v>163</v>
      </c>
      <c r="K6509" s="3">
        <v>544.01</v>
      </c>
    </row>
    <row r="6510" spans="1:11" x14ac:dyDescent="0.35">
      <c r="A6510">
        <v>2017</v>
      </c>
      <c r="B6510" s="5" t="s">
        <v>53</v>
      </c>
      <c r="C6510" s="10">
        <v>42856</v>
      </c>
      <c r="D6510" t="s">
        <v>2</v>
      </c>
      <c r="E6510">
        <f>+VLOOKUP(Tabla2[[#This Row],[Punto de venta]],Punto_venta[],2,0)</f>
        <v>1</v>
      </c>
      <c r="F6510" t="s">
        <v>11</v>
      </c>
      <c r="G6510">
        <f>+VLOOKUP(Tabla2[[#This Row],[Cultivo]],Cod_categoría[],2,0)</f>
        <v>100102005</v>
      </c>
      <c r="H6510" t="str">
        <f>+VLOOKUP(F6510,Codigos[],2,0)</f>
        <v>Cítricos</v>
      </c>
      <c r="I6510">
        <f>+VLOOKUP(Tabla2[[#This Row],[Categoría]],Cod_procesamiento10[],2,0)</f>
        <v>2</v>
      </c>
      <c r="J6510" t="s">
        <v>163</v>
      </c>
      <c r="K6510" s="3">
        <v>666.76</v>
      </c>
    </row>
    <row r="6511" spans="1:11" x14ac:dyDescent="0.35">
      <c r="A6511">
        <v>2017</v>
      </c>
      <c r="B6511" s="5" t="s">
        <v>53</v>
      </c>
      <c r="C6511" s="10">
        <v>42856</v>
      </c>
      <c r="D6511" t="s">
        <v>2</v>
      </c>
      <c r="E6511">
        <f>+VLOOKUP(Tabla2[[#This Row],[Punto de venta]],Punto_venta[],2,0)</f>
        <v>1</v>
      </c>
      <c r="F6511" t="s">
        <v>13</v>
      </c>
      <c r="G6511">
        <f>+VLOOKUP(Tabla2[[#This Row],[Cultivo]],Cod_categoría[],2,0)</f>
        <v>100106002</v>
      </c>
      <c r="H6511" t="str">
        <f>+VLOOKUP(F6511,Codigos[],2,0)</f>
        <v>Frutos oleaginosos</v>
      </c>
      <c r="I6511">
        <f>+VLOOKUP(Tabla2[[#This Row],[Categoría]],Cod_procesamiento10[],2,0)</f>
        <v>12</v>
      </c>
      <c r="J6511" t="s">
        <v>163</v>
      </c>
      <c r="K6511" s="3">
        <v>2655.62</v>
      </c>
    </row>
    <row r="6512" spans="1:11" x14ac:dyDescent="0.35">
      <c r="A6512">
        <v>2017</v>
      </c>
      <c r="B6512" s="5" t="s">
        <v>53</v>
      </c>
      <c r="C6512" s="10">
        <v>42856</v>
      </c>
      <c r="D6512" t="s">
        <v>2</v>
      </c>
      <c r="E6512">
        <f>+VLOOKUP(Tabla2[[#This Row],[Punto de venta]],Punto_venta[],2,0)</f>
        <v>1</v>
      </c>
      <c r="F6512" t="s">
        <v>14</v>
      </c>
      <c r="G6512">
        <f>+VLOOKUP(Tabla2[[#This Row],[Cultivo]],Cod_categoría[],2,0)</f>
        <v>100104005</v>
      </c>
      <c r="H6512" t="str">
        <f>+VLOOKUP(F6512,Codigos[],2,0)</f>
        <v>Frutos de pepita</v>
      </c>
      <c r="I6512">
        <f>+VLOOKUP(Tabla2[[#This Row],[Categoría]],Cod_procesamiento10[],2,0)</f>
        <v>3</v>
      </c>
      <c r="J6512" t="s">
        <v>163</v>
      </c>
      <c r="K6512" s="3">
        <v>646.44000000000005</v>
      </c>
    </row>
    <row r="6513" spans="1:11" x14ac:dyDescent="0.35">
      <c r="A6513">
        <v>2017</v>
      </c>
      <c r="B6513" s="5" t="s">
        <v>53</v>
      </c>
      <c r="C6513" s="10">
        <v>42856</v>
      </c>
      <c r="D6513" t="s">
        <v>2</v>
      </c>
      <c r="E6513">
        <f>+VLOOKUP(Tabla2[[#This Row],[Punto de venta]],Punto_venta[],2,0)</f>
        <v>1</v>
      </c>
      <c r="F6513" t="s">
        <v>15</v>
      </c>
      <c r="G6513">
        <f>+VLOOKUP(Tabla2[[#This Row],[Cultivo]],Cod_categoría[],2,0)</f>
        <v>100108006</v>
      </c>
      <c r="H6513" t="str">
        <f>+VLOOKUP(F6513,Codigos[],2,0)</f>
        <v>Frutos tropicales y subtropicales</v>
      </c>
      <c r="I6513">
        <f>+VLOOKUP(Tabla2[[#This Row],[Categoría]],Cod_procesamiento10[],2,0)</f>
        <v>4</v>
      </c>
      <c r="J6513" t="s">
        <v>163</v>
      </c>
      <c r="K6513" s="3">
        <v>516.84</v>
      </c>
    </row>
    <row r="6514" spans="1:11" x14ac:dyDescent="0.35">
      <c r="A6514">
        <v>2017</v>
      </c>
      <c r="B6514" s="5" t="s">
        <v>53</v>
      </c>
      <c r="C6514" s="10">
        <v>42856</v>
      </c>
      <c r="D6514" t="s">
        <v>2</v>
      </c>
      <c r="E6514">
        <f>+VLOOKUP(Tabla2[[#This Row],[Punto de venta]],Punto_venta[],2,0)</f>
        <v>1</v>
      </c>
      <c r="F6514" t="s">
        <v>16</v>
      </c>
      <c r="G6514">
        <f>+VLOOKUP(Tabla2[[#This Row],[Cultivo]],Cod_categoría[],2,0)</f>
        <v>100109001</v>
      </c>
      <c r="H6514" t="str">
        <f>+VLOOKUP(F6514,Codigos[],2,0)</f>
        <v>Uva</v>
      </c>
      <c r="I6514">
        <f>+VLOOKUP(Tabla2[[#This Row],[Categoría]],Cod_procesamiento10[],2,0)</f>
        <v>11</v>
      </c>
      <c r="J6514" t="s">
        <v>163</v>
      </c>
      <c r="K6514" s="3">
        <v>1257.01</v>
      </c>
    </row>
    <row r="6515" spans="1:11" x14ac:dyDescent="0.35">
      <c r="A6515">
        <v>2017</v>
      </c>
      <c r="B6515" s="5" t="s">
        <v>53</v>
      </c>
      <c r="C6515" s="10">
        <v>42856</v>
      </c>
      <c r="D6515" t="s">
        <v>17</v>
      </c>
      <c r="E6515">
        <f>+VLOOKUP(Tabla2[[#This Row],[Punto de venta]],Punto_venta[],2,0)</f>
        <v>2</v>
      </c>
      <c r="F6515" t="s">
        <v>8</v>
      </c>
      <c r="G6515">
        <f>+VLOOKUP(Tabla2[[#This Row],[Cultivo]],Cod_categoría[],2,0)</f>
        <v>100112025</v>
      </c>
      <c r="H6515" t="str">
        <f>+VLOOKUP(F6515,Codigos[],2,0)</f>
        <v>Berries</v>
      </c>
      <c r="I6515">
        <f>+VLOOKUP(Tabla2[[#This Row],[Categoría]],Cod_procesamiento10[],2,0)</f>
        <v>1</v>
      </c>
      <c r="J6515" t="s">
        <v>163</v>
      </c>
      <c r="K6515" s="3">
        <v>7669.94</v>
      </c>
    </row>
    <row r="6516" spans="1:11" x14ac:dyDescent="0.35">
      <c r="A6516">
        <v>2017</v>
      </c>
      <c r="B6516" s="5" t="s">
        <v>53</v>
      </c>
      <c r="C6516" s="10">
        <v>42856</v>
      </c>
      <c r="D6516" t="s">
        <v>17</v>
      </c>
      <c r="E6516">
        <f>+VLOOKUP(Tabla2[[#This Row],[Punto de venta]],Punto_venta[],2,0)</f>
        <v>2</v>
      </c>
      <c r="F6516" t="s">
        <v>19</v>
      </c>
      <c r="G6516">
        <f>+VLOOKUP(Tabla2[[#This Row],[Cultivo]],Cod_categoría[],2,0)</f>
        <v>100101007</v>
      </c>
      <c r="H6516" t="str">
        <f>+VLOOKUP(F6516,Codigos[],2,0)</f>
        <v>Berries</v>
      </c>
      <c r="I6516">
        <f>+VLOOKUP(Tabla2[[#This Row],[Categoría]],Cod_procesamiento10[],2,0)</f>
        <v>1</v>
      </c>
      <c r="J6516" t="s">
        <v>163</v>
      </c>
      <c r="K6516" s="3">
        <v>1011.73</v>
      </c>
    </row>
    <row r="6517" spans="1:11" x14ac:dyDescent="0.35">
      <c r="A6517">
        <v>2017</v>
      </c>
      <c r="B6517" s="5" t="s">
        <v>53</v>
      </c>
      <c r="C6517" s="10">
        <v>42856</v>
      </c>
      <c r="D6517" t="s">
        <v>17</v>
      </c>
      <c r="E6517">
        <f>+VLOOKUP(Tabla2[[#This Row],[Punto de venta]],Punto_venta[],2,0)</f>
        <v>2</v>
      </c>
      <c r="F6517" t="s">
        <v>9</v>
      </c>
      <c r="G6517">
        <f>+VLOOKUP(Tabla2[[#This Row],[Cultivo]],Cod_categoría[],2,0)</f>
        <v>100102003</v>
      </c>
      <c r="H6517" t="str">
        <f>+VLOOKUP(F6517,Codigos[],2,0)</f>
        <v>Cítricos</v>
      </c>
      <c r="I6517">
        <f>+VLOOKUP(Tabla2[[#This Row],[Categoría]],Cod_procesamiento10[],2,0)</f>
        <v>2</v>
      </c>
      <c r="J6517" t="s">
        <v>163</v>
      </c>
      <c r="K6517" s="3">
        <v>1601.86</v>
      </c>
    </row>
    <row r="6518" spans="1:11" x14ac:dyDescent="0.35">
      <c r="A6518">
        <v>2017</v>
      </c>
      <c r="B6518" s="5" t="s">
        <v>53</v>
      </c>
      <c r="C6518" s="10">
        <v>42856</v>
      </c>
      <c r="D6518" t="s">
        <v>17</v>
      </c>
      <c r="E6518">
        <f>+VLOOKUP(Tabla2[[#This Row],[Punto de venta]],Punto_venta[],2,0)</f>
        <v>2</v>
      </c>
      <c r="F6518" t="s">
        <v>21</v>
      </c>
      <c r="G6518">
        <f>+VLOOKUP(Tabla2[[#This Row],[Cultivo]],Cod_categoría[],2,0)</f>
        <v>100108002</v>
      </c>
      <c r="H6518" t="str">
        <f>+VLOOKUP(F6518,Codigos[],2,0)</f>
        <v>Frutos tropicales y subtropicales</v>
      </c>
      <c r="I6518">
        <f>+VLOOKUP(Tabla2[[#This Row],[Categoría]],Cod_procesamiento10[],2,0)</f>
        <v>4</v>
      </c>
      <c r="J6518" t="s">
        <v>163</v>
      </c>
      <c r="K6518" s="3">
        <v>2044</v>
      </c>
    </row>
    <row r="6519" spans="1:11" x14ac:dyDescent="0.35">
      <c r="A6519">
        <v>2017</v>
      </c>
      <c r="B6519" s="5" t="s">
        <v>53</v>
      </c>
      <c r="C6519" s="10">
        <v>42856</v>
      </c>
      <c r="D6519" t="s">
        <v>17</v>
      </c>
      <c r="E6519">
        <f>+VLOOKUP(Tabla2[[#This Row],[Punto de venta]],Punto_venta[],2,0)</f>
        <v>2</v>
      </c>
      <c r="F6519" t="s">
        <v>10</v>
      </c>
      <c r="G6519">
        <f>+VLOOKUP(Tabla2[[#This Row],[Cultivo]],Cod_categoría[],2,0)</f>
        <v>100104002</v>
      </c>
      <c r="H6519" t="str">
        <f>+VLOOKUP(F6519,Codigos[],2,0)</f>
        <v>Frutos de pepita</v>
      </c>
      <c r="I6519">
        <f>+VLOOKUP(Tabla2[[#This Row],[Categoría]],Cod_procesamiento10[],2,0)</f>
        <v>3</v>
      </c>
      <c r="J6519" t="s">
        <v>163</v>
      </c>
      <c r="K6519" s="3">
        <v>1104.4100000000001</v>
      </c>
    </row>
    <row r="6520" spans="1:11" x14ac:dyDescent="0.35">
      <c r="A6520">
        <v>2017</v>
      </c>
      <c r="B6520" s="5" t="s">
        <v>53</v>
      </c>
      <c r="C6520" s="10">
        <v>42856</v>
      </c>
      <c r="D6520" t="s">
        <v>17</v>
      </c>
      <c r="E6520">
        <f>+VLOOKUP(Tabla2[[#This Row],[Punto de venta]],Punto_venta[],2,0)</f>
        <v>2</v>
      </c>
      <c r="F6520" t="s">
        <v>11</v>
      </c>
      <c r="G6520">
        <f>+VLOOKUP(Tabla2[[#This Row],[Cultivo]],Cod_categoría[],2,0)</f>
        <v>100102005</v>
      </c>
      <c r="H6520" t="str">
        <f>+VLOOKUP(F6520,Codigos[],2,0)</f>
        <v>Cítricos</v>
      </c>
      <c r="I6520">
        <f>+VLOOKUP(Tabla2[[#This Row],[Categoría]],Cod_procesamiento10[],2,0)</f>
        <v>2</v>
      </c>
      <c r="J6520" t="s">
        <v>163</v>
      </c>
      <c r="K6520" s="3">
        <v>1224.58</v>
      </c>
    </row>
    <row r="6521" spans="1:11" x14ac:dyDescent="0.35">
      <c r="A6521">
        <v>2017</v>
      </c>
      <c r="B6521" s="5" t="s">
        <v>53</v>
      </c>
      <c r="C6521" s="10">
        <v>42856</v>
      </c>
      <c r="D6521" t="s">
        <v>17</v>
      </c>
      <c r="E6521">
        <f>+VLOOKUP(Tabla2[[#This Row],[Punto de venta]],Punto_venta[],2,0)</f>
        <v>2</v>
      </c>
      <c r="F6521" t="s">
        <v>13</v>
      </c>
      <c r="G6521">
        <f>+VLOOKUP(Tabla2[[#This Row],[Cultivo]],Cod_categoría[],2,0)</f>
        <v>100106002</v>
      </c>
      <c r="H6521" t="str">
        <f>+VLOOKUP(F6521,Codigos[],2,0)</f>
        <v>Frutos oleaginosos</v>
      </c>
      <c r="I6521">
        <f>+VLOOKUP(Tabla2[[#This Row],[Categoría]],Cod_procesamiento10[],2,0)</f>
        <v>12</v>
      </c>
      <c r="J6521" t="s">
        <v>163</v>
      </c>
      <c r="K6521" s="3">
        <v>3317.72</v>
      </c>
    </row>
    <row r="6522" spans="1:11" x14ac:dyDescent="0.35">
      <c r="A6522">
        <v>2017</v>
      </c>
      <c r="B6522" s="5" t="s">
        <v>53</v>
      </c>
      <c r="C6522" s="10">
        <v>42856</v>
      </c>
      <c r="D6522" t="s">
        <v>17</v>
      </c>
      <c r="E6522">
        <f>+VLOOKUP(Tabla2[[#This Row],[Punto de venta]],Punto_venta[],2,0)</f>
        <v>2</v>
      </c>
      <c r="F6522" t="s">
        <v>14</v>
      </c>
      <c r="G6522">
        <f>+VLOOKUP(Tabla2[[#This Row],[Cultivo]],Cod_categoría[],2,0)</f>
        <v>100104005</v>
      </c>
      <c r="H6522" t="str">
        <f>+VLOOKUP(F6522,Codigos[],2,0)</f>
        <v>Frutos de pepita</v>
      </c>
      <c r="I6522">
        <f>+VLOOKUP(Tabla2[[#This Row],[Categoría]],Cod_procesamiento10[],2,0)</f>
        <v>3</v>
      </c>
      <c r="J6522" t="s">
        <v>163</v>
      </c>
      <c r="K6522" s="3">
        <v>948.79</v>
      </c>
    </row>
    <row r="6523" spans="1:11" x14ac:dyDescent="0.35">
      <c r="A6523">
        <v>2017</v>
      </c>
      <c r="B6523" s="5" t="s">
        <v>53</v>
      </c>
      <c r="C6523" s="10">
        <v>42856</v>
      </c>
      <c r="D6523" t="s">
        <v>17</v>
      </c>
      <c r="E6523">
        <f>+VLOOKUP(Tabla2[[#This Row],[Punto de venta]],Punto_venta[],2,0)</f>
        <v>2</v>
      </c>
      <c r="F6523" t="s">
        <v>15</v>
      </c>
      <c r="G6523">
        <f>+VLOOKUP(Tabla2[[#This Row],[Cultivo]],Cod_categoría[],2,0)</f>
        <v>100108006</v>
      </c>
      <c r="H6523" t="str">
        <f>+VLOOKUP(F6523,Codigos[],2,0)</f>
        <v>Frutos tropicales y subtropicales</v>
      </c>
      <c r="I6523">
        <f>+VLOOKUP(Tabla2[[#This Row],[Categoría]],Cod_procesamiento10[],2,0)</f>
        <v>4</v>
      </c>
      <c r="J6523" t="s">
        <v>163</v>
      </c>
      <c r="K6523" s="3">
        <v>768.89</v>
      </c>
    </row>
    <row r="6524" spans="1:11" x14ac:dyDescent="0.35">
      <c r="A6524">
        <v>2017</v>
      </c>
      <c r="B6524" s="5" t="s">
        <v>53</v>
      </c>
      <c r="C6524" s="10">
        <v>42856</v>
      </c>
      <c r="D6524" t="s">
        <v>17</v>
      </c>
      <c r="E6524">
        <f>+VLOOKUP(Tabla2[[#This Row],[Punto de venta]],Punto_venta[],2,0)</f>
        <v>2</v>
      </c>
      <c r="F6524" t="s">
        <v>16</v>
      </c>
      <c r="G6524">
        <f>+VLOOKUP(Tabla2[[#This Row],[Cultivo]],Cod_categoría[],2,0)</f>
        <v>100109001</v>
      </c>
      <c r="H6524" t="str">
        <f>+VLOOKUP(F6524,Codigos[],2,0)</f>
        <v>Uva</v>
      </c>
      <c r="I6524">
        <f>+VLOOKUP(Tabla2[[#This Row],[Categoría]],Cod_procesamiento10[],2,0)</f>
        <v>11</v>
      </c>
      <c r="J6524" t="s">
        <v>163</v>
      </c>
      <c r="K6524" s="3">
        <v>1631.36</v>
      </c>
    </row>
    <row r="6525" spans="1:11" x14ac:dyDescent="0.35">
      <c r="A6525">
        <v>2017</v>
      </c>
      <c r="B6525" s="5" t="s">
        <v>53</v>
      </c>
      <c r="C6525" s="10">
        <v>42856</v>
      </c>
      <c r="D6525" t="s">
        <v>24</v>
      </c>
      <c r="E6525">
        <f>+VLOOKUP(Tabla2[[#This Row],[Punto de venta]],Punto_venta[],2,0)</f>
        <v>3</v>
      </c>
      <c r="F6525" t="s">
        <v>68</v>
      </c>
      <c r="G6525">
        <f>+VLOOKUP(Tabla2[[#This Row],[Cultivo]],Cod_categoría[],2,0)</f>
        <v>100101001</v>
      </c>
      <c r="H6525" t="str">
        <f>+VLOOKUP(F6525,Codigos[],2,0)</f>
        <v>Berries</v>
      </c>
      <c r="I6525">
        <f>+VLOOKUP(Tabla2[[#This Row],[Categoría]],Cod_procesamiento10[],2,0)</f>
        <v>1</v>
      </c>
      <c r="J6525" t="s">
        <v>163</v>
      </c>
      <c r="K6525" s="3">
        <v>3316.67</v>
      </c>
    </row>
    <row r="6526" spans="1:11" x14ac:dyDescent="0.35">
      <c r="A6526">
        <v>2017</v>
      </c>
      <c r="B6526" s="5" t="s">
        <v>53</v>
      </c>
      <c r="C6526" s="10">
        <v>42856</v>
      </c>
      <c r="D6526" t="s">
        <v>24</v>
      </c>
      <c r="E6526">
        <f>+VLOOKUP(Tabla2[[#This Row],[Punto de venta]],Punto_venta[],2,0)</f>
        <v>3</v>
      </c>
      <c r="F6526" t="s">
        <v>25</v>
      </c>
      <c r="G6526">
        <f>+VLOOKUP(Tabla2[[#This Row],[Cultivo]],Cod_categoría[],2,0)</f>
        <v>100114046</v>
      </c>
      <c r="H6526" t="str">
        <f>+VLOOKUP(F6526,Codigos[],2,0)</f>
        <v>Berries</v>
      </c>
      <c r="I6526">
        <f>+VLOOKUP(Tabla2[[#This Row],[Categoría]],Cod_procesamiento10[],2,0)</f>
        <v>1</v>
      </c>
      <c r="J6526" t="s">
        <v>163</v>
      </c>
      <c r="K6526" s="3">
        <v>2000</v>
      </c>
    </row>
    <row r="6527" spans="1:11" x14ac:dyDescent="0.35">
      <c r="A6527">
        <v>2017</v>
      </c>
      <c r="B6527" s="5" t="s">
        <v>53</v>
      </c>
      <c r="C6527" s="10">
        <v>42856</v>
      </c>
      <c r="D6527" t="s">
        <v>24</v>
      </c>
      <c r="E6527">
        <f>+VLOOKUP(Tabla2[[#This Row],[Punto de venta]],Punto_venta[],2,0)</f>
        <v>3</v>
      </c>
      <c r="F6527" t="s">
        <v>29</v>
      </c>
      <c r="G6527">
        <f>+VLOOKUP(Tabla2[[#This Row],[Cultivo]],Cod_categoría[],2,0)</f>
        <v>100107001</v>
      </c>
      <c r="H6527" t="str">
        <f>+VLOOKUP(F6527,Codigos[],2,0)</f>
        <v>Berries</v>
      </c>
      <c r="I6527">
        <f>+VLOOKUP(Tabla2[[#This Row],[Categoría]],Cod_procesamiento10[],2,0)</f>
        <v>1</v>
      </c>
      <c r="J6527" t="s">
        <v>163</v>
      </c>
      <c r="K6527" s="3">
        <v>694.28</v>
      </c>
    </row>
    <row r="6528" spans="1:11" x14ac:dyDescent="0.35">
      <c r="A6528">
        <v>2017</v>
      </c>
      <c r="B6528" s="5" t="s">
        <v>53</v>
      </c>
      <c r="C6528" s="10">
        <v>42856</v>
      </c>
      <c r="D6528" t="s">
        <v>24</v>
      </c>
      <c r="E6528">
        <f>+VLOOKUP(Tabla2[[#This Row],[Punto de venta]],Punto_venta[],2,0)</f>
        <v>3</v>
      </c>
      <c r="F6528" t="s">
        <v>4</v>
      </c>
      <c r="G6528">
        <f>+VLOOKUP(Tabla2[[#This Row],[Cultivo]],Cod_categoría[],2,0)</f>
        <v>100107002</v>
      </c>
      <c r="H6528" t="str">
        <f>+VLOOKUP(F6528,Codigos[],2,0)</f>
        <v>Frutos tropicales y subtropicales</v>
      </c>
      <c r="I6528">
        <f>+VLOOKUP(Tabla2[[#This Row],[Categoría]],Cod_procesamiento10[],2,0)</f>
        <v>4</v>
      </c>
      <c r="J6528" t="s">
        <v>163</v>
      </c>
      <c r="K6528" s="3">
        <v>2616.38</v>
      </c>
    </row>
    <row r="6529" spans="1:11" x14ac:dyDescent="0.35">
      <c r="A6529">
        <v>2017</v>
      </c>
      <c r="B6529" s="5" t="s">
        <v>53</v>
      </c>
      <c r="C6529" s="10">
        <v>42856</v>
      </c>
      <c r="D6529" t="s">
        <v>24</v>
      </c>
      <c r="E6529">
        <f>+VLOOKUP(Tabla2[[#This Row],[Punto de venta]],Punto_venta[],2,0)</f>
        <v>3</v>
      </c>
      <c r="F6529" t="s">
        <v>5</v>
      </c>
      <c r="G6529">
        <f>+VLOOKUP(Tabla2[[#This Row],[Cultivo]],Cod_categoría[],2,0)</f>
        <v>100103002</v>
      </c>
      <c r="H6529" t="str">
        <f>+VLOOKUP(F6529,Codigos[],2,0)</f>
        <v>Frutos de carozo</v>
      </c>
      <c r="I6529">
        <f>+VLOOKUP(Tabla2[[#This Row],[Categoría]],Cod_procesamiento10[],2,0)</f>
        <v>5</v>
      </c>
      <c r="J6529" t="s">
        <v>163</v>
      </c>
      <c r="K6529" s="3">
        <v>292.07</v>
      </c>
    </row>
    <row r="6530" spans="1:11" x14ac:dyDescent="0.35">
      <c r="A6530">
        <v>2017</v>
      </c>
      <c r="B6530" s="5" t="s">
        <v>53</v>
      </c>
      <c r="C6530" s="10">
        <v>42856</v>
      </c>
      <c r="D6530" t="s">
        <v>24</v>
      </c>
      <c r="E6530">
        <f>+VLOOKUP(Tabla2[[#This Row],[Punto de venta]],Punto_venta[],2,0)</f>
        <v>3</v>
      </c>
      <c r="F6530" t="s">
        <v>23</v>
      </c>
      <c r="G6530">
        <f>+VLOOKUP(Tabla2[[#This Row],[Cultivo]],Cod_categoría[],2,0)</f>
        <v>100101004</v>
      </c>
      <c r="H6530" t="str">
        <f>+VLOOKUP(F6530,Codigos[],2,0)</f>
        <v>Berries</v>
      </c>
      <c r="I6530">
        <f>+VLOOKUP(Tabla2[[#This Row],[Categoría]],Cod_procesamiento10[],2,0)</f>
        <v>1</v>
      </c>
      <c r="J6530" t="s">
        <v>163</v>
      </c>
      <c r="K6530" s="3">
        <v>3020.83</v>
      </c>
    </row>
    <row r="6531" spans="1:11" x14ac:dyDescent="0.35">
      <c r="A6531">
        <v>2017</v>
      </c>
      <c r="B6531" s="5" t="s">
        <v>53</v>
      </c>
      <c r="C6531" s="10">
        <v>42856</v>
      </c>
      <c r="D6531" t="s">
        <v>24</v>
      </c>
      <c r="E6531">
        <f>+VLOOKUP(Tabla2[[#This Row],[Punto de venta]],Punto_venta[],2,0)</f>
        <v>3</v>
      </c>
      <c r="F6531" t="s">
        <v>8</v>
      </c>
      <c r="G6531">
        <f>+VLOOKUP(Tabla2[[#This Row],[Cultivo]],Cod_categoría[],2,0)</f>
        <v>100112025</v>
      </c>
      <c r="H6531" t="str">
        <f>+VLOOKUP(F6531,Codigos[],2,0)</f>
        <v>Berries</v>
      </c>
      <c r="I6531">
        <f>+VLOOKUP(Tabla2[[#This Row],[Categoría]],Cod_procesamiento10[],2,0)</f>
        <v>1</v>
      </c>
      <c r="J6531" t="s">
        <v>163</v>
      </c>
      <c r="K6531" s="3">
        <v>1390.31</v>
      </c>
    </row>
    <row r="6532" spans="1:11" x14ac:dyDescent="0.35">
      <c r="A6532">
        <v>2017</v>
      </c>
      <c r="B6532" s="5" t="s">
        <v>53</v>
      </c>
      <c r="C6532" s="10">
        <v>42856</v>
      </c>
      <c r="D6532" t="s">
        <v>24</v>
      </c>
      <c r="E6532">
        <f>+VLOOKUP(Tabla2[[#This Row],[Punto de venta]],Punto_venta[],2,0)</f>
        <v>3</v>
      </c>
      <c r="F6532" t="s">
        <v>30</v>
      </c>
      <c r="G6532">
        <f>+VLOOKUP(Tabla2[[#This Row],[Cultivo]],Cod_categoría[],2,0)</f>
        <v>100114043</v>
      </c>
      <c r="H6532" t="str">
        <f>+VLOOKUP(F6532,Codigos[],2,0)</f>
        <v>Frutos tropicales y subtropicales</v>
      </c>
      <c r="I6532">
        <f>+VLOOKUP(Tabla2[[#This Row],[Categoría]],Cod_procesamiento10[],2,0)</f>
        <v>4</v>
      </c>
      <c r="J6532" t="s">
        <v>163</v>
      </c>
      <c r="K6532" s="3">
        <v>439.47</v>
      </c>
    </row>
    <row r="6533" spans="1:11" x14ac:dyDescent="0.35">
      <c r="A6533">
        <v>2017</v>
      </c>
      <c r="B6533" s="5" t="s">
        <v>53</v>
      </c>
      <c r="C6533" s="10">
        <v>42856</v>
      </c>
      <c r="D6533" t="s">
        <v>24</v>
      </c>
      <c r="E6533">
        <f>+VLOOKUP(Tabla2[[#This Row],[Punto de venta]],Punto_venta[],2,0)</f>
        <v>3</v>
      </c>
      <c r="F6533" t="s">
        <v>33</v>
      </c>
      <c r="G6533">
        <f>+VLOOKUP(Tabla2[[#This Row],[Cultivo]],Cod_categoría[],2,0)</f>
        <v>100114040</v>
      </c>
      <c r="H6533" t="str">
        <f>+VLOOKUP(F6533,Codigos[],2,0)</f>
        <v>Frutos tropicales y subtropicales</v>
      </c>
      <c r="I6533">
        <f>+VLOOKUP(Tabla2[[#This Row],[Categoría]],Cod_procesamiento10[],2,0)</f>
        <v>4</v>
      </c>
      <c r="J6533" t="s">
        <v>163</v>
      </c>
      <c r="K6533" s="3">
        <v>475</v>
      </c>
    </row>
    <row r="6534" spans="1:11" x14ac:dyDescent="0.35">
      <c r="A6534">
        <v>2017</v>
      </c>
      <c r="B6534" s="5" t="s">
        <v>53</v>
      </c>
      <c r="C6534" s="10">
        <v>42856</v>
      </c>
      <c r="D6534" t="s">
        <v>24</v>
      </c>
      <c r="E6534">
        <f>+VLOOKUP(Tabla2[[#This Row],[Punto de venta]],Punto_venta[],2,0)</f>
        <v>3</v>
      </c>
      <c r="F6534" t="s">
        <v>19</v>
      </c>
      <c r="G6534">
        <f>+VLOOKUP(Tabla2[[#This Row],[Cultivo]],Cod_categoría[],2,0)</f>
        <v>100101007</v>
      </c>
      <c r="H6534" t="str">
        <f>+VLOOKUP(F6534,Codigos[],2,0)</f>
        <v>Berries</v>
      </c>
      <c r="I6534">
        <f>+VLOOKUP(Tabla2[[#This Row],[Categoría]],Cod_procesamiento10[],2,0)</f>
        <v>1</v>
      </c>
      <c r="J6534" t="s">
        <v>163</v>
      </c>
      <c r="K6534" s="3">
        <v>279.76</v>
      </c>
    </row>
    <row r="6535" spans="1:11" x14ac:dyDescent="0.35">
      <c r="A6535">
        <v>2017</v>
      </c>
      <c r="B6535" s="5" t="s">
        <v>53</v>
      </c>
      <c r="C6535" s="10">
        <v>42856</v>
      </c>
      <c r="D6535" t="s">
        <v>24</v>
      </c>
      <c r="E6535">
        <f>+VLOOKUP(Tabla2[[#This Row],[Punto de venta]],Punto_venta[],2,0)</f>
        <v>3</v>
      </c>
      <c r="F6535" t="s">
        <v>9</v>
      </c>
      <c r="G6535">
        <f>+VLOOKUP(Tabla2[[#This Row],[Cultivo]],Cod_categoría[],2,0)</f>
        <v>100102003</v>
      </c>
      <c r="H6535" t="str">
        <f>+VLOOKUP(F6535,Codigos[],2,0)</f>
        <v>Cítricos</v>
      </c>
      <c r="I6535">
        <f>+VLOOKUP(Tabla2[[#This Row],[Categoría]],Cod_procesamiento10[],2,0)</f>
        <v>2</v>
      </c>
      <c r="J6535" t="s">
        <v>163</v>
      </c>
      <c r="K6535" s="3">
        <v>549.73</v>
      </c>
    </row>
    <row r="6536" spans="1:11" x14ac:dyDescent="0.35">
      <c r="A6536">
        <v>2017</v>
      </c>
      <c r="B6536" s="5" t="s">
        <v>53</v>
      </c>
      <c r="C6536" s="10">
        <v>42856</v>
      </c>
      <c r="D6536" t="s">
        <v>24</v>
      </c>
      <c r="E6536">
        <f>+VLOOKUP(Tabla2[[#This Row],[Punto de venta]],Punto_venta[],2,0)</f>
        <v>3</v>
      </c>
      <c r="F6536" t="s">
        <v>20</v>
      </c>
      <c r="G6536">
        <f>+VLOOKUP(Tabla2[[#This Row],[Cultivo]],Cod_categoría[],2,0)</f>
        <v>100102004</v>
      </c>
      <c r="H6536" t="str">
        <f>+VLOOKUP(F6536,Codigos[],2,0)</f>
        <v>Cítricos</v>
      </c>
      <c r="I6536">
        <f>+VLOOKUP(Tabla2[[#This Row],[Categoría]],Cod_procesamiento10[],2,0)</f>
        <v>2</v>
      </c>
      <c r="J6536" t="s">
        <v>163</v>
      </c>
      <c r="K6536" s="3">
        <v>652.41</v>
      </c>
    </row>
    <row r="6537" spans="1:11" x14ac:dyDescent="0.35">
      <c r="A6537">
        <v>2017</v>
      </c>
      <c r="B6537" s="5" t="s">
        <v>53</v>
      </c>
      <c r="C6537" s="10">
        <v>42856</v>
      </c>
      <c r="D6537" t="s">
        <v>24</v>
      </c>
      <c r="E6537">
        <f>+VLOOKUP(Tabla2[[#This Row],[Punto de venta]],Punto_venta[],2,0)</f>
        <v>3</v>
      </c>
      <c r="F6537" t="s">
        <v>21</v>
      </c>
      <c r="G6537">
        <f>+VLOOKUP(Tabla2[[#This Row],[Cultivo]],Cod_categoría[],2,0)</f>
        <v>100108002</v>
      </c>
      <c r="H6537" t="str">
        <f>+VLOOKUP(F6537,Codigos[],2,0)</f>
        <v>Frutos tropicales y subtropicales</v>
      </c>
      <c r="I6537">
        <f>+VLOOKUP(Tabla2[[#This Row],[Categoría]],Cod_procesamiento10[],2,0)</f>
        <v>4</v>
      </c>
      <c r="J6537" t="s">
        <v>163</v>
      </c>
      <c r="K6537" s="3">
        <v>2071.1999999999998</v>
      </c>
    </row>
    <row r="6538" spans="1:11" x14ac:dyDescent="0.35">
      <c r="A6538">
        <v>2017</v>
      </c>
      <c r="B6538" s="5" t="s">
        <v>53</v>
      </c>
      <c r="C6538" s="10">
        <v>42856</v>
      </c>
      <c r="D6538" t="s">
        <v>24</v>
      </c>
      <c r="E6538">
        <f>+VLOOKUP(Tabla2[[#This Row],[Punto de venta]],Punto_venta[],2,0)</f>
        <v>3</v>
      </c>
      <c r="F6538" t="s">
        <v>10</v>
      </c>
      <c r="G6538">
        <f>+VLOOKUP(Tabla2[[#This Row],[Cultivo]],Cod_categoría[],2,0)</f>
        <v>100104002</v>
      </c>
      <c r="H6538" t="str">
        <f>+VLOOKUP(F6538,Codigos[],2,0)</f>
        <v>Frutos de pepita</v>
      </c>
      <c r="I6538">
        <f>+VLOOKUP(Tabla2[[#This Row],[Categoría]],Cod_procesamiento10[],2,0)</f>
        <v>3</v>
      </c>
      <c r="J6538" t="s">
        <v>163</v>
      </c>
      <c r="K6538" s="3">
        <v>314.2</v>
      </c>
    </row>
    <row r="6539" spans="1:11" x14ac:dyDescent="0.35">
      <c r="A6539">
        <v>2017</v>
      </c>
      <c r="B6539" s="5" t="s">
        <v>53</v>
      </c>
      <c r="C6539" s="10">
        <v>42856</v>
      </c>
      <c r="D6539" t="s">
        <v>24</v>
      </c>
      <c r="E6539">
        <f>+VLOOKUP(Tabla2[[#This Row],[Punto de venta]],Punto_venta[],2,0)</f>
        <v>3</v>
      </c>
      <c r="F6539" t="s">
        <v>22</v>
      </c>
      <c r="G6539">
        <f>+VLOOKUP(Tabla2[[#This Row],[Cultivo]],Cod_categoría[],2,0)</f>
        <v>100114041</v>
      </c>
      <c r="H6539" t="str">
        <f>+VLOOKUP(F6539,Codigos[],2,0)</f>
        <v>Frutos tropicales y subtropicales</v>
      </c>
      <c r="I6539">
        <f>+VLOOKUP(Tabla2[[#This Row],[Categoría]],Cod_procesamiento10[],2,0)</f>
        <v>4</v>
      </c>
      <c r="J6539" t="s">
        <v>163</v>
      </c>
      <c r="K6539" s="3">
        <v>1750</v>
      </c>
    </row>
    <row r="6540" spans="1:11" x14ac:dyDescent="0.35">
      <c r="A6540">
        <v>2017</v>
      </c>
      <c r="B6540" s="5" t="s">
        <v>53</v>
      </c>
      <c r="C6540" s="10">
        <v>42856</v>
      </c>
      <c r="D6540" t="s">
        <v>24</v>
      </c>
      <c r="E6540">
        <f>+VLOOKUP(Tabla2[[#This Row],[Punto de venta]],Punto_venta[],2,0)</f>
        <v>3</v>
      </c>
      <c r="F6540" t="s">
        <v>28</v>
      </c>
      <c r="G6540">
        <f>+VLOOKUP(Tabla2[[#This Row],[Cultivo]],Cod_categoría[],2,0)</f>
        <v>100104003</v>
      </c>
      <c r="H6540" t="str">
        <f>+VLOOKUP(F6540,Codigos[],2,0)</f>
        <v>Frutos de pepita</v>
      </c>
      <c r="I6540">
        <f>+VLOOKUP(Tabla2[[#This Row],[Categoría]],Cod_procesamiento10[],2,0)</f>
        <v>3</v>
      </c>
      <c r="J6540" t="s">
        <v>163</v>
      </c>
      <c r="K6540" s="3">
        <v>433.69</v>
      </c>
    </row>
    <row r="6541" spans="1:11" x14ac:dyDescent="0.35">
      <c r="A6541">
        <v>2017</v>
      </c>
      <c r="B6541" s="5" t="s">
        <v>53</v>
      </c>
      <c r="C6541" s="10">
        <v>42856</v>
      </c>
      <c r="D6541" t="s">
        <v>24</v>
      </c>
      <c r="E6541">
        <f>+VLOOKUP(Tabla2[[#This Row],[Punto de venta]],Punto_venta[],2,0)</f>
        <v>3</v>
      </c>
      <c r="F6541" t="s">
        <v>11</v>
      </c>
      <c r="G6541">
        <f>+VLOOKUP(Tabla2[[#This Row],[Cultivo]],Cod_categoría[],2,0)</f>
        <v>100102005</v>
      </c>
      <c r="H6541" t="str">
        <f>+VLOOKUP(F6541,Codigos[],2,0)</f>
        <v>Cítricos</v>
      </c>
      <c r="I6541">
        <f>+VLOOKUP(Tabla2[[#This Row],[Categoría]],Cod_procesamiento10[],2,0)</f>
        <v>2</v>
      </c>
      <c r="J6541" t="s">
        <v>163</v>
      </c>
      <c r="K6541" s="3">
        <v>654.80999999999995</v>
      </c>
    </row>
    <row r="6542" spans="1:11" x14ac:dyDescent="0.35">
      <c r="A6542">
        <v>2017</v>
      </c>
      <c r="B6542" s="5" t="s">
        <v>53</v>
      </c>
      <c r="C6542" s="10">
        <v>42856</v>
      </c>
      <c r="D6542" t="s">
        <v>24</v>
      </c>
      <c r="E6542">
        <f>+VLOOKUP(Tabla2[[#This Row],[Punto de venta]],Punto_venta[],2,0)</f>
        <v>3</v>
      </c>
      <c r="F6542" t="s">
        <v>13</v>
      </c>
      <c r="G6542">
        <f>+VLOOKUP(Tabla2[[#This Row],[Cultivo]],Cod_categoría[],2,0)</f>
        <v>100106002</v>
      </c>
      <c r="H6542" t="str">
        <f>+VLOOKUP(F6542,Codigos[],2,0)</f>
        <v>Frutos oleaginosos</v>
      </c>
      <c r="I6542">
        <f>+VLOOKUP(Tabla2[[#This Row],[Categoría]],Cod_procesamiento10[],2,0)</f>
        <v>12</v>
      </c>
      <c r="J6542" t="s">
        <v>163</v>
      </c>
      <c r="K6542" s="3">
        <v>1747.29</v>
      </c>
    </row>
    <row r="6543" spans="1:11" x14ac:dyDescent="0.35">
      <c r="A6543">
        <v>2017</v>
      </c>
      <c r="B6543" s="5" t="s">
        <v>53</v>
      </c>
      <c r="C6543" s="10">
        <v>42856</v>
      </c>
      <c r="D6543" t="s">
        <v>24</v>
      </c>
      <c r="E6543">
        <f>+VLOOKUP(Tabla2[[#This Row],[Punto de venta]],Punto_venta[],2,0)</f>
        <v>3</v>
      </c>
      <c r="F6543" t="s">
        <v>31</v>
      </c>
      <c r="G6543">
        <f>+VLOOKUP(Tabla2[[#This Row],[Cultivo]],Cod_categoría[],2,0)</f>
        <v>100108004</v>
      </c>
      <c r="H6543" t="str">
        <f>+VLOOKUP(F6543,Codigos[],2,0)</f>
        <v>Frutos tropicales y subtropicales</v>
      </c>
      <c r="I6543">
        <f>+VLOOKUP(Tabla2[[#This Row],[Categoría]],Cod_procesamiento10[],2,0)</f>
        <v>4</v>
      </c>
      <c r="J6543" t="s">
        <v>163</v>
      </c>
      <c r="K6543" s="3">
        <v>1500</v>
      </c>
    </row>
    <row r="6544" spans="1:11" x14ac:dyDescent="0.35">
      <c r="A6544">
        <v>2017</v>
      </c>
      <c r="B6544" s="5" t="s">
        <v>53</v>
      </c>
      <c r="C6544" s="10">
        <v>42856</v>
      </c>
      <c r="D6544" t="s">
        <v>24</v>
      </c>
      <c r="E6544">
        <f>+VLOOKUP(Tabla2[[#This Row],[Punto de venta]],Punto_venta[],2,0)</f>
        <v>3</v>
      </c>
      <c r="F6544" t="s">
        <v>14</v>
      </c>
      <c r="G6544">
        <f>+VLOOKUP(Tabla2[[#This Row],[Cultivo]],Cod_categoría[],2,0)</f>
        <v>100104005</v>
      </c>
      <c r="H6544" t="str">
        <f>+VLOOKUP(F6544,Codigos[],2,0)</f>
        <v>Frutos de pepita</v>
      </c>
      <c r="I6544">
        <f>+VLOOKUP(Tabla2[[#This Row],[Categoría]],Cod_procesamiento10[],2,0)</f>
        <v>3</v>
      </c>
      <c r="J6544" t="s">
        <v>163</v>
      </c>
      <c r="K6544" s="3">
        <v>327.81</v>
      </c>
    </row>
    <row r="6545" spans="1:11" x14ac:dyDescent="0.35">
      <c r="A6545">
        <v>2017</v>
      </c>
      <c r="B6545" s="5" t="s">
        <v>53</v>
      </c>
      <c r="C6545" s="10">
        <v>42856</v>
      </c>
      <c r="D6545" t="s">
        <v>24</v>
      </c>
      <c r="E6545">
        <f>+VLOOKUP(Tabla2[[#This Row],[Punto de venta]],Punto_venta[],2,0)</f>
        <v>3</v>
      </c>
      <c r="F6545" t="s">
        <v>35</v>
      </c>
      <c r="G6545">
        <f>+VLOOKUP(Tabla2[[#This Row],[Cultivo]],Cod_categoría[],2,0)</f>
        <v>100114044</v>
      </c>
      <c r="H6545" t="str">
        <f>+VLOOKUP(F6545,Codigos[],2,0)</f>
        <v>Frutos de pepita</v>
      </c>
      <c r="I6545">
        <f>+VLOOKUP(Tabla2[[#This Row],[Categoría]],Cod_procesamiento10[],2,0)</f>
        <v>3</v>
      </c>
      <c r="J6545" t="s">
        <v>163</v>
      </c>
      <c r="K6545" s="3">
        <v>204.65</v>
      </c>
    </row>
    <row r="6546" spans="1:11" x14ac:dyDescent="0.35">
      <c r="A6546">
        <v>2017</v>
      </c>
      <c r="B6546" s="5" t="s">
        <v>53</v>
      </c>
      <c r="C6546" s="10">
        <v>42856</v>
      </c>
      <c r="D6546" t="s">
        <v>24</v>
      </c>
      <c r="E6546">
        <f>+VLOOKUP(Tabla2[[#This Row],[Punto de venta]],Punto_venta[],2,0)</f>
        <v>3</v>
      </c>
      <c r="F6546" t="s">
        <v>15</v>
      </c>
      <c r="G6546">
        <f>+VLOOKUP(Tabla2[[#This Row],[Cultivo]],Cod_categoría[],2,0)</f>
        <v>100108006</v>
      </c>
      <c r="H6546" t="str">
        <f>+VLOOKUP(F6546,Codigos[],2,0)</f>
        <v>Frutos tropicales y subtropicales</v>
      </c>
      <c r="I6546">
        <f>+VLOOKUP(Tabla2[[#This Row],[Categoría]],Cod_procesamiento10[],2,0)</f>
        <v>4</v>
      </c>
      <c r="J6546" t="s">
        <v>163</v>
      </c>
      <c r="K6546" s="3">
        <v>460.14</v>
      </c>
    </row>
    <row r="6547" spans="1:11" x14ac:dyDescent="0.35">
      <c r="A6547">
        <v>2017</v>
      </c>
      <c r="B6547" s="5" t="s">
        <v>53</v>
      </c>
      <c r="C6547" s="10">
        <v>42856</v>
      </c>
      <c r="D6547" t="s">
        <v>24</v>
      </c>
      <c r="E6547">
        <f>+VLOOKUP(Tabla2[[#This Row],[Punto de venta]],Punto_venta[],2,0)</f>
        <v>3</v>
      </c>
      <c r="F6547" t="s">
        <v>27</v>
      </c>
      <c r="G6547">
        <f>+VLOOKUP(Tabla2[[#This Row],[Cultivo]],Cod_categoría[],2,0)</f>
        <v>100102006</v>
      </c>
      <c r="H6547" t="str">
        <f>+VLOOKUP(F6547,Codigos[],2,0)</f>
        <v>Cítricos</v>
      </c>
      <c r="I6547">
        <f>+VLOOKUP(Tabla2[[#This Row],[Categoría]],Cod_procesamiento10[],2,0)</f>
        <v>2</v>
      </c>
      <c r="J6547" t="s">
        <v>163</v>
      </c>
      <c r="K6547" s="3">
        <v>542.38</v>
      </c>
    </row>
    <row r="6548" spans="1:11" x14ac:dyDescent="0.35">
      <c r="A6548">
        <v>2017</v>
      </c>
      <c r="B6548" s="5" t="s">
        <v>53</v>
      </c>
      <c r="C6548" s="10">
        <v>42856</v>
      </c>
      <c r="D6548" t="s">
        <v>24</v>
      </c>
      <c r="E6548">
        <f>+VLOOKUP(Tabla2[[#This Row],[Punto de venta]],Punto_venta[],2,0)</f>
        <v>3</v>
      </c>
      <c r="F6548" t="s">
        <v>18</v>
      </c>
      <c r="G6548">
        <f>+VLOOKUP(Tabla2[[#This Row],[Cultivo]],Cod_categoría[],2,0)</f>
        <v>100114042</v>
      </c>
      <c r="H6548" t="str">
        <f>+VLOOKUP(F6548,Codigos[],2,0)</f>
        <v>Otros</v>
      </c>
      <c r="I6548">
        <f>+VLOOKUP(Tabla2[[#This Row],[Categoría]],Cod_procesamiento10[],2,0)</f>
        <v>13</v>
      </c>
      <c r="J6548" t="s">
        <v>163</v>
      </c>
      <c r="K6548" s="3">
        <v>606.11</v>
      </c>
    </row>
    <row r="6549" spans="1:11" x14ac:dyDescent="0.35">
      <c r="A6549">
        <v>2017</v>
      </c>
      <c r="B6549" s="5" t="s">
        <v>53</v>
      </c>
      <c r="C6549" s="10">
        <v>42856</v>
      </c>
      <c r="D6549" t="s">
        <v>24</v>
      </c>
      <c r="E6549">
        <f>+VLOOKUP(Tabla2[[#This Row],[Punto de venta]],Punto_venta[],2,0)</f>
        <v>3</v>
      </c>
      <c r="F6549" t="s">
        <v>16</v>
      </c>
      <c r="G6549">
        <f>+VLOOKUP(Tabla2[[#This Row],[Cultivo]],Cod_categoría[],2,0)</f>
        <v>100109001</v>
      </c>
      <c r="H6549" t="str">
        <f>+VLOOKUP(F6549,Codigos[],2,0)</f>
        <v>Uva</v>
      </c>
      <c r="I6549">
        <f>+VLOOKUP(Tabla2[[#This Row],[Categoría]],Cod_procesamiento10[],2,0)</f>
        <v>11</v>
      </c>
      <c r="J6549" t="s">
        <v>163</v>
      </c>
      <c r="K6549" s="3">
        <v>613.99</v>
      </c>
    </row>
    <row r="6550" spans="1:11" x14ac:dyDescent="0.35">
      <c r="A6550">
        <v>2017</v>
      </c>
      <c r="B6550" s="5" t="s">
        <v>52</v>
      </c>
      <c r="C6550" s="10">
        <v>42826</v>
      </c>
      <c r="D6550" t="s">
        <v>2</v>
      </c>
      <c r="E6550">
        <f>+VLOOKUP(Tabla2[[#This Row],[Punto de venta]],Punto_venta[],2,0)</f>
        <v>1</v>
      </c>
      <c r="F6550" t="s">
        <v>5</v>
      </c>
      <c r="G6550">
        <f>+VLOOKUP(Tabla2[[#This Row],[Cultivo]],Cod_categoría[],2,0)</f>
        <v>100103002</v>
      </c>
      <c r="H6550" t="str">
        <f>+VLOOKUP(F6550,Codigos[],2,0)</f>
        <v>Frutos de carozo</v>
      </c>
      <c r="I6550">
        <f>+VLOOKUP(Tabla2[[#This Row],[Categoría]],Cod_procesamiento10[],2,0)</f>
        <v>5</v>
      </c>
      <c r="J6550" t="s">
        <v>163</v>
      </c>
      <c r="K6550" s="3">
        <v>599.66</v>
      </c>
    </row>
    <row r="6551" spans="1:11" x14ac:dyDescent="0.35">
      <c r="A6551">
        <v>2017</v>
      </c>
      <c r="B6551" s="5" t="s">
        <v>52</v>
      </c>
      <c r="C6551" s="10">
        <v>42826</v>
      </c>
      <c r="D6551" t="s">
        <v>2</v>
      </c>
      <c r="E6551">
        <f>+VLOOKUP(Tabla2[[#This Row],[Punto de venta]],Punto_venta[],2,0)</f>
        <v>1</v>
      </c>
      <c r="F6551" t="s">
        <v>7</v>
      </c>
      <c r="G6551">
        <f>+VLOOKUP(Tabla2[[#This Row],[Cultivo]],Cod_categoría[],2,0)</f>
        <v>100103004</v>
      </c>
      <c r="H6551" t="str">
        <f>+VLOOKUP(F6551,Codigos[],2,0)</f>
        <v>Frutos de carozo</v>
      </c>
      <c r="I6551">
        <f>+VLOOKUP(Tabla2[[#This Row],[Categoría]],Cod_procesamiento10[],2,0)</f>
        <v>5</v>
      </c>
      <c r="J6551" t="s">
        <v>163</v>
      </c>
      <c r="K6551" s="3">
        <v>1013.52</v>
      </c>
    </row>
    <row r="6552" spans="1:11" x14ac:dyDescent="0.35">
      <c r="A6552">
        <v>2017</v>
      </c>
      <c r="B6552" s="5" t="s">
        <v>52</v>
      </c>
      <c r="C6552" s="10">
        <v>42826</v>
      </c>
      <c r="D6552" t="s">
        <v>2</v>
      </c>
      <c r="E6552">
        <f>+VLOOKUP(Tabla2[[#This Row],[Punto de venta]],Punto_venta[],2,0)</f>
        <v>1</v>
      </c>
      <c r="F6552" t="s">
        <v>8</v>
      </c>
      <c r="G6552">
        <f>+VLOOKUP(Tabla2[[#This Row],[Cultivo]],Cod_categoría[],2,0)</f>
        <v>100112025</v>
      </c>
      <c r="H6552" t="str">
        <f>+VLOOKUP(F6552,Codigos[],2,0)</f>
        <v>Berries</v>
      </c>
      <c r="I6552">
        <f>+VLOOKUP(Tabla2[[#This Row],[Categoría]],Cod_procesamiento10[],2,0)</f>
        <v>1</v>
      </c>
      <c r="J6552" t="s">
        <v>163</v>
      </c>
      <c r="K6552" s="3">
        <v>1376.17</v>
      </c>
    </row>
    <row r="6553" spans="1:11" x14ac:dyDescent="0.35">
      <c r="A6553">
        <v>2017</v>
      </c>
      <c r="B6553" s="5" t="s">
        <v>52</v>
      </c>
      <c r="C6553" s="10">
        <v>42826</v>
      </c>
      <c r="D6553" t="s">
        <v>2</v>
      </c>
      <c r="E6553">
        <f>+VLOOKUP(Tabla2[[#This Row],[Punto de venta]],Punto_venta[],2,0)</f>
        <v>1</v>
      </c>
      <c r="F6553" t="s">
        <v>9</v>
      </c>
      <c r="G6553">
        <f>+VLOOKUP(Tabla2[[#This Row],[Cultivo]],Cod_categoría[],2,0)</f>
        <v>100102003</v>
      </c>
      <c r="H6553" t="str">
        <f>+VLOOKUP(F6553,Codigos[],2,0)</f>
        <v>Cítricos</v>
      </c>
      <c r="I6553">
        <f>+VLOOKUP(Tabla2[[#This Row],[Categoría]],Cod_procesamiento10[],2,0)</f>
        <v>2</v>
      </c>
      <c r="J6553" t="s">
        <v>163</v>
      </c>
      <c r="K6553" s="3">
        <v>1444.79</v>
      </c>
    </row>
    <row r="6554" spans="1:11" x14ac:dyDescent="0.35">
      <c r="A6554">
        <v>2017</v>
      </c>
      <c r="B6554" s="5" t="s">
        <v>52</v>
      </c>
      <c r="C6554" s="10">
        <v>42826</v>
      </c>
      <c r="D6554" t="s">
        <v>2</v>
      </c>
      <c r="E6554">
        <f>+VLOOKUP(Tabla2[[#This Row],[Punto de venta]],Punto_venta[],2,0)</f>
        <v>1</v>
      </c>
      <c r="F6554" t="s">
        <v>21</v>
      </c>
      <c r="G6554">
        <f>+VLOOKUP(Tabla2[[#This Row],[Cultivo]],Cod_categoría[],2,0)</f>
        <v>100108002</v>
      </c>
      <c r="H6554" t="str">
        <f>+VLOOKUP(F6554,Codigos[],2,0)</f>
        <v>Frutos tropicales y subtropicales</v>
      </c>
      <c r="I6554">
        <f>+VLOOKUP(Tabla2[[#This Row],[Categoría]],Cod_procesamiento10[],2,0)</f>
        <v>4</v>
      </c>
      <c r="J6554" t="s">
        <v>163</v>
      </c>
      <c r="K6554" s="3">
        <v>1306.25</v>
      </c>
    </row>
    <row r="6555" spans="1:11" x14ac:dyDescent="0.35">
      <c r="A6555">
        <v>2017</v>
      </c>
      <c r="B6555" s="5" t="s">
        <v>52</v>
      </c>
      <c r="C6555" s="10">
        <v>42826</v>
      </c>
      <c r="D6555" t="s">
        <v>2</v>
      </c>
      <c r="E6555">
        <f>+VLOOKUP(Tabla2[[#This Row],[Punto de venta]],Punto_venta[],2,0)</f>
        <v>1</v>
      </c>
      <c r="F6555" t="s">
        <v>10</v>
      </c>
      <c r="G6555">
        <f>+VLOOKUP(Tabla2[[#This Row],[Cultivo]],Cod_categoría[],2,0)</f>
        <v>100104002</v>
      </c>
      <c r="H6555" t="str">
        <f>+VLOOKUP(F6555,Codigos[],2,0)</f>
        <v>Frutos de pepita</v>
      </c>
      <c r="I6555">
        <f>+VLOOKUP(Tabla2[[#This Row],[Categoría]],Cod_procesamiento10[],2,0)</f>
        <v>3</v>
      </c>
      <c r="J6555" t="s">
        <v>163</v>
      </c>
      <c r="K6555" s="3">
        <v>564.82000000000005</v>
      </c>
    </row>
    <row r="6556" spans="1:11" x14ac:dyDescent="0.35">
      <c r="A6556">
        <v>2017</v>
      </c>
      <c r="B6556" s="5" t="s">
        <v>52</v>
      </c>
      <c r="C6556" s="10">
        <v>42826</v>
      </c>
      <c r="D6556" t="s">
        <v>2</v>
      </c>
      <c r="E6556">
        <f>+VLOOKUP(Tabla2[[#This Row],[Punto de venta]],Punto_venta[],2,0)</f>
        <v>1</v>
      </c>
      <c r="F6556" t="s">
        <v>11</v>
      </c>
      <c r="G6556">
        <f>+VLOOKUP(Tabla2[[#This Row],[Cultivo]],Cod_categoría[],2,0)</f>
        <v>100102005</v>
      </c>
      <c r="H6556" t="str">
        <f>+VLOOKUP(F6556,Codigos[],2,0)</f>
        <v>Cítricos</v>
      </c>
      <c r="I6556">
        <f>+VLOOKUP(Tabla2[[#This Row],[Categoría]],Cod_procesamiento10[],2,0)</f>
        <v>2</v>
      </c>
      <c r="J6556" t="s">
        <v>163</v>
      </c>
      <c r="K6556" s="3">
        <v>860.93</v>
      </c>
    </row>
    <row r="6557" spans="1:11" x14ac:dyDescent="0.35">
      <c r="A6557">
        <v>2017</v>
      </c>
      <c r="B6557" s="5" t="s">
        <v>52</v>
      </c>
      <c r="C6557" s="10">
        <v>42826</v>
      </c>
      <c r="D6557" t="s">
        <v>2</v>
      </c>
      <c r="E6557">
        <f>+VLOOKUP(Tabla2[[#This Row],[Punto de venta]],Punto_venta[],2,0)</f>
        <v>1</v>
      </c>
      <c r="F6557" t="s">
        <v>12</v>
      </c>
      <c r="G6557">
        <f>+VLOOKUP(Tabla2[[#This Row],[Cultivo]],Cod_categoría[],2,0)</f>
        <v>100103006</v>
      </c>
      <c r="H6557" t="str">
        <f>+VLOOKUP(F6557,Codigos[],2,0)</f>
        <v>Frutos de carozo</v>
      </c>
      <c r="I6557">
        <f>+VLOOKUP(Tabla2[[#This Row],[Categoría]],Cod_procesamiento10[],2,0)</f>
        <v>5</v>
      </c>
      <c r="J6557" t="s">
        <v>163</v>
      </c>
      <c r="K6557" s="3">
        <v>1078.0999999999999</v>
      </c>
    </row>
    <row r="6558" spans="1:11" x14ac:dyDescent="0.35">
      <c r="A6558">
        <v>2017</v>
      </c>
      <c r="B6558" s="5" t="s">
        <v>52</v>
      </c>
      <c r="C6558" s="10">
        <v>42826</v>
      </c>
      <c r="D6558" t="s">
        <v>2</v>
      </c>
      <c r="E6558">
        <f>+VLOOKUP(Tabla2[[#This Row],[Punto de venta]],Punto_venta[],2,0)</f>
        <v>1</v>
      </c>
      <c r="F6558" t="s">
        <v>13</v>
      </c>
      <c r="G6558">
        <f>+VLOOKUP(Tabla2[[#This Row],[Cultivo]],Cod_categoría[],2,0)</f>
        <v>100106002</v>
      </c>
      <c r="H6558" t="str">
        <f>+VLOOKUP(F6558,Codigos[],2,0)</f>
        <v>Frutos oleaginosos</v>
      </c>
      <c r="I6558">
        <f>+VLOOKUP(Tabla2[[#This Row],[Categoría]],Cod_procesamiento10[],2,0)</f>
        <v>12</v>
      </c>
      <c r="J6558" t="s">
        <v>163</v>
      </c>
      <c r="K6558" s="3">
        <v>2329.34</v>
      </c>
    </row>
    <row r="6559" spans="1:11" x14ac:dyDescent="0.35">
      <c r="A6559">
        <v>2017</v>
      </c>
      <c r="B6559" s="5" t="s">
        <v>52</v>
      </c>
      <c r="C6559" s="10">
        <v>42826</v>
      </c>
      <c r="D6559" t="s">
        <v>2</v>
      </c>
      <c r="E6559">
        <f>+VLOOKUP(Tabla2[[#This Row],[Punto de venta]],Punto_venta[],2,0)</f>
        <v>1</v>
      </c>
      <c r="F6559" t="s">
        <v>14</v>
      </c>
      <c r="G6559">
        <f>+VLOOKUP(Tabla2[[#This Row],[Cultivo]],Cod_categoría[],2,0)</f>
        <v>100104005</v>
      </c>
      <c r="H6559" t="str">
        <f>+VLOOKUP(F6559,Codigos[],2,0)</f>
        <v>Frutos de pepita</v>
      </c>
      <c r="I6559">
        <f>+VLOOKUP(Tabla2[[#This Row],[Categoría]],Cod_procesamiento10[],2,0)</f>
        <v>3</v>
      </c>
      <c r="J6559" t="s">
        <v>163</v>
      </c>
      <c r="K6559" s="3">
        <v>659.45</v>
      </c>
    </row>
    <row r="6560" spans="1:11" x14ac:dyDescent="0.35">
      <c r="A6560">
        <v>2017</v>
      </c>
      <c r="B6560" s="5" t="s">
        <v>52</v>
      </c>
      <c r="C6560" s="10">
        <v>42826</v>
      </c>
      <c r="D6560" t="s">
        <v>2</v>
      </c>
      <c r="E6560">
        <f>+VLOOKUP(Tabla2[[#This Row],[Punto de venta]],Punto_venta[],2,0)</f>
        <v>1</v>
      </c>
      <c r="F6560" t="s">
        <v>15</v>
      </c>
      <c r="G6560">
        <f>+VLOOKUP(Tabla2[[#This Row],[Cultivo]],Cod_categoría[],2,0)</f>
        <v>100108006</v>
      </c>
      <c r="H6560" t="str">
        <f>+VLOOKUP(F6560,Codigos[],2,0)</f>
        <v>Frutos tropicales y subtropicales</v>
      </c>
      <c r="I6560">
        <f>+VLOOKUP(Tabla2[[#This Row],[Categoría]],Cod_procesamiento10[],2,0)</f>
        <v>4</v>
      </c>
      <c r="J6560" t="s">
        <v>163</v>
      </c>
      <c r="K6560" s="3">
        <v>585.33000000000004</v>
      </c>
    </row>
    <row r="6561" spans="1:11" x14ac:dyDescent="0.35">
      <c r="A6561">
        <v>2017</v>
      </c>
      <c r="B6561" s="5" t="s">
        <v>52</v>
      </c>
      <c r="C6561" s="10">
        <v>42826</v>
      </c>
      <c r="D6561" t="s">
        <v>2</v>
      </c>
      <c r="E6561">
        <f>+VLOOKUP(Tabla2[[#This Row],[Punto de venta]],Punto_venta[],2,0)</f>
        <v>1</v>
      </c>
      <c r="F6561" t="s">
        <v>18</v>
      </c>
      <c r="G6561">
        <f>+VLOOKUP(Tabla2[[#This Row],[Cultivo]],Cod_categoría[],2,0)</f>
        <v>100114042</v>
      </c>
      <c r="H6561" t="str">
        <f>+VLOOKUP(F6561,Codigos[],2,0)</f>
        <v>Otros</v>
      </c>
      <c r="I6561">
        <f>+VLOOKUP(Tabla2[[#This Row],[Categoría]],Cod_procesamiento10[],2,0)</f>
        <v>13</v>
      </c>
      <c r="J6561" t="s">
        <v>163</v>
      </c>
      <c r="K6561" s="3">
        <v>921.9</v>
      </c>
    </row>
    <row r="6562" spans="1:11" x14ac:dyDescent="0.35">
      <c r="A6562">
        <v>2017</v>
      </c>
      <c r="B6562" s="5" t="s">
        <v>52</v>
      </c>
      <c r="C6562" s="10">
        <v>42826</v>
      </c>
      <c r="D6562" t="s">
        <v>2</v>
      </c>
      <c r="E6562">
        <f>+VLOOKUP(Tabla2[[#This Row],[Punto de venta]],Punto_venta[],2,0)</f>
        <v>1</v>
      </c>
      <c r="F6562" t="s">
        <v>16</v>
      </c>
      <c r="G6562">
        <f>+VLOOKUP(Tabla2[[#This Row],[Cultivo]],Cod_categoría[],2,0)</f>
        <v>100109001</v>
      </c>
      <c r="H6562" t="str">
        <f>+VLOOKUP(F6562,Codigos[],2,0)</f>
        <v>Uva</v>
      </c>
      <c r="I6562">
        <f>+VLOOKUP(Tabla2[[#This Row],[Categoría]],Cod_procesamiento10[],2,0)</f>
        <v>11</v>
      </c>
      <c r="J6562" t="s">
        <v>163</v>
      </c>
      <c r="K6562" s="3">
        <v>864.19</v>
      </c>
    </row>
    <row r="6563" spans="1:11" x14ac:dyDescent="0.35">
      <c r="A6563">
        <v>2017</v>
      </c>
      <c r="B6563" s="5" t="s">
        <v>52</v>
      </c>
      <c r="C6563" s="10">
        <v>42826</v>
      </c>
      <c r="D6563" t="s">
        <v>17</v>
      </c>
      <c r="E6563">
        <f>+VLOOKUP(Tabla2[[#This Row],[Punto de venta]],Punto_venta[],2,0)</f>
        <v>2</v>
      </c>
      <c r="F6563" t="s">
        <v>5</v>
      </c>
      <c r="G6563">
        <f>+VLOOKUP(Tabla2[[#This Row],[Cultivo]],Cod_categoría[],2,0)</f>
        <v>100103002</v>
      </c>
      <c r="H6563" t="str">
        <f>+VLOOKUP(F6563,Codigos[],2,0)</f>
        <v>Frutos de carozo</v>
      </c>
      <c r="I6563">
        <f>+VLOOKUP(Tabla2[[#This Row],[Categoría]],Cod_procesamiento10[],2,0)</f>
        <v>5</v>
      </c>
      <c r="J6563" t="s">
        <v>163</v>
      </c>
      <c r="K6563" s="3">
        <v>1191.67</v>
      </c>
    </row>
    <row r="6564" spans="1:11" x14ac:dyDescent="0.35">
      <c r="A6564">
        <v>2017</v>
      </c>
      <c r="B6564" s="5" t="s">
        <v>52</v>
      </c>
      <c r="C6564" s="10">
        <v>42826</v>
      </c>
      <c r="D6564" t="s">
        <v>17</v>
      </c>
      <c r="E6564">
        <f>+VLOOKUP(Tabla2[[#This Row],[Punto de venta]],Punto_venta[],2,0)</f>
        <v>2</v>
      </c>
      <c r="F6564" t="s">
        <v>7</v>
      </c>
      <c r="G6564">
        <f>+VLOOKUP(Tabla2[[#This Row],[Cultivo]],Cod_categoría[],2,0)</f>
        <v>100103004</v>
      </c>
      <c r="H6564" t="str">
        <f>+VLOOKUP(F6564,Codigos[],2,0)</f>
        <v>Frutos de carozo</v>
      </c>
      <c r="I6564">
        <f>+VLOOKUP(Tabla2[[#This Row],[Categoría]],Cod_procesamiento10[],2,0)</f>
        <v>5</v>
      </c>
      <c r="J6564" t="s">
        <v>163</v>
      </c>
      <c r="K6564" s="3">
        <v>1395.44</v>
      </c>
    </row>
    <row r="6565" spans="1:11" x14ac:dyDescent="0.35">
      <c r="A6565">
        <v>2017</v>
      </c>
      <c r="B6565" s="5" t="s">
        <v>52</v>
      </c>
      <c r="C6565" s="10">
        <v>42826</v>
      </c>
      <c r="D6565" t="s">
        <v>17</v>
      </c>
      <c r="E6565">
        <f>+VLOOKUP(Tabla2[[#This Row],[Punto de venta]],Punto_venta[],2,0)</f>
        <v>2</v>
      </c>
      <c r="F6565" t="s">
        <v>8</v>
      </c>
      <c r="G6565">
        <f>+VLOOKUP(Tabla2[[#This Row],[Cultivo]],Cod_categoría[],2,0)</f>
        <v>100112025</v>
      </c>
      <c r="H6565" t="str">
        <f>+VLOOKUP(F6565,Codigos[],2,0)</f>
        <v>Berries</v>
      </c>
      <c r="I6565">
        <f>+VLOOKUP(Tabla2[[#This Row],[Categoría]],Cod_procesamiento10[],2,0)</f>
        <v>1</v>
      </c>
      <c r="J6565" t="s">
        <v>163</v>
      </c>
      <c r="K6565" s="3">
        <v>4299.5</v>
      </c>
    </row>
    <row r="6566" spans="1:11" x14ac:dyDescent="0.35">
      <c r="A6566">
        <v>2017</v>
      </c>
      <c r="B6566" s="5" t="s">
        <v>52</v>
      </c>
      <c r="C6566" s="10">
        <v>42826</v>
      </c>
      <c r="D6566" t="s">
        <v>17</v>
      </c>
      <c r="E6566">
        <f>+VLOOKUP(Tabla2[[#This Row],[Punto de venta]],Punto_venta[],2,0)</f>
        <v>2</v>
      </c>
      <c r="F6566" t="s">
        <v>9</v>
      </c>
      <c r="G6566">
        <f>+VLOOKUP(Tabla2[[#This Row],[Cultivo]],Cod_categoría[],2,0)</f>
        <v>100102003</v>
      </c>
      <c r="H6566" t="str">
        <f>+VLOOKUP(F6566,Codigos[],2,0)</f>
        <v>Cítricos</v>
      </c>
      <c r="I6566">
        <f>+VLOOKUP(Tabla2[[#This Row],[Categoría]],Cod_procesamiento10[],2,0)</f>
        <v>2</v>
      </c>
      <c r="J6566" t="s">
        <v>163</v>
      </c>
      <c r="K6566" s="3">
        <v>2260.3000000000002</v>
      </c>
    </row>
    <row r="6567" spans="1:11" x14ac:dyDescent="0.35">
      <c r="A6567">
        <v>2017</v>
      </c>
      <c r="B6567" s="5" t="s">
        <v>52</v>
      </c>
      <c r="C6567" s="10">
        <v>42826</v>
      </c>
      <c r="D6567" t="s">
        <v>17</v>
      </c>
      <c r="E6567">
        <f>+VLOOKUP(Tabla2[[#This Row],[Punto de venta]],Punto_venta[],2,0)</f>
        <v>2</v>
      </c>
      <c r="F6567" t="s">
        <v>21</v>
      </c>
      <c r="G6567">
        <f>+VLOOKUP(Tabla2[[#This Row],[Cultivo]],Cod_categoría[],2,0)</f>
        <v>100108002</v>
      </c>
      <c r="H6567" t="str">
        <f>+VLOOKUP(F6567,Codigos[],2,0)</f>
        <v>Frutos tropicales y subtropicales</v>
      </c>
      <c r="I6567">
        <f>+VLOOKUP(Tabla2[[#This Row],[Categoría]],Cod_procesamiento10[],2,0)</f>
        <v>4</v>
      </c>
      <c r="J6567" t="s">
        <v>163</v>
      </c>
      <c r="K6567" s="3">
        <v>1819.37</v>
      </c>
    </row>
    <row r="6568" spans="1:11" x14ac:dyDescent="0.35">
      <c r="A6568">
        <v>2017</v>
      </c>
      <c r="B6568" s="5" t="s">
        <v>52</v>
      </c>
      <c r="C6568" s="10">
        <v>42826</v>
      </c>
      <c r="D6568" t="s">
        <v>17</v>
      </c>
      <c r="E6568">
        <f>+VLOOKUP(Tabla2[[#This Row],[Punto de venta]],Punto_venta[],2,0)</f>
        <v>2</v>
      </c>
      <c r="F6568" t="s">
        <v>10</v>
      </c>
      <c r="G6568">
        <f>+VLOOKUP(Tabla2[[#This Row],[Cultivo]],Cod_categoría[],2,0)</f>
        <v>100104002</v>
      </c>
      <c r="H6568" t="str">
        <f>+VLOOKUP(F6568,Codigos[],2,0)</f>
        <v>Frutos de pepita</v>
      </c>
      <c r="I6568">
        <f>+VLOOKUP(Tabla2[[#This Row],[Categoría]],Cod_procesamiento10[],2,0)</f>
        <v>3</v>
      </c>
      <c r="J6568" t="s">
        <v>163</v>
      </c>
      <c r="K6568" s="3">
        <v>1127.6199999999999</v>
      </c>
    </row>
    <row r="6569" spans="1:11" x14ac:dyDescent="0.35">
      <c r="A6569">
        <v>2017</v>
      </c>
      <c r="B6569" s="5" t="s">
        <v>52</v>
      </c>
      <c r="C6569" s="10">
        <v>42826</v>
      </c>
      <c r="D6569" t="s">
        <v>17</v>
      </c>
      <c r="E6569">
        <f>+VLOOKUP(Tabla2[[#This Row],[Punto de venta]],Punto_venta[],2,0)</f>
        <v>2</v>
      </c>
      <c r="F6569" t="s">
        <v>11</v>
      </c>
      <c r="G6569">
        <f>+VLOOKUP(Tabla2[[#This Row],[Cultivo]],Cod_categoría[],2,0)</f>
        <v>100102005</v>
      </c>
      <c r="H6569" t="str">
        <f>+VLOOKUP(F6569,Codigos[],2,0)</f>
        <v>Cítricos</v>
      </c>
      <c r="I6569">
        <f>+VLOOKUP(Tabla2[[#This Row],[Categoría]],Cod_procesamiento10[],2,0)</f>
        <v>2</v>
      </c>
      <c r="J6569" t="s">
        <v>163</v>
      </c>
      <c r="K6569" s="3">
        <v>1119.8399999999999</v>
      </c>
    </row>
    <row r="6570" spans="1:11" x14ac:dyDescent="0.35">
      <c r="A6570">
        <v>2017</v>
      </c>
      <c r="B6570" s="5" t="s">
        <v>52</v>
      </c>
      <c r="C6570" s="10">
        <v>42826</v>
      </c>
      <c r="D6570" t="s">
        <v>17</v>
      </c>
      <c r="E6570">
        <f>+VLOOKUP(Tabla2[[#This Row],[Punto de venta]],Punto_venta[],2,0)</f>
        <v>2</v>
      </c>
      <c r="F6570" t="s">
        <v>12</v>
      </c>
      <c r="G6570">
        <f>+VLOOKUP(Tabla2[[#This Row],[Cultivo]],Cod_categoría[],2,0)</f>
        <v>100103006</v>
      </c>
      <c r="H6570" t="str">
        <f>+VLOOKUP(F6570,Codigos[],2,0)</f>
        <v>Frutos de carozo</v>
      </c>
      <c r="I6570">
        <f>+VLOOKUP(Tabla2[[#This Row],[Categoría]],Cod_procesamiento10[],2,0)</f>
        <v>5</v>
      </c>
      <c r="J6570" t="s">
        <v>163</v>
      </c>
      <c r="K6570" s="3">
        <v>1465</v>
      </c>
    </row>
    <row r="6571" spans="1:11" x14ac:dyDescent="0.35">
      <c r="A6571">
        <v>2017</v>
      </c>
      <c r="B6571" s="5" t="s">
        <v>52</v>
      </c>
      <c r="C6571" s="10">
        <v>42826</v>
      </c>
      <c r="D6571" t="s">
        <v>17</v>
      </c>
      <c r="E6571">
        <f>+VLOOKUP(Tabla2[[#This Row],[Punto de venta]],Punto_venta[],2,0)</f>
        <v>2</v>
      </c>
      <c r="F6571" t="s">
        <v>13</v>
      </c>
      <c r="G6571">
        <f>+VLOOKUP(Tabla2[[#This Row],[Cultivo]],Cod_categoría[],2,0)</f>
        <v>100106002</v>
      </c>
      <c r="H6571" t="str">
        <f>+VLOOKUP(F6571,Codigos[],2,0)</f>
        <v>Frutos oleaginosos</v>
      </c>
      <c r="I6571">
        <f>+VLOOKUP(Tabla2[[#This Row],[Categoría]],Cod_procesamiento10[],2,0)</f>
        <v>12</v>
      </c>
      <c r="J6571" t="s">
        <v>163</v>
      </c>
      <c r="K6571" s="3">
        <v>3263.92</v>
      </c>
    </row>
    <row r="6572" spans="1:11" x14ac:dyDescent="0.35">
      <c r="A6572">
        <v>2017</v>
      </c>
      <c r="B6572" s="5" t="s">
        <v>52</v>
      </c>
      <c r="C6572" s="10">
        <v>42826</v>
      </c>
      <c r="D6572" t="s">
        <v>17</v>
      </c>
      <c r="E6572">
        <f>+VLOOKUP(Tabla2[[#This Row],[Punto de venta]],Punto_venta[],2,0)</f>
        <v>2</v>
      </c>
      <c r="F6572" t="s">
        <v>14</v>
      </c>
      <c r="G6572">
        <f>+VLOOKUP(Tabla2[[#This Row],[Cultivo]],Cod_categoría[],2,0)</f>
        <v>100104005</v>
      </c>
      <c r="H6572" t="str">
        <f>+VLOOKUP(F6572,Codigos[],2,0)</f>
        <v>Frutos de pepita</v>
      </c>
      <c r="I6572">
        <f>+VLOOKUP(Tabla2[[#This Row],[Categoría]],Cod_procesamiento10[],2,0)</f>
        <v>3</v>
      </c>
      <c r="J6572" t="s">
        <v>163</v>
      </c>
      <c r="K6572" s="3">
        <v>1140.33</v>
      </c>
    </row>
    <row r="6573" spans="1:11" x14ac:dyDescent="0.35">
      <c r="A6573">
        <v>2017</v>
      </c>
      <c r="B6573" s="5" t="s">
        <v>52</v>
      </c>
      <c r="C6573" s="10">
        <v>42826</v>
      </c>
      <c r="D6573" t="s">
        <v>17</v>
      </c>
      <c r="E6573">
        <f>+VLOOKUP(Tabla2[[#This Row],[Punto de venta]],Punto_venta[],2,0)</f>
        <v>2</v>
      </c>
      <c r="F6573" t="s">
        <v>15</v>
      </c>
      <c r="G6573">
        <f>+VLOOKUP(Tabla2[[#This Row],[Cultivo]],Cod_categoría[],2,0)</f>
        <v>100108006</v>
      </c>
      <c r="H6573" t="str">
        <f>+VLOOKUP(F6573,Codigos[],2,0)</f>
        <v>Frutos tropicales y subtropicales</v>
      </c>
      <c r="I6573">
        <f>+VLOOKUP(Tabla2[[#This Row],[Categoría]],Cod_procesamiento10[],2,0)</f>
        <v>4</v>
      </c>
      <c r="J6573" t="s">
        <v>163</v>
      </c>
      <c r="K6573" s="3">
        <v>830.78</v>
      </c>
    </row>
    <row r="6574" spans="1:11" x14ac:dyDescent="0.35">
      <c r="A6574">
        <v>2017</v>
      </c>
      <c r="B6574" s="5" t="s">
        <v>52</v>
      </c>
      <c r="C6574" s="10">
        <v>42826</v>
      </c>
      <c r="D6574" t="s">
        <v>17</v>
      </c>
      <c r="E6574">
        <f>+VLOOKUP(Tabla2[[#This Row],[Punto de venta]],Punto_venta[],2,0)</f>
        <v>2</v>
      </c>
      <c r="F6574" t="s">
        <v>18</v>
      </c>
      <c r="G6574">
        <f>+VLOOKUP(Tabla2[[#This Row],[Cultivo]],Cod_categoría[],2,0)</f>
        <v>100114042</v>
      </c>
      <c r="H6574" t="str">
        <f>+VLOOKUP(F6574,Codigos[],2,0)</f>
        <v>Otros</v>
      </c>
      <c r="I6574">
        <f>+VLOOKUP(Tabla2[[#This Row],[Categoría]],Cod_procesamiento10[],2,0)</f>
        <v>13</v>
      </c>
      <c r="J6574" t="s">
        <v>163</v>
      </c>
      <c r="K6574" s="3">
        <v>1729.78</v>
      </c>
    </row>
    <row r="6575" spans="1:11" x14ac:dyDescent="0.35">
      <c r="A6575">
        <v>2017</v>
      </c>
      <c r="B6575" s="5" t="s">
        <v>52</v>
      </c>
      <c r="C6575" s="10">
        <v>42826</v>
      </c>
      <c r="D6575" t="s">
        <v>17</v>
      </c>
      <c r="E6575">
        <f>+VLOOKUP(Tabla2[[#This Row],[Punto de venta]],Punto_venta[],2,0)</f>
        <v>2</v>
      </c>
      <c r="F6575" t="s">
        <v>16</v>
      </c>
      <c r="G6575">
        <f>+VLOOKUP(Tabla2[[#This Row],[Cultivo]],Cod_categoría[],2,0)</f>
        <v>100109001</v>
      </c>
      <c r="H6575" t="str">
        <f>+VLOOKUP(F6575,Codigos[],2,0)</f>
        <v>Uva</v>
      </c>
      <c r="I6575">
        <f>+VLOOKUP(Tabla2[[#This Row],[Categoría]],Cod_procesamiento10[],2,0)</f>
        <v>11</v>
      </c>
      <c r="J6575" t="s">
        <v>163</v>
      </c>
      <c r="K6575" s="3">
        <v>2629.72</v>
      </c>
    </row>
    <row r="6576" spans="1:11" x14ac:dyDescent="0.35">
      <c r="A6576">
        <v>2017</v>
      </c>
      <c r="B6576" s="5" t="s">
        <v>52</v>
      </c>
      <c r="C6576" s="10">
        <v>42826</v>
      </c>
      <c r="D6576" t="s">
        <v>2</v>
      </c>
      <c r="E6576">
        <f>+VLOOKUP(Tabla2[[#This Row],[Punto de venta]],Punto_venta[],2,0)</f>
        <v>1</v>
      </c>
      <c r="F6576" t="s">
        <v>5</v>
      </c>
      <c r="G6576">
        <f>+VLOOKUP(Tabla2[[#This Row],[Cultivo]],Cod_categoría[],2,0)</f>
        <v>100103002</v>
      </c>
      <c r="H6576" t="str">
        <f>+VLOOKUP(F6576,Codigos[],2,0)</f>
        <v>Frutos de carozo</v>
      </c>
      <c r="I6576">
        <f>+VLOOKUP(Tabla2[[#This Row],[Categoría]],Cod_procesamiento10[],2,0)</f>
        <v>5</v>
      </c>
      <c r="J6576" t="s">
        <v>163</v>
      </c>
      <c r="K6576" s="3">
        <v>582.42999999999995</v>
      </c>
    </row>
    <row r="6577" spans="1:11" x14ac:dyDescent="0.35">
      <c r="A6577">
        <v>2017</v>
      </c>
      <c r="B6577" s="5" t="s">
        <v>52</v>
      </c>
      <c r="C6577" s="10">
        <v>42826</v>
      </c>
      <c r="D6577" t="s">
        <v>2</v>
      </c>
      <c r="E6577">
        <f>+VLOOKUP(Tabla2[[#This Row],[Punto de venta]],Punto_venta[],2,0)</f>
        <v>1</v>
      </c>
      <c r="F6577" t="s">
        <v>8</v>
      </c>
      <c r="G6577">
        <f>+VLOOKUP(Tabla2[[#This Row],[Cultivo]],Cod_categoría[],2,0)</f>
        <v>100112025</v>
      </c>
      <c r="H6577" t="str">
        <f>+VLOOKUP(F6577,Codigos[],2,0)</f>
        <v>Berries</v>
      </c>
      <c r="I6577">
        <f>+VLOOKUP(Tabla2[[#This Row],[Categoría]],Cod_procesamiento10[],2,0)</f>
        <v>1</v>
      </c>
      <c r="J6577" t="s">
        <v>163</v>
      </c>
      <c r="K6577" s="3">
        <v>1327.48</v>
      </c>
    </row>
    <row r="6578" spans="1:11" x14ac:dyDescent="0.35">
      <c r="A6578">
        <v>2017</v>
      </c>
      <c r="B6578" s="5" t="s">
        <v>52</v>
      </c>
      <c r="C6578" s="10">
        <v>42826</v>
      </c>
      <c r="D6578" t="s">
        <v>2</v>
      </c>
      <c r="E6578">
        <f>+VLOOKUP(Tabla2[[#This Row],[Punto de venta]],Punto_venta[],2,0)</f>
        <v>1</v>
      </c>
      <c r="F6578" t="s">
        <v>19</v>
      </c>
      <c r="G6578">
        <f>+VLOOKUP(Tabla2[[#This Row],[Cultivo]],Cod_categoría[],2,0)</f>
        <v>100101007</v>
      </c>
      <c r="H6578" t="str">
        <f>+VLOOKUP(F6578,Codigos[],2,0)</f>
        <v>Berries</v>
      </c>
      <c r="I6578">
        <f>+VLOOKUP(Tabla2[[#This Row],[Categoría]],Cod_procesamiento10[],2,0)</f>
        <v>1</v>
      </c>
      <c r="J6578" t="s">
        <v>163</v>
      </c>
      <c r="K6578" s="3">
        <v>581.42999999999995</v>
      </c>
    </row>
    <row r="6579" spans="1:11" x14ac:dyDescent="0.35">
      <c r="A6579">
        <v>2017</v>
      </c>
      <c r="B6579" s="5" t="s">
        <v>52</v>
      </c>
      <c r="C6579" s="10">
        <v>42826</v>
      </c>
      <c r="D6579" t="s">
        <v>2</v>
      </c>
      <c r="E6579">
        <f>+VLOOKUP(Tabla2[[#This Row],[Punto de venta]],Punto_venta[],2,0)</f>
        <v>1</v>
      </c>
      <c r="F6579" t="s">
        <v>9</v>
      </c>
      <c r="G6579">
        <f>+VLOOKUP(Tabla2[[#This Row],[Cultivo]],Cod_categoría[],2,0)</f>
        <v>100102003</v>
      </c>
      <c r="H6579" t="str">
        <f>+VLOOKUP(F6579,Codigos[],2,0)</f>
        <v>Cítricos</v>
      </c>
      <c r="I6579">
        <f>+VLOOKUP(Tabla2[[#This Row],[Categoría]],Cod_procesamiento10[],2,0)</f>
        <v>2</v>
      </c>
      <c r="J6579" t="s">
        <v>163</v>
      </c>
      <c r="K6579" s="3">
        <v>1390.66</v>
      </c>
    </row>
    <row r="6580" spans="1:11" x14ac:dyDescent="0.35">
      <c r="A6580">
        <v>2017</v>
      </c>
      <c r="B6580" s="5" t="s">
        <v>52</v>
      </c>
      <c r="C6580" s="10">
        <v>42826</v>
      </c>
      <c r="D6580" t="s">
        <v>2</v>
      </c>
      <c r="E6580">
        <f>+VLOOKUP(Tabla2[[#This Row],[Punto de venta]],Punto_venta[],2,0)</f>
        <v>1</v>
      </c>
      <c r="F6580" t="s">
        <v>21</v>
      </c>
      <c r="G6580">
        <f>+VLOOKUP(Tabla2[[#This Row],[Cultivo]],Cod_categoría[],2,0)</f>
        <v>100108002</v>
      </c>
      <c r="H6580" t="str">
        <f>+VLOOKUP(F6580,Codigos[],2,0)</f>
        <v>Frutos tropicales y subtropicales</v>
      </c>
      <c r="I6580">
        <f>+VLOOKUP(Tabla2[[#This Row],[Categoría]],Cod_procesamiento10[],2,0)</f>
        <v>4</v>
      </c>
      <c r="J6580" t="s">
        <v>163</v>
      </c>
      <c r="K6580" s="3">
        <v>1762.5</v>
      </c>
    </row>
    <row r="6581" spans="1:11" x14ac:dyDescent="0.35">
      <c r="A6581">
        <v>2017</v>
      </c>
      <c r="B6581" s="5" t="s">
        <v>52</v>
      </c>
      <c r="C6581" s="10">
        <v>42826</v>
      </c>
      <c r="D6581" t="s">
        <v>2</v>
      </c>
      <c r="E6581">
        <f>+VLOOKUP(Tabla2[[#This Row],[Punto de venta]],Punto_venta[],2,0)</f>
        <v>1</v>
      </c>
      <c r="F6581" t="s">
        <v>10</v>
      </c>
      <c r="G6581">
        <f>+VLOOKUP(Tabla2[[#This Row],[Cultivo]],Cod_categoría[],2,0)</f>
        <v>100104002</v>
      </c>
      <c r="H6581" t="str">
        <f>+VLOOKUP(F6581,Codigos[],2,0)</f>
        <v>Frutos de pepita</v>
      </c>
      <c r="I6581">
        <f>+VLOOKUP(Tabla2[[#This Row],[Categoría]],Cod_procesamiento10[],2,0)</f>
        <v>3</v>
      </c>
      <c r="J6581" t="s">
        <v>163</v>
      </c>
      <c r="K6581" s="3">
        <v>522.29999999999995</v>
      </c>
    </row>
    <row r="6582" spans="1:11" x14ac:dyDescent="0.35">
      <c r="A6582">
        <v>2017</v>
      </c>
      <c r="B6582" s="5" t="s">
        <v>52</v>
      </c>
      <c r="C6582" s="10">
        <v>42826</v>
      </c>
      <c r="D6582" t="s">
        <v>2</v>
      </c>
      <c r="E6582">
        <f>+VLOOKUP(Tabla2[[#This Row],[Punto de venta]],Punto_venta[],2,0)</f>
        <v>1</v>
      </c>
      <c r="F6582" t="s">
        <v>11</v>
      </c>
      <c r="G6582">
        <f>+VLOOKUP(Tabla2[[#This Row],[Cultivo]],Cod_categoría[],2,0)</f>
        <v>100102005</v>
      </c>
      <c r="H6582" t="str">
        <f>+VLOOKUP(F6582,Codigos[],2,0)</f>
        <v>Cítricos</v>
      </c>
      <c r="I6582">
        <f>+VLOOKUP(Tabla2[[#This Row],[Categoría]],Cod_procesamiento10[],2,0)</f>
        <v>2</v>
      </c>
      <c r="J6582" t="s">
        <v>163</v>
      </c>
      <c r="K6582" s="3">
        <v>843.93</v>
      </c>
    </row>
    <row r="6583" spans="1:11" x14ac:dyDescent="0.35">
      <c r="A6583">
        <v>2017</v>
      </c>
      <c r="B6583" s="5" t="s">
        <v>52</v>
      </c>
      <c r="C6583" s="10">
        <v>42826</v>
      </c>
      <c r="D6583" t="s">
        <v>2</v>
      </c>
      <c r="E6583">
        <f>+VLOOKUP(Tabla2[[#This Row],[Punto de venta]],Punto_venta[],2,0)</f>
        <v>1</v>
      </c>
      <c r="F6583" t="s">
        <v>13</v>
      </c>
      <c r="G6583">
        <f>+VLOOKUP(Tabla2[[#This Row],[Cultivo]],Cod_categoría[],2,0)</f>
        <v>100106002</v>
      </c>
      <c r="H6583" t="str">
        <f>+VLOOKUP(F6583,Codigos[],2,0)</f>
        <v>Frutos oleaginosos</v>
      </c>
      <c r="I6583">
        <f>+VLOOKUP(Tabla2[[#This Row],[Categoría]],Cod_procesamiento10[],2,0)</f>
        <v>12</v>
      </c>
      <c r="J6583" t="s">
        <v>163</v>
      </c>
      <c r="K6583" s="3">
        <v>2262.42</v>
      </c>
    </row>
    <row r="6584" spans="1:11" x14ac:dyDescent="0.35">
      <c r="A6584">
        <v>2017</v>
      </c>
      <c r="B6584" s="5" t="s">
        <v>52</v>
      </c>
      <c r="C6584" s="10">
        <v>42826</v>
      </c>
      <c r="D6584" t="s">
        <v>2</v>
      </c>
      <c r="E6584">
        <f>+VLOOKUP(Tabla2[[#This Row],[Punto de venta]],Punto_venta[],2,0)</f>
        <v>1</v>
      </c>
      <c r="F6584" t="s">
        <v>14</v>
      </c>
      <c r="G6584">
        <f>+VLOOKUP(Tabla2[[#This Row],[Cultivo]],Cod_categoría[],2,0)</f>
        <v>100104005</v>
      </c>
      <c r="H6584" t="str">
        <f>+VLOOKUP(F6584,Codigos[],2,0)</f>
        <v>Frutos de pepita</v>
      </c>
      <c r="I6584">
        <f>+VLOOKUP(Tabla2[[#This Row],[Categoría]],Cod_procesamiento10[],2,0)</f>
        <v>3</v>
      </c>
      <c r="J6584" t="s">
        <v>163</v>
      </c>
      <c r="K6584" s="3">
        <v>634.80999999999995</v>
      </c>
    </row>
    <row r="6585" spans="1:11" x14ac:dyDescent="0.35">
      <c r="A6585">
        <v>2017</v>
      </c>
      <c r="B6585" s="5" t="s">
        <v>52</v>
      </c>
      <c r="C6585" s="10">
        <v>42826</v>
      </c>
      <c r="D6585" t="s">
        <v>2</v>
      </c>
      <c r="E6585">
        <f>+VLOOKUP(Tabla2[[#This Row],[Punto de venta]],Punto_venta[],2,0)</f>
        <v>1</v>
      </c>
      <c r="F6585" t="s">
        <v>15</v>
      </c>
      <c r="G6585">
        <f>+VLOOKUP(Tabla2[[#This Row],[Cultivo]],Cod_categoría[],2,0)</f>
        <v>100108006</v>
      </c>
      <c r="H6585" t="str">
        <f>+VLOOKUP(F6585,Codigos[],2,0)</f>
        <v>Frutos tropicales y subtropicales</v>
      </c>
      <c r="I6585">
        <f>+VLOOKUP(Tabla2[[#This Row],[Categoría]],Cod_procesamiento10[],2,0)</f>
        <v>4</v>
      </c>
      <c r="J6585" t="s">
        <v>163</v>
      </c>
      <c r="K6585" s="3">
        <v>585.37</v>
      </c>
    </row>
    <row r="6586" spans="1:11" x14ac:dyDescent="0.35">
      <c r="A6586">
        <v>2017</v>
      </c>
      <c r="B6586" s="5" t="s">
        <v>52</v>
      </c>
      <c r="C6586" s="10">
        <v>42826</v>
      </c>
      <c r="D6586" t="s">
        <v>2</v>
      </c>
      <c r="E6586">
        <f>+VLOOKUP(Tabla2[[#This Row],[Punto de venta]],Punto_venta[],2,0)</f>
        <v>1</v>
      </c>
      <c r="F6586" t="s">
        <v>18</v>
      </c>
      <c r="G6586">
        <f>+VLOOKUP(Tabla2[[#This Row],[Cultivo]],Cod_categoría[],2,0)</f>
        <v>100114042</v>
      </c>
      <c r="H6586" t="str">
        <f>+VLOOKUP(F6586,Codigos[],2,0)</f>
        <v>Otros</v>
      </c>
      <c r="I6586">
        <f>+VLOOKUP(Tabla2[[#This Row],[Categoría]],Cod_procesamiento10[],2,0)</f>
        <v>13</v>
      </c>
      <c r="J6586" t="s">
        <v>163</v>
      </c>
      <c r="K6586" s="3">
        <v>1122.5999999999999</v>
      </c>
    </row>
    <row r="6587" spans="1:11" x14ac:dyDescent="0.35">
      <c r="A6587">
        <v>2017</v>
      </c>
      <c r="B6587" s="5" t="s">
        <v>52</v>
      </c>
      <c r="C6587" s="10">
        <v>42826</v>
      </c>
      <c r="D6587" t="s">
        <v>2</v>
      </c>
      <c r="E6587">
        <f>+VLOOKUP(Tabla2[[#This Row],[Punto de venta]],Punto_venta[],2,0)</f>
        <v>1</v>
      </c>
      <c r="F6587" t="s">
        <v>16</v>
      </c>
      <c r="G6587">
        <f>+VLOOKUP(Tabla2[[#This Row],[Cultivo]],Cod_categoría[],2,0)</f>
        <v>100109001</v>
      </c>
      <c r="H6587" t="str">
        <f>+VLOOKUP(F6587,Codigos[],2,0)</f>
        <v>Uva</v>
      </c>
      <c r="I6587">
        <f>+VLOOKUP(Tabla2[[#This Row],[Categoría]],Cod_procesamiento10[],2,0)</f>
        <v>11</v>
      </c>
      <c r="J6587" t="s">
        <v>163</v>
      </c>
      <c r="K6587" s="3">
        <v>850.54</v>
      </c>
    </row>
    <row r="6588" spans="1:11" x14ac:dyDescent="0.35">
      <c r="A6588">
        <v>2017</v>
      </c>
      <c r="B6588" s="5" t="s">
        <v>52</v>
      </c>
      <c r="C6588" s="10">
        <v>42826</v>
      </c>
      <c r="D6588" t="s">
        <v>17</v>
      </c>
      <c r="E6588">
        <f>+VLOOKUP(Tabla2[[#This Row],[Punto de venta]],Punto_venta[],2,0)</f>
        <v>2</v>
      </c>
      <c r="F6588" t="s">
        <v>5</v>
      </c>
      <c r="G6588">
        <f>+VLOOKUP(Tabla2[[#This Row],[Cultivo]],Cod_categoría[],2,0)</f>
        <v>100103002</v>
      </c>
      <c r="H6588" t="str">
        <f>+VLOOKUP(F6588,Codigos[],2,0)</f>
        <v>Frutos de carozo</v>
      </c>
      <c r="I6588">
        <f>+VLOOKUP(Tabla2[[#This Row],[Categoría]],Cod_procesamiento10[],2,0)</f>
        <v>5</v>
      </c>
      <c r="J6588" t="s">
        <v>163</v>
      </c>
      <c r="K6588" s="3">
        <v>1285.3499999999999</v>
      </c>
    </row>
    <row r="6589" spans="1:11" x14ac:dyDescent="0.35">
      <c r="A6589">
        <v>2017</v>
      </c>
      <c r="B6589" s="5" t="s">
        <v>52</v>
      </c>
      <c r="C6589" s="10">
        <v>42826</v>
      </c>
      <c r="D6589" t="s">
        <v>17</v>
      </c>
      <c r="E6589">
        <f>+VLOOKUP(Tabla2[[#This Row],[Punto de venta]],Punto_venta[],2,0)</f>
        <v>2</v>
      </c>
      <c r="F6589" t="s">
        <v>8</v>
      </c>
      <c r="G6589">
        <f>+VLOOKUP(Tabla2[[#This Row],[Cultivo]],Cod_categoría[],2,0)</f>
        <v>100112025</v>
      </c>
      <c r="H6589" t="str">
        <f>+VLOOKUP(F6589,Codigos[],2,0)</f>
        <v>Berries</v>
      </c>
      <c r="I6589">
        <f>+VLOOKUP(Tabla2[[#This Row],[Categoría]],Cod_procesamiento10[],2,0)</f>
        <v>1</v>
      </c>
      <c r="J6589" t="s">
        <v>163</v>
      </c>
      <c r="K6589" s="3">
        <v>5161.2</v>
      </c>
    </row>
    <row r="6590" spans="1:11" x14ac:dyDescent="0.35">
      <c r="A6590">
        <v>2017</v>
      </c>
      <c r="B6590" s="5" t="s">
        <v>52</v>
      </c>
      <c r="C6590" s="10">
        <v>42826</v>
      </c>
      <c r="D6590" t="s">
        <v>17</v>
      </c>
      <c r="E6590">
        <f>+VLOOKUP(Tabla2[[#This Row],[Punto de venta]],Punto_venta[],2,0)</f>
        <v>2</v>
      </c>
      <c r="F6590" t="s">
        <v>19</v>
      </c>
      <c r="G6590">
        <f>+VLOOKUP(Tabla2[[#This Row],[Cultivo]],Cod_categoría[],2,0)</f>
        <v>100101007</v>
      </c>
      <c r="H6590" t="str">
        <f>+VLOOKUP(F6590,Codigos[],2,0)</f>
        <v>Berries</v>
      </c>
      <c r="I6590">
        <f>+VLOOKUP(Tabla2[[#This Row],[Categoría]],Cod_procesamiento10[],2,0)</f>
        <v>1</v>
      </c>
      <c r="J6590" t="s">
        <v>163</v>
      </c>
      <c r="K6590" s="3">
        <v>1439.36</v>
      </c>
    </row>
    <row r="6591" spans="1:11" x14ac:dyDescent="0.35">
      <c r="A6591">
        <v>2017</v>
      </c>
      <c r="B6591" s="5" t="s">
        <v>52</v>
      </c>
      <c r="C6591" s="10">
        <v>42826</v>
      </c>
      <c r="D6591" t="s">
        <v>17</v>
      </c>
      <c r="E6591">
        <f>+VLOOKUP(Tabla2[[#This Row],[Punto de venta]],Punto_venta[],2,0)</f>
        <v>2</v>
      </c>
      <c r="F6591" t="s">
        <v>9</v>
      </c>
      <c r="G6591">
        <f>+VLOOKUP(Tabla2[[#This Row],[Cultivo]],Cod_categoría[],2,0)</f>
        <v>100102003</v>
      </c>
      <c r="H6591" t="str">
        <f>+VLOOKUP(F6591,Codigos[],2,0)</f>
        <v>Cítricos</v>
      </c>
      <c r="I6591">
        <f>+VLOOKUP(Tabla2[[#This Row],[Categoría]],Cod_procesamiento10[],2,0)</f>
        <v>2</v>
      </c>
      <c r="J6591" t="s">
        <v>163</v>
      </c>
      <c r="K6591" s="3">
        <v>2230.8200000000002</v>
      </c>
    </row>
    <row r="6592" spans="1:11" x14ac:dyDescent="0.35">
      <c r="A6592">
        <v>2017</v>
      </c>
      <c r="B6592" s="5" t="s">
        <v>52</v>
      </c>
      <c r="C6592" s="10">
        <v>42826</v>
      </c>
      <c r="D6592" t="s">
        <v>17</v>
      </c>
      <c r="E6592">
        <f>+VLOOKUP(Tabla2[[#This Row],[Punto de venta]],Punto_venta[],2,0)</f>
        <v>2</v>
      </c>
      <c r="F6592" t="s">
        <v>21</v>
      </c>
      <c r="G6592">
        <f>+VLOOKUP(Tabla2[[#This Row],[Cultivo]],Cod_categoría[],2,0)</f>
        <v>100108002</v>
      </c>
      <c r="H6592" t="str">
        <f>+VLOOKUP(F6592,Codigos[],2,0)</f>
        <v>Frutos tropicales y subtropicales</v>
      </c>
      <c r="I6592">
        <f>+VLOOKUP(Tabla2[[#This Row],[Categoría]],Cod_procesamiento10[],2,0)</f>
        <v>4</v>
      </c>
      <c r="J6592" t="s">
        <v>163</v>
      </c>
      <c r="K6592" s="3">
        <v>1741.39</v>
      </c>
    </row>
    <row r="6593" spans="1:11" x14ac:dyDescent="0.35">
      <c r="A6593">
        <v>2017</v>
      </c>
      <c r="B6593" s="5" t="s">
        <v>52</v>
      </c>
      <c r="C6593" s="10">
        <v>42826</v>
      </c>
      <c r="D6593" t="s">
        <v>17</v>
      </c>
      <c r="E6593">
        <f>+VLOOKUP(Tabla2[[#This Row],[Punto de venta]],Punto_venta[],2,0)</f>
        <v>2</v>
      </c>
      <c r="F6593" t="s">
        <v>10</v>
      </c>
      <c r="G6593">
        <f>+VLOOKUP(Tabla2[[#This Row],[Cultivo]],Cod_categoría[],2,0)</f>
        <v>100104002</v>
      </c>
      <c r="H6593" t="str">
        <f>+VLOOKUP(F6593,Codigos[],2,0)</f>
        <v>Frutos de pepita</v>
      </c>
      <c r="I6593">
        <f>+VLOOKUP(Tabla2[[#This Row],[Categoría]],Cod_procesamiento10[],2,0)</f>
        <v>3</v>
      </c>
      <c r="J6593" t="s">
        <v>163</v>
      </c>
      <c r="K6593" s="3">
        <v>1111.48</v>
      </c>
    </row>
    <row r="6594" spans="1:11" x14ac:dyDescent="0.35">
      <c r="A6594">
        <v>2017</v>
      </c>
      <c r="B6594" s="5" t="s">
        <v>52</v>
      </c>
      <c r="C6594" s="10">
        <v>42826</v>
      </c>
      <c r="D6594" t="s">
        <v>17</v>
      </c>
      <c r="E6594">
        <f>+VLOOKUP(Tabla2[[#This Row],[Punto de venta]],Punto_venta[],2,0)</f>
        <v>2</v>
      </c>
      <c r="F6594" t="s">
        <v>11</v>
      </c>
      <c r="G6594">
        <f>+VLOOKUP(Tabla2[[#This Row],[Cultivo]],Cod_categoría[],2,0)</f>
        <v>100102005</v>
      </c>
      <c r="H6594" t="str">
        <f>+VLOOKUP(F6594,Codigos[],2,0)</f>
        <v>Cítricos</v>
      </c>
      <c r="I6594">
        <f>+VLOOKUP(Tabla2[[#This Row],[Categoría]],Cod_procesamiento10[],2,0)</f>
        <v>2</v>
      </c>
      <c r="J6594" t="s">
        <v>163</v>
      </c>
      <c r="K6594" s="3">
        <v>1175.55</v>
      </c>
    </row>
    <row r="6595" spans="1:11" x14ac:dyDescent="0.35">
      <c r="A6595">
        <v>2017</v>
      </c>
      <c r="B6595" s="5" t="s">
        <v>52</v>
      </c>
      <c r="C6595" s="10">
        <v>42826</v>
      </c>
      <c r="D6595" t="s">
        <v>17</v>
      </c>
      <c r="E6595">
        <f>+VLOOKUP(Tabla2[[#This Row],[Punto de venta]],Punto_venta[],2,0)</f>
        <v>2</v>
      </c>
      <c r="F6595" t="s">
        <v>13</v>
      </c>
      <c r="G6595">
        <f>+VLOOKUP(Tabla2[[#This Row],[Cultivo]],Cod_categoría[],2,0)</f>
        <v>100106002</v>
      </c>
      <c r="H6595" t="str">
        <f>+VLOOKUP(F6595,Codigos[],2,0)</f>
        <v>Frutos oleaginosos</v>
      </c>
      <c r="I6595">
        <f>+VLOOKUP(Tabla2[[#This Row],[Categoría]],Cod_procesamiento10[],2,0)</f>
        <v>12</v>
      </c>
      <c r="J6595" t="s">
        <v>163</v>
      </c>
      <c r="K6595" s="3">
        <v>3286.34</v>
      </c>
    </row>
    <row r="6596" spans="1:11" x14ac:dyDescent="0.35">
      <c r="A6596">
        <v>2017</v>
      </c>
      <c r="B6596" s="5" t="s">
        <v>52</v>
      </c>
      <c r="C6596" s="10">
        <v>42826</v>
      </c>
      <c r="D6596" t="s">
        <v>17</v>
      </c>
      <c r="E6596">
        <f>+VLOOKUP(Tabla2[[#This Row],[Punto de venta]],Punto_venta[],2,0)</f>
        <v>2</v>
      </c>
      <c r="F6596" t="s">
        <v>14</v>
      </c>
      <c r="G6596">
        <f>+VLOOKUP(Tabla2[[#This Row],[Cultivo]],Cod_categoría[],2,0)</f>
        <v>100104005</v>
      </c>
      <c r="H6596" t="str">
        <f>+VLOOKUP(F6596,Codigos[],2,0)</f>
        <v>Frutos de pepita</v>
      </c>
      <c r="I6596">
        <f>+VLOOKUP(Tabla2[[#This Row],[Categoría]],Cod_procesamiento10[],2,0)</f>
        <v>3</v>
      </c>
      <c r="J6596" t="s">
        <v>163</v>
      </c>
      <c r="K6596" s="3">
        <v>1004.14</v>
      </c>
    </row>
    <row r="6597" spans="1:11" x14ac:dyDescent="0.35">
      <c r="A6597">
        <v>2017</v>
      </c>
      <c r="B6597" s="5" t="s">
        <v>52</v>
      </c>
      <c r="C6597" s="10">
        <v>42826</v>
      </c>
      <c r="D6597" t="s">
        <v>17</v>
      </c>
      <c r="E6597">
        <f>+VLOOKUP(Tabla2[[#This Row],[Punto de venta]],Punto_venta[],2,0)</f>
        <v>2</v>
      </c>
      <c r="F6597" t="s">
        <v>15</v>
      </c>
      <c r="G6597">
        <f>+VLOOKUP(Tabla2[[#This Row],[Cultivo]],Cod_categoría[],2,0)</f>
        <v>100108006</v>
      </c>
      <c r="H6597" t="str">
        <f>+VLOOKUP(F6597,Codigos[],2,0)</f>
        <v>Frutos tropicales y subtropicales</v>
      </c>
      <c r="I6597">
        <f>+VLOOKUP(Tabla2[[#This Row],[Categoría]],Cod_procesamiento10[],2,0)</f>
        <v>4</v>
      </c>
      <c r="J6597" t="s">
        <v>163</v>
      </c>
      <c r="K6597" s="3">
        <v>823.35</v>
      </c>
    </row>
    <row r="6598" spans="1:11" x14ac:dyDescent="0.35">
      <c r="A6598">
        <v>2017</v>
      </c>
      <c r="B6598" s="5" t="s">
        <v>52</v>
      </c>
      <c r="C6598" s="10">
        <v>42826</v>
      </c>
      <c r="D6598" t="s">
        <v>17</v>
      </c>
      <c r="E6598">
        <f>+VLOOKUP(Tabla2[[#This Row],[Punto de venta]],Punto_venta[],2,0)</f>
        <v>2</v>
      </c>
      <c r="F6598" t="s">
        <v>18</v>
      </c>
      <c r="G6598">
        <f>+VLOOKUP(Tabla2[[#This Row],[Cultivo]],Cod_categoría[],2,0)</f>
        <v>100114042</v>
      </c>
      <c r="H6598" t="str">
        <f>+VLOOKUP(F6598,Codigos[],2,0)</f>
        <v>Otros</v>
      </c>
      <c r="I6598">
        <f>+VLOOKUP(Tabla2[[#This Row],[Categoría]],Cod_procesamiento10[],2,0)</f>
        <v>13</v>
      </c>
      <c r="J6598" t="s">
        <v>163</v>
      </c>
      <c r="K6598" s="3">
        <v>1740.71</v>
      </c>
    </row>
    <row r="6599" spans="1:11" x14ac:dyDescent="0.35">
      <c r="A6599">
        <v>2017</v>
      </c>
      <c r="B6599" s="5" t="s">
        <v>52</v>
      </c>
      <c r="C6599" s="10">
        <v>42826</v>
      </c>
      <c r="D6599" t="s">
        <v>17</v>
      </c>
      <c r="E6599">
        <f>+VLOOKUP(Tabla2[[#This Row],[Punto de venta]],Punto_venta[],2,0)</f>
        <v>2</v>
      </c>
      <c r="F6599" t="s">
        <v>16</v>
      </c>
      <c r="G6599">
        <f>+VLOOKUP(Tabla2[[#This Row],[Cultivo]],Cod_categoría[],2,0)</f>
        <v>100109001</v>
      </c>
      <c r="H6599" t="str">
        <f>+VLOOKUP(F6599,Codigos[],2,0)</f>
        <v>Uva</v>
      </c>
      <c r="I6599">
        <f>+VLOOKUP(Tabla2[[#This Row],[Categoría]],Cod_procesamiento10[],2,0)</f>
        <v>11</v>
      </c>
      <c r="J6599" t="s">
        <v>163</v>
      </c>
      <c r="K6599" s="3">
        <v>2063.2399999999998</v>
      </c>
    </row>
    <row r="6600" spans="1:11" x14ac:dyDescent="0.35">
      <c r="A6600">
        <v>2017</v>
      </c>
      <c r="B6600" s="5" t="s">
        <v>52</v>
      </c>
      <c r="C6600" s="10">
        <v>42826</v>
      </c>
      <c r="D6600" t="s">
        <v>2</v>
      </c>
      <c r="E6600">
        <f>+VLOOKUP(Tabla2[[#This Row],[Punto de venta]],Punto_venta[],2,0)</f>
        <v>1</v>
      </c>
      <c r="F6600" t="s">
        <v>5</v>
      </c>
      <c r="G6600">
        <f>+VLOOKUP(Tabla2[[#This Row],[Cultivo]],Cod_categoría[],2,0)</f>
        <v>100103002</v>
      </c>
      <c r="H6600" t="str">
        <f>+VLOOKUP(F6600,Codigos[],2,0)</f>
        <v>Frutos de carozo</v>
      </c>
      <c r="I6600">
        <f>+VLOOKUP(Tabla2[[#This Row],[Categoría]],Cod_procesamiento10[],2,0)</f>
        <v>5</v>
      </c>
      <c r="J6600" t="s">
        <v>163</v>
      </c>
      <c r="K6600" s="3">
        <v>612.28</v>
      </c>
    </row>
    <row r="6601" spans="1:11" x14ac:dyDescent="0.35">
      <c r="A6601">
        <v>2017</v>
      </c>
      <c r="B6601" s="5" t="s">
        <v>52</v>
      </c>
      <c r="C6601" s="10">
        <v>42826</v>
      </c>
      <c r="D6601" t="s">
        <v>2</v>
      </c>
      <c r="E6601">
        <f>+VLOOKUP(Tabla2[[#This Row],[Punto de venta]],Punto_venta[],2,0)</f>
        <v>1</v>
      </c>
      <c r="F6601" t="s">
        <v>8</v>
      </c>
      <c r="G6601">
        <f>+VLOOKUP(Tabla2[[#This Row],[Cultivo]],Cod_categoría[],2,0)</f>
        <v>100112025</v>
      </c>
      <c r="H6601" t="str">
        <f>+VLOOKUP(F6601,Codigos[],2,0)</f>
        <v>Berries</v>
      </c>
      <c r="I6601">
        <f>+VLOOKUP(Tabla2[[#This Row],[Categoría]],Cod_procesamiento10[],2,0)</f>
        <v>1</v>
      </c>
      <c r="J6601" t="s">
        <v>163</v>
      </c>
      <c r="K6601" s="3">
        <v>1058.57</v>
      </c>
    </row>
    <row r="6602" spans="1:11" x14ac:dyDescent="0.35">
      <c r="A6602">
        <v>2017</v>
      </c>
      <c r="B6602" s="5" t="s">
        <v>52</v>
      </c>
      <c r="C6602" s="10">
        <v>42826</v>
      </c>
      <c r="D6602" t="s">
        <v>2</v>
      </c>
      <c r="E6602">
        <f>+VLOOKUP(Tabla2[[#This Row],[Punto de venta]],Punto_venta[],2,0)</f>
        <v>1</v>
      </c>
      <c r="F6602" t="s">
        <v>19</v>
      </c>
      <c r="G6602">
        <f>+VLOOKUP(Tabla2[[#This Row],[Cultivo]],Cod_categoría[],2,0)</f>
        <v>100101007</v>
      </c>
      <c r="H6602" t="str">
        <f>+VLOOKUP(F6602,Codigos[],2,0)</f>
        <v>Berries</v>
      </c>
      <c r="I6602">
        <f>+VLOOKUP(Tabla2[[#This Row],[Categoría]],Cod_procesamiento10[],2,0)</f>
        <v>1</v>
      </c>
      <c r="J6602" t="s">
        <v>163</v>
      </c>
      <c r="K6602" s="3">
        <v>608.04</v>
      </c>
    </row>
    <row r="6603" spans="1:11" x14ac:dyDescent="0.35">
      <c r="A6603">
        <v>2017</v>
      </c>
      <c r="B6603" s="5" t="s">
        <v>52</v>
      </c>
      <c r="C6603" s="10">
        <v>42826</v>
      </c>
      <c r="D6603" t="s">
        <v>2</v>
      </c>
      <c r="E6603">
        <f>+VLOOKUP(Tabla2[[#This Row],[Punto de venta]],Punto_venta[],2,0)</f>
        <v>1</v>
      </c>
      <c r="F6603" t="s">
        <v>9</v>
      </c>
      <c r="G6603">
        <f>+VLOOKUP(Tabla2[[#This Row],[Cultivo]],Cod_categoría[],2,0)</f>
        <v>100102003</v>
      </c>
      <c r="H6603" t="str">
        <f>+VLOOKUP(F6603,Codigos[],2,0)</f>
        <v>Cítricos</v>
      </c>
      <c r="I6603">
        <f>+VLOOKUP(Tabla2[[#This Row],[Categoría]],Cod_procesamiento10[],2,0)</f>
        <v>2</v>
      </c>
      <c r="J6603" t="s">
        <v>163</v>
      </c>
      <c r="K6603" s="3">
        <v>1295.52</v>
      </c>
    </row>
    <row r="6604" spans="1:11" x14ac:dyDescent="0.35">
      <c r="A6604">
        <v>2017</v>
      </c>
      <c r="B6604" s="5" t="s">
        <v>52</v>
      </c>
      <c r="C6604" s="10">
        <v>42826</v>
      </c>
      <c r="D6604" t="s">
        <v>2</v>
      </c>
      <c r="E6604">
        <f>+VLOOKUP(Tabla2[[#This Row],[Punto de venta]],Punto_venta[],2,0)</f>
        <v>1</v>
      </c>
      <c r="F6604" t="s">
        <v>21</v>
      </c>
      <c r="G6604">
        <f>+VLOOKUP(Tabla2[[#This Row],[Cultivo]],Cod_categoría[],2,0)</f>
        <v>100108002</v>
      </c>
      <c r="H6604" t="str">
        <f>+VLOOKUP(F6604,Codigos[],2,0)</f>
        <v>Frutos tropicales y subtropicales</v>
      </c>
      <c r="I6604">
        <f>+VLOOKUP(Tabla2[[#This Row],[Categoría]],Cod_procesamiento10[],2,0)</f>
        <v>4</v>
      </c>
      <c r="J6604" t="s">
        <v>163</v>
      </c>
      <c r="K6604" s="3">
        <v>2468.75</v>
      </c>
    </row>
    <row r="6605" spans="1:11" x14ac:dyDescent="0.35">
      <c r="A6605">
        <v>2017</v>
      </c>
      <c r="B6605" s="5" t="s">
        <v>52</v>
      </c>
      <c r="C6605" s="10">
        <v>42826</v>
      </c>
      <c r="D6605" t="s">
        <v>2</v>
      </c>
      <c r="E6605">
        <f>+VLOOKUP(Tabla2[[#This Row],[Punto de venta]],Punto_venta[],2,0)</f>
        <v>1</v>
      </c>
      <c r="F6605" t="s">
        <v>10</v>
      </c>
      <c r="G6605">
        <f>+VLOOKUP(Tabla2[[#This Row],[Cultivo]],Cod_categoría[],2,0)</f>
        <v>100104002</v>
      </c>
      <c r="H6605" t="str">
        <f>+VLOOKUP(F6605,Codigos[],2,0)</f>
        <v>Frutos de pepita</v>
      </c>
      <c r="I6605">
        <f>+VLOOKUP(Tabla2[[#This Row],[Categoría]],Cod_procesamiento10[],2,0)</f>
        <v>3</v>
      </c>
      <c r="J6605" t="s">
        <v>163</v>
      </c>
      <c r="K6605" s="3">
        <v>538.12</v>
      </c>
    </row>
    <row r="6606" spans="1:11" x14ac:dyDescent="0.35">
      <c r="A6606">
        <v>2017</v>
      </c>
      <c r="B6606" s="5" t="s">
        <v>52</v>
      </c>
      <c r="C6606" s="10">
        <v>42826</v>
      </c>
      <c r="D6606" t="s">
        <v>2</v>
      </c>
      <c r="E6606">
        <f>+VLOOKUP(Tabla2[[#This Row],[Punto de venta]],Punto_venta[],2,0)</f>
        <v>1</v>
      </c>
      <c r="F6606" t="s">
        <v>11</v>
      </c>
      <c r="G6606">
        <f>+VLOOKUP(Tabla2[[#This Row],[Cultivo]],Cod_categoría[],2,0)</f>
        <v>100102005</v>
      </c>
      <c r="H6606" t="str">
        <f>+VLOOKUP(F6606,Codigos[],2,0)</f>
        <v>Cítricos</v>
      </c>
      <c r="I6606">
        <f>+VLOOKUP(Tabla2[[#This Row],[Categoría]],Cod_procesamiento10[],2,0)</f>
        <v>2</v>
      </c>
      <c r="J6606" t="s">
        <v>163</v>
      </c>
      <c r="K6606" s="3">
        <v>890.16</v>
      </c>
    </row>
    <row r="6607" spans="1:11" x14ac:dyDescent="0.35">
      <c r="A6607">
        <v>2017</v>
      </c>
      <c r="B6607" s="5" t="s">
        <v>52</v>
      </c>
      <c r="C6607" s="10">
        <v>42826</v>
      </c>
      <c r="D6607" t="s">
        <v>2</v>
      </c>
      <c r="E6607">
        <f>+VLOOKUP(Tabla2[[#This Row],[Punto de venta]],Punto_venta[],2,0)</f>
        <v>1</v>
      </c>
      <c r="F6607" t="s">
        <v>13</v>
      </c>
      <c r="G6607">
        <f>+VLOOKUP(Tabla2[[#This Row],[Cultivo]],Cod_categoría[],2,0)</f>
        <v>100106002</v>
      </c>
      <c r="H6607" t="str">
        <f>+VLOOKUP(F6607,Codigos[],2,0)</f>
        <v>Frutos oleaginosos</v>
      </c>
      <c r="I6607">
        <f>+VLOOKUP(Tabla2[[#This Row],[Categoría]],Cod_procesamiento10[],2,0)</f>
        <v>12</v>
      </c>
      <c r="J6607" t="s">
        <v>163</v>
      </c>
      <c r="K6607" s="3">
        <v>2288.33</v>
      </c>
    </row>
    <row r="6608" spans="1:11" x14ac:dyDescent="0.35">
      <c r="A6608">
        <v>2017</v>
      </c>
      <c r="B6608" s="5" t="s">
        <v>52</v>
      </c>
      <c r="C6608" s="10">
        <v>42826</v>
      </c>
      <c r="D6608" t="s">
        <v>2</v>
      </c>
      <c r="E6608">
        <f>+VLOOKUP(Tabla2[[#This Row],[Punto de venta]],Punto_venta[],2,0)</f>
        <v>1</v>
      </c>
      <c r="F6608" t="s">
        <v>14</v>
      </c>
      <c r="G6608">
        <f>+VLOOKUP(Tabla2[[#This Row],[Cultivo]],Cod_categoría[],2,0)</f>
        <v>100104005</v>
      </c>
      <c r="H6608" t="str">
        <f>+VLOOKUP(F6608,Codigos[],2,0)</f>
        <v>Frutos de pepita</v>
      </c>
      <c r="I6608">
        <f>+VLOOKUP(Tabla2[[#This Row],[Categoría]],Cod_procesamiento10[],2,0)</f>
        <v>3</v>
      </c>
      <c r="J6608" t="s">
        <v>163</v>
      </c>
      <c r="K6608" s="3">
        <v>614.29999999999995</v>
      </c>
    </row>
    <row r="6609" spans="1:11" x14ac:dyDescent="0.35">
      <c r="A6609">
        <v>2017</v>
      </c>
      <c r="B6609" s="5" t="s">
        <v>52</v>
      </c>
      <c r="C6609" s="10">
        <v>42826</v>
      </c>
      <c r="D6609" t="s">
        <v>2</v>
      </c>
      <c r="E6609">
        <f>+VLOOKUP(Tabla2[[#This Row],[Punto de venta]],Punto_venta[],2,0)</f>
        <v>1</v>
      </c>
      <c r="F6609" t="s">
        <v>15</v>
      </c>
      <c r="G6609">
        <f>+VLOOKUP(Tabla2[[#This Row],[Cultivo]],Cod_categoría[],2,0)</f>
        <v>100108006</v>
      </c>
      <c r="H6609" t="str">
        <f>+VLOOKUP(F6609,Codigos[],2,0)</f>
        <v>Frutos tropicales y subtropicales</v>
      </c>
      <c r="I6609">
        <f>+VLOOKUP(Tabla2[[#This Row],[Categoría]],Cod_procesamiento10[],2,0)</f>
        <v>4</v>
      </c>
      <c r="J6609" t="s">
        <v>163</v>
      </c>
      <c r="K6609" s="3">
        <v>578.94000000000005</v>
      </c>
    </row>
    <row r="6610" spans="1:11" x14ac:dyDescent="0.35">
      <c r="A6610">
        <v>2017</v>
      </c>
      <c r="B6610" s="5" t="s">
        <v>52</v>
      </c>
      <c r="C6610" s="10">
        <v>42826</v>
      </c>
      <c r="D6610" t="s">
        <v>2</v>
      </c>
      <c r="E6610">
        <f>+VLOOKUP(Tabla2[[#This Row],[Punto de venta]],Punto_venta[],2,0)</f>
        <v>1</v>
      </c>
      <c r="F6610" t="s">
        <v>18</v>
      </c>
      <c r="G6610">
        <f>+VLOOKUP(Tabla2[[#This Row],[Cultivo]],Cod_categoría[],2,0)</f>
        <v>100114042</v>
      </c>
      <c r="H6610" t="str">
        <f>+VLOOKUP(F6610,Codigos[],2,0)</f>
        <v>Otros</v>
      </c>
      <c r="I6610">
        <f>+VLOOKUP(Tabla2[[#This Row],[Categoría]],Cod_procesamiento10[],2,0)</f>
        <v>13</v>
      </c>
      <c r="J6610" t="s">
        <v>163</v>
      </c>
      <c r="K6610" s="3">
        <v>1166.17</v>
      </c>
    </row>
    <row r="6611" spans="1:11" x14ac:dyDescent="0.35">
      <c r="A6611">
        <v>2017</v>
      </c>
      <c r="B6611" s="5" t="s">
        <v>52</v>
      </c>
      <c r="C6611" s="10">
        <v>42826</v>
      </c>
      <c r="D6611" t="s">
        <v>2</v>
      </c>
      <c r="E6611">
        <f>+VLOOKUP(Tabla2[[#This Row],[Punto de venta]],Punto_venta[],2,0)</f>
        <v>1</v>
      </c>
      <c r="F6611" t="s">
        <v>16</v>
      </c>
      <c r="G6611">
        <f>+VLOOKUP(Tabla2[[#This Row],[Cultivo]],Cod_categoría[],2,0)</f>
        <v>100109001</v>
      </c>
      <c r="H6611" t="str">
        <f>+VLOOKUP(F6611,Codigos[],2,0)</f>
        <v>Uva</v>
      </c>
      <c r="I6611">
        <f>+VLOOKUP(Tabla2[[#This Row],[Categoría]],Cod_procesamiento10[],2,0)</f>
        <v>11</v>
      </c>
      <c r="J6611" t="s">
        <v>163</v>
      </c>
      <c r="K6611" s="3">
        <v>891.31</v>
      </c>
    </row>
    <row r="6612" spans="1:11" x14ac:dyDescent="0.35">
      <c r="A6612">
        <v>2017</v>
      </c>
      <c r="B6612" s="5" t="s">
        <v>52</v>
      </c>
      <c r="C6612" s="10">
        <v>42826</v>
      </c>
      <c r="D6612" t="s">
        <v>17</v>
      </c>
      <c r="E6612">
        <f>+VLOOKUP(Tabla2[[#This Row],[Punto de venta]],Punto_venta[],2,0)</f>
        <v>2</v>
      </c>
      <c r="F6612" t="s">
        <v>5</v>
      </c>
      <c r="G6612">
        <f>+VLOOKUP(Tabla2[[#This Row],[Cultivo]],Cod_categoría[],2,0)</f>
        <v>100103002</v>
      </c>
      <c r="H6612" t="str">
        <f>+VLOOKUP(F6612,Codigos[],2,0)</f>
        <v>Frutos de carozo</v>
      </c>
      <c r="I6612">
        <f>+VLOOKUP(Tabla2[[#This Row],[Categoría]],Cod_procesamiento10[],2,0)</f>
        <v>5</v>
      </c>
      <c r="J6612" t="s">
        <v>163</v>
      </c>
      <c r="K6612" s="3">
        <v>1457.58</v>
      </c>
    </row>
    <row r="6613" spans="1:11" x14ac:dyDescent="0.35">
      <c r="A6613">
        <v>2017</v>
      </c>
      <c r="B6613" s="5" t="s">
        <v>52</v>
      </c>
      <c r="C6613" s="10">
        <v>42826</v>
      </c>
      <c r="D6613" t="s">
        <v>17</v>
      </c>
      <c r="E6613">
        <f>+VLOOKUP(Tabla2[[#This Row],[Punto de venta]],Punto_venta[],2,0)</f>
        <v>2</v>
      </c>
      <c r="F6613" t="s">
        <v>8</v>
      </c>
      <c r="G6613">
        <f>+VLOOKUP(Tabla2[[#This Row],[Cultivo]],Cod_categoría[],2,0)</f>
        <v>100112025</v>
      </c>
      <c r="H6613" t="str">
        <f>+VLOOKUP(F6613,Codigos[],2,0)</f>
        <v>Berries</v>
      </c>
      <c r="I6613">
        <f>+VLOOKUP(Tabla2[[#This Row],[Categoría]],Cod_procesamiento10[],2,0)</f>
        <v>1</v>
      </c>
      <c r="J6613" t="s">
        <v>163</v>
      </c>
      <c r="K6613" s="3">
        <v>7633.33</v>
      </c>
    </row>
    <row r="6614" spans="1:11" x14ac:dyDescent="0.35">
      <c r="A6614">
        <v>2017</v>
      </c>
      <c r="B6614" s="5" t="s">
        <v>52</v>
      </c>
      <c r="C6614" s="10">
        <v>42826</v>
      </c>
      <c r="D6614" t="s">
        <v>17</v>
      </c>
      <c r="E6614">
        <f>+VLOOKUP(Tabla2[[#This Row],[Punto de venta]],Punto_venta[],2,0)</f>
        <v>2</v>
      </c>
      <c r="F6614" t="s">
        <v>19</v>
      </c>
      <c r="G6614">
        <f>+VLOOKUP(Tabla2[[#This Row],[Cultivo]],Cod_categoría[],2,0)</f>
        <v>100101007</v>
      </c>
      <c r="H6614" t="str">
        <f>+VLOOKUP(F6614,Codigos[],2,0)</f>
        <v>Berries</v>
      </c>
      <c r="I6614">
        <f>+VLOOKUP(Tabla2[[#This Row],[Categoría]],Cod_procesamiento10[],2,0)</f>
        <v>1</v>
      </c>
      <c r="J6614" t="s">
        <v>163</v>
      </c>
      <c r="K6614" s="3">
        <v>1337.79</v>
      </c>
    </row>
    <row r="6615" spans="1:11" x14ac:dyDescent="0.35">
      <c r="A6615">
        <v>2017</v>
      </c>
      <c r="B6615" s="5" t="s">
        <v>52</v>
      </c>
      <c r="C6615" s="10">
        <v>42826</v>
      </c>
      <c r="D6615" t="s">
        <v>17</v>
      </c>
      <c r="E6615">
        <f>+VLOOKUP(Tabla2[[#This Row],[Punto de venta]],Punto_venta[],2,0)</f>
        <v>2</v>
      </c>
      <c r="F6615" t="s">
        <v>9</v>
      </c>
      <c r="G6615">
        <f>+VLOOKUP(Tabla2[[#This Row],[Cultivo]],Cod_categoría[],2,0)</f>
        <v>100102003</v>
      </c>
      <c r="H6615" t="str">
        <f>+VLOOKUP(F6615,Codigos[],2,0)</f>
        <v>Cítricos</v>
      </c>
      <c r="I6615">
        <f>+VLOOKUP(Tabla2[[#This Row],[Categoría]],Cod_procesamiento10[],2,0)</f>
        <v>2</v>
      </c>
      <c r="J6615" t="s">
        <v>163</v>
      </c>
      <c r="K6615" s="3">
        <v>2170.37</v>
      </c>
    </row>
    <row r="6616" spans="1:11" x14ac:dyDescent="0.35">
      <c r="A6616">
        <v>2017</v>
      </c>
      <c r="B6616" s="5" t="s">
        <v>52</v>
      </c>
      <c r="C6616" s="10">
        <v>42826</v>
      </c>
      <c r="D6616" t="s">
        <v>17</v>
      </c>
      <c r="E6616">
        <f>+VLOOKUP(Tabla2[[#This Row],[Punto de venta]],Punto_venta[],2,0)</f>
        <v>2</v>
      </c>
      <c r="F6616" t="s">
        <v>21</v>
      </c>
      <c r="G6616">
        <f>+VLOOKUP(Tabla2[[#This Row],[Cultivo]],Cod_categoría[],2,0)</f>
        <v>100108002</v>
      </c>
      <c r="H6616" t="str">
        <f>+VLOOKUP(F6616,Codigos[],2,0)</f>
        <v>Frutos tropicales y subtropicales</v>
      </c>
      <c r="I6616">
        <f>+VLOOKUP(Tabla2[[#This Row],[Categoría]],Cod_procesamiento10[],2,0)</f>
        <v>4</v>
      </c>
      <c r="J6616" t="s">
        <v>163</v>
      </c>
      <c r="K6616" s="3">
        <v>1823.08</v>
      </c>
    </row>
    <row r="6617" spans="1:11" x14ac:dyDescent="0.35">
      <c r="A6617">
        <v>2017</v>
      </c>
      <c r="B6617" s="5" t="s">
        <v>52</v>
      </c>
      <c r="C6617" s="10">
        <v>42826</v>
      </c>
      <c r="D6617" t="s">
        <v>17</v>
      </c>
      <c r="E6617">
        <f>+VLOOKUP(Tabla2[[#This Row],[Punto de venta]],Punto_venta[],2,0)</f>
        <v>2</v>
      </c>
      <c r="F6617" t="s">
        <v>10</v>
      </c>
      <c r="G6617">
        <f>+VLOOKUP(Tabla2[[#This Row],[Cultivo]],Cod_categoría[],2,0)</f>
        <v>100104002</v>
      </c>
      <c r="H6617" t="str">
        <f>+VLOOKUP(F6617,Codigos[],2,0)</f>
        <v>Frutos de pepita</v>
      </c>
      <c r="I6617">
        <f>+VLOOKUP(Tabla2[[#This Row],[Categoría]],Cod_procesamiento10[],2,0)</f>
        <v>3</v>
      </c>
      <c r="J6617" t="s">
        <v>163</v>
      </c>
      <c r="K6617" s="3">
        <v>1025.44</v>
      </c>
    </row>
    <row r="6618" spans="1:11" x14ac:dyDescent="0.35">
      <c r="A6618">
        <v>2017</v>
      </c>
      <c r="B6618" s="5" t="s">
        <v>52</v>
      </c>
      <c r="C6618" s="10">
        <v>42826</v>
      </c>
      <c r="D6618" t="s">
        <v>17</v>
      </c>
      <c r="E6618">
        <f>+VLOOKUP(Tabla2[[#This Row],[Punto de venta]],Punto_venta[],2,0)</f>
        <v>2</v>
      </c>
      <c r="F6618" t="s">
        <v>11</v>
      </c>
      <c r="G6618">
        <f>+VLOOKUP(Tabla2[[#This Row],[Cultivo]],Cod_categoría[],2,0)</f>
        <v>100102005</v>
      </c>
      <c r="H6618" t="str">
        <f>+VLOOKUP(F6618,Codigos[],2,0)</f>
        <v>Cítricos</v>
      </c>
      <c r="I6618">
        <f>+VLOOKUP(Tabla2[[#This Row],[Categoría]],Cod_procesamiento10[],2,0)</f>
        <v>2</v>
      </c>
      <c r="J6618" t="s">
        <v>163</v>
      </c>
      <c r="K6618" s="3">
        <v>1096.44</v>
      </c>
    </row>
    <row r="6619" spans="1:11" x14ac:dyDescent="0.35">
      <c r="A6619">
        <v>2017</v>
      </c>
      <c r="B6619" s="5" t="s">
        <v>52</v>
      </c>
      <c r="C6619" s="10">
        <v>42826</v>
      </c>
      <c r="D6619" t="s">
        <v>17</v>
      </c>
      <c r="E6619">
        <f>+VLOOKUP(Tabla2[[#This Row],[Punto de venta]],Punto_venta[],2,0)</f>
        <v>2</v>
      </c>
      <c r="F6619" t="s">
        <v>13</v>
      </c>
      <c r="G6619">
        <f>+VLOOKUP(Tabla2[[#This Row],[Cultivo]],Cod_categoría[],2,0)</f>
        <v>100106002</v>
      </c>
      <c r="H6619" t="str">
        <f>+VLOOKUP(F6619,Codigos[],2,0)</f>
        <v>Frutos oleaginosos</v>
      </c>
      <c r="I6619">
        <f>+VLOOKUP(Tabla2[[#This Row],[Categoría]],Cod_procesamiento10[],2,0)</f>
        <v>12</v>
      </c>
      <c r="J6619" t="s">
        <v>163</v>
      </c>
      <c r="K6619" s="3">
        <v>3322.13</v>
      </c>
    </row>
    <row r="6620" spans="1:11" x14ac:dyDescent="0.35">
      <c r="A6620">
        <v>2017</v>
      </c>
      <c r="B6620" s="5" t="s">
        <v>52</v>
      </c>
      <c r="C6620" s="10">
        <v>42826</v>
      </c>
      <c r="D6620" t="s">
        <v>17</v>
      </c>
      <c r="E6620">
        <f>+VLOOKUP(Tabla2[[#This Row],[Punto de venta]],Punto_venta[],2,0)</f>
        <v>2</v>
      </c>
      <c r="F6620" t="s">
        <v>14</v>
      </c>
      <c r="G6620">
        <f>+VLOOKUP(Tabla2[[#This Row],[Cultivo]],Cod_categoría[],2,0)</f>
        <v>100104005</v>
      </c>
      <c r="H6620" t="str">
        <f>+VLOOKUP(F6620,Codigos[],2,0)</f>
        <v>Frutos de pepita</v>
      </c>
      <c r="I6620">
        <f>+VLOOKUP(Tabla2[[#This Row],[Categoría]],Cod_procesamiento10[],2,0)</f>
        <v>3</v>
      </c>
      <c r="J6620" t="s">
        <v>163</v>
      </c>
      <c r="K6620" s="3">
        <v>1074.24</v>
      </c>
    </row>
    <row r="6621" spans="1:11" x14ac:dyDescent="0.35">
      <c r="A6621">
        <v>2017</v>
      </c>
      <c r="B6621" s="5" t="s">
        <v>52</v>
      </c>
      <c r="C6621" s="10">
        <v>42826</v>
      </c>
      <c r="D6621" t="s">
        <v>17</v>
      </c>
      <c r="E6621">
        <f>+VLOOKUP(Tabla2[[#This Row],[Punto de venta]],Punto_venta[],2,0)</f>
        <v>2</v>
      </c>
      <c r="F6621" t="s">
        <v>15</v>
      </c>
      <c r="G6621">
        <f>+VLOOKUP(Tabla2[[#This Row],[Cultivo]],Cod_categoría[],2,0)</f>
        <v>100108006</v>
      </c>
      <c r="H6621" t="str">
        <f>+VLOOKUP(F6621,Codigos[],2,0)</f>
        <v>Frutos tropicales y subtropicales</v>
      </c>
      <c r="I6621">
        <f>+VLOOKUP(Tabla2[[#This Row],[Categoría]],Cod_procesamiento10[],2,0)</f>
        <v>4</v>
      </c>
      <c r="J6621" t="s">
        <v>163</v>
      </c>
      <c r="K6621" s="3">
        <v>794.37</v>
      </c>
    </row>
    <row r="6622" spans="1:11" x14ac:dyDescent="0.35">
      <c r="A6622">
        <v>2017</v>
      </c>
      <c r="B6622" s="5" t="s">
        <v>52</v>
      </c>
      <c r="C6622" s="10">
        <v>42826</v>
      </c>
      <c r="D6622" t="s">
        <v>17</v>
      </c>
      <c r="E6622">
        <f>+VLOOKUP(Tabla2[[#This Row],[Punto de venta]],Punto_venta[],2,0)</f>
        <v>2</v>
      </c>
      <c r="F6622" t="s">
        <v>18</v>
      </c>
      <c r="G6622">
        <f>+VLOOKUP(Tabla2[[#This Row],[Cultivo]],Cod_categoría[],2,0)</f>
        <v>100114042</v>
      </c>
      <c r="H6622" t="str">
        <f>+VLOOKUP(F6622,Codigos[],2,0)</f>
        <v>Otros</v>
      </c>
      <c r="I6622">
        <f>+VLOOKUP(Tabla2[[#This Row],[Categoría]],Cod_procesamiento10[],2,0)</f>
        <v>13</v>
      </c>
      <c r="J6622" t="s">
        <v>163</v>
      </c>
      <c r="K6622" s="3">
        <v>1789.44</v>
      </c>
    </row>
    <row r="6623" spans="1:11" x14ac:dyDescent="0.35">
      <c r="A6623">
        <v>2017</v>
      </c>
      <c r="B6623" s="5" t="s">
        <v>52</v>
      </c>
      <c r="C6623" s="10">
        <v>42826</v>
      </c>
      <c r="D6623" t="s">
        <v>17</v>
      </c>
      <c r="E6623">
        <f>+VLOOKUP(Tabla2[[#This Row],[Punto de venta]],Punto_venta[],2,0)</f>
        <v>2</v>
      </c>
      <c r="F6623" t="s">
        <v>16</v>
      </c>
      <c r="G6623">
        <f>+VLOOKUP(Tabla2[[#This Row],[Cultivo]],Cod_categoría[],2,0)</f>
        <v>100109001</v>
      </c>
      <c r="H6623" t="str">
        <f>+VLOOKUP(F6623,Codigos[],2,0)</f>
        <v>Uva</v>
      </c>
      <c r="I6623">
        <f>+VLOOKUP(Tabla2[[#This Row],[Categoría]],Cod_procesamiento10[],2,0)</f>
        <v>11</v>
      </c>
      <c r="J6623" t="s">
        <v>163</v>
      </c>
      <c r="K6623" s="3">
        <v>2410.9699999999998</v>
      </c>
    </row>
    <row r="6624" spans="1:11" x14ac:dyDescent="0.35">
      <c r="A6624">
        <v>2017</v>
      </c>
      <c r="B6624" s="5" t="s">
        <v>52</v>
      </c>
      <c r="C6624" s="10">
        <v>42826</v>
      </c>
      <c r="D6624" t="s">
        <v>2</v>
      </c>
      <c r="E6624">
        <f>+VLOOKUP(Tabla2[[#This Row],[Punto de venta]],Punto_venta[],2,0)</f>
        <v>1</v>
      </c>
      <c r="F6624" t="s">
        <v>5</v>
      </c>
      <c r="G6624">
        <f>+VLOOKUP(Tabla2[[#This Row],[Cultivo]],Cod_categoría[],2,0)</f>
        <v>100103002</v>
      </c>
      <c r="H6624" t="str">
        <f>+VLOOKUP(F6624,Codigos[],2,0)</f>
        <v>Frutos de carozo</v>
      </c>
      <c r="I6624">
        <f>+VLOOKUP(Tabla2[[#This Row],[Categoría]],Cod_procesamiento10[],2,0)</f>
        <v>5</v>
      </c>
      <c r="J6624" t="s">
        <v>163</v>
      </c>
      <c r="K6624" s="3">
        <v>607.04</v>
      </c>
    </row>
    <row r="6625" spans="1:11" x14ac:dyDescent="0.35">
      <c r="A6625">
        <v>2017</v>
      </c>
      <c r="B6625" s="5" t="s">
        <v>52</v>
      </c>
      <c r="C6625" s="10">
        <v>42826</v>
      </c>
      <c r="D6625" t="s">
        <v>2</v>
      </c>
      <c r="E6625">
        <f>+VLOOKUP(Tabla2[[#This Row],[Punto de venta]],Punto_venta[],2,0)</f>
        <v>1</v>
      </c>
      <c r="F6625" t="s">
        <v>8</v>
      </c>
      <c r="G6625">
        <f>+VLOOKUP(Tabla2[[#This Row],[Cultivo]],Cod_categoría[],2,0)</f>
        <v>100112025</v>
      </c>
      <c r="H6625" t="str">
        <f>+VLOOKUP(F6625,Codigos[],2,0)</f>
        <v>Berries</v>
      </c>
      <c r="I6625">
        <f>+VLOOKUP(Tabla2[[#This Row],[Categoría]],Cod_procesamiento10[],2,0)</f>
        <v>1</v>
      </c>
      <c r="J6625" t="s">
        <v>163</v>
      </c>
      <c r="K6625" s="3">
        <v>1222.1500000000001</v>
      </c>
    </row>
    <row r="6626" spans="1:11" x14ac:dyDescent="0.35">
      <c r="A6626">
        <v>2017</v>
      </c>
      <c r="B6626" s="5" t="s">
        <v>52</v>
      </c>
      <c r="C6626" s="10">
        <v>42826</v>
      </c>
      <c r="D6626" t="s">
        <v>2</v>
      </c>
      <c r="E6626">
        <f>+VLOOKUP(Tabla2[[#This Row],[Punto de venta]],Punto_venta[],2,0)</f>
        <v>1</v>
      </c>
      <c r="F6626" t="s">
        <v>19</v>
      </c>
      <c r="G6626">
        <f>+VLOOKUP(Tabla2[[#This Row],[Cultivo]],Cod_categoría[],2,0)</f>
        <v>100101007</v>
      </c>
      <c r="H6626" t="str">
        <f>+VLOOKUP(F6626,Codigos[],2,0)</f>
        <v>Berries</v>
      </c>
      <c r="I6626">
        <f>+VLOOKUP(Tabla2[[#This Row],[Categoría]],Cod_procesamiento10[],2,0)</f>
        <v>1</v>
      </c>
      <c r="J6626" t="s">
        <v>163</v>
      </c>
      <c r="K6626" s="3">
        <v>543.49</v>
      </c>
    </row>
    <row r="6627" spans="1:11" x14ac:dyDescent="0.35">
      <c r="A6627">
        <v>2017</v>
      </c>
      <c r="B6627" s="5" t="s">
        <v>52</v>
      </c>
      <c r="C6627" s="10">
        <v>42826</v>
      </c>
      <c r="D6627" t="s">
        <v>2</v>
      </c>
      <c r="E6627">
        <f>+VLOOKUP(Tabla2[[#This Row],[Punto de venta]],Punto_venta[],2,0)</f>
        <v>1</v>
      </c>
      <c r="F6627" t="s">
        <v>9</v>
      </c>
      <c r="G6627">
        <f>+VLOOKUP(Tabla2[[#This Row],[Cultivo]],Cod_categoría[],2,0)</f>
        <v>100102003</v>
      </c>
      <c r="H6627" t="str">
        <f>+VLOOKUP(F6627,Codigos[],2,0)</f>
        <v>Cítricos</v>
      </c>
      <c r="I6627">
        <f>+VLOOKUP(Tabla2[[#This Row],[Categoría]],Cod_procesamiento10[],2,0)</f>
        <v>2</v>
      </c>
      <c r="J6627" t="s">
        <v>163</v>
      </c>
      <c r="K6627" s="3">
        <v>1324.67</v>
      </c>
    </row>
    <row r="6628" spans="1:11" x14ac:dyDescent="0.35">
      <c r="A6628">
        <v>2017</v>
      </c>
      <c r="B6628" s="5" t="s">
        <v>52</v>
      </c>
      <c r="C6628" s="10">
        <v>42826</v>
      </c>
      <c r="D6628" t="s">
        <v>2</v>
      </c>
      <c r="E6628">
        <f>+VLOOKUP(Tabla2[[#This Row],[Punto de venta]],Punto_venta[],2,0)</f>
        <v>1</v>
      </c>
      <c r="F6628" t="s">
        <v>21</v>
      </c>
      <c r="G6628">
        <f>+VLOOKUP(Tabla2[[#This Row],[Cultivo]],Cod_categoría[],2,0)</f>
        <v>100108002</v>
      </c>
      <c r="H6628" t="str">
        <f>+VLOOKUP(F6628,Codigos[],2,0)</f>
        <v>Frutos tropicales y subtropicales</v>
      </c>
      <c r="I6628">
        <f>+VLOOKUP(Tabla2[[#This Row],[Categoría]],Cod_procesamiento10[],2,0)</f>
        <v>4</v>
      </c>
      <c r="J6628" t="s">
        <v>163</v>
      </c>
      <c r="K6628" s="3">
        <v>2185.42</v>
      </c>
    </row>
    <row r="6629" spans="1:11" x14ac:dyDescent="0.35">
      <c r="A6629">
        <v>2017</v>
      </c>
      <c r="B6629" s="5" t="s">
        <v>52</v>
      </c>
      <c r="C6629" s="10">
        <v>42826</v>
      </c>
      <c r="D6629" t="s">
        <v>2</v>
      </c>
      <c r="E6629">
        <f>+VLOOKUP(Tabla2[[#This Row],[Punto de venta]],Punto_venta[],2,0)</f>
        <v>1</v>
      </c>
      <c r="F6629" t="s">
        <v>10</v>
      </c>
      <c r="G6629">
        <f>+VLOOKUP(Tabla2[[#This Row],[Cultivo]],Cod_categoría[],2,0)</f>
        <v>100104002</v>
      </c>
      <c r="H6629" t="str">
        <f>+VLOOKUP(F6629,Codigos[],2,0)</f>
        <v>Frutos de pepita</v>
      </c>
      <c r="I6629">
        <f>+VLOOKUP(Tabla2[[#This Row],[Categoría]],Cod_procesamiento10[],2,0)</f>
        <v>3</v>
      </c>
      <c r="J6629" t="s">
        <v>163</v>
      </c>
      <c r="K6629" s="3">
        <v>552.19000000000005</v>
      </c>
    </row>
    <row r="6630" spans="1:11" x14ac:dyDescent="0.35">
      <c r="A6630">
        <v>2017</v>
      </c>
      <c r="B6630" s="5" t="s">
        <v>52</v>
      </c>
      <c r="C6630" s="10">
        <v>42826</v>
      </c>
      <c r="D6630" t="s">
        <v>2</v>
      </c>
      <c r="E6630">
        <f>+VLOOKUP(Tabla2[[#This Row],[Punto de venta]],Punto_venta[],2,0)</f>
        <v>1</v>
      </c>
      <c r="F6630" t="s">
        <v>11</v>
      </c>
      <c r="G6630">
        <f>+VLOOKUP(Tabla2[[#This Row],[Cultivo]],Cod_categoría[],2,0)</f>
        <v>100102005</v>
      </c>
      <c r="H6630" t="str">
        <f>+VLOOKUP(F6630,Codigos[],2,0)</f>
        <v>Cítricos</v>
      </c>
      <c r="I6630">
        <f>+VLOOKUP(Tabla2[[#This Row],[Categoría]],Cod_procesamiento10[],2,0)</f>
        <v>2</v>
      </c>
      <c r="J6630" t="s">
        <v>163</v>
      </c>
      <c r="K6630" s="3">
        <v>859.03</v>
      </c>
    </row>
    <row r="6631" spans="1:11" x14ac:dyDescent="0.35">
      <c r="A6631">
        <v>2017</v>
      </c>
      <c r="B6631" s="5" t="s">
        <v>52</v>
      </c>
      <c r="C6631" s="10">
        <v>42826</v>
      </c>
      <c r="D6631" t="s">
        <v>2</v>
      </c>
      <c r="E6631">
        <f>+VLOOKUP(Tabla2[[#This Row],[Punto de venta]],Punto_venta[],2,0)</f>
        <v>1</v>
      </c>
      <c r="F6631" t="s">
        <v>13</v>
      </c>
      <c r="G6631">
        <f>+VLOOKUP(Tabla2[[#This Row],[Cultivo]],Cod_categoría[],2,0)</f>
        <v>100106002</v>
      </c>
      <c r="H6631" t="str">
        <f>+VLOOKUP(F6631,Codigos[],2,0)</f>
        <v>Frutos oleaginosos</v>
      </c>
      <c r="I6631">
        <f>+VLOOKUP(Tabla2[[#This Row],[Categoría]],Cod_procesamiento10[],2,0)</f>
        <v>12</v>
      </c>
      <c r="J6631" t="s">
        <v>163</v>
      </c>
      <c r="K6631" s="3">
        <v>2466.14</v>
      </c>
    </row>
    <row r="6632" spans="1:11" x14ac:dyDescent="0.35">
      <c r="A6632">
        <v>2017</v>
      </c>
      <c r="B6632" s="5" t="s">
        <v>52</v>
      </c>
      <c r="C6632" s="10">
        <v>42826</v>
      </c>
      <c r="D6632" t="s">
        <v>2</v>
      </c>
      <c r="E6632">
        <f>+VLOOKUP(Tabla2[[#This Row],[Punto de venta]],Punto_venta[],2,0)</f>
        <v>1</v>
      </c>
      <c r="F6632" t="s">
        <v>14</v>
      </c>
      <c r="G6632">
        <f>+VLOOKUP(Tabla2[[#This Row],[Cultivo]],Cod_categoría[],2,0)</f>
        <v>100104005</v>
      </c>
      <c r="H6632" t="str">
        <f>+VLOOKUP(F6632,Codigos[],2,0)</f>
        <v>Frutos de pepita</v>
      </c>
      <c r="I6632">
        <f>+VLOOKUP(Tabla2[[#This Row],[Categoría]],Cod_procesamiento10[],2,0)</f>
        <v>3</v>
      </c>
      <c r="J6632" t="s">
        <v>163</v>
      </c>
      <c r="K6632" s="3">
        <v>644.51</v>
      </c>
    </row>
    <row r="6633" spans="1:11" x14ac:dyDescent="0.35">
      <c r="A6633">
        <v>2017</v>
      </c>
      <c r="B6633" s="5" t="s">
        <v>52</v>
      </c>
      <c r="C6633" s="10">
        <v>42826</v>
      </c>
      <c r="D6633" t="s">
        <v>2</v>
      </c>
      <c r="E6633">
        <f>+VLOOKUP(Tabla2[[#This Row],[Punto de venta]],Punto_venta[],2,0)</f>
        <v>1</v>
      </c>
      <c r="F6633" t="s">
        <v>15</v>
      </c>
      <c r="G6633">
        <f>+VLOOKUP(Tabla2[[#This Row],[Cultivo]],Cod_categoría[],2,0)</f>
        <v>100108006</v>
      </c>
      <c r="H6633" t="str">
        <f>+VLOOKUP(F6633,Codigos[],2,0)</f>
        <v>Frutos tropicales y subtropicales</v>
      </c>
      <c r="I6633">
        <f>+VLOOKUP(Tabla2[[#This Row],[Categoría]],Cod_procesamiento10[],2,0)</f>
        <v>4</v>
      </c>
      <c r="J6633" t="s">
        <v>163</v>
      </c>
      <c r="K6633" s="3">
        <v>602.64</v>
      </c>
    </row>
    <row r="6634" spans="1:11" x14ac:dyDescent="0.35">
      <c r="A6634">
        <v>2017</v>
      </c>
      <c r="B6634" s="5" t="s">
        <v>52</v>
      </c>
      <c r="C6634" s="10">
        <v>42826</v>
      </c>
      <c r="D6634" t="s">
        <v>2</v>
      </c>
      <c r="E6634">
        <f>+VLOOKUP(Tabla2[[#This Row],[Punto de venta]],Punto_venta[],2,0)</f>
        <v>1</v>
      </c>
      <c r="F6634" t="s">
        <v>18</v>
      </c>
      <c r="G6634">
        <f>+VLOOKUP(Tabla2[[#This Row],[Cultivo]],Cod_categoría[],2,0)</f>
        <v>100114042</v>
      </c>
      <c r="H6634" t="str">
        <f>+VLOOKUP(F6634,Codigos[],2,0)</f>
        <v>Otros</v>
      </c>
      <c r="I6634">
        <f>+VLOOKUP(Tabla2[[#This Row],[Categoría]],Cod_procesamiento10[],2,0)</f>
        <v>13</v>
      </c>
      <c r="J6634" t="s">
        <v>163</v>
      </c>
      <c r="K6634" s="3">
        <v>1213.97</v>
      </c>
    </row>
    <row r="6635" spans="1:11" x14ac:dyDescent="0.35">
      <c r="A6635">
        <v>2017</v>
      </c>
      <c r="B6635" s="5" t="s">
        <v>52</v>
      </c>
      <c r="C6635" s="10">
        <v>42826</v>
      </c>
      <c r="D6635" t="s">
        <v>2</v>
      </c>
      <c r="E6635">
        <f>+VLOOKUP(Tabla2[[#This Row],[Punto de venta]],Punto_venta[],2,0)</f>
        <v>1</v>
      </c>
      <c r="F6635" t="s">
        <v>16</v>
      </c>
      <c r="G6635">
        <f>+VLOOKUP(Tabla2[[#This Row],[Cultivo]],Cod_categoría[],2,0)</f>
        <v>100109001</v>
      </c>
      <c r="H6635" t="str">
        <f>+VLOOKUP(F6635,Codigos[],2,0)</f>
        <v>Uva</v>
      </c>
      <c r="I6635">
        <f>+VLOOKUP(Tabla2[[#This Row],[Categoría]],Cod_procesamiento10[],2,0)</f>
        <v>11</v>
      </c>
      <c r="J6635" t="s">
        <v>163</v>
      </c>
      <c r="K6635" s="3">
        <v>847.91</v>
      </c>
    </row>
    <row r="6636" spans="1:11" x14ac:dyDescent="0.35">
      <c r="A6636">
        <v>2017</v>
      </c>
      <c r="B6636" s="5" t="s">
        <v>52</v>
      </c>
      <c r="C6636" s="10">
        <v>42826</v>
      </c>
      <c r="D6636" t="s">
        <v>17</v>
      </c>
      <c r="E6636">
        <f>+VLOOKUP(Tabla2[[#This Row],[Punto de venta]],Punto_venta[],2,0)</f>
        <v>2</v>
      </c>
      <c r="F6636" t="s">
        <v>5</v>
      </c>
      <c r="G6636">
        <f>+VLOOKUP(Tabla2[[#This Row],[Cultivo]],Cod_categoría[],2,0)</f>
        <v>100103002</v>
      </c>
      <c r="H6636" t="str">
        <f>+VLOOKUP(F6636,Codigos[],2,0)</f>
        <v>Frutos de carozo</v>
      </c>
      <c r="I6636">
        <f>+VLOOKUP(Tabla2[[#This Row],[Categoría]],Cod_procesamiento10[],2,0)</f>
        <v>5</v>
      </c>
      <c r="J6636" t="s">
        <v>163</v>
      </c>
      <c r="K6636" s="3">
        <v>1371.41</v>
      </c>
    </row>
    <row r="6637" spans="1:11" x14ac:dyDescent="0.35">
      <c r="A6637">
        <v>2017</v>
      </c>
      <c r="B6637" s="5" t="s">
        <v>52</v>
      </c>
      <c r="C6637" s="10">
        <v>42826</v>
      </c>
      <c r="D6637" t="s">
        <v>17</v>
      </c>
      <c r="E6637">
        <f>+VLOOKUP(Tabla2[[#This Row],[Punto de venta]],Punto_venta[],2,0)</f>
        <v>2</v>
      </c>
      <c r="F6637" t="s">
        <v>8</v>
      </c>
      <c r="G6637">
        <f>+VLOOKUP(Tabla2[[#This Row],[Cultivo]],Cod_categoría[],2,0)</f>
        <v>100112025</v>
      </c>
      <c r="H6637" t="str">
        <f>+VLOOKUP(F6637,Codigos[],2,0)</f>
        <v>Berries</v>
      </c>
      <c r="I6637">
        <f>+VLOOKUP(Tabla2[[#This Row],[Categoría]],Cod_procesamiento10[],2,0)</f>
        <v>1</v>
      </c>
      <c r="J6637" t="s">
        <v>163</v>
      </c>
      <c r="K6637" s="3">
        <v>4951.67</v>
      </c>
    </row>
    <row r="6638" spans="1:11" x14ac:dyDescent="0.35">
      <c r="A6638">
        <v>2017</v>
      </c>
      <c r="B6638" s="5" t="s">
        <v>52</v>
      </c>
      <c r="C6638" s="10">
        <v>42826</v>
      </c>
      <c r="D6638" t="s">
        <v>17</v>
      </c>
      <c r="E6638">
        <f>+VLOOKUP(Tabla2[[#This Row],[Punto de venta]],Punto_venta[],2,0)</f>
        <v>2</v>
      </c>
      <c r="F6638" t="s">
        <v>19</v>
      </c>
      <c r="G6638">
        <f>+VLOOKUP(Tabla2[[#This Row],[Cultivo]],Cod_categoría[],2,0)</f>
        <v>100101007</v>
      </c>
      <c r="H6638" t="str">
        <f>+VLOOKUP(F6638,Codigos[],2,0)</f>
        <v>Berries</v>
      </c>
      <c r="I6638">
        <f>+VLOOKUP(Tabla2[[#This Row],[Categoría]],Cod_procesamiento10[],2,0)</f>
        <v>1</v>
      </c>
      <c r="J6638" t="s">
        <v>163</v>
      </c>
      <c r="K6638" s="3">
        <v>1305.83</v>
      </c>
    </row>
    <row r="6639" spans="1:11" x14ac:dyDescent="0.35">
      <c r="A6639">
        <v>2017</v>
      </c>
      <c r="B6639" s="5" t="s">
        <v>52</v>
      </c>
      <c r="C6639" s="10">
        <v>42826</v>
      </c>
      <c r="D6639" t="s">
        <v>17</v>
      </c>
      <c r="E6639">
        <f>+VLOOKUP(Tabla2[[#This Row],[Punto de venta]],Punto_venta[],2,0)</f>
        <v>2</v>
      </c>
      <c r="F6639" t="s">
        <v>9</v>
      </c>
      <c r="G6639">
        <f>+VLOOKUP(Tabla2[[#This Row],[Cultivo]],Cod_categoría[],2,0)</f>
        <v>100102003</v>
      </c>
      <c r="H6639" t="str">
        <f>+VLOOKUP(F6639,Codigos[],2,0)</f>
        <v>Cítricos</v>
      </c>
      <c r="I6639">
        <f>+VLOOKUP(Tabla2[[#This Row],[Categoría]],Cod_procesamiento10[],2,0)</f>
        <v>2</v>
      </c>
      <c r="J6639" t="s">
        <v>163</v>
      </c>
      <c r="K6639" s="3">
        <v>2034.15</v>
      </c>
    </row>
    <row r="6640" spans="1:11" x14ac:dyDescent="0.35">
      <c r="A6640">
        <v>2017</v>
      </c>
      <c r="B6640" s="5" t="s">
        <v>52</v>
      </c>
      <c r="C6640" s="10">
        <v>42826</v>
      </c>
      <c r="D6640" t="s">
        <v>17</v>
      </c>
      <c r="E6640">
        <f>+VLOOKUP(Tabla2[[#This Row],[Punto de venta]],Punto_venta[],2,0)</f>
        <v>2</v>
      </c>
      <c r="F6640" t="s">
        <v>21</v>
      </c>
      <c r="G6640">
        <f>+VLOOKUP(Tabla2[[#This Row],[Cultivo]],Cod_categoría[],2,0)</f>
        <v>100108002</v>
      </c>
      <c r="H6640" t="str">
        <f>+VLOOKUP(F6640,Codigos[],2,0)</f>
        <v>Frutos tropicales y subtropicales</v>
      </c>
      <c r="I6640">
        <f>+VLOOKUP(Tabla2[[#This Row],[Categoría]],Cod_procesamiento10[],2,0)</f>
        <v>4</v>
      </c>
      <c r="J6640" t="s">
        <v>163</v>
      </c>
      <c r="K6640" s="3">
        <v>2011.6</v>
      </c>
    </row>
    <row r="6641" spans="1:11" x14ac:dyDescent="0.35">
      <c r="A6641">
        <v>2017</v>
      </c>
      <c r="B6641" s="5" t="s">
        <v>52</v>
      </c>
      <c r="C6641" s="10">
        <v>42826</v>
      </c>
      <c r="D6641" t="s">
        <v>17</v>
      </c>
      <c r="E6641">
        <f>+VLOOKUP(Tabla2[[#This Row],[Punto de venta]],Punto_venta[],2,0)</f>
        <v>2</v>
      </c>
      <c r="F6641" t="s">
        <v>10</v>
      </c>
      <c r="G6641">
        <f>+VLOOKUP(Tabla2[[#This Row],[Cultivo]],Cod_categoría[],2,0)</f>
        <v>100104002</v>
      </c>
      <c r="H6641" t="str">
        <f>+VLOOKUP(F6641,Codigos[],2,0)</f>
        <v>Frutos de pepita</v>
      </c>
      <c r="I6641">
        <f>+VLOOKUP(Tabla2[[#This Row],[Categoría]],Cod_procesamiento10[],2,0)</f>
        <v>3</v>
      </c>
      <c r="J6641" t="s">
        <v>163</v>
      </c>
      <c r="K6641" s="3">
        <v>1005.72</v>
      </c>
    </row>
    <row r="6642" spans="1:11" x14ac:dyDescent="0.35">
      <c r="A6642">
        <v>2017</v>
      </c>
      <c r="B6642" s="5" t="s">
        <v>52</v>
      </c>
      <c r="C6642" s="10">
        <v>42826</v>
      </c>
      <c r="D6642" t="s">
        <v>17</v>
      </c>
      <c r="E6642">
        <f>+VLOOKUP(Tabla2[[#This Row],[Punto de venta]],Punto_venta[],2,0)</f>
        <v>2</v>
      </c>
      <c r="F6642" t="s">
        <v>11</v>
      </c>
      <c r="G6642">
        <f>+VLOOKUP(Tabla2[[#This Row],[Cultivo]],Cod_categoría[],2,0)</f>
        <v>100102005</v>
      </c>
      <c r="H6642" t="str">
        <f>+VLOOKUP(F6642,Codigos[],2,0)</f>
        <v>Cítricos</v>
      </c>
      <c r="I6642">
        <f>+VLOOKUP(Tabla2[[#This Row],[Categoría]],Cod_procesamiento10[],2,0)</f>
        <v>2</v>
      </c>
      <c r="J6642" t="s">
        <v>163</v>
      </c>
      <c r="K6642" s="3">
        <v>1193.8</v>
      </c>
    </row>
    <row r="6643" spans="1:11" x14ac:dyDescent="0.35">
      <c r="A6643">
        <v>2017</v>
      </c>
      <c r="B6643" s="5" t="s">
        <v>52</v>
      </c>
      <c r="C6643" s="10">
        <v>42826</v>
      </c>
      <c r="D6643" t="s">
        <v>17</v>
      </c>
      <c r="E6643">
        <f>+VLOOKUP(Tabla2[[#This Row],[Punto de venta]],Punto_venta[],2,0)</f>
        <v>2</v>
      </c>
      <c r="F6643" t="s">
        <v>13</v>
      </c>
      <c r="G6643">
        <f>+VLOOKUP(Tabla2[[#This Row],[Cultivo]],Cod_categoría[],2,0)</f>
        <v>100106002</v>
      </c>
      <c r="H6643" t="str">
        <f>+VLOOKUP(F6643,Codigos[],2,0)</f>
        <v>Frutos oleaginosos</v>
      </c>
      <c r="I6643">
        <f>+VLOOKUP(Tabla2[[#This Row],[Categoría]],Cod_procesamiento10[],2,0)</f>
        <v>12</v>
      </c>
      <c r="J6643" t="s">
        <v>163</v>
      </c>
      <c r="K6643" s="3">
        <v>3308.62</v>
      </c>
    </row>
    <row r="6644" spans="1:11" x14ac:dyDescent="0.35">
      <c r="A6644">
        <v>2017</v>
      </c>
      <c r="B6644" s="5" t="s">
        <v>52</v>
      </c>
      <c r="C6644" s="10">
        <v>42826</v>
      </c>
      <c r="D6644" t="s">
        <v>17</v>
      </c>
      <c r="E6644">
        <f>+VLOOKUP(Tabla2[[#This Row],[Punto de venta]],Punto_venta[],2,0)</f>
        <v>2</v>
      </c>
      <c r="F6644" t="s">
        <v>14</v>
      </c>
      <c r="G6644">
        <f>+VLOOKUP(Tabla2[[#This Row],[Cultivo]],Cod_categoría[],2,0)</f>
        <v>100104005</v>
      </c>
      <c r="H6644" t="str">
        <f>+VLOOKUP(F6644,Codigos[],2,0)</f>
        <v>Frutos de pepita</v>
      </c>
      <c r="I6644">
        <f>+VLOOKUP(Tabla2[[#This Row],[Categoría]],Cod_procesamiento10[],2,0)</f>
        <v>3</v>
      </c>
      <c r="J6644" t="s">
        <v>163</v>
      </c>
      <c r="K6644" s="3">
        <v>959.2</v>
      </c>
    </row>
    <row r="6645" spans="1:11" x14ac:dyDescent="0.35">
      <c r="A6645">
        <v>2017</v>
      </c>
      <c r="B6645" s="5" t="s">
        <v>52</v>
      </c>
      <c r="C6645" s="10">
        <v>42826</v>
      </c>
      <c r="D6645" t="s">
        <v>17</v>
      </c>
      <c r="E6645">
        <f>+VLOOKUP(Tabla2[[#This Row],[Punto de venta]],Punto_venta[],2,0)</f>
        <v>2</v>
      </c>
      <c r="F6645" t="s">
        <v>15</v>
      </c>
      <c r="G6645">
        <f>+VLOOKUP(Tabla2[[#This Row],[Cultivo]],Cod_categoría[],2,0)</f>
        <v>100108006</v>
      </c>
      <c r="H6645" t="str">
        <f>+VLOOKUP(F6645,Codigos[],2,0)</f>
        <v>Frutos tropicales y subtropicales</v>
      </c>
      <c r="I6645">
        <f>+VLOOKUP(Tabla2[[#This Row],[Categoría]],Cod_procesamiento10[],2,0)</f>
        <v>4</v>
      </c>
      <c r="J6645" t="s">
        <v>163</v>
      </c>
      <c r="K6645" s="3">
        <v>821.63</v>
      </c>
    </row>
    <row r="6646" spans="1:11" x14ac:dyDescent="0.35">
      <c r="A6646">
        <v>2017</v>
      </c>
      <c r="B6646" s="5" t="s">
        <v>52</v>
      </c>
      <c r="C6646" s="10">
        <v>42826</v>
      </c>
      <c r="D6646" t="s">
        <v>17</v>
      </c>
      <c r="E6646">
        <f>+VLOOKUP(Tabla2[[#This Row],[Punto de venta]],Punto_venta[],2,0)</f>
        <v>2</v>
      </c>
      <c r="F6646" t="s">
        <v>18</v>
      </c>
      <c r="G6646">
        <f>+VLOOKUP(Tabla2[[#This Row],[Cultivo]],Cod_categoría[],2,0)</f>
        <v>100114042</v>
      </c>
      <c r="H6646" t="str">
        <f>+VLOOKUP(F6646,Codigos[],2,0)</f>
        <v>Otros</v>
      </c>
      <c r="I6646">
        <f>+VLOOKUP(Tabla2[[#This Row],[Categoría]],Cod_procesamiento10[],2,0)</f>
        <v>13</v>
      </c>
      <c r="J6646" t="s">
        <v>163</v>
      </c>
      <c r="K6646" s="3">
        <v>1802.86</v>
      </c>
    </row>
    <row r="6647" spans="1:11" x14ac:dyDescent="0.35">
      <c r="A6647">
        <v>2017</v>
      </c>
      <c r="B6647" s="5" t="s">
        <v>52</v>
      </c>
      <c r="C6647" s="10">
        <v>42826</v>
      </c>
      <c r="D6647" t="s">
        <v>17</v>
      </c>
      <c r="E6647">
        <f>+VLOOKUP(Tabla2[[#This Row],[Punto de venta]],Punto_venta[],2,0)</f>
        <v>2</v>
      </c>
      <c r="F6647" t="s">
        <v>16</v>
      </c>
      <c r="G6647">
        <f>+VLOOKUP(Tabla2[[#This Row],[Cultivo]],Cod_categoría[],2,0)</f>
        <v>100109001</v>
      </c>
      <c r="H6647" t="str">
        <f>+VLOOKUP(F6647,Codigos[],2,0)</f>
        <v>Uva</v>
      </c>
      <c r="I6647">
        <f>+VLOOKUP(Tabla2[[#This Row],[Categoría]],Cod_procesamiento10[],2,0)</f>
        <v>11</v>
      </c>
      <c r="J6647" t="s">
        <v>163</v>
      </c>
      <c r="K6647" s="3">
        <v>2958.85</v>
      </c>
    </row>
    <row r="6648" spans="1:11" x14ac:dyDescent="0.35">
      <c r="A6648">
        <v>2017</v>
      </c>
      <c r="B6648" s="5" t="s">
        <v>52</v>
      </c>
      <c r="C6648" s="10">
        <v>42826</v>
      </c>
      <c r="D6648" t="s">
        <v>24</v>
      </c>
      <c r="E6648">
        <f>+VLOOKUP(Tabla2[[#This Row],[Punto de venta]],Punto_venta[],2,0)</f>
        <v>3</v>
      </c>
      <c r="F6648" t="s">
        <v>68</v>
      </c>
      <c r="G6648">
        <f>+VLOOKUP(Tabla2[[#This Row],[Cultivo]],Cod_categoría[],2,0)</f>
        <v>100101001</v>
      </c>
      <c r="H6648" t="str">
        <f>+VLOOKUP(F6648,Codigos[],2,0)</f>
        <v>Berries</v>
      </c>
      <c r="I6648">
        <f>+VLOOKUP(Tabla2[[#This Row],[Categoría]],Cod_procesamiento10[],2,0)</f>
        <v>1</v>
      </c>
      <c r="J6648" t="s">
        <v>163</v>
      </c>
      <c r="K6648" s="3">
        <v>2010.23</v>
      </c>
    </row>
    <row r="6649" spans="1:11" x14ac:dyDescent="0.35">
      <c r="A6649">
        <v>2017</v>
      </c>
      <c r="B6649" s="5" t="s">
        <v>52</v>
      </c>
      <c r="C6649" s="10">
        <v>42826</v>
      </c>
      <c r="D6649" t="s">
        <v>24</v>
      </c>
      <c r="E6649">
        <f>+VLOOKUP(Tabla2[[#This Row],[Punto de venta]],Punto_venta[],2,0)</f>
        <v>3</v>
      </c>
      <c r="F6649" t="s">
        <v>29</v>
      </c>
      <c r="G6649">
        <f>+VLOOKUP(Tabla2[[#This Row],[Cultivo]],Cod_categoría[],2,0)</f>
        <v>100107001</v>
      </c>
      <c r="H6649" t="str">
        <f>+VLOOKUP(F6649,Codigos[],2,0)</f>
        <v>Berries</v>
      </c>
      <c r="I6649">
        <f>+VLOOKUP(Tabla2[[#This Row],[Categoría]],Cod_procesamiento10[],2,0)</f>
        <v>1</v>
      </c>
      <c r="J6649" t="s">
        <v>163</v>
      </c>
      <c r="K6649" s="3">
        <v>851.82</v>
      </c>
    </row>
    <row r="6650" spans="1:11" x14ac:dyDescent="0.35">
      <c r="A6650">
        <v>2017</v>
      </c>
      <c r="B6650" s="5" t="s">
        <v>52</v>
      </c>
      <c r="C6650" s="10">
        <v>42826</v>
      </c>
      <c r="D6650" t="s">
        <v>24</v>
      </c>
      <c r="E6650">
        <f>+VLOOKUP(Tabla2[[#This Row],[Punto de venta]],Punto_venta[],2,0)</f>
        <v>3</v>
      </c>
      <c r="F6650" t="s">
        <v>5</v>
      </c>
      <c r="G6650">
        <f>+VLOOKUP(Tabla2[[#This Row],[Cultivo]],Cod_categoría[],2,0)</f>
        <v>100103002</v>
      </c>
      <c r="H6650" t="str">
        <f>+VLOOKUP(F6650,Codigos[],2,0)</f>
        <v>Frutos de carozo</v>
      </c>
      <c r="I6650">
        <f>+VLOOKUP(Tabla2[[#This Row],[Categoría]],Cod_procesamiento10[],2,0)</f>
        <v>5</v>
      </c>
      <c r="J6650" t="s">
        <v>163</v>
      </c>
      <c r="K6650" s="3">
        <v>323.41000000000003</v>
      </c>
    </row>
    <row r="6651" spans="1:11" x14ac:dyDescent="0.35">
      <c r="A6651">
        <v>2017</v>
      </c>
      <c r="B6651" s="5" t="s">
        <v>52</v>
      </c>
      <c r="C6651" s="10">
        <v>42826</v>
      </c>
      <c r="D6651" t="s">
        <v>24</v>
      </c>
      <c r="E6651">
        <f>+VLOOKUP(Tabla2[[#This Row],[Punto de venta]],Punto_venta[],2,0)</f>
        <v>3</v>
      </c>
      <c r="F6651" t="s">
        <v>7</v>
      </c>
      <c r="G6651">
        <f>+VLOOKUP(Tabla2[[#This Row],[Cultivo]],Cod_categoría[],2,0)</f>
        <v>100103004</v>
      </c>
      <c r="H6651" t="str">
        <f>+VLOOKUP(F6651,Codigos[],2,0)</f>
        <v>Frutos de carozo</v>
      </c>
      <c r="I6651">
        <f>+VLOOKUP(Tabla2[[#This Row],[Categoría]],Cod_procesamiento10[],2,0)</f>
        <v>5</v>
      </c>
      <c r="J6651" t="s">
        <v>163</v>
      </c>
      <c r="K6651" s="3">
        <v>661.98</v>
      </c>
    </row>
    <row r="6652" spans="1:11" x14ac:dyDescent="0.35">
      <c r="A6652">
        <v>2017</v>
      </c>
      <c r="B6652" s="5" t="s">
        <v>52</v>
      </c>
      <c r="C6652" s="10">
        <v>42826</v>
      </c>
      <c r="D6652" t="s">
        <v>24</v>
      </c>
      <c r="E6652">
        <f>+VLOOKUP(Tabla2[[#This Row],[Punto de venta]],Punto_venta[],2,0)</f>
        <v>3</v>
      </c>
      <c r="F6652" t="s">
        <v>23</v>
      </c>
      <c r="G6652">
        <f>+VLOOKUP(Tabla2[[#This Row],[Cultivo]],Cod_categoría[],2,0)</f>
        <v>100101004</v>
      </c>
      <c r="H6652" t="str">
        <f>+VLOOKUP(F6652,Codigos[],2,0)</f>
        <v>Berries</v>
      </c>
      <c r="I6652">
        <f>+VLOOKUP(Tabla2[[#This Row],[Categoría]],Cod_procesamiento10[],2,0)</f>
        <v>1</v>
      </c>
      <c r="J6652" t="s">
        <v>163</v>
      </c>
      <c r="K6652" s="3">
        <v>2105.56</v>
      </c>
    </row>
    <row r="6653" spans="1:11" x14ac:dyDescent="0.35">
      <c r="A6653">
        <v>2017</v>
      </c>
      <c r="B6653" s="5" t="s">
        <v>52</v>
      </c>
      <c r="C6653" s="10">
        <v>42826</v>
      </c>
      <c r="D6653" t="s">
        <v>24</v>
      </c>
      <c r="E6653">
        <f>+VLOOKUP(Tabla2[[#This Row],[Punto de venta]],Punto_venta[],2,0)</f>
        <v>3</v>
      </c>
      <c r="F6653" t="s">
        <v>8</v>
      </c>
      <c r="G6653">
        <f>+VLOOKUP(Tabla2[[#This Row],[Cultivo]],Cod_categoría[],2,0)</f>
        <v>100112025</v>
      </c>
      <c r="H6653" t="str">
        <f>+VLOOKUP(F6653,Codigos[],2,0)</f>
        <v>Berries</v>
      </c>
      <c r="I6653">
        <f>+VLOOKUP(Tabla2[[#This Row],[Categoría]],Cod_procesamiento10[],2,0)</f>
        <v>1</v>
      </c>
      <c r="J6653" t="s">
        <v>163</v>
      </c>
      <c r="K6653" s="3">
        <v>1011.68</v>
      </c>
    </row>
    <row r="6654" spans="1:11" x14ac:dyDescent="0.35">
      <c r="A6654">
        <v>2017</v>
      </c>
      <c r="B6654" s="5" t="s">
        <v>52</v>
      </c>
      <c r="C6654" s="10">
        <v>42826</v>
      </c>
      <c r="D6654" t="s">
        <v>24</v>
      </c>
      <c r="E6654">
        <f>+VLOOKUP(Tabla2[[#This Row],[Punto de venta]],Punto_venta[],2,0)</f>
        <v>3</v>
      </c>
      <c r="F6654" t="s">
        <v>30</v>
      </c>
      <c r="G6654">
        <f>+VLOOKUP(Tabla2[[#This Row],[Cultivo]],Cod_categoría[],2,0)</f>
        <v>100114043</v>
      </c>
      <c r="H6654" t="str">
        <f>+VLOOKUP(F6654,Codigos[],2,0)</f>
        <v>Frutos tropicales y subtropicales</v>
      </c>
      <c r="I6654">
        <f>+VLOOKUP(Tabla2[[#This Row],[Categoría]],Cod_procesamiento10[],2,0)</f>
        <v>4</v>
      </c>
      <c r="J6654" t="s">
        <v>163</v>
      </c>
      <c r="K6654" s="3">
        <v>449.94</v>
      </c>
    </row>
    <row r="6655" spans="1:11" x14ac:dyDescent="0.35">
      <c r="A6655">
        <v>2017</v>
      </c>
      <c r="B6655" s="5" t="s">
        <v>52</v>
      </c>
      <c r="C6655" s="10">
        <v>42826</v>
      </c>
      <c r="D6655" t="s">
        <v>24</v>
      </c>
      <c r="E6655">
        <f>+VLOOKUP(Tabla2[[#This Row],[Punto de venta]],Punto_venta[],2,0)</f>
        <v>3</v>
      </c>
      <c r="F6655" t="s">
        <v>33</v>
      </c>
      <c r="G6655">
        <f>+VLOOKUP(Tabla2[[#This Row],[Cultivo]],Cod_categoría[],2,0)</f>
        <v>100114040</v>
      </c>
      <c r="H6655" t="str">
        <f>+VLOOKUP(F6655,Codigos[],2,0)</f>
        <v>Frutos tropicales y subtropicales</v>
      </c>
      <c r="I6655">
        <f>+VLOOKUP(Tabla2[[#This Row],[Categoría]],Cod_procesamiento10[],2,0)</f>
        <v>4</v>
      </c>
      <c r="J6655" t="s">
        <v>163</v>
      </c>
      <c r="K6655" s="3">
        <v>1063.98</v>
      </c>
    </row>
    <row r="6656" spans="1:11" x14ac:dyDescent="0.35">
      <c r="A6656">
        <v>2017</v>
      </c>
      <c r="B6656" s="5" t="s">
        <v>52</v>
      </c>
      <c r="C6656" s="10">
        <v>42826</v>
      </c>
      <c r="D6656" t="s">
        <v>24</v>
      </c>
      <c r="E6656">
        <f>+VLOOKUP(Tabla2[[#This Row],[Punto de venta]],Punto_venta[],2,0)</f>
        <v>3</v>
      </c>
      <c r="F6656" t="s">
        <v>36</v>
      </c>
      <c r="G6656">
        <f>+VLOOKUP(Tabla2[[#This Row],[Cultivo]],Cod_categoría[],2,0)</f>
        <v>100101006</v>
      </c>
      <c r="H6656" t="str">
        <f>+VLOOKUP(F6656,Codigos[],2,0)</f>
        <v>Berries</v>
      </c>
      <c r="I6656">
        <f>+VLOOKUP(Tabla2[[#This Row],[Categoría]],Cod_procesamiento10[],2,0)</f>
        <v>1</v>
      </c>
      <c r="J6656" t="s">
        <v>163</v>
      </c>
      <c r="K6656" s="3">
        <v>1142.8599999999999</v>
      </c>
    </row>
    <row r="6657" spans="1:11" x14ac:dyDescent="0.35">
      <c r="A6657">
        <v>2017</v>
      </c>
      <c r="B6657" s="5" t="s">
        <v>52</v>
      </c>
      <c r="C6657" s="10">
        <v>42826</v>
      </c>
      <c r="D6657" t="s">
        <v>24</v>
      </c>
      <c r="E6657">
        <f>+VLOOKUP(Tabla2[[#This Row],[Punto de venta]],Punto_venta[],2,0)</f>
        <v>3</v>
      </c>
      <c r="F6657" t="s">
        <v>19</v>
      </c>
      <c r="G6657">
        <f>+VLOOKUP(Tabla2[[#This Row],[Cultivo]],Cod_categoría[],2,0)</f>
        <v>100101007</v>
      </c>
      <c r="H6657" t="str">
        <f>+VLOOKUP(F6657,Codigos[],2,0)</f>
        <v>Berries</v>
      </c>
      <c r="I6657">
        <f>+VLOOKUP(Tabla2[[#This Row],[Categoría]],Cod_procesamiento10[],2,0)</f>
        <v>1</v>
      </c>
      <c r="J6657" t="s">
        <v>163</v>
      </c>
      <c r="K6657" s="3">
        <v>306.05</v>
      </c>
    </row>
    <row r="6658" spans="1:11" x14ac:dyDescent="0.35">
      <c r="A6658">
        <v>2017</v>
      </c>
      <c r="B6658" s="5" t="s">
        <v>52</v>
      </c>
      <c r="C6658" s="10">
        <v>42826</v>
      </c>
      <c r="D6658" t="s">
        <v>24</v>
      </c>
      <c r="E6658">
        <f>+VLOOKUP(Tabla2[[#This Row],[Punto de venta]],Punto_venta[],2,0)</f>
        <v>3</v>
      </c>
      <c r="F6658" t="s">
        <v>9</v>
      </c>
      <c r="G6658">
        <f>+VLOOKUP(Tabla2[[#This Row],[Cultivo]],Cod_categoría[],2,0)</f>
        <v>100102003</v>
      </c>
      <c r="H6658" t="str">
        <f>+VLOOKUP(F6658,Codigos[],2,0)</f>
        <v>Cítricos</v>
      </c>
      <c r="I6658">
        <f>+VLOOKUP(Tabla2[[#This Row],[Categoría]],Cod_procesamiento10[],2,0)</f>
        <v>2</v>
      </c>
      <c r="J6658" t="s">
        <v>163</v>
      </c>
      <c r="K6658" s="3">
        <v>834.9</v>
      </c>
    </row>
    <row r="6659" spans="1:11" x14ac:dyDescent="0.35">
      <c r="A6659">
        <v>2017</v>
      </c>
      <c r="B6659" s="5" t="s">
        <v>52</v>
      </c>
      <c r="C6659" s="10">
        <v>42826</v>
      </c>
      <c r="D6659" t="s">
        <v>24</v>
      </c>
      <c r="E6659">
        <f>+VLOOKUP(Tabla2[[#This Row],[Punto de venta]],Punto_venta[],2,0)</f>
        <v>3</v>
      </c>
      <c r="F6659" t="s">
        <v>20</v>
      </c>
      <c r="G6659">
        <f>+VLOOKUP(Tabla2[[#This Row],[Cultivo]],Cod_categoría[],2,0)</f>
        <v>100102004</v>
      </c>
      <c r="H6659" t="str">
        <f>+VLOOKUP(F6659,Codigos[],2,0)</f>
        <v>Cítricos</v>
      </c>
      <c r="I6659">
        <f>+VLOOKUP(Tabla2[[#This Row],[Categoría]],Cod_procesamiento10[],2,0)</f>
        <v>2</v>
      </c>
      <c r="J6659" t="s">
        <v>163</v>
      </c>
      <c r="K6659" s="3">
        <v>610.47</v>
      </c>
    </row>
    <row r="6660" spans="1:11" x14ac:dyDescent="0.35">
      <c r="A6660">
        <v>2017</v>
      </c>
      <c r="B6660" s="5" t="s">
        <v>52</v>
      </c>
      <c r="C6660" s="10">
        <v>42826</v>
      </c>
      <c r="D6660" t="s">
        <v>24</v>
      </c>
      <c r="E6660">
        <f>+VLOOKUP(Tabla2[[#This Row],[Punto de venta]],Punto_venta[],2,0)</f>
        <v>3</v>
      </c>
      <c r="F6660" t="s">
        <v>21</v>
      </c>
      <c r="G6660">
        <f>+VLOOKUP(Tabla2[[#This Row],[Cultivo]],Cod_categoría[],2,0)</f>
        <v>100108002</v>
      </c>
      <c r="H6660" t="str">
        <f>+VLOOKUP(F6660,Codigos[],2,0)</f>
        <v>Frutos tropicales y subtropicales</v>
      </c>
      <c r="I6660">
        <f>+VLOOKUP(Tabla2[[#This Row],[Categoría]],Cod_procesamiento10[],2,0)</f>
        <v>4</v>
      </c>
      <c r="J6660" t="s">
        <v>163</v>
      </c>
      <c r="K6660" s="3">
        <v>1964.45</v>
      </c>
    </row>
    <row r="6661" spans="1:11" x14ac:dyDescent="0.35">
      <c r="A6661">
        <v>2017</v>
      </c>
      <c r="B6661" s="5" t="s">
        <v>52</v>
      </c>
      <c r="C6661" s="10">
        <v>42826</v>
      </c>
      <c r="D6661" t="s">
        <v>24</v>
      </c>
      <c r="E6661">
        <f>+VLOOKUP(Tabla2[[#This Row],[Punto de venta]],Punto_venta[],2,0)</f>
        <v>3</v>
      </c>
      <c r="F6661" t="s">
        <v>10</v>
      </c>
      <c r="G6661">
        <f>+VLOOKUP(Tabla2[[#This Row],[Cultivo]],Cod_categoría[],2,0)</f>
        <v>100104002</v>
      </c>
      <c r="H6661" t="str">
        <f>+VLOOKUP(F6661,Codigos[],2,0)</f>
        <v>Frutos de pepita</v>
      </c>
      <c r="I6661">
        <f>+VLOOKUP(Tabla2[[#This Row],[Categoría]],Cod_procesamiento10[],2,0)</f>
        <v>3</v>
      </c>
      <c r="J6661" t="s">
        <v>163</v>
      </c>
      <c r="K6661" s="3">
        <v>329.92</v>
      </c>
    </row>
    <row r="6662" spans="1:11" x14ac:dyDescent="0.35">
      <c r="A6662">
        <v>2017</v>
      </c>
      <c r="B6662" s="5" t="s">
        <v>52</v>
      </c>
      <c r="C6662" s="10">
        <v>42826</v>
      </c>
      <c r="D6662" t="s">
        <v>24</v>
      </c>
      <c r="E6662">
        <f>+VLOOKUP(Tabla2[[#This Row],[Punto de venta]],Punto_venta[],2,0)</f>
        <v>3</v>
      </c>
      <c r="F6662" t="s">
        <v>22</v>
      </c>
      <c r="G6662">
        <f>+VLOOKUP(Tabla2[[#This Row],[Cultivo]],Cod_categoría[],2,0)</f>
        <v>100114041</v>
      </c>
      <c r="H6662" t="str">
        <f>+VLOOKUP(F6662,Codigos[],2,0)</f>
        <v>Frutos tropicales y subtropicales</v>
      </c>
      <c r="I6662">
        <f>+VLOOKUP(Tabla2[[#This Row],[Categoría]],Cod_procesamiento10[],2,0)</f>
        <v>4</v>
      </c>
      <c r="J6662" t="s">
        <v>163</v>
      </c>
      <c r="K6662" s="3">
        <v>1600</v>
      </c>
    </row>
    <row r="6663" spans="1:11" x14ac:dyDescent="0.35">
      <c r="A6663">
        <v>2017</v>
      </c>
      <c r="B6663" s="5" t="s">
        <v>52</v>
      </c>
      <c r="C6663" s="10">
        <v>42826</v>
      </c>
      <c r="D6663" t="s">
        <v>24</v>
      </c>
      <c r="E6663">
        <f>+VLOOKUP(Tabla2[[#This Row],[Punto de venta]],Punto_venta[],2,0)</f>
        <v>3</v>
      </c>
      <c r="F6663" t="s">
        <v>28</v>
      </c>
      <c r="G6663">
        <f>+VLOOKUP(Tabla2[[#This Row],[Cultivo]],Cod_categoría[],2,0)</f>
        <v>100104003</v>
      </c>
      <c r="H6663" t="str">
        <f>+VLOOKUP(F6663,Codigos[],2,0)</f>
        <v>Frutos de pepita</v>
      </c>
      <c r="I6663">
        <f>+VLOOKUP(Tabla2[[#This Row],[Categoría]],Cod_procesamiento10[],2,0)</f>
        <v>3</v>
      </c>
      <c r="J6663" t="s">
        <v>163</v>
      </c>
      <c r="K6663" s="3">
        <v>379.94</v>
      </c>
    </row>
    <row r="6664" spans="1:11" x14ac:dyDescent="0.35">
      <c r="A6664">
        <v>2017</v>
      </c>
      <c r="B6664" s="5" t="s">
        <v>52</v>
      </c>
      <c r="C6664" s="10">
        <v>42826</v>
      </c>
      <c r="D6664" t="s">
        <v>24</v>
      </c>
      <c r="E6664">
        <f>+VLOOKUP(Tabla2[[#This Row],[Punto de venta]],Punto_venta[],2,0)</f>
        <v>3</v>
      </c>
      <c r="F6664" t="s">
        <v>11</v>
      </c>
      <c r="G6664">
        <f>+VLOOKUP(Tabla2[[#This Row],[Cultivo]],Cod_categoría[],2,0)</f>
        <v>100102005</v>
      </c>
      <c r="H6664" t="str">
        <f>+VLOOKUP(F6664,Codigos[],2,0)</f>
        <v>Cítricos</v>
      </c>
      <c r="I6664">
        <f>+VLOOKUP(Tabla2[[#This Row],[Categoría]],Cod_procesamiento10[],2,0)</f>
        <v>2</v>
      </c>
      <c r="J6664" t="s">
        <v>163</v>
      </c>
      <c r="K6664" s="3">
        <v>577.62</v>
      </c>
    </row>
    <row r="6665" spans="1:11" x14ac:dyDescent="0.35">
      <c r="A6665">
        <v>2017</v>
      </c>
      <c r="B6665" s="5" t="s">
        <v>52</v>
      </c>
      <c r="C6665" s="10">
        <v>42826</v>
      </c>
      <c r="D6665" t="s">
        <v>24</v>
      </c>
      <c r="E6665">
        <f>+VLOOKUP(Tabla2[[#This Row],[Punto de venta]],Punto_venta[],2,0)</f>
        <v>3</v>
      </c>
      <c r="F6665" t="s">
        <v>12</v>
      </c>
      <c r="G6665">
        <f>+VLOOKUP(Tabla2[[#This Row],[Cultivo]],Cod_categoría[],2,0)</f>
        <v>100103006</v>
      </c>
      <c r="H6665" t="str">
        <f>+VLOOKUP(F6665,Codigos[],2,0)</f>
        <v>Frutos de carozo</v>
      </c>
      <c r="I6665">
        <f>+VLOOKUP(Tabla2[[#This Row],[Categoría]],Cod_procesamiento10[],2,0)</f>
        <v>5</v>
      </c>
      <c r="J6665" t="s">
        <v>163</v>
      </c>
      <c r="K6665" s="3">
        <v>1067.7</v>
      </c>
    </row>
    <row r="6666" spans="1:11" x14ac:dyDescent="0.35">
      <c r="A6666">
        <v>2017</v>
      </c>
      <c r="B6666" s="5" t="s">
        <v>52</v>
      </c>
      <c r="C6666" s="10">
        <v>42826</v>
      </c>
      <c r="D6666" t="s">
        <v>24</v>
      </c>
      <c r="E6666">
        <f>+VLOOKUP(Tabla2[[#This Row],[Punto de venta]],Punto_venta[],2,0)</f>
        <v>3</v>
      </c>
      <c r="F6666" t="s">
        <v>13</v>
      </c>
      <c r="G6666">
        <f>+VLOOKUP(Tabla2[[#This Row],[Cultivo]],Cod_categoría[],2,0)</f>
        <v>100106002</v>
      </c>
      <c r="H6666" t="str">
        <f>+VLOOKUP(F6666,Codigos[],2,0)</f>
        <v>Frutos oleaginosos</v>
      </c>
      <c r="I6666">
        <f>+VLOOKUP(Tabla2[[#This Row],[Categoría]],Cod_procesamiento10[],2,0)</f>
        <v>12</v>
      </c>
      <c r="J6666" t="s">
        <v>163</v>
      </c>
      <c r="K6666" s="3">
        <v>1500.26</v>
      </c>
    </row>
    <row r="6667" spans="1:11" x14ac:dyDescent="0.35">
      <c r="A6667">
        <v>2017</v>
      </c>
      <c r="B6667" s="5" t="s">
        <v>52</v>
      </c>
      <c r="C6667" s="10">
        <v>42826</v>
      </c>
      <c r="D6667" t="s">
        <v>24</v>
      </c>
      <c r="E6667">
        <f>+VLOOKUP(Tabla2[[#This Row],[Punto de venta]],Punto_venta[],2,0)</f>
        <v>3</v>
      </c>
      <c r="F6667" t="s">
        <v>14</v>
      </c>
      <c r="G6667">
        <f>+VLOOKUP(Tabla2[[#This Row],[Cultivo]],Cod_categoría[],2,0)</f>
        <v>100104005</v>
      </c>
      <c r="H6667" t="str">
        <f>+VLOOKUP(F6667,Codigos[],2,0)</f>
        <v>Frutos de pepita</v>
      </c>
      <c r="I6667">
        <f>+VLOOKUP(Tabla2[[#This Row],[Categoría]],Cod_procesamiento10[],2,0)</f>
        <v>3</v>
      </c>
      <c r="J6667" t="s">
        <v>163</v>
      </c>
      <c r="K6667" s="3">
        <v>320.10000000000002</v>
      </c>
    </row>
    <row r="6668" spans="1:11" x14ac:dyDescent="0.35">
      <c r="A6668">
        <v>2017</v>
      </c>
      <c r="B6668" s="5" t="s">
        <v>52</v>
      </c>
      <c r="C6668" s="10">
        <v>42826</v>
      </c>
      <c r="D6668" t="s">
        <v>24</v>
      </c>
      <c r="E6668">
        <f>+VLOOKUP(Tabla2[[#This Row],[Punto de venta]],Punto_venta[],2,0)</f>
        <v>3</v>
      </c>
      <c r="F6668" t="s">
        <v>15</v>
      </c>
      <c r="G6668">
        <f>+VLOOKUP(Tabla2[[#This Row],[Cultivo]],Cod_categoría[],2,0)</f>
        <v>100108006</v>
      </c>
      <c r="H6668" t="str">
        <f>+VLOOKUP(F6668,Codigos[],2,0)</f>
        <v>Frutos tropicales y subtropicales</v>
      </c>
      <c r="I6668">
        <f>+VLOOKUP(Tabla2[[#This Row],[Categoría]],Cod_procesamiento10[],2,0)</f>
        <v>4</v>
      </c>
      <c r="J6668" t="s">
        <v>163</v>
      </c>
      <c r="K6668" s="3">
        <v>470.68</v>
      </c>
    </row>
    <row r="6669" spans="1:11" x14ac:dyDescent="0.35">
      <c r="A6669">
        <v>2017</v>
      </c>
      <c r="B6669" s="5" t="s">
        <v>52</v>
      </c>
      <c r="C6669" s="10">
        <v>42826</v>
      </c>
      <c r="D6669" t="s">
        <v>24</v>
      </c>
      <c r="E6669">
        <f>+VLOOKUP(Tabla2[[#This Row],[Punto de venta]],Punto_venta[],2,0)</f>
        <v>3</v>
      </c>
      <c r="F6669" t="s">
        <v>27</v>
      </c>
      <c r="G6669">
        <f>+VLOOKUP(Tabla2[[#This Row],[Cultivo]],Cod_categoría[],2,0)</f>
        <v>100102006</v>
      </c>
      <c r="H6669" t="str">
        <f>+VLOOKUP(F6669,Codigos[],2,0)</f>
        <v>Cítricos</v>
      </c>
      <c r="I6669">
        <f>+VLOOKUP(Tabla2[[#This Row],[Categoría]],Cod_procesamiento10[],2,0)</f>
        <v>2</v>
      </c>
      <c r="J6669" t="s">
        <v>163</v>
      </c>
      <c r="K6669" s="3">
        <v>540.54</v>
      </c>
    </row>
    <row r="6670" spans="1:11" x14ac:dyDescent="0.35">
      <c r="A6670">
        <v>2017</v>
      </c>
      <c r="B6670" s="5" t="s">
        <v>52</v>
      </c>
      <c r="C6670" s="10">
        <v>42826</v>
      </c>
      <c r="D6670" t="s">
        <v>24</v>
      </c>
      <c r="E6670">
        <f>+VLOOKUP(Tabla2[[#This Row],[Punto de venta]],Punto_venta[],2,0)</f>
        <v>3</v>
      </c>
      <c r="F6670" t="s">
        <v>18</v>
      </c>
      <c r="G6670">
        <f>+VLOOKUP(Tabla2[[#This Row],[Cultivo]],Cod_categoría[],2,0)</f>
        <v>100114042</v>
      </c>
      <c r="H6670" t="str">
        <f>+VLOOKUP(F6670,Codigos[],2,0)</f>
        <v>Otros</v>
      </c>
      <c r="I6670">
        <f>+VLOOKUP(Tabla2[[#This Row],[Categoría]],Cod_procesamiento10[],2,0)</f>
        <v>13</v>
      </c>
      <c r="J6670" t="s">
        <v>163</v>
      </c>
      <c r="K6670" s="3">
        <v>541.28</v>
      </c>
    </row>
    <row r="6671" spans="1:11" x14ac:dyDescent="0.35">
      <c r="A6671">
        <v>2017</v>
      </c>
      <c r="B6671" s="5" t="s">
        <v>52</v>
      </c>
      <c r="C6671" s="10">
        <v>42826</v>
      </c>
      <c r="D6671" t="s">
        <v>24</v>
      </c>
      <c r="E6671">
        <f>+VLOOKUP(Tabla2[[#This Row],[Punto de venta]],Punto_venta[],2,0)</f>
        <v>3</v>
      </c>
      <c r="F6671" t="s">
        <v>16</v>
      </c>
      <c r="G6671">
        <f>+VLOOKUP(Tabla2[[#This Row],[Cultivo]],Cod_categoría[],2,0)</f>
        <v>100109001</v>
      </c>
      <c r="H6671" t="str">
        <f>+VLOOKUP(F6671,Codigos[],2,0)</f>
        <v>Uva</v>
      </c>
      <c r="I6671">
        <f>+VLOOKUP(Tabla2[[#This Row],[Categoría]],Cod_procesamiento10[],2,0)</f>
        <v>11</v>
      </c>
      <c r="J6671" t="s">
        <v>163</v>
      </c>
      <c r="K6671" s="3">
        <v>515.59</v>
      </c>
    </row>
    <row r="6672" spans="1:11" x14ac:dyDescent="0.35">
      <c r="A6672">
        <v>2017</v>
      </c>
      <c r="B6672" s="5" t="s">
        <v>51</v>
      </c>
      <c r="C6672" s="10">
        <v>42795</v>
      </c>
      <c r="D6672" t="s">
        <v>2</v>
      </c>
      <c r="E6672">
        <f>+VLOOKUP(Tabla2[[#This Row],[Punto de venta]],Punto_venta[],2,0)</f>
        <v>1</v>
      </c>
      <c r="F6672" t="s">
        <v>68</v>
      </c>
      <c r="G6672">
        <f>+VLOOKUP(Tabla2[[#This Row],[Cultivo]],Cod_categoría[],2,0)</f>
        <v>100101001</v>
      </c>
      <c r="H6672" t="str">
        <f>+VLOOKUP(F6672,Codigos[],2,0)</f>
        <v>Berries</v>
      </c>
      <c r="I6672">
        <f>+VLOOKUP(Tabla2[[#This Row],[Categoría]],Cod_procesamiento10[],2,0)</f>
        <v>1</v>
      </c>
      <c r="J6672" t="s">
        <v>163</v>
      </c>
      <c r="K6672" s="3">
        <v>1677.56</v>
      </c>
    </row>
    <row r="6673" spans="1:11" x14ac:dyDescent="0.35">
      <c r="A6673">
        <v>2017</v>
      </c>
      <c r="B6673" s="5" t="s">
        <v>51</v>
      </c>
      <c r="C6673" s="10">
        <v>42795</v>
      </c>
      <c r="D6673" t="s">
        <v>2</v>
      </c>
      <c r="E6673">
        <f>+VLOOKUP(Tabla2[[#This Row],[Punto de venta]],Punto_venta[],2,0)</f>
        <v>1</v>
      </c>
      <c r="F6673" t="s">
        <v>5</v>
      </c>
      <c r="G6673">
        <f>+VLOOKUP(Tabla2[[#This Row],[Cultivo]],Cod_categoría[],2,0)</f>
        <v>100103002</v>
      </c>
      <c r="H6673" t="str">
        <f>+VLOOKUP(F6673,Codigos[],2,0)</f>
        <v>Frutos de carozo</v>
      </c>
      <c r="I6673">
        <f>+VLOOKUP(Tabla2[[#This Row],[Categoría]],Cod_procesamiento10[],2,0)</f>
        <v>5</v>
      </c>
      <c r="J6673" t="s">
        <v>163</v>
      </c>
      <c r="K6673" s="3">
        <v>572.22</v>
      </c>
    </row>
    <row r="6674" spans="1:11" x14ac:dyDescent="0.35">
      <c r="A6674">
        <v>2017</v>
      </c>
      <c r="B6674" s="5" t="s">
        <v>51</v>
      </c>
      <c r="C6674" s="10">
        <v>42795</v>
      </c>
      <c r="D6674" t="s">
        <v>2</v>
      </c>
      <c r="E6674">
        <f>+VLOOKUP(Tabla2[[#This Row],[Punto de venta]],Punto_venta[],2,0)</f>
        <v>1</v>
      </c>
      <c r="F6674" t="s">
        <v>7</v>
      </c>
      <c r="G6674">
        <f>+VLOOKUP(Tabla2[[#This Row],[Cultivo]],Cod_categoría[],2,0)</f>
        <v>100103004</v>
      </c>
      <c r="H6674" t="str">
        <f>+VLOOKUP(F6674,Codigos[],2,0)</f>
        <v>Frutos de carozo</v>
      </c>
      <c r="I6674">
        <f>+VLOOKUP(Tabla2[[#This Row],[Categoría]],Cod_procesamiento10[],2,0)</f>
        <v>5</v>
      </c>
      <c r="J6674" t="s">
        <v>163</v>
      </c>
      <c r="K6674" s="3">
        <v>892.78</v>
      </c>
    </row>
    <row r="6675" spans="1:11" x14ac:dyDescent="0.35">
      <c r="A6675">
        <v>2017</v>
      </c>
      <c r="B6675" s="5" t="s">
        <v>51</v>
      </c>
      <c r="C6675" s="10">
        <v>42795</v>
      </c>
      <c r="D6675" t="s">
        <v>2</v>
      </c>
      <c r="E6675">
        <f>+VLOOKUP(Tabla2[[#This Row],[Punto de venta]],Punto_venta[],2,0)</f>
        <v>1</v>
      </c>
      <c r="F6675" t="s">
        <v>8</v>
      </c>
      <c r="G6675">
        <f>+VLOOKUP(Tabla2[[#This Row],[Cultivo]],Cod_categoría[],2,0)</f>
        <v>100112025</v>
      </c>
      <c r="H6675" t="str">
        <f>+VLOOKUP(F6675,Codigos[],2,0)</f>
        <v>Berries</v>
      </c>
      <c r="I6675">
        <f>+VLOOKUP(Tabla2[[#This Row],[Categoría]],Cod_procesamiento10[],2,0)</f>
        <v>1</v>
      </c>
      <c r="J6675" t="s">
        <v>163</v>
      </c>
      <c r="K6675" s="3">
        <v>1234.17</v>
      </c>
    </row>
    <row r="6676" spans="1:11" x14ac:dyDescent="0.35">
      <c r="A6676">
        <v>2017</v>
      </c>
      <c r="B6676" s="5" t="s">
        <v>51</v>
      </c>
      <c r="C6676" s="10">
        <v>42795</v>
      </c>
      <c r="D6676" t="s">
        <v>2</v>
      </c>
      <c r="E6676">
        <f>+VLOOKUP(Tabla2[[#This Row],[Punto de venta]],Punto_venta[],2,0)</f>
        <v>1</v>
      </c>
      <c r="F6676" t="s">
        <v>9</v>
      </c>
      <c r="G6676">
        <f>+VLOOKUP(Tabla2[[#This Row],[Cultivo]],Cod_categoría[],2,0)</f>
        <v>100102003</v>
      </c>
      <c r="H6676" t="str">
        <f>+VLOOKUP(F6676,Codigos[],2,0)</f>
        <v>Cítricos</v>
      </c>
      <c r="I6676">
        <f>+VLOOKUP(Tabla2[[#This Row],[Categoría]],Cod_procesamiento10[],2,0)</f>
        <v>2</v>
      </c>
      <c r="J6676" t="s">
        <v>163</v>
      </c>
      <c r="K6676" s="3">
        <v>2119.1</v>
      </c>
    </row>
    <row r="6677" spans="1:11" x14ac:dyDescent="0.35">
      <c r="A6677">
        <v>2017</v>
      </c>
      <c r="B6677" s="5" t="s">
        <v>51</v>
      </c>
      <c r="C6677" s="10">
        <v>42795</v>
      </c>
      <c r="D6677" t="s">
        <v>2</v>
      </c>
      <c r="E6677">
        <f>+VLOOKUP(Tabla2[[#This Row],[Punto de venta]],Punto_venta[],2,0)</f>
        <v>1</v>
      </c>
      <c r="F6677" t="s">
        <v>21</v>
      </c>
      <c r="G6677">
        <f>+VLOOKUP(Tabla2[[#This Row],[Cultivo]],Cod_categoría[],2,0)</f>
        <v>100108002</v>
      </c>
      <c r="H6677" t="str">
        <f>+VLOOKUP(F6677,Codigos[],2,0)</f>
        <v>Frutos tropicales y subtropicales</v>
      </c>
      <c r="I6677">
        <f>+VLOOKUP(Tabla2[[#This Row],[Categoría]],Cod_procesamiento10[],2,0)</f>
        <v>4</v>
      </c>
      <c r="J6677" t="s">
        <v>163</v>
      </c>
      <c r="K6677" s="3">
        <v>1637.04</v>
      </c>
    </row>
    <row r="6678" spans="1:11" x14ac:dyDescent="0.35">
      <c r="A6678">
        <v>2017</v>
      </c>
      <c r="B6678" s="5" t="s">
        <v>51</v>
      </c>
      <c r="C6678" s="10">
        <v>42795</v>
      </c>
      <c r="D6678" t="s">
        <v>2</v>
      </c>
      <c r="E6678">
        <f>+VLOOKUP(Tabla2[[#This Row],[Punto de venta]],Punto_venta[],2,0)</f>
        <v>1</v>
      </c>
      <c r="F6678" t="s">
        <v>10</v>
      </c>
      <c r="G6678">
        <f>+VLOOKUP(Tabla2[[#This Row],[Cultivo]],Cod_categoría[],2,0)</f>
        <v>100104002</v>
      </c>
      <c r="H6678" t="str">
        <f>+VLOOKUP(F6678,Codigos[],2,0)</f>
        <v>Frutos de pepita</v>
      </c>
      <c r="I6678">
        <f>+VLOOKUP(Tabla2[[#This Row],[Categoría]],Cod_procesamiento10[],2,0)</f>
        <v>3</v>
      </c>
      <c r="J6678" t="s">
        <v>163</v>
      </c>
      <c r="K6678" s="3">
        <v>538.64</v>
      </c>
    </row>
    <row r="6679" spans="1:11" x14ac:dyDescent="0.35">
      <c r="A6679">
        <v>2017</v>
      </c>
      <c r="B6679" s="5" t="s">
        <v>51</v>
      </c>
      <c r="C6679" s="10">
        <v>42795</v>
      </c>
      <c r="D6679" t="s">
        <v>2</v>
      </c>
      <c r="E6679">
        <f>+VLOOKUP(Tabla2[[#This Row],[Punto de venta]],Punto_venta[],2,0)</f>
        <v>1</v>
      </c>
      <c r="F6679" t="s">
        <v>11</v>
      </c>
      <c r="G6679">
        <f>+VLOOKUP(Tabla2[[#This Row],[Cultivo]],Cod_categoría[],2,0)</f>
        <v>100102005</v>
      </c>
      <c r="H6679" t="str">
        <f>+VLOOKUP(F6679,Codigos[],2,0)</f>
        <v>Cítricos</v>
      </c>
      <c r="I6679">
        <f>+VLOOKUP(Tabla2[[#This Row],[Categoría]],Cod_procesamiento10[],2,0)</f>
        <v>2</v>
      </c>
      <c r="J6679" t="s">
        <v>163</v>
      </c>
      <c r="K6679" s="3">
        <v>877.77</v>
      </c>
    </row>
    <row r="6680" spans="1:11" x14ac:dyDescent="0.35">
      <c r="A6680">
        <v>2017</v>
      </c>
      <c r="B6680" s="5" t="s">
        <v>51</v>
      </c>
      <c r="C6680" s="10">
        <v>42795</v>
      </c>
      <c r="D6680" t="s">
        <v>2</v>
      </c>
      <c r="E6680">
        <f>+VLOOKUP(Tabla2[[#This Row],[Punto de venta]],Punto_venta[],2,0)</f>
        <v>1</v>
      </c>
      <c r="F6680" t="s">
        <v>12</v>
      </c>
      <c r="G6680">
        <f>+VLOOKUP(Tabla2[[#This Row],[Cultivo]],Cod_categoría[],2,0)</f>
        <v>100103006</v>
      </c>
      <c r="H6680" t="str">
        <f>+VLOOKUP(F6680,Codigos[],2,0)</f>
        <v>Frutos de carozo</v>
      </c>
      <c r="I6680">
        <f>+VLOOKUP(Tabla2[[#This Row],[Categoría]],Cod_procesamiento10[],2,0)</f>
        <v>5</v>
      </c>
      <c r="J6680" t="s">
        <v>163</v>
      </c>
      <c r="K6680" s="3">
        <v>832.88</v>
      </c>
    </row>
    <row r="6681" spans="1:11" x14ac:dyDescent="0.35">
      <c r="A6681">
        <v>2017</v>
      </c>
      <c r="B6681" s="5" t="s">
        <v>51</v>
      </c>
      <c r="C6681" s="10">
        <v>42795</v>
      </c>
      <c r="D6681" t="s">
        <v>2</v>
      </c>
      <c r="E6681">
        <f>+VLOOKUP(Tabla2[[#This Row],[Punto de venta]],Punto_venta[],2,0)</f>
        <v>1</v>
      </c>
      <c r="F6681" t="s">
        <v>13</v>
      </c>
      <c r="G6681">
        <f>+VLOOKUP(Tabla2[[#This Row],[Cultivo]],Cod_categoría[],2,0)</f>
        <v>100106002</v>
      </c>
      <c r="H6681" t="str">
        <f>+VLOOKUP(F6681,Codigos[],2,0)</f>
        <v>Frutos oleaginosos</v>
      </c>
      <c r="I6681">
        <f>+VLOOKUP(Tabla2[[#This Row],[Categoría]],Cod_procesamiento10[],2,0)</f>
        <v>12</v>
      </c>
      <c r="J6681" t="s">
        <v>163</v>
      </c>
      <c r="K6681" s="3">
        <v>2223.2600000000002</v>
      </c>
    </row>
    <row r="6682" spans="1:11" x14ac:dyDescent="0.35">
      <c r="A6682">
        <v>2017</v>
      </c>
      <c r="B6682" s="5" t="s">
        <v>51</v>
      </c>
      <c r="C6682" s="10">
        <v>42795</v>
      </c>
      <c r="D6682" t="s">
        <v>2</v>
      </c>
      <c r="E6682">
        <f>+VLOOKUP(Tabla2[[#This Row],[Punto de venta]],Punto_venta[],2,0)</f>
        <v>1</v>
      </c>
      <c r="F6682" t="s">
        <v>14</v>
      </c>
      <c r="G6682">
        <f>+VLOOKUP(Tabla2[[#This Row],[Cultivo]],Cod_categoría[],2,0)</f>
        <v>100104005</v>
      </c>
      <c r="H6682" t="str">
        <f>+VLOOKUP(F6682,Codigos[],2,0)</f>
        <v>Frutos de pepita</v>
      </c>
      <c r="I6682">
        <f>+VLOOKUP(Tabla2[[#This Row],[Categoría]],Cod_procesamiento10[],2,0)</f>
        <v>3</v>
      </c>
      <c r="J6682" t="s">
        <v>163</v>
      </c>
      <c r="K6682" s="3">
        <v>673.07</v>
      </c>
    </row>
    <row r="6683" spans="1:11" x14ac:dyDescent="0.35">
      <c r="A6683">
        <v>2017</v>
      </c>
      <c r="B6683" s="5" t="s">
        <v>51</v>
      </c>
      <c r="C6683" s="10">
        <v>42795</v>
      </c>
      <c r="D6683" t="s">
        <v>2</v>
      </c>
      <c r="E6683">
        <f>+VLOOKUP(Tabla2[[#This Row],[Punto de venta]],Punto_venta[],2,0)</f>
        <v>1</v>
      </c>
      <c r="F6683" t="s">
        <v>15</v>
      </c>
      <c r="G6683">
        <f>+VLOOKUP(Tabla2[[#This Row],[Cultivo]],Cod_categoría[],2,0)</f>
        <v>100108006</v>
      </c>
      <c r="H6683" t="str">
        <f>+VLOOKUP(F6683,Codigos[],2,0)</f>
        <v>Frutos tropicales y subtropicales</v>
      </c>
      <c r="I6683">
        <f>+VLOOKUP(Tabla2[[#This Row],[Categoría]],Cod_procesamiento10[],2,0)</f>
        <v>4</v>
      </c>
      <c r="J6683" t="s">
        <v>163</v>
      </c>
      <c r="K6683" s="3">
        <v>563.57000000000005</v>
      </c>
    </row>
    <row r="6684" spans="1:11" x14ac:dyDescent="0.35">
      <c r="A6684">
        <v>2017</v>
      </c>
      <c r="B6684" s="5" t="s">
        <v>51</v>
      </c>
      <c r="C6684" s="10">
        <v>42795</v>
      </c>
      <c r="D6684" t="s">
        <v>2</v>
      </c>
      <c r="E6684">
        <f>+VLOOKUP(Tabla2[[#This Row],[Punto de venta]],Punto_venta[],2,0)</f>
        <v>1</v>
      </c>
      <c r="F6684" t="s">
        <v>18</v>
      </c>
      <c r="G6684">
        <f>+VLOOKUP(Tabla2[[#This Row],[Cultivo]],Cod_categoría[],2,0)</f>
        <v>100114042</v>
      </c>
      <c r="H6684" t="str">
        <f>+VLOOKUP(F6684,Codigos[],2,0)</f>
        <v>Otros</v>
      </c>
      <c r="I6684">
        <f>+VLOOKUP(Tabla2[[#This Row],[Categoría]],Cod_procesamiento10[],2,0)</f>
        <v>13</v>
      </c>
      <c r="J6684" t="s">
        <v>163</v>
      </c>
      <c r="K6684" s="3">
        <v>918.09</v>
      </c>
    </row>
    <row r="6685" spans="1:11" x14ac:dyDescent="0.35">
      <c r="A6685">
        <v>2017</v>
      </c>
      <c r="B6685" s="5" t="s">
        <v>51</v>
      </c>
      <c r="C6685" s="10">
        <v>42795</v>
      </c>
      <c r="D6685" t="s">
        <v>2</v>
      </c>
      <c r="E6685">
        <f>+VLOOKUP(Tabla2[[#This Row],[Punto de venta]],Punto_venta[],2,0)</f>
        <v>1</v>
      </c>
      <c r="F6685" t="s">
        <v>16</v>
      </c>
      <c r="G6685">
        <f>+VLOOKUP(Tabla2[[#This Row],[Cultivo]],Cod_categoría[],2,0)</f>
        <v>100109001</v>
      </c>
      <c r="H6685" t="str">
        <f>+VLOOKUP(F6685,Codigos[],2,0)</f>
        <v>Uva</v>
      </c>
      <c r="I6685">
        <f>+VLOOKUP(Tabla2[[#This Row],[Categoría]],Cod_procesamiento10[],2,0)</f>
        <v>11</v>
      </c>
      <c r="J6685" t="s">
        <v>163</v>
      </c>
      <c r="K6685" s="3">
        <v>868.58</v>
      </c>
    </row>
    <row r="6686" spans="1:11" x14ac:dyDescent="0.35">
      <c r="A6686">
        <v>2017</v>
      </c>
      <c r="B6686" s="5" t="s">
        <v>51</v>
      </c>
      <c r="C6686" s="10">
        <v>42795</v>
      </c>
      <c r="D6686" t="s">
        <v>17</v>
      </c>
      <c r="E6686">
        <f>+VLOOKUP(Tabla2[[#This Row],[Punto de venta]],Punto_venta[],2,0)</f>
        <v>2</v>
      </c>
      <c r="F6686" t="s">
        <v>68</v>
      </c>
      <c r="G6686">
        <f>+VLOOKUP(Tabla2[[#This Row],[Cultivo]],Cod_categoría[],2,0)</f>
        <v>100101001</v>
      </c>
      <c r="H6686" t="str">
        <f>+VLOOKUP(F6686,Codigos[],2,0)</f>
        <v>Berries</v>
      </c>
      <c r="I6686">
        <f>+VLOOKUP(Tabla2[[#This Row],[Categoría]],Cod_procesamiento10[],2,0)</f>
        <v>1</v>
      </c>
      <c r="J6686" t="s">
        <v>163</v>
      </c>
      <c r="K6686" s="3">
        <v>7416</v>
      </c>
    </row>
    <row r="6687" spans="1:11" x14ac:dyDescent="0.35">
      <c r="A6687">
        <v>2017</v>
      </c>
      <c r="B6687" s="5" t="s">
        <v>51</v>
      </c>
      <c r="C6687" s="10">
        <v>42795</v>
      </c>
      <c r="D6687" t="s">
        <v>17</v>
      </c>
      <c r="E6687">
        <f>+VLOOKUP(Tabla2[[#This Row],[Punto de venta]],Punto_venta[],2,0)</f>
        <v>2</v>
      </c>
      <c r="F6687" t="s">
        <v>5</v>
      </c>
      <c r="G6687">
        <f>+VLOOKUP(Tabla2[[#This Row],[Cultivo]],Cod_categoría[],2,0)</f>
        <v>100103002</v>
      </c>
      <c r="H6687" t="str">
        <f>+VLOOKUP(F6687,Codigos[],2,0)</f>
        <v>Frutos de carozo</v>
      </c>
      <c r="I6687">
        <f>+VLOOKUP(Tabla2[[#This Row],[Categoría]],Cod_procesamiento10[],2,0)</f>
        <v>5</v>
      </c>
      <c r="J6687" t="s">
        <v>163</v>
      </c>
      <c r="K6687" s="3">
        <v>1239.6199999999999</v>
      </c>
    </row>
    <row r="6688" spans="1:11" x14ac:dyDescent="0.35">
      <c r="A6688">
        <v>2017</v>
      </c>
      <c r="B6688" s="5" t="s">
        <v>51</v>
      </c>
      <c r="C6688" s="10">
        <v>42795</v>
      </c>
      <c r="D6688" t="s">
        <v>17</v>
      </c>
      <c r="E6688">
        <f>+VLOOKUP(Tabla2[[#This Row],[Punto de venta]],Punto_venta[],2,0)</f>
        <v>2</v>
      </c>
      <c r="F6688" t="s">
        <v>7</v>
      </c>
      <c r="G6688">
        <f>+VLOOKUP(Tabla2[[#This Row],[Cultivo]],Cod_categoría[],2,0)</f>
        <v>100103004</v>
      </c>
      <c r="H6688" t="str">
        <f>+VLOOKUP(F6688,Codigos[],2,0)</f>
        <v>Frutos de carozo</v>
      </c>
      <c r="I6688">
        <f>+VLOOKUP(Tabla2[[#This Row],[Categoría]],Cod_procesamiento10[],2,0)</f>
        <v>5</v>
      </c>
      <c r="J6688" t="s">
        <v>163</v>
      </c>
      <c r="K6688" s="3">
        <v>1383.87</v>
      </c>
    </row>
    <row r="6689" spans="1:11" x14ac:dyDescent="0.35">
      <c r="A6689">
        <v>2017</v>
      </c>
      <c r="B6689" s="5" t="s">
        <v>51</v>
      </c>
      <c r="C6689" s="10">
        <v>42795</v>
      </c>
      <c r="D6689" t="s">
        <v>17</v>
      </c>
      <c r="E6689">
        <f>+VLOOKUP(Tabla2[[#This Row],[Punto de venta]],Punto_venta[],2,0)</f>
        <v>2</v>
      </c>
      <c r="F6689" t="s">
        <v>8</v>
      </c>
      <c r="G6689">
        <f>+VLOOKUP(Tabla2[[#This Row],[Cultivo]],Cod_categoría[],2,0)</f>
        <v>100112025</v>
      </c>
      <c r="H6689" t="str">
        <f>+VLOOKUP(F6689,Codigos[],2,0)</f>
        <v>Berries</v>
      </c>
      <c r="I6689">
        <f>+VLOOKUP(Tabla2[[#This Row],[Categoría]],Cod_procesamiento10[],2,0)</f>
        <v>1</v>
      </c>
      <c r="J6689" t="s">
        <v>163</v>
      </c>
      <c r="K6689" s="3">
        <v>3811.25</v>
      </c>
    </row>
    <row r="6690" spans="1:11" x14ac:dyDescent="0.35">
      <c r="A6690">
        <v>2017</v>
      </c>
      <c r="B6690" s="5" t="s">
        <v>51</v>
      </c>
      <c r="C6690" s="10">
        <v>42795</v>
      </c>
      <c r="D6690" t="s">
        <v>17</v>
      </c>
      <c r="E6690">
        <f>+VLOOKUP(Tabla2[[#This Row],[Punto de venta]],Punto_venta[],2,0)</f>
        <v>2</v>
      </c>
      <c r="F6690" t="s">
        <v>9</v>
      </c>
      <c r="G6690">
        <f>+VLOOKUP(Tabla2[[#This Row],[Cultivo]],Cod_categoría[],2,0)</f>
        <v>100102003</v>
      </c>
      <c r="H6690" t="str">
        <f>+VLOOKUP(F6690,Codigos[],2,0)</f>
        <v>Cítricos</v>
      </c>
      <c r="I6690">
        <f>+VLOOKUP(Tabla2[[#This Row],[Categoría]],Cod_procesamiento10[],2,0)</f>
        <v>2</v>
      </c>
      <c r="J6690" t="s">
        <v>163</v>
      </c>
      <c r="K6690" s="3">
        <v>2294.5700000000002</v>
      </c>
    </row>
    <row r="6691" spans="1:11" x14ac:dyDescent="0.35">
      <c r="A6691">
        <v>2017</v>
      </c>
      <c r="B6691" s="5" t="s">
        <v>51</v>
      </c>
      <c r="C6691" s="10">
        <v>42795</v>
      </c>
      <c r="D6691" t="s">
        <v>17</v>
      </c>
      <c r="E6691">
        <f>+VLOOKUP(Tabla2[[#This Row],[Punto de venta]],Punto_venta[],2,0)</f>
        <v>2</v>
      </c>
      <c r="F6691" t="s">
        <v>21</v>
      </c>
      <c r="G6691">
        <f>+VLOOKUP(Tabla2[[#This Row],[Cultivo]],Cod_categoría[],2,0)</f>
        <v>100108002</v>
      </c>
      <c r="H6691" t="str">
        <f>+VLOOKUP(F6691,Codigos[],2,0)</f>
        <v>Frutos tropicales y subtropicales</v>
      </c>
      <c r="I6691">
        <f>+VLOOKUP(Tabla2[[#This Row],[Categoría]],Cod_procesamiento10[],2,0)</f>
        <v>4</v>
      </c>
      <c r="J6691" t="s">
        <v>163</v>
      </c>
      <c r="K6691" s="3">
        <v>1572.63</v>
      </c>
    </row>
    <row r="6692" spans="1:11" x14ac:dyDescent="0.35">
      <c r="A6692">
        <v>2017</v>
      </c>
      <c r="B6692" s="5" t="s">
        <v>51</v>
      </c>
      <c r="C6692" s="10">
        <v>42795</v>
      </c>
      <c r="D6692" t="s">
        <v>17</v>
      </c>
      <c r="E6692">
        <f>+VLOOKUP(Tabla2[[#This Row],[Punto de venta]],Punto_venta[],2,0)</f>
        <v>2</v>
      </c>
      <c r="F6692" t="s">
        <v>10</v>
      </c>
      <c r="G6692">
        <f>+VLOOKUP(Tabla2[[#This Row],[Cultivo]],Cod_categoría[],2,0)</f>
        <v>100104002</v>
      </c>
      <c r="H6692" t="str">
        <f>+VLOOKUP(F6692,Codigos[],2,0)</f>
        <v>Frutos de pepita</v>
      </c>
      <c r="I6692">
        <f>+VLOOKUP(Tabla2[[#This Row],[Categoría]],Cod_procesamiento10[],2,0)</f>
        <v>3</v>
      </c>
      <c r="J6692" t="s">
        <v>163</v>
      </c>
      <c r="K6692" s="3">
        <v>1165.93</v>
      </c>
    </row>
    <row r="6693" spans="1:11" x14ac:dyDescent="0.35">
      <c r="A6693">
        <v>2017</v>
      </c>
      <c r="B6693" s="5" t="s">
        <v>51</v>
      </c>
      <c r="C6693" s="10">
        <v>42795</v>
      </c>
      <c r="D6693" t="s">
        <v>17</v>
      </c>
      <c r="E6693">
        <f>+VLOOKUP(Tabla2[[#This Row],[Punto de venta]],Punto_venta[],2,0)</f>
        <v>2</v>
      </c>
      <c r="F6693" t="s">
        <v>11</v>
      </c>
      <c r="G6693">
        <f>+VLOOKUP(Tabla2[[#This Row],[Cultivo]],Cod_categoría[],2,0)</f>
        <v>100102005</v>
      </c>
      <c r="H6693" t="str">
        <f>+VLOOKUP(F6693,Codigos[],2,0)</f>
        <v>Cítricos</v>
      </c>
      <c r="I6693">
        <f>+VLOOKUP(Tabla2[[#This Row],[Categoría]],Cod_procesamiento10[],2,0)</f>
        <v>2</v>
      </c>
      <c r="J6693" t="s">
        <v>163</v>
      </c>
      <c r="K6693" s="3">
        <v>1098.53</v>
      </c>
    </row>
    <row r="6694" spans="1:11" x14ac:dyDescent="0.35">
      <c r="A6694">
        <v>2017</v>
      </c>
      <c r="B6694" s="5" t="s">
        <v>51</v>
      </c>
      <c r="C6694" s="10">
        <v>42795</v>
      </c>
      <c r="D6694" t="s">
        <v>17</v>
      </c>
      <c r="E6694">
        <f>+VLOOKUP(Tabla2[[#This Row],[Punto de venta]],Punto_venta[],2,0)</f>
        <v>2</v>
      </c>
      <c r="F6694" t="s">
        <v>12</v>
      </c>
      <c r="G6694">
        <f>+VLOOKUP(Tabla2[[#This Row],[Cultivo]],Cod_categoría[],2,0)</f>
        <v>100103006</v>
      </c>
      <c r="H6694" t="str">
        <f>+VLOOKUP(F6694,Codigos[],2,0)</f>
        <v>Frutos de carozo</v>
      </c>
      <c r="I6694">
        <f>+VLOOKUP(Tabla2[[#This Row],[Categoría]],Cod_procesamiento10[],2,0)</f>
        <v>5</v>
      </c>
      <c r="J6694" t="s">
        <v>163</v>
      </c>
      <c r="K6694" s="3">
        <v>1374.49</v>
      </c>
    </row>
    <row r="6695" spans="1:11" x14ac:dyDescent="0.35">
      <c r="A6695">
        <v>2017</v>
      </c>
      <c r="B6695" s="5" t="s">
        <v>51</v>
      </c>
      <c r="C6695" s="10">
        <v>42795</v>
      </c>
      <c r="D6695" t="s">
        <v>17</v>
      </c>
      <c r="E6695">
        <f>+VLOOKUP(Tabla2[[#This Row],[Punto de venta]],Punto_venta[],2,0)</f>
        <v>2</v>
      </c>
      <c r="F6695" t="s">
        <v>13</v>
      </c>
      <c r="G6695">
        <f>+VLOOKUP(Tabla2[[#This Row],[Cultivo]],Cod_categoría[],2,0)</f>
        <v>100106002</v>
      </c>
      <c r="H6695" t="str">
        <f>+VLOOKUP(F6695,Codigos[],2,0)</f>
        <v>Frutos oleaginosos</v>
      </c>
      <c r="I6695">
        <f>+VLOOKUP(Tabla2[[#This Row],[Categoría]],Cod_procesamiento10[],2,0)</f>
        <v>12</v>
      </c>
      <c r="J6695" t="s">
        <v>163</v>
      </c>
      <c r="K6695" s="3">
        <v>2999.78</v>
      </c>
    </row>
    <row r="6696" spans="1:11" x14ac:dyDescent="0.35">
      <c r="A6696">
        <v>2017</v>
      </c>
      <c r="B6696" s="5" t="s">
        <v>51</v>
      </c>
      <c r="C6696" s="10">
        <v>42795</v>
      </c>
      <c r="D6696" t="s">
        <v>17</v>
      </c>
      <c r="E6696">
        <f>+VLOOKUP(Tabla2[[#This Row],[Punto de venta]],Punto_venta[],2,0)</f>
        <v>2</v>
      </c>
      <c r="F6696" t="s">
        <v>14</v>
      </c>
      <c r="G6696">
        <f>+VLOOKUP(Tabla2[[#This Row],[Cultivo]],Cod_categoría[],2,0)</f>
        <v>100104005</v>
      </c>
      <c r="H6696" t="str">
        <f>+VLOOKUP(F6696,Codigos[],2,0)</f>
        <v>Frutos de pepita</v>
      </c>
      <c r="I6696">
        <f>+VLOOKUP(Tabla2[[#This Row],[Categoría]],Cod_procesamiento10[],2,0)</f>
        <v>3</v>
      </c>
      <c r="J6696" t="s">
        <v>163</v>
      </c>
      <c r="K6696" s="3">
        <v>1077.97</v>
      </c>
    </row>
    <row r="6697" spans="1:11" x14ac:dyDescent="0.35">
      <c r="A6697">
        <v>2017</v>
      </c>
      <c r="B6697" s="5" t="s">
        <v>51</v>
      </c>
      <c r="C6697" s="10">
        <v>42795</v>
      </c>
      <c r="D6697" t="s">
        <v>17</v>
      </c>
      <c r="E6697">
        <f>+VLOOKUP(Tabla2[[#This Row],[Punto de venta]],Punto_venta[],2,0)</f>
        <v>2</v>
      </c>
      <c r="F6697" t="s">
        <v>15</v>
      </c>
      <c r="G6697">
        <f>+VLOOKUP(Tabla2[[#This Row],[Cultivo]],Cod_categoría[],2,0)</f>
        <v>100108006</v>
      </c>
      <c r="H6697" t="str">
        <f>+VLOOKUP(F6697,Codigos[],2,0)</f>
        <v>Frutos tropicales y subtropicales</v>
      </c>
      <c r="I6697">
        <f>+VLOOKUP(Tabla2[[#This Row],[Categoría]],Cod_procesamiento10[],2,0)</f>
        <v>4</v>
      </c>
      <c r="J6697" t="s">
        <v>163</v>
      </c>
      <c r="K6697" s="3">
        <v>812.19</v>
      </c>
    </row>
    <row r="6698" spans="1:11" x14ac:dyDescent="0.35">
      <c r="A6698">
        <v>2017</v>
      </c>
      <c r="B6698" s="5" t="s">
        <v>51</v>
      </c>
      <c r="C6698" s="10">
        <v>42795</v>
      </c>
      <c r="D6698" t="s">
        <v>17</v>
      </c>
      <c r="E6698">
        <f>+VLOOKUP(Tabla2[[#This Row],[Punto de venta]],Punto_venta[],2,0)</f>
        <v>2</v>
      </c>
      <c r="F6698" t="s">
        <v>18</v>
      </c>
      <c r="G6698">
        <f>+VLOOKUP(Tabla2[[#This Row],[Cultivo]],Cod_categoría[],2,0)</f>
        <v>100114042</v>
      </c>
      <c r="H6698" t="str">
        <f>+VLOOKUP(F6698,Codigos[],2,0)</f>
        <v>Otros</v>
      </c>
      <c r="I6698">
        <f>+VLOOKUP(Tabla2[[#This Row],[Categoría]],Cod_procesamiento10[],2,0)</f>
        <v>13</v>
      </c>
      <c r="J6698" t="s">
        <v>163</v>
      </c>
      <c r="K6698" s="3">
        <v>2075.9499999999998</v>
      </c>
    </row>
    <row r="6699" spans="1:11" x14ac:dyDescent="0.35">
      <c r="A6699">
        <v>2017</v>
      </c>
      <c r="B6699" s="5" t="s">
        <v>51</v>
      </c>
      <c r="C6699" s="10">
        <v>42795</v>
      </c>
      <c r="D6699" t="s">
        <v>17</v>
      </c>
      <c r="E6699">
        <f>+VLOOKUP(Tabla2[[#This Row],[Punto de venta]],Punto_venta[],2,0)</f>
        <v>2</v>
      </c>
      <c r="F6699" t="s">
        <v>16</v>
      </c>
      <c r="G6699">
        <f>+VLOOKUP(Tabla2[[#This Row],[Cultivo]],Cod_categoría[],2,0)</f>
        <v>100109001</v>
      </c>
      <c r="H6699" t="str">
        <f>+VLOOKUP(F6699,Codigos[],2,0)</f>
        <v>Uva</v>
      </c>
      <c r="I6699">
        <f>+VLOOKUP(Tabla2[[#This Row],[Categoría]],Cod_procesamiento10[],2,0)</f>
        <v>11</v>
      </c>
      <c r="J6699" t="s">
        <v>163</v>
      </c>
      <c r="K6699" s="3">
        <v>2453.5700000000002</v>
      </c>
    </row>
    <row r="6700" spans="1:11" x14ac:dyDescent="0.35">
      <c r="A6700">
        <v>2017</v>
      </c>
      <c r="B6700" s="5" t="s">
        <v>51</v>
      </c>
      <c r="C6700" s="10">
        <v>42795</v>
      </c>
      <c r="D6700" t="s">
        <v>2</v>
      </c>
      <c r="E6700">
        <f>+VLOOKUP(Tabla2[[#This Row],[Punto de venta]],Punto_venta[],2,0)</f>
        <v>1</v>
      </c>
      <c r="F6700" t="s">
        <v>5</v>
      </c>
      <c r="G6700">
        <f>+VLOOKUP(Tabla2[[#This Row],[Cultivo]],Cod_categoría[],2,0)</f>
        <v>100103002</v>
      </c>
      <c r="H6700" t="str">
        <f>+VLOOKUP(F6700,Codigos[],2,0)</f>
        <v>Frutos de carozo</v>
      </c>
      <c r="I6700">
        <f>+VLOOKUP(Tabla2[[#This Row],[Categoría]],Cod_procesamiento10[],2,0)</f>
        <v>5</v>
      </c>
      <c r="J6700" t="s">
        <v>163</v>
      </c>
      <c r="K6700" s="3">
        <v>614.84</v>
      </c>
    </row>
    <row r="6701" spans="1:11" x14ac:dyDescent="0.35">
      <c r="A6701">
        <v>2017</v>
      </c>
      <c r="B6701" s="5" t="s">
        <v>51</v>
      </c>
      <c r="C6701" s="10">
        <v>42795</v>
      </c>
      <c r="D6701" t="s">
        <v>2</v>
      </c>
      <c r="E6701">
        <f>+VLOOKUP(Tabla2[[#This Row],[Punto de venta]],Punto_venta[],2,0)</f>
        <v>1</v>
      </c>
      <c r="F6701" t="s">
        <v>7</v>
      </c>
      <c r="G6701">
        <f>+VLOOKUP(Tabla2[[#This Row],[Cultivo]],Cod_categoría[],2,0)</f>
        <v>100103004</v>
      </c>
      <c r="H6701" t="str">
        <f>+VLOOKUP(F6701,Codigos[],2,0)</f>
        <v>Frutos de carozo</v>
      </c>
      <c r="I6701">
        <f>+VLOOKUP(Tabla2[[#This Row],[Categoría]],Cod_procesamiento10[],2,0)</f>
        <v>5</v>
      </c>
      <c r="J6701" t="s">
        <v>163</v>
      </c>
      <c r="K6701" s="3">
        <v>790.71</v>
      </c>
    </row>
    <row r="6702" spans="1:11" x14ac:dyDescent="0.35">
      <c r="A6702">
        <v>2017</v>
      </c>
      <c r="B6702" s="5" t="s">
        <v>51</v>
      </c>
      <c r="C6702" s="10">
        <v>42795</v>
      </c>
      <c r="D6702" t="s">
        <v>2</v>
      </c>
      <c r="E6702">
        <f>+VLOOKUP(Tabla2[[#This Row],[Punto de venta]],Punto_venta[],2,0)</f>
        <v>1</v>
      </c>
      <c r="F6702" t="s">
        <v>8</v>
      </c>
      <c r="G6702">
        <f>+VLOOKUP(Tabla2[[#This Row],[Cultivo]],Cod_categoría[],2,0)</f>
        <v>100112025</v>
      </c>
      <c r="H6702" t="str">
        <f>+VLOOKUP(F6702,Codigos[],2,0)</f>
        <v>Berries</v>
      </c>
      <c r="I6702">
        <f>+VLOOKUP(Tabla2[[#This Row],[Categoría]],Cod_procesamiento10[],2,0)</f>
        <v>1</v>
      </c>
      <c r="J6702" t="s">
        <v>163</v>
      </c>
      <c r="K6702" s="3">
        <v>1128.18</v>
      </c>
    </row>
    <row r="6703" spans="1:11" x14ac:dyDescent="0.35">
      <c r="A6703">
        <v>2017</v>
      </c>
      <c r="B6703" s="5" t="s">
        <v>51</v>
      </c>
      <c r="C6703" s="10">
        <v>42795</v>
      </c>
      <c r="D6703" t="s">
        <v>2</v>
      </c>
      <c r="E6703">
        <f>+VLOOKUP(Tabla2[[#This Row],[Punto de venta]],Punto_venta[],2,0)</f>
        <v>1</v>
      </c>
      <c r="F6703" t="s">
        <v>9</v>
      </c>
      <c r="G6703">
        <f>+VLOOKUP(Tabla2[[#This Row],[Cultivo]],Cod_categoría[],2,0)</f>
        <v>100102003</v>
      </c>
      <c r="H6703" t="str">
        <f>+VLOOKUP(F6703,Codigos[],2,0)</f>
        <v>Cítricos</v>
      </c>
      <c r="I6703">
        <f>+VLOOKUP(Tabla2[[#This Row],[Categoría]],Cod_procesamiento10[],2,0)</f>
        <v>2</v>
      </c>
      <c r="J6703" t="s">
        <v>163</v>
      </c>
      <c r="K6703" s="3">
        <v>2186.87</v>
      </c>
    </row>
    <row r="6704" spans="1:11" x14ac:dyDescent="0.35">
      <c r="A6704">
        <v>2017</v>
      </c>
      <c r="B6704" s="5" t="s">
        <v>51</v>
      </c>
      <c r="C6704" s="10">
        <v>42795</v>
      </c>
      <c r="D6704" t="s">
        <v>2</v>
      </c>
      <c r="E6704">
        <f>+VLOOKUP(Tabla2[[#This Row],[Punto de venta]],Punto_venta[],2,0)</f>
        <v>1</v>
      </c>
      <c r="F6704" t="s">
        <v>21</v>
      </c>
      <c r="G6704">
        <f>+VLOOKUP(Tabla2[[#This Row],[Cultivo]],Cod_categoría[],2,0)</f>
        <v>100108002</v>
      </c>
      <c r="H6704" t="str">
        <f>+VLOOKUP(F6704,Codigos[],2,0)</f>
        <v>Frutos tropicales y subtropicales</v>
      </c>
      <c r="I6704">
        <f>+VLOOKUP(Tabla2[[#This Row],[Categoría]],Cod_procesamiento10[],2,0)</f>
        <v>4</v>
      </c>
      <c r="J6704" t="s">
        <v>163</v>
      </c>
      <c r="K6704" s="3">
        <v>1664.81</v>
      </c>
    </row>
    <row r="6705" spans="1:11" x14ac:dyDescent="0.35">
      <c r="A6705">
        <v>2017</v>
      </c>
      <c r="B6705" s="5" t="s">
        <v>51</v>
      </c>
      <c r="C6705" s="10">
        <v>42795</v>
      </c>
      <c r="D6705" t="s">
        <v>2</v>
      </c>
      <c r="E6705">
        <f>+VLOOKUP(Tabla2[[#This Row],[Punto de venta]],Punto_venta[],2,0)</f>
        <v>1</v>
      </c>
      <c r="F6705" t="s">
        <v>10</v>
      </c>
      <c r="G6705">
        <f>+VLOOKUP(Tabla2[[#This Row],[Cultivo]],Cod_categoría[],2,0)</f>
        <v>100104002</v>
      </c>
      <c r="H6705" t="str">
        <f>+VLOOKUP(F6705,Codigos[],2,0)</f>
        <v>Frutos de pepita</v>
      </c>
      <c r="I6705">
        <f>+VLOOKUP(Tabla2[[#This Row],[Categoría]],Cod_procesamiento10[],2,0)</f>
        <v>3</v>
      </c>
      <c r="J6705" t="s">
        <v>163</v>
      </c>
      <c r="K6705" s="3">
        <v>592.15</v>
      </c>
    </row>
    <row r="6706" spans="1:11" x14ac:dyDescent="0.35">
      <c r="A6706">
        <v>2017</v>
      </c>
      <c r="B6706" s="5" t="s">
        <v>51</v>
      </c>
      <c r="C6706" s="10">
        <v>42795</v>
      </c>
      <c r="D6706" t="s">
        <v>2</v>
      </c>
      <c r="E6706">
        <f>+VLOOKUP(Tabla2[[#This Row],[Punto de venta]],Punto_venta[],2,0)</f>
        <v>1</v>
      </c>
      <c r="F6706" t="s">
        <v>11</v>
      </c>
      <c r="G6706">
        <f>+VLOOKUP(Tabla2[[#This Row],[Cultivo]],Cod_categoría[],2,0)</f>
        <v>100102005</v>
      </c>
      <c r="H6706" t="str">
        <f>+VLOOKUP(F6706,Codigos[],2,0)</f>
        <v>Cítricos</v>
      </c>
      <c r="I6706">
        <f>+VLOOKUP(Tabla2[[#This Row],[Categoría]],Cod_procesamiento10[],2,0)</f>
        <v>2</v>
      </c>
      <c r="J6706" t="s">
        <v>163</v>
      </c>
      <c r="K6706" s="3">
        <v>859.01</v>
      </c>
    </row>
    <row r="6707" spans="1:11" x14ac:dyDescent="0.35">
      <c r="A6707">
        <v>2017</v>
      </c>
      <c r="B6707" s="5" t="s">
        <v>51</v>
      </c>
      <c r="C6707" s="10">
        <v>42795</v>
      </c>
      <c r="D6707" t="s">
        <v>2</v>
      </c>
      <c r="E6707">
        <f>+VLOOKUP(Tabla2[[#This Row],[Punto de venta]],Punto_venta[],2,0)</f>
        <v>1</v>
      </c>
      <c r="F6707" t="s">
        <v>12</v>
      </c>
      <c r="G6707">
        <f>+VLOOKUP(Tabla2[[#This Row],[Cultivo]],Cod_categoría[],2,0)</f>
        <v>100103006</v>
      </c>
      <c r="H6707" t="str">
        <f>+VLOOKUP(F6707,Codigos[],2,0)</f>
        <v>Frutos de carozo</v>
      </c>
      <c r="I6707">
        <f>+VLOOKUP(Tabla2[[#This Row],[Categoría]],Cod_procesamiento10[],2,0)</f>
        <v>5</v>
      </c>
      <c r="J6707" t="s">
        <v>163</v>
      </c>
      <c r="K6707" s="3">
        <v>781.34</v>
      </c>
    </row>
    <row r="6708" spans="1:11" x14ac:dyDescent="0.35">
      <c r="A6708">
        <v>2017</v>
      </c>
      <c r="B6708" s="5" t="s">
        <v>51</v>
      </c>
      <c r="C6708" s="10">
        <v>42795</v>
      </c>
      <c r="D6708" t="s">
        <v>2</v>
      </c>
      <c r="E6708">
        <f>+VLOOKUP(Tabla2[[#This Row],[Punto de venta]],Punto_venta[],2,0)</f>
        <v>1</v>
      </c>
      <c r="F6708" t="s">
        <v>13</v>
      </c>
      <c r="G6708">
        <f>+VLOOKUP(Tabla2[[#This Row],[Cultivo]],Cod_categoría[],2,0)</f>
        <v>100106002</v>
      </c>
      <c r="H6708" t="str">
        <f>+VLOOKUP(F6708,Codigos[],2,0)</f>
        <v>Frutos oleaginosos</v>
      </c>
      <c r="I6708">
        <f>+VLOOKUP(Tabla2[[#This Row],[Categoría]],Cod_procesamiento10[],2,0)</f>
        <v>12</v>
      </c>
      <c r="J6708" t="s">
        <v>163</v>
      </c>
      <c r="K6708" s="3">
        <v>2327.6</v>
      </c>
    </row>
    <row r="6709" spans="1:11" x14ac:dyDescent="0.35">
      <c r="A6709">
        <v>2017</v>
      </c>
      <c r="B6709" s="5" t="s">
        <v>51</v>
      </c>
      <c r="C6709" s="10">
        <v>42795</v>
      </c>
      <c r="D6709" t="s">
        <v>2</v>
      </c>
      <c r="E6709">
        <f>+VLOOKUP(Tabla2[[#This Row],[Punto de venta]],Punto_venta[],2,0)</f>
        <v>1</v>
      </c>
      <c r="F6709" t="s">
        <v>14</v>
      </c>
      <c r="G6709">
        <f>+VLOOKUP(Tabla2[[#This Row],[Cultivo]],Cod_categoría[],2,0)</f>
        <v>100104005</v>
      </c>
      <c r="H6709" t="str">
        <f>+VLOOKUP(F6709,Codigos[],2,0)</f>
        <v>Frutos de pepita</v>
      </c>
      <c r="I6709">
        <f>+VLOOKUP(Tabla2[[#This Row],[Categoría]],Cod_procesamiento10[],2,0)</f>
        <v>3</v>
      </c>
      <c r="J6709" t="s">
        <v>163</v>
      </c>
      <c r="K6709" s="3">
        <v>672.27</v>
      </c>
    </row>
    <row r="6710" spans="1:11" x14ac:dyDescent="0.35">
      <c r="A6710">
        <v>2017</v>
      </c>
      <c r="B6710" s="5" t="s">
        <v>51</v>
      </c>
      <c r="C6710" s="10">
        <v>42795</v>
      </c>
      <c r="D6710" t="s">
        <v>2</v>
      </c>
      <c r="E6710">
        <f>+VLOOKUP(Tabla2[[#This Row],[Punto de venta]],Punto_venta[],2,0)</f>
        <v>1</v>
      </c>
      <c r="F6710" t="s">
        <v>15</v>
      </c>
      <c r="G6710">
        <f>+VLOOKUP(Tabla2[[#This Row],[Cultivo]],Cod_categoría[],2,0)</f>
        <v>100108006</v>
      </c>
      <c r="H6710" t="str">
        <f>+VLOOKUP(F6710,Codigos[],2,0)</f>
        <v>Frutos tropicales y subtropicales</v>
      </c>
      <c r="I6710">
        <f>+VLOOKUP(Tabla2[[#This Row],[Categoría]],Cod_procesamiento10[],2,0)</f>
        <v>4</v>
      </c>
      <c r="J6710" t="s">
        <v>163</v>
      </c>
      <c r="K6710" s="3">
        <v>628.79</v>
      </c>
    </row>
    <row r="6711" spans="1:11" x14ac:dyDescent="0.35">
      <c r="A6711">
        <v>2017</v>
      </c>
      <c r="B6711" s="5" t="s">
        <v>51</v>
      </c>
      <c r="C6711" s="10">
        <v>42795</v>
      </c>
      <c r="D6711" t="s">
        <v>2</v>
      </c>
      <c r="E6711">
        <f>+VLOOKUP(Tabla2[[#This Row],[Punto de venta]],Punto_venta[],2,0)</f>
        <v>1</v>
      </c>
      <c r="F6711" t="s">
        <v>18</v>
      </c>
      <c r="G6711">
        <f>+VLOOKUP(Tabla2[[#This Row],[Cultivo]],Cod_categoría[],2,0)</f>
        <v>100114042</v>
      </c>
      <c r="H6711" t="str">
        <f>+VLOOKUP(F6711,Codigos[],2,0)</f>
        <v>Otros</v>
      </c>
      <c r="I6711">
        <f>+VLOOKUP(Tabla2[[#This Row],[Categoría]],Cod_procesamiento10[],2,0)</f>
        <v>13</v>
      </c>
      <c r="J6711" t="s">
        <v>163</v>
      </c>
      <c r="K6711" s="3">
        <v>851.67</v>
      </c>
    </row>
    <row r="6712" spans="1:11" x14ac:dyDescent="0.35">
      <c r="A6712">
        <v>2017</v>
      </c>
      <c r="B6712" s="5" t="s">
        <v>51</v>
      </c>
      <c r="C6712" s="10">
        <v>42795</v>
      </c>
      <c r="D6712" t="s">
        <v>2</v>
      </c>
      <c r="E6712">
        <f>+VLOOKUP(Tabla2[[#This Row],[Punto de venta]],Punto_venta[],2,0)</f>
        <v>1</v>
      </c>
      <c r="F6712" t="s">
        <v>16</v>
      </c>
      <c r="G6712">
        <f>+VLOOKUP(Tabla2[[#This Row],[Cultivo]],Cod_categoría[],2,0)</f>
        <v>100109001</v>
      </c>
      <c r="H6712" t="str">
        <f>+VLOOKUP(F6712,Codigos[],2,0)</f>
        <v>Uva</v>
      </c>
      <c r="I6712">
        <f>+VLOOKUP(Tabla2[[#This Row],[Categoría]],Cod_procesamiento10[],2,0)</f>
        <v>11</v>
      </c>
      <c r="J6712" t="s">
        <v>163</v>
      </c>
      <c r="K6712" s="3">
        <v>802.89</v>
      </c>
    </row>
    <row r="6713" spans="1:11" x14ac:dyDescent="0.35">
      <c r="A6713">
        <v>2017</v>
      </c>
      <c r="B6713" s="5" t="s">
        <v>51</v>
      </c>
      <c r="C6713" s="10">
        <v>42795</v>
      </c>
      <c r="D6713" t="s">
        <v>17</v>
      </c>
      <c r="E6713">
        <f>+VLOOKUP(Tabla2[[#This Row],[Punto de venta]],Punto_venta[],2,0)</f>
        <v>2</v>
      </c>
      <c r="F6713" t="s">
        <v>5</v>
      </c>
      <c r="G6713">
        <f>+VLOOKUP(Tabla2[[#This Row],[Cultivo]],Cod_categoría[],2,0)</f>
        <v>100103002</v>
      </c>
      <c r="H6713" t="str">
        <f>+VLOOKUP(F6713,Codigos[],2,0)</f>
        <v>Frutos de carozo</v>
      </c>
      <c r="I6713">
        <f>+VLOOKUP(Tabla2[[#This Row],[Categoría]],Cod_procesamiento10[],2,0)</f>
        <v>5</v>
      </c>
      <c r="J6713" t="s">
        <v>163</v>
      </c>
      <c r="K6713" s="3">
        <v>1254.3599999999999</v>
      </c>
    </row>
    <row r="6714" spans="1:11" x14ac:dyDescent="0.35">
      <c r="A6714">
        <v>2017</v>
      </c>
      <c r="B6714" s="5" t="s">
        <v>51</v>
      </c>
      <c r="C6714" s="10">
        <v>42795</v>
      </c>
      <c r="D6714" t="s">
        <v>17</v>
      </c>
      <c r="E6714">
        <f>+VLOOKUP(Tabla2[[#This Row],[Punto de venta]],Punto_venta[],2,0)</f>
        <v>2</v>
      </c>
      <c r="F6714" t="s">
        <v>7</v>
      </c>
      <c r="G6714">
        <f>+VLOOKUP(Tabla2[[#This Row],[Cultivo]],Cod_categoría[],2,0)</f>
        <v>100103004</v>
      </c>
      <c r="H6714" t="str">
        <f>+VLOOKUP(F6714,Codigos[],2,0)</f>
        <v>Frutos de carozo</v>
      </c>
      <c r="I6714">
        <f>+VLOOKUP(Tabla2[[#This Row],[Categoría]],Cod_procesamiento10[],2,0)</f>
        <v>5</v>
      </c>
      <c r="J6714" t="s">
        <v>163</v>
      </c>
      <c r="K6714" s="3">
        <v>1422.76</v>
      </c>
    </row>
    <row r="6715" spans="1:11" x14ac:dyDescent="0.35">
      <c r="A6715">
        <v>2017</v>
      </c>
      <c r="B6715" s="5" t="s">
        <v>51</v>
      </c>
      <c r="C6715" s="10">
        <v>42795</v>
      </c>
      <c r="D6715" t="s">
        <v>17</v>
      </c>
      <c r="E6715">
        <f>+VLOOKUP(Tabla2[[#This Row],[Punto de venta]],Punto_venta[],2,0)</f>
        <v>2</v>
      </c>
      <c r="F6715" t="s">
        <v>8</v>
      </c>
      <c r="G6715">
        <f>+VLOOKUP(Tabla2[[#This Row],[Cultivo]],Cod_categoría[],2,0)</f>
        <v>100112025</v>
      </c>
      <c r="H6715" t="str">
        <f>+VLOOKUP(F6715,Codigos[],2,0)</f>
        <v>Berries</v>
      </c>
      <c r="I6715">
        <f>+VLOOKUP(Tabla2[[#This Row],[Categoría]],Cod_procesamiento10[],2,0)</f>
        <v>1</v>
      </c>
      <c r="J6715" t="s">
        <v>163</v>
      </c>
      <c r="K6715" s="3">
        <v>3721.5</v>
      </c>
    </row>
    <row r="6716" spans="1:11" x14ac:dyDescent="0.35">
      <c r="A6716">
        <v>2017</v>
      </c>
      <c r="B6716" s="5" t="s">
        <v>51</v>
      </c>
      <c r="C6716" s="10">
        <v>42795</v>
      </c>
      <c r="D6716" t="s">
        <v>17</v>
      </c>
      <c r="E6716">
        <f>+VLOOKUP(Tabla2[[#This Row],[Punto de venta]],Punto_venta[],2,0)</f>
        <v>2</v>
      </c>
      <c r="F6716" t="s">
        <v>9</v>
      </c>
      <c r="G6716">
        <f>+VLOOKUP(Tabla2[[#This Row],[Cultivo]],Cod_categoría[],2,0)</f>
        <v>100102003</v>
      </c>
      <c r="H6716" t="str">
        <f>+VLOOKUP(F6716,Codigos[],2,0)</f>
        <v>Cítricos</v>
      </c>
      <c r="I6716">
        <f>+VLOOKUP(Tabla2[[#This Row],[Categoría]],Cod_procesamiento10[],2,0)</f>
        <v>2</v>
      </c>
      <c r="J6716" t="s">
        <v>163</v>
      </c>
      <c r="K6716" s="3">
        <v>2428.79</v>
      </c>
    </row>
    <row r="6717" spans="1:11" x14ac:dyDescent="0.35">
      <c r="A6717">
        <v>2017</v>
      </c>
      <c r="B6717" s="5" t="s">
        <v>51</v>
      </c>
      <c r="C6717" s="10">
        <v>42795</v>
      </c>
      <c r="D6717" t="s">
        <v>17</v>
      </c>
      <c r="E6717">
        <f>+VLOOKUP(Tabla2[[#This Row],[Punto de venta]],Punto_venta[],2,0)</f>
        <v>2</v>
      </c>
      <c r="F6717" t="s">
        <v>21</v>
      </c>
      <c r="G6717">
        <f>+VLOOKUP(Tabla2[[#This Row],[Cultivo]],Cod_categoría[],2,0)</f>
        <v>100108002</v>
      </c>
      <c r="H6717" t="str">
        <f>+VLOOKUP(F6717,Codigos[],2,0)</f>
        <v>Frutos tropicales y subtropicales</v>
      </c>
      <c r="I6717">
        <f>+VLOOKUP(Tabla2[[#This Row],[Categoría]],Cod_procesamiento10[],2,0)</f>
        <v>4</v>
      </c>
      <c r="J6717" t="s">
        <v>163</v>
      </c>
      <c r="K6717" s="3">
        <v>1741.1</v>
      </c>
    </row>
    <row r="6718" spans="1:11" x14ac:dyDescent="0.35">
      <c r="A6718">
        <v>2017</v>
      </c>
      <c r="B6718" s="5" t="s">
        <v>51</v>
      </c>
      <c r="C6718" s="10">
        <v>42795</v>
      </c>
      <c r="D6718" t="s">
        <v>17</v>
      </c>
      <c r="E6718">
        <f>+VLOOKUP(Tabla2[[#This Row],[Punto de venta]],Punto_venta[],2,0)</f>
        <v>2</v>
      </c>
      <c r="F6718" t="s">
        <v>10</v>
      </c>
      <c r="G6718">
        <f>+VLOOKUP(Tabla2[[#This Row],[Cultivo]],Cod_categoría[],2,0)</f>
        <v>100104002</v>
      </c>
      <c r="H6718" t="str">
        <f>+VLOOKUP(F6718,Codigos[],2,0)</f>
        <v>Frutos de pepita</v>
      </c>
      <c r="I6718">
        <f>+VLOOKUP(Tabla2[[#This Row],[Categoría]],Cod_procesamiento10[],2,0)</f>
        <v>3</v>
      </c>
      <c r="J6718" t="s">
        <v>163</v>
      </c>
      <c r="K6718" s="3">
        <v>1199.69</v>
      </c>
    </row>
    <row r="6719" spans="1:11" x14ac:dyDescent="0.35">
      <c r="A6719">
        <v>2017</v>
      </c>
      <c r="B6719" s="5" t="s">
        <v>51</v>
      </c>
      <c r="C6719" s="10">
        <v>42795</v>
      </c>
      <c r="D6719" t="s">
        <v>17</v>
      </c>
      <c r="E6719">
        <f>+VLOOKUP(Tabla2[[#This Row],[Punto de venta]],Punto_venta[],2,0)</f>
        <v>2</v>
      </c>
      <c r="F6719" t="s">
        <v>11</v>
      </c>
      <c r="G6719">
        <f>+VLOOKUP(Tabla2[[#This Row],[Cultivo]],Cod_categoría[],2,0)</f>
        <v>100102005</v>
      </c>
      <c r="H6719" t="str">
        <f>+VLOOKUP(F6719,Codigos[],2,0)</f>
        <v>Cítricos</v>
      </c>
      <c r="I6719">
        <f>+VLOOKUP(Tabla2[[#This Row],[Categoría]],Cod_procesamiento10[],2,0)</f>
        <v>2</v>
      </c>
      <c r="J6719" t="s">
        <v>163</v>
      </c>
      <c r="K6719" s="3">
        <v>1042.5</v>
      </c>
    </row>
    <row r="6720" spans="1:11" x14ac:dyDescent="0.35">
      <c r="A6720">
        <v>2017</v>
      </c>
      <c r="B6720" s="5" t="s">
        <v>51</v>
      </c>
      <c r="C6720" s="10">
        <v>42795</v>
      </c>
      <c r="D6720" t="s">
        <v>17</v>
      </c>
      <c r="E6720">
        <f>+VLOOKUP(Tabla2[[#This Row],[Punto de venta]],Punto_venta[],2,0)</f>
        <v>2</v>
      </c>
      <c r="F6720" t="s">
        <v>12</v>
      </c>
      <c r="G6720">
        <f>+VLOOKUP(Tabla2[[#This Row],[Cultivo]],Cod_categoría[],2,0)</f>
        <v>100103006</v>
      </c>
      <c r="H6720" t="str">
        <f>+VLOOKUP(F6720,Codigos[],2,0)</f>
        <v>Frutos de carozo</v>
      </c>
      <c r="I6720">
        <f>+VLOOKUP(Tabla2[[#This Row],[Categoría]],Cod_procesamiento10[],2,0)</f>
        <v>5</v>
      </c>
      <c r="J6720" t="s">
        <v>163</v>
      </c>
      <c r="K6720" s="3">
        <v>1375.39</v>
      </c>
    </row>
    <row r="6721" spans="1:11" x14ac:dyDescent="0.35">
      <c r="A6721">
        <v>2017</v>
      </c>
      <c r="B6721" s="5" t="s">
        <v>51</v>
      </c>
      <c r="C6721" s="10">
        <v>42795</v>
      </c>
      <c r="D6721" t="s">
        <v>17</v>
      </c>
      <c r="E6721">
        <f>+VLOOKUP(Tabla2[[#This Row],[Punto de venta]],Punto_venta[],2,0)</f>
        <v>2</v>
      </c>
      <c r="F6721" t="s">
        <v>13</v>
      </c>
      <c r="G6721">
        <f>+VLOOKUP(Tabla2[[#This Row],[Cultivo]],Cod_categoría[],2,0)</f>
        <v>100106002</v>
      </c>
      <c r="H6721" t="str">
        <f>+VLOOKUP(F6721,Codigos[],2,0)</f>
        <v>Frutos oleaginosos</v>
      </c>
      <c r="I6721">
        <f>+VLOOKUP(Tabla2[[#This Row],[Categoría]],Cod_procesamiento10[],2,0)</f>
        <v>12</v>
      </c>
      <c r="J6721" t="s">
        <v>163</v>
      </c>
      <c r="K6721" s="3">
        <v>3025.22</v>
      </c>
    </row>
    <row r="6722" spans="1:11" x14ac:dyDescent="0.35">
      <c r="A6722">
        <v>2017</v>
      </c>
      <c r="B6722" s="5" t="s">
        <v>51</v>
      </c>
      <c r="C6722" s="10">
        <v>42795</v>
      </c>
      <c r="D6722" t="s">
        <v>17</v>
      </c>
      <c r="E6722">
        <f>+VLOOKUP(Tabla2[[#This Row],[Punto de venta]],Punto_venta[],2,0)</f>
        <v>2</v>
      </c>
      <c r="F6722" t="s">
        <v>14</v>
      </c>
      <c r="G6722">
        <f>+VLOOKUP(Tabla2[[#This Row],[Cultivo]],Cod_categoría[],2,0)</f>
        <v>100104005</v>
      </c>
      <c r="H6722" t="str">
        <f>+VLOOKUP(F6722,Codigos[],2,0)</f>
        <v>Frutos de pepita</v>
      </c>
      <c r="I6722">
        <f>+VLOOKUP(Tabla2[[#This Row],[Categoría]],Cod_procesamiento10[],2,0)</f>
        <v>3</v>
      </c>
      <c r="J6722" t="s">
        <v>163</v>
      </c>
      <c r="K6722" s="3">
        <v>1077.7</v>
      </c>
    </row>
    <row r="6723" spans="1:11" x14ac:dyDescent="0.35">
      <c r="A6723">
        <v>2017</v>
      </c>
      <c r="B6723" s="5" t="s">
        <v>51</v>
      </c>
      <c r="C6723" s="10">
        <v>42795</v>
      </c>
      <c r="D6723" t="s">
        <v>17</v>
      </c>
      <c r="E6723">
        <f>+VLOOKUP(Tabla2[[#This Row],[Punto de venta]],Punto_venta[],2,0)</f>
        <v>2</v>
      </c>
      <c r="F6723" t="s">
        <v>15</v>
      </c>
      <c r="G6723">
        <f>+VLOOKUP(Tabla2[[#This Row],[Cultivo]],Cod_categoría[],2,0)</f>
        <v>100108006</v>
      </c>
      <c r="H6723" t="str">
        <f>+VLOOKUP(F6723,Codigos[],2,0)</f>
        <v>Frutos tropicales y subtropicales</v>
      </c>
      <c r="I6723">
        <f>+VLOOKUP(Tabla2[[#This Row],[Categoría]],Cod_procesamiento10[],2,0)</f>
        <v>4</v>
      </c>
      <c r="J6723" t="s">
        <v>163</v>
      </c>
      <c r="K6723" s="3">
        <v>772.69</v>
      </c>
    </row>
    <row r="6724" spans="1:11" x14ac:dyDescent="0.35">
      <c r="A6724">
        <v>2017</v>
      </c>
      <c r="B6724" s="5" t="s">
        <v>51</v>
      </c>
      <c r="C6724" s="10">
        <v>42795</v>
      </c>
      <c r="D6724" t="s">
        <v>17</v>
      </c>
      <c r="E6724">
        <f>+VLOOKUP(Tabla2[[#This Row],[Punto de venta]],Punto_venta[],2,0)</f>
        <v>2</v>
      </c>
      <c r="F6724" t="s">
        <v>18</v>
      </c>
      <c r="G6724">
        <f>+VLOOKUP(Tabla2[[#This Row],[Cultivo]],Cod_categoría[],2,0)</f>
        <v>100114042</v>
      </c>
      <c r="H6724" t="str">
        <f>+VLOOKUP(F6724,Codigos[],2,0)</f>
        <v>Otros</v>
      </c>
      <c r="I6724">
        <f>+VLOOKUP(Tabla2[[#This Row],[Categoría]],Cod_procesamiento10[],2,0)</f>
        <v>13</v>
      </c>
      <c r="J6724" t="s">
        <v>163</v>
      </c>
      <c r="K6724" s="3">
        <v>1884.9</v>
      </c>
    </row>
    <row r="6725" spans="1:11" x14ac:dyDescent="0.35">
      <c r="A6725">
        <v>2017</v>
      </c>
      <c r="B6725" s="5" t="s">
        <v>51</v>
      </c>
      <c r="C6725" s="10">
        <v>42795</v>
      </c>
      <c r="D6725" t="s">
        <v>17</v>
      </c>
      <c r="E6725">
        <f>+VLOOKUP(Tabla2[[#This Row],[Punto de venta]],Punto_venta[],2,0)</f>
        <v>2</v>
      </c>
      <c r="F6725" t="s">
        <v>16</v>
      </c>
      <c r="G6725">
        <f>+VLOOKUP(Tabla2[[#This Row],[Cultivo]],Cod_categoría[],2,0)</f>
        <v>100109001</v>
      </c>
      <c r="H6725" t="str">
        <f>+VLOOKUP(F6725,Codigos[],2,0)</f>
        <v>Uva</v>
      </c>
      <c r="I6725">
        <f>+VLOOKUP(Tabla2[[#This Row],[Categoría]],Cod_procesamiento10[],2,0)</f>
        <v>11</v>
      </c>
      <c r="J6725" t="s">
        <v>163</v>
      </c>
      <c r="K6725" s="3">
        <v>2692.58</v>
      </c>
    </row>
    <row r="6726" spans="1:11" x14ac:dyDescent="0.35">
      <c r="A6726">
        <v>2017</v>
      </c>
      <c r="B6726" s="5" t="s">
        <v>51</v>
      </c>
      <c r="C6726" s="10">
        <v>42795</v>
      </c>
      <c r="D6726" t="s">
        <v>2</v>
      </c>
      <c r="E6726">
        <f>+VLOOKUP(Tabla2[[#This Row],[Punto de venta]],Punto_venta[],2,0)</f>
        <v>1</v>
      </c>
      <c r="F6726" t="s">
        <v>5</v>
      </c>
      <c r="G6726">
        <f>+VLOOKUP(Tabla2[[#This Row],[Cultivo]],Cod_categoría[],2,0)</f>
        <v>100103002</v>
      </c>
      <c r="H6726" t="str">
        <f>+VLOOKUP(F6726,Codigos[],2,0)</f>
        <v>Frutos de carozo</v>
      </c>
      <c r="I6726">
        <f>+VLOOKUP(Tabla2[[#This Row],[Categoría]],Cod_procesamiento10[],2,0)</f>
        <v>5</v>
      </c>
      <c r="J6726" t="s">
        <v>163</v>
      </c>
      <c r="K6726" s="3">
        <v>595.28</v>
      </c>
    </row>
    <row r="6727" spans="1:11" x14ac:dyDescent="0.35">
      <c r="A6727">
        <v>2017</v>
      </c>
      <c r="B6727" s="5" t="s">
        <v>51</v>
      </c>
      <c r="C6727" s="10">
        <v>42795</v>
      </c>
      <c r="D6727" t="s">
        <v>2</v>
      </c>
      <c r="E6727">
        <f>+VLOOKUP(Tabla2[[#This Row],[Punto de venta]],Punto_venta[],2,0)</f>
        <v>1</v>
      </c>
      <c r="F6727" t="s">
        <v>7</v>
      </c>
      <c r="G6727">
        <f>+VLOOKUP(Tabla2[[#This Row],[Cultivo]],Cod_categoría[],2,0)</f>
        <v>100103004</v>
      </c>
      <c r="H6727" t="str">
        <f>+VLOOKUP(F6727,Codigos[],2,0)</f>
        <v>Frutos de carozo</v>
      </c>
      <c r="I6727">
        <f>+VLOOKUP(Tabla2[[#This Row],[Categoría]],Cod_procesamiento10[],2,0)</f>
        <v>5</v>
      </c>
      <c r="J6727" t="s">
        <v>163</v>
      </c>
      <c r="K6727" s="3">
        <v>769.28</v>
      </c>
    </row>
    <row r="6728" spans="1:11" x14ac:dyDescent="0.35">
      <c r="A6728">
        <v>2017</v>
      </c>
      <c r="B6728" s="5" t="s">
        <v>51</v>
      </c>
      <c r="C6728" s="10">
        <v>42795</v>
      </c>
      <c r="D6728" t="s">
        <v>2</v>
      </c>
      <c r="E6728">
        <f>+VLOOKUP(Tabla2[[#This Row],[Punto de venta]],Punto_venta[],2,0)</f>
        <v>1</v>
      </c>
      <c r="F6728" t="s">
        <v>8</v>
      </c>
      <c r="G6728">
        <f>+VLOOKUP(Tabla2[[#This Row],[Cultivo]],Cod_categoría[],2,0)</f>
        <v>100112025</v>
      </c>
      <c r="H6728" t="str">
        <f>+VLOOKUP(F6728,Codigos[],2,0)</f>
        <v>Berries</v>
      </c>
      <c r="I6728">
        <f>+VLOOKUP(Tabla2[[#This Row],[Categoría]],Cod_procesamiento10[],2,0)</f>
        <v>1</v>
      </c>
      <c r="J6728" t="s">
        <v>163</v>
      </c>
      <c r="K6728" s="3">
        <v>1147.1099999999999</v>
      </c>
    </row>
    <row r="6729" spans="1:11" x14ac:dyDescent="0.35">
      <c r="A6729">
        <v>2017</v>
      </c>
      <c r="B6729" s="5" t="s">
        <v>51</v>
      </c>
      <c r="C6729" s="10">
        <v>42795</v>
      </c>
      <c r="D6729" t="s">
        <v>2</v>
      </c>
      <c r="E6729">
        <f>+VLOOKUP(Tabla2[[#This Row],[Punto de venta]],Punto_venta[],2,0)</f>
        <v>1</v>
      </c>
      <c r="F6729" t="s">
        <v>9</v>
      </c>
      <c r="G6729">
        <f>+VLOOKUP(Tabla2[[#This Row],[Cultivo]],Cod_categoría[],2,0)</f>
        <v>100102003</v>
      </c>
      <c r="H6729" t="str">
        <f>+VLOOKUP(F6729,Codigos[],2,0)</f>
        <v>Cítricos</v>
      </c>
      <c r="I6729">
        <f>+VLOOKUP(Tabla2[[#This Row],[Categoría]],Cod_procesamiento10[],2,0)</f>
        <v>2</v>
      </c>
      <c r="J6729" t="s">
        <v>163</v>
      </c>
      <c r="K6729" s="3">
        <v>2179.9299999999998</v>
      </c>
    </row>
    <row r="6730" spans="1:11" x14ac:dyDescent="0.35">
      <c r="A6730">
        <v>2017</v>
      </c>
      <c r="B6730" s="5" t="s">
        <v>51</v>
      </c>
      <c r="C6730" s="10">
        <v>42795</v>
      </c>
      <c r="D6730" t="s">
        <v>2</v>
      </c>
      <c r="E6730">
        <f>+VLOOKUP(Tabla2[[#This Row],[Punto de venta]],Punto_venta[],2,0)</f>
        <v>1</v>
      </c>
      <c r="F6730" t="s">
        <v>21</v>
      </c>
      <c r="G6730">
        <f>+VLOOKUP(Tabla2[[#This Row],[Cultivo]],Cod_categoría[],2,0)</f>
        <v>100108002</v>
      </c>
      <c r="H6730" t="str">
        <f>+VLOOKUP(F6730,Codigos[],2,0)</f>
        <v>Frutos tropicales y subtropicales</v>
      </c>
      <c r="I6730">
        <f>+VLOOKUP(Tabla2[[#This Row],[Categoría]],Cod_procesamiento10[],2,0)</f>
        <v>4</v>
      </c>
      <c r="J6730" t="s">
        <v>163</v>
      </c>
      <c r="K6730" s="3">
        <v>1642.22</v>
      </c>
    </row>
    <row r="6731" spans="1:11" x14ac:dyDescent="0.35">
      <c r="A6731">
        <v>2017</v>
      </c>
      <c r="B6731" s="5" t="s">
        <v>51</v>
      </c>
      <c r="C6731" s="10">
        <v>42795</v>
      </c>
      <c r="D6731" t="s">
        <v>2</v>
      </c>
      <c r="E6731">
        <f>+VLOOKUP(Tabla2[[#This Row],[Punto de venta]],Punto_venta[],2,0)</f>
        <v>1</v>
      </c>
      <c r="F6731" t="s">
        <v>10</v>
      </c>
      <c r="G6731">
        <f>+VLOOKUP(Tabla2[[#This Row],[Cultivo]],Cod_categoría[],2,0)</f>
        <v>100104002</v>
      </c>
      <c r="H6731" t="str">
        <f>+VLOOKUP(F6731,Codigos[],2,0)</f>
        <v>Frutos de pepita</v>
      </c>
      <c r="I6731">
        <f>+VLOOKUP(Tabla2[[#This Row],[Categoría]],Cod_procesamiento10[],2,0)</f>
        <v>3</v>
      </c>
      <c r="J6731" t="s">
        <v>163</v>
      </c>
      <c r="K6731" s="3">
        <v>592.08000000000004</v>
      </c>
    </row>
    <row r="6732" spans="1:11" x14ac:dyDescent="0.35">
      <c r="A6732">
        <v>2017</v>
      </c>
      <c r="B6732" s="5" t="s">
        <v>51</v>
      </c>
      <c r="C6732" s="10">
        <v>42795</v>
      </c>
      <c r="D6732" t="s">
        <v>2</v>
      </c>
      <c r="E6732">
        <f>+VLOOKUP(Tabla2[[#This Row],[Punto de venta]],Punto_venta[],2,0)</f>
        <v>1</v>
      </c>
      <c r="F6732" t="s">
        <v>11</v>
      </c>
      <c r="G6732">
        <f>+VLOOKUP(Tabla2[[#This Row],[Cultivo]],Cod_categoría[],2,0)</f>
        <v>100102005</v>
      </c>
      <c r="H6732" t="str">
        <f>+VLOOKUP(F6732,Codigos[],2,0)</f>
        <v>Cítricos</v>
      </c>
      <c r="I6732">
        <f>+VLOOKUP(Tabla2[[#This Row],[Categoría]],Cod_procesamiento10[],2,0)</f>
        <v>2</v>
      </c>
      <c r="J6732" t="s">
        <v>163</v>
      </c>
      <c r="K6732" s="3">
        <v>828.65</v>
      </c>
    </row>
    <row r="6733" spans="1:11" x14ac:dyDescent="0.35">
      <c r="A6733">
        <v>2017</v>
      </c>
      <c r="B6733" s="5" t="s">
        <v>51</v>
      </c>
      <c r="C6733" s="10">
        <v>42795</v>
      </c>
      <c r="D6733" t="s">
        <v>2</v>
      </c>
      <c r="E6733">
        <f>+VLOOKUP(Tabla2[[#This Row],[Punto de venta]],Punto_venta[],2,0)</f>
        <v>1</v>
      </c>
      <c r="F6733" t="s">
        <v>12</v>
      </c>
      <c r="G6733">
        <f>+VLOOKUP(Tabla2[[#This Row],[Cultivo]],Cod_categoría[],2,0)</f>
        <v>100103006</v>
      </c>
      <c r="H6733" t="str">
        <f>+VLOOKUP(F6733,Codigos[],2,0)</f>
        <v>Frutos de carozo</v>
      </c>
      <c r="I6733">
        <f>+VLOOKUP(Tabla2[[#This Row],[Categoría]],Cod_procesamiento10[],2,0)</f>
        <v>5</v>
      </c>
      <c r="J6733" t="s">
        <v>163</v>
      </c>
      <c r="K6733" s="3">
        <v>933.57</v>
      </c>
    </row>
    <row r="6734" spans="1:11" x14ac:dyDescent="0.35">
      <c r="A6734">
        <v>2017</v>
      </c>
      <c r="B6734" s="5" t="s">
        <v>51</v>
      </c>
      <c r="C6734" s="10">
        <v>42795</v>
      </c>
      <c r="D6734" t="s">
        <v>2</v>
      </c>
      <c r="E6734">
        <f>+VLOOKUP(Tabla2[[#This Row],[Punto de venta]],Punto_venta[],2,0)</f>
        <v>1</v>
      </c>
      <c r="F6734" t="s">
        <v>13</v>
      </c>
      <c r="G6734">
        <f>+VLOOKUP(Tabla2[[#This Row],[Cultivo]],Cod_categoría[],2,0)</f>
        <v>100106002</v>
      </c>
      <c r="H6734" t="str">
        <f>+VLOOKUP(F6734,Codigos[],2,0)</f>
        <v>Frutos oleaginosos</v>
      </c>
      <c r="I6734">
        <f>+VLOOKUP(Tabla2[[#This Row],[Categoría]],Cod_procesamiento10[],2,0)</f>
        <v>12</v>
      </c>
      <c r="J6734" t="s">
        <v>163</v>
      </c>
      <c r="K6734" s="3">
        <v>2350.4499999999998</v>
      </c>
    </row>
    <row r="6735" spans="1:11" x14ac:dyDescent="0.35">
      <c r="A6735">
        <v>2017</v>
      </c>
      <c r="B6735" s="5" t="s">
        <v>51</v>
      </c>
      <c r="C6735" s="10">
        <v>42795</v>
      </c>
      <c r="D6735" t="s">
        <v>2</v>
      </c>
      <c r="E6735">
        <f>+VLOOKUP(Tabla2[[#This Row],[Punto de venta]],Punto_venta[],2,0)</f>
        <v>1</v>
      </c>
      <c r="F6735" t="s">
        <v>14</v>
      </c>
      <c r="G6735">
        <f>+VLOOKUP(Tabla2[[#This Row],[Cultivo]],Cod_categoría[],2,0)</f>
        <v>100104005</v>
      </c>
      <c r="H6735" t="str">
        <f>+VLOOKUP(F6735,Codigos[],2,0)</f>
        <v>Frutos de pepita</v>
      </c>
      <c r="I6735">
        <f>+VLOOKUP(Tabla2[[#This Row],[Categoría]],Cod_procesamiento10[],2,0)</f>
        <v>3</v>
      </c>
      <c r="J6735" t="s">
        <v>163</v>
      </c>
      <c r="K6735" s="3">
        <v>695.06</v>
      </c>
    </row>
    <row r="6736" spans="1:11" x14ac:dyDescent="0.35">
      <c r="A6736">
        <v>2017</v>
      </c>
      <c r="B6736" s="5" t="s">
        <v>51</v>
      </c>
      <c r="C6736" s="10">
        <v>42795</v>
      </c>
      <c r="D6736" t="s">
        <v>2</v>
      </c>
      <c r="E6736">
        <f>+VLOOKUP(Tabla2[[#This Row],[Punto de venta]],Punto_venta[],2,0)</f>
        <v>1</v>
      </c>
      <c r="F6736" t="s">
        <v>15</v>
      </c>
      <c r="G6736">
        <f>+VLOOKUP(Tabla2[[#This Row],[Cultivo]],Cod_categoría[],2,0)</f>
        <v>100108006</v>
      </c>
      <c r="H6736" t="str">
        <f>+VLOOKUP(F6736,Codigos[],2,0)</f>
        <v>Frutos tropicales y subtropicales</v>
      </c>
      <c r="I6736">
        <f>+VLOOKUP(Tabla2[[#This Row],[Categoría]],Cod_procesamiento10[],2,0)</f>
        <v>4</v>
      </c>
      <c r="J6736" t="s">
        <v>163</v>
      </c>
      <c r="K6736" s="3">
        <v>630.29999999999995</v>
      </c>
    </row>
    <row r="6737" spans="1:11" x14ac:dyDescent="0.35">
      <c r="A6737">
        <v>2017</v>
      </c>
      <c r="B6737" s="5" t="s">
        <v>51</v>
      </c>
      <c r="C6737" s="10">
        <v>42795</v>
      </c>
      <c r="D6737" t="s">
        <v>2</v>
      </c>
      <c r="E6737">
        <f>+VLOOKUP(Tabla2[[#This Row],[Punto de venta]],Punto_venta[],2,0)</f>
        <v>1</v>
      </c>
      <c r="F6737" t="s">
        <v>18</v>
      </c>
      <c r="G6737">
        <f>+VLOOKUP(Tabla2[[#This Row],[Cultivo]],Cod_categoría[],2,0)</f>
        <v>100114042</v>
      </c>
      <c r="H6737" t="str">
        <f>+VLOOKUP(F6737,Codigos[],2,0)</f>
        <v>Otros</v>
      </c>
      <c r="I6737">
        <f>+VLOOKUP(Tabla2[[#This Row],[Categoría]],Cod_procesamiento10[],2,0)</f>
        <v>13</v>
      </c>
      <c r="J6737" t="s">
        <v>163</v>
      </c>
      <c r="K6737" s="3">
        <v>1034.69</v>
      </c>
    </row>
    <row r="6738" spans="1:11" x14ac:dyDescent="0.35">
      <c r="A6738">
        <v>2017</v>
      </c>
      <c r="B6738" s="5" t="s">
        <v>51</v>
      </c>
      <c r="C6738" s="10">
        <v>42795</v>
      </c>
      <c r="D6738" t="s">
        <v>2</v>
      </c>
      <c r="E6738">
        <f>+VLOOKUP(Tabla2[[#This Row],[Punto de venta]],Punto_venta[],2,0)</f>
        <v>1</v>
      </c>
      <c r="F6738" t="s">
        <v>16</v>
      </c>
      <c r="G6738">
        <f>+VLOOKUP(Tabla2[[#This Row],[Cultivo]],Cod_categoría[],2,0)</f>
        <v>100109001</v>
      </c>
      <c r="H6738" t="str">
        <f>+VLOOKUP(F6738,Codigos[],2,0)</f>
        <v>Uva</v>
      </c>
      <c r="I6738">
        <f>+VLOOKUP(Tabla2[[#This Row],[Categoría]],Cod_procesamiento10[],2,0)</f>
        <v>11</v>
      </c>
      <c r="J6738" t="s">
        <v>163</v>
      </c>
      <c r="K6738" s="3">
        <v>909.03</v>
      </c>
    </row>
    <row r="6739" spans="1:11" x14ac:dyDescent="0.35">
      <c r="A6739">
        <v>2017</v>
      </c>
      <c r="B6739" s="5" t="s">
        <v>51</v>
      </c>
      <c r="C6739" s="10">
        <v>42795</v>
      </c>
      <c r="D6739" t="s">
        <v>17</v>
      </c>
      <c r="E6739">
        <f>+VLOOKUP(Tabla2[[#This Row],[Punto de venta]],Punto_venta[],2,0)</f>
        <v>2</v>
      </c>
      <c r="F6739" t="s">
        <v>5</v>
      </c>
      <c r="G6739">
        <f>+VLOOKUP(Tabla2[[#This Row],[Cultivo]],Cod_categoría[],2,0)</f>
        <v>100103002</v>
      </c>
      <c r="H6739" t="str">
        <f>+VLOOKUP(F6739,Codigos[],2,0)</f>
        <v>Frutos de carozo</v>
      </c>
      <c r="I6739">
        <f>+VLOOKUP(Tabla2[[#This Row],[Categoría]],Cod_procesamiento10[],2,0)</f>
        <v>5</v>
      </c>
      <c r="J6739" t="s">
        <v>163</v>
      </c>
      <c r="K6739" s="3">
        <v>1072.8</v>
      </c>
    </row>
    <row r="6740" spans="1:11" x14ac:dyDescent="0.35">
      <c r="A6740">
        <v>2017</v>
      </c>
      <c r="B6740" s="5" t="s">
        <v>51</v>
      </c>
      <c r="C6740" s="10">
        <v>42795</v>
      </c>
      <c r="D6740" t="s">
        <v>17</v>
      </c>
      <c r="E6740">
        <f>+VLOOKUP(Tabla2[[#This Row],[Punto de venta]],Punto_venta[],2,0)</f>
        <v>2</v>
      </c>
      <c r="F6740" t="s">
        <v>7</v>
      </c>
      <c r="G6740">
        <f>+VLOOKUP(Tabla2[[#This Row],[Cultivo]],Cod_categoría[],2,0)</f>
        <v>100103004</v>
      </c>
      <c r="H6740" t="str">
        <f>+VLOOKUP(F6740,Codigos[],2,0)</f>
        <v>Frutos de carozo</v>
      </c>
      <c r="I6740">
        <f>+VLOOKUP(Tabla2[[#This Row],[Categoría]],Cod_procesamiento10[],2,0)</f>
        <v>5</v>
      </c>
      <c r="J6740" t="s">
        <v>163</v>
      </c>
      <c r="K6740" s="3">
        <v>1375.15</v>
      </c>
    </row>
    <row r="6741" spans="1:11" x14ac:dyDescent="0.35">
      <c r="A6741">
        <v>2017</v>
      </c>
      <c r="B6741" s="5" t="s">
        <v>51</v>
      </c>
      <c r="C6741" s="10">
        <v>42795</v>
      </c>
      <c r="D6741" t="s">
        <v>17</v>
      </c>
      <c r="E6741">
        <f>+VLOOKUP(Tabla2[[#This Row],[Punto de venta]],Punto_venta[],2,0)</f>
        <v>2</v>
      </c>
      <c r="F6741" t="s">
        <v>8</v>
      </c>
      <c r="G6741">
        <f>+VLOOKUP(Tabla2[[#This Row],[Cultivo]],Cod_categoría[],2,0)</f>
        <v>100112025</v>
      </c>
      <c r="H6741" t="str">
        <f>+VLOOKUP(F6741,Codigos[],2,0)</f>
        <v>Berries</v>
      </c>
      <c r="I6741">
        <f>+VLOOKUP(Tabla2[[#This Row],[Categoría]],Cod_procesamiento10[],2,0)</f>
        <v>1</v>
      </c>
      <c r="J6741" t="s">
        <v>163</v>
      </c>
      <c r="K6741" s="3">
        <v>3433.18</v>
      </c>
    </row>
    <row r="6742" spans="1:11" x14ac:dyDescent="0.35">
      <c r="A6742">
        <v>2017</v>
      </c>
      <c r="B6742" s="5" t="s">
        <v>51</v>
      </c>
      <c r="C6742" s="10">
        <v>42795</v>
      </c>
      <c r="D6742" t="s">
        <v>17</v>
      </c>
      <c r="E6742">
        <f>+VLOOKUP(Tabla2[[#This Row],[Punto de venta]],Punto_venta[],2,0)</f>
        <v>2</v>
      </c>
      <c r="F6742" t="s">
        <v>9</v>
      </c>
      <c r="G6742">
        <f>+VLOOKUP(Tabla2[[#This Row],[Cultivo]],Cod_categoría[],2,0)</f>
        <v>100102003</v>
      </c>
      <c r="H6742" t="str">
        <f>+VLOOKUP(F6742,Codigos[],2,0)</f>
        <v>Cítricos</v>
      </c>
      <c r="I6742">
        <f>+VLOOKUP(Tabla2[[#This Row],[Categoría]],Cod_procesamiento10[],2,0)</f>
        <v>2</v>
      </c>
      <c r="J6742" t="s">
        <v>163</v>
      </c>
      <c r="K6742" s="3">
        <v>2478.5100000000002</v>
      </c>
    </row>
    <row r="6743" spans="1:11" x14ac:dyDescent="0.35">
      <c r="A6743">
        <v>2017</v>
      </c>
      <c r="B6743" s="5" t="s">
        <v>51</v>
      </c>
      <c r="C6743" s="10">
        <v>42795</v>
      </c>
      <c r="D6743" t="s">
        <v>17</v>
      </c>
      <c r="E6743">
        <f>+VLOOKUP(Tabla2[[#This Row],[Punto de venta]],Punto_venta[],2,0)</f>
        <v>2</v>
      </c>
      <c r="F6743" t="s">
        <v>21</v>
      </c>
      <c r="G6743">
        <f>+VLOOKUP(Tabla2[[#This Row],[Cultivo]],Cod_categoría[],2,0)</f>
        <v>100108002</v>
      </c>
      <c r="H6743" t="str">
        <f>+VLOOKUP(F6743,Codigos[],2,0)</f>
        <v>Frutos tropicales y subtropicales</v>
      </c>
      <c r="I6743">
        <f>+VLOOKUP(Tabla2[[#This Row],[Categoría]],Cod_procesamiento10[],2,0)</f>
        <v>4</v>
      </c>
      <c r="J6743" t="s">
        <v>163</v>
      </c>
      <c r="K6743" s="3">
        <v>1783.15</v>
      </c>
    </row>
    <row r="6744" spans="1:11" x14ac:dyDescent="0.35">
      <c r="A6744">
        <v>2017</v>
      </c>
      <c r="B6744" s="5" t="s">
        <v>51</v>
      </c>
      <c r="C6744" s="10">
        <v>42795</v>
      </c>
      <c r="D6744" t="s">
        <v>17</v>
      </c>
      <c r="E6744">
        <f>+VLOOKUP(Tabla2[[#This Row],[Punto de venta]],Punto_venta[],2,0)</f>
        <v>2</v>
      </c>
      <c r="F6744" t="s">
        <v>10</v>
      </c>
      <c r="G6744">
        <f>+VLOOKUP(Tabla2[[#This Row],[Cultivo]],Cod_categoría[],2,0)</f>
        <v>100104002</v>
      </c>
      <c r="H6744" t="str">
        <f>+VLOOKUP(F6744,Codigos[],2,0)</f>
        <v>Frutos de pepita</v>
      </c>
      <c r="I6744">
        <f>+VLOOKUP(Tabla2[[#This Row],[Categoría]],Cod_procesamiento10[],2,0)</f>
        <v>3</v>
      </c>
      <c r="J6744" t="s">
        <v>163</v>
      </c>
      <c r="K6744" s="3">
        <v>1106</v>
      </c>
    </row>
    <row r="6745" spans="1:11" x14ac:dyDescent="0.35">
      <c r="A6745">
        <v>2017</v>
      </c>
      <c r="B6745" s="5" t="s">
        <v>51</v>
      </c>
      <c r="C6745" s="10">
        <v>42795</v>
      </c>
      <c r="D6745" t="s">
        <v>17</v>
      </c>
      <c r="E6745">
        <f>+VLOOKUP(Tabla2[[#This Row],[Punto de venta]],Punto_venta[],2,0)</f>
        <v>2</v>
      </c>
      <c r="F6745" t="s">
        <v>11</v>
      </c>
      <c r="G6745">
        <f>+VLOOKUP(Tabla2[[#This Row],[Cultivo]],Cod_categoría[],2,0)</f>
        <v>100102005</v>
      </c>
      <c r="H6745" t="str">
        <f>+VLOOKUP(F6745,Codigos[],2,0)</f>
        <v>Cítricos</v>
      </c>
      <c r="I6745">
        <f>+VLOOKUP(Tabla2[[#This Row],[Categoría]],Cod_procesamiento10[],2,0)</f>
        <v>2</v>
      </c>
      <c r="J6745" t="s">
        <v>163</v>
      </c>
      <c r="K6745" s="3">
        <v>1051.4100000000001</v>
      </c>
    </row>
    <row r="6746" spans="1:11" x14ac:dyDescent="0.35">
      <c r="A6746">
        <v>2017</v>
      </c>
      <c r="B6746" s="5" t="s">
        <v>51</v>
      </c>
      <c r="C6746" s="10">
        <v>42795</v>
      </c>
      <c r="D6746" t="s">
        <v>17</v>
      </c>
      <c r="E6746">
        <f>+VLOOKUP(Tabla2[[#This Row],[Punto de venta]],Punto_venta[],2,0)</f>
        <v>2</v>
      </c>
      <c r="F6746" t="s">
        <v>12</v>
      </c>
      <c r="G6746">
        <f>+VLOOKUP(Tabla2[[#This Row],[Cultivo]],Cod_categoría[],2,0)</f>
        <v>100103006</v>
      </c>
      <c r="H6746" t="str">
        <f>+VLOOKUP(F6746,Codigos[],2,0)</f>
        <v>Frutos de carozo</v>
      </c>
      <c r="I6746">
        <f>+VLOOKUP(Tabla2[[#This Row],[Categoría]],Cod_procesamiento10[],2,0)</f>
        <v>5</v>
      </c>
      <c r="J6746" t="s">
        <v>163</v>
      </c>
      <c r="K6746" s="3">
        <v>1336</v>
      </c>
    </row>
    <row r="6747" spans="1:11" x14ac:dyDescent="0.35">
      <c r="A6747">
        <v>2017</v>
      </c>
      <c r="B6747" s="5" t="s">
        <v>51</v>
      </c>
      <c r="C6747" s="10">
        <v>42795</v>
      </c>
      <c r="D6747" t="s">
        <v>17</v>
      </c>
      <c r="E6747">
        <f>+VLOOKUP(Tabla2[[#This Row],[Punto de venta]],Punto_venta[],2,0)</f>
        <v>2</v>
      </c>
      <c r="F6747" t="s">
        <v>13</v>
      </c>
      <c r="G6747">
        <f>+VLOOKUP(Tabla2[[#This Row],[Cultivo]],Cod_categoría[],2,0)</f>
        <v>100106002</v>
      </c>
      <c r="H6747" t="str">
        <f>+VLOOKUP(F6747,Codigos[],2,0)</f>
        <v>Frutos oleaginosos</v>
      </c>
      <c r="I6747">
        <f>+VLOOKUP(Tabla2[[#This Row],[Categoría]],Cod_procesamiento10[],2,0)</f>
        <v>12</v>
      </c>
      <c r="J6747" t="s">
        <v>163</v>
      </c>
      <c r="K6747" s="3">
        <v>3197.13</v>
      </c>
    </row>
    <row r="6748" spans="1:11" x14ac:dyDescent="0.35">
      <c r="A6748">
        <v>2017</v>
      </c>
      <c r="B6748" s="5" t="s">
        <v>51</v>
      </c>
      <c r="C6748" s="10">
        <v>42795</v>
      </c>
      <c r="D6748" t="s">
        <v>17</v>
      </c>
      <c r="E6748">
        <f>+VLOOKUP(Tabla2[[#This Row],[Punto de venta]],Punto_venta[],2,0)</f>
        <v>2</v>
      </c>
      <c r="F6748" t="s">
        <v>14</v>
      </c>
      <c r="G6748">
        <f>+VLOOKUP(Tabla2[[#This Row],[Cultivo]],Cod_categoría[],2,0)</f>
        <v>100104005</v>
      </c>
      <c r="H6748" t="str">
        <f>+VLOOKUP(F6748,Codigos[],2,0)</f>
        <v>Frutos de pepita</v>
      </c>
      <c r="I6748">
        <f>+VLOOKUP(Tabla2[[#This Row],[Categoría]],Cod_procesamiento10[],2,0)</f>
        <v>3</v>
      </c>
      <c r="J6748" t="s">
        <v>163</v>
      </c>
      <c r="K6748" s="3">
        <v>1001.9</v>
      </c>
    </row>
    <row r="6749" spans="1:11" x14ac:dyDescent="0.35">
      <c r="A6749">
        <v>2017</v>
      </c>
      <c r="B6749" s="5" t="s">
        <v>51</v>
      </c>
      <c r="C6749" s="10">
        <v>42795</v>
      </c>
      <c r="D6749" t="s">
        <v>17</v>
      </c>
      <c r="E6749">
        <f>+VLOOKUP(Tabla2[[#This Row],[Punto de venta]],Punto_venta[],2,0)</f>
        <v>2</v>
      </c>
      <c r="F6749" t="s">
        <v>15</v>
      </c>
      <c r="G6749">
        <f>+VLOOKUP(Tabla2[[#This Row],[Cultivo]],Cod_categoría[],2,0)</f>
        <v>100108006</v>
      </c>
      <c r="H6749" t="str">
        <f>+VLOOKUP(F6749,Codigos[],2,0)</f>
        <v>Frutos tropicales y subtropicales</v>
      </c>
      <c r="I6749">
        <f>+VLOOKUP(Tabla2[[#This Row],[Categoría]],Cod_procesamiento10[],2,0)</f>
        <v>4</v>
      </c>
      <c r="J6749" t="s">
        <v>163</v>
      </c>
      <c r="K6749" s="3">
        <v>825.16</v>
      </c>
    </row>
    <row r="6750" spans="1:11" x14ac:dyDescent="0.35">
      <c r="A6750">
        <v>2017</v>
      </c>
      <c r="B6750" s="5" t="s">
        <v>51</v>
      </c>
      <c r="C6750" s="10">
        <v>42795</v>
      </c>
      <c r="D6750" t="s">
        <v>17</v>
      </c>
      <c r="E6750">
        <f>+VLOOKUP(Tabla2[[#This Row],[Punto de venta]],Punto_venta[],2,0)</f>
        <v>2</v>
      </c>
      <c r="F6750" t="s">
        <v>18</v>
      </c>
      <c r="G6750">
        <f>+VLOOKUP(Tabla2[[#This Row],[Cultivo]],Cod_categoría[],2,0)</f>
        <v>100114042</v>
      </c>
      <c r="H6750" t="str">
        <f>+VLOOKUP(F6750,Codigos[],2,0)</f>
        <v>Otros</v>
      </c>
      <c r="I6750">
        <f>+VLOOKUP(Tabla2[[#This Row],[Categoría]],Cod_procesamiento10[],2,0)</f>
        <v>13</v>
      </c>
      <c r="J6750" t="s">
        <v>163</v>
      </c>
      <c r="K6750" s="3">
        <v>1938.16</v>
      </c>
    </row>
    <row r="6751" spans="1:11" x14ac:dyDescent="0.35">
      <c r="A6751">
        <v>2017</v>
      </c>
      <c r="B6751" s="5" t="s">
        <v>51</v>
      </c>
      <c r="C6751" s="10">
        <v>42795</v>
      </c>
      <c r="D6751" t="s">
        <v>17</v>
      </c>
      <c r="E6751">
        <f>+VLOOKUP(Tabla2[[#This Row],[Punto de venta]],Punto_venta[],2,0)</f>
        <v>2</v>
      </c>
      <c r="F6751" t="s">
        <v>16</v>
      </c>
      <c r="G6751">
        <f>+VLOOKUP(Tabla2[[#This Row],[Cultivo]],Cod_categoría[],2,0)</f>
        <v>100109001</v>
      </c>
      <c r="H6751" t="str">
        <f>+VLOOKUP(F6751,Codigos[],2,0)</f>
        <v>Uva</v>
      </c>
      <c r="I6751">
        <f>+VLOOKUP(Tabla2[[#This Row],[Categoría]],Cod_procesamiento10[],2,0)</f>
        <v>11</v>
      </c>
      <c r="J6751" t="s">
        <v>163</v>
      </c>
      <c r="K6751" s="3">
        <v>2863.31</v>
      </c>
    </row>
    <row r="6752" spans="1:11" x14ac:dyDescent="0.35">
      <c r="A6752">
        <v>2017</v>
      </c>
      <c r="B6752" s="5" t="s">
        <v>51</v>
      </c>
      <c r="C6752" s="10">
        <v>42795</v>
      </c>
      <c r="D6752" t="s">
        <v>2</v>
      </c>
      <c r="E6752">
        <f>+VLOOKUP(Tabla2[[#This Row],[Punto de venta]],Punto_venta[],2,0)</f>
        <v>1</v>
      </c>
      <c r="F6752" t="s">
        <v>5</v>
      </c>
      <c r="G6752">
        <f>+VLOOKUP(Tabla2[[#This Row],[Cultivo]],Cod_categoría[],2,0)</f>
        <v>100103002</v>
      </c>
      <c r="H6752" t="str">
        <f>+VLOOKUP(F6752,Codigos[],2,0)</f>
        <v>Frutos de carozo</v>
      </c>
      <c r="I6752">
        <f>+VLOOKUP(Tabla2[[#This Row],[Categoría]],Cod_procesamiento10[],2,0)</f>
        <v>5</v>
      </c>
      <c r="J6752" t="s">
        <v>163</v>
      </c>
      <c r="K6752" s="3">
        <v>610.64</v>
      </c>
    </row>
    <row r="6753" spans="1:11" x14ac:dyDescent="0.35">
      <c r="A6753">
        <v>2017</v>
      </c>
      <c r="B6753" s="5" t="s">
        <v>51</v>
      </c>
      <c r="C6753" s="10">
        <v>42795</v>
      </c>
      <c r="D6753" t="s">
        <v>2</v>
      </c>
      <c r="E6753">
        <f>+VLOOKUP(Tabla2[[#This Row],[Punto de venta]],Punto_venta[],2,0)</f>
        <v>1</v>
      </c>
      <c r="F6753" t="s">
        <v>7</v>
      </c>
      <c r="G6753">
        <f>+VLOOKUP(Tabla2[[#This Row],[Cultivo]],Cod_categoría[],2,0)</f>
        <v>100103004</v>
      </c>
      <c r="H6753" t="str">
        <f>+VLOOKUP(F6753,Codigos[],2,0)</f>
        <v>Frutos de carozo</v>
      </c>
      <c r="I6753">
        <f>+VLOOKUP(Tabla2[[#This Row],[Categoría]],Cod_procesamiento10[],2,0)</f>
        <v>5</v>
      </c>
      <c r="J6753" t="s">
        <v>163</v>
      </c>
      <c r="K6753" s="3">
        <v>890.8</v>
      </c>
    </row>
    <row r="6754" spans="1:11" x14ac:dyDescent="0.35">
      <c r="A6754">
        <v>2017</v>
      </c>
      <c r="B6754" s="5" t="s">
        <v>51</v>
      </c>
      <c r="C6754" s="10">
        <v>42795</v>
      </c>
      <c r="D6754" t="s">
        <v>2</v>
      </c>
      <c r="E6754">
        <f>+VLOOKUP(Tabla2[[#This Row],[Punto de venta]],Punto_venta[],2,0)</f>
        <v>1</v>
      </c>
      <c r="F6754" t="s">
        <v>8</v>
      </c>
      <c r="G6754">
        <f>+VLOOKUP(Tabla2[[#This Row],[Cultivo]],Cod_categoría[],2,0)</f>
        <v>100112025</v>
      </c>
      <c r="H6754" t="str">
        <f>+VLOOKUP(F6754,Codigos[],2,0)</f>
        <v>Berries</v>
      </c>
      <c r="I6754">
        <f>+VLOOKUP(Tabla2[[#This Row],[Categoría]],Cod_procesamiento10[],2,0)</f>
        <v>1</v>
      </c>
      <c r="J6754" t="s">
        <v>163</v>
      </c>
      <c r="K6754" s="3">
        <v>1148.43</v>
      </c>
    </row>
    <row r="6755" spans="1:11" x14ac:dyDescent="0.35">
      <c r="A6755">
        <v>2017</v>
      </c>
      <c r="B6755" s="5" t="s">
        <v>51</v>
      </c>
      <c r="C6755" s="10">
        <v>42795</v>
      </c>
      <c r="D6755" t="s">
        <v>2</v>
      </c>
      <c r="E6755">
        <f>+VLOOKUP(Tabla2[[#This Row],[Punto de venta]],Punto_venta[],2,0)</f>
        <v>1</v>
      </c>
      <c r="F6755" t="s">
        <v>9</v>
      </c>
      <c r="G6755">
        <f>+VLOOKUP(Tabla2[[#This Row],[Cultivo]],Cod_categoría[],2,0)</f>
        <v>100102003</v>
      </c>
      <c r="H6755" t="str">
        <f>+VLOOKUP(F6755,Codigos[],2,0)</f>
        <v>Cítricos</v>
      </c>
      <c r="I6755">
        <f>+VLOOKUP(Tabla2[[#This Row],[Categoría]],Cod_procesamiento10[],2,0)</f>
        <v>2</v>
      </c>
      <c r="J6755" t="s">
        <v>163</v>
      </c>
      <c r="K6755" s="3">
        <v>1873.71</v>
      </c>
    </row>
    <row r="6756" spans="1:11" x14ac:dyDescent="0.35">
      <c r="A6756">
        <v>2017</v>
      </c>
      <c r="B6756" s="5" t="s">
        <v>51</v>
      </c>
      <c r="C6756" s="10">
        <v>42795</v>
      </c>
      <c r="D6756" t="s">
        <v>2</v>
      </c>
      <c r="E6756">
        <f>+VLOOKUP(Tabla2[[#This Row],[Punto de venta]],Punto_venta[],2,0)</f>
        <v>1</v>
      </c>
      <c r="F6756" t="s">
        <v>21</v>
      </c>
      <c r="G6756">
        <f>+VLOOKUP(Tabla2[[#This Row],[Cultivo]],Cod_categoría[],2,0)</f>
        <v>100108002</v>
      </c>
      <c r="H6756" t="str">
        <f>+VLOOKUP(F6756,Codigos[],2,0)</f>
        <v>Frutos tropicales y subtropicales</v>
      </c>
      <c r="I6756">
        <f>+VLOOKUP(Tabla2[[#This Row],[Categoría]],Cod_procesamiento10[],2,0)</f>
        <v>4</v>
      </c>
      <c r="J6756" t="s">
        <v>163</v>
      </c>
      <c r="K6756" s="3">
        <v>1767.5</v>
      </c>
    </row>
    <row r="6757" spans="1:11" x14ac:dyDescent="0.35">
      <c r="A6757">
        <v>2017</v>
      </c>
      <c r="B6757" s="5" t="s">
        <v>51</v>
      </c>
      <c r="C6757" s="10">
        <v>42795</v>
      </c>
      <c r="D6757" t="s">
        <v>2</v>
      </c>
      <c r="E6757">
        <f>+VLOOKUP(Tabla2[[#This Row],[Punto de venta]],Punto_venta[],2,0)</f>
        <v>1</v>
      </c>
      <c r="F6757" t="s">
        <v>10</v>
      </c>
      <c r="G6757">
        <f>+VLOOKUP(Tabla2[[#This Row],[Cultivo]],Cod_categoría[],2,0)</f>
        <v>100104002</v>
      </c>
      <c r="H6757" t="str">
        <f>+VLOOKUP(F6757,Codigos[],2,0)</f>
        <v>Frutos de pepita</v>
      </c>
      <c r="I6757">
        <f>+VLOOKUP(Tabla2[[#This Row],[Categoría]],Cod_procesamiento10[],2,0)</f>
        <v>3</v>
      </c>
      <c r="J6757" t="s">
        <v>163</v>
      </c>
      <c r="K6757" s="3">
        <v>563.89</v>
      </c>
    </row>
    <row r="6758" spans="1:11" x14ac:dyDescent="0.35">
      <c r="A6758">
        <v>2017</v>
      </c>
      <c r="B6758" s="5" t="s">
        <v>51</v>
      </c>
      <c r="C6758" s="10">
        <v>42795</v>
      </c>
      <c r="D6758" t="s">
        <v>2</v>
      </c>
      <c r="E6758">
        <f>+VLOOKUP(Tabla2[[#This Row],[Punto de venta]],Punto_venta[],2,0)</f>
        <v>1</v>
      </c>
      <c r="F6758" t="s">
        <v>11</v>
      </c>
      <c r="G6758">
        <f>+VLOOKUP(Tabla2[[#This Row],[Cultivo]],Cod_categoría[],2,0)</f>
        <v>100102005</v>
      </c>
      <c r="H6758" t="str">
        <f>+VLOOKUP(F6758,Codigos[],2,0)</f>
        <v>Cítricos</v>
      </c>
      <c r="I6758">
        <f>+VLOOKUP(Tabla2[[#This Row],[Categoría]],Cod_procesamiento10[],2,0)</f>
        <v>2</v>
      </c>
      <c r="J6758" t="s">
        <v>163</v>
      </c>
      <c r="K6758" s="3">
        <v>767.97</v>
      </c>
    </row>
    <row r="6759" spans="1:11" x14ac:dyDescent="0.35">
      <c r="A6759">
        <v>2017</v>
      </c>
      <c r="B6759" s="5" t="s">
        <v>51</v>
      </c>
      <c r="C6759" s="10">
        <v>42795</v>
      </c>
      <c r="D6759" t="s">
        <v>2</v>
      </c>
      <c r="E6759">
        <f>+VLOOKUP(Tabla2[[#This Row],[Punto de venta]],Punto_venta[],2,0)</f>
        <v>1</v>
      </c>
      <c r="F6759" t="s">
        <v>12</v>
      </c>
      <c r="G6759">
        <f>+VLOOKUP(Tabla2[[#This Row],[Cultivo]],Cod_categoría[],2,0)</f>
        <v>100103006</v>
      </c>
      <c r="H6759" t="str">
        <f>+VLOOKUP(F6759,Codigos[],2,0)</f>
        <v>Frutos de carozo</v>
      </c>
      <c r="I6759">
        <f>+VLOOKUP(Tabla2[[#This Row],[Categoría]],Cod_procesamiento10[],2,0)</f>
        <v>5</v>
      </c>
      <c r="J6759" t="s">
        <v>163</v>
      </c>
      <c r="K6759" s="3">
        <v>1022.66</v>
      </c>
    </row>
    <row r="6760" spans="1:11" x14ac:dyDescent="0.35">
      <c r="A6760">
        <v>2017</v>
      </c>
      <c r="B6760" s="5" t="s">
        <v>51</v>
      </c>
      <c r="C6760" s="10">
        <v>42795</v>
      </c>
      <c r="D6760" t="s">
        <v>2</v>
      </c>
      <c r="E6760">
        <f>+VLOOKUP(Tabla2[[#This Row],[Punto de venta]],Punto_venta[],2,0)</f>
        <v>1</v>
      </c>
      <c r="F6760" t="s">
        <v>13</v>
      </c>
      <c r="G6760">
        <f>+VLOOKUP(Tabla2[[#This Row],[Cultivo]],Cod_categoría[],2,0)</f>
        <v>100106002</v>
      </c>
      <c r="H6760" t="str">
        <f>+VLOOKUP(F6760,Codigos[],2,0)</f>
        <v>Frutos oleaginosos</v>
      </c>
      <c r="I6760">
        <f>+VLOOKUP(Tabla2[[#This Row],[Categoría]],Cod_procesamiento10[],2,0)</f>
        <v>12</v>
      </c>
      <c r="J6760" t="s">
        <v>163</v>
      </c>
      <c r="K6760" s="3">
        <v>2224.56</v>
      </c>
    </row>
    <row r="6761" spans="1:11" x14ac:dyDescent="0.35">
      <c r="A6761">
        <v>2017</v>
      </c>
      <c r="B6761" s="5" t="s">
        <v>51</v>
      </c>
      <c r="C6761" s="10">
        <v>42795</v>
      </c>
      <c r="D6761" t="s">
        <v>2</v>
      </c>
      <c r="E6761">
        <f>+VLOOKUP(Tabla2[[#This Row],[Punto de venta]],Punto_venta[],2,0)</f>
        <v>1</v>
      </c>
      <c r="F6761" t="s">
        <v>14</v>
      </c>
      <c r="G6761">
        <f>+VLOOKUP(Tabla2[[#This Row],[Cultivo]],Cod_categoría[],2,0)</f>
        <v>100104005</v>
      </c>
      <c r="H6761" t="str">
        <f>+VLOOKUP(F6761,Codigos[],2,0)</f>
        <v>Frutos de pepita</v>
      </c>
      <c r="I6761">
        <f>+VLOOKUP(Tabla2[[#This Row],[Categoría]],Cod_procesamiento10[],2,0)</f>
        <v>3</v>
      </c>
      <c r="J6761" t="s">
        <v>163</v>
      </c>
      <c r="K6761" s="3">
        <v>674.17</v>
      </c>
    </row>
    <row r="6762" spans="1:11" x14ac:dyDescent="0.35">
      <c r="A6762">
        <v>2017</v>
      </c>
      <c r="B6762" s="5" t="s">
        <v>51</v>
      </c>
      <c r="C6762" s="10">
        <v>42795</v>
      </c>
      <c r="D6762" t="s">
        <v>2</v>
      </c>
      <c r="E6762">
        <f>+VLOOKUP(Tabla2[[#This Row],[Punto de venta]],Punto_venta[],2,0)</f>
        <v>1</v>
      </c>
      <c r="F6762" t="s">
        <v>15</v>
      </c>
      <c r="G6762">
        <f>+VLOOKUP(Tabla2[[#This Row],[Cultivo]],Cod_categoría[],2,0)</f>
        <v>100108006</v>
      </c>
      <c r="H6762" t="str">
        <f>+VLOOKUP(F6762,Codigos[],2,0)</f>
        <v>Frutos tropicales y subtropicales</v>
      </c>
      <c r="I6762">
        <f>+VLOOKUP(Tabla2[[#This Row],[Categoría]],Cod_procesamiento10[],2,0)</f>
        <v>4</v>
      </c>
      <c r="J6762" t="s">
        <v>163</v>
      </c>
      <c r="K6762" s="3">
        <v>604.25</v>
      </c>
    </row>
    <row r="6763" spans="1:11" x14ac:dyDescent="0.35">
      <c r="A6763">
        <v>2017</v>
      </c>
      <c r="B6763" s="5" t="s">
        <v>51</v>
      </c>
      <c r="C6763" s="10">
        <v>42795</v>
      </c>
      <c r="D6763" t="s">
        <v>2</v>
      </c>
      <c r="E6763">
        <f>+VLOOKUP(Tabla2[[#This Row],[Punto de venta]],Punto_venta[],2,0)</f>
        <v>1</v>
      </c>
      <c r="F6763" t="s">
        <v>18</v>
      </c>
      <c r="G6763">
        <f>+VLOOKUP(Tabla2[[#This Row],[Cultivo]],Cod_categoría[],2,0)</f>
        <v>100114042</v>
      </c>
      <c r="H6763" t="str">
        <f>+VLOOKUP(F6763,Codigos[],2,0)</f>
        <v>Otros</v>
      </c>
      <c r="I6763">
        <f>+VLOOKUP(Tabla2[[#This Row],[Categoría]],Cod_procesamiento10[],2,0)</f>
        <v>13</v>
      </c>
      <c r="J6763" t="s">
        <v>163</v>
      </c>
      <c r="K6763" s="3">
        <v>842.99</v>
      </c>
    </row>
    <row r="6764" spans="1:11" x14ac:dyDescent="0.35">
      <c r="A6764">
        <v>2017</v>
      </c>
      <c r="B6764" s="5" t="s">
        <v>51</v>
      </c>
      <c r="C6764" s="10">
        <v>42795</v>
      </c>
      <c r="D6764" t="s">
        <v>2</v>
      </c>
      <c r="E6764">
        <f>+VLOOKUP(Tabla2[[#This Row],[Punto de venta]],Punto_venta[],2,0)</f>
        <v>1</v>
      </c>
      <c r="F6764" t="s">
        <v>16</v>
      </c>
      <c r="G6764">
        <f>+VLOOKUP(Tabla2[[#This Row],[Cultivo]],Cod_categoría[],2,0)</f>
        <v>100109001</v>
      </c>
      <c r="H6764" t="str">
        <f>+VLOOKUP(F6764,Codigos[],2,0)</f>
        <v>Uva</v>
      </c>
      <c r="I6764">
        <f>+VLOOKUP(Tabla2[[#This Row],[Categoría]],Cod_procesamiento10[],2,0)</f>
        <v>11</v>
      </c>
      <c r="J6764" t="s">
        <v>163</v>
      </c>
      <c r="K6764" s="3">
        <v>824.24</v>
      </c>
    </row>
    <row r="6765" spans="1:11" x14ac:dyDescent="0.35">
      <c r="A6765">
        <v>2017</v>
      </c>
      <c r="B6765" s="5" t="s">
        <v>51</v>
      </c>
      <c r="C6765" s="10">
        <v>42795</v>
      </c>
      <c r="D6765" t="s">
        <v>17</v>
      </c>
      <c r="E6765">
        <f>+VLOOKUP(Tabla2[[#This Row],[Punto de venta]],Punto_venta[],2,0)</f>
        <v>2</v>
      </c>
      <c r="F6765" t="s">
        <v>5</v>
      </c>
      <c r="G6765">
        <f>+VLOOKUP(Tabla2[[#This Row],[Cultivo]],Cod_categoría[],2,0)</f>
        <v>100103002</v>
      </c>
      <c r="H6765" t="str">
        <f>+VLOOKUP(F6765,Codigos[],2,0)</f>
        <v>Frutos de carozo</v>
      </c>
      <c r="I6765">
        <f>+VLOOKUP(Tabla2[[#This Row],[Categoría]],Cod_procesamiento10[],2,0)</f>
        <v>5</v>
      </c>
      <c r="J6765" t="s">
        <v>163</v>
      </c>
      <c r="K6765" s="3">
        <v>1157.5999999999999</v>
      </c>
    </row>
    <row r="6766" spans="1:11" x14ac:dyDescent="0.35">
      <c r="A6766">
        <v>2017</v>
      </c>
      <c r="B6766" s="5" t="s">
        <v>51</v>
      </c>
      <c r="C6766" s="10">
        <v>42795</v>
      </c>
      <c r="D6766" t="s">
        <v>17</v>
      </c>
      <c r="E6766">
        <f>+VLOOKUP(Tabla2[[#This Row],[Punto de venta]],Punto_venta[],2,0)</f>
        <v>2</v>
      </c>
      <c r="F6766" t="s">
        <v>7</v>
      </c>
      <c r="G6766">
        <f>+VLOOKUP(Tabla2[[#This Row],[Cultivo]],Cod_categoría[],2,0)</f>
        <v>100103004</v>
      </c>
      <c r="H6766" t="str">
        <f>+VLOOKUP(F6766,Codigos[],2,0)</f>
        <v>Frutos de carozo</v>
      </c>
      <c r="I6766">
        <f>+VLOOKUP(Tabla2[[#This Row],[Categoría]],Cod_procesamiento10[],2,0)</f>
        <v>5</v>
      </c>
      <c r="J6766" t="s">
        <v>163</v>
      </c>
      <c r="K6766" s="3">
        <v>1403.67</v>
      </c>
    </row>
    <row r="6767" spans="1:11" x14ac:dyDescent="0.35">
      <c r="A6767">
        <v>2017</v>
      </c>
      <c r="B6767" s="5" t="s">
        <v>51</v>
      </c>
      <c r="C6767" s="10">
        <v>42795</v>
      </c>
      <c r="D6767" t="s">
        <v>17</v>
      </c>
      <c r="E6767">
        <f>+VLOOKUP(Tabla2[[#This Row],[Punto de venta]],Punto_venta[],2,0)</f>
        <v>2</v>
      </c>
      <c r="F6767" t="s">
        <v>8</v>
      </c>
      <c r="G6767">
        <f>+VLOOKUP(Tabla2[[#This Row],[Cultivo]],Cod_categoría[],2,0)</f>
        <v>100112025</v>
      </c>
      <c r="H6767" t="str">
        <f>+VLOOKUP(F6767,Codigos[],2,0)</f>
        <v>Berries</v>
      </c>
      <c r="I6767">
        <f>+VLOOKUP(Tabla2[[#This Row],[Categoría]],Cod_procesamiento10[],2,0)</f>
        <v>1</v>
      </c>
      <c r="J6767" t="s">
        <v>163</v>
      </c>
      <c r="K6767" s="3">
        <v>4369.57</v>
      </c>
    </row>
    <row r="6768" spans="1:11" x14ac:dyDescent="0.35">
      <c r="A6768">
        <v>2017</v>
      </c>
      <c r="B6768" s="5" t="s">
        <v>51</v>
      </c>
      <c r="C6768" s="10">
        <v>42795</v>
      </c>
      <c r="D6768" t="s">
        <v>17</v>
      </c>
      <c r="E6768">
        <f>+VLOOKUP(Tabla2[[#This Row],[Punto de venta]],Punto_venta[],2,0)</f>
        <v>2</v>
      </c>
      <c r="F6768" t="s">
        <v>9</v>
      </c>
      <c r="G6768">
        <f>+VLOOKUP(Tabla2[[#This Row],[Cultivo]],Cod_categoría[],2,0)</f>
        <v>100102003</v>
      </c>
      <c r="H6768" t="str">
        <f>+VLOOKUP(F6768,Codigos[],2,0)</f>
        <v>Cítricos</v>
      </c>
      <c r="I6768">
        <f>+VLOOKUP(Tabla2[[#This Row],[Categoría]],Cod_procesamiento10[],2,0)</f>
        <v>2</v>
      </c>
      <c r="J6768" t="s">
        <v>163</v>
      </c>
      <c r="K6768" s="3">
        <v>2494.4299999999998</v>
      </c>
    </row>
    <row r="6769" spans="1:11" x14ac:dyDescent="0.35">
      <c r="A6769">
        <v>2017</v>
      </c>
      <c r="B6769" s="5" t="s">
        <v>51</v>
      </c>
      <c r="C6769" s="10">
        <v>42795</v>
      </c>
      <c r="D6769" t="s">
        <v>17</v>
      </c>
      <c r="E6769">
        <f>+VLOOKUP(Tabla2[[#This Row],[Punto de venta]],Punto_venta[],2,0)</f>
        <v>2</v>
      </c>
      <c r="F6769" t="s">
        <v>21</v>
      </c>
      <c r="G6769">
        <f>+VLOOKUP(Tabla2[[#This Row],[Cultivo]],Cod_categoría[],2,0)</f>
        <v>100108002</v>
      </c>
      <c r="H6769" t="str">
        <f>+VLOOKUP(F6769,Codigos[],2,0)</f>
        <v>Frutos tropicales y subtropicales</v>
      </c>
      <c r="I6769">
        <f>+VLOOKUP(Tabla2[[#This Row],[Categoría]],Cod_procesamiento10[],2,0)</f>
        <v>4</v>
      </c>
      <c r="J6769" t="s">
        <v>163</v>
      </c>
      <c r="K6769" s="3">
        <v>1823.37</v>
      </c>
    </row>
    <row r="6770" spans="1:11" x14ac:dyDescent="0.35">
      <c r="A6770">
        <v>2017</v>
      </c>
      <c r="B6770" s="5" t="s">
        <v>51</v>
      </c>
      <c r="C6770" s="10">
        <v>42795</v>
      </c>
      <c r="D6770" t="s">
        <v>17</v>
      </c>
      <c r="E6770">
        <f>+VLOOKUP(Tabla2[[#This Row],[Punto de venta]],Punto_venta[],2,0)</f>
        <v>2</v>
      </c>
      <c r="F6770" t="s">
        <v>10</v>
      </c>
      <c r="G6770">
        <f>+VLOOKUP(Tabla2[[#This Row],[Cultivo]],Cod_categoría[],2,0)</f>
        <v>100104002</v>
      </c>
      <c r="H6770" t="str">
        <f>+VLOOKUP(F6770,Codigos[],2,0)</f>
        <v>Frutos de pepita</v>
      </c>
      <c r="I6770">
        <f>+VLOOKUP(Tabla2[[#This Row],[Categoría]],Cod_procesamiento10[],2,0)</f>
        <v>3</v>
      </c>
      <c r="J6770" t="s">
        <v>163</v>
      </c>
      <c r="K6770" s="3">
        <v>1067.22</v>
      </c>
    </row>
    <row r="6771" spans="1:11" x14ac:dyDescent="0.35">
      <c r="A6771">
        <v>2017</v>
      </c>
      <c r="B6771" s="5" t="s">
        <v>51</v>
      </c>
      <c r="C6771" s="10">
        <v>42795</v>
      </c>
      <c r="D6771" t="s">
        <v>17</v>
      </c>
      <c r="E6771">
        <f>+VLOOKUP(Tabla2[[#This Row],[Punto de venta]],Punto_venta[],2,0)</f>
        <v>2</v>
      </c>
      <c r="F6771" t="s">
        <v>11</v>
      </c>
      <c r="G6771">
        <f>+VLOOKUP(Tabla2[[#This Row],[Cultivo]],Cod_categoría[],2,0)</f>
        <v>100102005</v>
      </c>
      <c r="H6771" t="str">
        <f>+VLOOKUP(F6771,Codigos[],2,0)</f>
        <v>Cítricos</v>
      </c>
      <c r="I6771">
        <f>+VLOOKUP(Tabla2[[#This Row],[Categoría]],Cod_procesamiento10[],2,0)</f>
        <v>2</v>
      </c>
      <c r="J6771" t="s">
        <v>163</v>
      </c>
      <c r="K6771" s="3">
        <v>1058.1500000000001</v>
      </c>
    </row>
    <row r="6772" spans="1:11" x14ac:dyDescent="0.35">
      <c r="A6772">
        <v>2017</v>
      </c>
      <c r="B6772" s="5" t="s">
        <v>51</v>
      </c>
      <c r="C6772" s="10">
        <v>42795</v>
      </c>
      <c r="D6772" t="s">
        <v>17</v>
      </c>
      <c r="E6772">
        <f>+VLOOKUP(Tabla2[[#This Row],[Punto de venta]],Punto_venta[],2,0)</f>
        <v>2</v>
      </c>
      <c r="F6772" t="s">
        <v>12</v>
      </c>
      <c r="G6772">
        <f>+VLOOKUP(Tabla2[[#This Row],[Cultivo]],Cod_categoría[],2,0)</f>
        <v>100103006</v>
      </c>
      <c r="H6772" t="str">
        <f>+VLOOKUP(F6772,Codigos[],2,0)</f>
        <v>Frutos de carozo</v>
      </c>
      <c r="I6772">
        <f>+VLOOKUP(Tabla2[[#This Row],[Categoría]],Cod_procesamiento10[],2,0)</f>
        <v>5</v>
      </c>
      <c r="J6772" t="s">
        <v>163</v>
      </c>
      <c r="K6772" s="3">
        <v>1336.27</v>
      </c>
    </row>
    <row r="6773" spans="1:11" x14ac:dyDescent="0.35">
      <c r="A6773">
        <v>2017</v>
      </c>
      <c r="B6773" s="5" t="s">
        <v>51</v>
      </c>
      <c r="C6773" s="10">
        <v>42795</v>
      </c>
      <c r="D6773" t="s">
        <v>17</v>
      </c>
      <c r="E6773">
        <f>+VLOOKUP(Tabla2[[#This Row],[Punto de venta]],Punto_venta[],2,0)</f>
        <v>2</v>
      </c>
      <c r="F6773" t="s">
        <v>13</v>
      </c>
      <c r="G6773">
        <f>+VLOOKUP(Tabla2[[#This Row],[Cultivo]],Cod_categoría[],2,0)</f>
        <v>100106002</v>
      </c>
      <c r="H6773" t="str">
        <f>+VLOOKUP(F6773,Codigos[],2,0)</f>
        <v>Frutos oleaginosos</v>
      </c>
      <c r="I6773">
        <f>+VLOOKUP(Tabla2[[#This Row],[Categoría]],Cod_procesamiento10[],2,0)</f>
        <v>12</v>
      </c>
      <c r="J6773" t="s">
        <v>163</v>
      </c>
      <c r="K6773" s="3">
        <v>3197.78</v>
      </c>
    </row>
    <row r="6774" spans="1:11" x14ac:dyDescent="0.35">
      <c r="A6774">
        <v>2017</v>
      </c>
      <c r="B6774" s="5" t="s">
        <v>51</v>
      </c>
      <c r="C6774" s="10">
        <v>42795</v>
      </c>
      <c r="D6774" t="s">
        <v>17</v>
      </c>
      <c r="E6774">
        <f>+VLOOKUP(Tabla2[[#This Row],[Punto de venta]],Punto_venta[],2,0)</f>
        <v>2</v>
      </c>
      <c r="F6774" t="s">
        <v>14</v>
      </c>
      <c r="G6774">
        <f>+VLOOKUP(Tabla2[[#This Row],[Cultivo]],Cod_categoría[],2,0)</f>
        <v>100104005</v>
      </c>
      <c r="H6774" t="str">
        <f>+VLOOKUP(F6774,Codigos[],2,0)</f>
        <v>Frutos de pepita</v>
      </c>
      <c r="I6774">
        <f>+VLOOKUP(Tabla2[[#This Row],[Categoría]],Cod_procesamiento10[],2,0)</f>
        <v>3</v>
      </c>
      <c r="J6774" t="s">
        <v>163</v>
      </c>
      <c r="K6774" s="3">
        <v>1072.77</v>
      </c>
    </row>
    <row r="6775" spans="1:11" x14ac:dyDescent="0.35">
      <c r="A6775">
        <v>2017</v>
      </c>
      <c r="B6775" s="5" t="s">
        <v>51</v>
      </c>
      <c r="C6775" s="10">
        <v>42795</v>
      </c>
      <c r="D6775" t="s">
        <v>17</v>
      </c>
      <c r="E6775">
        <f>+VLOOKUP(Tabla2[[#This Row],[Punto de venta]],Punto_venta[],2,0)</f>
        <v>2</v>
      </c>
      <c r="F6775" t="s">
        <v>15</v>
      </c>
      <c r="G6775">
        <f>+VLOOKUP(Tabla2[[#This Row],[Cultivo]],Cod_categoría[],2,0)</f>
        <v>100108006</v>
      </c>
      <c r="H6775" t="str">
        <f>+VLOOKUP(F6775,Codigos[],2,0)</f>
        <v>Frutos tropicales y subtropicales</v>
      </c>
      <c r="I6775">
        <f>+VLOOKUP(Tabla2[[#This Row],[Categoría]],Cod_procesamiento10[],2,0)</f>
        <v>4</v>
      </c>
      <c r="J6775" t="s">
        <v>163</v>
      </c>
      <c r="K6775" s="3">
        <v>814.51</v>
      </c>
    </row>
    <row r="6776" spans="1:11" x14ac:dyDescent="0.35">
      <c r="A6776">
        <v>2017</v>
      </c>
      <c r="B6776" s="5" t="s">
        <v>51</v>
      </c>
      <c r="C6776" s="10">
        <v>42795</v>
      </c>
      <c r="D6776" t="s">
        <v>17</v>
      </c>
      <c r="E6776">
        <f>+VLOOKUP(Tabla2[[#This Row],[Punto de venta]],Punto_venta[],2,0)</f>
        <v>2</v>
      </c>
      <c r="F6776" t="s">
        <v>18</v>
      </c>
      <c r="G6776">
        <f>+VLOOKUP(Tabla2[[#This Row],[Cultivo]],Cod_categoría[],2,0)</f>
        <v>100114042</v>
      </c>
      <c r="H6776" t="str">
        <f>+VLOOKUP(F6776,Codigos[],2,0)</f>
        <v>Otros</v>
      </c>
      <c r="I6776">
        <f>+VLOOKUP(Tabla2[[#This Row],[Categoría]],Cod_procesamiento10[],2,0)</f>
        <v>13</v>
      </c>
      <c r="J6776" t="s">
        <v>163</v>
      </c>
      <c r="K6776" s="3">
        <v>2186.86</v>
      </c>
    </row>
    <row r="6777" spans="1:11" x14ac:dyDescent="0.35">
      <c r="A6777">
        <v>2017</v>
      </c>
      <c r="B6777" s="5" t="s">
        <v>51</v>
      </c>
      <c r="C6777" s="10">
        <v>42795</v>
      </c>
      <c r="D6777" t="s">
        <v>17</v>
      </c>
      <c r="E6777">
        <f>+VLOOKUP(Tabla2[[#This Row],[Punto de venta]],Punto_venta[],2,0)</f>
        <v>2</v>
      </c>
      <c r="F6777" t="s">
        <v>16</v>
      </c>
      <c r="G6777">
        <f>+VLOOKUP(Tabla2[[#This Row],[Cultivo]],Cod_categoría[],2,0)</f>
        <v>100109001</v>
      </c>
      <c r="H6777" t="str">
        <f>+VLOOKUP(F6777,Codigos[],2,0)</f>
        <v>Uva</v>
      </c>
      <c r="I6777">
        <f>+VLOOKUP(Tabla2[[#This Row],[Categoría]],Cod_procesamiento10[],2,0)</f>
        <v>11</v>
      </c>
      <c r="J6777" t="s">
        <v>163</v>
      </c>
      <c r="K6777" s="3">
        <v>2811.27</v>
      </c>
    </row>
    <row r="6778" spans="1:11" x14ac:dyDescent="0.35">
      <c r="A6778">
        <v>2017</v>
      </c>
      <c r="B6778" s="5" t="s">
        <v>51</v>
      </c>
      <c r="C6778" s="10">
        <v>42795</v>
      </c>
      <c r="D6778" t="s">
        <v>2</v>
      </c>
      <c r="E6778">
        <f>+VLOOKUP(Tabla2[[#This Row],[Punto de venta]],Punto_venta[],2,0)</f>
        <v>1</v>
      </c>
      <c r="F6778" t="s">
        <v>5</v>
      </c>
      <c r="G6778">
        <f>+VLOOKUP(Tabla2[[#This Row],[Cultivo]],Cod_categoría[],2,0)</f>
        <v>100103002</v>
      </c>
      <c r="H6778" t="str">
        <f>+VLOOKUP(F6778,Codigos[],2,0)</f>
        <v>Frutos de carozo</v>
      </c>
      <c r="I6778">
        <f>+VLOOKUP(Tabla2[[#This Row],[Categoría]],Cod_procesamiento10[],2,0)</f>
        <v>5</v>
      </c>
      <c r="J6778" t="s">
        <v>163</v>
      </c>
      <c r="K6778" s="3">
        <v>612.51</v>
      </c>
    </row>
    <row r="6779" spans="1:11" x14ac:dyDescent="0.35">
      <c r="A6779">
        <v>2017</v>
      </c>
      <c r="B6779" s="5" t="s">
        <v>51</v>
      </c>
      <c r="C6779" s="10">
        <v>42795</v>
      </c>
      <c r="D6779" t="s">
        <v>2</v>
      </c>
      <c r="E6779">
        <f>+VLOOKUP(Tabla2[[#This Row],[Punto de venta]],Punto_venta[],2,0)</f>
        <v>1</v>
      </c>
      <c r="F6779" t="s">
        <v>7</v>
      </c>
      <c r="G6779">
        <f>+VLOOKUP(Tabla2[[#This Row],[Cultivo]],Cod_categoría[],2,0)</f>
        <v>100103004</v>
      </c>
      <c r="H6779" t="str">
        <f>+VLOOKUP(F6779,Codigos[],2,0)</f>
        <v>Frutos de carozo</v>
      </c>
      <c r="I6779">
        <f>+VLOOKUP(Tabla2[[#This Row],[Categoría]],Cod_procesamiento10[],2,0)</f>
        <v>5</v>
      </c>
      <c r="J6779" t="s">
        <v>163</v>
      </c>
      <c r="K6779" s="3">
        <v>902.18</v>
      </c>
    </row>
    <row r="6780" spans="1:11" x14ac:dyDescent="0.35">
      <c r="A6780">
        <v>2017</v>
      </c>
      <c r="B6780" s="5" t="s">
        <v>51</v>
      </c>
      <c r="C6780" s="10">
        <v>42795</v>
      </c>
      <c r="D6780" t="s">
        <v>2</v>
      </c>
      <c r="E6780">
        <f>+VLOOKUP(Tabla2[[#This Row],[Punto de venta]],Punto_venta[],2,0)</f>
        <v>1</v>
      </c>
      <c r="F6780" t="s">
        <v>8</v>
      </c>
      <c r="G6780">
        <f>+VLOOKUP(Tabla2[[#This Row],[Cultivo]],Cod_categoría[],2,0)</f>
        <v>100112025</v>
      </c>
      <c r="H6780" t="str">
        <f>+VLOOKUP(F6780,Codigos[],2,0)</f>
        <v>Berries</v>
      </c>
      <c r="I6780">
        <f>+VLOOKUP(Tabla2[[#This Row],[Categoría]],Cod_procesamiento10[],2,0)</f>
        <v>1</v>
      </c>
      <c r="J6780" t="s">
        <v>163</v>
      </c>
      <c r="K6780" s="3">
        <v>1219.7</v>
      </c>
    </row>
    <row r="6781" spans="1:11" x14ac:dyDescent="0.35">
      <c r="A6781">
        <v>2017</v>
      </c>
      <c r="B6781" s="5" t="s">
        <v>51</v>
      </c>
      <c r="C6781" s="10">
        <v>42795</v>
      </c>
      <c r="D6781" t="s">
        <v>2</v>
      </c>
      <c r="E6781">
        <f>+VLOOKUP(Tabla2[[#This Row],[Punto de venta]],Punto_venta[],2,0)</f>
        <v>1</v>
      </c>
      <c r="F6781" t="s">
        <v>9</v>
      </c>
      <c r="G6781">
        <f>+VLOOKUP(Tabla2[[#This Row],[Cultivo]],Cod_categoría[],2,0)</f>
        <v>100102003</v>
      </c>
      <c r="H6781" t="str">
        <f>+VLOOKUP(F6781,Codigos[],2,0)</f>
        <v>Cítricos</v>
      </c>
      <c r="I6781">
        <f>+VLOOKUP(Tabla2[[#This Row],[Categoría]],Cod_procesamiento10[],2,0)</f>
        <v>2</v>
      </c>
      <c r="J6781" t="s">
        <v>163</v>
      </c>
      <c r="K6781" s="3">
        <v>1630.23</v>
      </c>
    </row>
    <row r="6782" spans="1:11" x14ac:dyDescent="0.35">
      <c r="A6782">
        <v>2017</v>
      </c>
      <c r="B6782" s="5" t="s">
        <v>51</v>
      </c>
      <c r="C6782" s="10">
        <v>42795</v>
      </c>
      <c r="D6782" t="s">
        <v>2</v>
      </c>
      <c r="E6782">
        <f>+VLOOKUP(Tabla2[[#This Row],[Punto de venta]],Punto_venta[],2,0)</f>
        <v>1</v>
      </c>
      <c r="F6782" t="s">
        <v>21</v>
      </c>
      <c r="G6782">
        <f>+VLOOKUP(Tabla2[[#This Row],[Cultivo]],Cod_categoría[],2,0)</f>
        <v>100108002</v>
      </c>
      <c r="H6782" t="str">
        <f>+VLOOKUP(F6782,Codigos[],2,0)</f>
        <v>Frutos tropicales y subtropicales</v>
      </c>
      <c r="I6782">
        <f>+VLOOKUP(Tabla2[[#This Row],[Categoría]],Cod_procesamiento10[],2,0)</f>
        <v>4</v>
      </c>
      <c r="J6782" t="s">
        <v>163</v>
      </c>
      <c r="K6782" s="3">
        <v>1780.63</v>
      </c>
    </row>
    <row r="6783" spans="1:11" x14ac:dyDescent="0.35">
      <c r="A6783">
        <v>2017</v>
      </c>
      <c r="B6783" s="5" t="s">
        <v>51</v>
      </c>
      <c r="C6783" s="10">
        <v>42795</v>
      </c>
      <c r="D6783" t="s">
        <v>2</v>
      </c>
      <c r="E6783">
        <f>+VLOOKUP(Tabla2[[#This Row],[Punto de venta]],Punto_venta[],2,0)</f>
        <v>1</v>
      </c>
      <c r="F6783" t="s">
        <v>10</v>
      </c>
      <c r="G6783">
        <f>+VLOOKUP(Tabla2[[#This Row],[Cultivo]],Cod_categoría[],2,0)</f>
        <v>100104002</v>
      </c>
      <c r="H6783" t="str">
        <f>+VLOOKUP(F6783,Codigos[],2,0)</f>
        <v>Frutos de pepita</v>
      </c>
      <c r="I6783">
        <f>+VLOOKUP(Tabla2[[#This Row],[Categoría]],Cod_procesamiento10[],2,0)</f>
        <v>3</v>
      </c>
      <c r="J6783" t="s">
        <v>163</v>
      </c>
      <c r="K6783" s="3">
        <v>572.27</v>
      </c>
    </row>
    <row r="6784" spans="1:11" x14ac:dyDescent="0.35">
      <c r="A6784">
        <v>2017</v>
      </c>
      <c r="B6784" s="5" t="s">
        <v>51</v>
      </c>
      <c r="C6784" s="10">
        <v>42795</v>
      </c>
      <c r="D6784" t="s">
        <v>2</v>
      </c>
      <c r="E6784">
        <f>+VLOOKUP(Tabla2[[#This Row],[Punto de venta]],Punto_venta[],2,0)</f>
        <v>1</v>
      </c>
      <c r="F6784" t="s">
        <v>11</v>
      </c>
      <c r="G6784">
        <f>+VLOOKUP(Tabla2[[#This Row],[Cultivo]],Cod_categoría[],2,0)</f>
        <v>100102005</v>
      </c>
      <c r="H6784" t="str">
        <f>+VLOOKUP(F6784,Codigos[],2,0)</f>
        <v>Cítricos</v>
      </c>
      <c r="I6784">
        <f>+VLOOKUP(Tabla2[[#This Row],[Categoría]],Cod_procesamiento10[],2,0)</f>
        <v>2</v>
      </c>
      <c r="J6784" t="s">
        <v>163</v>
      </c>
      <c r="K6784" s="3">
        <v>856.55</v>
      </c>
    </row>
    <row r="6785" spans="1:11" x14ac:dyDescent="0.35">
      <c r="A6785">
        <v>2017</v>
      </c>
      <c r="B6785" s="5" t="s">
        <v>51</v>
      </c>
      <c r="C6785" s="10">
        <v>42795</v>
      </c>
      <c r="D6785" t="s">
        <v>2</v>
      </c>
      <c r="E6785">
        <f>+VLOOKUP(Tabla2[[#This Row],[Punto de venta]],Punto_venta[],2,0)</f>
        <v>1</v>
      </c>
      <c r="F6785" t="s">
        <v>12</v>
      </c>
      <c r="G6785">
        <f>+VLOOKUP(Tabla2[[#This Row],[Cultivo]],Cod_categoría[],2,0)</f>
        <v>100103006</v>
      </c>
      <c r="H6785" t="str">
        <f>+VLOOKUP(F6785,Codigos[],2,0)</f>
        <v>Frutos de carozo</v>
      </c>
      <c r="I6785">
        <f>+VLOOKUP(Tabla2[[#This Row],[Categoría]],Cod_procesamiento10[],2,0)</f>
        <v>5</v>
      </c>
      <c r="J6785" t="s">
        <v>163</v>
      </c>
      <c r="K6785" s="3">
        <v>1012.1</v>
      </c>
    </row>
    <row r="6786" spans="1:11" x14ac:dyDescent="0.35">
      <c r="A6786">
        <v>2017</v>
      </c>
      <c r="B6786" s="5" t="s">
        <v>51</v>
      </c>
      <c r="C6786" s="10">
        <v>42795</v>
      </c>
      <c r="D6786" t="s">
        <v>2</v>
      </c>
      <c r="E6786">
        <f>+VLOOKUP(Tabla2[[#This Row],[Punto de venta]],Punto_venta[],2,0)</f>
        <v>1</v>
      </c>
      <c r="F6786" t="s">
        <v>13</v>
      </c>
      <c r="G6786">
        <f>+VLOOKUP(Tabla2[[#This Row],[Cultivo]],Cod_categoría[],2,0)</f>
        <v>100106002</v>
      </c>
      <c r="H6786" t="str">
        <f>+VLOOKUP(F6786,Codigos[],2,0)</f>
        <v>Frutos oleaginosos</v>
      </c>
      <c r="I6786">
        <f>+VLOOKUP(Tabla2[[#This Row],[Categoría]],Cod_procesamiento10[],2,0)</f>
        <v>12</v>
      </c>
      <c r="J6786" t="s">
        <v>163</v>
      </c>
      <c r="K6786" s="3">
        <v>2227.96</v>
      </c>
    </row>
    <row r="6787" spans="1:11" x14ac:dyDescent="0.35">
      <c r="A6787">
        <v>2017</v>
      </c>
      <c r="B6787" s="5" t="s">
        <v>51</v>
      </c>
      <c r="C6787" s="10">
        <v>42795</v>
      </c>
      <c r="D6787" t="s">
        <v>2</v>
      </c>
      <c r="E6787">
        <f>+VLOOKUP(Tabla2[[#This Row],[Punto de venta]],Punto_venta[],2,0)</f>
        <v>1</v>
      </c>
      <c r="F6787" t="s">
        <v>14</v>
      </c>
      <c r="G6787">
        <f>+VLOOKUP(Tabla2[[#This Row],[Cultivo]],Cod_categoría[],2,0)</f>
        <v>100104005</v>
      </c>
      <c r="H6787" t="str">
        <f>+VLOOKUP(F6787,Codigos[],2,0)</f>
        <v>Frutos de pepita</v>
      </c>
      <c r="I6787">
        <f>+VLOOKUP(Tabla2[[#This Row],[Categoría]],Cod_procesamiento10[],2,0)</f>
        <v>3</v>
      </c>
      <c r="J6787" t="s">
        <v>163</v>
      </c>
      <c r="K6787" s="3">
        <v>656.26</v>
      </c>
    </row>
    <row r="6788" spans="1:11" x14ac:dyDescent="0.35">
      <c r="A6788">
        <v>2017</v>
      </c>
      <c r="B6788" s="5" t="s">
        <v>51</v>
      </c>
      <c r="C6788" s="10">
        <v>42795</v>
      </c>
      <c r="D6788" t="s">
        <v>2</v>
      </c>
      <c r="E6788">
        <f>+VLOOKUP(Tabla2[[#This Row],[Punto de venta]],Punto_venta[],2,0)</f>
        <v>1</v>
      </c>
      <c r="F6788" t="s">
        <v>15</v>
      </c>
      <c r="G6788">
        <f>+VLOOKUP(Tabla2[[#This Row],[Cultivo]],Cod_categoría[],2,0)</f>
        <v>100108006</v>
      </c>
      <c r="H6788" t="str">
        <f>+VLOOKUP(F6788,Codigos[],2,0)</f>
        <v>Frutos tropicales y subtropicales</v>
      </c>
      <c r="I6788">
        <f>+VLOOKUP(Tabla2[[#This Row],[Categoría]],Cod_procesamiento10[],2,0)</f>
        <v>4</v>
      </c>
      <c r="J6788" t="s">
        <v>163</v>
      </c>
      <c r="K6788" s="3">
        <v>594.04</v>
      </c>
    </row>
    <row r="6789" spans="1:11" x14ac:dyDescent="0.35">
      <c r="A6789">
        <v>2017</v>
      </c>
      <c r="B6789" s="5" t="s">
        <v>51</v>
      </c>
      <c r="C6789" s="10">
        <v>42795</v>
      </c>
      <c r="D6789" t="s">
        <v>2</v>
      </c>
      <c r="E6789">
        <f>+VLOOKUP(Tabla2[[#This Row],[Punto de venta]],Punto_venta[],2,0)</f>
        <v>1</v>
      </c>
      <c r="F6789" t="s">
        <v>18</v>
      </c>
      <c r="G6789">
        <f>+VLOOKUP(Tabla2[[#This Row],[Cultivo]],Cod_categoría[],2,0)</f>
        <v>100114042</v>
      </c>
      <c r="H6789" t="str">
        <f>+VLOOKUP(F6789,Codigos[],2,0)</f>
        <v>Otros</v>
      </c>
      <c r="I6789">
        <f>+VLOOKUP(Tabla2[[#This Row],[Categoría]],Cod_procesamiento10[],2,0)</f>
        <v>13</v>
      </c>
      <c r="J6789" t="s">
        <v>163</v>
      </c>
      <c r="K6789" s="3">
        <v>986.75</v>
      </c>
    </row>
    <row r="6790" spans="1:11" x14ac:dyDescent="0.35">
      <c r="A6790">
        <v>2017</v>
      </c>
      <c r="B6790" s="5" t="s">
        <v>51</v>
      </c>
      <c r="C6790" s="10">
        <v>42795</v>
      </c>
      <c r="D6790" t="s">
        <v>2</v>
      </c>
      <c r="E6790">
        <f>+VLOOKUP(Tabla2[[#This Row],[Punto de venta]],Punto_venta[],2,0)</f>
        <v>1</v>
      </c>
      <c r="F6790" t="s">
        <v>16</v>
      </c>
      <c r="G6790">
        <f>+VLOOKUP(Tabla2[[#This Row],[Cultivo]],Cod_categoría[],2,0)</f>
        <v>100109001</v>
      </c>
      <c r="H6790" t="str">
        <f>+VLOOKUP(F6790,Codigos[],2,0)</f>
        <v>Uva</v>
      </c>
      <c r="I6790">
        <f>+VLOOKUP(Tabla2[[#This Row],[Categoría]],Cod_procesamiento10[],2,0)</f>
        <v>11</v>
      </c>
      <c r="J6790" t="s">
        <v>163</v>
      </c>
      <c r="K6790" s="3">
        <v>845.84</v>
      </c>
    </row>
    <row r="6791" spans="1:11" x14ac:dyDescent="0.35">
      <c r="A6791">
        <v>2017</v>
      </c>
      <c r="B6791" s="5" t="s">
        <v>51</v>
      </c>
      <c r="C6791" s="10">
        <v>42795</v>
      </c>
      <c r="D6791" t="s">
        <v>17</v>
      </c>
      <c r="E6791">
        <f>+VLOOKUP(Tabla2[[#This Row],[Punto de venta]],Punto_venta[],2,0)</f>
        <v>2</v>
      </c>
      <c r="F6791" t="s">
        <v>5</v>
      </c>
      <c r="G6791">
        <f>+VLOOKUP(Tabla2[[#This Row],[Cultivo]],Cod_categoría[],2,0)</f>
        <v>100103002</v>
      </c>
      <c r="H6791" t="str">
        <f>+VLOOKUP(F6791,Codigos[],2,0)</f>
        <v>Frutos de carozo</v>
      </c>
      <c r="I6791">
        <f>+VLOOKUP(Tabla2[[#This Row],[Categoría]],Cod_procesamiento10[],2,0)</f>
        <v>5</v>
      </c>
      <c r="J6791" t="s">
        <v>163</v>
      </c>
      <c r="K6791" s="3">
        <v>1184.4000000000001</v>
      </c>
    </row>
    <row r="6792" spans="1:11" x14ac:dyDescent="0.35">
      <c r="A6792">
        <v>2017</v>
      </c>
      <c r="B6792" s="5" t="s">
        <v>51</v>
      </c>
      <c r="C6792" s="10">
        <v>42795</v>
      </c>
      <c r="D6792" t="s">
        <v>17</v>
      </c>
      <c r="E6792">
        <f>+VLOOKUP(Tabla2[[#This Row],[Punto de venta]],Punto_venta[],2,0)</f>
        <v>2</v>
      </c>
      <c r="F6792" t="s">
        <v>7</v>
      </c>
      <c r="G6792">
        <f>+VLOOKUP(Tabla2[[#This Row],[Cultivo]],Cod_categoría[],2,0)</f>
        <v>100103004</v>
      </c>
      <c r="H6792" t="str">
        <f>+VLOOKUP(F6792,Codigos[],2,0)</f>
        <v>Frutos de carozo</v>
      </c>
      <c r="I6792">
        <f>+VLOOKUP(Tabla2[[#This Row],[Categoría]],Cod_procesamiento10[],2,0)</f>
        <v>5</v>
      </c>
      <c r="J6792" t="s">
        <v>163</v>
      </c>
      <c r="K6792" s="3">
        <v>1399.54</v>
      </c>
    </row>
    <row r="6793" spans="1:11" x14ac:dyDescent="0.35">
      <c r="A6793">
        <v>2017</v>
      </c>
      <c r="B6793" s="5" t="s">
        <v>51</v>
      </c>
      <c r="C6793" s="10">
        <v>42795</v>
      </c>
      <c r="D6793" t="s">
        <v>17</v>
      </c>
      <c r="E6793">
        <f>+VLOOKUP(Tabla2[[#This Row],[Punto de venta]],Punto_venta[],2,0)</f>
        <v>2</v>
      </c>
      <c r="F6793" t="s">
        <v>8</v>
      </c>
      <c r="G6793">
        <f>+VLOOKUP(Tabla2[[#This Row],[Cultivo]],Cod_categoría[],2,0)</f>
        <v>100112025</v>
      </c>
      <c r="H6793" t="str">
        <f>+VLOOKUP(F6793,Codigos[],2,0)</f>
        <v>Berries</v>
      </c>
      <c r="I6793">
        <f>+VLOOKUP(Tabla2[[#This Row],[Categoría]],Cod_procesamiento10[],2,0)</f>
        <v>1</v>
      </c>
      <c r="J6793" t="s">
        <v>163</v>
      </c>
      <c r="K6793" s="3">
        <v>3875.33</v>
      </c>
    </row>
    <row r="6794" spans="1:11" x14ac:dyDescent="0.35">
      <c r="A6794">
        <v>2017</v>
      </c>
      <c r="B6794" s="5" t="s">
        <v>51</v>
      </c>
      <c r="C6794" s="10">
        <v>42795</v>
      </c>
      <c r="D6794" t="s">
        <v>17</v>
      </c>
      <c r="E6794">
        <f>+VLOOKUP(Tabla2[[#This Row],[Punto de venta]],Punto_venta[],2,0)</f>
        <v>2</v>
      </c>
      <c r="F6794" t="s">
        <v>9</v>
      </c>
      <c r="G6794">
        <f>+VLOOKUP(Tabla2[[#This Row],[Cultivo]],Cod_categoría[],2,0)</f>
        <v>100102003</v>
      </c>
      <c r="H6794" t="str">
        <f>+VLOOKUP(F6794,Codigos[],2,0)</f>
        <v>Cítricos</v>
      </c>
      <c r="I6794">
        <f>+VLOOKUP(Tabla2[[#This Row],[Categoría]],Cod_procesamiento10[],2,0)</f>
        <v>2</v>
      </c>
      <c r="J6794" t="s">
        <v>163</v>
      </c>
      <c r="K6794" s="3">
        <v>2399.54</v>
      </c>
    </row>
    <row r="6795" spans="1:11" x14ac:dyDescent="0.35">
      <c r="A6795">
        <v>2017</v>
      </c>
      <c r="B6795" s="5" t="s">
        <v>51</v>
      </c>
      <c r="C6795" s="10">
        <v>42795</v>
      </c>
      <c r="D6795" t="s">
        <v>17</v>
      </c>
      <c r="E6795">
        <f>+VLOOKUP(Tabla2[[#This Row],[Punto de venta]],Punto_venta[],2,0)</f>
        <v>2</v>
      </c>
      <c r="F6795" t="s">
        <v>21</v>
      </c>
      <c r="G6795">
        <f>+VLOOKUP(Tabla2[[#This Row],[Cultivo]],Cod_categoría[],2,0)</f>
        <v>100108002</v>
      </c>
      <c r="H6795" t="str">
        <f>+VLOOKUP(F6795,Codigos[],2,0)</f>
        <v>Frutos tropicales y subtropicales</v>
      </c>
      <c r="I6795">
        <f>+VLOOKUP(Tabla2[[#This Row],[Categoría]],Cod_procesamiento10[],2,0)</f>
        <v>4</v>
      </c>
      <c r="J6795" t="s">
        <v>163</v>
      </c>
      <c r="K6795" s="3">
        <v>1850.7</v>
      </c>
    </row>
    <row r="6796" spans="1:11" x14ac:dyDescent="0.35">
      <c r="A6796">
        <v>2017</v>
      </c>
      <c r="B6796" s="5" t="s">
        <v>51</v>
      </c>
      <c r="C6796" s="10">
        <v>42795</v>
      </c>
      <c r="D6796" t="s">
        <v>17</v>
      </c>
      <c r="E6796">
        <f>+VLOOKUP(Tabla2[[#This Row],[Punto de venta]],Punto_venta[],2,0)</f>
        <v>2</v>
      </c>
      <c r="F6796" t="s">
        <v>10</v>
      </c>
      <c r="G6796">
        <f>+VLOOKUP(Tabla2[[#This Row],[Cultivo]],Cod_categoría[],2,0)</f>
        <v>100104002</v>
      </c>
      <c r="H6796" t="str">
        <f>+VLOOKUP(F6796,Codigos[],2,0)</f>
        <v>Frutos de pepita</v>
      </c>
      <c r="I6796">
        <f>+VLOOKUP(Tabla2[[#This Row],[Categoría]],Cod_procesamiento10[],2,0)</f>
        <v>3</v>
      </c>
      <c r="J6796" t="s">
        <v>163</v>
      </c>
      <c r="K6796" s="3">
        <v>1173.76</v>
      </c>
    </row>
    <row r="6797" spans="1:11" x14ac:dyDescent="0.35">
      <c r="A6797">
        <v>2017</v>
      </c>
      <c r="B6797" s="5" t="s">
        <v>51</v>
      </c>
      <c r="C6797" s="10">
        <v>42795</v>
      </c>
      <c r="D6797" t="s">
        <v>17</v>
      </c>
      <c r="E6797">
        <f>+VLOOKUP(Tabla2[[#This Row],[Punto de venta]],Punto_venta[],2,0)</f>
        <v>2</v>
      </c>
      <c r="F6797" t="s">
        <v>11</v>
      </c>
      <c r="G6797">
        <f>+VLOOKUP(Tabla2[[#This Row],[Cultivo]],Cod_categoría[],2,0)</f>
        <v>100102005</v>
      </c>
      <c r="H6797" t="str">
        <f>+VLOOKUP(F6797,Codigos[],2,0)</f>
        <v>Cítricos</v>
      </c>
      <c r="I6797">
        <f>+VLOOKUP(Tabla2[[#This Row],[Categoría]],Cod_procesamiento10[],2,0)</f>
        <v>2</v>
      </c>
      <c r="J6797" t="s">
        <v>163</v>
      </c>
      <c r="K6797" s="3">
        <v>1050.55</v>
      </c>
    </row>
    <row r="6798" spans="1:11" x14ac:dyDescent="0.35">
      <c r="A6798">
        <v>2017</v>
      </c>
      <c r="B6798" s="5" t="s">
        <v>51</v>
      </c>
      <c r="C6798" s="10">
        <v>42795</v>
      </c>
      <c r="D6798" t="s">
        <v>17</v>
      </c>
      <c r="E6798">
        <f>+VLOOKUP(Tabla2[[#This Row],[Punto de venta]],Punto_venta[],2,0)</f>
        <v>2</v>
      </c>
      <c r="F6798" t="s">
        <v>12</v>
      </c>
      <c r="G6798">
        <f>+VLOOKUP(Tabla2[[#This Row],[Cultivo]],Cod_categoría[],2,0)</f>
        <v>100103006</v>
      </c>
      <c r="H6798" t="str">
        <f>+VLOOKUP(F6798,Codigos[],2,0)</f>
        <v>Frutos de carozo</v>
      </c>
      <c r="I6798">
        <f>+VLOOKUP(Tabla2[[#This Row],[Categoría]],Cod_procesamiento10[],2,0)</f>
        <v>5</v>
      </c>
      <c r="J6798" t="s">
        <v>163</v>
      </c>
      <c r="K6798" s="3">
        <v>1486.42</v>
      </c>
    </row>
    <row r="6799" spans="1:11" x14ac:dyDescent="0.35">
      <c r="A6799">
        <v>2017</v>
      </c>
      <c r="B6799" s="5" t="s">
        <v>51</v>
      </c>
      <c r="C6799" s="10">
        <v>42795</v>
      </c>
      <c r="D6799" t="s">
        <v>17</v>
      </c>
      <c r="E6799">
        <f>+VLOOKUP(Tabla2[[#This Row],[Punto de venta]],Punto_venta[],2,0)</f>
        <v>2</v>
      </c>
      <c r="F6799" t="s">
        <v>13</v>
      </c>
      <c r="G6799">
        <f>+VLOOKUP(Tabla2[[#This Row],[Cultivo]],Cod_categoría[],2,0)</f>
        <v>100106002</v>
      </c>
      <c r="H6799" t="str">
        <f>+VLOOKUP(F6799,Codigos[],2,0)</f>
        <v>Frutos oleaginosos</v>
      </c>
      <c r="I6799">
        <f>+VLOOKUP(Tabla2[[#This Row],[Categoría]],Cod_procesamiento10[],2,0)</f>
        <v>12</v>
      </c>
      <c r="J6799" t="s">
        <v>163</v>
      </c>
      <c r="K6799" s="3">
        <v>3197.17</v>
      </c>
    </row>
    <row r="6800" spans="1:11" x14ac:dyDescent="0.35">
      <c r="A6800">
        <v>2017</v>
      </c>
      <c r="B6800" s="5" t="s">
        <v>51</v>
      </c>
      <c r="C6800" s="10">
        <v>42795</v>
      </c>
      <c r="D6800" t="s">
        <v>17</v>
      </c>
      <c r="E6800">
        <f>+VLOOKUP(Tabla2[[#This Row],[Punto de venta]],Punto_venta[],2,0)</f>
        <v>2</v>
      </c>
      <c r="F6800" t="s">
        <v>14</v>
      </c>
      <c r="G6800">
        <f>+VLOOKUP(Tabla2[[#This Row],[Cultivo]],Cod_categoría[],2,0)</f>
        <v>100104005</v>
      </c>
      <c r="H6800" t="str">
        <f>+VLOOKUP(F6800,Codigos[],2,0)</f>
        <v>Frutos de pepita</v>
      </c>
      <c r="I6800">
        <f>+VLOOKUP(Tabla2[[#This Row],[Categoría]],Cod_procesamiento10[],2,0)</f>
        <v>3</v>
      </c>
      <c r="J6800" t="s">
        <v>163</v>
      </c>
      <c r="K6800" s="3">
        <v>986.09</v>
      </c>
    </row>
    <row r="6801" spans="1:11" x14ac:dyDescent="0.35">
      <c r="A6801">
        <v>2017</v>
      </c>
      <c r="B6801" s="5" t="s">
        <v>51</v>
      </c>
      <c r="C6801" s="10">
        <v>42795</v>
      </c>
      <c r="D6801" t="s">
        <v>17</v>
      </c>
      <c r="E6801">
        <f>+VLOOKUP(Tabla2[[#This Row],[Punto de venta]],Punto_venta[],2,0)</f>
        <v>2</v>
      </c>
      <c r="F6801" t="s">
        <v>15</v>
      </c>
      <c r="G6801">
        <f>+VLOOKUP(Tabla2[[#This Row],[Cultivo]],Cod_categoría[],2,0)</f>
        <v>100108006</v>
      </c>
      <c r="H6801" t="str">
        <f>+VLOOKUP(F6801,Codigos[],2,0)</f>
        <v>Frutos tropicales y subtropicales</v>
      </c>
      <c r="I6801">
        <f>+VLOOKUP(Tabla2[[#This Row],[Categoría]],Cod_procesamiento10[],2,0)</f>
        <v>4</v>
      </c>
      <c r="J6801" t="s">
        <v>163</v>
      </c>
      <c r="K6801" s="3">
        <v>801.25</v>
      </c>
    </row>
    <row r="6802" spans="1:11" x14ac:dyDescent="0.35">
      <c r="A6802">
        <v>2017</v>
      </c>
      <c r="B6802" s="5" t="s">
        <v>51</v>
      </c>
      <c r="C6802" s="10">
        <v>42795</v>
      </c>
      <c r="D6802" t="s">
        <v>17</v>
      </c>
      <c r="E6802">
        <f>+VLOOKUP(Tabla2[[#This Row],[Punto de venta]],Punto_venta[],2,0)</f>
        <v>2</v>
      </c>
      <c r="F6802" t="s">
        <v>18</v>
      </c>
      <c r="G6802">
        <f>+VLOOKUP(Tabla2[[#This Row],[Cultivo]],Cod_categoría[],2,0)</f>
        <v>100114042</v>
      </c>
      <c r="H6802" t="str">
        <f>+VLOOKUP(F6802,Codigos[],2,0)</f>
        <v>Otros</v>
      </c>
      <c r="I6802">
        <f>+VLOOKUP(Tabla2[[#This Row],[Categoría]],Cod_procesamiento10[],2,0)</f>
        <v>13</v>
      </c>
      <c r="J6802" t="s">
        <v>163</v>
      </c>
      <c r="K6802" s="3">
        <v>2262.41</v>
      </c>
    </row>
    <row r="6803" spans="1:11" x14ac:dyDescent="0.35">
      <c r="A6803">
        <v>2017</v>
      </c>
      <c r="B6803" s="5" t="s">
        <v>51</v>
      </c>
      <c r="C6803" s="10">
        <v>42795</v>
      </c>
      <c r="D6803" t="s">
        <v>17</v>
      </c>
      <c r="E6803">
        <f>+VLOOKUP(Tabla2[[#This Row],[Punto de venta]],Punto_venta[],2,0)</f>
        <v>2</v>
      </c>
      <c r="F6803" t="s">
        <v>16</v>
      </c>
      <c r="G6803">
        <f>+VLOOKUP(Tabla2[[#This Row],[Cultivo]],Cod_categoría[],2,0)</f>
        <v>100109001</v>
      </c>
      <c r="H6803" t="str">
        <f>+VLOOKUP(F6803,Codigos[],2,0)</f>
        <v>Uva</v>
      </c>
      <c r="I6803">
        <f>+VLOOKUP(Tabla2[[#This Row],[Categoría]],Cod_procesamiento10[],2,0)</f>
        <v>11</v>
      </c>
      <c r="J6803" t="s">
        <v>163</v>
      </c>
      <c r="K6803" s="3">
        <v>2841.95</v>
      </c>
    </row>
    <row r="6804" spans="1:11" x14ac:dyDescent="0.35">
      <c r="A6804">
        <v>2017</v>
      </c>
      <c r="B6804" s="5" t="s">
        <v>51</v>
      </c>
      <c r="C6804" s="10">
        <v>42795</v>
      </c>
      <c r="D6804" t="s">
        <v>24</v>
      </c>
      <c r="E6804">
        <f>+VLOOKUP(Tabla2[[#This Row],[Punto de venta]],Punto_venta[],2,0)</f>
        <v>3</v>
      </c>
      <c r="F6804" t="s">
        <v>68</v>
      </c>
      <c r="G6804">
        <f>+VLOOKUP(Tabla2[[#This Row],[Cultivo]],Cod_categoría[],2,0)</f>
        <v>100101001</v>
      </c>
      <c r="H6804" t="str">
        <f>+VLOOKUP(F6804,Codigos[],2,0)</f>
        <v>Berries</v>
      </c>
      <c r="I6804">
        <f>+VLOOKUP(Tabla2[[#This Row],[Categoría]],Cod_procesamiento10[],2,0)</f>
        <v>1</v>
      </c>
      <c r="J6804" t="s">
        <v>163</v>
      </c>
      <c r="K6804" s="3">
        <v>1779.6</v>
      </c>
    </row>
    <row r="6805" spans="1:11" x14ac:dyDescent="0.35">
      <c r="A6805">
        <v>2017</v>
      </c>
      <c r="B6805" s="5" t="s">
        <v>51</v>
      </c>
      <c r="C6805" s="10">
        <v>42795</v>
      </c>
      <c r="D6805" t="s">
        <v>24</v>
      </c>
      <c r="E6805">
        <f>+VLOOKUP(Tabla2[[#This Row],[Punto de venta]],Punto_venta[],2,0)</f>
        <v>3</v>
      </c>
      <c r="F6805" t="s">
        <v>5</v>
      </c>
      <c r="G6805">
        <f>+VLOOKUP(Tabla2[[#This Row],[Cultivo]],Cod_categoría[],2,0)</f>
        <v>100103002</v>
      </c>
      <c r="H6805" t="str">
        <f>+VLOOKUP(F6805,Codigos[],2,0)</f>
        <v>Frutos de carozo</v>
      </c>
      <c r="I6805">
        <f>+VLOOKUP(Tabla2[[#This Row],[Categoría]],Cod_procesamiento10[],2,0)</f>
        <v>5</v>
      </c>
      <c r="J6805" t="s">
        <v>163</v>
      </c>
      <c r="K6805" s="3">
        <v>355.37</v>
      </c>
    </row>
    <row r="6806" spans="1:11" x14ac:dyDescent="0.35">
      <c r="A6806">
        <v>2017</v>
      </c>
      <c r="B6806" s="5" t="s">
        <v>51</v>
      </c>
      <c r="C6806" s="10">
        <v>42795</v>
      </c>
      <c r="D6806" t="s">
        <v>24</v>
      </c>
      <c r="E6806">
        <f>+VLOOKUP(Tabla2[[#This Row],[Punto de venta]],Punto_venta[],2,0)</f>
        <v>3</v>
      </c>
      <c r="F6806" t="s">
        <v>7</v>
      </c>
      <c r="G6806">
        <f>+VLOOKUP(Tabla2[[#This Row],[Cultivo]],Cod_categoría[],2,0)</f>
        <v>100103004</v>
      </c>
      <c r="H6806" t="str">
        <f>+VLOOKUP(F6806,Codigos[],2,0)</f>
        <v>Frutos de carozo</v>
      </c>
      <c r="I6806">
        <f>+VLOOKUP(Tabla2[[#This Row],[Categoría]],Cod_procesamiento10[],2,0)</f>
        <v>5</v>
      </c>
      <c r="J6806" t="s">
        <v>163</v>
      </c>
      <c r="K6806" s="3">
        <v>626.04999999999995</v>
      </c>
    </row>
    <row r="6807" spans="1:11" x14ac:dyDescent="0.35">
      <c r="A6807">
        <v>2017</v>
      </c>
      <c r="B6807" s="5" t="s">
        <v>51</v>
      </c>
      <c r="C6807" s="10">
        <v>42795</v>
      </c>
      <c r="D6807" t="s">
        <v>24</v>
      </c>
      <c r="E6807">
        <f>+VLOOKUP(Tabla2[[#This Row],[Punto de venta]],Punto_venta[],2,0)</f>
        <v>3</v>
      </c>
      <c r="F6807" t="s">
        <v>23</v>
      </c>
      <c r="G6807">
        <f>+VLOOKUP(Tabla2[[#This Row],[Cultivo]],Cod_categoría[],2,0)</f>
        <v>100101004</v>
      </c>
      <c r="H6807" t="str">
        <f>+VLOOKUP(F6807,Codigos[],2,0)</f>
        <v>Berries</v>
      </c>
      <c r="I6807">
        <f>+VLOOKUP(Tabla2[[#This Row],[Categoría]],Cod_procesamiento10[],2,0)</f>
        <v>1</v>
      </c>
      <c r="J6807" t="s">
        <v>163</v>
      </c>
      <c r="K6807" s="3">
        <v>1636.66</v>
      </c>
    </row>
    <row r="6808" spans="1:11" x14ac:dyDescent="0.35">
      <c r="A6808">
        <v>2017</v>
      </c>
      <c r="B6808" s="5" t="s">
        <v>51</v>
      </c>
      <c r="C6808" s="10">
        <v>42795</v>
      </c>
      <c r="D6808" t="s">
        <v>24</v>
      </c>
      <c r="E6808">
        <f>+VLOOKUP(Tabla2[[#This Row],[Punto de venta]],Punto_venta[],2,0)</f>
        <v>3</v>
      </c>
      <c r="F6808" t="s">
        <v>8</v>
      </c>
      <c r="G6808">
        <f>+VLOOKUP(Tabla2[[#This Row],[Cultivo]],Cod_categoría[],2,0)</f>
        <v>100112025</v>
      </c>
      <c r="H6808" t="str">
        <f>+VLOOKUP(F6808,Codigos[],2,0)</f>
        <v>Berries</v>
      </c>
      <c r="I6808">
        <f>+VLOOKUP(Tabla2[[#This Row],[Categoría]],Cod_procesamiento10[],2,0)</f>
        <v>1</v>
      </c>
      <c r="J6808" t="s">
        <v>163</v>
      </c>
      <c r="K6808" s="3">
        <v>907.37</v>
      </c>
    </row>
    <row r="6809" spans="1:11" x14ac:dyDescent="0.35">
      <c r="A6809">
        <v>2017</v>
      </c>
      <c r="B6809" s="5" t="s">
        <v>51</v>
      </c>
      <c r="C6809" s="10">
        <v>42795</v>
      </c>
      <c r="D6809" t="s">
        <v>24</v>
      </c>
      <c r="E6809">
        <f>+VLOOKUP(Tabla2[[#This Row],[Punto de venta]],Punto_venta[],2,0)</f>
        <v>3</v>
      </c>
      <c r="F6809" t="s">
        <v>30</v>
      </c>
      <c r="G6809">
        <f>+VLOOKUP(Tabla2[[#This Row],[Cultivo]],Cod_categoría[],2,0)</f>
        <v>100114043</v>
      </c>
      <c r="H6809" t="str">
        <f>+VLOOKUP(F6809,Codigos[],2,0)</f>
        <v>Frutos tropicales y subtropicales</v>
      </c>
      <c r="I6809">
        <f>+VLOOKUP(Tabla2[[#This Row],[Categoría]],Cod_procesamiento10[],2,0)</f>
        <v>4</v>
      </c>
      <c r="J6809" t="s">
        <v>163</v>
      </c>
      <c r="K6809" s="3">
        <v>555.76</v>
      </c>
    </row>
    <row r="6810" spans="1:11" x14ac:dyDescent="0.35">
      <c r="A6810">
        <v>2017</v>
      </c>
      <c r="B6810" s="5" t="s">
        <v>51</v>
      </c>
      <c r="C6810" s="10">
        <v>42795</v>
      </c>
      <c r="D6810" t="s">
        <v>24</v>
      </c>
      <c r="E6810">
        <f>+VLOOKUP(Tabla2[[#This Row],[Punto de venta]],Punto_venta[],2,0)</f>
        <v>3</v>
      </c>
      <c r="F6810" t="s">
        <v>36</v>
      </c>
      <c r="G6810">
        <f>+VLOOKUP(Tabla2[[#This Row],[Cultivo]],Cod_categoría[],2,0)</f>
        <v>100101006</v>
      </c>
      <c r="H6810" t="str">
        <f>+VLOOKUP(F6810,Codigos[],2,0)</f>
        <v>Berries</v>
      </c>
      <c r="I6810">
        <f>+VLOOKUP(Tabla2[[#This Row],[Categoría]],Cod_procesamiento10[],2,0)</f>
        <v>1</v>
      </c>
      <c r="J6810" t="s">
        <v>163</v>
      </c>
      <c r="K6810" s="3">
        <v>1200</v>
      </c>
    </row>
    <row r="6811" spans="1:11" x14ac:dyDescent="0.35">
      <c r="A6811">
        <v>2017</v>
      </c>
      <c r="B6811" s="5" t="s">
        <v>51</v>
      </c>
      <c r="C6811" s="10">
        <v>42795</v>
      </c>
      <c r="D6811" t="s">
        <v>24</v>
      </c>
      <c r="E6811">
        <f>+VLOOKUP(Tabla2[[#This Row],[Punto de venta]],Punto_venta[],2,0)</f>
        <v>3</v>
      </c>
      <c r="F6811" t="s">
        <v>19</v>
      </c>
      <c r="G6811">
        <f>+VLOOKUP(Tabla2[[#This Row],[Cultivo]],Cod_categoría[],2,0)</f>
        <v>100101007</v>
      </c>
      <c r="H6811" t="str">
        <f>+VLOOKUP(F6811,Codigos[],2,0)</f>
        <v>Berries</v>
      </c>
      <c r="I6811">
        <f>+VLOOKUP(Tabla2[[#This Row],[Categoría]],Cod_procesamiento10[],2,0)</f>
        <v>1</v>
      </c>
      <c r="J6811" t="s">
        <v>163</v>
      </c>
      <c r="K6811" s="3">
        <v>412.19</v>
      </c>
    </row>
    <row r="6812" spans="1:11" x14ac:dyDescent="0.35">
      <c r="A6812">
        <v>2017</v>
      </c>
      <c r="B6812" s="5" t="s">
        <v>51</v>
      </c>
      <c r="C6812" s="10">
        <v>42795</v>
      </c>
      <c r="D6812" t="s">
        <v>24</v>
      </c>
      <c r="E6812">
        <f>+VLOOKUP(Tabla2[[#This Row],[Punto de venta]],Punto_venta[],2,0)</f>
        <v>3</v>
      </c>
      <c r="F6812" t="s">
        <v>9</v>
      </c>
      <c r="G6812">
        <f>+VLOOKUP(Tabla2[[#This Row],[Cultivo]],Cod_categoría[],2,0)</f>
        <v>100102003</v>
      </c>
      <c r="H6812" t="str">
        <f>+VLOOKUP(F6812,Codigos[],2,0)</f>
        <v>Cítricos</v>
      </c>
      <c r="I6812">
        <f>+VLOOKUP(Tabla2[[#This Row],[Categoría]],Cod_procesamiento10[],2,0)</f>
        <v>2</v>
      </c>
      <c r="J6812" t="s">
        <v>163</v>
      </c>
      <c r="K6812" s="3">
        <v>1276.1500000000001</v>
      </c>
    </row>
    <row r="6813" spans="1:11" x14ac:dyDescent="0.35">
      <c r="A6813">
        <v>2017</v>
      </c>
      <c r="B6813" s="5" t="s">
        <v>51</v>
      </c>
      <c r="C6813" s="10">
        <v>42795</v>
      </c>
      <c r="D6813" t="s">
        <v>24</v>
      </c>
      <c r="E6813">
        <f>+VLOOKUP(Tabla2[[#This Row],[Punto de venta]],Punto_venta[],2,0)</f>
        <v>3</v>
      </c>
      <c r="F6813" t="s">
        <v>20</v>
      </c>
      <c r="G6813">
        <f>+VLOOKUP(Tabla2[[#This Row],[Cultivo]],Cod_categoría[],2,0)</f>
        <v>100102004</v>
      </c>
      <c r="H6813" t="str">
        <f>+VLOOKUP(F6813,Codigos[],2,0)</f>
        <v>Cítricos</v>
      </c>
      <c r="I6813">
        <f>+VLOOKUP(Tabla2[[#This Row],[Categoría]],Cod_procesamiento10[],2,0)</f>
        <v>2</v>
      </c>
      <c r="J6813" t="s">
        <v>163</v>
      </c>
      <c r="K6813" s="3">
        <v>437.31</v>
      </c>
    </row>
    <row r="6814" spans="1:11" x14ac:dyDescent="0.35">
      <c r="A6814">
        <v>2017</v>
      </c>
      <c r="B6814" s="5" t="s">
        <v>51</v>
      </c>
      <c r="C6814" s="10">
        <v>42795</v>
      </c>
      <c r="D6814" t="s">
        <v>24</v>
      </c>
      <c r="E6814">
        <f>+VLOOKUP(Tabla2[[#This Row],[Punto de venta]],Punto_venta[],2,0)</f>
        <v>3</v>
      </c>
      <c r="F6814" t="s">
        <v>21</v>
      </c>
      <c r="G6814">
        <f>+VLOOKUP(Tabla2[[#This Row],[Cultivo]],Cod_categoría[],2,0)</f>
        <v>100108002</v>
      </c>
      <c r="H6814" t="str">
        <f>+VLOOKUP(F6814,Codigos[],2,0)</f>
        <v>Frutos tropicales y subtropicales</v>
      </c>
      <c r="I6814">
        <f>+VLOOKUP(Tabla2[[#This Row],[Categoría]],Cod_procesamiento10[],2,0)</f>
        <v>4</v>
      </c>
      <c r="J6814" t="s">
        <v>163</v>
      </c>
      <c r="K6814" s="3">
        <v>1109.68</v>
      </c>
    </row>
    <row r="6815" spans="1:11" x14ac:dyDescent="0.35">
      <c r="A6815">
        <v>2017</v>
      </c>
      <c r="B6815" s="5" t="s">
        <v>51</v>
      </c>
      <c r="C6815" s="10">
        <v>42795</v>
      </c>
      <c r="D6815" t="s">
        <v>24</v>
      </c>
      <c r="E6815">
        <f>+VLOOKUP(Tabla2[[#This Row],[Punto de venta]],Punto_venta[],2,0)</f>
        <v>3</v>
      </c>
      <c r="F6815" t="s">
        <v>10</v>
      </c>
      <c r="G6815">
        <f>+VLOOKUP(Tabla2[[#This Row],[Cultivo]],Cod_categoría[],2,0)</f>
        <v>100104002</v>
      </c>
      <c r="H6815" t="str">
        <f>+VLOOKUP(F6815,Codigos[],2,0)</f>
        <v>Frutos de pepita</v>
      </c>
      <c r="I6815">
        <f>+VLOOKUP(Tabla2[[#This Row],[Categoría]],Cod_procesamiento10[],2,0)</f>
        <v>3</v>
      </c>
      <c r="J6815" t="s">
        <v>163</v>
      </c>
      <c r="K6815" s="3">
        <v>334.45</v>
      </c>
    </row>
    <row r="6816" spans="1:11" x14ac:dyDescent="0.35">
      <c r="A6816">
        <v>2017</v>
      </c>
      <c r="B6816" s="5" t="s">
        <v>51</v>
      </c>
      <c r="C6816" s="10">
        <v>42795</v>
      </c>
      <c r="D6816" t="s">
        <v>24</v>
      </c>
      <c r="E6816">
        <f>+VLOOKUP(Tabla2[[#This Row],[Punto de venta]],Punto_venta[],2,0)</f>
        <v>3</v>
      </c>
      <c r="F6816" t="s">
        <v>22</v>
      </c>
      <c r="G6816">
        <f>+VLOOKUP(Tabla2[[#This Row],[Cultivo]],Cod_categoría[],2,0)</f>
        <v>100114041</v>
      </c>
      <c r="H6816" t="str">
        <f>+VLOOKUP(F6816,Codigos[],2,0)</f>
        <v>Frutos tropicales y subtropicales</v>
      </c>
      <c r="I6816">
        <f>+VLOOKUP(Tabla2[[#This Row],[Categoría]],Cod_procesamiento10[],2,0)</f>
        <v>4</v>
      </c>
      <c r="J6816" t="s">
        <v>163</v>
      </c>
      <c r="K6816" s="3">
        <v>1550</v>
      </c>
    </row>
    <row r="6817" spans="1:11" x14ac:dyDescent="0.35">
      <c r="A6817">
        <v>2017</v>
      </c>
      <c r="B6817" s="5" t="s">
        <v>51</v>
      </c>
      <c r="C6817" s="10">
        <v>42795</v>
      </c>
      <c r="D6817" t="s">
        <v>24</v>
      </c>
      <c r="E6817">
        <f>+VLOOKUP(Tabla2[[#This Row],[Punto de venta]],Punto_venta[],2,0)</f>
        <v>3</v>
      </c>
      <c r="F6817" t="s">
        <v>28</v>
      </c>
      <c r="G6817">
        <f>+VLOOKUP(Tabla2[[#This Row],[Cultivo]],Cod_categoría[],2,0)</f>
        <v>100104003</v>
      </c>
      <c r="H6817" t="str">
        <f>+VLOOKUP(F6817,Codigos[],2,0)</f>
        <v>Frutos de pepita</v>
      </c>
      <c r="I6817">
        <f>+VLOOKUP(Tabla2[[#This Row],[Categoría]],Cod_procesamiento10[],2,0)</f>
        <v>3</v>
      </c>
      <c r="J6817" t="s">
        <v>163</v>
      </c>
      <c r="K6817" s="3">
        <v>469.52</v>
      </c>
    </row>
    <row r="6818" spans="1:11" x14ac:dyDescent="0.35">
      <c r="A6818">
        <v>2017</v>
      </c>
      <c r="B6818" s="5" t="s">
        <v>51</v>
      </c>
      <c r="C6818" s="10">
        <v>42795</v>
      </c>
      <c r="D6818" t="s">
        <v>24</v>
      </c>
      <c r="E6818">
        <f>+VLOOKUP(Tabla2[[#This Row],[Punto de venta]],Punto_venta[],2,0)</f>
        <v>3</v>
      </c>
      <c r="F6818" t="s">
        <v>11</v>
      </c>
      <c r="G6818">
        <f>+VLOOKUP(Tabla2[[#This Row],[Cultivo]],Cod_categoría[],2,0)</f>
        <v>100102005</v>
      </c>
      <c r="H6818" t="str">
        <f>+VLOOKUP(F6818,Codigos[],2,0)</f>
        <v>Cítricos</v>
      </c>
      <c r="I6818">
        <f>+VLOOKUP(Tabla2[[#This Row],[Categoría]],Cod_procesamiento10[],2,0)</f>
        <v>2</v>
      </c>
      <c r="J6818" t="s">
        <v>163</v>
      </c>
      <c r="K6818" s="3">
        <v>565.09</v>
      </c>
    </row>
    <row r="6819" spans="1:11" x14ac:dyDescent="0.35">
      <c r="A6819">
        <v>2017</v>
      </c>
      <c r="B6819" s="5" t="s">
        <v>51</v>
      </c>
      <c r="C6819" s="10">
        <v>42795</v>
      </c>
      <c r="D6819" t="s">
        <v>24</v>
      </c>
      <c r="E6819">
        <f>+VLOOKUP(Tabla2[[#This Row],[Punto de venta]],Punto_venta[],2,0)</f>
        <v>3</v>
      </c>
      <c r="F6819" t="s">
        <v>12</v>
      </c>
      <c r="G6819">
        <f>+VLOOKUP(Tabla2[[#This Row],[Cultivo]],Cod_categoría[],2,0)</f>
        <v>100103006</v>
      </c>
      <c r="H6819" t="str">
        <f>+VLOOKUP(F6819,Codigos[],2,0)</f>
        <v>Frutos de carozo</v>
      </c>
      <c r="I6819">
        <f>+VLOOKUP(Tabla2[[#This Row],[Categoría]],Cod_procesamiento10[],2,0)</f>
        <v>5</v>
      </c>
      <c r="J6819" t="s">
        <v>163</v>
      </c>
      <c r="K6819" s="3">
        <v>688.31</v>
      </c>
    </row>
    <row r="6820" spans="1:11" x14ac:dyDescent="0.35">
      <c r="A6820">
        <v>2017</v>
      </c>
      <c r="B6820" s="5" t="s">
        <v>51</v>
      </c>
      <c r="C6820" s="10">
        <v>42795</v>
      </c>
      <c r="D6820" t="s">
        <v>24</v>
      </c>
      <c r="E6820">
        <f>+VLOOKUP(Tabla2[[#This Row],[Punto de venta]],Punto_venta[],2,0)</f>
        <v>3</v>
      </c>
      <c r="F6820" t="s">
        <v>13</v>
      </c>
      <c r="G6820">
        <f>+VLOOKUP(Tabla2[[#This Row],[Cultivo]],Cod_categoría[],2,0)</f>
        <v>100106002</v>
      </c>
      <c r="H6820" t="str">
        <f>+VLOOKUP(F6820,Codigos[],2,0)</f>
        <v>Frutos oleaginosos</v>
      </c>
      <c r="I6820">
        <f>+VLOOKUP(Tabla2[[#This Row],[Categoría]],Cod_procesamiento10[],2,0)</f>
        <v>12</v>
      </c>
      <c r="J6820" t="s">
        <v>163</v>
      </c>
      <c r="K6820" s="3">
        <v>1630.35</v>
      </c>
    </row>
    <row r="6821" spans="1:11" x14ac:dyDescent="0.35">
      <c r="A6821">
        <v>2017</v>
      </c>
      <c r="B6821" s="5" t="s">
        <v>51</v>
      </c>
      <c r="C6821" s="10">
        <v>42795</v>
      </c>
      <c r="D6821" t="s">
        <v>24</v>
      </c>
      <c r="E6821">
        <f>+VLOOKUP(Tabla2[[#This Row],[Punto de venta]],Punto_venta[],2,0)</f>
        <v>3</v>
      </c>
      <c r="F6821" t="s">
        <v>14</v>
      </c>
      <c r="G6821">
        <f>+VLOOKUP(Tabla2[[#This Row],[Cultivo]],Cod_categoría[],2,0)</f>
        <v>100104005</v>
      </c>
      <c r="H6821" t="str">
        <f>+VLOOKUP(F6821,Codigos[],2,0)</f>
        <v>Frutos de pepita</v>
      </c>
      <c r="I6821">
        <f>+VLOOKUP(Tabla2[[#This Row],[Categoría]],Cod_procesamiento10[],2,0)</f>
        <v>3</v>
      </c>
      <c r="J6821" t="s">
        <v>163</v>
      </c>
      <c r="K6821" s="3">
        <v>316.7</v>
      </c>
    </row>
    <row r="6822" spans="1:11" x14ac:dyDescent="0.35">
      <c r="A6822">
        <v>2017</v>
      </c>
      <c r="B6822" s="5" t="s">
        <v>51</v>
      </c>
      <c r="C6822" s="10">
        <v>42795</v>
      </c>
      <c r="D6822" t="s">
        <v>24</v>
      </c>
      <c r="E6822">
        <f>+VLOOKUP(Tabla2[[#This Row],[Punto de venta]],Punto_venta[],2,0)</f>
        <v>3</v>
      </c>
      <c r="F6822" t="s">
        <v>35</v>
      </c>
      <c r="G6822">
        <f>+VLOOKUP(Tabla2[[#This Row],[Cultivo]],Cod_categoría[],2,0)</f>
        <v>100114044</v>
      </c>
      <c r="H6822" t="str">
        <f>+VLOOKUP(F6822,Codigos[],2,0)</f>
        <v>Frutos de pepita</v>
      </c>
      <c r="I6822">
        <f>+VLOOKUP(Tabla2[[#This Row],[Categoría]],Cod_procesamiento10[],2,0)</f>
        <v>3</v>
      </c>
      <c r="J6822" t="s">
        <v>163</v>
      </c>
      <c r="K6822" s="3">
        <v>329.47</v>
      </c>
    </row>
    <row r="6823" spans="1:11" x14ac:dyDescent="0.35">
      <c r="A6823">
        <v>2017</v>
      </c>
      <c r="B6823" s="5" t="s">
        <v>51</v>
      </c>
      <c r="C6823" s="10">
        <v>42795</v>
      </c>
      <c r="D6823" t="s">
        <v>24</v>
      </c>
      <c r="E6823">
        <f>+VLOOKUP(Tabla2[[#This Row],[Punto de venta]],Punto_venta[],2,0)</f>
        <v>3</v>
      </c>
      <c r="F6823" t="s">
        <v>15</v>
      </c>
      <c r="G6823">
        <f>+VLOOKUP(Tabla2[[#This Row],[Cultivo]],Cod_categoría[],2,0)</f>
        <v>100108006</v>
      </c>
      <c r="H6823" t="str">
        <f>+VLOOKUP(F6823,Codigos[],2,0)</f>
        <v>Frutos tropicales y subtropicales</v>
      </c>
      <c r="I6823">
        <f>+VLOOKUP(Tabla2[[#This Row],[Categoría]],Cod_procesamiento10[],2,0)</f>
        <v>4</v>
      </c>
      <c r="J6823" t="s">
        <v>163</v>
      </c>
      <c r="K6823" s="3">
        <v>503.13</v>
      </c>
    </row>
    <row r="6824" spans="1:11" x14ac:dyDescent="0.35">
      <c r="A6824">
        <v>2017</v>
      </c>
      <c r="B6824" s="5" t="s">
        <v>51</v>
      </c>
      <c r="C6824" s="10">
        <v>42795</v>
      </c>
      <c r="D6824" t="s">
        <v>24</v>
      </c>
      <c r="E6824">
        <f>+VLOOKUP(Tabla2[[#This Row],[Punto de venta]],Punto_venta[],2,0)</f>
        <v>3</v>
      </c>
      <c r="F6824" t="s">
        <v>27</v>
      </c>
      <c r="G6824">
        <f>+VLOOKUP(Tabla2[[#This Row],[Cultivo]],Cod_categoría[],2,0)</f>
        <v>100102006</v>
      </c>
      <c r="H6824" t="str">
        <f>+VLOOKUP(F6824,Codigos[],2,0)</f>
        <v>Cítricos</v>
      </c>
      <c r="I6824">
        <f>+VLOOKUP(Tabla2[[#This Row],[Categoría]],Cod_procesamiento10[],2,0)</f>
        <v>2</v>
      </c>
      <c r="J6824" t="s">
        <v>163</v>
      </c>
      <c r="K6824" s="3">
        <v>520.87</v>
      </c>
    </row>
    <row r="6825" spans="1:11" x14ac:dyDescent="0.35">
      <c r="A6825">
        <v>2017</v>
      </c>
      <c r="B6825" s="5" t="s">
        <v>51</v>
      </c>
      <c r="C6825" s="10">
        <v>42795</v>
      </c>
      <c r="D6825" t="s">
        <v>24</v>
      </c>
      <c r="E6825">
        <f>+VLOOKUP(Tabla2[[#This Row],[Punto de venta]],Punto_venta[],2,0)</f>
        <v>3</v>
      </c>
      <c r="F6825" t="s">
        <v>18</v>
      </c>
      <c r="G6825">
        <f>+VLOOKUP(Tabla2[[#This Row],[Cultivo]],Cod_categoría[],2,0)</f>
        <v>100114042</v>
      </c>
      <c r="H6825" t="str">
        <f>+VLOOKUP(F6825,Codigos[],2,0)</f>
        <v>Otros</v>
      </c>
      <c r="I6825">
        <f>+VLOOKUP(Tabla2[[#This Row],[Categoría]],Cod_procesamiento10[],2,0)</f>
        <v>13</v>
      </c>
      <c r="J6825" t="s">
        <v>163</v>
      </c>
      <c r="K6825" s="3">
        <v>474.79</v>
      </c>
    </row>
    <row r="6826" spans="1:11" x14ac:dyDescent="0.35">
      <c r="A6826">
        <v>2017</v>
      </c>
      <c r="B6826" s="5" t="s">
        <v>51</v>
      </c>
      <c r="C6826" s="10">
        <v>42795</v>
      </c>
      <c r="D6826" t="s">
        <v>24</v>
      </c>
      <c r="E6826">
        <f>+VLOOKUP(Tabla2[[#This Row],[Punto de venta]],Punto_venta[],2,0)</f>
        <v>3</v>
      </c>
      <c r="F6826" t="s">
        <v>16</v>
      </c>
      <c r="G6826">
        <f>+VLOOKUP(Tabla2[[#This Row],[Cultivo]],Cod_categoría[],2,0)</f>
        <v>100109001</v>
      </c>
      <c r="H6826" t="str">
        <f>+VLOOKUP(F6826,Codigos[],2,0)</f>
        <v>Uva</v>
      </c>
      <c r="I6826">
        <f>+VLOOKUP(Tabla2[[#This Row],[Categoría]],Cod_procesamiento10[],2,0)</f>
        <v>11</v>
      </c>
      <c r="J6826" t="s">
        <v>163</v>
      </c>
      <c r="K6826" s="3">
        <v>460.79</v>
      </c>
    </row>
    <row r="6827" spans="1:11" x14ac:dyDescent="0.35">
      <c r="A6827">
        <v>2017</v>
      </c>
      <c r="B6827" s="5" t="s">
        <v>50</v>
      </c>
      <c r="C6827" s="10">
        <v>42767</v>
      </c>
      <c r="D6827" t="s">
        <v>2</v>
      </c>
      <c r="E6827">
        <f>+VLOOKUP(Tabla2[[#This Row],[Punto de venta]],Punto_venta[],2,0)</f>
        <v>1</v>
      </c>
      <c r="F6827" t="s">
        <v>68</v>
      </c>
      <c r="G6827">
        <f>+VLOOKUP(Tabla2[[#This Row],[Cultivo]],Cod_categoría[],2,0)</f>
        <v>100101001</v>
      </c>
      <c r="H6827" t="str">
        <f>+VLOOKUP(F6827,Codigos[],2,0)</f>
        <v>Berries</v>
      </c>
      <c r="I6827">
        <f>+VLOOKUP(Tabla2[[#This Row],[Categoría]],Cod_procesamiento10[],2,0)</f>
        <v>1</v>
      </c>
      <c r="J6827" t="s">
        <v>163</v>
      </c>
      <c r="K6827" s="3">
        <v>1488.4</v>
      </c>
    </row>
    <row r="6828" spans="1:11" x14ac:dyDescent="0.35">
      <c r="A6828">
        <v>2017</v>
      </c>
      <c r="B6828" s="5" t="s">
        <v>50</v>
      </c>
      <c r="C6828" s="10">
        <v>42767</v>
      </c>
      <c r="D6828" t="s">
        <v>2</v>
      </c>
      <c r="E6828">
        <f>+VLOOKUP(Tabla2[[#This Row],[Punto de venta]],Punto_venta[],2,0)</f>
        <v>1</v>
      </c>
      <c r="F6828" t="s">
        <v>5</v>
      </c>
      <c r="G6828">
        <f>+VLOOKUP(Tabla2[[#This Row],[Cultivo]],Cod_categoría[],2,0)</f>
        <v>100103002</v>
      </c>
      <c r="H6828" t="str">
        <f>+VLOOKUP(F6828,Codigos[],2,0)</f>
        <v>Frutos de carozo</v>
      </c>
      <c r="I6828">
        <f>+VLOOKUP(Tabla2[[#This Row],[Categoría]],Cod_procesamiento10[],2,0)</f>
        <v>5</v>
      </c>
      <c r="J6828" t="s">
        <v>163</v>
      </c>
      <c r="K6828" s="3">
        <v>623.91999999999996</v>
      </c>
    </row>
    <row r="6829" spans="1:11" x14ac:dyDescent="0.35">
      <c r="A6829">
        <v>2017</v>
      </c>
      <c r="B6829" s="5" t="s">
        <v>50</v>
      </c>
      <c r="C6829" s="10">
        <v>42767</v>
      </c>
      <c r="D6829" t="s">
        <v>2</v>
      </c>
      <c r="E6829">
        <f>+VLOOKUP(Tabla2[[#This Row],[Punto de venta]],Punto_venta[],2,0)</f>
        <v>1</v>
      </c>
      <c r="F6829" t="s">
        <v>7</v>
      </c>
      <c r="G6829">
        <f>+VLOOKUP(Tabla2[[#This Row],[Cultivo]],Cod_categoría[],2,0)</f>
        <v>100103004</v>
      </c>
      <c r="H6829" t="str">
        <f>+VLOOKUP(F6829,Codigos[],2,0)</f>
        <v>Frutos de carozo</v>
      </c>
      <c r="I6829">
        <f>+VLOOKUP(Tabla2[[#This Row],[Categoría]],Cod_procesamiento10[],2,0)</f>
        <v>5</v>
      </c>
      <c r="J6829" t="s">
        <v>163</v>
      </c>
      <c r="K6829" s="3">
        <v>758.38</v>
      </c>
    </row>
    <row r="6830" spans="1:11" x14ac:dyDescent="0.35">
      <c r="A6830">
        <v>2017</v>
      </c>
      <c r="B6830" s="5" t="s">
        <v>50</v>
      </c>
      <c r="C6830" s="10">
        <v>42767</v>
      </c>
      <c r="D6830" t="s">
        <v>2</v>
      </c>
      <c r="E6830">
        <f>+VLOOKUP(Tabla2[[#This Row],[Punto de venta]],Punto_venta[],2,0)</f>
        <v>1</v>
      </c>
      <c r="F6830" t="s">
        <v>23</v>
      </c>
      <c r="G6830">
        <f>+VLOOKUP(Tabla2[[#This Row],[Cultivo]],Cod_categoría[],2,0)</f>
        <v>100101004</v>
      </c>
      <c r="H6830" t="str">
        <f>+VLOOKUP(F6830,Codigos[],2,0)</f>
        <v>Berries</v>
      </c>
      <c r="I6830">
        <f>+VLOOKUP(Tabla2[[#This Row],[Categoría]],Cod_procesamiento10[],2,0)</f>
        <v>1</v>
      </c>
      <c r="J6830" t="s">
        <v>163</v>
      </c>
      <c r="K6830" s="3">
        <v>1635.71</v>
      </c>
    </row>
    <row r="6831" spans="1:11" x14ac:dyDescent="0.35">
      <c r="A6831">
        <v>2017</v>
      </c>
      <c r="B6831" s="5" t="s">
        <v>50</v>
      </c>
      <c r="C6831" s="10">
        <v>42767</v>
      </c>
      <c r="D6831" t="s">
        <v>2</v>
      </c>
      <c r="E6831">
        <f>+VLOOKUP(Tabla2[[#This Row],[Punto de venta]],Punto_venta[],2,0)</f>
        <v>1</v>
      </c>
      <c r="F6831" t="s">
        <v>8</v>
      </c>
      <c r="G6831">
        <f>+VLOOKUP(Tabla2[[#This Row],[Cultivo]],Cod_categoría[],2,0)</f>
        <v>100112025</v>
      </c>
      <c r="H6831" t="str">
        <f>+VLOOKUP(F6831,Codigos[],2,0)</f>
        <v>Berries</v>
      </c>
      <c r="I6831">
        <f>+VLOOKUP(Tabla2[[#This Row],[Categoría]],Cod_procesamiento10[],2,0)</f>
        <v>1</v>
      </c>
      <c r="J6831" t="s">
        <v>163</v>
      </c>
      <c r="K6831" s="3">
        <v>1260.8</v>
      </c>
    </row>
    <row r="6832" spans="1:11" x14ac:dyDescent="0.35">
      <c r="A6832">
        <v>2017</v>
      </c>
      <c r="B6832" s="5" t="s">
        <v>50</v>
      </c>
      <c r="C6832" s="10">
        <v>42767</v>
      </c>
      <c r="D6832" t="s">
        <v>2</v>
      </c>
      <c r="E6832">
        <f>+VLOOKUP(Tabla2[[#This Row],[Punto de venta]],Punto_venta[],2,0)</f>
        <v>1</v>
      </c>
      <c r="F6832" t="s">
        <v>9</v>
      </c>
      <c r="G6832">
        <f>+VLOOKUP(Tabla2[[#This Row],[Cultivo]],Cod_categoría[],2,0)</f>
        <v>100102003</v>
      </c>
      <c r="H6832" t="str">
        <f>+VLOOKUP(F6832,Codigos[],2,0)</f>
        <v>Cítricos</v>
      </c>
      <c r="I6832">
        <f>+VLOOKUP(Tabla2[[#This Row],[Categoría]],Cod_procesamiento10[],2,0)</f>
        <v>2</v>
      </c>
      <c r="J6832" t="s">
        <v>163</v>
      </c>
      <c r="K6832" s="3">
        <v>1611.79</v>
      </c>
    </row>
    <row r="6833" spans="1:11" x14ac:dyDescent="0.35">
      <c r="A6833">
        <v>2017</v>
      </c>
      <c r="B6833" s="5" t="s">
        <v>50</v>
      </c>
      <c r="C6833" s="10">
        <v>42767</v>
      </c>
      <c r="D6833" t="s">
        <v>2</v>
      </c>
      <c r="E6833">
        <f>+VLOOKUP(Tabla2[[#This Row],[Punto de venta]],Punto_venta[],2,0)</f>
        <v>1</v>
      </c>
      <c r="F6833" t="s">
        <v>21</v>
      </c>
      <c r="G6833">
        <f>+VLOOKUP(Tabla2[[#This Row],[Cultivo]],Cod_categoría[],2,0)</f>
        <v>100108002</v>
      </c>
      <c r="H6833" t="str">
        <f>+VLOOKUP(F6833,Codigos[],2,0)</f>
        <v>Frutos tropicales y subtropicales</v>
      </c>
      <c r="I6833">
        <f>+VLOOKUP(Tabla2[[#This Row],[Categoría]],Cod_procesamiento10[],2,0)</f>
        <v>4</v>
      </c>
      <c r="J6833" t="s">
        <v>163</v>
      </c>
      <c r="K6833" s="3">
        <v>1567.6</v>
      </c>
    </row>
    <row r="6834" spans="1:11" x14ac:dyDescent="0.35">
      <c r="A6834">
        <v>2017</v>
      </c>
      <c r="B6834" s="5" t="s">
        <v>50</v>
      </c>
      <c r="C6834" s="10">
        <v>42767</v>
      </c>
      <c r="D6834" t="s">
        <v>2</v>
      </c>
      <c r="E6834">
        <f>+VLOOKUP(Tabla2[[#This Row],[Punto de venta]],Punto_venta[],2,0)</f>
        <v>1</v>
      </c>
      <c r="F6834" t="s">
        <v>11</v>
      </c>
      <c r="G6834">
        <f>+VLOOKUP(Tabla2[[#This Row],[Cultivo]],Cod_categoría[],2,0)</f>
        <v>100102005</v>
      </c>
      <c r="H6834" t="str">
        <f>+VLOOKUP(F6834,Codigos[],2,0)</f>
        <v>Cítricos</v>
      </c>
      <c r="I6834">
        <f>+VLOOKUP(Tabla2[[#This Row],[Categoría]],Cod_procesamiento10[],2,0)</f>
        <v>2</v>
      </c>
      <c r="J6834" t="s">
        <v>163</v>
      </c>
      <c r="K6834" s="3">
        <v>763.26</v>
      </c>
    </row>
    <row r="6835" spans="1:11" x14ac:dyDescent="0.35">
      <c r="A6835">
        <v>2017</v>
      </c>
      <c r="B6835" s="5" t="s">
        <v>50</v>
      </c>
      <c r="C6835" s="10">
        <v>42767</v>
      </c>
      <c r="D6835" t="s">
        <v>2</v>
      </c>
      <c r="E6835">
        <f>+VLOOKUP(Tabla2[[#This Row],[Punto de venta]],Punto_venta[],2,0)</f>
        <v>1</v>
      </c>
      <c r="F6835" t="s">
        <v>12</v>
      </c>
      <c r="G6835">
        <f>+VLOOKUP(Tabla2[[#This Row],[Cultivo]],Cod_categoría[],2,0)</f>
        <v>100103006</v>
      </c>
      <c r="H6835" t="str">
        <f>+VLOOKUP(F6835,Codigos[],2,0)</f>
        <v>Frutos de carozo</v>
      </c>
      <c r="I6835">
        <f>+VLOOKUP(Tabla2[[#This Row],[Categoría]],Cod_procesamiento10[],2,0)</f>
        <v>5</v>
      </c>
      <c r="J6835" t="s">
        <v>163</v>
      </c>
      <c r="K6835" s="3">
        <v>773.12</v>
      </c>
    </row>
    <row r="6836" spans="1:11" x14ac:dyDescent="0.35">
      <c r="A6836">
        <v>2017</v>
      </c>
      <c r="B6836" s="5" t="s">
        <v>50</v>
      </c>
      <c r="C6836" s="10">
        <v>42767</v>
      </c>
      <c r="D6836" t="s">
        <v>2</v>
      </c>
      <c r="E6836">
        <f>+VLOOKUP(Tabla2[[#This Row],[Punto de venta]],Punto_venta[],2,0)</f>
        <v>1</v>
      </c>
      <c r="F6836" t="s">
        <v>13</v>
      </c>
      <c r="G6836">
        <f>+VLOOKUP(Tabla2[[#This Row],[Cultivo]],Cod_categoría[],2,0)</f>
        <v>100106002</v>
      </c>
      <c r="H6836" t="str">
        <f>+VLOOKUP(F6836,Codigos[],2,0)</f>
        <v>Frutos oleaginosos</v>
      </c>
      <c r="I6836">
        <f>+VLOOKUP(Tabla2[[#This Row],[Categoría]],Cod_procesamiento10[],2,0)</f>
        <v>12</v>
      </c>
      <c r="J6836" t="s">
        <v>163</v>
      </c>
      <c r="K6836" s="3">
        <v>2057.8000000000002</v>
      </c>
    </row>
    <row r="6837" spans="1:11" x14ac:dyDescent="0.35">
      <c r="A6837">
        <v>2017</v>
      </c>
      <c r="B6837" s="5" t="s">
        <v>50</v>
      </c>
      <c r="C6837" s="10">
        <v>42767</v>
      </c>
      <c r="D6837" t="s">
        <v>2</v>
      </c>
      <c r="E6837">
        <f>+VLOOKUP(Tabla2[[#This Row],[Punto de venta]],Punto_venta[],2,0)</f>
        <v>1</v>
      </c>
      <c r="F6837" t="s">
        <v>15</v>
      </c>
      <c r="G6837">
        <f>+VLOOKUP(Tabla2[[#This Row],[Cultivo]],Cod_categoría[],2,0)</f>
        <v>100108006</v>
      </c>
      <c r="H6837" t="str">
        <f>+VLOOKUP(F6837,Codigos[],2,0)</f>
        <v>Frutos tropicales y subtropicales</v>
      </c>
      <c r="I6837">
        <f>+VLOOKUP(Tabla2[[#This Row],[Categoría]],Cod_procesamiento10[],2,0)</f>
        <v>4</v>
      </c>
      <c r="J6837" t="s">
        <v>163</v>
      </c>
      <c r="K6837" s="3">
        <v>551.04</v>
      </c>
    </row>
    <row r="6838" spans="1:11" x14ac:dyDescent="0.35">
      <c r="A6838">
        <v>2017</v>
      </c>
      <c r="B6838" s="5" t="s">
        <v>50</v>
      </c>
      <c r="C6838" s="10">
        <v>42767</v>
      </c>
      <c r="D6838" t="s">
        <v>2</v>
      </c>
      <c r="E6838">
        <f>+VLOOKUP(Tabla2[[#This Row],[Punto de venta]],Punto_venta[],2,0)</f>
        <v>1</v>
      </c>
      <c r="F6838" t="s">
        <v>16</v>
      </c>
      <c r="G6838">
        <f>+VLOOKUP(Tabla2[[#This Row],[Cultivo]],Cod_categoría[],2,0)</f>
        <v>100109001</v>
      </c>
      <c r="H6838" t="str">
        <f>+VLOOKUP(F6838,Codigos[],2,0)</f>
        <v>Uva</v>
      </c>
      <c r="I6838">
        <f>+VLOOKUP(Tabla2[[#This Row],[Categoría]],Cod_procesamiento10[],2,0)</f>
        <v>11</v>
      </c>
      <c r="J6838" t="s">
        <v>163</v>
      </c>
      <c r="K6838" s="3">
        <v>996.77</v>
      </c>
    </row>
    <row r="6839" spans="1:11" x14ac:dyDescent="0.35">
      <c r="A6839">
        <v>2017</v>
      </c>
      <c r="B6839" s="5" t="s">
        <v>50</v>
      </c>
      <c r="C6839" s="10">
        <v>42767</v>
      </c>
      <c r="D6839" t="s">
        <v>17</v>
      </c>
      <c r="E6839">
        <f>+VLOOKUP(Tabla2[[#This Row],[Punto de venta]],Punto_venta[],2,0)</f>
        <v>2</v>
      </c>
      <c r="F6839" t="s">
        <v>68</v>
      </c>
      <c r="G6839">
        <f>+VLOOKUP(Tabla2[[#This Row],[Cultivo]],Cod_categoría[],2,0)</f>
        <v>100101001</v>
      </c>
      <c r="H6839" t="str">
        <f>+VLOOKUP(F6839,Codigos[],2,0)</f>
        <v>Berries</v>
      </c>
      <c r="I6839">
        <f>+VLOOKUP(Tabla2[[#This Row],[Categoría]],Cod_procesamiento10[],2,0)</f>
        <v>1</v>
      </c>
      <c r="J6839" t="s">
        <v>163</v>
      </c>
      <c r="K6839" s="3">
        <v>7054.8</v>
      </c>
    </row>
    <row r="6840" spans="1:11" x14ac:dyDescent="0.35">
      <c r="A6840">
        <v>2017</v>
      </c>
      <c r="B6840" s="5" t="s">
        <v>50</v>
      </c>
      <c r="C6840" s="10">
        <v>42767</v>
      </c>
      <c r="D6840" t="s">
        <v>17</v>
      </c>
      <c r="E6840">
        <f>+VLOOKUP(Tabla2[[#This Row],[Punto de venta]],Punto_venta[],2,0)</f>
        <v>2</v>
      </c>
      <c r="F6840" t="s">
        <v>5</v>
      </c>
      <c r="G6840">
        <f>+VLOOKUP(Tabla2[[#This Row],[Cultivo]],Cod_categoría[],2,0)</f>
        <v>100103002</v>
      </c>
      <c r="H6840" t="str">
        <f>+VLOOKUP(F6840,Codigos[],2,0)</f>
        <v>Frutos de carozo</v>
      </c>
      <c r="I6840">
        <f>+VLOOKUP(Tabla2[[#This Row],[Categoría]],Cod_procesamiento10[],2,0)</f>
        <v>5</v>
      </c>
      <c r="J6840" t="s">
        <v>163</v>
      </c>
      <c r="K6840" s="3">
        <v>1264.17</v>
      </c>
    </row>
    <row r="6841" spans="1:11" x14ac:dyDescent="0.35">
      <c r="A6841">
        <v>2017</v>
      </c>
      <c r="B6841" s="5" t="s">
        <v>50</v>
      </c>
      <c r="C6841" s="10">
        <v>42767</v>
      </c>
      <c r="D6841" t="s">
        <v>17</v>
      </c>
      <c r="E6841">
        <f>+VLOOKUP(Tabla2[[#This Row],[Punto de venta]],Punto_venta[],2,0)</f>
        <v>2</v>
      </c>
      <c r="F6841" t="s">
        <v>7</v>
      </c>
      <c r="G6841">
        <f>+VLOOKUP(Tabla2[[#This Row],[Cultivo]],Cod_categoría[],2,0)</f>
        <v>100103004</v>
      </c>
      <c r="H6841" t="str">
        <f>+VLOOKUP(F6841,Codigos[],2,0)</f>
        <v>Frutos de carozo</v>
      </c>
      <c r="I6841">
        <f>+VLOOKUP(Tabla2[[#This Row],[Categoría]],Cod_procesamiento10[],2,0)</f>
        <v>5</v>
      </c>
      <c r="J6841" t="s">
        <v>163</v>
      </c>
      <c r="K6841" s="3">
        <v>1308.3399999999999</v>
      </c>
    </row>
    <row r="6842" spans="1:11" x14ac:dyDescent="0.35">
      <c r="A6842">
        <v>2017</v>
      </c>
      <c r="B6842" s="5" t="s">
        <v>50</v>
      </c>
      <c r="C6842" s="10">
        <v>42767</v>
      </c>
      <c r="D6842" t="s">
        <v>17</v>
      </c>
      <c r="E6842">
        <f>+VLOOKUP(Tabla2[[#This Row],[Punto de venta]],Punto_venta[],2,0)</f>
        <v>2</v>
      </c>
      <c r="F6842" t="s">
        <v>23</v>
      </c>
      <c r="G6842">
        <f>+VLOOKUP(Tabla2[[#This Row],[Cultivo]],Cod_categoría[],2,0)</f>
        <v>100101004</v>
      </c>
      <c r="H6842" t="str">
        <f>+VLOOKUP(F6842,Codigos[],2,0)</f>
        <v>Berries</v>
      </c>
      <c r="I6842">
        <f>+VLOOKUP(Tabla2[[#This Row],[Categoría]],Cod_procesamiento10[],2,0)</f>
        <v>1</v>
      </c>
      <c r="J6842" t="s">
        <v>163</v>
      </c>
      <c r="K6842" s="3">
        <v>9999</v>
      </c>
    </row>
    <row r="6843" spans="1:11" x14ac:dyDescent="0.35">
      <c r="A6843">
        <v>2017</v>
      </c>
      <c r="B6843" s="5" t="s">
        <v>50</v>
      </c>
      <c r="C6843" s="10">
        <v>42767</v>
      </c>
      <c r="D6843" t="s">
        <v>17</v>
      </c>
      <c r="E6843">
        <f>+VLOOKUP(Tabla2[[#This Row],[Punto de venta]],Punto_venta[],2,0)</f>
        <v>2</v>
      </c>
      <c r="F6843" t="s">
        <v>8</v>
      </c>
      <c r="G6843">
        <f>+VLOOKUP(Tabla2[[#This Row],[Cultivo]],Cod_categoría[],2,0)</f>
        <v>100112025</v>
      </c>
      <c r="H6843" t="str">
        <f>+VLOOKUP(F6843,Codigos[],2,0)</f>
        <v>Berries</v>
      </c>
      <c r="I6843">
        <f>+VLOOKUP(Tabla2[[#This Row],[Categoría]],Cod_procesamiento10[],2,0)</f>
        <v>1</v>
      </c>
      <c r="J6843" t="s">
        <v>163</v>
      </c>
      <c r="K6843" s="3">
        <v>4326.8900000000003</v>
      </c>
    </row>
    <row r="6844" spans="1:11" x14ac:dyDescent="0.35">
      <c r="A6844">
        <v>2017</v>
      </c>
      <c r="B6844" s="5" t="s">
        <v>50</v>
      </c>
      <c r="C6844" s="10">
        <v>42767</v>
      </c>
      <c r="D6844" t="s">
        <v>17</v>
      </c>
      <c r="E6844">
        <f>+VLOOKUP(Tabla2[[#This Row],[Punto de venta]],Punto_venta[],2,0)</f>
        <v>2</v>
      </c>
      <c r="F6844" t="s">
        <v>9</v>
      </c>
      <c r="G6844">
        <f>+VLOOKUP(Tabla2[[#This Row],[Cultivo]],Cod_categoría[],2,0)</f>
        <v>100102003</v>
      </c>
      <c r="H6844" t="str">
        <f>+VLOOKUP(F6844,Codigos[],2,0)</f>
        <v>Cítricos</v>
      </c>
      <c r="I6844">
        <f>+VLOOKUP(Tabla2[[#This Row],[Categoría]],Cod_procesamiento10[],2,0)</f>
        <v>2</v>
      </c>
      <c r="J6844" t="s">
        <v>163</v>
      </c>
      <c r="K6844" s="3">
        <v>1901.12</v>
      </c>
    </row>
    <row r="6845" spans="1:11" x14ac:dyDescent="0.35">
      <c r="A6845">
        <v>2017</v>
      </c>
      <c r="B6845" s="5" t="s">
        <v>50</v>
      </c>
      <c r="C6845" s="10">
        <v>42767</v>
      </c>
      <c r="D6845" t="s">
        <v>17</v>
      </c>
      <c r="E6845">
        <f>+VLOOKUP(Tabla2[[#This Row],[Punto de venta]],Punto_venta[],2,0)</f>
        <v>2</v>
      </c>
      <c r="F6845" t="s">
        <v>21</v>
      </c>
      <c r="G6845">
        <f>+VLOOKUP(Tabla2[[#This Row],[Cultivo]],Cod_categoría[],2,0)</f>
        <v>100108002</v>
      </c>
      <c r="H6845" t="str">
        <f>+VLOOKUP(F6845,Codigos[],2,0)</f>
        <v>Frutos tropicales y subtropicales</v>
      </c>
      <c r="I6845">
        <f>+VLOOKUP(Tabla2[[#This Row],[Categoría]],Cod_procesamiento10[],2,0)</f>
        <v>4</v>
      </c>
      <c r="J6845" t="s">
        <v>163</v>
      </c>
      <c r="K6845" s="3">
        <v>1367.36</v>
      </c>
    </row>
    <row r="6846" spans="1:11" x14ac:dyDescent="0.35">
      <c r="A6846">
        <v>2017</v>
      </c>
      <c r="B6846" s="5" t="s">
        <v>50</v>
      </c>
      <c r="C6846" s="10">
        <v>42767</v>
      </c>
      <c r="D6846" t="s">
        <v>17</v>
      </c>
      <c r="E6846">
        <f>+VLOOKUP(Tabla2[[#This Row],[Punto de venta]],Punto_venta[],2,0)</f>
        <v>2</v>
      </c>
      <c r="F6846" t="s">
        <v>11</v>
      </c>
      <c r="G6846">
        <f>+VLOOKUP(Tabla2[[#This Row],[Cultivo]],Cod_categoría[],2,0)</f>
        <v>100102005</v>
      </c>
      <c r="H6846" t="str">
        <f>+VLOOKUP(F6846,Codigos[],2,0)</f>
        <v>Cítricos</v>
      </c>
      <c r="I6846">
        <f>+VLOOKUP(Tabla2[[#This Row],[Categoría]],Cod_procesamiento10[],2,0)</f>
        <v>2</v>
      </c>
      <c r="J6846" t="s">
        <v>163</v>
      </c>
      <c r="K6846" s="3">
        <v>1027.98</v>
      </c>
    </row>
    <row r="6847" spans="1:11" x14ac:dyDescent="0.35">
      <c r="A6847">
        <v>2017</v>
      </c>
      <c r="B6847" s="5" t="s">
        <v>50</v>
      </c>
      <c r="C6847" s="10">
        <v>42767</v>
      </c>
      <c r="D6847" t="s">
        <v>17</v>
      </c>
      <c r="E6847">
        <f>+VLOOKUP(Tabla2[[#This Row],[Punto de venta]],Punto_venta[],2,0)</f>
        <v>2</v>
      </c>
      <c r="F6847" t="s">
        <v>12</v>
      </c>
      <c r="G6847">
        <f>+VLOOKUP(Tabla2[[#This Row],[Cultivo]],Cod_categoría[],2,0)</f>
        <v>100103006</v>
      </c>
      <c r="H6847" t="str">
        <f>+VLOOKUP(F6847,Codigos[],2,0)</f>
        <v>Frutos de carozo</v>
      </c>
      <c r="I6847">
        <f>+VLOOKUP(Tabla2[[#This Row],[Categoría]],Cod_procesamiento10[],2,0)</f>
        <v>5</v>
      </c>
      <c r="J6847" t="s">
        <v>163</v>
      </c>
      <c r="K6847" s="3">
        <v>1185.22</v>
      </c>
    </row>
    <row r="6848" spans="1:11" x14ac:dyDescent="0.35">
      <c r="A6848">
        <v>2017</v>
      </c>
      <c r="B6848" s="5" t="s">
        <v>50</v>
      </c>
      <c r="C6848" s="10">
        <v>42767</v>
      </c>
      <c r="D6848" t="s">
        <v>17</v>
      </c>
      <c r="E6848">
        <f>+VLOOKUP(Tabla2[[#This Row],[Punto de venta]],Punto_venta[],2,0)</f>
        <v>2</v>
      </c>
      <c r="F6848" t="s">
        <v>13</v>
      </c>
      <c r="G6848">
        <f>+VLOOKUP(Tabla2[[#This Row],[Cultivo]],Cod_categoría[],2,0)</f>
        <v>100106002</v>
      </c>
      <c r="H6848" t="str">
        <f>+VLOOKUP(F6848,Codigos[],2,0)</f>
        <v>Frutos oleaginosos</v>
      </c>
      <c r="I6848">
        <f>+VLOOKUP(Tabla2[[#This Row],[Categoría]],Cod_procesamiento10[],2,0)</f>
        <v>12</v>
      </c>
      <c r="J6848" t="s">
        <v>163</v>
      </c>
      <c r="K6848" s="3">
        <v>2890.34</v>
      </c>
    </row>
    <row r="6849" spans="1:11" x14ac:dyDescent="0.35">
      <c r="A6849">
        <v>2017</v>
      </c>
      <c r="B6849" s="5" t="s">
        <v>50</v>
      </c>
      <c r="C6849" s="10">
        <v>42767</v>
      </c>
      <c r="D6849" t="s">
        <v>17</v>
      </c>
      <c r="E6849">
        <f>+VLOOKUP(Tabla2[[#This Row],[Punto de venta]],Punto_venta[],2,0)</f>
        <v>2</v>
      </c>
      <c r="F6849" t="s">
        <v>15</v>
      </c>
      <c r="G6849">
        <f>+VLOOKUP(Tabla2[[#This Row],[Cultivo]],Cod_categoría[],2,0)</f>
        <v>100108006</v>
      </c>
      <c r="H6849" t="str">
        <f>+VLOOKUP(F6849,Codigos[],2,0)</f>
        <v>Frutos tropicales y subtropicales</v>
      </c>
      <c r="I6849">
        <f>+VLOOKUP(Tabla2[[#This Row],[Categoría]],Cod_procesamiento10[],2,0)</f>
        <v>4</v>
      </c>
      <c r="J6849" t="s">
        <v>163</v>
      </c>
      <c r="K6849" s="3">
        <v>818.07</v>
      </c>
    </row>
    <row r="6850" spans="1:11" x14ac:dyDescent="0.35">
      <c r="A6850">
        <v>2017</v>
      </c>
      <c r="B6850" s="5" t="s">
        <v>50</v>
      </c>
      <c r="C6850" s="10">
        <v>42767</v>
      </c>
      <c r="D6850" t="s">
        <v>17</v>
      </c>
      <c r="E6850">
        <f>+VLOOKUP(Tabla2[[#This Row],[Punto de venta]],Punto_venta[],2,0)</f>
        <v>2</v>
      </c>
      <c r="F6850" t="s">
        <v>16</v>
      </c>
      <c r="G6850">
        <f>+VLOOKUP(Tabla2[[#This Row],[Cultivo]],Cod_categoría[],2,0)</f>
        <v>100109001</v>
      </c>
      <c r="H6850" t="str">
        <f>+VLOOKUP(F6850,Codigos[],2,0)</f>
        <v>Uva</v>
      </c>
      <c r="I6850">
        <f>+VLOOKUP(Tabla2[[#This Row],[Categoría]],Cod_procesamiento10[],2,0)</f>
        <v>11</v>
      </c>
      <c r="J6850" t="s">
        <v>163</v>
      </c>
      <c r="K6850" s="3">
        <v>2924.82</v>
      </c>
    </row>
    <row r="6851" spans="1:11" x14ac:dyDescent="0.35">
      <c r="A6851">
        <v>2017</v>
      </c>
      <c r="B6851" s="5" t="s">
        <v>50</v>
      </c>
      <c r="C6851" s="10">
        <v>42767</v>
      </c>
      <c r="D6851" t="s">
        <v>2</v>
      </c>
      <c r="E6851">
        <f>+VLOOKUP(Tabla2[[#This Row],[Punto de venta]],Punto_venta[],2,0)</f>
        <v>1</v>
      </c>
      <c r="F6851" t="s">
        <v>68</v>
      </c>
      <c r="G6851">
        <f>+VLOOKUP(Tabla2[[#This Row],[Cultivo]],Cod_categoría[],2,0)</f>
        <v>100101001</v>
      </c>
      <c r="H6851" t="str">
        <f>+VLOOKUP(F6851,Codigos[],2,0)</f>
        <v>Berries</v>
      </c>
      <c r="I6851">
        <f>+VLOOKUP(Tabla2[[#This Row],[Categoría]],Cod_procesamiento10[],2,0)</f>
        <v>1</v>
      </c>
      <c r="J6851" t="s">
        <v>163</v>
      </c>
      <c r="K6851" s="3">
        <v>1788.89</v>
      </c>
    </row>
    <row r="6852" spans="1:11" x14ac:dyDescent="0.35">
      <c r="A6852">
        <v>2017</v>
      </c>
      <c r="B6852" s="5" t="s">
        <v>50</v>
      </c>
      <c r="C6852" s="10">
        <v>42767</v>
      </c>
      <c r="D6852" t="s">
        <v>2</v>
      </c>
      <c r="E6852">
        <f>+VLOOKUP(Tabla2[[#This Row],[Punto de venta]],Punto_venta[],2,0)</f>
        <v>1</v>
      </c>
      <c r="F6852" t="s">
        <v>5</v>
      </c>
      <c r="G6852">
        <f>+VLOOKUP(Tabla2[[#This Row],[Cultivo]],Cod_categoría[],2,0)</f>
        <v>100103002</v>
      </c>
      <c r="H6852" t="str">
        <f>+VLOOKUP(F6852,Codigos[],2,0)</f>
        <v>Frutos de carozo</v>
      </c>
      <c r="I6852">
        <f>+VLOOKUP(Tabla2[[#This Row],[Categoría]],Cod_procesamiento10[],2,0)</f>
        <v>5</v>
      </c>
      <c r="J6852" t="s">
        <v>163</v>
      </c>
      <c r="K6852" s="3">
        <v>600.54</v>
      </c>
    </row>
    <row r="6853" spans="1:11" x14ac:dyDescent="0.35">
      <c r="A6853">
        <v>2017</v>
      </c>
      <c r="B6853" s="5" t="s">
        <v>50</v>
      </c>
      <c r="C6853" s="10">
        <v>42767</v>
      </c>
      <c r="D6853" t="s">
        <v>2</v>
      </c>
      <c r="E6853">
        <f>+VLOOKUP(Tabla2[[#This Row],[Punto de venta]],Punto_venta[],2,0)</f>
        <v>1</v>
      </c>
      <c r="F6853" t="s">
        <v>7</v>
      </c>
      <c r="G6853">
        <f>+VLOOKUP(Tabla2[[#This Row],[Cultivo]],Cod_categoría[],2,0)</f>
        <v>100103004</v>
      </c>
      <c r="H6853" t="str">
        <f>+VLOOKUP(F6853,Codigos[],2,0)</f>
        <v>Frutos de carozo</v>
      </c>
      <c r="I6853">
        <f>+VLOOKUP(Tabla2[[#This Row],[Categoría]],Cod_procesamiento10[],2,0)</f>
        <v>5</v>
      </c>
      <c r="J6853" t="s">
        <v>163</v>
      </c>
      <c r="K6853" s="3">
        <v>718.7</v>
      </c>
    </row>
    <row r="6854" spans="1:11" x14ac:dyDescent="0.35">
      <c r="A6854">
        <v>2017</v>
      </c>
      <c r="B6854" s="5" t="s">
        <v>50</v>
      </c>
      <c r="C6854" s="10">
        <v>42767</v>
      </c>
      <c r="D6854" t="s">
        <v>2</v>
      </c>
      <c r="E6854">
        <f>+VLOOKUP(Tabla2[[#This Row],[Punto de venta]],Punto_venta[],2,0)</f>
        <v>1</v>
      </c>
      <c r="F6854" t="s">
        <v>23</v>
      </c>
      <c r="G6854">
        <f>+VLOOKUP(Tabla2[[#This Row],[Cultivo]],Cod_categoría[],2,0)</f>
        <v>100101004</v>
      </c>
      <c r="H6854" t="str">
        <f>+VLOOKUP(F6854,Codigos[],2,0)</f>
        <v>Berries</v>
      </c>
      <c r="I6854">
        <f>+VLOOKUP(Tabla2[[#This Row],[Categoría]],Cod_procesamiento10[],2,0)</f>
        <v>1</v>
      </c>
      <c r="J6854" t="s">
        <v>163</v>
      </c>
      <c r="K6854" s="3">
        <v>1556.25</v>
      </c>
    </row>
    <row r="6855" spans="1:11" x14ac:dyDescent="0.35">
      <c r="A6855">
        <v>2017</v>
      </c>
      <c r="B6855" s="5" t="s">
        <v>50</v>
      </c>
      <c r="C6855" s="10">
        <v>42767</v>
      </c>
      <c r="D6855" t="s">
        <v>2</v>
      </c>
      <c r="E6855">
        <f>+VLOOKUP(Tabla2[[#This Row],[Punto de venta]],Punto_venta[],2,0)</f>
        <v>1</v>
      </c>
      <c r="F6855" t="s">
        <v>8</v>
      </c>
      <c r="G6855">
        <f>+VLOOKUP(Tabla2[[#This Row],[Cultivo]],Cod_categoría[],2,0)</f>
        <v>100112025</v>
      </c>
      <c r="H6855" t="str">
        <f>+VLOOKUP(F6855,Codigos[],2,0)</f>
        <v>Berries</v>
      </c>
      <c r="I6855">
        <f>+VLOOKUP(Tabla2[[#This Row],[Categoría]],Cod_procesamiento10[],2,0)</f>
        <v>1</v>
      </c>
      <c r="J6855" t="s">
        <v>163</v>
      </c>
      <c r="K6855" s="3">
        <v>1200.7</v>
      </c>
    </row>
    <row r="6856" spans="1:11" x14ac:dyDescent="0.35">
      <c r="A6856">
        <v>2017</v>
      </c>
      <c r="B6856" s="5" t="s">
        <v>50</v>
      </c>
      <c r="C6856" s="10">
        <v>42767</v>
      </c>
      <c r="D6856" t="s">
        <v>2</v>
      </c>
      <c r="E6856">
        <f>+VLOOKUP(Tabla2[[#This Row],[Punto de venta]],Punto_venta[],2,0)</f>
        <v>1</v>
      </c>
      <c r="F6856" t="s">
        <v>9</v>
      </c>
      <c r="G6856">
        <f>+VLOOKUP(Tabla2[[#This Row],[Cultivo]],Cod_categoría[],2,0)</f>
        <v>100102003</v>
      </c>
      <c r="H6856" t="str">
        <f>+VLOOKUP(F6856,Codigos[],2,0)</f>
        <v>Cítricos</v>
      </c>
      <c r="I6856">
        <f>+VLOOKUP(Tabla2[[#This Row],[Categoría]],Cod_procesamiento10[],2,0)</f>
        <v>2</v>
      </c>
      <c r="J6856" t="s">
        <v>163</v>
      </c>
      <c r="K6856" s="3">
        <v>1689.52</v>
      </c>
    </row>
    <row r="6857" spans="1:11" x14ac:dyDescent="0.35">
      <c r="A6857">
        <v>2017</v>
      </c>
      <c r="B6857" s="5" t="s">
        <v>50</v>
      </c>
      <c r="C6857" s="10">
        <v>42767</v>
      </c>
      <c r="D6857" t="s">
        <v>2</v>
      </c>
      <c r="E6857">
        <f>+VLOOKUP(Tabla2[[#This Row],[Punto de venta]],Punto_venta[],2,0)</f>
        <v>1</v>
      </c>
      <c r="F6857" t="s">
        <v>21</v>
      </c>
      <c r="G6857">
        <f>+VLOOKUP(Tabla2[[#This Row],[Cultivo]],Cod_categoría[],2,0)</f>
        <v>100108002</v>
      </c>
      <c r="H6857" t="str">
        <f>+VLOOKUP(F6857,Codigos[],2,0)</f>
        <v>Frutos tropicales y subtropicales</v>
      </c>
      <c r="I6857">
        <f>+VLOOKUP(Tabla2[[#This Row],[Categoría]],Cod_procesamiento10[],2,0)</f>
        <v>4</v>
      </c>
      <c r="J6857" t="s">
        <v>163</v>
      </c>
      <c r="K6857" s="3">
        <v>1552.78</v>
      </c>
    </row>
    <row r="6858" spans="1:11" x14ac:dyDescent="0.35">
      <c r="A6858">
        <v>2017</v>
      </c>
      <c r="B6858" s="5" t="s">
        <v>50</v>
      </c>
      <c r="C6858" s="10">
        <v>42767</v>
      </c>
      <c r="D6858" t="s">
        <v>2</v>
      </c>
      <c r="E6858">
        <f>+VLOOKUP(Tabla2[[#This Row],[Punto de venta]],Punto_venta[],2,0)</f>
        <v>1</v>
      </c>
      <c r="F6858" t="s">
        <v>11</v>
      </c>
      <c r="G6858">
        <f>+VLOOKUP(Tabla2[[#This Row],[Cultivo]],Cod_categoría[],2,0)</f>
        <v>100102005</v>
      </c>
      <c r="H6858" t="str">
        <f>+VLOOKUP(F6858,Codigos[],2,0)</f>
        <v>Cítricos</v>
      </c>
      <c r="I6858">
        <f>+VLOOKUP(Tabla2[[#This Row],[Categoría]],Cod_procesamiento10[],2,0)</f>
        <v>2</v>
      </c>
      <c r="J6858" t="s">
        <v>163</v>
      </c>
      <c r="K6858" s="3">
        <v>762.61</v>
      </c>
    </row>
    <row r="6859" spans="1:11" x14ac:dyDescent="0.35">
      <c r="A6859">
        <v>2017</v>
      </c>
      <c r="B6859" s="5" t="s">
        <v>50</v>
      </c>
      <c r="C6859" s="10">
        <v>42767</v>
      </c>
      <c r="D6859" t="s">
        <v>2</v>
      </c>
      <c r="E6859">
        <f>+VLOOKUP(Tabla2[[#This Row],[Punto de venta]],Punto_venta[],2,0)</f>
        <v>1</v>
      </c>
      <c r="F6859" t="s">
        <v>12</v>
      </c>
      <c r="G6859">
        <f>+VLOOKUP(Tabla2[[#This Row],[Cultivo]],Cod_categoría[],2,0)</f>
        <v>100103006</v>
      </c>
      <c r="H6859" t="str">
        <f>+VLOOKUP(F6859,Codigos[],2,0)</f>
        <v>Frutos de carozo</v>
      </c>
      <c r="I6859">
        <f>+VLOOKUP(Tabla2[[#This Row],[Categoría]],Cod_procesamiento10[],2,0)</f>
        <v>5</v>
      </c>
      <c r="J6859" t="s">
        <v>163</v>
      </c>
      <c r="K6859" s="3">
        <v>737.73</v>
      </c>
    </row>
    <row r="6860" spans="1:11" x14ac:dyDescent="0.35">
      <c r="A6860">
        <v>2017</v>
      </c>
      <c r="B6860" s="5" t="s">
        <v>50</v>
      </c>
      <c r="C6860" s="10">
        <v>42767</v>
      </c>
      <c r="D6860" t="s">
        <v>2</v>
      </c>
      <c r="E6860">
        <f>+VLOOKUP(Tabla2[[#This Row],[Punto de venta]],Punto_venta[],2,0)</f>
        <v>1</v>
      </c>
      <c r="F6860" t="s">
        <v>13</v>
      </c>
      <c r="G6860">
        <f>+VLOOKUP(Tabla2[[#This Row],[Cultivo]],Cod_categoría[],2,0)</f>
        <v>100106002</v>
      </c>
      <c r="H6860" t="str">
        <f>+VLOOKUP(F6860,Codigos[],2,0)</f>
        <v>Frutos oleaginosos</v>
      </c>
      <c r="I6860">
        <f>+VLOOKUP(Tabla2[[#This Row],[Categoría]],Cod_procesamiento10[],2,0)</f>
        <v>12</v>
      </c>
      <c r="J6860" t="s">
        <v>163</v>
      </c>
      <c r="K6860" s="3">
        <v>2137.27</v>
      </c>
    </row>
    <row r="6861" spans="1:11" x14ac:dyDescent="0.35">
      <c r="A6861">
        <v>2017</v>
      </c>
      <c r="B6861" s="5" t="s">
        <v>50</v>
      </c>
      <c r="C6861" s="10">
        <v>42767</v>
      </c>
      <c r="D6861" t="s">
        <v>2</v>
      </c>
      <c r="E6861">
        <f>+VLOOKUP(Tabla2[[#This Row],[Punto de venta]],Punto_venta[],2,0)</f>
        <v>1</v>
      </c>
      <c r="F6861" t="s">
        <v>15</v>
      </c>
      <c r="G6861">
        <f>+VLOOKUP(Tabla2[[#This Row],[Cultivo]],Cod_categoría[],2,0)</f>
        <v>100108006</v>
      </c>
      <c r="H6861" t="str">
        <f>+VLOOKUP(F6861,Codigos[],2,0)</f>
        <v>Frutos tropicales y subtropicales</v>
      </c>
      <c r="I6861">
        <f>+VLOOKUP(Tabla2[[#This Row],[Categoría]],Cod_procesamiento10[],2,0)</f>
        <v>4</v>
      </c>
      <c r="J6861" t="s">
        <v>163</v>
      </c>
      <c r="K6861" s="3">
        <v>547.63</v>
      </c>
    </row>
    <row r="6862" spans="1:11" x14ac:dyDescent="0.35">
      <c r="A6862">
        <v>2017</v>
      </c>
      <c r="B6862" s="5" t="s">
        <v>50</v>
      </c>
      <c r="C6862" s="10">
        <v>42767</v>
      </c>
      <c r="D6862" t="s">
        <v>2</v>
      </c>
      <c r="E6862">
        <f>+VLOOKUP(Tabla2[[#This Row],[Punto de venta]],Punto_venta[],2,0)</f>
        <v>1</v>
      </c>
      <c r="F6862" t="s">
        <v>16</v>
      </c>
      <c r="G6862">
        <f>+VLOOKUP(Tabla2[[#This Row],[Cultivo]],Cod_categoría[],2,0)</f>
        <v>100109001</v>
      </c>
      <c r="H6862" t="str">
        <f>+VLOOKUP(F6862,Codigos[],2,0)</f>
        <v>Uva</v>
      </c>
      <c r="I6862">
        <f>+VLOOKUP(Tabla2[[#This Row],[Categoría]],Cod_procesamiento10[],2,0)</f>
        <v>11</v>
      </c>
      <c r="J6862" t="s">
        <v>163</v>
      </c>
      <c r="K6862" s="3">
        <v>970.9</v>
      </c>
    </row>
    <row r="6863" spans="1:11" x14ac:dyDescent="0.35">
      <c r="A6863">
        <v>2017</v>
      </c>
      <c r="B6863" s="5" t="s">
        <v>50</v>
      </c>
      <c r="C6863" s="10">
        <v>42767</v>
      </c>
      <c r="D6863" t="s">
        <v>17</v>
      </c>
      <c r="E6863">
        <f>+VLOOKUP(Tabla2[[#This Row],[Punto de venta]],Punto_venta[],2,0)</f>
        <v>2</v>
      </c>
      <c r="F6863" t="s">
        <v>68</v>
      </c>
      <c r="G6863">
        <f>+VLOOKUP(Tabla2[[#This Row],[Cultivo]],Cod_categoría[],2,0)</f>
        <v>100101001</v>
      </c>
      <c r="H6863" t="str">
        <f>+VLOOKUP(F6863,Codigos[],2,0)</f>
        <v>Berries</v>
      </c>
      <c r="I6863">
        <f>+VLOOKUP(Tabla2[[#This Row],[Categoría]],Cod_procesamiento10[],2,0)</f>
        <v>1</v>
      </c>
      <c r="J6863" t="s">
        <v>163</v>
      </c>
      <c r="K6863" s="3">
        <v>5604</v>
      </c>
    </row>
    <row r="6864" spans="1:11" x14ac:dyDescent="0.35">
      <c r="A6864">
        <v>2017</v>
      </c>
      <c r="B6864" s="5" t="s">
        <v>50</v>
      </c>
      <c r="C6864" s="10">
        <v>42767</v>
      </c>
      <c r="D6864" t="s">
        <v>17</v>
      </c>
      <c r="E6864">
        <f>+VLOOKUP(Tabla2[[#This Row],[Punto de venta]],Punto_venta[],2,0)</f>
        <v>2</v>
      </c>
      <c r="F6864" t="s">
        <v>5</v>
      </c>
      <c r="G6864">
        <f>+VLOOKUP(Tabla2[[#This Row],[Cultivo]],Cod_categoría[],2,0)</f>
        <v>100103002</v>
      </c>
      <c r="H6864" t="str">
        <f>+VLOOKUP(F6864,Codigos[],2,0)</f>
        <v>Frutos de carozo</v>
      </c>
      <c r="I6864">
        <f>+VLOOKUP(Tabla2[[#This Row],[Categoría]],Cod_procesamiento10[],2,0)</f>
        <v>5</v>
      </c>
      <c r="J6864" t="s">
        <v>163</v>
      </c>
      <c r="K6864" s="3">
        <v>1195.79</v>
      </c>
    </row>
    <row r="6865" spans="1:11" x14ac:dyDescent="0.35">
      <c r="A6865">
        <v>2017</v>
      </c>
      <c r="B6865" s="5" t="s">
        <v>50</v>
      </c>
      <c r="C6865" s="10">
        <v>42767</v>
      </c>
      <c r="D6865" t="s">
        <v>17</v>
      </c>
      <c r="E6865">
        <f>+VLOOKUP(Tabla2[[#This Row],[Punto de venta]],Punto_venta[],2,0)</f>
        <v>2</v>
      </c>
      <c r="F6865" t="s">
        <v>7</v>
      </c>
      <c r="G6865">
        <f>+VLOOKUP(Tabla2[[#This Row],[Cultivo]],Cod_categoría[],2,0)</f>
        <v>100103004</v>
      </c>
      <c r="H6865" t="str">
        <f>+VLOOKUP(F6865,Codigos[],2,0)</f>
        <v>Frutos de carozo</v>
      </c>
      <c r="I6865">
        <f>+VLOOKUP(Tabla2[[#This Row],[Categoría]],Cod_procesamiento10[],2,0)</f>
        <v>5</v>
      </c>
      <c r="J6865" t="s">
        <v>163</v>
      </c>
      <c r="K6865" s="3">
        <v>1377.98</v>
      </c>
    </row>
    <row r="6866" spans="1:11" x14ac:dyDescent="0.35">
      <c r="A6866">
        <v>2017</v>
      </c>
      <c r="B6866" s="5" t="s">
        <v>50</v>
      </c>
      <c r="C6866" s="10">
        <v>42767</v>
      </c>
      <c r="D6866" t="s">
        <v>17</v>
      </c>
      <c r="E6866">
        <f>+VLOOKUP(Tabla2[[#This Row],[Punto de venta]],Punto_venta[],2,0)</f>
        <v>2</v>
      </c>
      <c r="F6866" t="s">
        <v>23</v>
      </c>
      <c r="G6866">
        <f>+VLOOKUP(Tabla2[[#This Row],[Cultivo]],Cod_categoría[],2,0)</f>
        <v>100101004</v>
      </c>
      <c r="H6866" t="str">
        <f>+VLOOKUP(F6866,Codigos[],2,0)</f>
        <v>Berries</v>
      </c>
      <c r="I6866">
        <f>+VLOOKUP(Tabla2[[#This Row],[Categoría]],Cod_procesamiento10[],2,0)</f>
        <v>1</v>
      </c>
      <c r="J6866" t="s">
        <v>163</v>
      </c>
      <c r="K6866" s="3">
        <v>3990</v>
      </c>
    </row>
    <row r="6867" spans="1:11" x14ac:dyDescent="0.35">
      <c r="A6867">
        <v>2017</v>
      </c>
      <c r="B6867" s="5" t="s">
        <v>50</v>
      </c>
      <c r="C6867" s="10">
        <v>42767</v>
      </c>
      <c r="D6867" t="s">
        <v>17</v>
      </c>
      <c r="E6867">
        <f>+VLOOKUP(Tabla2[[#This Row],[Punto de venta]],Punto_venta[],2,0)</f>
        <v>2</v>
      </c>
      <c r="F6867" t="s">
        <v>8</v>
      </c>
      <c r="G6867">
        <f>+VLOOKUP(Tabla2[[#This Row],[Cultivo]],Cod_categoría[],2,0)</f>
        <v>100112025</v>
      </c>
      <c r="H6867" t="str">
        <f>+VLOOKUP(F6867,Codigos[],2,0)</f>
        <v>Berries</v>
      </c>
      <c r="I6867">
        <f>+VLOOKUP(Tabla2[[#This Row],[Categoría]],Cod_procesamiento10[],2,0)</f>
        <v>1</v>
      </c>
      <c r="J6867" t="s">
        <v>163</v>
      </c>
      <c r="K6867" s="3">
        <v>4490.2299999999996</v>
      </c>
    </row>
    <row r="6868" spans="1:11" x14ac:dyDescent="0.35">
      <c r="A6868">
        <v>2017</v>
      </c>
      <c r="B6868" s="5" t="s">
        <v>50</v>
      </c>
      <c r="C6868" s="10">
        <v>42767</v>
      </c>
      <c r="D6868" t="s">
        <v>17</v>
      </c>
      <c r="E6868">
        <f>+VLOOKUP(Tabla2[[#This Row],[Punto de venta]],Punto_venta[],2,0)</f>
        <v>2</v>
      </c>
      <c r="F6868" t="s">
        <v>9</v>
      </c>
      <c r="G6868">
        <f>+VLOOKUP(Tabla2[[#This Row],[Cultivo]],Cod_categoría[],2,0)</f>
        <v>100102003</v>
      </c>
      <c r="H6868" t="str">
        <f>+VLOOKUP(F6868,Codigos[],2,0)</f>
        <v>Cítricos</v>
      </c>
      <c r="I6868">
        <f>+VLOOKUP(Tabla2[[#This Row],[Categoría]],Cod_procesamiento10[],2,0)</f>
        <v>2</v>
      </c>
      <c r="J6868" t="s">
        <v>163</v>
      </c>
      <c r="K6868" s="3">
        <v>2124.6</v>
      </c>
    </row>
    <row r="6869" spans="1:11" x14ac:dyDescent="0.35">
      <c r="A6869">
        <v>2017</v>
      </c>
      <c r="B6869" s="5" t="s">
        <v>50</v>
      </c>
      <c r="C6869" s="10">
        <v>42767</v>
      </c>
      <c r="D6869" t="s">
        <v>17</v>
      </c>
      <c r="E6869">
        <f>+VLOOKUP(Tabla2[[#This Row],[Punto de venta]],Punto_venta[],2,0)</f>
        <v>2</v>
      </c>
      <c r="F6869" t="s">
        <v>21</v>
      </c>
      <c r="G6869">
        <f>+VLOOKUP(Tabla2[[#This Row],[Cultivo]],Cod_categoría[],2,0)</f>
        <v>100108002</v>
      </c>
      <c r="H6869" t="str">
        <f>+VLOOKUP(F6869,Codigos[],2,0)</f>
        <v>Frutos tropicales y subtropicales</v>
      </c>
      <c r="I6869">
        <f>+VLOOKUP(Tabla2[[#This Row],[Categoría]],Cod_procesamiento10[],2,0)</f>
        <v>4</v>
      </c>
      <c r="J6869" t="s">
        <v>163</v>
      </c>
      <c r="K6869" s="3">
        <v>1493.82</v>
      </c>
    </row>
    <row r="6870" spans="1:11" x14ac:dyDescent="0.35">
      <c r="A6870">
        <v>2017</v>
      </c>
      <c r="B6870" s="5" t="s">
        <v>50</v>
      </c>
      <c r="C6870" s="10">
        <v>42767</v>
      </c>
      <c r="D6870" t="s">
        <v>17</v>
      </c>
      <c r="E6870">
        <f>+VLOOKUP(Tabla2[[#This Row],[Punto de venta]],Punto_venta[],2,0)</f>
        <v>2</v>
      </c>
      <c r="F6870" t="s">
        <v>11</v>
      </c>
      <c r="G6870">
        <f>+VLOOKUP(Tabla2[[#This Row],[Cultivo]],Cod_categoría[],2,0)</f>
        <v>100102005</v>
      </c>
      <c r="H6870" t="str">
        <f>+VLOOKUP(F6870,Codigos[],2,0)</f>
        <v>Cítricos</v>
      </c>
      <c r="I6870">
        <f>+VLOOKUP(Tabla2[[#This Row],[Categoría]],Cod_procesamiento10[],2,0)</f>
        <v>2</v>
      </c>
      <c r="J6870" t="s">
        <v>163</v>
      </c>
      <c r="K6870" s="3">
        <v>1035.9100000000001</v>
      </c>
    </row>
    <row r="6871" spans="1:11" x14ac:dyDescent="0.35">
      <c r="A6871">
        <v>2017</v>
      </c>
      <c r="B6871" s="5" t="s">
        <v>50</v>
      </c>
      <c r="C6871" s="10">
        <v>42767</v>
      </c>
      <c r="D6871" t="s">
        <v>17</v>
      </c>
      <c r="E6871">
        <f>+VLOOKUP(Tabla2[[#This Row],[Punto de venta]],Punto_venta[],2,0)</f>
        <v>2</v>
      </c>
      <c r="F6871" t="s">
        <v>12</v>
      </c>
      <c r="G6871">
        <f>+VLOOKUP(Tabla2[[#This Row],[Cultivo]],Cod_categoría[],2,0)</f>
        <v>100103006</v>
      </c>
      <c r="H6871" t="str">
        <f>+VLOOKUP(F6871,Codigos[],2,0)</f>
        <v>Frutos de carozo</v>
      </c>
      <c r="I6871">
        <f>+VLOOKUP(Tabla2[[#This Row],[Categoría]],Cod_procesamiento10[],2,0)</f>
        <v>5</v>
      </c>
      <c r="J6871" t="s">
        <v>163</v>
      </c>
      <c r="K6871" s="3">
        <v>1299.4000000000001</v>
      </c>
    </row>
    <row r="6872" spans="1:11" x14ac:dyDescent="0.35">
      <c r="A6872">
        <v>2017</v>
      </c>
      <c r="B6872" s="5" t="s">
        <v>50</v>
      </c>
      <c r="C6872" s="10">
        <v>42767</v>
      </c>
      <c r="D6872" t="s">
        <v>17</v>
      </c>
      <c r="E6872">
        <f>+VLOOKUP(Tabla2[[#This Row],[Punto de venta]],Punto_venta[],2,0)</f>
        <v>2</v>
      </c>
      <c r="F6872" t="s">
        <v>13</v>
      </c>
      <c r="G6872">
        <f>+VLOOKUP(Tabla2[[#This Row],[Cultivo]],Cod_categoría[],2,0)</f>
        <v>100106002</v>
      </c>
      <c r="H6872" t="str">
        <f>+VLOOKUP(F6872,Codigos[],2,0)</f>
        <v>Frutos oleaginosos</v>
      </c>
      <c r="I6872">
        <f>+VLOOKUP(Tabla2[[#This Row],[Categoría]],Cod_procesamiento10[],2,0)</f>
        <v>12</v>
      </c>
      <c r="J6872" t="s">
        <v>163</v>
      </c>
      <c r="K6872" s="3">
        <v>2888.07</v>
      </c>
    </row>
    <row r="6873" spans="1:11" x14ac:dyDescent="0.35">
      <c r="A6873">
        <v>2017</v>
      </c>
      <c r="B6873" s="5" t="s">
        <v>50</v>
      </c>
      <c r="C6873" s="10">
        <v>42767</v>
      </c>
      <c r="D6873" t="s">
        <v>17</v>
      </c>
      <c r="E6873">
        <f>+VLOOKUP(Tabla2[[#This Row],[Punto de venta]],Punto_venta[],2,0)</f>
        <v>2</v>
      </c>
      <c r="F6873" t="s">
        <v>15</v>
      </c>
      <c r="G6873">
        <f>+VLOOKUP(Tabla2[[#This Row],[Cultivo]],Cod_categoría[],2,0)</f>
        <v>100108006</v>
      </c>
      <c r="H6873" t="str">
        <f>+VLOOKUP(F6873,Codigos[],2,0)</f>
        <v>Frutos tropicales y subtropicales</v>
      </c>
      <c r="I6873">
        <f>+VLOOKUP(Tabla2[[#This Row],[Categoría]],Cod_procesamiento10[],2,0)</f>
        <v>4</v>
      </c>
      <c r="J6873" t="s">
        <v>163</v>
      </c>
      <c r="K6873" s="3">
        <v>840.16</v>
      </c>
    </row>
    <row r="6874" spans="1:11" x14ac:dyDescent="0.35">
      <c r="A6874">
        <v>2017</v>
      </c>
      <c r="B6874" s="5" t="s">
        <v>50</v>
      </c>
      <c r="C6874" s="10">
        <v>42767</v>
      </c>
      <c r="D6874" t="s">
        <v>17</v>
      </c>
      <c r="E6874">
        <f>+VLOOKUP(Tabla2[[#This Row],[Punto de venta]],Punto_venta[],2,0)</f>
        <v>2</v>
      </c>
      <c r="F6874" t="s">
        <v>16</v>
      </c>
      <c r="G6874">
        <f>+VLOOKUP(Tabla2[[#This Row],[Cultivo]],Cod_categoría[],2,0)</f>
        <v>100109001</v>
      </c>
      <c r="H6874" t="str">
        <f>+VLOOKUP(F6874,Codigos[],2,0)</f>
        <v>Uva</v>
      </c>
      <c r="I6874">
        <f>+VLOOKUP(Tabla2[[#This Row],[Categoría]],Cod_procesamiento10[],2,0)</f>
        <v>11</v>
      </c>
      <c r="J6874" t="s">
        <v>163</v>
      </c>
      <c r="K6874" s="3">
        <v>2621.92</v>
      </c>
    </row>
    <row r="6875" spans="1:11" x14ac:dyDescent="0.35">
      <c r="A6875">
        <v>2017</v>
      </c>
      <c r="B6875" s="5" t="s">
        <v>50</v>
      </c>
      <c r="C6875" s="10">
        <v>42767</v>
      </c>
      <c r="D6875" t="s">
        <v>2</v>
      </c>
      <c r="E6875">
        <f>+VLOOKUP(Tabla2[[#This Row],[Punto de venta]],Punto_venta[],2,0)</f>
        <v>1</v>
      </c>
      <c r="F6875" t="s">
        <v>68</v>
      </c>
      <c r="G6875">
        <f>+VLOOKUP(Tabla2[[#This Row],[Cultivo]],Cod_categoría[],2,0)</f>
        <v>100101001</v>
      </c>
      <c r="H6875" t="str">
        <f>+VLOOKUP(F6875,Codigos[],2,0)</f>
        <v>Berries</v>
      </c>
      <c r="I6875">
        <f>+VLOOKUP(Tabla2[[#This Row],[Categoría]],Cod_procesamiento10[],2,0)</f>
        <v>1</v>
      </c>
      <c r="J6875" t="s">
        <v>163</v>
      </c>
      <c r="K6875" s="3">
        <v>1829.17</v>
      </c>
    </row>
    <row r="6876" spans="1:11" x14ac:dyDescent="0.35">
      <c r="A6876">
        <v>2017</v>
      </c>
      <c r="B6876" s="5" t="s">
        <v>50</v>
      </c>
      <c r="C6876" s="10">
        <v>42767</v>
      </c>
      <c r="D6876" t="s">
        <v>2</v>
      </c>
      <c r="E6876">
        <f>+VLOOKUP(Tabla2[[#This Row],[Punto de venta]],Punto_venta[],2,0)</f>
        <v>1</v>
      </c>
      <c r="F6876" t="s">
        <v>5</v>
      </c>
      <c r="G6876">
        <f>+VLOOKUP(Tabla2[[#This Row],[Cultivo]],Cod_categoría[],2,0)</f>
        <v>100103002</v>
      </c>
      <c r="H6876" t="str">
        <f>+VLOOKUP(F6876,Codigos[],2,0)</f>
        <v>Frutos de carozo</v>
      </c>
      <c r="I6876">
        <f>+VLOOKUP(Tabla2[[#This Row],[Categoría]],Cod_procesamiento10[],2,0)</f>
        <v>5</v>
      </c>
      <c r="J6876" t="s">
        <v>163</v>
      </c>
      <c r="K6876" s="3">
        <v>626.72</v>
      </c>
    </row>
    <row r="6877" spans="1:11" x14ac:dyDescent="0.35">
      <c r="A6877">
        <v>2017</v>
      </c>
      <c r="B6877" s="5" t="s">
        <v>50</v>
      </c>
      <c r="C6877" s="10">
        <v>42767</v>
      </c>
      <c r="D6877" t="s">
        <v>2</v>
      </c>
      <c r="E6877">
        <f>+VLOOKUP(Tabla2[[#This Row],[Punto de venta]],Punto_venta[],2,0)</f>
        <v>1</v>
      </c>
      <c r="F6877" t="s">
        <v>7</v>
      </c>
      <c r="G6877">
        <f>+VLOOKUP(Tabla2[[#This Row],[Cultivo]],Cod_categoría[],2,0)</f>
        <v>100103004</v>
      </c>
      <c r="H6877" t="str">
        <f>+VLOOKUP(F6877,Codigos[],2,0)</f>
        <v>Frutos de carozo</v>
      </c>
      <c r="I6877">
        <f>+VLOOKUP(Tabla2[[#This Row],[Categoría]],Cod_procesamiento10[],2,0)</f>
        <v>5</v>
      </c>
      <c r="J6877" t="s">
        <v>163</v>
      </c>
      <c r="K6877" s="3">
        <v>775.94</v>
      </c>
    </row>
    <row r="6878" spans="1:11" x14ac:dyDescent="0.35">
      <c r="A6878">
        <v>2017</v>
      </c>
      <c r="B6878" s="5" t="s">
        <v>50</v>
      </c>
      <c r="C6878" s="10">
        <v>42767</v>
      </c>
      <c r="D6878" t="s">
        <v>2</v>
      </c>
      <c r="E6878">
        <f>+VLOOKUP(Tabla2[[#This Row],[Punto de venta]],Punto_venta[],2,0)</f>
        <v>1</v>
      </c>
      <c r="F6878" t="s">
        <v>8</v>
      </c>
      <c r="G6878">
        <f>+VLOOKUP(Tabla2[[#This Row],[Cultivo]],Cod_categoría[],2,0)</f>
        <v>100112025</v>
      </c>
      <c r="H6878" t="str">
        <f>+VLOOKUP(F6878,Codigos[],2,0)</f>
        <v>Berries</v>
      </c>
      <c r="I6878">
        <f>+VLOOKUP(Tabla2[[#This Row],[Categoría]],Cod_procesamiento10[],2,0)</f>
        <v>1</v>
      </c>
      <c r="J6878" t="s">
        <v>163</v>
      </c>
      <c r="K6878" s="3">
        <v>1169.3</v>
      </c>
    </row>
    <row r="6879" spans="1:11" x14ac:dyDescent="0.35">
      <c r="A6879">
        <v>2017</v>
      </c>
      <c r="B6879" s="5" t="s">
        <v>50</v>
      </c>
      <c r="C6879" s="10">
        <v>42767</v>
      </c>
      <c r="D6879" t="s">
        <v>2</v>
      </c>
      <c r="E6879">
        <f>+VLOOKUP(Tabla2[[#This Row],[Punto de venta]],Punto_venta[],2,0)</f>
        <v>1</v>
      </c>
      <c r="F6879" t="s">
        <v>9</v>
      </c>
      <c r="G6879">
        <f>+VLOOKUP(Tabla2[[#This Row],[Cultivo]],Cod_categoría[],2,0)</f>
        <v>100102003</v>
      </c>
      <c r="H6879" t="str">
        <f>+VLOOKUP(F6879,Codigos[],2,0)</f>
        <v>Cítricos</v>
      </c>
      <c r="I6879">
        <f>+VLOOKUP(Tabla2[[#This Row],[Categoría]],Cod_procesamiento10[],2,0)</f>
        <v>2</v>
      </c>
      <c r="J6879" t="s">
        <v>163</v>
      </c>
      <c r="K6879" s="3">
        <v>1787.42</v>
      </c>
    </row>
    <row r="6880" spans="1:11" x14ac:dyDescent="0.35">
      <c r="A6880">
        <v>2017</v>
      </c>
      <c r="B6880" s="5" t="s">
        <v>50</v>
      </c>
      <c r="C6880" s="10">
        <v>42767</v>
      </c>
      <c r="D6880" t="s">
        <v>2</v>
      </c>
      <c r="E6880">
        <f>+VLOOKUP(Tabla2[[#This Row],[Punto de venta]],Punto_venta[],2,0)</f>
        <v>1</v>
      </c>
      <c r="F6880" t="s">
        <v>21</v>
      </c>
      <c r="G6880">
        <f>+VLOOKUP(Tabla2[[#This Row],[Cultivo]],Cod_categoría[],2,0)</f>
        <v>100108002</v>
      </c>
      <c r="H6880" t="str">
        <f>+VLOOKUP(F6880,Codigos[],2,0)</f>
        <v>Frutos tropicales y subtropicales</v>
      </c>
      <c r="I6880">
        <f>+VLOOKUP(Tabla2[[#This Row],[Categoría]],Cod_procesamiento10[],2,0)</f>
        <v>4</v>
      </c>
      <c r="J6880" t="s">
        <v>163</v>
      </c>
      <c r="K6880" s="3">
        <v>1683.57</v>
      </c>
    </row>
    <row r="6881" spans="1:11" x14ac:dyDescent="0.35">
      <c r="A6881">
        <v>2017</v>
      </c>
      <c r="B6881" s="5" t="s">
        <v>50</v>
      </c>
      <c r="C6881" s="10">
        <v>42767</v>
      </c>
      <c r="D6881" t="s">
        <v>2</v>
      </c>
      <c r="E6881">
        <f>+VLOOKUP(Tabla2[[#This Row],[Punto de venta]],Punto_venta[],2,0)</f>
        <v>1</v>
      </c>
      <c r="F6881" t="s">
        <v>11</v>
      </c>
      <c r="G6881">
        <f>+VLOOKUP(Tabla2[[#This Row],[Cultivo]],Cod_categoría[],2,0)</f>
        <v>100102005</v>
      </c>
      <c r="H6881" t="str">
        <f>+VLOOKUP(F6881,Codigos[],2,0)</f>
        <v>Cítricos</v>
      </c>
      <c r="I6881">
        <f>+VLOOKUP(Tabla2[[#This Row],[Categoría]],Cod_procesamiento10[],2,0)</f>
        <v>2</v>
      </c>
      <c r="J6881" t="s">
        <v>163</v>
      </c>
      <c r="K6881" s="3">
        <v>801.8</v>
      </c>
    </row>
    <row r="6882" spans="1:11" x14ac:dyDescent="0.35">
      <c r="A6882">
        <v>2017</v>
      </c>
      <c r="B6882" s="5" t="s">
        <v>50</v>
      </c>
      <c r="C6882" s="10">
        <v>42767</v>
      </c>
      <c r="D6882" t="s">
        <v>2</v>
      </c>
      <c r="E6882">
        <f>+VLOOKUP(Tabla2[[#This Row],[Punto de venta]],Punto_venta[],2,0)</f>
        <v>1</v>
      </c>
      <c r="F6882" t="s">
        <v>12</v>
      </c>
      <c r="G6882">
        <f>+VLOOKUP(Tabla2[[#This Row],[Cultivo]],Cod_categoría[],2,0)</f>
        <v>100103006</v>
      </c>
      <c r="H6882" t="str">
        <f>+VLOOKUP(F6882,Codigos[],2,0)</f>
        <v>Frutos de carozo</v>
      </c>
      <c r="I6882">
        <f>+VLOOKUP(Tabla2[[#This Row],[Categoría]],Cod_procesamiento10[],2,0)</f>
        <v>5</v>
      </c>
      <c r="J6882" t="s">
        <v>163</v>
      </c>
      <c r="K6882" s="3">
        <v>777.95</v>
      </c>
    </row>
    <row r="6883" spans="1:11" x14ac:dyDescent="0.35">
      <c r="A6883">
        <v>2017</v>
      </c>
      <c r="B6883" s="5" t="s">
        <v>50</v>
      </c>
      <c r="C6883" s="10">
        <v>42767</v>
      </c>
      <c r="D6883" t="s">
        <v>2</v>
      </c>
      <c r="E6883">
        <f>+VLOOKUP(Tabla2[[#This Row],[Punto de venta]],Punto_venta[],2,0)</f>
        <v>1</v>
      </c>
      <c r="F6883" t="s">
        <v>13</v>
      </c>
      <c r="G6883">
        <f>+VLOOKUP(Tabla2[[#This Row],[Cultivo]],Cod_categoría[],2,0)</f>
        <v>100106002</v>
      </c>
      <c r="H6883" t="str">
        <f>+VLOOKUP(F6883,Codigos[],2,0)</f>
        <v>Frutos oleaginosos</v>
      </c>
      <c r="I6883">
        <f>+VLOOKUP(Tabla2[[#This Row],[Categoría]],Cod_procesamiento10[],2,0)</f>
        <v>12</v>
      </c>
      <c r="J6883" t="s">
        <v>163</v>
      </c>
      <c r="K6883" s="3">
        <v>2135.25</v>
      </c>
    </row>
    <row r="6884" spans="1:11" x14ac:dyDescent="0.35">
      <c r="A6884">
        <v>2017</v>
      </c>
      <c r="B6884" s="5" t="s">
        <v>50</v>
      </c>
      <c r="C6884" s="10">
        <v>42767</v>
      </c>
      <c r="D6884" t="s">
        <v>2</v>
      </c>
      <c r="E6884">
        <f>+VLOOKUP(Tabla2[[#This Row],[Punto de venta]],Punto_venta[],2,0)</f>
        <v>1</v>
      </c>
      <c r="F6884" t="s">
        <v>15</v>
      </c>
      <c r="G6884">
        <f>+VLOOKUP(Tabla2[[#This Row],[Cultivo]],Cod_categoría[],2,0)</f>
        <v>100108006</v>
      </c>
      <c r="H6884" t="str">
        <f>+VLOOKUP(F6884,Codigos[],2,0)</f>
        <v>Frutos tropicales y subtropicales</v>
      </c>
      <c r="I6884">
        <f>+VLOOKUP(Tabla2[[#This Row],[Categoría]],Cod_procesamiento10[],2,0)</f>
        <v>4</v>
      </c>
      <c r="J6884" t="s">
        <v>163</v>
      </c>
      <c r="K6884" s="3">
        <v>562.66999999999996</v>
      </c>
    </row>
    <row r="6885" spans="1:11" x14ac:dyDescent="0.35">
      <c r="A6885">
        <v>2017</v>
      </c>
      <c r="B6885" s="5" t="s">
        <v>50</v>
      </c>
      <c r="C6885" s="10">
        <v>42767</v>
      </c>
      <c r="D6885" t="s">
        <v>2</v>
      </c>
      <c r="E6885">
        <f>+VLOOKUP(Tabla2[[#This Row],[Punto de venta]],Punto_venta[],2,0)</f>
        <v>1</v>
      </c>
      <c r="F6885" t="s">
        <v>16</v>
      </c>
      <c r="G6885">
        <f>+VLOOKUP(Tabla2[[#This Row],[Cultivo]],Cod_categoría[],2,0)</f>
        <v>100109001</v>
      </c>
      <c r="H6885" t="str">
        <f>+VLOOKUP(F6885,Codigos[],2,0)</f>
        <v>Uva</v>
      </c>
      <c r="I6885">
        <f>+VLOOKUP(Tabla2[[#This Row],[Categoría]],Cod_procesamiento10[],2,0)</f>
        <v>11</v>
      </c>
      <c r="J6885" t="s">
        <v>163</v>
      </c>
      <c r="K6885" s="3">
        <v>885.08</v>
      </c>
    </row>
    <row r="6886" spans="1:11" x14ac:dyDescent="0.35">
      <c r="A6886">
        <v>2017</v>
      </c>
      <c r="B6886" s="5" t="s">
        <v>50</v>
      </c>
      <c r="C6886" s="10">
        <v>42767</v>
      </c>
      <c r="D6886" t="s">
        <v>17</v>
      </c>
      <c r="E6886">
        <f>+VLOOKUP(Tabla2[[#This Row],[Punto de venta]],Punto_venta[],2,0)</f>
        <v>2</v>
      </c>
      <c r="F6886" t="s">
        <v>68</v>
      </c>
      <c r="G6886">
        <f>+VLOOKUP(Tabla2[[#This Row],[Cultivo]],Cod_categoría[],2,0)</f>
        <v>100101001</v>
      </c>
      <c r="H6886" t="str">
        <f>+VLOOKUP(F6886,Codigos[],2,0)</f>
        <v>Berries</v>
      </c>
      <c r="I6886">
        <f>+VLOOKUP(Tabla2[[#This Row],[Categoría]],Cod_procesamiento10[],2,0)</f>
        <v>1</v>
      </c>
      <c r="J6886" t="s">
        <v>163</v>
      </c>
      <c r="K6886" s="3">
        <v>8816</v>
      </c>
    </row>
    <row r="6887" spans="1:11" x14ac:dyDescent="0.35">
      <c r="A6887">
        <v>2017</v>
      </c>
      <c r="B6887" s="5" t="s">
        <v>50</v>
      </c>
      <c r="C6887" s="10">
        <v>42767</v>
      </c>
      <c r="D6887" t="s">
        <v>17</v>
      </c>
      <c r="E6887">
        <f>+VLOOKUP(Tabla2[[#This Row],[Punto de venta]],Punto_venta[],2,0)</f>
        <v>2</v>
      </c>
      <c r="F6887" t="s">
        <v>5</v>
      </c>
      <c r="G6887">
        <f>+VLOOKUP(Tabla2[[#This Row],[Cultivo]],Cod_categoría[],2,0)</f>
        <v>100103002</v>
      </c>
      <c r="H6887" t="str">
        <f>+VLOOKUP(F6887,Codigos[],2,0)</f>
        <v>Frutos de carozo</v>
      </c>
      <c r="I6887">
        <f>+VLOOKUP(Tabla2[[#This Row],[Categoría]],Cod_procesamiento10[],2,0)</f>
        <v>5</v>
      </c>
      <c r="J6887" t="s">
        <v>163</v>
      </c>
      <c r="K6887" s="3">
        <v>1354.09</v>
      </c>
    </row>
    <row r="6888" spans="1:11" x14ac:dyDescent="0.35">
      <c r="A6888">
        <v>2017</v>
      </c>
      <c r="B6888" s="5" t="s">
        <v>50</v>
      </c>
      <c r="C6888" s="10">
        <v>42767</v>
      </c>
      <c r="D6888" t="s">
        <v>17</v>
      </c>
      <c r="E6888">
        <f>+VLOOKUP(Tabla2[[#This Row],[Punto de venta]],Punto_venta[],2,0)</f>
        <v>2</v>
      </c>
      <c r="F6888" t="s">
        <v>7</v>
      </c>
      <c r="G6888">
        <f>+VLOOKUP(Tabla2[[#This Row],[Cultivo]],Cod_categoría[],2,0)</f>
        <v>100103004</v>
      </c>
      <c r="H6888" t="str">
        <f>+VLOOKUP(F6888,Codigos[],2,0)</f>
        <v>Frutos de carozo</v>
      </c>
      <c r="I6888">
        <f>+VLOOKUP(Tabla2[[#This Row],[Categoría]],Cod_procesamiento10[],2,0)</f>
        <v>5</v>
      </c>
      <c r="J6888" t="s">
        <v>163</v>
      </c>
      <c r="K6888" s="3">
        <v>1348.8</v>
      </c>
    </row>
    <row r="6889" spans="1:11" x14ac:dyDescent="0.35">
      <c r="A6889">
        <v>2017</v>
      </c>
      <c r="B6889" s="5" t="s">
        <v>50</v>
      </c>
      <c r="C6889" s="10">
        <v>42767</v>
      </c>
      <c r="D6889" t="s">
        <v>17</v>
      </c>
      <c r="E6889">
        <f>+VLOOKUP(Tabla2[[#This Row],[Punto de venta]],Punto_venta[],2,0)</f>
        <v>2</v>
      </c>
      <c r="F6889" t="s">
        <v>8</v>
      </c>
      <c r="G6889">
        <f>+VLOOKUP(Tabla2[[#This Row],[Cultivo]],Cod_categoría[],2,0)</f>
        <v>100112025</v>
      </c>
      <c r="H6889" t="str">
        <f>+VLOOKUP(F6889,Codigos[],2,0)</f>
        <v>Berries</v>
      </c>
      <c r="I6889">
        <f>+VLOOKUP(Tabla2[[#This Row],[Categoría]],Cod_procesamiento10[],2,0)</f>
        <v>1</v>
      </c>
      <c r="J6889" t="s">
        <v>163</v>
      </c>
      <c r="K6889" s="3">
        <v>4604.6400000000003</v>
      </c>
    </row>
    <row r="6890" spans="1:11" x14ac:dyDescent="0.35">
      <c r="A6890">
        <v>2017</v>
      </c>
      <c r="B6890" s="5" t="s">
        <v>50</v>
      </c>
      <c r="C6890" s="10">
        <v>42767</v>
      </c>
      <c r="D6890" t="s">
        <v>17</v>
      </c>
      <c r="E6890">
        <f>+VLOOKUP(Tabla2[[#This Row],[Punto de venta]],Punto_venta[],2,0)</f>
        <v>2</v>
      </c>
      <c r="F6890" t="s">
        <v>9</v>
      </c>
      <c r="G6890">
        <f>+VLOOKUP(Tabla2[[#This Row],[Cultivo]],Cod_categoría[],2,0)</f>
        <v>100102003</v>
      </c>
      <c r="H6890" t="str">
        <f>+VLOOKUP(F6890,Codigos[],2,0)</f>
        <v>Cítricos</v>
      </c>
      <c r="I6890">
        <f>+VLOOKUP(Tabla2[[#This Row],[Categoría]],Cod_procesamiento10[],2,0)</f>
        <v>2</v>
      </c>
      <c r="J6890" t="s">
        <v>163</v>
      </c>
      <c r="K6890" s="3">
        <v>2231.65</v>
      </c>
    </row>
    <row r="6891" spans="1:11" x14ac:dyDescent="0.35">
      <c r="A6891">
        <v>2017</v>
      </c>
      <c r="B6891" s="5" t="s">
        <v>50</v>
      </c>
      <c r="C6891" s="10">
        <v>42767</v>
      </c>
      <c r="D6891" t="s">
        <v>17</v>
      </c>
      <c r="E6891">
        <f>+VLOOKUP(Tabla2[[#This Row],[Punto de venta]],Punto_venta[],2,0)</f>
        <v>2</v>
      </c>
      <c r="F6891" t="s">
        <v>21</v>
      </c>
      <c r="G6891">
        <f>+VLOOKUP(Tabla2[[#This Row],[Cultivo]],Cod_categoría[],2,0)</f>
        <v>100108002</v>
      </c>
      <c r="H6891" t="str">
        <f>+VLOOKUP(F6891,Codigos[],2,0)</f>
        <v>Frutos tropicales y subtropicales</v>
      </c>
      <c r="I6891">
        <f>+VLOOKUP(Tabla2[[#This Row],[Categoría]],Cod_procesamiento10[],2,0)</f>
        <v>4</v>
      </c>
      <c r="J6891" t="s">
        <v>163</v>
      </c>
      <c r="K6891" s="3">
        <v>1497.19</v>
      </c>
    </row>
    <row r="6892" spans="1:11" x14ac:dyDescent="0.35">
      <c r="A6892">
        <v>2017</v>
      </c>
      <c r="B6892" s="5" t="s">
        <v>50</v>
      </c>
      <c r="C6892" s="10">
        <v>42767</v>
      </c>
      <c r="D6892" t="s">
        <v>17</v>
      </c>
      <c r="E6892">
        <f>+VLOOKUP(Tabla2[[#This Row],[Punto de venta]],Punto_venta[],2,0)</f>
        <v>2</v>
      </c>
      <c r="F6892" t="s">
        <v>11</v>
      </c>
      <c r="G6892">
        <f>+VLOOKUP(Tabla2[[#This Row],[Cultivo]],Cod_categoría[],2,0)</f>
        <v>100102005</v>
      </c>
      <c r="H6892" t="str">
        <f>+VLOOKUP(F6892,Codigos[],2,0)</f>
        <v>Cítricos</v>
      </c>
      <c r="I6892">
        <f>+VLOOKUP(Tabla2[[#This Row],[Categoría]],Cod_procesamiento10[],2,0)</f>
        <v>2</v>
      </c>
      <c r="J6892" t="s">
        <v>163</v>
      </c>
      <c r="K6892" s="3">
        <v>1003.5</v>
      </c>
    </row>
    <row r="6893" spans="1:11" x14ac:dyDescent="0.35">
      <c r="A6893">
        <v>2017</v>
      </c>
      <c r="B6893" s="5" t="s">
        <v>50</v>
      </c>
      <c r="C6893" s="10">
        <v>42767</v>
      </c>
      <c r="D6893" t="s">
        <v>17</v>
      </c>
      <c r="E6893">
        <f>+VLOOKUP(Tabla2[[#This Row],[Punto de venta]],Punto_venta[],2,0)</f>
        <v>2</v>
      </c>
      <c r="F6893" t="s">
        <v>12</v>
      </c>
      <c r="G6893">
        <f>+VLOOKUP(Tabla2[[#This Row],[Cultivo]],Cod_categoría[],2,0)</f>
        <v>100103006</v>
      </c>
      <c r="H6893" t="str">
        <f>+VLOOKUP(F6893,Codigos[],2,0)</f>
        <v>Frutos de carozo</v>
      </c>
      <c r="I6893">
        <f>+VLOOKUP(Tabla2[[#This Row],[Categoría]],Cod_procesamiento10[],2,0)</f>
        <v>5</v>
      </c>
      <c r="J6893" t="s">
        <v>163</v>
      </c>
      <c r="K6893" s="3">
        <v>1329.35</v>
      </c>
    </row>
    <row r="6894" spans="1:11" x14ac:dyDescent="0.35">
      <c r="A6894">
        <v>2017</v>
      </c>
      <c r="B6894" s="5" t="s">
        <v>50</v>
      </c>
      <c r="C6894" s="10">
        <v>42767</v>
      </c>
      <c r="D6894" t="s">
        <v>17</v>
      </c>
      <c r="E6894">
        <f>+VLOOKUP(Tabla2[[#This Row],[Punto de venta]],Punto_venta[],2,0)</f>
        <v>2</v>
      </c>
      <c r="F6894" t="s">
        <v>13</v>
      </c>
      <c r="G6894">
        <f>+VLOOKUP(Tabla2[[#This Row],[Cultivo]],Cod_categoría[],2,0)</f>
        <v>100106002</v>
      </c>
      <c r="H6894" t="str">
        <f>+VLOOKUP(F6894,Codigos[],2,0)</f>
        <v>Frutos oleaginosos</v>
      </c>
      <c r="I6894">
        <f>+VLOOKUP(Tabla2[[#This Row],[Categoría]],Cod_procesamiento10[],2,0)</f>
        <v>12</v>
      </c>
      <c r="J6894" t="s">
        <v>163</v>
      </c>
      <c r="K6894" s="3">
        <v>2935.68</v>
      </c>
    </row>
    <row r="6895" spans="1:11" x14ac:dyDescent="0.35">
      <c r="A6895">
        <v>2017</v>
      </c>
      <c r="B6895" s="5" t="s">
        <v>50</v>
      </c>
      <c r="C6895" s="10">
        <v>42767</v>
      </c>
      <c r="D6895" t="s">
        <v>17</v>
      </c>
      <c r="E6895">
        <f>+VLOOKUP(Tabla2[[#This Row],[Punto de venta]],Punto_venta[],2,0)</f>
        <v>2</v>
      </c>
      <c r="F6895" t="s">
        <v>15</v>
      </c>
      <c r="G6895">
        <f>+VLOOKUP(Tabla2[[#This Row],[Cultivo]],Cod_categoría[],2,0)</f>
        <v>100108006</v>
      </c>
      <c r="H6895" t="str">
        <f>+VLOOKUP(F6895,Codigos[],2,0)</f>
        <v>Frutos tropicales y subtropicales</v>
      </c>
      <c r="I6895">
        <f>+VLOOKUP(Tabla2[[#This Row],[Categoría]],Cod_procesamiento10[],2,0)</f>
        <v>4</v>
      </c>
      <c r="J6895" t="s">
        <v>163</v>
      </c>
      <c r="K6895" s="3">
        <v>808.78</v>
      </c>
    </row>
    <row r="6896" spans="1:11" x14ac:dyDescent="0.35">
      <c r="A6896">
        <v>2017</v>
      </c>
      <c r="B6896" s="5" t="s">
        <v>50</v>
      </c>
      <c r="C6896" s="10">
        <v>42767</v>
      </c>
      <c r="D6896" t="s">
        <v>17</v>
      </c>
      <c r="E6896">
        <f>+VLOOKUP(Tabla2[[#This Row],[Punto de venta]],Punto_venta[],2,0)</f>
        <v>2</v>
      </c>
      <c r="F6896" t="s">
        <v>16</v>
      </c>
      <c r="G6896">
        <f>+VLOOKUP(Tabla2[[#This Row],[Cultivo]],Cod_categoría[],2,0)</f>
        <v>100109001</v>
      </c>
      <c r="H6896" t="str">
        <f>+VLOOKUP(F6896,Codigos[],2,0)</f>
        <v>Uva</v>
      </c>
      <c r="I6896">
        <f>+VLOOKUP(Tabla2[[#This Row],[Categoría]],Cod_procesamiento10[],2,0)</f>
        <v>11</v>
      </c>
      <c r="J6896" t="s">
        <v>163</v>
      </c>
      <c r="K6896" s="3">
        <v>3137.77</v>
      </c>
    </row>
    <row r="6897" spans="1:11" x14ac:dyDescent="0.35">
      <c r="A6897">
        <v>2017</v>
      </c>
      <c r="B6897" s="5" t="s">
        <v>50</v>
      </c>
      <c r="C6897" s="10">
        <v>42767</v>
      </c>
      <c r="D6897" t="s">
        <v>2</v>
      </c>
      <c r="E6897">
        <f>+VLOOKUP(Tabla2[[#This Row],[Punto de venta]],Punto_venta[],2,0)</f>
        <v>1</v>
      </c>
      <c r="F6897" t="s">
        <v>68</v>
      </c>
      <c r="G6897">
        <f>+VLOOKUP(Tabla2[[#This Row],[Cultivo]],Cod_categoría[],2,0)</f>
        <v>100101001</v>
      </c>
      <c r="H6897" t="str">
        <f>+VLOOKUP(F6897,Codigos[],2,0)</f>
        <v>Berries</v>
      </c>
      <c r="I6897">
        <f>+VLOOKUP(Tabla2[[#This Row],[Categoría]],Cod_procesamiento10[],2,0)</f>
        <v>1</v>
      </c>
      <c r="J6897" t="s">
        <v>163</v>
      </c>
      <c r="K6897" s="3">
        <v>2318.85</v>
      </c>
    </row>
    <row r="6898" spans="1:11" x14ac:dyDescent="0.35">
      <c r="A6898">
        <v>2017</v>
      </c>
      <c r="B6898" s="5" t="s">
        <v>50</v>
      </c>
      <c r="C6898" s="10">
        <v>42767</v>
      </c>
      <c r="D6898" t="s">
        <v>2</v>
      </c>
      <c r="E6898">
        <f>+VLOOKUP(Tabla2[[#This Row],[Punto de venta]],Punto_venta[],2,0)</f>
        <v>1</v>
      </c>
      <c r="F6898" t="s">
        <v>5</v>
      </c>
      <c r="G6898">
        <f>+VLOOKUP(Tabla2[[#This Row],[Cultivo]],Cod_categoría[],2,0)</f>
        <v>100103002</v>
      </c>
      <c r="H6898" t="str">
        <f>+VLOOKUP(F6898,Codigos[],2,0)</f>
        <v>Frutos de carozo</v>
      </c>
      <c r="I6898">
        <f>+VLOOKUP(Tabla2[[#This Row],[Categoría]],Cod_procesamiento10[],2,0)</f>
        <v>5</v>
      </c>
      <c r="J6898" t="s">
        <v>163</v>
      </c>
      <c r="K6898" s="3">
        <v>651.29</v>
      </c>
    </row>
    <row r="6899" spans="1:11" x14ac:dyDescent="0.35">
      <c r="A6899">
        <v>2017</v>
      </c>
      <c r="B6899" s="5" t="s">
        <v>50</v>
      </c>
      <c r="C6899" s="10">
        <v>42767</v>
      </c>
      <c r="D6899" t="s">
        <v>2</v>
      </c>
      <c r="E6899">
        <f>+VLOOKUP(Tabla2[[#This Row],[Punto de venta]],Punto_venta[],2,0)</f>
        <v>1</v>
      </c>
      <c r="F6899" t="s">
        <v>7</v>
      </c>
      <c r="G6899">
        <f>+VLOOKUP(Tabla2[[#This Row],[Cultivo]],Cod_categoría[],2,0)</f>
        <v>100103004</v>
      </c>
      <c r="H6899" t="str">
        <f>+VLOOKUP(F6899,Codigos[],2,0)</f>
        <v>Frutos de carozo</v>
      </c>
      <c r="I6899">
        <f>+VLOOKUP(Tabla2[[#This Row],[Categoría]],Cod_procesamiento10[],2,0)</f>
        <v>5</v>
      </c>
      <c r="J6899" t="s">
        <v>163</v>
      </c>
      <c r="K6899" s="3">
        <v>805.18</v>
      </c>
    </row>
    <row r="6900" spans="1:11" x14ac:dyDescent="0.35">
      <c r="A6900">
        <v>2017</v>
      </c>
      <c r="B6900" s="5" t="s">
        <v>50</v>
      </c>
      <c r="C6900" s="10">
        <v>42767</v>
      </c>
      <c r="D6900" t="s">
        <v>2</v>
      </c>
      <c r="E6900">
        <f>+VLOOKUP(Tabla2[[#This Row],[Punto de venta]],Punto_venta[],2,0)</f>
        <v>1</v>
      </c>
      <c r="F6900" t="s">
        <v>8</v>
      </c>
      <c r="G6900">
        <f>+VLOOKUP(Tabla2[[#This Row],[Cultivo]],Cod_categoría[],2,0)</f>
        <v>100112025</v>
      </c>
      <c r="H6900" t="str">
        <f>+VLOOKUP(F6900,Codigos[],2,0)</f>
        <v>Berries</v>
      </c>
      <c r="I6900">
        <f>+VLOOKUP(Tabla2[[#This Row],[Categoría]],Cod_procesamiento10[],2,0)</f>
        <v>1</v>
      </c>
      <c r="J6900" t="s">
        <v>163</v>
      </c>
      <c r="K6900" s="3">
        <v>1161.06</v>
      </c>
    </row>
    <row r="6901" spans="1:11" x14ac:dyDescent="0.35">
      <c r="A6901">
        <v>2017</v>
      </c>
      <c r="B6901" s="5" t="s">
        <v>50</v>
      </c>
      <c r="C6901" s="10">
        <v>42767</v>
      </c>
      <c r="D6901" t="s">
        <v>2</v>
      </c>
      <c r="E6901">
        <f>+VLOOKUP(Tabla2[[#This Row],[Punto de venta]],Punto_venta[],2,0)</f>
        <v>1</v>
      </c>
      <c r="F6901" t="s">
        <v>9</v>
      </c>
      <c r="G6901">
        <f>+VLOOKUP(Tabla2[[#This Row],[Cultivo]],Cod_categoría[],2,0)</f>
        <v>100102003</v>
      </c>
      <c r="H6901" t="str">
        <f>+VLOOKUP(F6901,Codigos[],2,0)</f>
        <v>Cítricos</v>
      </c>
      <c r="I6901">
        <f>+VLOOKUP(Tabla2[[#This Row],[Categoría]],Cod_procesamiento10[],2,0)</f>
        <v>2</v>
      </c>
      <c r="J6901" t="s">
        <v>163</v>
      </c>
      <c r="K6901" s="3">
        <v>1960.82</v>
      </c>
    </row>
    <row r="6902" spans="1:11" x14ac:dyDescent="0.35">
      <c r="A6902">
        <v>2017</v>
      </c>
      <c r="B6902" s="5" t="s">
        <v>50</v>
      </c>
      <c r="C6902" s="10">
        <v>42767</v>
      </c>
      <c r="D6902" t="s">
        <v>2</v>
      </c>
      <c r="E6902">
        <f>+VLOOKUP(Tabla2[[#This Row],[Punto de venta]],Punto_venta[],2,0)</f>
        <v>1</v>
      </c>
      <c r="F6902" t="s">
        <v>21</v>
      </c>
      <c r="G6902">
        <f>+VLOOKUP(Tabla2[[#This Row],[Cultivo]],Cod_categoría[],2,0)</f>
        <v>100108002</v>
      </c>
      <c r="H6902" t="str">
        <f>+VLOOKUP(F6902,Codigos[],2,0)</f>
        <v>Frutos tropicales y subtropicales</v>
      </c>
      <c r="I6902">
        <f>+VLOOKUP(Tabla2[[#This Row],[Categoría]],Cod_procesamiento10[],2,0)</f>
        <v>4</v>
      </c>
      <c r="J6902" t="s">
        <v>163</v>
      </c>
      <c r="K6902" s="3">
        <v>1714.06</v>
      </c>
    </row>
    <row r="6903" spans="1:11" x14ac:dyDescent="0.35">
      <c r="A6903">
        <v>2017</v>
      </c>
      <c r="B6903" s="5" t="s">
        <v>50</v>
      </c>
      <c r="C6903" s="10">
        <v>42767</v>
      </c>
      <c r="D6903" t="s">
        <v>2</v>
      </c>
      <c r="E6903">
        <f>+VLOOKUP(Tabla2[[#This Row],[Punto de venta]],Punto_venta[],2,0)</f>
        <v>1</v>
      </c>
      <c r="F6903" t="s">
        <v>10</v>
      </c>
      <c r="G6903">
        <f>+VLOOKUP(Tabla2[[#This Row],[Cultivo]],Cod_categoría[],2,0)</f>
        <v>100104002</v>
      </c>
      <c r="H6903" t="str">
        <f>+VLOOKUP(F6903,Codigos[],2,0)</f>
        <v>Frutos de pepita</v>
      </c>
      <c r="I6903">
        <f>+VLOOKUP(Tabla2[[#This Row],[Categoría]],Cod_procesamiento10[],2,0)</f>
        <v>3</v>
      </c>
      <c r="J6903" t="s">
        <v>163</v>
      </c>
      <c r="K6903" s="3">
        <v>628.88</v>
      </c>
    </row>
    <row r="6904" spans="1:11" x14ac:dyDescent="0.35">
      <c r="A6904">
        <v>2017</v>
      </c>
      <c r="B6904" s="5" t="s">
        <v>50</v>
      </c>
      <c r="C6904" s="10">
        <v>42767</v>
      </c>
      <c r="D6904" t="s">
        <v>2</v>
      </c>
      <c r="E6904">
        <f>+VLOOKUP(Tabla2[[#This Row],[Punto de venta]],Punto_venta[],2,0)</f>
        <v>1</v>
      </c>
      <c r="F6904" t="s">
        <v>11</v>
      </c>
      <c r="G6904">
        <f>+VLOOKUP(Tabla2[[#This Row],[Cultivo]],Cod_categoría[],2,0)</f>
        <v>100102005</v>
      </c>
      <c r="H6904" t="str">
        <f>+VLOOKUP(F6904,Codigos[],2,0)</f>
        <v>Cítricos</v>
      </c>
      <c r="I6904">
        <f>+VLOOKUP(Tabla2[[#This Row],[Categoría]],Cod_procesamiento10[],2,0)</f>
        <v>2</v>
      </c>
      <c r="J6904" t="s">
        <v>163</v>
      </c>
      <c r="K6904" s="3">
        <v>853.54</v>
      </c>
    </row>
    <row r="6905" spans="1:11" x14ac:dyDescent="0.35">
      <c r="A6905">
        <v>2017</v>
      </c>
      <c r="B6905" s="5" t="s">
        <v>50</v>
      </c>
      <c r="C6905" s="10">
        <v>42767</v>
      </c>
      <c r="D6905" t="s">
        <v>2</v>
      </c>
      <c r="E6905">
        <f>+VLOOKUP(Tabla2[[#This Row],[Punto de venta]],Punto_venta[],2,0)</f>
        <v>1</v>
      </c>
      <c r="F6905" t="s">
        <v>12</v>
      </c>
      <c r="G6905">
        <f>+VLOOKUP(Tabla2[[#This Row],[Cultivo]],Cod_categoría[],2,0)</f>
        <v>100103006</v>
      </c>
      <c r="H6905" t="str">
        <f>+VLOOKUP(F6905,Codigos[],2,0)</f>
        <v>Frutos de carozo</v>
      </c>
      <c r="I6905">
        <f>+VLOOKUP(Tabla2[[#This Row],[Categoría]],Cod_procesamiento10[],2,0)</f>
        <v>5</v>
      </c>
      <c r="J6905" t="s">
        <v>163</v>
      </c>
      <c r="K6905" s="3">
        <v>803.27</v>
      </c>
    </row>
    <row r="6906" spans="1:11" x14ac:dyDescent="0.35">
      <c r="A6906">
        <v>2017</v>
      </c>
      <c r="B6906" s="5" t="s">
        <v>50</v>
      </c>
      <c r="C6906" s="10">
        <v>42767</v>
      </c>
      <c r="D6906" t="s">
        <v>2</v>
      </c>
      <c r="E6906">
        <f>+VLOOKUP(Tabla2[[#This Row],[Punto de venta]],Punto_venta[],2,0)</f>
        <v>1</v>
      </c>
      <c r="F6906" t="s">
        <v>13</v>
      </c>
      <c r="G6906">
        <f>+VLOOKUP(Tabla2[[#This Row],[Cultivo]],Cod_categoría[],2,0)</f>
        <v>100106002</v>
      </c>
      <c r="H6906" t="str">
        <f>+VLOOKUP(F6906,Codigos[],2,0)</f>
        <v>Frutos oleaginosos</v>
      </c>
      <c r="I6906">
        <f>+VLOOKUP(Tabla2[[#This Row],[Categoría]],Cod_procesamiento10[],2,0)</f>
        <v>12</v>
      </c>
      <c r="J6906" t="s">
        <v>163</v>
      </c>
      <c r="K6906" s="3">
        <v>2193.7800000000002</v>
      </c>
    </row>
    <row r="6907" spans="1:11" x14ac:dyDescent="0.35">
      <c r="A6907">
        <v>2017</v>
      </c>
      <c r="B6907" s="5" t="s">
        <v>50</v>
      </c>
      <c r="C6907" s="10">
        <v>42767</v>
      </c>
      <c r="D6907" t="s">
        <v>2</v>
      </c>
      <c r="E6907">
        <f>+VLOOKUP(Tabla2[[#This Row],[Punto de venta]],Punto_venta[],2,0)</f>
        <v>1</v>
      </c>
      <c r="F6907" t="s">
        <v>15</v>
      </c>
      <c r="G6907">
        <f>+VLOOKUP(Tabla2[[#This Row],[Cultivo]],Cod_categoría[],2,0)</f>
        <v>100108006</v>
      </c>
      <c r="H6907" t="str">
        <f>+VLOOKUP(F6907,Codigos[],2,0)</f>
        <v>Frutos tropicales y subtropicales</v>
      </c>
      <c r="I6907">
        <f>+VLOOKUP(Tabla2[[#This Row],[Categoría]],Cod_procesamiento10[],2,0)</f>
        <v>4</v>
      </c>
      <c r="J6907" t="s">
        <v>163</v>
      </c>
      <c r="K6907" s="3">
        <v>566.30999999999995</v>
      </c>
    </row>
    <row r="6908" spans="1:11" x14ac:dyDescent="0.35">
      <c r="A6908">
        <v>2017</v>
      </c>
      <c r="B6908" s="5" t="s">
        <v>50</v>
      </c>
      <c r="C6908" s="10">
        <v>42767</v>
      </c>
      <c r="D6908" t="s">
        <v>2</v>
      </c>
      <c r="E6908">
        <f>+VLOOKUP(Tabla2[[#This Row],[Punto de venta]],Punto_venta[],2,0)</f>
        <v>1</v>
      </c>
      <c r="F6908" t="s">
        <v>18</v>
      </c>
      <c r="G6908">
        <f>+VLOOKUP(Tabla2[[#This Row],[Cultivo]],Cod_categoría[],2,0)</f>
        <v>100114042</v>
      </c>
      <c r="H6908" t="str">
        <f>+VLOOKUP(F6908,Codigos[],2,0)</f>
        <v>Otros</v>
      </c>
      <c r="I6908">
        <f>+VLOOKUP(Tabla2[[#This Row],[Categoría]],Cod_procesamiento10[],2,0)</f>
        <v>13</v>
      </c>
      <c r="J6908" t="s">
        <v>163</v>
      </c>
      <c r="K6908" s="3">
        <v>855.17</v>
      </c>
    </row>
    <row r="6909" spans="1:11" x14ac:dyDescent="0.35">
      <c r="A6909">
        <v>2017</v>
      </c>
      <c r="B6909" s="5" t="s">
        <v>50</v>
      </c>
      <c r="C6909" s="10">
        <v>42767</v>
      </c>
      <c r="D6909" t="s">
        <v>2</v>
      </c>
      <c r="E6909">
        <f>+VLOOKUP(Tabla2[[#This Row],[Punto de venta]],Punto_venta[],2,0)</f>
        <v>1</v>
      </c>
      <c r="F6909" t="s">
        <v>16</v>
      </c>
      <c r="G6909">
        <f>+VLOOKUP(Tabla2[[#This Row],[Cultivo]],Cod_categoría[],2,0)</f>
        <v>100109001</v>
      </c>
      <c r="H6909" t="str">
        <f>+VLOOKUP(F6909,Codigos[],2,0)</f>
        <v>Uva</v>
      </c>
      <c r="I6909">
        <f>+VLOOKUP(Tabla2[[#This Row],[Categoría]],Cod_procesamiento10[],2,0)</f>
        <v>11</v>
      </c>
      <c r="J6909" t="s">
        <v>163</v>
      </c>
      <c r="K6909" s="3">
        <v>898</v>
      </c>
    </row>
    <row r="6910" spans="1:11" x14ac:dyDescent="0.35">
      <c r="A6910">
        <v>2017</v>
      </c>
      <c r="B6910" s="5" t="s">
        <v>50</v>
      </c>
      <c r="C6910" s="10">
        <v>42767</v>
      </c>
      <c r="D6910" t="s">
        <v>17</v>
      </c>
      <c r="E6910">
        <f>+VLOOKUP(Tabla2[[#This Row],[Punto de venta]],Punto_venta[],2,0)</f>
        <v>2</v>
      </c>
      <c r="F6910" t="s">
        <v>68</v>
      </c>
      <c r="G6910">
        <f>+VLOOKUP(Tabla2[[#This Row],[Cultivo]],Cod_categoría[],2,0)</f>
        <v>100101001</v>
      </c>
      <c r="H6910" t="str">
        <f>+VLOOKUP(F6910,Codigos[],2,0)</f>
        <v>Berries</v>
      </c>
      <c r="I6910">
        <f>+VLOOKUP(Tabla2[[#This Row],[Categoría]],Cod_procesamiento10[],2,0)</f>
        <v>1</v>
      </c>
      <c r="J6910" t="s">
        <v>163</v>
      </c>
      <c r="K6910" s="3">
        <v>9175.67</v>
      </c>
    </row>
    <row r="6911" spans="1:11" x14ac:dyDescent="0.35">
      <c r="A6911">
        <v>2017</v>
      </c>
      <c r="B6911" s="5" t="s">
        <v>50</v>
      </c>
      <c r="C6911" s="10">
        <v>42767</v>
      </c>
      <c r="D6911" t="s">
        <v>17</v>
      </c>
      <c r="E6911">
        <f>+VLOOKUP(Tabla2[[#This Row],[Punto de venta]],Punto_venta[],2,0)</f>
        <v>2</v>
      </c>
      <c r="F6911" t="s">
        <v>5</v>
      </c>
      <c r="G6911">
        <f>+VLOOKUP(Tabla2[[#This Row],[Cultivo]],Cod_categoría[],2,0)</f>
        <v>100103002</v>
      </c>
      <c r="H6911" t="str">
        <f>+VLOOKUP(F6911,Codigos[],2,0)</f>
        <v>Frutos de carozo</v>
      </c>
      <c r="I6911">
        <f>+VLOOKUP(Tabla2[[#This Row],[Categoría]],Cod_procesamiento10[],2,0)</f>
        <v>5</v>
      </c>
      <c r="J6911" t="s">
        <v>163</v>
      </c>
      <c r="K6911" s="3">
        <v>1339.43</v>
      </c>
    </row>
    <row r="6912" spans="1:11" x14ac:dyDescent="0.35">
      <c r="A6912">
        <v>2017</v>
      </c>
      <c r="B6912" s="5" t="s">
        <v>50</v>
      </c>
      <c r="C6912" s="10">
        <v>42767</v>
      </c>
      <c r="D6912" t="s">
        <v>17</v>
      </c>
      <c r="E6912">
        <f>+VLOOKUP(Tabla2[[#This Row],[Punto de venta]],Punto_venta[],2,0)</f>
        <v>2</v>
      </c>
      <c r="F6912" t="s">
        <v>7</v>
      </c>
      <c r="G6912">
        <f>+VLOOKUP(Tabla2[[#This Row],[Cultivo]],Cod_categoría[],2,0)</f>
        <v>100103004</v>
      </c>
      <c r="H6912" t="str">
        <f>+VLOOKUP(F6912,Codigos[],2,0)</f>
        <v>Frutos de carozo</v>
      </c>
      <c r="I6912">
        <f>+VLOOKUP(Tabla2[[#This Row],[Categoría]],Cod_procesamiento10[],2,0)</f>
        <v>5</v>
      </c>
      <c r="J6912" t="s">
        <v>163</v>
      </c>
      <c r="K6912" s="3">
        <v>1307.73</v>
      </c>
    </row>
    <row r="6913" spans="1:11" x14ac:dyDescent="0.35">
      <c r="A6913">
        <v>2017</v>
      </c>
      <c r="B6913" s="5" t="s">
        <v>50</v>
      </c>
      <c r="C6913" s="10">
        <v>42767</v>
      </c>
      <c r="D6913" t="s">
        <v>17</v>
      </c>
      <c r="E6913">
        <f>+VLOOKUP(Tabla2[[#This Row],[Punto de venta]],Punto_venta[],2,0)</f>
        <v>2</v>
      </c>
      <c r="F6913" t="s">
        <v>8</v>
      </c>
      <c r="G6913">
        <f>+VLOOKUP(Tabla2[[#This Row],[Cultivo]],Cod_categoría[],2,0)</f>
        <v>100112025</v>
      </c>
      <c r="H6913" t="str">
        <f>+VLOOKUP(F6913,Codigos[],2,0)</f>
        <v>Berries</v>
      </c>
      <c r="I6913">
        <f>+VLOOKUP(Tabla2[[#This Row],[Categoría]],Cod_procesamiento10[],2,0)</f>
        <v>1</v>
      </c>
      <c r="J6913" t="s">
        <v>163</v>
      </c>
      <c r="K6913" s="3">
        <v>4954.09</v>
      </c>
    </row>
    <row r="6914" spans="1:11" x14ac:dyDescent="0.35">
      <c r="A6914">
        <v>2017</v>
      </c>
      <c r="B6914" s="5" t="s">
        <v>50</v>
      </c>
      <c r="C6914" s="10">
        <v>42767</v>
      </c>
      <c r="D6914" t="s">
        <v>17</v>
      </c>
      <c r="E6914">
        <f>+VLOOKUP(Tabla2[[#This Row],[Punto de venta]],Punto_venta[],2,0)</f>
        <v>2</v>
      </c>
      <c r="F6914" t="s">
        <v>9</v>
      </c>
      <c r="G6914">
        <f>+VLOOKUP(Tabla2[[#This Row],[Cultivo]],Cod_categoría[],2,0)</f>
        <v>100102003</v>
      </c>
      <c r="H6914" t="str">
        <f>+VLOOKUP(F6914,Codigos[],2,0)</f>
        <v>Cítricos</v>
      </c>
      <c r="I6914">
        <f>+VLOOKUP(Tabla2[[#This Row],[Categoría]],Cod_procesamiento10[],2,0)</f>
        <v>2</v>
      </c>
      <c r="J6914" t="s">
        <v>163</v>
      </c>
      <c r="K6914" s="3">
        <v>2306.2800000000002</v>
      </c>
    </row>
    <row r="6915" spans="1:11" x14ac:dyDescent="0.35">
      <c r="A6915">
        <v>2017</v>
      </c>
      <c r="B6915" s="5" t="s">
        <v>50</v>
      </c>
      <c r="C6915" s="10">
        <v>42767</v>
      </c>
      <c r="D6915" t="s">
        <v>17</v>
      </c>
      <c r="E6915">
        <f>+VLOOKUP(Tabla2[[#This Row],[Punto de venta]],Punto_venta[],2,0)</f>
        <v>2</v>
      </c>
      <c r="F6915" t="s">
        <v>21</v>
      </c>
      <c r="G6915">
        <f>+VLOOKUP(Tabla2[[#This Row],[Cultivo]],Cod_categoría[],2,0)</f>
        <v>100108002</v>
      </c>
      <c r="H6915" t="str">
        <f>+VLOOKUP(F6915,Codigos[],2,0)</f>
        <v>Frutos tropicales y subtropicales</v>
      </c>
      <c r="I6915">
        <f>+VLOOKUP(Tabla2[[#This Row],[Categoría]],Cod_procesamiento10[],2,0)</f>
        <v>4</v>
      </c>
      <c r="J6915" t="s">
        <v>163</v>
      </c>
      <c r="K6915" s="3">
        <v>1513.81</v>
      </c>
    </row>
    <row r="6916" spans="1:11" x14ac:dyDescent="0.35">
      <c r="A6916">
        <v>2017</v>
      </c>
      <c r="B6916" s="5" t="s">
        <v>50</v>
      </c>
      <c r="C6916" s="10">
        <v>42767</v>
      </c>
      <c r="D6916" t="s">
        <v>17</v>
      </c>
      <c r="E6916">
        <f>+VLOOKUP(Tabla2[[#This Row],[Punto de venta]],Punto_venta[],2,0)</f>
        <v>2</v>
      </c>
      <c r="F6916" t="s">
        <v>10</v>
      </c>
      <c r="G6916">
        <f>+VLOOKUP(Tabla2[[#This Row],[Cultivo]],Cod_categoría[],2,0)</f>
        <v>100104002</v>
      </c>
      <c r="H6916" t="str">
        <f>+VLOOKUP(F6916,Codigos[],2,0)</f>
        <v>Frutos de pepita</v>
      </c>
      <c r="I6916">
        <f>+VLOOKUP(Tabla2[[#This Row],[Categoría]],Cod_procesamiento10[],2,0)</f>
        <v>3</v>
      </c>
      <c r="J6916" t="s">
        <v>163</v>
      </c>
      <c r="K6916" s="3">
        <v>1305.55</v>
      </c>
    </row>
    <row r="6917" spans="1:11" x14ac:dyDescent="0.35">
      <c r="A6917">
        <v>2017</v>
      </c>
      <c r="B6917" s="5" t="s">
        <v>50</v>
      </c>
      <c r="C6917" s="10">
        <v>42767</v>
      </c>
      <c r="D6917" t="s">
        <v>17</v>
      </c>
      <c r="E6917">
        <f>+VLOOKUP(Tabla2[[#This Row],[Punto de venta]],Punto_venta[],2,0)</f>
        <v>2</v>
      </c>
      <c r="F6917" t="s">
        <v>11</v>
      </c>
      <c r="G6917">
        <f>+VLOOKUP(Tabla2[[#This Row],[Cultivo]],Cod_categoría[],2,0)</f>
        <v>100102005</v>
      </c>
      <c r="H6917" t="str">
        <f>+VLOOKUP(F6917,Codigos[],2,0)</f>
        <v>Cítricos</v>
      </c>
      <c r="I6917">
        <f>+VLOOKUP(Tabla2[[#This Row],[Categoría]],Cod_procesamiento10[],2,0)</f>
        <v>2</v>
      </c>
      <c r="J6917" t="s">
        <v>163</v>
      </c>
      <c r="K6917" s="3">
        <v>1069.6099999999999</v>
      </c>
    </row>
    <row r="6918" spans="1:11" x14ac:dyDescent="0.35">
      <c r="A6918">
        <v>2017</v>
      </c>
      <c r="B6918" s="5" t="s">
        <v>50</v>
      </c>
      <c r="C6918" s="10">
        <v>42767</v>
      </c>
      <c r="D6918" t="s">
        <v>17</v>
      </c>
      <c r="E6918">
        <f>+VLOOKUP(Tabla2[[#This Row],[Punto de venta]],Punto_venta[],2,0)</f>
        <v>2</v>
      </c>
      <c r="F6918" t="s">
        <v>12</v>
      </c>
      <c r="G6918">
        <f>+VLOOKUP(Tabla2[[#This Row],[Cultivo]],Cod_categoría[],2,0)</f>
        <v>100103006</v>
      </c>
      <c r="H6918" t="str">
        <f>+VLOOKUP(F6918,Codigos[],2,0)</f>
        <v>Frutos de carozo</v>
      </c>
      <c r="I6918">
        <f>+VLOOKUP(Tabla2[[#This Row],[Categoría]],Cod_procesamiento10[],2,0)</f>
        <v>5</v>
      </c>
      <c r="J6918" t="s">
        <v>163</v>
      </c>
      <c r="K6918" s="3">
        <v>1261.44</v>
      </c>
    </row>
    <row r="6919" spans="1:11" x14ac:dyDescent="0.35">
      <c r="A6919">
        <v>2017</v>
      </c>
      <c r="B6919" s="5" t="s">
        <v>50</v>
      </c>
      <c r="C6919" s="10">
        <v>42767</v>
      </c>
      <c r="D6919" t="s">
        <v>17</v>
      </c>
      <c r="E6919">
        <f>+VLOOKUP(Tabla2[[#This Row],[Punto de venta]],Punto_venta[],2,0)</f>
        <v>2</v>
      </c>
      <c r="F6919" t="s">
        <v>13</v>
      </c>
      <c r="G6919">
        <f>+VLOOKUP(Tabla2[[#This Row],[Cultivo]],Cod_categoría[],2,0)</f>
        <v>100106002</v>
      </c>
      <c r="H6919" t="str">
        <f>+VLOOKUP(F6919,Codigos[],2,0)</f>
        <v>Frutos oleaginosos</v>
      </c>
      <c r="I6919">
        <f>+VLOOKUP(Tabla2[[#This Row],[Categoría]],Cod_procesamiento10[],2,0)</f>
        <v>12</v>
      </c>
      <c r="J6919" t="s">
        <v>163</v>
      </c>
      <c r="K6919" s="3">
        <v>2842.62</v>
      </c>
    </row>
    <row r="6920" spans="1:11" x14ac:dyDescent="0.35">
      <c r="A6920">
        <v>2017</v>
      </c>
      <c r="B6920" s="5" t="s">
        <v>50</v>
      </c>
      <c r="C6920" s="10">
        <v>42767</v>
      </c>
      <c r="D6920" t="s">
        <v>17</v>
      </c>
      <c r="E6920">
        <f>+VLOOKUP(Tabla2[[#This Row],[Punto de venta]],Punto_venta[],2,0)</f>
        <v>2</v>
      </c>
      <c r="F6920" t="s">
        <v>15</v>
      </c>
      <c r="G6920">
        <f>+VLOOKUP(Tabla2[[#This Row],[Cultivo]],Cod_categoría[],2,0)</f>
        <v>100108006</v>
      </c>
      <c r="H6920" t="str">
        <f>+VLOOKUP(F6920,Codigos[],2,0)</f>
        <v>Frutos tropicales y subtropicales</v>
      </c>
      <c r="I6920">
        <f>+VLOOKUP(Tabla2[[#This Row],[Categoría]],Cod_procesamiento10[],2,0)</f>
        <v>4</v>
      </c>
      <c r="J6920" t="s">
        <v>163</v>
      </c>
      <c r="K6920" s="3">
        <v>795.5</v>
      </c>
    </row>
    <row r="6921" spans="1:11" x14ac:dyDescent="0.35">
      <c r="A6921">
        <v>2017</v>
      </c>
      <c r="B6921" s="5" t="s">
        <v>50</v>
      </c>
      <c r="C6921" s="10">
        <v>42767</v>
      </c>
      <c r="D6921" t="s">
        <v>17</v>
      </c>
      <c r="E6921">
        <f>+VLOOKUP(Tabla2[[#This Row],[Punto de venta]],Punto_venta[],2,0)</f>
        <v>2</v>
      </c>
      <c r="F6921" t="s">
        <v>18</v>
      </c>
      <c r="G6921">
        <f>+VLOOKUP(Tabla2[[#This Row],[Cultivo]],Cod_categoría[],2,0)</f>
        <v>100114042</v>
      </c>
      <c r="H6921" t="str">
        <f>+VLOOKUP(F6921,Codigos[],2,0)</f>
        <v>Otros</v>
      </c>
      <c r="I6921">
        <f>+VLOOKUP(Tabla2[[#This Row],[Categoría]],Cod_procesamiento10[],2,0)</f>
        <v>13</v>
      </c>
      <c r="J6921" t="s">
        <v>163</v>
      </c>
      <c r="K6921" s="3">
        <v>2151.1999999999998</v>
      </c>
    </row>
    <row r="6922" spans="1:11" x14ac:dyDescent="0.35">
      <c r="A6922">
        <v>2017</v>
      </c>
      <c r="B6922" s="5" t="s">
        <v>50</v>
      </c>
      <c r="C6922" s="10">
        <v>42767</v>
      </c>
      <c r="D6922" t="s">
        <v>17</v>
      </c>
      <c r="E6922">
        <f>+VLOOKUP(Tabla2[[#This Row],[Punto de venta]],Punto_venta[],2,0)</f>
        <v>2</v>
      </c>
      <c r="F6922" t="s">
        <v>16</v>
      </c>
      <c r="G6922">
        <f>+VLOOKUP(Tabla2[[#This Row],[Cultivo]],Cod_categoría[],2,0)</f>
        <v>100109001</v>
      </c>
      <c r="H6922" t="str">
        <f>+VLOOKUP(F6922,Codigos[],2,0)</f>
        <v>Uva</v>
      </c>
      <c r="I6922">
        <f>+VLOOKUP(Tabla2[[#This Row],[Categoría]],Cod_procesamiento10[],2,0)</f>
        <v>11</v>
      </c>
      <c r="J6922" t="s">
        <v>163</v>
      </c>
      <c r="K6922" s="3">
        <v>2921.99</v>
      </c>
    </row>
    <row r="6923" spans="1:11" x14ac:dyDescent="0.35">
      <c r="A6923">
        <v>2017</v>
      </c>
      <c r="B6923" s="5" t="s">
        <v>50</v>
      </c>
      <c r="C6923" s="10">
        <v>42767</v>
      </c>
      <c r="D6923" t="s">
        <v>24</v>
      </c>
      <c r="E6923">
        <f>+VLOOKUP(Tabla2[[#This Row],[Punto de venta]],Punto_venta[],2,0)</f>
        <v>3</v>
      </c>
      <c r="F6923" t="s">
        <v>68</v>
      </c>
      <c r="G6923">
        <f>+VLOOKUP(Tabla2[[#This Row],[Cultivo]],Cod_categoría[],2,0)</f>
        <v>100101001</v>
      </c>
      <c r="H6923" t="str">
        <f>+VLOOKUP(F6923,Codigos[],2,0)</f>
        <v>Berries</v>
      </c>
      <c r="I6923">
        <f>+VLOOKUP(Tabla2[[#This Row],[Categoría]],Cod_procesamiento10[],2,0)</f>
        <v>1</v>
      </c>
      <c r="J6923" t="s">
        <v>163</v>
      </c>
      <c r="K6923" s="3">
        <v>1726.27</v>
      </c>
    </row>
    <row r="6924" spans="1:11" x14ac:dyDescent="0.35">
      <c r="A6924">
        <v>2017</v>
      </c>
      <c r="B6924" s="5" t="s">
        <v>50</v>
      </c>
      <c r="C6924" s="10">
        <v>42767</v>
      </c>
      <c r="D6924" t="s">
        <v>24</v>
      </c>
      <c r="E6924">
        <f>+VLOOKUP(Tabla2[[#This Row],[Punto de venta]],Punto_venta[],2,0)</f>
        <v>3</v>
      </c>
      <c r="F6924" t="s">
        <v>25</v>
      </c>
      <c r="G6924">
        <f>+VLOOKUP(Tabla2[[#This Row],[Cultivo]],Cod_categoría[],2,0)</f>
        <v>100114046</v>
      </c>
      <c r="H6924" t="str">
        <f>+VLOOKUP(F6924,Codigos[],2,0)</f>
        <v>Berries</v>
      </c>
      <c r="I6924">
        <f>+VLOOKUP(Tabla2[[#This Row],[Categoría]],Cod_procesamiento10[],2,0)</f>
        <v>1</v>
      </c>
      <c r="J6924" t="s">
        <v>163</v>
      </c>
      <c r="K6924" s="3">
        <v>1505.1</v>
      </c>
    </row>
    <row r="6925" spans="1:11" x14ac:dyDescent="0.35">
      <c r="A6925">
        <v>2017</v>
      </c>
      <c r="B6925" s="5" t="s">
        <v>50</v>
      </c>
      <c r="C6925" s="10">
        <v>42767</v>
      </c>
      <c r="D6925" t="s">
        <v>24</v>
      </c>
      <c r="E6925">
        <f>+VLOOKUP(Tabla2[[#This Row],[Punto de venta]],Punto_venta[],2,0)</f>
        <v>3</v>
      </c>
      <c r="F6925" t="s">
        <v>5</v>
      </c>
      <c r="G6925">
        <f>+VLOOKUP(Tabla2[[#This Row],[Cultivo]],Cod_categoría[],2,0)</f>
        <v>100103002</v>
      </c>
      <c r="H6925" t="str">
        <f>+VLOOKUP(F6925,Codigos[],2,0)</f>
        <v>Frutos de carozo</v>
      </c>
      <c r="I6925">
        <f>+VLOOKUP(Tabla2[[#This Row],[Categoría]],Cod_procesamiento10[],2,0)</f>
        <v>5</v>
      </c>
      <c r="J6925" t="s">
        <v>163</v>
      </c>
      <c r="K6925" s="3">
        <v>361.36</v>
      </c>
    </row>
    <row r="6926" spans="1:11" x14ac:dyDescent="0.35">
      <c r="A6926">
        <v>2017</v>
      </c>
      <c r="B6926" s="5" t="s">
        <v>50</v>
      </c>
      <c r="C6926" s="10">
        <v>42767</v>
      </c>
      <c r="D6926" t="s">
        <v>24</v>
      </c>
      <c r="E6926">
        <f>+VLOOKUP(Tabla2[[#This Row],[Punto de venta]],Punto_venta[],2,0)</f>
        <v>3</v>
      </c>
      <c r="F6926" t="s">
        <v>7</v>
      </c>
      <c r="G6926">
        <f>+VLOOKUP(Tabla2[[#This Row],[Cultivo]],Cod_categoría[],2,0)</f>
        <v>100103004</v>
      </c>
      <c r="H6926" t="str">
        <f>+VLOOKUP(F6926,Codigos[],2,0)</f>
        <v>Frutos de carozo</v>
      </c>
      <c r="I6926">
        <f>+VLOOKUP(Tabla2[[#This Row],[Categoría]],Cod_procesamiento10[],2,0)</f>
        <v>5</v>
      </c>
      <c r="J6926" t="s">
        <v>163</v>
      </c>
      <c r="K6926" s="3">
        <v>590.61</v>
      </c>
    </row>
    <row r="6927" spans="1:11" x14ac:dyDescent="0.35">
      <c r="A6927">
        <v>2017</v>
      </c>
      <c r="B6927" s="5" t="s">
        <v>50</v>
      </c>
      <c r="C6927" s="10">
        <v>42767</v>
      </c>
      <c r="D6927" t="s">
        <v>24</v>
      </c>
      <c r="E6927">
        <f>+VLOOKUP(Tabla2[[#This Row],[Punto de venta]],Punto_venta[],2,0)</f>
        <v>3</v>
      </c>
      <c r="F6927" t="s">
        <v>23</v>
      </c>
      <c r="G6927">
        <f>+VLOOKUP(Tabla2[[#This Row],[Cultivo]],Cod_categoría[],2,0)</f>
        <v>100101004</v>
      </c>
      <c r="H6927" t="str">
        <f>+VLOOKUP(F6927,Codigos[],2,0)</f>
        <v>Berries</v>
      </c>
      <c r="I6927">
        <f>+VLOOKUP(Tabla2[[#This Row],[Categoría]],Cod_procesamiento10[],2,0)</f>
        <v>1</v>
      </c>
      <c r="J6927" t="s">
        <v>163</v>
      </c>
      <c r="K6927" s="3">
        <v>1423.26</v>
      </c>
    </row>
    <row r="6928" spans="1:11" x14ac:dyDescent="0.35">
      <c r="A6928">
        <v>2017</v>
      </c>
      <c r="B6928" s="5" t="s">
        <v>50</v>
      </c>
      <c r="C6928" s="10">
        <v>42767</v>
      </c>
      <c r="D6928" t="s">
        <v>24</v>
      </c>
      <c r="E6928">
        <f>+VLOOKUP(Tabla2[[#This Row],[Punto de venta]],Punto_venta[],2,0)</f>
        <v>3</v>
      </c>
      <c r="F6928" t="s">
        <v>8</v>
      </c>
      <c r="G6928">
        <f>+VLOOKUP(Tabla2[[#This Row],[Cultivo]],Cod_categoría[],2,0)</f>
        <v>100112025</v>
      </c>
      <c r="H6928" t="str">
        <f>+VLOOKUP(F6928,Codigos[],2,0)</f>
        <v>Berries</v>
      </c>
      <c r="I6928">
        <f>+VLOOKUP(Tabla2[[#This Row],[Categoría]],Cod_procesamiento10[],2,0)</f>
        <v>1</v>
      </c>
      <c r="J6928" t="s">
        <v>163</v>
      </c>
      <c r="K6928" s="3">
        <v>909.41</v>
      </c>
    </row>
    <row r="6929" spans="1:11" x14ac:dyDescent="0.35">
      <c r="A6929">
        <v>2017</v>
      </c>
      <c r="B6929" s="5" t="s">
        <v>50</v>
      </c>
      <c r="C6929" s="10">
        <v>42767</v>
      </c>
      <c r="D6929" t="s">
        <v>24</v>
      </c>
      <c r="E6929">
        <f>+VLOOKUP(Tabla2[[#This Row],[Punto de venta]],Punto_venta[],2,0)</f>
        <v>3</v>
      </c>
      <c r="F6929" t="s">
        <v>30</v>
      </c>
      <c r="G6929">
        <f>+VLOOKUP(Tabla2[[#This Row],[Cultivo]],Cod_categoría[],2,0)</f>
        <v>100114043</v>
      </c>
      <c r="H6929" t="str">
        <f>+VLOOKUP(F6929,Codigos[],2,0)</f>
        <v>Frutos tropicales y subtropicales</v>
      </c>
      <c r="I6929">
        <f>+VLOOKUP(Tabla2[[#This Row],[Categoría]],Cod_procesamiento10[],2,0)</f>
        <v>4</v>
      </c>
      <c r="J6929" t="s">
        <v>163</v>
      </c>
      <c r="K6929" s="3">
        <v>776.61</v>
      </c>
    </row>
    <row r="6930" spans="1:11" x14ac:dyDescent="0.35">
      <c r="A6930">
        <v>2017</v>
      </c>
      <c r="B6930" s="5" t="s">
        <v>50</v>
      </c>
      <c r="C6930" s="10">
        <v>42767</v>
      </c>
      <c r="D6930" t="s">
        <v>24</v>
      </c>
      <c r="E6930">
        <f>+VLOOKUP(Tabla2[[#This Row],[Punto de venta]],Punto_venta[],2,0)</f>
        <v>3</v>
      </c>
      <c r="F6930" t="s">
        <v>19</v>
      </c>
      <c r="G6930">
        <f>+VLOOKUP(Tabla2[[#This Row],[Cultivo]],Cod_categoría[],2,0)</f>
        <v>100101007</v>
      </c>
      <c r="H6930" t="str">
        <f>+VLOOKUP(F6930,Codigos[],2,0)</f>
        <v>Berries</v>
      </c>
      <c r="I6930">
        <f>+VLOOKUP(Tabla2[[#This Row],[Categoría]],Cod_procesamiento10[],2,0)</f>
        <v>1</v>
      </c>
      <c r="J6930" t="s">
        <v>163</v>
      </c>
      <c r="K6930" s="3">
        <v>649.41999999999996</v>
      </c>
    </row>
    <row r="6931" spans="1:11" x14ac:dyDescent="0.35">
      <c r="A6931">
        <v>2017</v>
      </c>
      <c r="B6931" s="5" t="s">
        <v>50</v>
      </c>
      <c r="C6931" s="10">
        <v>42767</v>
      </c>
      <c r="D6931" t="s">
        <v>24</v>
      </c>
      <c r="E6931">
        <f>+VLOOKUP(Tabla2[[#This Row],[Punto de venta]],Punto_venta[],2,0)</f>
        <v>3</v>
      </c>
      <c r="F6931" t="s">
        <v>9</v>
      </c>
      <c r="G6931">
        <f>+VLOOKUP(Tabla2[[#This Row],[Cultivo]],Cod_categoría[],2,0)</f>
        <v>100102003</v>
      </c>
      <c r="H6931" t="str">
        <f>+VLOOKUP(F6931,Codigos[],2,0)</f>
        <v>Cítricos</v>
      </c>
      <c r="I6931">
        <f>+VLOOKUP(Tabla2[[#This Row],[Categoría]],Cod_procesamiento10[],2,0)</f>
        <v>2</v>
      </c>
      <c r="J6931" t="s">
        <v>163</v>
      </c>
      <c r="K6931" s="3">
        <v>1363.46</v>
      </c>
    </row>
    <row r="6932" spans="1:11" x14ac:dyDescent="0.35">
      <c r="A6932">
        <v>2017</v>
      </c>
      <c r="B6932" s="5" t="s">
        <v>50</v>
      </c>
      <c r="C6932" s="10">
        <v>42767</v>
      </c>
      <c r="D6932" t="s">
        <v>24</v>
      </c>
      <c r="E6932">
        <f>+VLOOKUP(Tabla2[[#This Row],[Punto de venta]],Punto_venta[],2,0)</f>
        <v>3</v>
      </c>
      <c r="F6932" t="s">
        <v>20</v>
      </c>
      <c r="G6932">
        <f>+VLOOKUP(Tabla2[[#This Row],[Cultivo]],Cod_categoría[],2,0)</f>
        <v>100102004</v>
      </c>
      <c r="H6932" t="str">
        <f>+VLOOKUP(F6932,Codigos[],2,0)</f>
        <v>Cítricos</v>
      </c>
      <c r="I6932">
        <f>+VLOOKUP(Tabla2[[#This Row],[Categoría]],Cod_procesamiento10[],2,0)</f>
        <v>2</v>
      </c>
      <c r="J6932" t="s">
        <v>163</v>
      </c>
      <c r="K6932" s="3">
        <v>389.17</v>
      </c>
    </row>
    <row r="6933" spans="1:11" x14ac:dyDescent="0.35">
      <c r="A6933">
        <v>2017</v>
      </c>
      <c r="B6933" s="5" t="s">
        <v>50</v>
      </c>
      <c r="C6933" s="10">
        <v>42767</v>
      </c>
      <c r="D6933" t="s">
        <v>24</v>
      </c>
      <c r="E6933">
        <f>+VLOOKUP(Tabla2[[#This Row],[Punto de venta]],Punto_venta[],2,0)</f>
        <v>3</v>
      </c>
      <c r="F6933" t="s">
        <v>21</v>
      </c>
      <c r="G6933">
        <f>+VLOOKUP(Tabla2[[#This Row],[Cultivo]],Cod_categoría[],2,0)</f>
        <v>100108002</v>
      </c>
      <c r="H6933" t="str">
        <f>+VLOOKUP(F6933,Codigos[],2,0)</f>
        <v>Frutos tropicales y subtropicales</v>
      </c>
      <c r="I6933">
        <f>+VLOOKUP(Tabla2[[#This Row],[Categoría]],Cod_procesamiento10[],2,0)</f>
        <v>4</v>
      </c>
      <c r="J6933" t="s">
        <v>163</v>
      </c>
      <c r="K6933" s="3">
        <v>1152.33</v>
      </c>
    </row>
    <row r="6934" spans="1:11" x14ac:dyDescent="0.35">
      <c r="A6934">
        <v>2017</v>
      </c>
      <c r="B6934" s="5" t="s">
        <v>50</v>
      </c>
      <c r="C6934" s="10">
        <v>42767</v>
      </c>
      <c r="D6934" t="s">
        <v>24</v>
      </c>
      <c r="E6934">
        <f>+VLOOKUP(Tabla2[[#This Row],[Punto de venta]],Punto_venta[],2,0)</f>
        <v>3</v>
      </c>
      <c r="F6934" t="s">
        <v>10</v>
      </c>
      <c r="G6934">
        <f>+VLOOKUP(Tabla2[[#This Row],[Cultivo]],Cod_categoría[],2,0)</f>
        <v>100104002</v>
      </c>
      <c r="H6934" t="str">
        <f>+VLOOKUP(F6934,Codigos[],2,0)</f>
        <v>Frutos de pepita</v>
      </c>
      <c r="I6934">
        <f>+VLOOKUP(Tabla2[[#This Row],[Categoría]],Cod_procesamiento10[],2,0)</f>
        <v>3</v>
      </c>
      <c r="J6934" t="s">
        <v>163</v>
      </c>
      <c r="K6934" s="3">
        <v>365.12</v>
      </c>
    </row>
    <row r="6935" spans="1:11" x14ac:dyDescent="0.35">
      <c r="A6935">
        <v>2017</v>
      </c>
      <c r="B6935" s="5" t="s">
        <v>50</v>
      </c>
      <c r="C6935" s="10">
        <v>42767</v>
      </c>
      <c r="D6935" t="s">
        <v>24</v>
      </c>
      <c r="E6935">
        <f>+VLOOKUP(Tabla2[[#This Row],[Punto de venta]],Punto_venta[],2,0)</f>
        <v>3</v>
      </c>
      <c r="F6935" t="s">
        <v>22</v>
      </c>
      <c r="G6935">
        <f>+VLOOKUP(Tabla2[[#This Row],[Cultivo]],Cod_categoría[],2,0)</f>
        <v>100114041</v>
      </c>
      <c r="H6935" t="str">
        <f>+VLOOKUP(F6935,Codigos[],2,0)</f>
        <v>Frutos tropicales y subtropicales</v>
      </c>
      <c r="I6935">
        <f>+VLOOKUP(Tabla2[[#This Row],[Categoría]],Cod_procesamiento10[],2,0)</f>
        <v>4</v>
      </c>
      <c r="J6935" t="s">
        <v>163</v>
      </c>
      <c r="K6935" s="3">
        <v>1530.51</v>
      </c>
    </row>
    <row r="6936" spans="1:11" x14ac:dyDescent="0.35">
      <c r="A6936">
        <v>2017</v>
      </c>
      <c r="B6936" s="5" t="s">
        <v>50</v>
      </c>
      <c r="C6936" s="10">
        <v>42767</v>
      </c>
      <c r="D6936" t="s">
        <v>24</v>
      </c>
      <c r="E6936">
        <f>+VLOOKUP(Tabla2[[#This Row],[Punto de venta]],Punto_venta[],2,0)</f>
        <v>3</v>
      </c>
      <c r="F6936" t="s">
        <v>28</v>
      </c>
      <c r="G6936">
        <f>+VLOOKUP(Tabla2[[#This Row],[Cultivo]],Cod_categoría[],2,0)</f>
        <v>100104003</v>
      </c>
      <c r="H6936" t="str">
        <f>+VLOOKUP(F6936,Codigos[],2,0)</f>
        <v>Frutos de pepita</v>
      </c>
      <c r="I6936">
        <f>+VLOOKUP(Tabla2[[#This Row],[Categoría]],Cod_procesamiento10[],2,0)</f>
        <v>3</v>
      </c>
      <c r="J6936" t="s">
        <v>163</v>
      </c>
      <c r="K6936" s="3">
        <v>497.53</v>
      </c>
    </row>
    <row r="6937" spans="1:11" x14ac:dyDescent="0.35">
      <c r="A6937">
        <v>2017</v>
      </c>
      <c r="B6937" s="5" t="s">
        <v>50</v>
      </c>
      <c r="C6937" s="10">
        <v>42767</v>
      </c>
      <c r="D6937" t="s">
        <v>24</v>
      </c>
      <c r="E6937">
        <f>+VLOOKUP(Tabla2[[#This Row],[Punto de venta]],Punto_venta[],2,0)</f>
        <v>3</v>
      </c>
      <c r="F6937" t="s">
        <v>26</v>
      </c>
      <c r="G6937">
        <f>+VLOOKUP(Tabla2[[#This Row],[Cultivo]],Cod_categoría[],2,0)</f>
        <v>100101008</v>
      </c>
      <c r="H6937" t="str">
        <f>+VLOOKUP(F6937,Codigos[],2,0)</f>
        <v>Berries</v>
      </c>
      <c r="I6937">
        <f>+VLOOKUP(Tabla2[[#This Row],[Categoría]],Cod_procesamiento10[],2,0)</f>
        <v>1</v>
      </c>
      <c r="J6937" t="s">
        <v>163</v>
      </c>
      <c r="K6937" s="3">
        <v>1040.9100000000001</v>
      </c>
    </row>
    <row r="6938" spans="1:11" x14ac:dyDescent="0.35">
      <c r="A6938">
        <v>2017</v>
      </c>
      <c r="B6938" s="5" t="s">
        <v>50</v>
      </c>
      <c r="C6938" s="10">
        <v>42767</v>
      </c>
      <c r="D6938" t="s">
        <v>24</v>
      </c>
      <c r="E6938">
        <f>+VLOOKUP(Tabla2[[#This Row],[Punto de venta]],Punto_venta[],2,0)</f>
        <v>3</v>
      </c>
      <c r="F6938" t="s">
        <v>11</v>
      </c>
      <c r="G6938">
        <f>+VLOOKUP(Tabla2[[#This Row],[Cultivo]],Cod_categoría[],2,0)</f>
        <v>100102005</v>
      </c>
      <c r="H6938" t="str">
        <f>+VLOOKUP(F6938,Codigos[],2,0)</f>
        <v>Cítricos</v>
      </c>
      <c r="I6938">
        <f>+VLOOKUP(Tabla2[[#This Row],[Categoría]],Cod_procesamiento10[],2,0)</f>
        <v>2</v>
      </c>
      <c r="J6938" t="s">
        <v>163</v>
      </c>
      <c r="K6938" s="3">
        <v>513.33000000000004</v>
      </c>
    </row>
    <row r="6939" spans="1:11" x14ac:dyDescent="0.35">
      <c r="A6939">
        <v>2017</v>
      </c>
      <c r="B6939" s="5" t="s">
        <v>50</v>
      </c>
      <c r="C6939" s="10">
        <v>42767</v>
      </c>
      <c r="D6939" t="s">
        <v>24</v>
      </c>
      <c r="E6939">
        <f>+VLOOKUP(Tabla2[[#This Row],[Punto de venta]],Punto_venta[],2,0)</f>
        <v>3</v>
      </c>
      <c r="F6939" t="s">
        <v>12</v>
      </c>
      <c r="G6939">
        <f>+VLOOKUP(Tabla2[[#This Row],[Cultivo]],Cod_categoría[],2,0)</f>
        <v>100103006</v>
      </c>
      <c r="H6939" t="str">
        <f>+VLOOKUP(F6939,Codigos[],2,0)</f>
        <v>Frutos de carozo</v>
      </c>
      <c r="I6939">
        <f>+VLOOKUP(Tabla2[[#This Row],[Categoría]],Cod_procesamiento10[],2,0)</f>
        <v>5</v>
      </c>
      <c r="J6939" t="s">
        <v>163</v>
      </c>
      <c r="K6939" s="3">
        <v>587.1</v>
      </c>
    </row>
    <row r="6940" spans="1:11" x14ac:dyDescent="0.35">
      <c r="A6940">
        <v>2017</v>
      </c>
      <c r="B6940" s="5" t="s">
        <v>50</v>
      </c>
      <c r="C6940" s="10">
        <v>42767</v>
      </c>
      <c r="D6940" t="s">
        <v>24</v>
      </c>
      <c r="E6940">
        <f>+VLOOKUP(Tabla2[[#This Row],[Punto de venta]],Punto_venta[],2,0)</f>
        <v>3</v>
      </c>
      <c r="F6940" t="s">
        <v>13</v>
      </c>
      <c r="G6940">
        <f>+VLOOKUP(Tabla2[[#This Row],[Cultivo]],Cod_categoría[],2,0)</f>
        <v>100106002</v>
      </c>
      <c r="H6940" t="str">
        <f>+VLOOKUP(F6940,Codigos[],2,0)</f>
        <v>Frutos oleaginosos</v>
      </c>
      <c r="I6940">
        <f>+VLOOKUP(Tabla2[[#This Row],[Categoría]],Cod_procesamiento10[],2,0)</f>
        <v>12</v>
      </c>
      <c r="J6940" t="s">
        <v>163</v>
      </c>
      <c r="K6940" s="3">
        <v>1490.92</v>
      </c>
    </row>
    <row r="6941" spans="1:11" x14ac:dyDescent="0.35">
      <c r="A6941">
        <v>2017</v>
      </c>
      <c r="B6941" s="5" t="s">
        <v>50</v>
      </c>
      <c r="C6941" s="10">
        <v>42767</v>
      </c>
      <c r="D6941" t="s">
        <v>24</v>
      </c>
      <c r="E6941">
        <f>+VLOOKUP(Tabla2[[#This Row],[Punto de venta]],Punto_venta[],2,0)</f>
        <v>3</v>
      </c>
      <c r="F6941" t="s">
        <v>31</v>
      </c>
      <c r="G6941">
        <f>+VLOOKUP(Tabla2[[#This Row],[Cultivo]],Cod_categoría[],2,0)</f>
        <v>100108004</v>
      </c>
      <c r="H6941" t="str">
        <f>+VLOOKUP(F6941,Codigos[],2,0)</f>
        <v>Frutos tropicales y subtropicales</v>
      </c>
      <c r="I6941">
        <f>+VLOOKUP(Tabla2[[#This Row],[Categoría]],Cod_procesamiento10[],2,0)</f>
        <v>4</v>
      </c>
      <c r="J6941" t="s">
        <v>163</v>
      </c>
      <c r="K6941" s="3">
        <v>1500</v>
      </c>
    </row>
    <row r="6942" spans="1:11" x14ac:dyDescent="0.35">
      <c r="A6942">
        <v>2017</v>
      </c>
      <c r="B6942" s="5" t="s">
        <v>50</v>
      </c>
      <c r="C6942" s="10">
        <v>42767</v>
      </c>
      <c r="D6942" t="s">
        <v>24</v>
      </c>
      <c r="E6942">
        <f>+VLOOKUP(Tabla2[[#This Row],[Punto de venta]],Punto_venta[],2,0)</f>
        <v>3</v>
      </c>
      <c r="F6942" t="s">
        <v>14</v>
      </c>
      <c r="G6942">
        <f>+VLOOKUP(Tabla2[[#This Row],[Cultivo]],Cod_categoría[],2,0)</f>
        <v>100104005</v>
      </c>
      <c r="H6942" t="str">
        <f>+VLOOKUP(F6942,Codigos[],2,0)</f>
        <v>Frutos de pepita</v>
      </c>
      <c r="I6942">
        <f>+VLOOKUP(Tabla2[[#This Row],[Categoría]],Cod_procesamiento10[],2,0)</f>
        <v>3</v>
      </c>
      <c r="J6942" t="s">
        <v>163</v>
      </c>
      <c r="K6942" s="3">
        <v>355.35</v>
      </c>
    </row>
    <row r="6943" spans="1:11" x14ac:dyDescent="0.35">
      <c r="A6943">
        <v>2017</v>
      </c>
      <c r="B6943" s="5" t="s">
        <v>50</v>
      </c>
      <c r="C6943" s="10">
        <v>42767</v>
      </c>
      <c r="D6943" t="s">
        <v>24</v>
      </c>
      <c r="E6943">
        <f>+VLOOKUP(Tabla2[[#This Row],[Punto de venta]],Punto_venta[],2,0)</f>
        <v>3</v>
      </c>
      <c r="F6943" t="s">
        <v>35</v>
      </c>
      <c r="G6943">
        <f>+VLOOKUP(Tabla2[[#This Row],[Cultivo]],Cod_categoría[],2,0)</f>
        <v>100114044</v>
      </c>
      <c r="H6943" t="str">
        <f>+VLOOKUP(F6943,Codigos[],2,0)</f>
        <v>Frutos de pepita</v>
      </c>
      <c r="I6943">
        <f>+VLOOKUP(Tabla2[[#This Row],[Categoría]],Cod_procesamiento10[],2,0)</f>
        <v>3</v>
      </c>
      <c r="J6943" t="s">
        <v>163</v>
      </c>
      <c r="K6943" s="3">
        <v>933.33</v>
      </c>
    </row>
    <row r="6944" spans="1:11" x14ac:dyDescent="0.35">
      <c r="A6944">
        <v>2017</v>
      </c>
      <c r="B6944" s="5" t="s">
        <v>50</v>
      </c>
      <c r="C6944" s="10">
        <v>42767</v>
      </c>
      <c r="D6944" t="s">
        <v>24</v>
      </c>
      <c r="E6944">
        <f>+VLOOKUP(Tabla2[[#This Row],[Punto de venta]],Punto_venta[],2,0)</f>
        <v>3</v>
      </c>
      <c r="F6944" t="s">
        <v>15</v>
      </c>
      <c r="G6944">
        <f>+VLOOKUP(Tabla2[[#This Row],[Cultivo]],Cod_categoría[],2,0)</f>
        <v>100108006</v>
      </c>
      <c r="H6944" t="str">
        <f>+VLOOKUP(F6944,Codigos[],2,0)</f>
        <v>Frutos tropicales y subtropicales</v>
      </c>
      <c r="I6944">
        <f>+VLOOKUP(Tabla2[[#This Row],[Categoría]],Cod_procesamiento10[],2,0)</f>
        <v>4</v>
      </c>
      <c r="J6944" t="s">
        <v>163</v>
      </c>
      <c r="K6944" s="3">
        <v>423.52</v>
      </c>
    </row>
    <row r="6945" spans="1:11" x14ac:dyDescent="0.35">
      <c r="A6945">
        <v>2017</v>
      </c>
      <c r="B6945" s="5" t="s">
        <v>50</v>
      </c>
      <c r="C6945" s="10">
        <v>42767</v>
      </c>
      <c r="D6945" t="s">
        <v>24</v>
      </c>
      <c r="E6945">
        <f>+VLOOKUP(Tabla2[[#This Row],[Punto de venta]],Punto_venta[],2,0)</f>
        <v>3</v>
      </c>
      <c r="F6945" t="s">
        <v>27</v>
      </c>
      <c r="G6945">
        <f>+VLOOKUP(Tabla2[[#This Row],[Cultivo]],Cod_categoría[],2,0)</f>
        <v>100102006</v>
      </c>
      <c r="H6945" t="str">
        <f>+VLOOKUP(F6945,Codigos[],2,0)</f>
        <v>Cítricos</v>
      </c>
      <c r="I6945">
        <f>+VLOOKUP(Tabla2[[#This Row],[Categoría]],Cod_procesamiento10[],2,0)</f>
        <v>2</v>
      </c>
      <c r="J6945" t="s">
        <v>163</v>
      </c>
      <c r="K6945" s="3">
        <v>531.66</v>
      </c>
    </row>
    <row r="6946" spans="1:11" x14ac:dyDescent="0.35">
      <c r="A6946">
        <v>2017</v>
      </c>
      <c r="B6946" s="5" t="s">
        <v>50</v>
      </c>
      <c r="C6946" s="10">
        <v>42767</v>
      </c>
      <c r="D6946" t="s">
        <v>24</v>
      </c>
      <c r="E6946">
        <f>+VLOOKUP(Tabla2[[#This Row],[Punto de venta]],Punto_venta[],2,0)</f>
        <v>3</v>
      </c>
      <c r="F6946" t="s">
        <v>18</v>
      </c>
      <c r="G6946">
        <f>+VLOOKUP(Tabla2[[#This Row],[Cultivo]],Cod_categoría[],2,0)</f>
        <v>100114042</v>
      </c>
      <c r="H6946" t="str">
        <f>+VLOOKUP(F6946,Codigos[],2,0)</f>
        <v>Otros</v>
      </c>
      <c r="I6946">
        <f>+VLOOKUP(Tabla2[[#This Row],[Categoría]],Cod_procesamiento10[],2,0)</f>
        <v>13</v>
      </c>
      <c r="J6946" t="s">
        <v>163</v>
      </c>
      <c r="K6946" s="3">
        <v>507.72</v>
      </c>
    </row>
    <row r="6947" spans="1:11" x14ac:dyDescent="0.35">
      <c r="A6947">
        <v>2017</v>
      </c>
      <c r="B6947" s="5" t="s">
        <v>50</v>
      </c>
      <c r="C6947" s="10">
        <v>42767</v>
      </c>
      <c r="D6947" t="s">
        <v>24</v>
      </c>
      <c r="E6947">
        <f>+VLOOKUP(Tabla2[[#This Row],[Punto de venta]],Punto_venta[],2,0)</f>
        <v>3</v>
      </c>
      <c r="F6947" t="s">
        <v>16</v>
      </c>
      <c r="G6947">
        <f>+VLOOKUP(Tabla2[[#This Row],[Cultivo]],Cod_categoría[],2,0)</f>
        <v>100109001</v>
      </c>
      <c r="H6947" t="str">
        <f>+VLOOKUP(F6947,Codigos[],2,0)</f>
        <v>Uva</v>
      </c>
      <c r="I6947">
        <f>+VLOOKUP(Tabla2[[#This Row],[Categoría]],Cod_procesamiento10[],2,0)</f>
        <v>11</v>
      </c>
      <c r="J6947" t="s">
        <v>163</v>
      </c>
      <c r="K6947" s="3">
        <v>487.5</v>
      </c>
    </row>
    <row r="6948" spans="1:11" x14ac:dyDescent="0.35">
      <c r="A6948">
        <v>2017</v>
      </c>
      <c r="B6948" s="5" t="s">
        <v>49</v>
      </c>
      <c r="C6948" s="10">
        <v>42736</v>
      </c>
      <c r="D6948" t="s">
        <v>2</v>
      </c>
      <c r="E6948">
        <f>+VLOOKUP(Tabla2[[#This Row],[Punto de venta]],Punto_venta[],2,0)</f>
        <v>1</v>
      </c>
      <c r="F6948" t="s">
        <v>68</v>
      </c>
      <c r="G6948">
        <f>+VLOOKUP(Tabla2[[#This Row],[Cultivo]],Cod_categoría[],2,0)</f>
        <v>100101001</v>
      </c>
      <c r="H6948" t="str">
        <f>+VLOOKUP(F6948,Codigos[],2,0)</f>
        <v>Berries</v>
      </c>
      <c r="I6948">
        <f>+VLOOKUP(Tabla2[[#This Row],[Categoría]],Cod_procesamiento10[],2,0)</f>
        <v>1</v>
      </c>
      <c r="J6948" t="s">
        <v>163</v>
      </c>
      <c r="K6948" s="3">
        <v>1883.33</v>
      </c>
    </row>
    <row r="6949" spans="1:11" x14ac:dyDescent="0.35">
      <c r="A6949">
        <v>2017</v>
      </c>
      <c r="B6949" s="5" t="s">
        <v>49</v>
      </c>
      <c r="C6949" s="10">
        <v>42736</v>
      </c>
      <c r="D6949" t="s">
        <v>2</v>
      </c>
      <c r="E6949">
        <f>+VLOOKUP(Tabla2[[#This Row],[Punto de venta]],Punto_venta[],2,0)</f>
        <v>1</v>
      </c>
      <c r="F6949" t="s">
        <v>3</v>
      </c>
      <c r="G6949">
        <f>+VLOOKUP(Tabla2[[#This Row],[Cultivo]],Cod_categoría[],2,0)</f>
        <v>100103001</v>
      </c>
      <c r="H6949" t="str">
        <f>+VLOOKUP(F6949,Codigos[],2,0)</f>
        <v>Frutos de carozo</v>
      </c>
      <c r="I6949">
        <f>+VLOOKUP(Tabla2[[#This Row],[Categoría]],Cod_procesamiento10[],2,0)</f>
        <v>5</v>
      </c>
      <c r="J6949" t="s">
        <v>163</v>
      </c>
      <c r="K6949" s="3">
        <v>1493.62</v>
      </c>
    </row>
    <row r="6950" spans="1:11" x14ac:dyDescent="0.35">
      <c r="A6950">
        <v>2017</v>
      </c>
      <c r="B6950" s="5" t="s">
        <v>49</v>
      </c>
      <c r="C6950" s="10">
        <v>42736</v>
      </c>
      <c r="D6950" t="s">
        <v>2</v>
      </c>
      <c r="E6950">
        <f>+VLOOKUP(Tabla2[[#This Row],[Punto de venta]],Punto_venta[],2,0)</f>
        <v>1</v>
      </c>
      <c r="F6950" t="s">
        <v>5</v>
      </c>
      <c r="G6950">
        <f>+VLOOKUP(Tabla2[[#This Row],[Cultivo]],Cod_categoría[],2,0)</f>
        <v>100103002</v>
      </c>
      <c r="H6950" t="str">
        <f>+VLOOKUP(F6950,Codigos[],2,0)</f>
        <v>Frutos de carozo</v>
      </c>
      <c r="I6950">
        <f>+VLOOKUP(Tabla2[[#This Row],[Categoría]],Cod_procesamiento10[],2,0)</f>
        <v>5</v>
      </c>
      <c r="J6950" t="s">
        <v>163</v>
      </c>
      <c r="K6950" s="3">
        <v>721.37</v>
      </c>
    </row>
    <row r="6951" spans="1:11" x14ac:dyDescent="0.35">
      <c r="A6951">
        <v>2017</v>
      </c>
      <c r="B6951" s="5" t="s">
        <v>49</v>
      </c>
      <c r="C6951" s="10">
        <v>42736</v>
      </c>
      <c r="D6951" t="s">
        <v>2</v>
      </c>
      <c r="E6951">
        <f>+VLOOKUP(Tabla2[[#This Row],[Punto de venta]],Punto_venta[],2,0)</f>
        <v>1</v>
      </c>
      <c r="F6951" t="s">
        <v>7</v>
      </c>
      <c r="G6951">
        <f>+VLOOKUP(Tabla2[[#This Row],[Cultivo]],Cod_categoría[],2,0)</f>
        <v>100103004</v>
      </c>
      <c r="H6951" t="str">
        <f>+VLOOKUP(F6951,Codigos[],2,0)</f>
        <v>Frutos de carozo</v>
      </c>
      <c r="I6951">
        <f>+VLOOKUP(Tabla2[[#This Row],[Categoría]],Cod_procesamiento10[],2,0)</f>
        <v>5</v>
      </c>
      <c r="J6951" t="s">
        <v>163</v>
      </c>
      <c r="K6951" s="3">
        <v>891.53</v>
      </c>
    </row>
    <row r="6952" spans="1:11" x14ac:dyDescent="0.35">
      <c r="A6952">
        <v>2017</v>
      </c>
      <c r="B6952" s="5" t="s">
        <v>49</v>
      </c>
      <c r="C6952" s="10">
        <v>42736</v>
      </c>
      <c r="D6952" t="s">
        <v>2</v>
      </c>
      <c r="E6952">
        <f>+VLOOKUP(Tabla2[[#This Row],[Punto de venta]],Punto_venta[],2,0)</f>
        <v>1</v>
      </c>
      <c r="F6952" t="s">
        <v>23</v>
      </c>
      <c r="G6952">
        <f>+VLOOKUP(Tabla2[[#This Row],[Cultivo]],Cod_categoría[],2,0)</f>
        <v>100101004</v>
      </c>
      <c r="H6952" t="str">
        <f>+VLOOKUP(F6952,Codigos[],2,0)</f>
        <v>Berries</v>
      </c>
      <c r="I6952">
        <f>+VLOOKUP(Tabla2[[#This Row],[Categoría]],Cod_procesamiento10[],2,0)</f>
        <v>1</v>
      </c>
      <c r="J6952" t="s">
        <v>163</v>
      </c>
      <c r="K6952" s="3">
        <v>2160</v>
      </c>
    </row>
    <row r="6953" spans="1:11" x14ac:dyDescent="0.35">
      <c r="A6953">
        <v>2017</v>
      </c>
      <c r="B6953" s="5" t="s">
        <v>49</v>
      </c>
      <c r="C6953" s="10">
        <v>42736</v>
      </c>
      <c r="D6953" t="s">
        <v>2</v>
      </c>
      <c r="E6953">
        <f>+VLOOKUP(Tabla2[[#This Row],[Punto de venta]],Punto_venta[],2,0)</f>
        <v>1</v>
      </c>
      <c r="F6953" t="s">
        <v>8</v>
      </c>
      <c r="G6953">
        <f>+VLOOKUP(Tabla2[[#This Row],[Cultivo]],Cod_categoría[],2,0)</f>
        <v>100112025</v>
      </c>
      <c r="H6953" t="str">
        <f>+VLOOKUP(F6953,Codigos[],2,0)</f>
        <v>Berries</v>
      </c>
      <c r="I6953">
        <f>+VLOOKUP(Tabla2[[#This Row],[Categoría]],Cod_procesamiento10[],2,0)</f>
        <v>1</v>
      </c>
      <c r="J6953" t="s">
        <v>163</v>
      </c>
      <c r="K6953" s="3">
        <v>1268.1500000000001</v>
      </c>
    </row>
    <row r="6954" spans="1:11" x14ac:dyDescent="0.35">
      <c r="A6954">
        <v>2017</v>
      </c>
      <c r="B6954" s="5" t="s">
        <v>49</v>
      </c>
      <c r="C6954" s="10">
        <v>42736</v>
      </c>
      <c r="D6954" t="s">
        <v>2</v>
      </c>
      <c r="E6954">
        <f>+VLOOKUP(Tabla2[[#This Row],[Punto de venta]],Punto_venta[],2,0)</f>
        <v>1</v>
      </c>
      <c r="F6954" t="s">
        <v>9</v>
      </c>
      <c r="G6954">
        <f>+VLOOKUP(Tabla2[[#This Row],[Cultivo]],Cod_categoría[],2,0)</f>
        <v>100102003</v>
      </c>
      <c r="H6954" t="str">
        <f>+VLOOKUP(F6954,Codigos[],2,0)</f>
        <v>Cítricos</v>
      </c>
      <c r="I6954">
        <f>+VLOOKUP(Tabla2[[#This Row],[Categoría]],Cod_procesamiento10[],2,0)</f>
        <v>2</v>
      </c>
      <c r="J6954" t="s">
        <v>163</v>
      </c>
      <c r="K6954" s="3">
        <v>1294.3</v>
      </c>
    </row>
    <row r="6955" spans="1:11" x14ac:dyDescent="0.35">
      <c r="A6955">
        <v>2017</v>
      </c>
      <c r="B6955" s="5" t="s">
        <v>49</v>
      </c>
      <c r="C6955" s="10">
        <v>42736</v>
      </c>
      <c r="D6955" t="s">
        <v>2</v>
      </c>
      <c r="E6955">
        <f>+VLOOKUP(Tabla2[[#This Row],[Punto de venta]],Punto_venta[],2,0)</f>
        <v>1</v>
      </c>
      <c r="F6955" t="s">
        <v>21</v>
      </c>
      <c r="G6955">
        <f>+VLOOKUP(Tabla2[[#This Row],[Cultivo]],Cod_categoría[],2,0)</f>
        <v>100108002</v>
      </c>
      <c r="H6955" t="str">
        <f>+VLOOKUP(F6955,Codigos[],2,0)</f>
        <v>Frutos tropicales y subtropicales</v>
      </c>
      <c r="I6955">
        <f>+VLOOKUP(Tabla2[[#This Row],[Categoría]],Cod_procesamiento10[],2,0)</f>
        <v>4</v>
      </c>
      <c r="J6955" t="s">
        <v>163</v>
      </c>
      <c r="K6955" s="3">
        <v>1699.23</v>
      </c>
    </row>
    <row r="6956" spans="1:11" x14ac:dyDescent="0.35">
      <c r="A6956">
        <v>2017</v>
      </c>
      <c r="B6956" s="5" t="s">
        <v>49</v>
      </c>
      <c r="C6956" s="10">
        <v>42736</v>
      </c>
      <c r="D6956" t="s">
        <v>2</v>
      </c>
      <c r="E6956">
        <f>+VLOOKUP(Tabla2[[#This Row],[Punto de venta]],Punto_venta[],2,0)</f>
        <v>1</v>
      </c>
      <c r="F6956" t="s">
        <v>11</v>
      </c>
      <c r="G6956">
        <f>+VLOOKUP(Tabla2[[#This Row],[Cultivo]],Cod_categoría[],2,0)</f>
        <v>100102005</v>
      </c>
      <c r="H6956" t="str">
        <f>+VLOOKUP(F6956,Codigos[],2,0)</f>
        <v>Cítricos</v>
      </c>
      <c r="I6956">
        <f>+VLOOKUP(Tabla2[[#This Row],[Categoría]],Cod_procesamiento10[],2,0)</f>
        <v>2</v>
      </c>
      <c r="J6956" t="s">
        <v>163</v>
      </c>
      <c r="K6956" s="3">
        <v>744.51</v>
      </c>
    </row>
    <row r="6957" spans="1:11" x14ac:dyDescent="0.35">
      <c r="A6957">
        <v>2017</v>
      </c>
      <c r="B6957" s="5" t="s">
        <v>49</v>
      </c>
      <c r="C6957" s="10">
        <v>42736</v>
      </c>
      <c r="D6957" t="s">
        <v>2</v>
      </c>
      <c r="E6957">
        <f>+VLOOKUP(Tabla2[[#This Row],[Punto de venta]],Punto_venta[],2,0)</f>
        <v>1</v>
      </c>
      <c r="F6957" t="s">
        <v>12</v>
      </c>
      <c r="G6957">
        <f>+VLOOKUP(Tabla2[[#This Row],[Cultivo]],Cod_categoría[],2,0)</f>
        <v>100103006</v>
      </c>
      <c r="H6957" t="str">
        <f>+VLOOKUP(F6957,Codigos[],2,0)</f>
        <v>Frutos de carozo</v>
      </c>
      <c r="I6957">
        <f>+VLOOKUP(Tabla2[[#This Row],[Categoría]],Cod_procesamiento10[],2,0)</f>
        <v>5</v>
      </c>
      <c r="J6957" t="s">
        <v>163</v>
      </c>
      <c r="K6957" s="3">
        <v>858.86</v>
      </c>
    </row>
    <row r="6958" spans="1:11" x14ac:dyDescent="0.35">
      <c r="A6958">
        <v>2017</v>
      </c>
      <c r="B6958" s="5" t="s">
        <v>49</v>
      </c>
      <c r="C6958" s="10">
        <v>42736</v>
      </c>
      <c r="D6958" t="s">
        <v>2</v>
      </c>
      <c r="E6958">
        <f>+VLOOKUP(Tabla2[[#This Row],[Punto de venta]],Punto_venta[],2,0)</f>
        <v>1</v>
      </c>
      <c r="F6958" t="s">
        <v>13</v>
      </c>
      <c r="G6958">
        <f>+VLOOKUP(Tabla2[[#This Row],[Cultivo]],Cod_categoría[],2,0)</f>
        <v>100106002</v>
      </c>
      <c r="H6958" t="str">
        <f>+VLOOKUP(F6958,Codigos[],2,0)</f>
        <v>Frutos oleaginosos</v>
      </c>
      <c r="I6958">
        <f>+VLOOKUP(Tabla2[[#This Row],[Categoría]],Cod_procesamiento10[],2,0)</f>
        <v>12</v>
      </c>
      <c r="J6958" t="s">
        <v>163</v>
      </c>
      <c r="K6958" s="3">
        <v>1985.43</v>
      </c>
    </row>
    <row r="6959" spans="1:11" x14ac:dyDescent="0.35">
      <c r="A6959">
        <v>2017</v>
      </c>
      <c r="B6959" s="5" t="s">
        <v>49</v>
      </c>
      <c r="C6959" s="10">
        <v>42736</v>
      </c>
      <c r="D6959" t="s">
        <v>2</v>
      </c>
      <c r="E6959">
        <f>+VLOOKUP(Tabla2[[#This Row],[Punto de venta]],Punto_venta[],2,0)</f>
        <v>1</v>
      </c>
      <c r="F6959" t="s">
        <v>15</v>
      </c>
      <c r="G6959">
        <f>+VLOOKUP(Tabla2[[#This Row],[Cultivo]],Cod_categoría[],2,0)</f>
        <v>100108006</v>
      </c>
      <c r="H6959" t="str">
        <f>+VLOOKUP(F6959,Codigos[],2,0)</f>
        <v>Frutos tropicales y subtropicales</v>
      </c>
      <c r="I6959">
        <f>+VLOOKUP(Tabla2[[#This Row],[Categoría]],Cod_procesamiento10[],2,0)</f>
        <v>4</v>
      </c>
      <c r="J6959" t="s">
        <v>163</v>
      </c>
      <c r="K6959" s="3">
        <v>567.04</v>
      </c>
    </row>
    <row r="6960" spans="1:11" x14ac:dyDescent="0.35">
      <c r="A6960">
        <v>2017</v>
      </c>
      <c r="B6960" s="5" t="s">
        <v>49</v>
      </c>
      <c r="C6960" s="10">
        <v>42736</v>
      </c>
      <c r="D6960" t="s">
        <v>2</v>
      </c>
      <c r="E6960">
        <f>+VLOOKUP(Tabla2[[#This Row],[Punto de venta]],Punto_venta[],2,0)</f>
        <v>1</v>
      </c>
      <c r="F6960" t="s">
        <v>16</v>
      </c>
      <c r="G6960">
        <f>+VLOOKUP(Tabla2[[#This Row],[Cultivo]],Cod_categoría[],2,0)</f>
        <v>100109001</v>
      </c>
      <c r="H6960" t="str">
        <f>+VLOOKUP(F6960,Codigos[],2,0)</f>
        <v>Uva</v>
      </c>
      <c r="I6960">
        <f>+VLOOKUP(Tabla2[[#This Row],[Categoría]],Cod_procesamiento10[],2,0)</f>
        <v>11</v>
      </c>
      <c r="J6960" t="s">
        <v>163</v>
      </c>
      <c r="K6960" s="3">
        <v>1144.3</v>
      </c>
    </row>
    <row r="6961" spans="1:11" x14ac:dyDescent="0.35">
      <c r="A6961">
        <v>2017</v>
      </c>
      <c r="B6961" s="5" t="s">
        <v>49</v>
      </c>
      <c r="C6961" s="10">
        <v>42736</v>
      </c>
      <c r="D6961" t="s">
        <v>17</v>
      </c>
      <c r="E6961">
        <f>+VLOOKUP(Tabla2[[#This Row],[Punto de venta]],Punto_venta[],2,0)</f>
        <v>2</v>
      </c>
      <c r="F6961" t="s">
        <v>68</v>
      </c>
      <c r="G6961">
        <f>+VLOOKUP(Tabla2[[#This Row],[Cultivo]],Cod_categoría[],2,0)</f>
        <v>100101001</v>
      </c>
      <c r="H6961" t="str">
        <f>+VLOOKUP(F6961,Codigos[],2,0)</f>
        <v>Berries</v>
      </c>
      <c r="I6961">
        <f>+VLOOKUP(Tabla2[[#This Row],[Categoría]],Cod_procesamiento10[],2,0)</f>
        <v>1</v>
      </c>
      <c r="J6961" t="s">
        <v>163</v>
      </c>
      <c r="K6961" s="3">
        <v>9649.5</v>
      </c>
    </row>
    <row r="6962" spans="1:11" x14ac:dyDescent="0.35">
      <c r="A6962">
        <v>2017</v>
      </c>
      <c r="B6962" s="5" t="s">
        <v>49</v>
      </c>
      <c r="C6962" s="10">
        <v>42736</v>
      </c>
      <c r="D6962" t="s">
        <v>17</v>
      </c>
      <c r="E6962">
        <f>+VLOOKUP(Tabla2[[#This Row],[Punto de venta]],Punto_venta[],2,0)</f>
        <v>2</v>
      </c>
      <c r="F6962" t="s">
        <v>3</v>
      </c>
      <c r="G6962">
        <f>+VLOOKUP(Tabla2[[#This Row],[Cultivo]],Cod_categoría[],2,0)</f>
        <v>100103001</v>
      </c>
      <c r="H6962" t="str">
        <f>+VLOOKUP(F6962,Codigos[],2,0)</f>
        <v>Frutos de carozo</v>
      </c>
      <c r="I6962">
        <f>+VLOOKUP(Tabla2[[#This Row],[Categoría]],Cod_procesamiento10[],2,0)</f>
        <v>5</v>
      </c>
      <c r="J6962" t="s">
        <v>163</v>
      </c>
      <c r="K6962" s="3">
        <v>3091.67</v>
      </c>
    </row>
    <row r="6963" spans="1:11" x14ac:dyDescent="0.35">
      <c r="A6963">
        <v>2017</v>
      </c>
      <c r="B6963" s="5" t="s">
        <v>49</v>
      </c>
      <c r="C6963" s="10">
        <v>42736</v>
      </c>
      <c r="D6963" t="s">
        <v>17</v>
      </c>
      <c r="E6963">
        <f>+VLOOKUP(Tabla2[[#This Row],[Punto de venta]],Punto_venta[],2,0)</f>
        <v>2</v>
      </c>
      <c r="F6963" t="s">
        <v>5</v>
      </c>
      <c r="G6963">
        <f>+VLOOKUP(Tabla2[[#This Row],[Cultivo]],Cod_categoría[],2,0)</f>
        <v>100103002</v>
      </c>
      <c r="H6963" t="str">
        <f>+VLOOKUP(F6963,Codigos[],2,0)</f>
        <v>Frutos de carozo</v>
      </c>
      <c r="I6963">
        <f>+VLOOKUP(Tabla2[[#This Row],[Categoría]],Cod_procesamiento10[],2,0)</f>
        <v>5</v>
      </c>
      <c r="J6963" t="s">
        <v>163</v>
      </c>
      <c r="K6963" s="3">
        <v>1683.38</v>
      </c>
    </row>
    <row r="6964" spans="1:11" x14ac:dyDescent="0.35">
      <c r="A6964">
        <v>2017</v>
      </c>
      <c r="B6964" s="5" t="s">
        <v>49</v>
      </c>
      <c r="C6964" s="10">
        <v>42736</v>
      </c>
      <c r="D6964" t="s">
        <v>17</v>
      </c>
      <c r="E6964">
        <f>+VLOOKUP(Tabla2[[#This Row],[Punto de venta]],Punto_venta[],2,0)</f>
        <v>2</v>
      </c>
      <c r="F6964" t="s">
        <v>7</v>
      </c>
      <c r="G6964">
        <f>+VLOOKUP(Tabla2[[#This Row],[Cultivo]],Cod_categoría[],2,0)</f>
        <v>100103004</v>
      </c>
      <c r="H6964" t="str">
        <f>+VLOOKUP(F6964,Codigos[],2,0)</f>
        <v>Frutos de carozo</v>
      </c>
      <c r="I6964">
        <f>+VLOOKUP(Tabla2[[#This Row],[Categoría]],Cod_procesamiento10[],2,0)</f>
        <v>5</v>
      </c>
      <c r="J6964" t="s">
        <v>163</v>
      </c>
      <c r="K6964" s="3">
        <v>1576.89</v>
      </c>
    </row>
    <row r="6965" spans="1:11" x14ac:dyDescent="0.35">
      <c r="A6965">
        <v>2017</v>
      </c>
      <c r="B6965" s="5" t="s">
        <v>49</v>
      </c>
      <c r="C6965" s="10">
        <v>42736</v>
      </c>
      <c r="D6965" t="s">
        <v>17</v>
      </c>
      <c r="E6965">
        <f>+VLOOKUP(Tabla2[[#This Row],[Punto de venta]],Punto_venta[],2,0)</f>
        <v>2</v>
      </c>
      <c r="F6965" t="s">
        <v>8</v>
      </c>
      <c r="G6965">
        <f>+VLOOKUP(Tabla2[[#This Row],[Cultivo]],Cod_categoría[],2,0)</f>
        <v>100112025</v>
      </c>
      <c r="H6965" t="str">
        <f>+VLOOKUP(F6965,Codigos[],2,0)</f>
        <v>Berries</v>
      </c>
      <c r="I6965">
        <f>+VLOOKUP(Tabla2[[#This Row],[Categoría]],Cod_procesamiento10[],2,0)</f>
        <v>1</v>
      </c>
      <c r="J6965" t="s">
        <v>163</v>
      </c>
      <c r="K6965" s="3">
        <v>4649</v>
      </c>
    </row>
    <row r="6966" spans="1:11" x14ac:dyDescent="0.35">
      <c r="A6966">
        <v>2017</v>
      </c>
      <c r="B6966" s="5" t="s">
        <v>49</v>
      </c>
      <c r="C6966" s="10">
        <v>42736</v>
      </c>
      <c r="D6966" t="s">
        <v>17</v>
      </c>
      <c r="E6966">
        <f>+VLOOKUP(Tabla2[[#This Row],[Punto de venta]],Punto_venta[],2,0)</f>
        <v>2</v>
      </c>
      <c r="F6966" t="s">
        <v>9</v>
      </c>
      <c r="G6966">
        <f>+VLOOKUP(Tabla2[[#This Row],[Cultivo]],Cod_categoría[],2,0)</f>
        <v>100102003</v>
      </c>
      <c r="H6966" t="str">
        <f>+VLOOKUP(F6966,Codigos[],2,0)</f>
        <v>Cítricos</v>
      </c>
      <c r="I6966">
        <f>+VLOOKUP(Tabla2[[#This Row],[Categoría]],Cod_procesamiento10[],2,0)</f>
        <v>2</v>
      </c>
      <c r="J6966" t="s">
        <v>163</v>
      </c>
      <c r="K6966" s="3">
        <v>1547.86</v>
      </c>
    </row>
    <row r="6967" spans="1:11" x14ac:dyDescent="0.35">
      <c r="A6967">
        <v>2017</v>
      </c>
      <c r="B6967" s="5" t="s">
        <v>49</v>
      </c>
      <c r="C6967" s="10">
        <v>42736</v>
      </c>
      <c r="D6967" t="s">
        <v>17</v>
      </c>
      <c r="E6967">
        <f>+VLOOKUP(Tabla2[[#This Row],[Punto de venta]],Punto_venta[],2,0)</f>
        <v>2</v>
      </c>
      <c r="F6967" t="s">
        <v>21</v>
      </c>
      <c r="G6967">
        <f>+VLOOKUP(Tabla2[[#This Row],[Cultivo]],Cod_categoría[],2,0)</f>
        <v>100108002</v>
      </c>
      <c r="H6967" t="str">
        <f>+VLOOKUP(F6967,Codigos[],2,0)</f>
        <v>Frutos tropicales y subtropicales</v>
      </c>
      <c r="I6967">
        <f>+VLOOKUP(Tabla2[[#This Row],[Categoría]],Cod_procesamiento10[],2,0)</f>
        <v>4</v>
      </c>
      <c r="J6967" t="s">
        <v>163</v>
      </c>
      <c r="K6967" s="3">
        <v>1684.13</v>
      </c>
    </row>
    <row r="6968" spans="1:11" x14ac:dyDescent="0.35">
      <c r="A6968">
        <v>2017</v>
      </c>
      <c r="B6968" s="5" t="s">
        <v>49</v>
      </c>
      <c r="C6968" s="10">
        <v>42736</v>
      </c>
      <c r="D6968" t="s">
        <v>17</v>
      </c>
      <c r="E6968">
        <f>+VLOOKUP(Tabla2[[#This Row],[Punto de venta]],Punto_venta[],2,0)</f>
        <v>2</v>
      </c>
      <c r="F6968" t="s">
        <v>11</v>
      </c>
      <c r="G6968">
        <f>+VLOOKUP(Tabla2[[#This Row],[Cultivo]],Cod_categoría[],2,0)</f>
        <v>100102005</v>
      </c>
      <c r="H6968" t="str">
        <f>+VLOOKUP(F6968,Codigos[],2,0)</f>
        <v>Cítricos</v>
      </c>
      <c r="I6968">
        <f>+VLOOKUP(Tabla2[[#This Row],[Categoría]],Cod_procesamiento10[],2,0)</f>
        <v>2</v>
      </c>
      <c r="J6968" t="s">
        <v>163</v>
      </c>
      <c r="K6968" s="3">
        <v>976.66</v>
      </c>
    </row>
    <row r="6969" spans="1:11" x14ac:dyDescent="0.35">
      <c r="A6969">
        <v>2017</v>
      </c>
      <c r="B6969" s="5" t="s">
        <v>49</v>
      </c>
      <c r="C6969" s="10">
        <v>42736</v>
      </c>
      <c r="D6969" t="s">
        <v>17</v>
      </c>
      <c r="E6969">
        <f>+VLOOKUP(Tabla2[[#This Row],[Punto de venta]],Punto_venta[],2,0)</f>
        <v>2</v>
      </c>
      <c r="F6969" t="s">
        <v>12</v>
      </c>
      <c r="G6969">
        <f>+VLOOKUP(Tabla2[[#This Row],[Cultivo]],Cod_categoría[],2,0)</f>
        <v>100103006</v>
      </c>
      <c r="H6969" t="str">
        <f>+VLOOKUP(F6969,Codigos[],2,0)</f>
        <v>Frutos de carozo</v>
      </c>
      <c r="I6969">
        <f>+VLOOKUP(Tabla2[[#This Row],[Categoría]],Cod_procesamiento10[],2,0)</f>
        <v>5</v>
      </c>
      <c r="J6969" t="s">
        <v>163</v>
      </c>
      <c r="K6969" s="3">
        <v>1634</v>
      </c>
    </row>
    <row r="6970" spans="1:11" x14ac:dyDescent="0.35">
      <c r="A6970">
        <v>2017</v>
      </c>
      <c r="B6970" s="5" t="s">
        <v>49</v>
      </c>
      <c r="C6970" s="10">
        <v>42736</v>
      </c>
      <c r="D6970" t="s">
        <v>17</v>
      </c>
      <c r="E6970">
        <f>+VLOOKUP(Tabla2[[#This Row],[Punto de venta]],Punto_venta[],2,0)</f>
        <v>2</v>
      </c>
      <c r="F6970" t="s">
        <v>13</v>
      </c>
      <c r="G6970">
        <f>+VLOOKUP(Tabla2[[#This Row],[Cultivo]],Cod_categoría[],2,0)</f>
        <v>100106002</v>
      </c>
      <c r="H6970" t="str">
        <f>+VLOOKUP(F6970,Codigos[],2,0)</f>
        <v>Frutos oleaginosos</v>
      </c>
      <c r="I6970">
        <f>+VLOOKUP(Tabla2[[#This Row],[Categoría]],Cod_procesamiento10[],2,0)</f>
        <v>12</v>
      </c>
      <c r="J6970" t="s">
        <v>163</v>
      </c>
      <c r="K6970" s="3">
        <v>2892.6</v>
      </c>
    </row>
    <row r="6971" spans="1:11" x14ac:dyDescent="0.35">
      <c r="A6971">
        <v>2017</v>
      </c>
      <c r="B6971" s="5" t="s">
        <v>49</v>
      </c>
      <c r="C6971" s="10">
        <v>42736</v>
      </c>
      <c r="D6971" t="s">
        <v>17</v>
      </c>
      <c r="E6971">
        <f>+VLOOKUP(Tabla2[[#This Row],[Punto de venta]],Punto_venta[],2,0)</f>
        <v>2</v>
      </c>
      <c r="F6971" t="s">
        <v>15</v>
      </c>
      <c r="G6971">
        <f>+VLOOKUP(Tabla2[[#This Row],[Cultivo]],Cod_categoría[],2,0)</f>
        <v>100108006</v>
      </c>
      <c r="H6971" t="str">
        <f>+VLOOKUP(F6971,Codigos[],2,0)</f>
        <v>Frutos tropicales y subtropicales</v>
      </c>
      <c r="I6971">
        <f>+VLOOKUP(Tabla2[[#This Row],[Categoría]],Cod_procesamiento10[],2,0)</f>
        <v>4</v>
      </c>
      <c r="J6971" t="s">
        <v>163</v>
      </c>
      <c r="K6971" s="3">
        <v>824.04</v>
      </c>
    </row>
    <row r="6972" spans="1:11" x14ac:dyDescent="0.35">
      <c r="A6972">
        <v>2017</v>
      </c>
      <c r="B6972" s="5" t="s">
        <v>49</v>
      </c>
      <c r="C6972" s="10">
        <v>42736</v>
      </c>
      <c r="D6972" t="s">
        <v>17</v>
      </c>
      <c r="E6972">
        <f>+VLOOKUP(Tabla2[[#This Row],[Punto de venta]],Punto_venta[],2,0)</f>
        <v>2</v>
      </c>
      <c r="F6972" t="s">
        <v>16</v>
      </c>
      <c r="G6972">
        <f>+VLOOKUP(Tabla2[[#This Row],[Cultivo]],Cod_categoría[],2,0)</f>
        <v>100109001</v>
      </c>
      <c r="H6972" t="str">
        <f>+VLOOKUP(F6972,Codigos[],2,0)</f>
        <v>Uva</v>
      </c>
      <c r="I6972">
        <f>+VLOOKUP(Tabla2[[#This Row],[Categoría]],Cod_procesamiento10[],2,0)</f>
        <v>11</v>
      </c>
      <c r="J6972" t="s">
        <v>163</v>
      </c>
      <c r="K6972" s="3">
        <v>3425.1</v>
      </c>
    </row>
    <row r="6973" spans="1:11" x14ac:dyDescent="0.35">
      <c r="A6973">
        <v>2017</v>
      </c>
      <c r="B6973" s="5" t="s">
        <v>49</v>
      </c>
      <c r="C6973" s="10">
        <v>42736</v>
      </c>
      <c r="D6973" t="s">
        <v>2</v>
      </c>
      <c r="E6973">
        <f>+VLOOKUP(Tabla2[[#This Row],[Punto de venta]],Punto_venta[],2,0)</f>
        <v>1</v>
      </c>
      <c r="F6973" t="s">
        <v>68</v>
      </c>
      <c r="G6973">
        <f>+VLOOKUP(Tabla2[[#This Row],[Cultivo]],Cod_categoría[],2,0)</f>
        <v>100101001</v>
      </c>
      <c r="H6973" t="str">
        <f>+VLOOKUP(F6973,Codigos[],2,0)</f>
        <v>Berries</v>
      </c>
      <c r="I6973">
        <f>+VLOOKUP(Tabla2[[#This Row],[Categoría]],Cod_procesamiento10[],2,0)</f>
        <v>1</v>
      </c>
      <c r="J6973" t="s">
        <v>163</v>
      </c>
      <c r="K6973" s="3">
        <v>2059.4899999999998</v>
      </c>
    </row>
    <row r="6974" spans="1:11" x14ac:dyDescent="0.35">
      <c r="A6974">
        <v>2017</v>
      </c>
      <c r="B6974" s="5" t="s">
        <v>49</v>
      </c>
      <c r="C6974" s="10">
        <v>42736</v>
      </c>
      <c r="D6974" t="s">
        <v>2</v>
      </c>
      <c r="E6974">
        <f>+VLOOKUP(Tabla2[[#This Row],[Punto de venta]],Punto_venta[],2,0)</f>
        <v>1</v>
      </c>
      <c r="F6974" t="s">
        <v>3</v>
      </c>
      <c r="G6974">
        <f>+VLOOKUP(Tabla2[[#This Row],[Cultivo]],Cod_categoría[],2,0)</f>
        <v>100103001</v>
      </c>
      <c r="H6974" t="str">
        <f>+VLOOKUP(F6974,Codigos[],2,0)</f>
        <v>Frutos de carozo</v>
      </c>
      <c r="I6974">
        <f>+VLOOKUP(Tabla2[[#This Row],[Categoría]],Cod_procesamiento10[],2,0)</f>
        <v>5</v>
      </c>
      <c r="J6974" t="s">
        <v>163</v>
      </c>
      <c r="K6974" s="3">
        <v>1487.56</v>
      </c>
    </row>
    <row r="6975" spans="1:11" x14ac:dyDescent="0.35">
      <c r="A6975">
        <v>2017</v>
      </c>
      <c r="B6975" s="5" t="s">
        <v>49</v>
      </c>
      <c r="C6975" s="10">
        <v>42736</v>
      </c>
      <c r="D6975" t="s">
        <v>2</v>
      </c>
      <c r="E6975">
        <f>+VLOOKUP(Tabla2[[#This Row],[Punto de venta]],Punto_venta[],2,0)</f>
        <v>1</v>
      </c>
      <c r="F6975" t="s">
        <v>5</v>
      </c>
      <c r="G6975">
        <f>+VLOOKUP(Tabla2[[#This Row],[Cultivo]],Cod_categoría[],2,0)</f>
        <v>100103002</v>
      </c>
      <c r="H6975" t="str">
        <f>+VLOOKUP(F6975,Codigos[],2,0)</f>
        <v>Frutos de carozo</v>
      </c>
      <c r="I6975">
        <f>+VLOOKUP(Tabla2[[#This Row],[Categoría]],Cod_procesamiento10[],2,0)</f>
        <v>5</v>
      </c>
      <c r="J6975" t="s">
        <v>163</v>
      </c>
      <c r="K6975" s="3">
        <v>680.95</v>
      </c>
    </row>
    <row r="6976" spans="1:11" x14ac:dyDescent="0.35">
      <c r="A6976">
        <v>2017</v>
      </c>
      <c r="B6976" s="5" t="s">
        <v>49</v>
      </c>
      <c r="C6976" s="10">
        <v>42736</v>
      </c>
      <c r="D6976" t="s">
        <v>2</v>
      </c>
      <c r="E6976">
        <f>+VLOOKUP(Tabla2[[#This Row],[Punto de venta]],Punto_venta[],2,0)</f>
        <v>1</v>
      </c>
      <c r="F6976" t="s">
        <v>7</v>
      </c>
      <c r="G6976">
        <f>+VLOOKUP(Tabla2[[#This Row],[Cultivo]],Cod_categoría[],2,0)</f>
        <v>100103004</v>
      </c>
      <c r="H6976" t="str">
        <f>+VLOOKUP(F6976,Codigos[],2,0)</f>
        <v>Frutos de carozo</v>
      </c>
      <c r="I6976">
        <f>+VLOOKUP(Tabla2[[#This Row],[Categoría]],Cod_procesamiento10[],2,0)</f>
        <v>5</v>
      </c>
      <c r="J6976" t="s">
        <v>163</v>
      </c>
      <c r="K6976" s="3">
        <v>789.29</v>
      </c>
    </row>
    <row r="6977" spans="1:11" x14ac:dyDescent="0.35">
      <c r="A6977">
        <v>2017</v>
      </c>
      <c r="B6977" s="5" t="s">
        <v>49</v>
      </c>
      <c r="C6977" s="10">
        <v>42736</v>
      </c>
      <c r="D6977" t="s">
        <v>2</v>
      </c>
      <c r="E6977">
        <f>+VLOOKUP(Tabla2[[#This Row],[Punto de venta]],Punto_venta[],2,0)</f>
        <v>1</v>
      </c>
      <c r="F6977" t="s">
        <v>23</v>
      </c>
      <c r="G6977">
        <f>+VLOOKUP(Tabla2[[#This Row],[Cultivo]],Cod_categoría[],2,0)</f>
        <v>100101004</v>
      </c>
      <c r="H6977" t="str">
        <f>+VLOOKUP(F6977,Codigos[],2,0)</f>
        <v>Berries</v>
      </c>
      <c r="I6977">
        <f>+VLOOKUP(Tabla2[[#This Row],[Categoría]],Cod_procesamiento10[],2,0)</f>
        <v>1</v>
      </c>
      <c r="J6977" t="s">
        <v>163</v>
      </c>
      <c r="K6977" s="3">
        <v>2060</v>
      </c>
    </row>
    <row r="6978" spans="1:11" x14ac:dyDescent="0.35">
      <c r="A6978">
        <v>2017</v>
      </c>
      <c r="B6978" s="5" t="s">
        <v>49</v>
      </c>
      <c r="C6978" s="10">
        <v>42736</v>
      </c>
      <c r="D6978" t="s">
        <v>2</v>
      </c>
      <c r="E6978">
        <f>+VLOOKUP(Tabla2[[#This Row],[Punto de venta]],Punto_venta[],2,0)</f>
        <v>1</v>
      </c>
      <c r="F6978" t="s">
        <v>8</v>
      </c>
      <c r="G6978">
        <f>+VLOOKUP(Tabla2[[#This Row],[Cultivo]],Cod_categoría[],2,0)</f>
        <v>100112025</v>
      </c>
      <c r="H6978" t="str">
        <f>+VLOOKUP(F6978,Codigos[],2,0)</f>
        <v>Berries</v>
      </c>
      <c r="I6978">
        <f>+VLOOKUP(Tabla2[[#This Row],[Categoría]],Cod_procesamiento10[],2,0)</f>
        <v>1</v>
      </c>
      <c r="J6978" t="s">
        <v>163</v>
      </c>
      <c r="K6978" s="3">
        <v>1288.01</v>
      </c>
    </row>
    <row r="6979" spans="1:11" x14ac:dyDescent="0.35">
      <c r="A6979">
        <v>2017</v>
      </c>
      <c r="B6979" s="5" t="s">
        <v>49</v>
      </c>
      <c r="C6979" s="10">
        <v>42736</v>
      </c>
      <c r="D6979" t="s">
        <v>2</v>
      </c>
      <c r="E6979">
        <f>+VLOOKUP(Tabla2[[#This Row],[Punto de venta]],Punto_venta[],2,0)</f>
        <v>1</v>
      </c>
      <c r="F6979" t="s">
        <v>9</v>
      </c>
      <c r="G6979">
        <f>+VLOOKUP(Tabla2[[#This Row],[Cultivo]],Cod_categoría[],2,0)</f>
        <v>100102003</v>
      </c>
      <c r="H6979" t="str">
        <f>+VLOOKUP(F6979,Codigos[],2,0)</f>
        <v>Cítricos</v>
      </c>
      <c r="I6979">
        <f>+VLOOKUP(Tabla2[[#This Row],[Categoría]],Cod_procesamiento10[],2,0)</f>
        <v>2</v>
      </c>
      <c r="J6979" t="s">
        <v>163</v>
      </c>
      <c r="K6979" s="3">
        <v>1451.49</v>
      </c>
    </row>
    <row r="6980" spans="1:11" x14ac:dyDescent="0.35">
      <c r="A6980">
        <v>2017</v>
      </c>
      <c r="B6980" s="5" t="s">
        <v>49</v>
      </c>
      <c r="C6980" s="10">
        <v>42736</v>
      </c>
      <c r="D6980" t="s">
        <v>2</v>
      </c>
      <c r="E6980">
        <f>+VLOOKUP(Tabla2[[#This Row],[Punto de venta]],Punto_venta[],2,0)</f>
        <v>1</v>
      </c>
      <c r="F6980" t="s">
        <v>21</v>
      </c>
      <c r="G6980">
        <f>+VLOOKUP(Tabla2[[#This Row],[Cultivo]],Cod_categoría[],2,0)</f>
        <v>100108002</v>
      </c>
      <c r="H6980" t="str">
        <f>+VLOOKUP(F6980,Codigos[],2,0)</f>
        <v>Frutos tropicales y subtropicales</v>
      </c>
      <c r="I6980">
        <f>+VLOOKUP(Tabla2[[#This Row],[Categoría]],Cod_procesamiento10[],2,0)</f>
        <v>4</v>
      </c>
      <c r="J6980" t="s">
        <v>163</v>
      </c>
      <c r="K6980" s="3">
        <v>1490.63</v>
      </c>
    </row>
    <row r="6981" spans="1:11" x14ac:dyDescent="0.35">
      <c r="A6981">
        <v>2017</v>
      </c>
      <c r="B6981" s="5" t="s">
        <v>49</v>
      </c>
      <c r="C6981" s="10">
        <v>42736</v>
      </c>
      <c r="D6981" t="s">
        <v>2</v>
      </c>
      <c r="E6981">
        <f>+VLOOKUP(Tabla2[[#This Row],[Punto de venta]],Punto_venta[],2,0)</f>
        <v>1</v>
      </c>
      <c r="F6981" t="s">
        <v>11</v>
      </c>
      <c r="G6981">
        <f>+VLOOKUP(Tabla2[[#This Row],[Cultivo]],Cod_categoría[],2,0)</f>
        <v>100102005</v>
      </c>
      <c r="H6981" t="str">
        <f>+VLOOKUP(F6981,Codigos[],2,0)</f>
        <v>Cítricos</v>
      </c>
      <c r="I6981">
        <f>+VLOOKUP(Tabla2[[#This Row],[Categoría]],Cod_procesamiento10[],2,0)</f>
        <v>2</v>
      </c>
      <c r="J6981" t="s">
        <v>163</v>
      </c>
      <c r="K6981" s="3">
        <v>786.2</v>
      </c>
    </row>
    <row r="6982" spans="1:11" x14ac:dyDescent="0.35">
      <c r="A6982">
        <v>2017</v>
      </c>
      <c r="B6982" s="5" t="s">
        <v>49</v>
      </c>
      <c r="C6982" s="10">
        <v>42736</v>
      </c>
      <c r="D6982" t="s">
        <v>2</v>
      </c>
      <c r="E6982">
        <f>+VLOOKUP(Tabla2[[#This Row],[Punto de venta]],Punto_venta[],2,0)</f>
        <v>1</v>
      </c>
      <c r="F6982" t="s">
        <v>12</v>
      </c>
      <c r="G6982">
        <f>+VLOOKUP(Tabla2[[#This Row],[Cultivo]],Cod_categoría[],2,0)</f>
        <v>100103006</v>
      </c>
      <c r="H6982" t="str">
        <f>+VLOOKUP(F6982,Codigos[],2,0)</f>
        <v>Frutos de carozo</v>
      </c>
      <c r="I6982">
        <f>+VLOOKUP(Tabla2[[#This Row],[Categoría]],Cod_procesamiento10[],2,0)</f>
        <v>5</v>
      </c>
      <c r="J6982" t="s">
        <v>163</v>
      </c>
      <c r="K6982" s="3">
        <v>796.62</v>
      </c>
    </row>
    <row r="6983" spans="1:11" x14ac:dyDescent="0.35">
      <c r="A6983">
        <v>2017</v>
      </c>
      <c r="B6983" s="5" t="s">
        <v>49</v>
      </c>
      <c r="C6983" s="10">
        <v>42736</v>
      </c>
      <c r="D6983" t="s">
        <v>2</v>
      </c>
      <c r="E6983">
        <f>+VLOOKUP(Tabla2[[#This Row],[Punto de venta]],Punto_venta[],2,0)</f>
        <v>1</v>
      </c>
      <c r="F6983" t="s">
        <v>13</v>
      </c>
      <c r="G6983">
        <f>+VLOOKUP(Tabla2[[#This Row],[Cultivo]],Cod_categoría[],2,0)</f>
        <v>100106002</v>
      </c>
      <c r="H6983" t="str">
        <f>+VLOOKUP(F6983,Codigos[],2,0)</f>
        <v>Frutos oleaginosos</v>
      </c>
      <c r="I6983">
        <f>+VLOOKUP(Tabla2[[#This Row],[Categoría]],Cod_procesamiento10[],2,0)</f>
        <v>12</v>
      </c>
      <c r="J6983" t="s">
        <v>163</v>
      </c>
      <c r="K6983" s="3">
        <v>1993.74</v>
      </c>
    </row>
    <row r="6984" spans="1:11" x14ac:dyDescent="0.35">
      <c r="A6984">
        <v>2017</v>
      </c>
      <c r="B6984" s="5" t="s">
        <v>49</v>
      </c>
      <c r="C6984" s="10">
        <v>42736</v>
      </c>
      <c r="D6984" t="s">
        <v>2</v>
      </c>
      <c r="E6984">
        <f>+VLOOKUP(Tabla2[[#This Row],[Punto de venta]],Punto_venta[],2,0)</f>
        <v>1</v>
      </c>
      <c r="F6984" t="s">
        <v>15</v>
      </c>
      <c r="G6984">
        <f>+VLOOKUP(Tabla2[[#This Row],[Cultivo]],Cod_categoría[],2,0)</f>
        <v>100108006</v>
      </c>
      <c r="H6984" t="str">
        <f>+VLOOKUP(F6984,Codigos[],2,0)</f>
        <v>Frutos tropicales y subtropicales</v>
      </c>
      <c r="I6984">
        <f>+VLOOKUP(Tabla2[[#This Row],[Categoría]],Cod_procesamiento10[],2,0)</f>
        <v>4</v>
      </c>
      <c r="J6984" t="s">
        <v>163</v>
      </c>
      <c r="K6984" s="3">
        <v>551.66</v>
      </c>
    </row>
    <row r="6985" spans="1:11" x14ac:dyDescent="0.35">
      <c r="A6985">
        <v>2017</v>
      </c>
      <c r="B6985" s="5" t="s">
        <v>49</v>
      </c>
      <c r="C6985" s="10">
        <v>42736</v>
      </c>
      <c r="D6985" t="s">
        <v>2</v>
      </c>
      <c r="E6985">
        <f>+VLOOKUP(Tabla2[[#This Row],[Punto de venta]],Punto_venta[],2,0)</f>
        <v>1</v>
      </c>
      <c r="F6985" t="s">
        <v>16</v>
      </c>
      <c r="G6985">
        <f>+VLOOKUP(Tabla2[[#This Row],[Cultivo]],Cod_categoría[],2,0)</f>
        <v>100109001</v>
      </c>
      <c r="H6985" t="str">
        <f>+VLOOKUP(F6985,Codigos[],2,0)</f>
        <v>Uva</v>
      </c>
      <c r="I6985">
        <f>+VLOOKUP(Tabla2[[#This Row],[Categoría]],Cod_procesamiento10[],2,0)</f>
        <v>11</v>
      </c>
      <c r="J6985" t="s">
        <v>163</v>
      </c>
      <c r="K6985" s="3">
        <v>1081.82</v>
      </c>
    </row>
    <row r="6986" spans="1:11" x14ac:dyDescent="0.35">
      <c r="A6986">
        <v>2017</v>
      </c>
      <c r="B6986" s="5" t="s">
        <v>49</v>
      </c>
      <c r="C6986" s="10">
        <v>42736</v>
      </c>
      <c r="D6986" t="s">
        <v>17</v>
      </c>
      <c r="E6986">
        <f>+VLOOKUP(Tabla2[[#This Row],[Punto de venta]],Punto_venta[],2,0)</f>
        <v>2</v>
      </c>
      <c r="F6986" t="s">
        <v>68</v>
      </c>
      <c r="G6986">
        <f>+VLOOKUP(Tabla2[[#This Row],[Cultivo]],Cod_categoría[],2,0)</f>
        <v>100101001</v>
      </c>
      <c r="H6986" t="str">
        <f>+VLOOKUP(F6986,Codigos[],2,0)</f>
        <v>Berries</v>
      </c>
      <c r="I6986">
        <f>+VLOOKUP(Tabla2[[#This Row],[Categoría]],Cod_procesamiento10[],2,0)</f>
        <v>1</v>
      </c>
      <c r="J6986" t="s">
        <v>163</v>
      </c>
      <c r="K6986" s="3">
        <v>5702.75</v>
      </c>
    </row>
    <row r="6987" spans="1:11" x14ac:dyDescent="0.35">
      <c r="A6987">
        <v>2017</v>
      </c>
      <c r="B6987" s="5" t="s">
        <v>49</v>
      </c>
      <c r="C6987" s="10">
        <v>42736</v>
      </c>
      <c r="D6987" t="s">
        <v>17</v>
      </c>
      <c r="E6987">
        <f>+VLOOKUP(Tabla2[[#This Row],[Punto de venta]],Punto_venta[],2,0)</f>
        <v>2</v>
      </c>
      <c r="F6987" t="s">
        <v>3</v>
      </c>
      <c r="G6987">
        <f>+VLOOKUP(Tabla2[[#This Row],[Cultivo]],Cod_categoría[],2,0)</f>
        <v>100103001</v>
      </c>
      <c r="H6987" t="str">
        <f>+VLOOKUP(F6987,Codigos[],2,0)</f>
        <v>Frutos de carozo</v>
      </c>
      <c r="I6987">
        <f>+VLOOKUP(Tabla2[[#This Row],[Categoría]],Cod_procesamiento10[],2,0)</f>
        <v>5</v>
      </c>
      <c r="J6987" t="s">
        <v>163</v>
      </c>
      <c r="K6987" s="3">
        <v>2938.33</v>
      </c>
    </row>
    <row r="6988" spans="1:11" x14ac:dyDescent="0.35">
      <c r="A6988">
        <v>2017</v>
      </c>
      <c r="B6988" s="5" t="s">
        <v>49</v>
      </c>
      <c r="C6988" s="10">
        <v>42736</v>
      </c>
      <c r="D6988" t="s">
        <v>17</v>
      </c>
      <c r="E6988">
        <f>+VLOOKUP(Tabla2[[#This Row],[Punto de venta]],Punto_venta[],2,0)</f>
        <v>2</v>
      </c>
      <c r="F6988" t="s">
        <v>5</v>
      </c>
      <c r="G6988">
        <f>+VLOOKUP(Tabla2[[#This Row],[Cultivo]],Cod_categoría[],2,0)</f>
        <v>100103002</v>
      </c>
      <c r="H6988" t="str">
        <f>+VLOOKUP(F6988,Codigos[],2,0)</f>
        <v>Frutos de carozo</v>
      </c>
      <c r="I6988">
        <f>+VLOOKUP(Tabla2[[#This Row],[Categoría]],Cod_procesamiento10[],2,0)</f>
        <v>5</v>
      </c>
      <c r="J6988" t="s">
        <v>163</v>
      </c>
      <c r="K6988" s="3">
        <v>1574.35</v>
      </c>
    </row>
    <row r="6989" spans="1:11" x14ac:dyDescent="0.35">
      <c r="A6989">
        <v>2017</v>
      </c>
      <c r="B6989" s="5" t="s">
        <v>49</v>
      </c>
      <c r="C6989" s="10">
        <v>42736</v>
      </c>
      <c r="D6989" t="s">
        <v>17</v>
      </c>
      <c r="E6989">
        <f>+VLOOKUP(Tabla2[[#This Row],[Punto de venta]],Punto_venta[],2,0)</f>
        <v>2</v>
      </c>
      <c r="F6989" t="s">
        <v>7</v>
      </c>
      <c r="G6989">
        <f>+VLOOKUP(Tabla2[[#This Row],[Cultivo]],Cod_categoría[],2,0)</f>
        <v>100103004</v>
      </c>
      <c r="H6989" t="str">
        <f>+VLOOKUP(F6989,Codigos[],2,0)</f>
        <v>Frutos de carozo</v>
      </c>
      <c r="I6989">
        <f>+VLOOKUP(Tabla2[[#This Row],[Categoría]],Cod_procesamiento10[],2,0)</f>
        <v>5</v>
      </c>
      <c r="J6989" t="s">
        <v>163</v>
      </c>
      <c r="K6989" s="3">
        <v>1427.04</v>
      </c>
    </row>
    <row r="6990" spans="1:11" x14ac:dyDescent="0.35">
      <c r="A6990">
        <v>2017</v>
      </c>
      <c r="B6990" s="5" t="s">
        <v>49</v>
      </c>
      <c r="C6990" s="10">
        <v>42736</v>
      </c>
      <c r="D6990" t="s">
        <v>17</v>
      </c>
      <c r="E6990">
        <f>+VLOOKUP(Tabla2[[#This Row],[Punto de venta]],Punto_venta[],2,0)</f>
        <v>2</v>
      </c>
      <c r="F6990" t="s">
        <v>23</v>
      </c>
      <c r="G6990">
        <f>+VLOOKUP(Tabla2[[#This Row],[Cultivo]],Cod_categoría[],2,0)</f>
        <v>100101004</v>
      </c>
      <c r="H6990" t="str">
        <f>+VLOOKUP(F6990,Codigos[],2,0)</f>
        <v>Berries</v>
      </c>
      <c r="I6990">
        <f>+VLOOKUP(Tabla2[[#This Row],[Categoría]],Cod_procesamiento10[],2,0)</f>
        <v>1</v>
      </c>
      <c r="J6990" t="s">
        <v>163</v>
      </c>
      <c r="K6990" s="3">
        <v>7140</v>
      </c>
    </row>
    <row r="6991" spans="1:11" x14ac:dyDescent="0.35">
      <c r="A6991">
        <v>2017</v>
      </c>
      <c r="B6991" s="5" t="s">
        <v>49</v>
      </c>
      <c r="C6991" s="10">
        <v>42736</v>
      </c>
      <c r="D6991" t="s">
        <v>17</v>
      </c>
      <c r="E6991">
        <f>+VLOOKUP(Tabla2[[#This Row],[Punto de venta]],Punto_venta[],2,0)</f>
        <v>2</v>
      </c>
      <c r="F6991" t="s">
        <v>8</v>
      </c>
      <c r="G6991">
        <f>+VLOOKUP(Tabla2[[#This Row],[Cultivo]],Cod_categoría[],2,0)</f>
        <v>100112025</v>
      </c>
      <c r="H6991" t="str">
        <f>+VLOOKUP(F6991,Codigos[],2,0)</f>
        <v>Berries</v>
      </c>
      <c r="I6991">
        <f>+VLOOKUP(Tabla2[[#This Row],[Categoría]],Cod_procesamiento10[],2,0)</f>
        <v>1</v>
      </c>
      <c r="J6991" t="s">
        <v>163</v>
      </c>
      <c r="K6991" s="3">
        <v>4448.6000000000004</v>
      </c>
    </row>
    <row r="6992" spans="1:11" x14ac:dyDescent="0.35">
      <c r="A6992">
        <v>2017</v>
      </c>
      <c r="B6992" s="5" t="s">
        <v>49</v>
      </c>
      <c r="C6992" s="10">
        <v>42736</v>
      </c>
      <c r="D6992" t="s">
        <v>17</v>
      </c>
      <c r="E6992">
        <f>+VLOOKUP(Tabla2[[#This Row],[Punto de venta]],Punto_venta[],2,0)</f>
        <v>2</v>
      </c>
      <c r="F6992" t="s">
        <v>9</v>
      </c>
      <c r="G6992">
        <f>+VLOOKUP(Tabla2[[#This Row],[Cultivo]],Cod_categoría[],2,0)</f>
        <v>100102003</v>
      </c>
      <c r="H6992" t="str">
        <f>+VLOOKUP(F6992,Codigos[],2,0)</f>
        <v>Cítricos</v>
      </c>
      <c r="I6992">
        <f>+VLOOKUP(Tabla2[[#This Row],[Categoría]],Cod_procesamiento10[],2,0)</f>
        <v>2</v>
      </c>
      <c r="J6992" t="s">
        <v>163</v>
      </c>
      <c r="K6992" s="3">
        <v>1631.4</v>
      </c>
    </row>
    <row r="6993" spans="1:11" x14ac:dyDescent="0.35">
      <c r="A6993">
        <v>2017</v>
      </c>
      <c r="B6993" s="5" t="s">
        <v>49</v>
      </c>
      <c r="C6993" s="10">
        <v>42736</v>
      </c>
      <c r="D6993" t="s">
        <v>17</v>
      </c>
      <c r="E6993">
        <f>+VLOOKUP(Tabla2[[#This Row],[Punto de venta]],Punto_venta[],2,0)</f>
        <v>2</v>
      </c>
      <c r="F6993" t="s">
        <v>21</v>
      </c>
      <c r="G6993">
        <f>+VLOOKUP(Tabla2[[#This Row],[Cultivo]],Cod_categoría[],2,0)</f>
        <v>100108002</v>
      </c>
      <c r="H6993" t="str">
        <f>+VLOOKUP(F6993,Codigos[],2,0)</f>
        <v>Frutos tropicales y subtropicales</v>
      </c>
      <c r="I6993">
        <f>+VLOOKUP(Tabla2[[#This Row],[Categoría]],Cod_procesamiento10[],2,0)</f>
        <v>4</v>
      </c>
      <c r="J6993" t="s">
        <v>163</v>
      </c>
      <c r="K6993" s="3">
        <v>1616.19</v>
      </c>
    </row>
    <row r="6994" spans="1:11" x14ac:dyDescent="0.35">
      <c r="A6994">
        <v>2017</v>
      </c>
      <c r="B6994" s="5" t="s">
        <v>49</v>
      </c>
      <c r="C6994" s="10">
        <v>42736</v>
      </c>
      <c r="D6994" t="s">
        <v>17</v>
      </c>
      <c r="E6994">
        <f>+VLOOKUP(Tabla2[[#This Row],[Punto de venta]],Punto_venta[],2,0)</f>
        <v>2</v>
      </c>
      <c r="F6994" t="s">
        <v>11</v>
      </c>
      <c r="G6994">
        <f>+VLOOKUP(Tabla2[[#This Row],[Cultivo]],Cod_categoría[],2,0)</f>
        <v>100102005</v>
      </c>
      <c r="H6994" t="str">
        <f>+VLOOKUP(F6994,Codigos[],2,0)</f>
        <v>Cítricos</v>
      </c>
      <c r="I6994">
        <f>+VLOOKUP(Tabla2[[#This Row],[Categoría]],Cod_procesamiento10[],2,0)</f>
        <v>2</v>
      </c>
      <c r="J6994" t="s">
        <v>163</v>
      </c>
      <c r="K6994" s="3">
        <v>990.27</v>
      </c>
    </row>
    <row r="6995" spans="1:11" x14ac:dyDescent="0.35">
      <c r="A6995">
        <v>2017</v>
      </c>
      <c r="B6995" s="5" t="s">
        <v>49</v>
      </c>
      <c r="C6995" s="10">
        <v>42736</v>
      </c>
      <c r="D6995" t="s">
        <v>17</v>
      </c>
      <c r="E6995">
        <f>+VLOOKUP(Tabla2[[#This Row],[Punto de venta]],Punto_venta[],2,0)</f>
        <v>2</v>
      </c>
      <c r="F6995" t="s">
        <v>12</v>
      </c>
      <c r="G6995">
        <f>+VLOOKUP(Tabla2[[#This Row],[Cultivo]],Cod_categoría[],2,0)</f>
        <v>100103006</v>
      </c>
      <c r="H6995" t="str">
        <f>+VLOOKUP(F6995,Codigos[],2,0)</f>
        <v>Frutos de carozo</v>
      </c>
      <c r="I6995">
        <f>+VLOOKUP(Tabla2[[#This Row],[Categoría]],Cod_procesamiento10[],2,0)</f>
        <v>5</v>
      </c>
      <c r="J6995" t="s">
        <v>163</v>
      </c>
      <c r="K6995" s="3">
        <v>1472.62</v>
      </c>
    </row>
    <row r="6996" spans="1:11" x14ac:dyDescent="0.35">
      <c r="A6996">
        <v>2017</v>
      </c>
      <c r="B6996" s="5" t="s">
        <v>49</v>
      </c>
      <c r="C6996" s="10">
        <v>42736</v>
      </c>
      <c r="D6996" t="s">
        <v>17</v>
      </c>
      <c r="E6996">
        <f>+VLOOKUP(Tabla2[[#This Row],[Punto de venta]],Punto_venta[],2,0)</f>
        <v>2</v>
      </c>
      <c r="F6996" t="s">
        <v>13</v>
      </c>
      <c r="G6996">
        <f>+VLOOKUP(Tabla2[[#This Row],[Cultivo]],Cod_categoría[],2,0)</f>
        <v>100106002</v>
      </c>
      <c r="H6996" t="str">
        <f>+VLOOKUP(F6996,Codigos[],2,0)</f>
        <v>Frutos oleaginosos</v>
      </c>
      <c r="I6996">
        <f>+VLOOKUP(Tabla2[[#This Row],[Categoría]],Cod_procesamiento10[],2,0)</f>
        <v>12</v>
      </c>
      <c r="J6996" t="s">
        <v>163</v>
      </c>
      <c r="K6996" s="3">
        <v>2897.71</v>
      </c>
    </row>
    <row r="6997" spans="1:11" x14ac:dyDescent="0.35">
      <c r="A6997">
        <v>2017</v>
      </c>
      <c r="B6997" s="5" t="s">
        <v>49</v>
      </c>
      <c r="C6997" s="10">
        <v>42736</v>
      </c>
      <c r="D6997" t="s">
        <v>17</v>
      </c>
      <c r="E6997">
        <f>+VLOOKUP(Tabla2[[#This Row],[Punto de venta]],Punto_venta[],2,0)</f>
        <v>2</v>
      </c>
      <c r="F6997" t="s">
        <v>15</v>
      </c>
      <c r="G6997">
        <f>+VLOOKUP(Tabla2[[#This Row],[Cultivo]],Cod_categoría[],2,0)</f>
        <v>100108006</v>
      </c>
      <c r="H6997" t="str">
        <f>+VLOOKUP(F6997,Codigos[],2,0)</f>
        <v>Frutos tropicales y subtropicales</v>
      </c>
      <c r="I6997">
        <f>+VLOOKUP(Tabla2[[#This Row],[Categoría]],Cod_procesamiento10[],2,0)</f>
        <v>4</v>
      </c>
      <c r="J6997" t="s">
        <v>163</v>
      </c>
      <c r="K6997" s="3">
        <v>841.68</v>
      </c>
    </row>
    <row r="6998" spans="1:11" x14ac:dyDescent="0.35">
      <c r="A6998">
        <v>2017</v>
      </c>
      <c r="B6998" s="5" t="s">
        <v>49</v>
      </c>
      <c r="C6998" s="10">
        <v>42736</v>
      </c>
      <c r="D6998" t="s">
        <v>17</v>
      </c>
      <c r="E6998">
        <f>+VLOOKUP(Tabla2[[#This Row],[Punto de venta]],Punto_venta[],2,0)</f>
        <v>2</v>
      </c>
      <c r="F6998" t="s">
        <v>16</v>
      </c>
      <c r="G6998">
        <f>+VLOOKUP(Tabla2[[#This Row],[Cultivo]],Cod_categoría[],2,0)</f>
        <v>100109001</v>
      </c>
      <c r="H6998" t="str">
        <f>+VLOOKUP(F6998,Codigos[],2,0)</f>
        <v>Uva</v>
      </c>
      <c r="I6998">
        <f>+VLOOKUP(Tabla2[[#This Row],[Categoría]],Cod_procesamiento10[],2,0)</f>
        <v>11</v>
      </c>
      <c r="J6998" t="s">
        <v>163</v>
      </c>
      <c r="K6998" s="3">
        <v>3404.7</v>
      </c>
    </row>
    <row r="6999" spans="1:11" x14ac:dyDescent="0.35">
      <c r="A6999">
        <v>2017</v>
      </c>
      <c r="B6999" s="5" t="s">
        <v>49</v>
      </c>
      <c r="C6999" s="10">
        <v>42736</v>
      </c>
      <c r="D6999" t="s">
        <v>2</v>
      </c>
      <c r="E6999">
        <f>+VLOOKUP(Tabla2[[#This Row],[Punto de venta]],Punto_venta[],2,0)</f>
        <v>1</v>
      </c>
      <c r="F6999" t="s">
        <v>68</v>
      </c>
      <c r="G6999">
        <f>+VLOOKUP(Tabla2[[#This Row],[Cultivo]],Cod_categoría[],2,0)</f>
        <v>100101001</v>
      </c>
      <c r="H6999" t="str">
        <f>+VLOOKUP(F6999,Codigos[],2,0)</f>
        <v>Berries</v>
      </c>
      <c r="I6999">
        <f>+VLOOKUP(Tabla2[[#This Row],[Categoría]],Cod_procesamiento10[],2,0)</f>
        <v>1</v>
      </c>
      <c r="J6999" t="s">
        <v>163</v>
      </c>
      <c r="K6999" s="3">
        <v>1870.44</v>
      </c>
    </row>
    <row r="7000" spans="1:11" x14ac:dyDescent="0.35">
      <c r="A7000">
        <v>2017</v>
      </c>
      <c r="B7000" s="5" t="s">
        <v>49</v>
      </c>
      <c r="C7000" s="10">
        <v>42736</v>
      </c>
      <c r="D7000" t="s">
        <v>2</v>
      </c>
      <c r="E7000">
        <f>+VLOOKUP(Tabla2[[#This Row],[Punto de venta]],Punto_venta[],2,0)</f>
        <v>1</v>
      </c>
      <c r="F7000" t="s">
        <v>3</v>
      </c>
      <c r="G7000">
        <f>+VLOOKUP(Tabla2[[#This Row],[Cultivo]],Cod_categoría[],2,0)</f>
        <v>100103001</v>
      </c>
      <c r="H7000" t="str">
        <f>+VLOOKUP(F7000,Codigos[],2,0)</f>
        <v>Frutos de carozo</v>
      </c>
      <c r="I7000">
        <f>+VLOOKUP(Tabla2[[#This Row],[Categoría]],Cod_procesamiento10[],2,0)</f>
        <v>5</v>
      </c>
      <c r="J7000" t="s">
        <v>163</v>
      </c>
      <c r="K7000" s="3">
        <v>1495.4</v>
      </c>
    </row>
    <row r="7001" spans="1:11" x14ac:dyDescent="0.35">
      <c r="A7001">
        <v>2017</v>
      </c>
      <c r="B7001" s="5" t="s">
        <v>49</v>
      </c>
      <c r="C7001" s="10">
        <v>42736</v>
      </c>
      <c r="D7001" t="s">
        <v>2</v>
      </c>
      <c r="E7001">
        <f>+VLOOKUP(Tabla2[[#This Row],[Punto de venta]],Punto_venta[],2,0)</f>
        <v>1</v>
      </c>
      <c r="F7001" t="s">
        <v>5</v>
      </c>
      <c r="G7001">
        <f>+VLOOKUP(Tabla2[[#This Row],[Cultivo]],Cod_categoría[],2,0)</f>
        <v>100103002</v>
      </c>
      <c r="H7001" t="str">
        <f>+VLOOKUP(F7001,Codigos[],2,0)</f>
        <v>Frutos de carozo</v>
      </c>
      <c r="I7001">
        <f>+VLOOKUP(Tabla2[[#This Row],[Categoría]],Cod_procesamiento10[],2,0)</f>
        <v>5</v>
      </c>
      <c r="J7001" t="s">
        <v>163</v>
      </c>
      <c r="K7001" s="3">
        <v>634.5</v>
      </c>
    </row>
    <row r="7002" spans="1:11" x14ac:dyDescent="0.35">
      <c r="A7002">
        <v>2017</v>
      </c>
      <c r="B7002" s="5" t="s">
        <v>49</v>
      </c>
      <c r="C7002" s="10">
        <v>42736</v>
      </c>
      <c r="D7002" t="s">
        <v>2</v>
      </c>
      <c r="E7002">
        <f>+VLOOKUP(Tabla2[[#This Row],[Punto de venta]],Punto_venta[],2,0)</f>
        <v>1</v>
      </c>
      <c r="F7002" t="s">
        <v>7</v>
      </c>
      <c r="G7002">
        <f>+VLOOKUP(Tabla2[[#This Row],[Cultivo]],Cod_categoría[],2,0)</f>
        <v>100103004</v>
      </c>
      <c r="H7002" t="str">
        <f>+VLOOKUP(F7002,Codigos[],2,0)</f>
        <v>Frutos de carozo</v>
      </c>
      <c r="I7002">
        <f>+VLOOKUP(Tabla2[[#This Row],[Categoría]],Cod_procesamiento10[],2,0)</f>
        <v>5</v>
      </c>
      <c r="J7002" t="s">
        <v>163</v>
      </c>
      <c r="K7002" s="3">
        <v>781.76</v>
      </c>
    </row>
    <row r="7003" spans="1:11" x14ac:dyDescent="0.35">
      <c r="A7003">
        <v>2017</v>
      </c>
      <c r="B7003" s="5" t="s">
        <v>49</v>
      </c>
      <c r="C7003" s="10">
        <v>42736</v>
      </c>
      <c r="D7003" t="s">
        <v>2</v>
      </c>
      <c r="E7003">
        <f>+VLOOKUP(Tabla2[[#This Row],[Punto de venta]],Punto_venta[],2,0)</f>
        <v>1</v>
      </c>
      <c r="F7003" t="s">
        <v>23</v>
      </c>
      <c r="G7003">
        <f>+VLOOKUP(Tabla2[[#This Row],[Cultivo]],Cod_categoría[],2,0)</f>
        <v>100101004</v>
      </c>
      <c r="H7003" t="str">
        <f>+VLOOKUP(F7003,Codigos[],2,0)</f>
        <v>Berries</v>
      </c>
      <c r="I7003">
        <f>+VLOOKUP(Tabla2[[#This Row],[Categoría]],Cod_procesamiento10[],2,0)</f>
        <v>1</v>
      </c>
      <c r="J7003" t="s">
        <v>163</v>
      </c>
      <c r="K7003" s="3">
        <v>1836.27</v>
      </c>
    </row>
    <row r="7004" spans="1:11" x14ac:dyDescent="0.35">
      <c r="A7004">
        <v>2017</v>
      </c>
      <c r="B7004" s="5" t="s">
        <v>49</v>
      </c>
      <c r="C7004" s="10">
        <v>42736</v>
      </c>
      <c r="D7004" t="s">
        <v>2</v>
      </c>
      <c r="E7004">
        <f>+VLOOKUP(Tabla2[[#This Row],[Punto de venta]],Punto_venta[],2,0)</f>
        <v>1</v>
      </c>
      <c r="F7004" t="s">
        <v>8</v>
      </c>
      <c r="G7004">
        <f>+VLOOKUP(Tabla2[[#This Row],[Cultivo]],Cod_categoría[],2,0)</f>
        <v>100112025</v>
      </c>
      <c r="H7004" t="str">
        <f>+VLOOKUP(F7004,Codigos[],2,0)</f>
        <v>Berries</v>
      </c>
      <c r="I7004">
        <f>+VLOOKUP(Tabla2[[#This Row],[Categoría]],Cod_procesamiento10[],2,0)</f>
        <v>1</v>
      </c>
      <c r="J7004" t="s">
        <v>163</v>
      </c>
      <c r="K7004" s="3">
        <v>1240.51</v>
      </c>
    </row>
    <row r="7005" spans="1:11" x14ac:dyDescent="0.35">
      <c r="A7005">
        <v>2017</v>
      </c>
      <c r="B7005" s="5" t="s">
        <v>49</v>
      </c>
      <c r="C7005" s="10">
        <v>42736</v>
      </c>
      <c r="D7005" t="s">
        <v>2</v>
      </c>
      <c r="E7005">
        <f>+VLOOKUP(Tabla2[[#This Row],[Punto de venta]],Punto_venta[],2,0)</f>
        <v>1</v>
      </c>
      <c r="F7005" t="s">
        <v>9</v>
      </c>
      <c r="G7005">
        <f>+VLOOKUP(Tabla2[[#This Row],[Cultivo]],Cod_categoría[],2,0)</f>
        <v>100102003</v>
      </c>
      <c r="H7005" t="str">
        <f>+VLOOKUP(F7005,Codigos[],2,0)</f>
        <v>Cítricos</v>
      </c>
      <c r="I7005">
        <f>+VLOOKUP(Tabla2[[#This Row],[Categoría]],Cod_procesamiento10[],2,0)</f>
        <v>2</v>
      </c>
      <c r="J7005" t="s">
        <v>163</v>
      </c>
      <c r="K7005" s="3">
        <v>1547.06</v>
      </c>
    </row>
    <row r="7006" spans="1:11" x14ac:dyDescent="0.35">
      <c r="A7006">
        <v>2017</v>
      </c>
      <c r="B7006" s="5" t="s">
        <v>49</v>
      </c>
      <c r="C7006" s="10">
        <v>42736</v>
      </c>
      <c r="D7006" t="s">
        <v>2</v>
      </c>
      <c r="E7006">
        <f>+VLOOKUP(Tabla2[[#This Row],[Punto de venta]],Punto_venta[],2,0)</f>
        <v>1</v>
      </c>
      <c r="F7006" t="s">
        <v>21</v>
      </c>
      <c r="G7006">
        <f>+VLOOKUP(Tabla2[[#This Row],[Cultivo]],Cod_categoría[],2,0)</f>
        <v>100108002</v>
      </c>
      <c r="H7006" t="str">
        <f>+VLOOKUP(F7006,Codigos[],2,0)</f>
        <v>Frutos tropicales y subtropicales</v>
      </c>
      <c r="I7006">
        <f>+VLOOKUP(Tabla2[[#This Row],[Categoría]],Cod_procesamiento10[],2,0)</f>
        <v>4</v>
      </c>
      <c r="J7006" t="s">
        <v>163</v>
      </c>
      <c r="K7006" s="3">
        <v>1725.49</v>
      </c>
    </row>
    <row r="7007" spans="1:11" x14ac:dyDescent="0.35">
      <c r="A7007">
        <v>2017</v>
      </c>
      <c r="B7007" s="5" t="s">
        <v>49</v>
      </c>
      <c r="C7007" s="10">
        <v>42736</v>
      </c>
      <c r="D7007" t="s">
        <v>2</v>
      </c>
      <c r="E7007">
        <f>+VLOOKUP(Tabla2[[#This Row],[Punto de venta]],Punto_venta[],2,0)</f>
        <v>1</v>
      </c>
      <c r="F7007" t="s">
        <v>11</v>
      </c>
      <c r="G7007">
        <f>+VLOOKUP(Tabla2[[#This Row],[Cultivo]],Cod_categoría[],2,0)</f>
        <v>100102005</v>
      </c>
      <c r="H7007" t="str">
        <f>+VLOOKUP(F7007,Codigos[],2,0)</f>
        <v>Cítricos</v>
      </c>
      <c r="I7007">
        <f>+VLOOKUP(Tabla2[[#This Row],[Categoría]],Cod_procesamiento10[],2,0)</f>
        <v>2</v>
      </c>
      <c r="J7007" t="s">
        <v>163</v>
      </c>
      <c r="K7007" s="3">
        <v>797.1</v>
      </c>
    </row>
    <row r="7008" spans="1:11" x14ac:dyDescent="0.35">
      <c r="A7008">
        <v>2017</v>
      </c>
      <c r="B7008" s="5" t="s">
        <v>49</v>
      </c>
      <c r="C7008" s="10">
        <v>42736</v>
      </c>
      <c r="D7008" t="s">
        <v>2</v>
      </c>
      <c r="E7008">
        <f>+VLOOKUP(Tabla2[[#This Row],[Punto de venta]],Punto_venta[],2,0)</f>
        <v>1</v>
      </c>
      <c r="F7008" t="s">
        <v>12</v>
      </c>
      <c r="G7008">
        <f>+VLOOKUP(Tabla2[[#This Row],[Cultivo]],Cod_categoría[],2,0)</f>
        <v>100103006</v>
      </c>
      <c r="H7008" t="str">
        <f>+VLOOKUP(F7008,Codigos[],2,0)</f>
        <v>Frutos de carozo</v>
      </c>
      <c r="I7008">
        <f>+VLOOKUP(Tabla2[[#This Row],[Categoría]],Cod_procesamiento10[],2,0)</f>
        <v>5</v>
      </c>
      <c r="J7008" t="s">
        <v>163</v>
      </c>
      <c r="K7008" s="3">
        <v>751.7</v>
      </c>
    </row>
    <row r="7009" spans="1:11" x14ac:dyDescent="0.35">
      <c r="A7009">
        <v>2017</v>
      </c>
      <c r="B7009" s="5" t="s">
        <v>49</v>
      </c>
      <c r="C7009" s="10">
        <v>42736</v>
      </c>
      <c r="D7009" t="s">
        <v>2</v>
      </c>
      <c r="E7009">
        <f>+VLOOKUP(Tabla2[[#This Row],[Punto de venta]],Punto_venta[],2,0)</f>
        <v>1</v>
      </c>
      <c r="F7009" t="s">
        <v>13</v>
      </c>
      <c r="G7009">
        <f>+VLOOKUP(Tabla2[[#This Row],[Cultivo]],Cod_categoría[],2,0)</f>
        <v>100106002</v>
      </c>
      <c r="H7009" t="str">
        <f>+VLOOKUP(F7009,Codigos[],2,0)</f>
        <v>Frutos oleaginosos</v>
      </c>
      <c r="I7009">
        <f>+VLOOKUP(Tabla2[[#This Row],[Categoría]],Cod_procesamiento10[],2,0)</f>
        <v>12</v>
      </c>
      <c r="J7009" t="s">
        <v>163</v>
      </c>
      <c r="K7009" s="3">
        <v>1958.7</v>
      </c>
    </row>
    <row r="7010" spans="1:11" x14ac:dyDescent="0.35">
      <c r="A7010">
        <v>2017</v>
      </c>
      <c r="B7010" s="5" t="s">
        <v>49</v>
      </c>
      <c r="C7010" s="10">
        <v>42736</v>
      </c>
      <c r="D7010" t="s">
        <v>2</v>
      </c>
      <c r="E7010">
        <f>+VLOOKUP(Tabla2[[#This Row],[Punto de venta]],Punto_venta[],2,0)</f>
        <v>1</v>
      </c>
      <c r="F7010" t="s">
        <v>15</v>
      </c>
      <c r="G7010">
        <f>+VLOOKUP(Tabla2[[#This Row],[Cultivo]],Cod_categoría[],2,0)</f>
        <v>100108006</v>
      </c>
      <c r="H7010" t="str">
        <f>+VLOOKUP(F7010,Codigos[],2,0)</f>
        <v>Frutos tropicales y subtropicales</v>
      </c>
      <c r="I7010">
        <f>+VLOOKUP(Tabla2[[#This Row],[Categoría]],Cod_procesamiento10[],2,0)</f>
        <v>4</v>
      </c>
      <c r="J7010" t="s">
        <v>163</v>
      </c>
      <c r="K7010" s="3">
        <v>553.72</v>
      </c>
    </row>
    <row r="7011" spans="1:11" x14ac:dyDescent="0.35">
      <c r="A7011">
        <v>2017</v>
      </c>
      <c r="B7011" s="5" t="s">
        <v>49</v>
      </c>
      <c r="C7011" s="10">
        <v>42736</v>
      </c>
      <c r="D7011" t="s">
        <v>2</v>
      </c>
      <c r="E7011">
        <f>+VLOOKUP(Tabla2[[#This Row],[Punto de venta]],Punto_venta[],2,0)</f>
        <v>1</v>
      </c>
      <c r="F7011" t="s">
        <v>16</v>
      </c>
      <c r="G7011">
        <f>+VLOOKUP(Tabla2[[#This Row],[Cultivo]],Cod_categoría[],2,0)</f>
        <v>100109001</v>
      </c>
      <c r="H7011" t="str">
        <f>+VLOOKUP(F7011,Codigos[],2,0)</f>
        <v>Uva</v>
      </c>
      <c r="I7011">
        <f>+VLOOKUP(Tabla2[[#This Row],[Categoría]],Cod_procesamiento10[],2,0)</f>
        <v>11</v>
      </c>
      <c r="J7011" t="s">
        <v>163</v>
      </c>
      <c r="K7011" s="3">
        <v>1128.44</v>
      </c>
    </row>
    <row r="7012" spans="1:11" x14ac:dyDescent="0.35">
      <c r="A7012">
        <v>2017</v>
      </c>
      <c r="B7012" s="5" t="s">
        <v>49</v>
      </c>
      <c r="C7012" s="10">
        <v>42736</v>
      </c>
      <c r="D7012" t="s">
        <v>17</v>
      </c>
      <c r="E7012">
        <f>+VLOOKUP(Tabla2[[#This Row],[Punto de venta]],Punto_venta[],2,0)</f>
        <v>2</v>
      </c>
      <c r="F7012" t="s">
        <v>68</v>
      </c>
      <c r="G7012">
        <f>+VLOOKUP(Tabla2[[#This Row],[Cultivo]],Cod_categoría[],2,0)</f>
        <v>100101001</v>
      </c>
      <c r="H7012" t="str">
        <f>+VLOOKUP(F7012,Codigos[],2,0)</f>
        <v>Berries</v>
      </c>
      <c r="I7012">
        <f>+VLOOKUP(Tabla2[[#This Row],[Categoría]],Cod_procesamiento10[],2,0)</f>
        <v>1</v>
      </c>
      <c r="J7012" t="s">
        <v>163</v>
      </c>
      <c r="K7012" s="3">
        <v>5999.5</v>
      </c>
    </row>
    <row r="7013" spans="1:11" x14ac:dyDescent="0.35">
      <c r="A7013">
        <v>2017</v>
      </c>
      <c r="B7013" s="5" t="s">
        <v>49</v>
      </c>
      <c r="C7013" s="10">
        <v>42736</v>
      </c>
      <c r="D7013" t="s">
        <v>17</v>
      </c>
      <c r="E7013">
        <f>+VLOOKUP(Tabla2[[#This Row],[Punto de venta]],Punto_venta[],2,0)</f>
        <v>2</v>
      </c>
      <c r="F7013" t="s">
        <v>3</v>
      </c>
      <c r="G7013">
        <f>+VLOOKUP(Tabla2[[#This Row],[Cultivo]],Cod_categoría[],2,0)</f>
        <v>100103001</v>
      </c>
      <c r="H7013" t="str">
        <f>+VLOOKUP(F7013,Codigos[],2,0)</f>
        <v>Frutos de carozo</v>
      </c>
      <c r="I7013">
        <f>+VLOOKUP(Tabla2[[#This Row],[Categoría]],Cod_procesamiento10[],2,0)</f>
        <v>5</v>
      </c>
      <c r="J7013" t="s">
        <v>163</v>
      </c>
      <c r="K7013" s="3">
        <v>3242.67</v>
      </c>
    </row>
    <row r="7014" spans="1:11" x14ac:dyDescent="0.35">
      <c r="A7014">
        <v>2017</v>
      </c>
      <c r="B7014" s="5" t="s">
        <v>49</v>
      </c>
      <c r="C7014" s="10">
        <v>42736</v>
      </c>
      <c r="D7014" t="s">
        <v>17</v>
      </c>
      <c r="E7014">
        <f>+VLOOKUP(Tabla2[[#This Row],[Punto de venta]],Punto_venta[],2,0)</f>
        <v>2</v>
      </c>
      <c r="F7014" t="s">
        <v>5</v>
      </c>
      <c r="G7014">
        <f>+VLOOKUP(Tabla2[[#This Row],[Cultivo]],Cod_categoría[],2,0)</f>
        <v>100103002</v>
      </c>
      <c r="H7014" t="str">
        <f>+VLOOKUP(F7014,Codigos[],2,0)</f>
        <v>Frutos de carozo</v>
      </c>
      <c r="I7014">
        <f>+VLOOKUP(Tabla2[[#This Row],[Categoría]],Cod_procesamiento10[],2,0)</f>
        <v>5</v>
      </c>
      <c r="J7014" t="s">
        <v>163</v>
      </c>
      <c r="K7014" s="3">
        <v>1323.26</v>
      </c>
    </row>
    <row r="7015" spans="1:11" x14ac:dyDescent="0.35">
      <c r="A7015">
        <v>2017</v>
      </c>
      <c r="B7015" s="5" t="s">
        <v>49</v>
      </c>
      <c r="C7015" s="10">
        <v>42736</v>
      </c>
      <c r="D7015" t="s">
        <v>17</v>
      </c>
      <c r="E7015">
        <f>+VLOOKUP(Tabla2[[#This Row],[Punto de venta]],Punto_venta[],2,0)</f>
        <v>2</v>
      </c>
      <c r="F7015" t="s">
        <v>7</v>
      </c>
      <c r="G7015">
        <f>+VLOOKUP(Tabla2[[#This Row],[Cultivo]],Cod_categoría[],2,0)</f>
        <v>100103004</v>
      </c>
      <c r="H7015" t="str">
        <f>+VLOOKUP(F7015,Codigos[],2,0)</f>
        <v>Frutos de carozo</v>
      </c>
      <c r="I7015">
        <f>+VLOOKUP(Tabla2[[#This Row],[Categoría]],Cod_procesamiento10[],2,0)</f>
        <v>5</v>
      </c>
      <c r="J7015" t="s">
        <v>163</v>
      </c>
      <c r="K7015" s="3">
        <v>1380.79</v>
      </c>
    </row>
    <row r="7016" spans="1:11" x14ac:dyDescent="0.35">
      <c r="A7016">
        <v>2017</v>
      </c>
      <c r="B7016" s="5" t="s">
        <v>49</v>
      </c>
      <c r="C7016" s="10">
        <v>42736</v>
      </c>
      <c r="D7016" t="s">
        <v>17</v>
      </c>
      <c r="E7016">
        <f>+VLOOKUP(Tabla2[[#This Row],[Punto de venta]],Punto_venta[],2,0)</f>
        <v>2</v>
      </c>
      <c r="F7016" t="s">
        <v>8</v>
      </c>
      <c r="G7016">
        <f>+VLOOKUP(Tabla2[[#This Row],[Cultivo]],Cod_categoría[],2,0)</f>
        <v>100112025</v>
      </c>
      <c r="H7016" t="str">
        <f>+VLOOKUP(F7016,Codigos[],2,0)</f>
        <v>Berries</v>
      </c>
      <c r="I7016">
        <f>+VLOOKUP(Tabla2[[#This Row],[Categoría]],Cod_procesamiento10[],2,0)</f>
        <v>1</v>
      </c>
      <c r="J7016" t="s">
        <v>163</v>
      </c>
      <c r="K7016" s="3">
        <v>4611.43</v>
      </c>
    </row>
    <row r="7017" spans="1:11" x14ac:dyDescent="0.35">
      <c r="A7017">
        <v>2017</v>
      </c>
      <c r="B7017" s="5" t="s">
        <v>49</v>
      </c>
      <c r="C7017" s="10">
        <v>42736</v>
      </c>
      <c r="D7017" t="s">
        <v>17</v>
      </c>
      <c r="E7017">
        <f>+VLOOKUP(Tabla2[[#This Row],[Punto de venta]],Punto_venta[],2,0)</f>
        <v>2</v>
      </c>
      <c r="F7017" t="s">
        <v>9</v>
      </c>
      <c r="G7017">
        <f>+VLOOKUP(Tabla2[[#This Row],[Cultivo]],Cod_categoría[],2,0)</f>
        <v>100102003</v>
      </c>
      <c r="H7017" t="str">
        <f>+VLOOKUP(F7017,Codigos[],2,0)</f>
        <v>Cítricos</v>
      </c>
      <c r="I7017">
        <f>+VLOOKUP(Tabla2[[#This Row],[Categoría]],Cod_procesamiento10[],2,0)</f>
        <v>2</v>
      </c>
      <c r="J7017" t="s">
        <v>163</v>
      </c>
      <c r="K7017" s="3">
        <v>1737.06</v>
      </c>
    </row>
    <row r="7018" spans="1:11" x14ac:dyDescent="0.35">
      <c r="A7018">
        <v>2017</v>
      </c>
      <c r="B7018" s="5" t="s">
        <v>49</v>
      </c>
      <c r="C7018" s="10">
        <v>42736</v>
      </c>
      <c r="D7018" t="s">
        <v>17</v>
      </c>
      <c r="E7018">
        <f>+VLOOKUP(Tabla2[[#This Row],[Punto de venta]],Punto_venta[],2,0)</f>
        <v>2</v>
      </c>
      <c r="F7018" t="s">
        <v>21</v>
      </c>
      <c r="G7018">
        <f>+VLOOKUP(Tabla2[[#This Row],[Cultivo]],Cod_categoría[],2,0)</f>
        <v>100108002</v>
      </c>
      <c r="H7018" t="str">
        <f>+VLOOKUP(F7018,Codigos[],2,0)</f>
        <v>Frutos tropicales y subtropicales</v>
      </c>
      <c r="I7018">
        <f>+VLOOKUP(Tabla2[[#This Row],[Categoría]],Cod_procesamiento10[],2,0)</f>
        <v>4</v>
      </c>
      <c r="J7018" t="s">
        <v>163</v>
      </c>
      <c r="K7018" s="3">
        <v>1534.44</v>
      </c>
    </row>
    <row r="7019" spans="1:11" x14ac:dyDescent="0.35">
      <c r="A7019">
        <v>2017</v>
      </c>
      <c r="B7019" s="5" t="s">
        <v>49</v>
      </c>
      <c r="C7019" s="10">
        <v>42736</v>
      </c>
      <c r="D7019" t="s">
        <v>17</v>
      </c>
      <c r="E7019">
        <f>+VLOOKUP(Tabla2[[#This Row],[Punto de venta]],Punto_venta[],2,0)</f>
        <v>2</v>
      </c>
      <c r="F7019" t="s">
        <v>11</v>
      </c>
      <c r="G7019">
        <f>+VLOOKUP(Tabla2[[#This Row],[Cultivo]],Cod_categoría[],2,0)</f>
        <v>100102005</v>
      </c>
      <c r="H7019" t="str">
        <f>+VLOOKUP(F7019,Codigos[],2,0)</f>
        <v>Cítricos</v>
      </c>
      <c r="I7019">
        <f>+VLOOKUP(Tabla2[[#This Row],[Categoría]],Cod_procesamiento10[],2,0)</f>
        <v>2</v>
      </c>
      <c r="J7019" t="s">
        <v>163</v>
      </c>
      <c r="K7019" s="3">
        <v>997.6</v>
      </c>
    </row>
    <row r="7020" spans="1:11" x14ac:dyDescent="0.35">
      <c r="A7020">
        <v>2017</v>
      </c>
      <c r="B7020" s="5" t="s">
        <v>49</v>
      </c>
      <c r="C7020" s="10">
        <v>42736</v>
      </c>
      <c r="D7020" t="s">
        <v>17</v>
      </c>
      <c r="E7020">
        <f>+VLOOKUP(Tabla2[[#This Row],[Punto de venta]],Punto_venta[],2,0)</f>
        <v>2</v>
      </c>
      <c r="F7020" t="s">
        <v>12</v>
      </c>
      <c r="G7020">
        <f>+VLOOKUP(Tabla2[[#This Row],[Cultivo]],Cod_categoría[],2,0)</f>
        <v>100103006</v>
      </c>
      <c r="H7020" t="str">
        <f>+VLOOKUP(F7020,Codigos[],2,0)</f>
        <v>Frutos de carozo</v>
      </c>
      <c r="I7020">
        <f>+VLOOKUP(Tabla2[[#This Row],[Categoría]],Cod_procesamiento10[],2,0)</f>
        <v>5</v>
      </c>
      <c r="J7020" t="s">
        <v>163</v>
      </c>
      <c r="K7020" s="3">
        <v>1287.25</v>
      </c>
    </row>
    <row r="7021" spans="1:11" x14ac:dyDescent="0.35">
      <c r="A7021">
        <v>2017</v>
      </c>
      <c r="B7021" s="5" t="s">
        <v>49</v>
      </c>
      <c r="C7021" s="10">
        <v>42736</v>
      </c>
      <c r="D7021" t="s">
        <v>17</v>
      </c>
      <c r="E7021">
        <f>+VLOOKUP(Tabla2[[#This Row],[Punto de venta]],Punto_venta[],2,0)</f>
        <v>2</v>
      </c>
      <c r="F7021" t="s">
        <v>13</v>
      </c>
      <c r="G7021">
        <f>+VLOOKUP(Tabla2[[#This Row],[Cultivo]],Cod_categoría[],2,0)</f>
        <v>100106002</v>
      </c>
      <c r="H7021" t="str">
        <f>+VLOOKUP(F7021,Codigos[],2,0)</f>
        <v>Frutos oleaginosos</v>
      </c>
      <c r="I7021">
        <f>+VLOOKUP(Tabla2[[#This Row],[Categoría]],Cod_procesamiento10[],2,0)</f>
        <v>12</v>
      </c>
      <c r="J7021" t="s">
        <v>163</v>
      </c>
      <c r="K7021" s="3">
        <v>2826.34</v>
      </c>
    </row>
    <row r="7022" spans="1:11" x14ac:dyDescent="0.35">
      <c r="A7022">
        <v>2017</v>
      </c>
      <c r="B7022" s="5" t="s">
        <v>49</v>
      </c>
      <c r="C7022" s="10">
        <v>42736</v>
      </c>
      <c r="D7022" t="s">
        <v>17</v>
      </c>
      <c r="E7022">
        <f>+VLOOKUP(Tabla2[[#This Row],[Punto de venta]],Punto_venta[],2,0)</f>
        <v>2</v>
      </c>
      <c r="F7022" t="s">
        <v>15</v>
      </c>
      <c r="G7022">
        <f>+VLOOKUP(Tabla2[[#This Row],[Cultivo]],Cod_categoría[],2,0)</f>
        <v>100108006</v>
      </c>
      <c r="H7022" t="str">
        <f>+VLOOKUP(F7022,Codigos[],2,0)</f>
        <v>Frutos tropicales y subtropicales</v>
      </c>
      <c r="I7022">
        <f>+VLOOKUP(Tabla2[[#This Row],[Categoría]],Cod_procesamiento10[],2,0)</f>
        <v>4</v>
      </c>
      <c r="J7022" t="s">
        <v>163</v>
      </c>
      <c r="K7022" s="3">
        <v>790.34</v>
      </c>
    </row>
    <row r="7023" spans="1:11" x14ac:dyDescent="0.35">
      <c r="A7023">
        <v>2017</v>
      </c>
      <c r="B7023" s="5" t="s">
        <v>49</v>
      </c>
      <c r="C7023" s="10">
        <v>42736</v>
      </c>
      <c r="D7023" t="s">
        <v>17</v>
      </c>
      <c r="E7023">
        <f>+VLOOKUP(Tabla2[[#This Row],[Punto de venta]],Punto_venta[],2,0)</f>
        <v>2</v>
      </c>
      <c r="F7023" t="s">
        <v>16</v>
      </c>
      <c r="G7023">
        <f>+VLOOKUP(Tabla2[[#This Row],[Cultivo]],Cod_categoría[],2,0)</f>
        <v>100109001</v>
      </c>
      <c r="H7023" t="str">
        <f>+VLOOKUP(F7023,Codigos[],2,0)</f>
        <v>Uva</v>
      </c>
      <c r="I7023">
        <f>+VLOOKUP(Tabla2[[#This Row],[Categoría]],Cod_procesamiento10[],2,0)</f>
        <v>11</v>
      </c>
      <c r="J7023" t="s">
        <v>163</v>
      </c>
      <c r="K7023" s="3">
        <v>3245.38</v>
      </c>
    </row>
    <row r="7024" spans="1:11" x14ac:dyDescent="0.35">
      <c r="A7024">
        <v>2017</v>
      </c>
      <c r="B7024" s="5" t="s">
        <v>49</v>
      </c>
      <c r="C7024" s="10">
        <v>42736</v>
      </c>
      <c r="D7024" t="s">
        <v>2</v>
      </c>
      <c r="E7024">
        <f>+VLOOKUP(Tabla2[[#This Row],[Punto de venta]],Punto_venta[],2,0)</f>
        <v>1</v>
      </c>
      <c r="F7024" t="s">
        <v>68</v>
      </c>
      <c r="G7024">
        <f>+VLOOKUP(Tabla2[[#This Row],[Cultivo]],Cod_categoría[],2,0)</f>
        <v>100101001</v>
      </c>
      <c r="H7024" t="str">
        <f>+VLOOKUP(F7024,Codigos[],2,0)</f>
        <v>Berries</v>
      </c>
      <c r="I7024">
        <f>+VLOOKUP(Tabla2[[#This Row],[Categoría]],Cod_procesamiento10[],2,0)</f>
        <v>1</v>
      </c>
      <c r="J7024" t="s">
        <v>163</v>
      </c>
      <c r="K7024" s="3">
        <v>1704.35</v>
      </c>
    </row>
    <row r="7025" spans="1:11" x14ac:dyDescent="0.35">
      <c r="A7025">
        <v>2017</v>
      </c>
      <c r="B7025" s="5" t="s">
        <v>49</v>
      </c>
      <c r="C7025" s="10">
        <v>42736</v>
      </c>
      <c r="D7025" t="s">
        <v>2</v>
      </c>
      <c r="E7025">
        <f>+VLOOKUP(Tabla2[[#This Row],[Punto de venta]],Punto_venta[],2,0)</f>
        <v>1</v>
      </c>
      <c r="F7025" t="s">
        <v>5</v>
      </c>
      <c r="G7025">
        <f>+VLOOKUP(Tabla2[[#This Row],[Cultivo]],Cod_categoría[],2,0)</f>
        <v>100103002</v>
      </c>
      <c r="H7025" t="str">
        <f>+VLOOKUP(F7025,Codigos[],2,0)</f>
        <v>Frutos de carozo</v>
      </c>
      <c r="I7025">
        <f>+VLOOKUP(Tabla2[[#This Row],[Categoría]],Cod_procesamiento10[],2,0)</f>
        <v>5</v>
      </c>
      <c r="J7025" t="s">
        <v>163</v>
      </c>
      <c r="K7025" s="3">
        <v>650.82000000000005</v>
      </c>
    </row>
    <row r="7026" spans="1:11" x14ac:dyDescent="0.35">
      <c r="A7026">
        <v>2017</v>
      </c>
      <c r="B7026" s="5" t="s">
        <v>49</v>
      </c>
      <c r="C7026" s="10">
        <v>42736</v>
      </c>
      <c r="D7026" t="s">
        <v>2</v>
      </c>
      <c r="E7026">
        <f>+VLOOKUP(Tabla2[[#This Row],[Punto de venta]],Punto_venta[],2,0)</f>
        <v>1</v>
      </c>
      <c r="F7026" t="s">
        <v>7</v>
      </c>
      <c r="G7026">
        <f>+VLOOKUP(Tabla2[[#This Row],[Cultivo]],Cod_categoría[],2,0)</f>
        <v>100103004</v>
      </c>
      <c r="H7026" t="str">
        <f>+VLOOKUP(F7026,Codigos[],2,0)</f>
        <v>Frutos de carozo</v>
      </c>
      <c r="I7026">
        <f>+VLOOKUP(Tabla2[[#This Row],[Categoría]],Cod_procesamiento10[],2,0)</f>
        <v>5</v>
      </c>
      <c r="J7026" t="s">
        <v>163</v>
      </c>
      <c r="K7026" s="3">
        <v>797.2</v>
      </c>
    </row>
    <row r="7027" spans="1:11" x14ac:dyDescent="0.35">
      <c r="A7027">
        <v>2017</v>
      </c>
      <c r="B7027" s="5" t="s">
        <v>49</v>
      </c>
      <c r="C7027" s="10">
        <v>42736</v>
      </c>
      <c r="D7027" t="s">
        <v>2</v>
      </c>
      <c r="E7027">
        <f>+VLOOKUP(Tabla2[[#This Row],[Punto de venta]],Punto_venta[],2,0)</f>
        <v>1</v>
      </c>
      <c r="F7027" t="s">
        <v>23</v>
      </c>
      <c r="G7027">
        <f>+VLOOKUP(Tabla2[[#This Row],[Cultivo]],Cod_categoría[],2,0)</f>
        <v>100101004</v>
      </c>
      <c r="H7027" t="str">
        <f>+VLOOKUP(F7027,Codigos[],2,0)</f>
        <v>Berries</v>
      </c>
      <c r="I7027">
        <f>+VLOOKUP(Tabla2[[#This Row],[Categoría]],Cod_procesamiento10[],2,0)</f>
        <v>1</v>
      </c>
      <c r="J7027" t="s">
        <v>163</v>
      </c>
      <c r="K7027" s="3">
        <v>1543.59</v>
      </c>
    </row>
    <row r="7028" spans="1:11" x14ac:dyDescent="0.35">
      <c r="A7028">
        <v>2017</v>
      </c>
      <c r="B7028" s="5" t="s">
        <v>49</v>
      </c>
      <c r="C7028" s="10">
        <v>42736</v>
      </c>
      <c r="D7028" t="s">
        <v>2</v>
      </c>
      <c r="E7028">
        <f>+VLOOKUP(Tabla2[[#This Row],[Punto de venta]],Punto_venta[],2,0)</f>
        <v>1</v>
      </c>
      <c r="F7028" t="s">
        <v>8</v>
      </c>
      <c r="G7028">
        <f>+VLOOKUP(Tabla2[[#This Row],[Cultivo]],Cod_categoría[],2,0)</f>
        <v>100112025</v>
      </c>
      <c r="H7028" t="str">
        <f>+VLOOKUP(F7028,Codigos[],2,0)</f>
        <v>Berries</v>
      </c>
      <c r="I7028">
        <f>+VLOOKUP(Tabla2[[#This Row],[Categoría]],Cod_procesamiento10[],2,0)</f>
        <v>1</v>
      </c>
      <c r="J7028" t="s">
        <v>163</v>
      </c>
      <c r="K7028" s="3">
        <v>1163.5899999999999</v>
      </c>
    </row>
    <row r="7029" spans="1:11" x14ac:dyDescent="0.35">
      <c r="A7029">
        <v>2017</v>
      </c>
      <c r="B7029" s="5" t="s">
        <v>49</v>
      </c>
      <c r="C7029" s="10">
        <v>42736</v>
      </c>
      <c r="D7029" t="s">
        <v>2</v>
      </c>
      <c r="E7029">
        <f>+VLOOKUP(Tabla2[[#This Row],[Punto de venta]],Punto_venta[],2,0)</f>
        <v>1</v>
      </c>
      <c r="F7029" t="s">
        <v>9</v>
      </c>
      <c r="G7029">
        <f>+VLOOKUP(Tabla2[[#This Row],[Cultivo]],Cod_categoría[],2,0)</f>
        <v>100102003</v>
      </c>
      <c r="H7029" t="str">
        <f>+VLOOKUP(F7029,Codigos[],2,0)</f>
        <v>Cítricos</v>
      </c>
      <c r="I7029">
        <f>+VLOOKUP(Tabla2[[#This Row],[Categoría]],Cod_procesamiento10[],2,0)</f>
        <v>2</v>
      </c>
      <c r="J7029" t="s">
        <v>163</v>
      </c>
      <c r="K7029" s="3">
        <v>1569.37</v>
      </c>
    </row>
    <row r="7030" spans="1:11" x14ac:dyDescent="0.35">
      <c r="A7030">
        <v>2017</v>
      </c>
      <c r="B7030" s="5" t="s">
        <v>49</v>
      </c>
      <c r="C7030" s="10">
        <v>42736</v>
      </c>
      <c r="D7030" t="s">
        <v>2</v>
      </c>
      <c r="E7030">
        <f>+VLOOKUP(Tabla2[[#This Row],[Punto de venta]],Punto_venta[],2,0)</f>
        <v>1</v>
      </c>
      <c r="F7030" t="s">
        <v>21</v>
      </c>
      <c r="G7030">
        <f>+VLOOKUP(Tabla2[[#This Row],[Cultivo]],Cod_categoría[],2,0)</f>
        <v>100108002</v>
      </c>
      <c r="H7030" t="str">
        <f>+VLOOKUP(F7030,Codigos[],2,0)</f>
        <v>Frutos tropicales y subtropicales</v>
      </c>
      <c r="I7030">
        <f>+VLOOKUP(Tabla2[[#This Row],[Categoría]],Cod_procesamiento10[],2,0)</f>
        <v>4</v>
      </c>
      <c r="J7030" t="s">
        <v>163</v>
      </c>
      <c r="K7030" s="3">
        <v>1695</v>
      </c>
    </row>
    <row r="7031" spans="1:11" x14ac:dyDescent="0.35">
      <c r="A7031">
        <v>2017</v>
      </c>
      <c r="B7031" s="5" t="s">
        <v>49</v>
      </c>
      <c r="C7031" s="10">
        <v>42736</v>
      </c>
      <c r="D7031" t="s">
        <v>2</v>
      </c>
      <c r="E7031">
        <f>+VLOOKUP(Tabla2[[#This Row],[Punto de venta]],Punto_venta[],2,0)</f>
        <v>1</v>
      </c>
      <c r="F7031" t="s">
        <v>11</v>
      </c>
      <c r="G7031">
        <f>+VLOOKUP(Tabla2[[#This Row],[Cultivo]],Cod_categoría[],2,0)</f>
        <v>100102005</v>
      </c>
      <c r="H7031" t="str">
        <f>+VLOOKUP(F7031,Codigos[],2,0)</f>
        <v>Cítricos</v>
      </c>
      <c r="I7031">
        <f>+VLOOKUP(Tabla2[[#This Row],[Categoría]],Cod_procesamiento10[],2,0)</f>
        <v>2</v>
      </c>
      <c r="J7031" t="s">
        <v>163</v>
      </c>
      <c r="K7031" s="3">
        <v>751.4</v>
      </c>
    </row>
    <row r="7032" spans="1:11" x14ac:dyDescent="0.35">
      <c r="A7032">
        <v>2017</v>
      </c>
      <c r="B7032" s="5" t="s">
        <v>49</v>
      </c>
      <c r="C7032" s="10">
        <v>42736</v>
      </c>
      <c r="D7032" t="s">
        <v>2</v>
      </c>
      <c r="E7032">
        <f>+VLOOKUP(Tabla2[[#This Row],[Punto de venta]],Punto_venta[],2,0)</f>
        <v>1</v>
      </c>
      <c r="F7032" t="s">
        <v>12</v>
      </c>
      <c r="G7032">
        <f>+VLOOKUP(Tabla2[[#This Row],[Cultivo]],Cod_categoría[],2,0)</f>
        <v>100103006</v>
      </c>
      <c r="H7032" t="str">
        <f>+VLOOKUP(F7032,Codigos[],2,0)</f>
        <v>Frutos de carozo</v>
      </c>
      <c r="I7032">
        <f>+VLOOKUP(Tabla2[[#This Row],[Categoría]],Cod_procesamiento10[],2,0)</f>
        <v>5</v>
      </c>
      <c r="J7032" t="s">
        <v>163</v>
      </c>
      <c r="K7032" s="3">
        <v>772.25</v>
      </c>
    </row>
    <row r="7033" spans="1:11" x14ac:dyDescent="0.35">
      <c r="A7033">
        <v>2017</v>
      </c>
      <c r="B7033" s="5" t="s">
        <v>49</v>
      </c>
      <c r="C7033" s="10">
        <v>42736</v>
      </c>
      <c r="D7033" t="s">
        <v>2</v>
      </c>
      <c r="E7033">
        <f>+VLOOKUP(Tabla2[[#This Row],[Punto de venta]],Punto_venta[],2,0)</f>
        <v>1</v>
      </c>
      <c r="F7033" t="s">
        <v>13</v>
      </c>
      <c r="G7033">
        <f>+VLOOKUP(Tabla2[[#This Row],[Cultivo]],Cod_categoría[],2,0)</f>
        <v>100106002</v>
      </c>
      <c r="H7033" t="str">
        <f>+VLOOKUP(F7033,Codigos[],2,0)</f>
        <v>Frutos oleaginosos</v>
      </c>
      <c r="I7033">
        <f>+VLOOKUP(Tabla2[[#This Row],[Categoría]],Cod_procesamiento10[],2,0)</f>
        <v>12</v>
      </c>
      <c r="J7033" t="s">
        <v>163</v>
      </c>
      <c r="K7033" s="3">
        <v>2066.41</v>
      </c>
    </row>
    <row r="7034" spans="1:11" x14ac:dyDescent="0.35">
      <c r="A7034">
        <v>2017</v>
      </c>
      <c r="B7034" s="5" t="s">
        <v>49</v>
      </c>
      <c r="C7034" s="10">
        <v>42736</v>
      </c>
      <c r="D7034" t="s">
        <v>2</v>
      </c>
      <c r="E7034">
        <f>+VLOOKUP(Tabla2[[#This Row],[Punto de venta]],Punto_venta[],2,0)</f>
        <v>1</v>
      </c>
      <c r="F7034" t="s">
        <v>15</v>
      </c>
      <c r="G7034">
        <f>+VLOOKUP(Tabla2[[#This Row],[Cultivo]],Cod_categoría[],2,0)</f>
        <v>100108006</v>
      </c>
      <c r="H7034" t="str">
        <f>+VLOOKUP(F7034,Codigos[],2,0)</f>
        <v>Frutos tropicales y subtropicales</v>
      </c>
      <c r="I7034">
        <f>+VLOOKUP(Tabla2[[#This Row],[Categoría]],Cod_procesamiento10[],2,0)</f>
        <v>4</v>
      </c>
      <c r="J7034" t="s">
        <v>163</v>
      </c>
      <c r="K7034" s="3">
        <v>543.27</v>
      </c>
    </row>
    <row r="7035" spans="1:11" x14ac:dyDescent="0.35">
      <c r="A7035">
        <v>2017</v>
      </c>
      <c r="B7035" s="5" t="s">
        <v>49</v>
      </c>
      <c r="C7035" s="10">
        <v>42736</v>
      </c>
      <c r="D7035" t="s">
        <v>2</v>
      </c>
      <c r="E7035">
        <f>+VLOOKUP(Tabla2[[#This Row],[Punto de venta]],Punto_venta[],2,0)</f>
        <v>1</v>
      </c>
      <c r="F7035" t="s">
        <v>16</v>
      </c>
      <c r="G7035">
        <f>+VLOOKUP(Tabla2[[#This Row],[Cultivo]],Cod_categoría[],2,0)</f>
        <v>100109001</v>
      </c>
      <c r="H7035" t="str">
        <f>+VLOOKUP(F7035,Codigos[],2,0)</f>
        <v>Uva</v>
      </c>
      <c r="I7035">
        <f>+VLOOKUP(Tabla2[[#This Row],[Categoría]],Cod_procesamiento10[],2,0)</f>
        <v>11</v>
      </c>
      <c r="J7035" t="s">
        <v>163</v>
      </c>
      <c r="K7035" s="3">
        <v>1119.3800000000001</v>
      </c>
    </row>
    <row r="7036" spans="1:11" x14ac:dyDescent="0.35">
      <c r="A7036">
        <v>2017</v>
      </c>
      <c r="B7036" s="5" t="s">
        <v>49</v>
      </c>
      <c r="C7036" s="10">
        <v>42736</v>
      </c>
      <c r="D7036" t="s">
        <v>17</v>
      </c>
      <c r="E7036">
        <f>+VLOOKUP(Tabla2[[#This Row],[Punto de venta]],Punto_venta[],2,0)</f>
        <v>2</v>
      </c>
      <c r="F7036" t="s">
        <v>68</v>
      </c>
      <c r="G7036">
        <f>+VLOOKUP(Tabla2[[#This Row],[Cultivo]],Cod_categoría[],2,0)</f>
        <v>100101001</v>
      </c>
      <c r="H7036" t="str">
        <f>+VLOOKUP(F7036,Codigos[],2,0)</f>
        <v>Berries</v>
      </c>
      <c r="I7036">
        <f>+VLOOKUP(Tabla2[[#This Row],[Categoría]],Cod_procesamiento10[],2,0)</f>
        <v>1</v>
      </c>
      <c r="J7036" t="s">
        <v>163</v>
      </c>
      <c r="K7036" s="3">
        <v>3990</v>
      </c>
    </row>
    <row r="7037" spans="1:11" x14ac:dyDescent="0.35">
      <c r="A7037">
        <v>2017</v>
      </c>
      <c r="B7037" s="5" t="s">
        <v>49</v>
      </c>
      <c r="C7037" s="10">
        <v>42736</v>
      </c>
      <c r="D7037" t="s">
        <v>17</v>
      </c>
      <c r="E7037">
        <f>+VLOOKUP(Tabla2[[#This Row],[Punto de venta]],Punto_venta[],2,0)</f>
        <v>2</v>
      </c>
      <c r="F7037" t="s">
        <v>5</v>
      </c>
      <c r="G7037">
        <f>+VLOOKUP(Tabla2[[#This Row],[Cultivo]],Cod_categoría[],2,0)</f>
        <v>100103002</v>
      </c>
      <c r="H7037" t="str">
        <f>+VLOOKUP(F7037,Codigos[],2,0)</f>
        <v>Frutos de carozo</v>
      </c>
      <c r="I7037">
        <f>+VLOOKUP(Tabla2[[#This Row],[Categoría]],Cod_procesamiento10[],2,0)</f>
        <v>5</v>
      </c>
      <c r="J7037" t="s">
        <v>163</v>
      </c>
      <c r="K7037" s="3">
        <v>1185.43</v>
      </c>
    </row>
    <row r="7038" spans="1:11" x14ac:dyDescent="0.35">
      <c r="A7038">
        <v>2017</v>
      </c>
      <c r="B7038" s="5" t="s">
        <v>49</v>
      </c>
      <c r="C7038" s="10">
        <v>42736</v>
      </c>
      <c r="D7038" t="s">
        <v>17</v>
      </c>
      <c r="E7038">
        <f>+VLOOKUP(Tabla2[[#This Row],[Punto de venta]],Punto_venta[],2,0)</f>
        <v>2</v>
      </c>
      <c r="F7038" t="s">
        <v>7</v>
      </c>
      <c r="G7038">
        <f>+VLOOKUP(Tabla2[[#This Row],[Cultivo]],Cod_categoría[],2,0)</f>
        <v>100103004</v>
      </c>
      <c r="H7038" t="str">
        <f>+VLOOKUP(F7038,Codigos[],2,0)</f>
        <v>Frutos de carozo</v>
      </c>
      <c r="I7038">
        <f>+VLOOKUP(Tabla2[[#This Row],[Categoría]],Cod_procesamiento10[],2,0)</f>
        <v>5</v>
      </c>
      <c r="J7038" t="s">
        <v>163</v>
      </c>
      <c r="K7038" s="3">
        <v>1271.79</v>
      </c>
    </row>
    <row r="7039" spans="1:11" x14ac:dyDescent="0.35">
      <c r="A7039">
        <v>2017</v>
      </c>
      <c r="B7039" s="5" t="s">
        <v>49</v>
      </c>
      <c r="C7039" s="10">
        <v>42736</v>
      </c>
      <c r="D7039" t="s">
        <v>17</v>
      </c>
      <c r="E7039">
        <f>+VLOOKUP(Tabla2[[#This Row],[Punto de venta]],Punto_venta[],2,0)</f>
        <v>2</v>
      </c>
      <c r="F7039" t="s">
        <v>8</v>
      </c>
      <c r="G7039">
        <f>+VLOOKUP(Tabla2[[#This Row],[Cultivo]],Cod_categoría[],2,0)</f>
        <v>100112025</v>
      </c>
      <c r="H7039" t="str">
        <f>+VLOOKUP(F7039,Codigos[],2,0)</f>
        <v>Berries</v>
      </c>
      <c r="I7039">
        <f>+VLOOKUP(Tabla2[[#This Row],[Categoría]],Cod_procesamiento10[],2,0)</f>
        <v>1</v>
      </c>
      <c r="J7039" t="s">
        <v>163</v>
      </c>
      <c r="K7039" s="3">
        <v>3947.75</v>
      </c>
    </row>
    <row r="7040" spans="1:11" x14ac:dyDescent="0.35">
      <c r="A7040">
        <v>2017</v>
      </c>
      <c r="B7040" s="5" t="s">
        <v>49</v>
      </c>
      <c r="C7040" s="10">
        <v>42736</v>
      </c>
      <c r="D7040" t="s">
        <v>17</v>
      </c>
      <c r="E7040">
        <f>+VLOOKUP(Tabla2[[#This Row],[Punto de venta]],Punto_venta[],2,0)</f>
        <v>2</v>
      </c>
      <c r="F7040" t="s">
        <v>9</v>
      </c>
      <c r="G7040">
        <f>+VLOOKUP(Tabla2[[#This Row],[Cultivo]],Cod_categoría[],2,0)</f>
        <v>100102003</v>
      </c>
      <c r="H7040" t="str">
        <f>+VLOOKUP(F7040,Codigos[],2,0)</f>
        <v>Cítricos</v>
      </c>
      <c r="I7040">
        <f>+VLOOKUP(Tabla2[[#This Row],[Categoría]],Cod_procesamiento10[],2,0)</f>
        <v>2</v>
      </c>
      <c r="J7040" t="s">
        <v>163</v>
      </c>
      <c r="K7040" s="3">
        <v>1830.25</v>
      </c>
    </row>
    <row r="7041" spans="1:11" x14ac:dyDescent="0.35">
      <c r="A7041">
        <v>2017</v>
      </c>
      <c r="B7041" s="5" t="s">
        <v>49</v>
      </c>
      <c r="C7041" s="10">
        <v>42736</v>
      </c>
      <c r="D7041" t="s">
        <v>17</v>
      </c>
      <c r="E7041">
        <f>+VLOOKUP(Tabla2[[#This Row],[Punto de venta]],Punto_venta[],2,0)</f>
        <v>2</v>
      </c>
      <c r="F7041" t="s">
        <v>21</v>
      </c>
      <c r="G7041">
        <f>+VLOOKUP(Tabla2[[#This Row],[Cultivo]],Cod_categoría[],2,0)</f>
        <v>100108002</v>
      </c>
      <c r="H7041" t="str">
        <f>+VLOOKUP(F7041,Codigos[],2,0)</f>
        <v>Frutos tropicales y subtropicales</v>
      </c>
      <c r="I7041">
        <f>+VLOOKUP(Tabla2[[#This Row],[Categoría]],Cod_procesamiento10[],2,0)</f>
        <v>4</v>
      </c>
      <c r="J7041" t="s">
        <v>163</v>
      </c>
      <c r="K7041" s="3">
        <v>1434.5</v>
      </c>
    </row>
    <row r="7042" spans="1:11" x14ac:dyDescent="0.35">
      <c r="A7042">
        <v>2017</v>
      </c>
      <c r="B7042" s="5" t="s">
        <v>49</v>
      </c>
      <c r="C7042" s="10">
        <v>42736</v>
      </c>
      <c r="D7042" t="s">
        <v>17</v>
      </c>
      <c r="E7042">
        <f>+VLOOKUP(Tabla2[[#This Row],[Punto de venta]],Punto_venta[],2,0)</f>
        <v>2</v>
      </c>
      <c r="F7042" t="s">
        <v>11</v>
      </c>
      <c r="G7042">
        <f>+VLOOKUP(Tabla2[[#This Row],[Cultivo]],Cod_categoría[],2,0)</f>
        <v>100102005</v>
      </c>
      <c r="H7042" t="str">
        <f>+VLOOKUP(F7042,Codigos[],2,0)</f>
        <v>Cítricos</v>
      </c>
      <c r="I7042">
        <f>+VLOOKUP(Tabla2[[#This Row],[Categoría]],Cod_procesamiento10[],2,0)</f>
        <v>2</v>
      </c>
      <c r="J7042" t="s">
        <v>163</v>
      </c>
      <c r="K7042" s="3">
        <v>1036.94</v>
      </c>
    </row>
    <row r="7043" spans="1:11" x14ac:dyDescent="0.35">
      <c r="A7043">
        <v>2017</v>
      </c>
      <c r="B7043" s="5" t="s">
        <v>49</v>
      </c>
      <c r="C7043" s="10">
        <v>42736</v>
      </c>
      <c r="D7043" t="s">
        <v>17</v>
      </c>
      <c r="E7043">
        <f>+VLOOKUP(Tabla2[[#This Row],[Punto de venta]],Punto_venta[],2,0)</f>
        <v>2</v>
      </c>
      <c r="F7043" t="s">
        <v>12</v>
      </c>
      <c r="G7043">
        <f>+VLOOKUP(Tabla2[[#This Row],[Cultivo]],Cod_categoría[],2,0)</f>
        <v>100103006</v>
      </c>
      <c r="H7043" t="str">
        <f>+VLOOKUP(F7043,Codigos[],2,0)</f>
        <v>Frutos de carozo</v>
      </c>
      <c r="I7043">
        <f>+VLOOKUP(Tabla2[[#This Row],[Categoría]],Cod_procesamiento10[],2,0)</f>
        <v>5</v>
      </c>
      <c r="J7043" t="s">
        <v>163</v>
      </c>
      <c r="K7043" s="3">
        <v>1251.32</v>
      </c>
    </row>
    <row r="7044" spans="1:11" x14ac:dyDescent="0.35">
      <c r="A7044">
        <v>2017</v>
      </c>
      <c r="B7044" s="5" t="s">
        <v>49</v>
      </c>
      <c r="C7044" s="10">
        <v>42736</v>
      </c>
      <c r="D7044" t="s">
        <v>17</v>
      </c>
      <c r="E7044">
        <f>+VLOOKUP(Tabla2[[#This Row],[Punto de venta]],Punto_venta[],2,0)</f>
        <v>2</v>
      </c>
      <c r="F7044" t="s">
        <v>13</v>
      </c>
      <c r="G7044">
        <f>+VLOOKUP(Tabla2[[#This Row],[Cultivo]],Cod_categoría[],2,0)</f>
        <v>100106002</v>
      </c>
      <c r="H7044" t="str">
        <f>+VLOOKUP(F7044,Codigos[],2,0)</f>
        <v>Frutos oleaginosos</v>
      </c>
      <c r="I7044">
        <f>+VLOOKUP(Tabla2[[#This Row],[Categoría]],Cod_procesamiento10[],2,0)</f>
        <v>12</v>
      </c>
      <c r="J7044" t="s">
        <v>163</v>
      </c>
      <c r="K7044" s="3">
        <v>2900.16</v>
      </c>
    </row>
    <row r="7045" spans="1:11" x14ac:dyDescent="0.35">
      <c r="A7045">
        <v>2017</v>
      </c>
      <c r="B7045" s="5" t="s">
        <v>49</v>
      </c>
      <c r="C7045" s="10">
        <v>42736</v>
      </c>
      <c r="D7045" t="s">
        <v>17</v>
      </c>
      <c r="E7045">
        <f>+VLOOKUP(Tabla2[[#This Row],[Punto de venta]],Punto_venta[],2,0)</f>
        <v>2</v>
      </c>
      <c r="F7045" t="s">
        <v>15</v>
      </c>
      <c r="G7045">
        <f>+VLOOKUP(Tabla2[[#This Row],[Cultivo]],Cod_categoría[],2,0)</f>
        <v>100108006</v>
      </c>
      <c r="H7045" t="str">
        <f>+VLOOKUP(F7045,Codigos[],2,0)</f>
        <v>Frutos tropicales y subtropicales</v>
      </c>
      <c r="I7045">
        <f>+VLOOKUP(Tabla2[[#This Row],[Categoría]],Cod_procesamiento10[],2,0)</f>
        <v>4</v>
      </c>
      <c r="J7045" t="s">
        <v>163</v>
      </c>
      <c r="K7045" s="3">
        <v>789.51</v>
      </c>
    </row>
    <row r="7046" spans="1:11" x14ac:dyDescent="0.35">
      <c r="A7046">
        <v>2017</v>
      </c>
      <c r="B7046" s="5" t="s">
        <v>49</v>
      </c>
      <c r="C7046" s="10">
        <v>42736</v>
      </c>
      <c r="D7046" t="s">
        <v>17</v>
      </c>
      <c r="E7046">
        <f>+VLOOKUP(Tabla2[[#This Row],[Punto de venta]],Punto_venta[],2,0)</f>
        <v>2</v>
      </c>
      <c r="F7046" t="s">
        <v>16</v>
      </c>
      <c r="G7046">
        <f>+VLOOKUP(Tabla2[[#This Row],[Cultivo]],Cod_categoría[],2,0)</f>
        <v>100109001</v>
      </c>
      <c r="H7046" t="str">
        <f>+VLOOKUP(F7046,Codigos[],2,0)</f>
        <v>Uva</v>
      </c>
      <c r="I7046">
        <f>+VLOOKUP(Tabla2[[#This Row],[Categoría]],Cod_procesamiento10[],2,0)</f>
        <v>11</v>
      </c>
      <c r="J7046" t="s">
        <v>163</v>
      </c>
      <c r="K7046" s="3">
        <v>3122.36</v>
      </c>
    </row>
    <row r="7047" spans="1:11" x14ac:dyDescent="0.35">
      <c r="A7047">
        <v>2017</v>
      </c>
      <c r="B7047" s="5" t="s">
        <v>49</v>
      </c>
      <c r="C7047" s="10">
        <v>42736</v>
      </c>
      <c r="D7047" t="s">
        <v>24</v>
      </c>
      <c r="E7047">
        <f>+VLOOKUP(Tabla2[[#This Row],[Punto de venta]],Punto_venta[],2,0)</f>
        <v>3</v>
      </c>
      <c r="F7047" t="s">
        <v>68</v>
      </c>
      <c r="G7047">
        <f>+VLOOKUP(Tabla2[[#This Row],[Cultivo]],Cod_categoría[],2,0)</f>
        <v>100101001</v>
      </c>
      <c r="H7047" t="str">
        <f>+VLOOKUP(F7047,Codigos[],2,0)</f>
        <v>Berries</v>
      </c>
      <c r="I7047">
        <f>+VLOOKUP(Tabla2[[#This Row],[Categoría]],Cod_procesamiento10[],2,0)</f>
        <v>1</v>
      </c>
      <c r="J7047" t="s">
        <v>163</v>
      </c>
      <c r="K7047" s="3">
        <v>2003.12</v>
      </c>
    </row>
    <row r="7048" spans="1:11" x14ac:dyDescent="0.35">
      <c r="A7048">
        <v>2017</v>
      </c>
      <c r="B7048" s="5" t="s">
        <v>49</v>
      </c>
      <c r="C7048" s="10">
        <v>42736</v>
      </c>
      <c r="D7048" t="s">
        <v>24</v>
      </c>
      <c r="E7048">
        <f>+VLOOKUP(Tabla2[[#This Row],[Punto de venta]],Punto_venta[],2,0)</f>
        <v>3</v>
      </c>
      <c r="F7048" t="s">
        <v>25</v>
      </c>
      <c r="G7048">
        <f>+VLOOKUP(Tabla2[[#This Row],[Cultivo]],Cod_categoría[],2,0)</f>
        <v>100114046</v>
      </c>
      <c r="H7048" t="str">
        <f>+VLOOKUP(F7048,Codigos[],2,0)</f>
        <v>Berries</v>
      </c>
      <c r="I7048">
        <f>+VLOOKUP(Tabla2[[#This Row],[Categoría]],Cod_procesamiento10[],2,0)</f>
        <v>1</v>
      </c>
      <c r="J7048" t="s">
        <v>163</v>
      </c>
      <c r="K7048" s="3">
        <v>1857.14</v>
      </c>
    </row>
    <row r="7049" spans="1:11" x14ac:dyDescent="0.35">
      <c r="A7049">
        <v>2017</v>
      </c>
      <c r="B7049" s="5" t="s">
        <v>49</v>
      </c>
      <c r="C7049" s="10">
        <v>42736</v>
      </c>
      <c r="D7049" t="s">
        <v>24</v>
      </c>
      <c r="E7049">
        <f>+VLOOKUP(Tabla2[[#This Row],[Punto de venta]],Punto_venta[],2,0)</f>
        <v>3</v>
      </c>
      <c r="F7049" t="s">
        <v>3</v>
      </c>
      <c r="G7049">
        <f>+VLOOKUP(Tabla2[[#This Row],[Cultivo]],Cod_categoría[],2,0)</f>
        <v>100103001</v>
      </c>
      <c r="H7049" t="str">
        <f>+VLOOKUP(F7049,Codigos[],2,0)</f>
        <v>Frutos de carozo</v>
      </c>
      <c r="I7049">
        <f>+VLOOKUP(Tabla2[[#This Row],[Categoría]],Cod_procesamiento10[],2,0)</f>
        <v>5</v>
      </c>
      <c r="J7049" t="s">
        <v>163</v>
      </c>
      <c r="K7049" s="3">
        <v>1316.06</v>
      </c>
    </row>
    <row r="7050" spans="1:11" x14ac:dyDescent="0.35">
      <c r="A7050">
        <v>2017</v>
      </c>
      <c r="B7050" s="5" t="s">
        <v>49</v>
      </c>
      <c r="C7050" s="10">
        <v>42736</v>
      </c>
      <c r="D7050" t="s">
        <v>24</v>
      </c>
      <c r="E7050">
        <f>+VLOOKUP(Tabla2[[#This Row],[Punto de venta]],Punto_venta[],2,0)</f>
        <v>3</v>
      </c>
      <c r="F7050" t="s">
        <v>5</v>
      </c>
      <c r="G7050">
        <f>+VLOOKUP(Tabla2[[#This Row],[Cultivo]],Cod_categoría[],2,0)</f>
        <v>100103002</v>
      </c>
      <c r="H7050" t="str">
        <f>+VLOOKUP(F7050,Codigos[],2,0)</f>
        <v>Frutos de carozo</v>
      </c>
      <c r="I7050">
        <f>+VLOOKUP(Tabla2[[#This Row],[Categoría]],Cod_procesamiento10[],2,0)</f>
        <v>5</v>
      </c>
      <c r="J7050" t="s">
        <v>163</v>
      </c>
      <c r="K7050" s="3">
        <v>430.37</v>
      </c>
    </row>
    <row r="7051" spans="1:11" x14ac:dyDescent="0.35">
      <c r="A7051">
        <v>2017</v>
      </c>
      <c r="B7051" s="5" t="s">
        <v>49</v>
      </c>
      <c r="C7051" s="10">
        <v>42736</v>
      </c>
      <c r="D7051" t="s">
        <v>24</v>
      </c>
      <c r="E7051">
        <f>+VLOOKUP(Tabla2[[#This Row],[Punto de venta]],Punto_venta[],2,0)</f>
        <v>3</v>
      </c>
      <c r="F7051" t="s">
        <v>6</v>
      </c>
      <c r="G7051">
        <f>+VLOOKUP(Tabla2[[#This Row],[Cultivo]],Cod_categoría[],2,0)</f>
        <v>100103003</v>
      </c>
      <c r="H7051" t="str">
        <f>+VLOOKUP(F7051,Codigos[],2,0)</f>
        <v>Frutos de carozo</v>
      </c>
      <c r="I7051">
        <f>+VLOOKUP(Tabla2[[#This Row],[Categoría]],Cod_procesamiento10[],2,0)</f>
        <v>5</v>
      </c>
      <c r="J7051" t="s">
        <v>163</v>
      </c>
      <c r="K7051" s="3">
        <v>766.02</v>
      </c>
    </row>
    <row r="7052" spans="1:11" x14ac:dyDescent="0.35">
      <c r="A7052">
        <v>2017</v>
      </c>
      <c r="B7052" s="5" t="s">
        <v>49</v>
      </c>
      <c r="C7052" s="10">
        <v>42736</v>
      </c>
      <c r="D7052" t="s">
        <v>24</v>
      </c>
      <c r="E7052">
        <f>+VLOOKUP(Tabla2[[#This Row],[Punto de venta]],Punto_venta[],2,0)</f>
        <v>3</v>
      </c>
      <c r="F7052" t="s">
        <v>7</v>
      </c>
      <c r="G7052">
        <f>+VLOOKUP(Tabla2[[#This Row],[Cultivo]],Cod_categoría[],2,0)</f>
        <v>100103004</v>
      </c>
      <c r="H7052" t="str">
        <f>+VLOOKUP(F7052,Codigos[],2,0)</f>
        <v>Frutos de carozo</v>
      </c>
      <c r="I7052">
        <f>+VLOOKUP(Tabla2[[#This Row],[Categoría]],Cod_procesamiento10[],2,0)</f>
        <v>5</v>
      </c>
      <c r="J7052" t="s">
        <v>163</v>
      </c>
      <c r="K7052" s="3">
        <v>567.44000000000005</v>
      </c>
    </row>
    <row r="7053" spans="1:11" x14ac:dyDescent="0.35">
      <c r="A7053">
        <v>2017</v>
      </c>
      <c r="B7053" s="5" t="s">
        <v>49</v>
      </c>
      <c r="C7053" s="10">
        <v>42736</v>
      </c>
      <c r="D7053" t="s">
        <v>24</v>
      </c>
      <c r="E7053">
        <f>+VLOOKUP(Tabla2[[#This Row],[Punto de venta]],Punto_venta[],2,0)</f>
        <v>3</v>
      </c>
      <c r="F7053" t="s">
        <v>23</v>
      </c>
      <c r="G7053">
        <f>+VLOOKUP(Tabla2[[#This Row],[Cultivo]],Cod_categoría[],2,0)</f>
        <v>100101004</v>
      </c>
      <c r="H7053" t="str">
        <f>+VLOOKUP(F7053,Codigos[],2,0)</f>
        <v>Berries</v>
      </c>
      <c r="I7053">
        <f>+VLOOKUP(Tabla2[[#This Row],[Categoría]],Cod_procesamiento10[],2,0)</f>
        <v>1</v>
      </c>
      <c r="J7053" t="s">
        <v>163</v>
      </c>
      <c r="K7053" s="3">
        <v>1730.85</v>
      </c>
    </row>
    <row r="7054" spans="1:11" x14ac:dyDescent="0.35">
      <c r="A7054">
        <v>2017</v>
      </c>
      <c r="B7054" s="5" t="s">
        <v>49</v>
      </c>
      <c r="C7054" s="10">
        <v>42736</v>
      </c>
      <c r="D7054" t="s">
        <v>24</v>
      </c>
      <c r="E7054">
        <f>+VLOOKUP(Tabla2[[#This Row],[Punto de venta]],Punto_venta[],2,0)</f>
        <v>3</v>
      </c>
      <c r="F7054" t="s">
        <v>8</v>
      </c>
      <c r="G7054">
        <f>+VLOOKUP(Tabla2[[#This Row],[Cultivo]],Cod_categoría[],2,0)</f>
        <v>100112025</v>
      </c>
      <c r="H7054" t="str">
        <f>+VLOOKUP(F7054,Codigos[],2,0)</f>
        <v>Berries</v>
      </c>
      <c r="I7054">
        <f>+VLOOKUP(Tabla2[[#This Row],[Categoría]],Cod_procesamiento10[],2,0)</f>
        <v>1</v>
      </c>
      <c r="J7054" t="s">
        <v>163</v>
      </c>
      <c r="K7054" s="3">
        <v>931.4</v>
      </c>
    </row>
    <row r="7055" spans="1:11" x14ac:dyDescent="0.35">
      <c r="A7055">
        <v>2017</v>
      </c>
      <c r="B7055" s="5" t="s">
        <v>49</v>
      </c>
      <c r="C7055" s="10">
        <v>42736</v>
      </c>
      <c r="D7055" t="s">
        <v>24</v>
      </c>
      <c r="E7055">
        <f>+VLOOKUP(Tabla2[[#This Row],[Punto de venta]],Punto_venta[],2,0)</f>
        <v>3</v>
      </c>
      <c r="F7055" t="s">
        <v>30</v>
      </c>
      <c r="G7055">
        <f>+VLOOKUP(Tabla2[[#This Row],[Cultivo]],Cod_categoría[],2,0)</f>
        <v>100114043</v>
      </c>
      <c r="H7055" t="str">
        <f>+VLOOKUP(F7055,Codigos[],2,0)</f>
        <v>Frutos tropicales y subtropicales</v>
      </c>
      <c r="I7055">
        <f>+VLOOKUP(Tabla2[[#This Row],[Categoría]],Cod_procesamiento10[],2,0)</f>
        <v>4</v>
      </c>
      <c r="J7055" t="s">
        <v>163</v>
      </c>
      <c r="K7055" s="3">
        <v>851.19</v>
      </c>
    </row>
    <row r="7056" spans="1:11" x14ac:dyDescent="0.35">
      <c r="A7056">
        <v>2017</v>
      </c>
      <c r="B7056" s="5" t="s">
        <v>49</v>
      </c>
      <c r="C7056" s="10">
        <v>42736</v>
      </c>
      <c r="D7056" t="s">
        <v>24</v>
      </c>
      <c r="E7056">
        <f>+VLOOKUP(Tabla2[[#This Row],[Punto de venta]],Punto_venta[],2,0)</f>
        <v>3</v>
      </c>
      <c r="F7056" t="s">
        <v>19</v>
      </c>
      <c r="G7056">
        <f>+VLOOKUP(Tabla2[[#This Row],[Cultivo]],Cod_categoría[],2,0)</f>
        <v>100101007</v>
      </c>
      <c r="H7056" t="str">
        <f>+VLOOKUP(F7056,Codigos[],2,0)</f>
        <v>Berries</v>
      </c>
      <c r="I7056">
        <f>+VLOOKUP(Tabla2[[#This Row],[Categoría]],Cod_procesamiento10[],2,0)</f>
        <v>1</v>
      </c>
      <c r="J7056" t="s">
        <v>163</v>
      </c>
      <c r="K7056" s="3">
        <v>2000</v>
      </c>
    </row>
    <row r="7057" spans="1:11" x14ac:dyDescent="0.35">
      <c r="A7057">
        <v>2017</v>
      </c>
      <c r="B7057" s="5" t="s">
        <v>49</v>
      </c>
      <c r="C7057" s="10">
        <v>42736</v>
      </c>
      <c r="D7057" t="s">
        <v>24</v>
      </c>
      <c r="E7057">
        <f>+VLOOKUP(Tabla2[[#This Row],[Punto de venta]],Punto_venta[],2,0)</f>
        <v>3</v>
      </c>
      <c r="F7057" t="s">
        <v>9</v>
      </c>
      <c r="G7057">
        <f>+VLOOKUP(Tabla2[[#This Row],[Cultivo]],Cod_categoría[],2,0)</f>
        <v>100102003</v>
      </c>
      <c r="H7057" t="str">
        <f>+VLOOKUP(F7057,Codigos[],2,0)</f>
        <v>Cítricos</v>
      </c>
      <c r="I7057">
        <f>+VLOOKUP(Tabla2[[#This Row],[Categoría]],Cod_procesamiento10[],2,0)</f>
        <v>2</v>
      </c>
      <c r="J7057" t="s">
        <v>163</v>
      </c>
      <c r="K7057" s="3">
        <v>1053.99</v>
      </c>
    </row>
    <row r="7058" spans="1:11" x14ac:dyDescent="0.35">
      <c r="A7058">
        <v>2017</v>
      </c>
      <c r="B7058" s="5" t="s">
        <v>49</v>
      </c>
      <c r="C7058" s="10">
        <v>42736</v>
      </c>
      <c r="D7058" t="s">
        <v>24</v>
      </c>
      <c r="E7058">
        <f>+VLOOKUP(Tabla2[[#This Row],[Punto de venta]],Punto_venta[],2,0)</f>
        <v>3</v>
      </c>
      <c r="F7058" t="s">
        <v>20</v>
      </c>
      <c r="G7058">
        <f>+VLOOKUP(Tabla2[[#This Row],[Cultivo]],Cod_categoría[],2,0)</f>
        <v>100102004</v>
      </c>
      <c r="H7058" t="str">
        <f>+VLOOKUP(F7058,Codigos[],2,0)</f>
        <v>Cítricos</v>
      </c>
      <c r="I7058">
        <f>+VLOOKUP(Tabla2[[#This Row],[Categoría]],Cod_procesamiento10[],2,0)</f>
        <v>2</v>
      </c>
      <c r="J7058" t="s">
        <v>163</v>
      </c>
      <c r="K7058" s="3">
        <v>371.03</v>
      </c>
    </row>
    <row r="7059" spans="1:11" x14ac:dyDescent="0.35">
      <c r="A7059">
        <v>2017</v>
      </c>
      <c r="B7059" s="5" t="s">
        <v>49</v>
      </c>
      <c r="C7059" s="10">
        <v>42736</v>
      </c>
      <c r="D7059" t="s">
        <v>24</v>
      </c>
      <c r="E7059">
        <f>+VLOOKUP(Tabla2[[#This Row],[Punto de venta]],Punto_venta[],2,0)</f>
        <v>3</v>
      </c>
      <c r="F7059" t="s">
        <v>21</v>
      </c>
      <c r="G7059">
        <f>+VLOOKUP(Tabla2[[#This Row],[Cultivo]],Cod_categoría[],2,0)</f>
        <v>100108002</v>
      </c>
      <c r="H7059" t="str">
        <f>+VLOOKUP(F7059,Codigos[],2,0)</f>
        <v>Frutos tropicales y subtropicales</v>
      </c>
      <c r="I7059">
        <f>+VLOOKUP(Tabla2[[#This Row],[Categoría]],Cod_procesamiento10[],2,0)</f>
        <v>4</v>
      </c>
      <c r="J7059" t="s">
        <v>163</v>
      </c>
      <c r="K7059" s="3">
        <v>1163.1199999999999</v>
      </c>
    </row>
    <row r="7060" spans="1:11" x14ac:dyDescent="0.35">
      <c r="A7060">
        <v>2017</v>
      </c>
      <c r="B7060" s="5" t="s">
        <v>49</v>
      </c>
      <c r="C7060" s="10">
        <v>42736</v>
      </c>
      <c r="D7060" t="s">
        <v>24</v>
      </c>
      <c r="E7060">
        <f>+VLOOKUP(Tabla2[[#This Row],[Punto de venta]],Punto_venta[],2,0)</f>
        <v>3</v>
      </c>
      <c r="F7060" t="s">
        <v>10</v>
      </c>
      <c r="G7060">
        <f>+VLOOKUP(Tabla2[[#This Row],[Cultivo]],Cod_categoría[],2,0)</f>
        <v>100104002</v>
      </c>
      <c r="H7060" t="str">
        <f>+VLOOKUP(F7060,Codigos[],2,0)</f>
        <v>Frutos de pepita</v>
      </c>
      <c r="I7060">
        <f>+VLOOKUP(Tabla2[[#This Row],[Categoría]],Cod_procesamiento10[],2,0)</f>
        <v>3</v>
      </c>
      <c r="J7060" t="s">
        <v>163</v>
      </c>
      <c r="K7060" s="3">
        <v>524.98</v>
      </c>
    </row>
    <row r="7061" spans="1:11" x14ac:dyDescent="0.35">
      <c r="A7061">
        <v>2017</v>
      </c>
      <c r="B7061" s="5" t="s">
        <v>49</v>
      </c>
      <c r="C7061" s="10">
        <v>42736</v>
      </c>
      <c r="D7061" t="s">
        <v>24</v>
      </c>
      <c r="E7061">
        <f>+VLOOKUP(Tabla2[[#This Row],[Punto de venta]],Punto_venta[],2,0)</f>
        <v>3</v>
      </c>
      <c r="F7061" t="s">
        <v>22</v>
      </c>
      <c r="G7061">
        <f>+VLOOKUP(Tabla2[[#This Row],[Cultivo]],Cod_categoría[],2,0)</f>
        <v>100114041</v>
      </c>
      <c r="H7061" t="str">
        <f>+VLOOKUP(F7061,Codigos[],2,0)</f>
        <v>Frutos tropicales y subtropicales</v>
      </c>
      <c r="I7061">
        <f>+VLOOKUP(Tabla2[[#This Row],[Categoría]],Cod_procesamiento10[],2,0)</f>
        <v>4</v>
      </c>
      <c r="J7061" t="s">
        <v>163</v>
      </c>
      <c r="K7061" s="3">
        <v>1790.55</v>
      </c>
    </row>
    <row r="7062" spans="1:11" x14ac:dyDescent="0.35">
      <c r="A7062">
        <v>2017</v>
      </c>
      <c r="B7062" s="5" t="s">
        <v>49</v>
      </c>
      <c r="C7062" s="10">
        <v>42736</v>
      </c>
      <c r="D7062" t="s">
        <v>24</v>
      </c>
      <c r="E7062">
        <f>+VLOOKUP(Tabla2[[#This Row],[Punto de venta]],Punto_venta[],2,0)</f>
        <v>3</v>
      </c>
      <c r="F7062" t="s">
        <v>26</v>
      </c>
      <c r="G7062">
        <f>+VLOOKUP(Tabla2[[#This Row],[Cultivo]],Cod_categoría[],2,0)</f>
        <v>100101008</v>
      </c>
      <c r="H7062" t="str">
        <f>+VLOOKUP(F7062,Codigos[],2,0)</f>
        <v>Berries</v>
      </c>
      <c r="I7062">
        <f>+VLOOKUP(Tabla2[[#This Row],[Categoría]],Cod_procesamiento10[],2,0)</f>
        <v>1</v>
      </c>
      <c r="J7062" t="s">
        <v>163</v>
      </c>
      <c r="K7062" s="3">
        <v>1000</v>
      </c>
    </row>
    <row r="7063" spans="1:11" x14ac:dyDescent="0.35">
      <c r="A7063">
        <v>2017</v>
      </c>
      <c r="B7063" s="5" t="s">
        <v>49</v>
      </c>
      <c r="C7063" s="10">
        <v>42736</v>
      </c>
      <c r="D7063" t="s">
        <v>24</v>
      </c>
      <c r="E7063">
        <f>+VLOOKUP(Tabla2[[#This Row],[Punto de venta]],Punto_venta[],2,0)</f>
        <v>3</v>
      </c>
      <c r="F7063" t="s">
        <v>11</v>
      </c>
      <c r="G7063">
        <f>+VLOOKUP(Tabla2[[#This Row],[Cultivo]],Cod_categoría[],2,0)</f>
        <v>100102005</v>
      </c>
      <c r="H7063" t="str">
        <f>+VLOOKUP(F7063,Codigos[],2,0)</f>
        <v>Cítricos</v>
      </c>
      <c r="I7063">
        <f>+VLOOKUP(Tabla2[[#This Row],[Categoría]],Cod_procesamiento10[],2,0)</f>
        <v>2</v>
      </c>
      <c r="J7063" t="s">
        <v>163</v>
      </c>
      <c r="K7063" s="3">
        <v>440.2</v>
      </c>
    </row>
    <row r="7064" spans="1:11" x14ac:dyDescent="0.35">
      <c r="A7064">
        <v>2017</v>
      </c>
      <c r="B7064" s="5" t="s">
        <v>49</v>
      </c>
      <c r="C7064" s="10">
        <v>42736</v>
      </c>
      <c r="D7064" t="s">
        <v>24</v>
      </c>
      <c r="E7064">
        <f>+VLOOKUP(Tabla2[[#This Row],[Punto de venta]],Punto_venta[],2,0)</f>
        <v>3</v>
      </c>
      <c r="F7064" t="s">
        <v>12</v>
      </c>
      <c r="G7064">
        <f>+VLOOKUP(Tabla2[[#This Row],[Cultivo]],Cod_categoría[],2,0)</f>
        <v>100103006</v>
      </c>
      <c r="H7064" t="str">
        <f>+VLOOKUP(F7064,Codigos[],2,0)</f>
        <v>Frutos de carozo</v>
      </c>
      <c r="I7064">
        <f>+VLOOKUP(Tabla2[[#This Row],[Categoría]],Cod_procesamiento10[],2,0)</f>
        <v>5</v>
      </c>
      <c r="J7064" t="s">
        <v>163</v>
      </c>
      <c r="K7064" s="3">
        <v>573.66</v>
      </c>
    </row>
    <row r="7065" spans="1:11" x14ac:dyDescent="0.35">
      <c r="A7065">
        <v>2017</v>
      </c>
      <c r="B7065" s="5" t="s">
        <v>49</v>
      </c>
      <c r="C7065" s="10">
        <v>42736</v>
      </c>
      <c r="D7065" t="s">
        <v>24</v>
      </c>
      <c r="E7065">
        <f>+VLOOKUP(Tabla2[[#This Row],[Punto de venta]],Punto_venta[],2,0)</f>
        <v>3</v>
      </c>
      <c r="F7065" t="s">
        <v>13</v>
      </c>
      <c r="G7065">
        <f>+VLOOKUP(Tabla2[[#This Row],[Cultivo]],Cod_categoría[],2,0)</f>
        <v>100106002</v>
      </c>
      <c r="H7065" t="str">
        <f>+VLOOKUP(F7065,Codigos[],2,0)</f>
        <v>Frutos oleaginosos</v>
      </c>
      <c r="I7065">
        <f>+VLOOKUP(Tabla2[[#This Row],[Categoría]],Cod_procesamiento10[],2,0)</f>
        <v>12</v>
      </c>
      <c r="J7065" t="s">
        <v>163</v>
      </c>
      <c r="K7065" s="3">
        <v>1441.55</v>
      </c>
    </row>
    <row r="7066" spans="1:11" x14ac:dyDescent="0.35">
      <c r="A7066">
        <v>2017</v>
      </c>
      <c r="B7066" s="5" t="s">
        <v>49</v>
      </c>
      <c r="C7066" s="10">
        <v>42736</v>
      </c>
      <c r="D7066" t="s">
        <v>24</v>
      </c>
      <c r="E7066">
        <f>+VLOOKUP(Tabla2[[#This Row],[Punto de venta]],Punto_venta[],2,0)</f>
        <v>3</v>
      </c>
      <c r="F7066" t="s">
        <v>31</v>
      </c>
      <c r="G7066">
        <f>+VLOOKUP(Tabla2[[#This Row],[Cultivo]],Cod_categoría[],2,0)</f>
        <v>100108004</v>
      </c>
      <c r="H7066" t="str">
        <f>+VLOOKUP(F7066,Codigos[],2,0)</f>
        <v>Frutos tropicales y subtropicales</v>
      </c>
      <c r="I7066">
        <f>+VLOOKUP(Tabla2[[#This Row],[Categoría]],Cod_procesamiento10[],2,0)</f>
        <v>4</v>
      </c>
      <c r="J7066" t="s">
        <v>163</v>
      </c>
      <c r="K7066" s="3">
        <v>1550</v>
      </c>
    </row>
    <row r="7067" spans="1:11" x14ac:dyDescent="0.35">
      <c r="A7067">
        <v>2017</v>
      </c>
      <c r="B7067" s="5" t="s">
        <v>49</v>
      </c>
      <c r="C7067" s="10">
        <v>42736</v>
      </c>
      <c r="D7067" t="s">
        <v>24</v>
      </c>
      <c r="E7067">
        <f>+VLOOKUP(Tabla2[[#This Row],[Punto de venta]],Punto_venta[],2,0)</f>
        <v>3</v>
      </c>
      <c r="F7067" t="s">
        <v>14</v>
      </c>
      <c r="G7067">
        <f>+VLOOKUP(Tabla2[[#This Row],[Cultivo]],Cod_categoría[],2,0)</f>
        <v>100104005</v>
      </c>
      <c r="H7067" t="str">
        <f>+VLOOKUP(F7067,Codigos[],2,0)</f>
        <v>Frutos de pepita</v>
      </c>
      <c r="I7067">
        <f>+VLOOKUP(Tabla2[[#This Row],[Categoría]],Cod_procesamiento10[],2,0)</f>
        <v>3</v>
      </c>
      <c r="J7067" t="s">
        <v>163</v>
      </c>
      <c r="K7067" s="3">
        <v>418.22</v>
      </c>
    </row>
    <row r="7068" spans="1:11" x14ac:dyDescent="0.35">
      <c r="A7068">
        <v>2017</v>
      </c>
      <c r="B7068" s="5" t="s">
        <v>49</v>
      </c>
      <c r="C7068" s="10">
        <v>42736</v>
      </c>
      <c r="D7068" t="s">
        <v>24</v>
      </c>
      <c r="E7068">
        <f>+VLOOKUP(Tabla2[[#This Row],[Punto de venta]],Punto_venta[],2,0)</f>
        <v>3</v>
      </c>
      <c r="F7068" t="s">
        <v>15</v>
      </c>
      <c r="G7068">
        <f>+VLOOKUP(Tabla2[[#This Row],[Cultivo]],Cod_categoría[],2,0)</f>
        <v>100108006</v>
      </c>
      <c r="H7068" t="str">
        <f>+VLOOKUP(F7068,Codigos[],2,0)</f>
        <v>Frutos tropicales y subtropicales</v>
      </c>
      <c r="I7068">
        <f>+VLOOKUP(Tabla2[[#This Row],[Categoría]],Cod_procesamiento10[],2,0)</f>
        <v>4</v>
      </c>
      <c r="J7068" t="s">
        <v>163</v>
      </c>
      <c r="K7068" s="3">
        <v>400.28</v>
      </c>
    </row>
    <row r="7069" spans="1:11" x14ac:dyDescent="0.35">
      <c r="A7069">
        <v>2017</v>
      </c>
      <c r="B7069" s="5" t="s">
        <v>49</v>
      </c>
      <c r="C7069" s="10">
        <v>42736</v>
      </c>
      <c r="D7069" t="s">
        <v>24</v>
      </c>
      <c r="E7069">
        <f>+VLOOKUP(Tabla2[[#This Row],[Punto de venta]],Punto_venta[],2,0)</f>
        <v>3</v>
      </c>
      <c r="F7069" t="s">
        <v>27</v>
      </c>
      <c r="G7069">
        <f>+VLOOKUP(Tabla2[[#This Row],[Cultivo]],Cod_categoría[],2,0)</f>
        <v>100102006</v>
      </c>
      <c r="H7069" t="str">
        <f>+VLOOKUP(F7069,Codigos[],2,0)</f>
        <v>Cítricos</v>
      </c>
      <c r="I7069">
        <f>+VLOOKUP(Tabla2[[#This Row],[Categoría]],Cod_procesamiento10[],2,0)</f>
        <v>2</v>
      </c>
      <c r="J7069" t="s">
        <v>163</v>
      </c>
      <c r="K7069" s="3">
        <v>453.49</v>
      </c>
    </row>
    <row r="7070" spans="1:11" x14ac:dyDescent="0.35">
      <c r="A7070">
        <v>2017</v>
      </c>
      <c r="B7070" s="5" t="s">
        <v>49</v>
      </c>
      <c r="C7070" s="10">
        <v>42736</v>
      </c>
      <c r="D7070" t="s">
        <v>24</v>
      </c>
      <c r="E7070">
        <f>+VLOOKUP(Tabla2[[#This Row],[Punto de venta]],Punto_venta[],2,0)</f>
        <v>3</v>
      </c>
      <c r="F7070" t="s">
        <v>18</v>
      </c>
      <c r="G7070">
        <f>+VLOOKUP(Tabla2[[#This Row],[Cultivo]],Cod_categoría[],2,0)</f>
        <v>100114042</v>
      </c>
      <c r="H7070" t="str">
        <f>+VLOOKUP(F7070,Codigos[],2,0)</f>
        <v>Otros</v>
      </c>
      <c r="I7070">
        <f>+VLOOKUP(Tabla2[[#This Row],[Categoría]],Cod_procesamiento10[],2,0)</f>
        <v>13</v>
      </c>
      <c r="J7070" t="s">
        <v>163</v>
      </c>
      <c r="K7070" s="3">
        <v>736.5</v>
      </c>
    </row>
    <row r="7071" spans="1:11" x14ac:dyDescent="0.35">
      <c r="A7071">
        <v>2017</v>
      </c>
      <c r="B7071" s="5" t="s">
        <v>49</v>
      </c>
      <c r="C7071" s="10">
        <v>42736</v>
      </c>
      <c r="D7071" t="s">
        <v>24</v>
      </c>
      <c r="E7071">
        <f>+VLOOKUP(Tabla2[[#This Row],[Punto de venta]],Punto_venta[],2,0)</f>
        <v>3</v>
      </c>
      <c r="F7071" t="s">
        <v>16</v>
      </c>
      <c r="G7071">
        <f>+VLOOKUP(Tabla2[[#This Row],[Cultivo]],Cod_categoría[],2,0)</f>
        <v>100109001</v>
      </c>
      <c r="H7071" t="str">
        <f>+VLOOKUP(F7071,Codigos[],2,0)</f>
        <v>Uva</v>
      </c>
      <c r="I7071">
        <f>+VLOOKUP(Tabla2[[#This Row],[Categoría]],Cod_procesamiento10[],2,0)</f>
        <v>11</v>
      </c>
      <c r="J7071" t="s">
        <v>163</v>
      </c>
      <c r="K7071" s="3">
        <v>709.88</v>
      </c>
    </row>
    <row r="7072" spans="1:11" x14ac:dyDescent="0.35">
      <c r="A7072">
        <v>2016</v>
      </c>
      <c r="B7072" s="5" t="s">
        <v>60</v>
      </c>
      <c r="C7072" s="10">
        <v>42705</v>
      </c>
      <c r="D7072" t="s">
        <v>2</v>
      </c>
      <c r="E7072">
        <f>+VLOOKUP(Tabla2[[#This Row],[Punto de venta]],Punto_venta[],2,0)</f>
        <v>1</v>
      </c>
      <c r="F7072" t="s">
        <v>68</v>
      </c>
      <c r="G7072">
        <f>+VLOOKUP(Tabla2[[#This Row],[Cultivo]],Cod_categoría[],2,0)</f>
        <v>100101001</v>
      </c>
      <c r="H7072" t="str">
        <f>+VLOOKUP(F7072,Codigos[],2,0)</f>
        <v>Berries</v>
      </c>
      <c r="I7072">
        <f>+VLOOKUP(Tabla2[[#This Row],[Categoría]],Cod_procesamiento10[],2,0)</f>
        <v>1</v>
      </c>
      <c r="J7072" t="s">
        <v>163</v>
      </c>
      <c r="K7072" s="3">
        <v>2418.23</v>
      </c>
    </row>
    <row r="7073" spans="1:11" x14ac:dyDescent="0.35">
      <c r="A7073">
        <v>2016</v>
      </c>
      <c r="B7073" s="5" t="s">
        <v>60</v>
      </c>
      <c r="C7073" s="10">
        <v>42705</v>
      </c>
      <c r="D7073" t="s">
        <v>2</v>
      </c>
      <c r="E7073">
        <f>+VLOOKUP(Tabla2[[#This Row],[Punto de venta]],Punto_venta[],2,0)</f>
        <v>1</v>
      </c>
      <c r="F7073" t="s">
        <v>3</v>
      </c>
      <c r="G7073">
        <f>+VLOOKUP(Tabla2[[#This Row],[Cultivo]],Cod_categoría[],2,0)</f>
        <v>100103001</v>
      </c>
      <c r="H7073" t="str">
        <f>+VLOOKUP(F7073,Codigos[],2,0)</f>
        <v>Frutos de carozo</v>
      </c>
      <c r="I7073">
        <f>+VLOOKUP(Tabla2[[#This Row],[Categoría]],Cod_procesamiento10[],2,0)</f>
        <v>5</v>
      </c>
      <c r="J7073" t="s">
        <v>163</v>
      </c>
      <c r="K7073" s="3">
        <v>1459.67</v>
      </c>
    </row>
    <row r="7074" spans="1:11" x14ac:dyDescent="0.35">
      <c r="A7074">
        <v>2016</v>
      </c>
      <c r="B7074" s="5" t="s">
        <v>60</v>
      </c>
      <c r="C7074" s="10">
        <v>42705</v>
      </c>
      <c r="D7074" t="s">
        <v>2</v>
      </c>
      <c r="E7074">
        <f>+VLOOKUP(Tabla2[[#This Row],[Punto de venta]],Punto_venta[],2,0)</f>
        <v>1</v>
      </c>
      <c r="F7074" t="s">
        <v>4</v>
      </c>
      <c r="G7074">
        <f>+VLOOKUP(Tabla2[[#This Row],[Cultivo]],Cod_categoría[],2,0)</f>
        <v>100107002</v>
      </c>
      <c r="H7074" t="str">
        <f>+VLOOKUP(F7074,Codigos[],2,0)</f>
        <v>Frutos tropicales y subtropicales</v>
      </c>
      <c r="I7074">
        <f>+VLOOKUP(Tabla2[[#This Row],[Categoría]],Cod_procesamiento10[],2,0)</f>
        <v>4</v>
      </c>
      <c r="J7074" t="s">
        <v>163</v>
      </c>
      <c r="K7074" s="3">
        <v>1957.97</v>
      </c>
    </row>
    <row r="7075" spans="1:11" x14ac:dyDescent="0.35">
      <c r="A7075">
        <v>2016</v>
      </c>
      <c r="B7075" s="5" t="s">
        <v>60</v>
      </c>
      <c r="C7075" s="10">
        <v>42705</v>
      </c>
      <c r="D7075" t="s">
        <v>2</v>
      </c>
      <c r="E7075">
        <f>+VLOOKUP(Tabla2[[#This Row],[Punto de venta]],Punto_venta[],2,0)</f>
        <v>1</v>
      </c>
      <c r="F7075" t="s">
        <v>6</v>
      </c>
      <c r="G7075">
        <f>+VLOOKUP(Tabla2[[#This Row],[Cultivo]],Cod_categoría[],2,0)</f>
        <v>100103003</v>
      </c>
      <c r="H7075" t="str">
        <f>+VLOOKUP(F7075,Codigos[],2,0)</f>
        <v>Frutos de carozo</v>
      </c>
      <c r="I7075">
        <f>+VLOOKUP(Tabla2[[#This Row],[Categoría]],Cod_procesamiento10[],2,0)</f>
        <v>5</v>
      </c>
      <c r="J7075" t="s">
        <v>163</v>
      </c>
      <c r="K7075" s="3">
        <v>1204.31</v>
      </c>
    </row>
    <row r="7076" spans="1:11" x14ac:dyDescent="0.35">
      <c r="A7076">
        <v>2016</v>
      </c>
      <c r="B7076" s="5" t="s">
        <v>60</v>
      </c>
      <c r="C7076" s="10">
        <v>42705</v>
      </c>
      <c r="D7076" t="s">
        <v>2</v>
      </c>
      <c r="E7076">
        <f>+VLOOKUP(Tabla2[[#This Row],[Punto de venta]],Punto_venta[],2,0)</f>
        <v>1</v>
      </c>
      <c r="F7076" t="s">
        <v>7</v>
      </c>
      <c r="G7076">
        <f>+VLOOKUP(Tabla2[[#This Row],[Cultivo]],Cod_categoría[],2,0)</f>
        <v>100103004</v>
      </c>
      <c r="H7076" t="str">
        <f>+VLOOKUP(F7076,Codigos[],2,0)</f>
        <v>Frutos de carozo</v>
      </c>
      <c r="I7076">
        <f>+VLOOKUP(Tabla2[[#This Row],[Categoría]],Cod_procesamiento10[],2,0)</f>
        <v>5</v>
      </c>
      <c r="J7076" t="s">
        <v>163</v>
      </c>
      <c r="K7076" s="3">
        <v>1056.2</v>
      </c>
    </row>
    <row r="7077" spans="1:11" x14ac:dyDescent="0.35">
      <c r="A7077">
        <v>2016</v>
      </c>
      <c r="B7077" s="5" t="s">
        <v>60</v>
      </c>
      <c r="C7077" s="10">
        <v>42705</v>
      </c>
      <c r="D7077" t="s">
        <v>2</v>
      </c>
      <c r="E7077">
        <f>+VLOOKUP(Tabla2[[#This Row],[Punto de venta]],Punto_venta[],2,0)</f>
        <v>1</v>
      </c>
      <c r="F7077" t="s">
        <v>23</v>
      </c>
      <c r="G7077">
        <f>+VLOOKUP(Tabla2[[#This Row],[Cultivo]],Cod_categoría[],2,0)</f>
        <v>100101004</v>
      </c>
      <c r="H7077" t="str">
        <f>+VLOOKUP(F7077,Codigos[],2,0)</f>
        <v>Berries</v>
      </c>
      <c r="I7077">
        <f>+VLOOKUP(Tabla2[[#This Row],[Categoría]],Cod_procesamiento10[],2,0)</f>
        <v>1</v>
      </c>
      <c r="J7077" t="s">
        <v>163</v>
      </c>
      <c r="K7077" s="3">
        <v>2483.33</v>
      </c>
    </row>
    <row r="7078" spans="1:11" x14ac:dyDescent="0.35">
      <c r="A7078">
        <v>2016</v>
      </c>
      <c r="B7078" s="5" t="s">
        <v>60</v>
      </c>
      <c r="C7078" s="10">
        <v>42705</v>
      </c>
      <c r="D7078" t="s">
        <v>2</v>
      </c>
      <c r="E7078">
        <f>+VLOOKUP(Tabla2[[#This Row],[Punto de venta]],Punto_venta[],2,0)</f>
        <v>1</v>
      </c>
      <c r="F7078" t="s">
        <v>8</v>
      </c>
      <c r="G7078">
        <f>+VLOOKUP(Tabla2[[#This Row],[Cultivo]],Cod_categoría[],2,0)</f>
        <v>100112025</v>
      </c>
      <c r="H7078" t="str">
        <f>+VLOOKUP(F7078,Codigos[],2,0)</f>
        <v>Berries</v>
      </c>
      <c r="I7078">
        <f>+VLOOKUP(Tabla2[[#This Row],[Categoría]],Cod_procesamiento10[],2,0)</f>
        <v>1</v>
      </c>
      <c r="J7078" t="s">
        <v>163</v>
      </c>
      <c r="K7078" s="3">
        <v>1231.48</v>
      </c>
    </row>
    <row r="7079" spans="1:11" x14ac:dyDescent="0.35">
      <c r="A7079">
        <v>2016</v>
      </c>
      <c r="B7079" s="5" t="s">
        <v>60</v>
      </c>
      <c r="C7079" s="10">
        <v>42705</v>
      </c>
      <c r="D7079" t="s">
        <v>2</v>
      </c>
      <c r="E7079">
        <f>+VLOOKUP(Tabla2[[#This Row],[Punto de venta]],Punto_venta[],2,0)</f>
        <v>1</v>
      </c>
      <c r="F7079" t="s">
        <v>9</v>
      </c>
      <c r="G7079">
        <f>+VLOOKUP(Tabla2[[#This Row],[Cultivo]],Cod_categoría[],2,0)</f>
        <v>100102003</v>
      </c>
      <c r="H7079" t="str">
        <f>+VLOOKUP(F7079,Codigos[],2,0)</f>
        <v>Cítricos</v>
      </c>
      <c r="I7079">
        <f>+VLOOKUP(Tabla2[[#This Row],[Categoría]],Cod_procesamiento10[],2,0)</f>
        <v>2</v>
      </c>
      <c r="J7079" t="s">
        <v>163</v>
      </c>
      <c r="K7079" s="3">
        <v>914.18</v>
      </c>
    </row>
    <row r="7080" spans="1:11" x14ac:dyDescent="0.35">
      <c r="A7080">
        <v>2016</v>
      </c>
      <c r="B7080" s="5" t="s">
        <v>60</v>
      </c>
      <c r="C7080" s="10">
        <v>42705</v>
      </c>
      <c r="D7080" t="s">
        <v>2</v>
      </c>
      <c r="E7080">
        <f>+VLOOKUP(Tabla2[[#This Row],[Punto de venta]],Punto_venta[],2,0)</f>
        <v>1</v>
      </c>
      <c r="F7080" t="s">
        <v>21</v>
      </c>
      <c r="G7080">
        <f>+VLOOKUP(Tabla2[[#This Row],[Cultivo]],Cod_categoría[],2,0)</f>
        <v>100108002</v>
      </c>
      <c r="H7080" t="str">
        <f>+VLOOKUP(F7080,Codigos[],2,0)</f>
        <v>Frutos tropicales y subtropicales</v>
      </c>
      <c r="I7080">
        <f>+VLOOKUP(Tabla2[[#This Row],[Categoría]],Cod_procesamiento10[],2,0)</f>
        <v>4</v>
      </c>
      <c r="J7080" t="s">
        <v>163</v>
      </c>
      <c r="K7080" s="3">
        <v>1729.44</v>
      </c>
    </row>
    <row r="7081" spans="1:11" x14ac:dyDescent="0.35">
      <c r="A7081">
        <v>2016</v>
      </c>
      <c r="B7081" s="5" t="s">
        <v>60</v>
      </c>
      <c r="C7081" s="10">
        <v>42705</v>
      </c>
      <c r="D7081" t="s">
        <v>2</v>
      </c>
      <c r="E7081">
        <f>+VLOOKUP(Tabla2[[#This Row],[Punto de venta]],Punto_venta[],2,0)</f>
        <v>1</v>
      </c>
      <c r="F7081" t="s">
        <v>10</v>
      </c>
      <c r="G7081">
        <f>+VLOOKUP(Tabla2[[#This Row],[Cultivo]],Cod_categoría[],2,0)</f>
        <v>100104002</v>
      </c>
      <c r="H7081" t="str">
        <f>+VLOOKUP(F7081,Codigos[],2,0)</f>
        <v>Frutos de pepita</v>
      </c>
      <c r="I7081">
        <f>+VLOOKUP(Tabla2[[#This Row],[Categoría]],Cod_procesamiento10[],2,0)</f>
        <v>3</v>
      </c>
      <c r="J7081" t="s">
        <v>163</v>
      </c>
      <c r="K7081" s="3">
        <v>862.6</v>
      </c>
    </row>
    <row r="7082" spans="1:11" x14ac:dyDescent="0.35">
      <c r="A7082">
        <v>2016</v>
      </c>
      <c r="B7082" s="5" t="s">
        <v>60</v>
      </c>
      <c r="C7082" s="10">
        <v>42705</v>
      </c>
      <c r="D7082" t="s">
        <v>2</v>
      </c>
      <c r="E7082">
        <f>+VLOOKUP(Tabla2[[#This Row],[Punto de venta]],Punto_venta[],2,0)</f>
        <v>1</v>
      </c>
      <c r="F7082" t="s">
        <v>11</v>
      </c>
      <c r="G7082">
        <f>+VLOOKUP(Tabla2[[#This Row],[Cultivo]],Cod_categoría[],2,0)</f>
        <v>100102005</v>
      </c>
      <c r="H7082" t="str">
        <f>+VLOOKUP(F7082,Codigos[],2,0)</f>
        <v>Cítricos</v>
      </c>
      <c r="I7082">
        <f>+VLOOKUP(Tabla2[[#This Row],[Categoría]],Cod_procesamiento10[],2,0)</f>
        <v>2</v>
      </c>
      <c r="J7082" t="s">
        <v>163</v>
      </c>
      <c r="K7082" s="3">
        <v>675.58</v>
      </c>
    </row>
    <row r="7083" spans="1:11" x14ac:dyDescent="0.35">
      <c r="A7083">
        <v>2016</v>
      </c>
      <c r="B7083" s="5" t="s">
        <v>60</v>
      </c>
      <c r="C7083" s="10">
        <v>42705</v>
      </c>
      <c r="D7083" t="s">
        <v>2</v>
      </c>
      <c r="E7083">
        <f>+VLOOKUP(Tabla2[[#This Row],[Punto de venta]],Punto_venta[],2,0)</f>
        <v>1</v>
      </c>
      <c r="F7083" t="s">
        <v>12</v>
      </c>
      <c r="G7083">
        <f>+VLOOKUP(Tabla2[[#This Row],[Cultivo]],Cod_categoría[],2,0)</f>
        <v>100103006</v>
      </c>
      <c r="H7083" t="str">
        <f>+VLOOKUP(F7083,Codigos[],2,0)</f>
        <v>Frutos de carozo</v>
      </c>
      <c r="I7083">
        <f>+VLOOKUP(Tabla2[[#This Row],[Categoría]],Cod_procesamiento10[],2,0)</f>
        <v>5</v>
      </c>
      <c r="J7083" t="s">
        <v>163</v>
      </c>
      <c r="K7083" s="3">
        <v>1069.6500000000001</v>
      </c>
    </row>
    <row r="7084" spans="1:11" x14ac:dyDescent="0.35">
      <c r="A7084">
        <v>2016</v>
      </c>
      <c r="B7084" s="5" t="s">
        <v>60</v>
      </c>
      <c r="C7084" s="10">
        <v>42705</v>
      </c>
      <c r="D7084" t="s">
        <v>2</v>
      </c>
      <c r="E7084">
        <f>+VLOOKUP(Tabla2[[#This Row],[Punto de venta]],Punto_venta[],2,0)</f>
        <v>1</v>
      </c>
      <c r="F7084" t="s">
        <v>13</v>
      </c>
      <c r="G7084">
        <f>+VLOOKUP(Tabla2[[#This Row],[Cultivo]],Cod_categoría[],2,0)</f>
        <v>100106002</v>
      </c>
      <c r="H7084" t="str">
        <f>+VLOOKUP(F7084,Codigos[],2,0)</f>
        <v>Frutos oleaginosos</v>
      </c>
      <c r="I7084">
        <f>+VLOOKUP(Tabla2[[#This Row],[Categoría]],Cod_procesamiento10[],2,0)</f>
        <v>12</v>
      </c>
      <c r="J7084" t="s">
        <v>163</v>
      </c>
      <c r="K7084" s="3">
        <v>2039.51</v>
      </c>
    </row>
    <row r="7085" spans="1:11" x14ac:dyDescent="0.35">
      <c r="A7085">
        <v>2016</v>
      </c>
      <c r="B7085" s="5" t="s">
        <v>60</v>
      </c>
      <c r="C7085" s="10">
        <v>42705</v>
      </c>
      <c r="D7085" t="s">
        <v>2</v>
      </c>
      <c r="E7085">
        <f>+VLOOKUP(Tabla2[[#This Row],[Punto de venta]],Punto_venta[],2,0)</f>
        <v>1</v>
      </c>
      <c r="F7085" t="s">
        <v>15</v>
      </c>
      <c r="G7085">
        <f>+VLOOKUP(Tabla2[[#This Row],[Cultivo]],Cod_categoría[],2,0)</f>
        <v>100108006</v>
      </c>
      <c r="H7085" t="str">
        <f>+VLOOKUP(F7085,Codigos[],2,0)</f>
        <v>Frutos tropicales y subtropicales</v>
      </c>
      <c r="I7085">
        <f>+VLOOKUP(Tabla2[[#This Row],[Categoría]],Cod_procesamiento10[],2,0)</f>
        <v>4</v>
      </c>
      <c r="J7085" t="s">
        <v>163</v>
      </c>
      <c r="K7085" s="3">
        <v>583.76</v>
      </c>
    </row>
    <row r="7086" spans="1:11" x14ac:dyDescent="0.35">
      <c r="A7086">
        <v>2016</v>
      </c>
      <c r="B7086" s="5" t="s">
        <v>60</v>
      </c>
      <c r="C7086" s="10">
        <v>42705</v>
      </c>
      <c r="D7086" t="s">
        <v>17</v>
      </c>
      <c r="E7086">
        <f>+VLOOKUP(Tabla2[[#This Row],[Punto de venta]],Punto_venta[],2,0)</f>
        <v>2</v>
      </c>
      <c r="F7086" t="s">
        <v>68</v>
      </c>
      <c r="G7086">
        <f>+VLOOKUP(Tabla2[[#This Row],[Cultivo]],Cod_categoría[],2,0)</f>
        <v>100101001</v>
      </c>
      <c r="H7086" t="str">
        <f>+VLOOKUP(F7086,Codigos[],2,0)</f>
        <v>Berries</v>
      </c>
      <c r="I7086">
        <f>+VLOOKUP(Tabla2[[#This Row],[Categoría]],Cod_procesamiento10[],2,0)</f>
        <v>1</v>
      </c>
      <c r="J7086" t="s">
        <v>163</v>
      </c>
      <c r="K7086" s="3">
        <v>8300</v>
      </c>
    </row>
    <row r="7087" spans="1:11" x14ac:dyDescent="0.35">
      <c r="A7087">
        <v>2016</v>
      </c>
      <c r="B7087" s="5" t="s">
        <v>60</v>
      </c>
      <c r="C7087" s="10">
        <v>42705</v>
      </c>
      <c r="D7087" t="s">
        <v>17</v>
      </c>
      <c r="E7087">
        <f>+VLOOKUP(Tabla2[[#This Row],[Punto de venta]],Punto_venta[],2,0)</f>
        <v>2</v>
      </c>
      <c r="F7087" t="s">
        <v>3</v>
      </c>
      <c r="G7087">
        <f>+VLOOKUP(Tabla2[[#This Row],[Cultivo]],Cod_categoría[],2,0)</f>
        <v>100103001</v>
      </c>
      <c r="H7087" t="str">
        <f>+VLOOKUP(F7087,Codigos[],2,0)</f>
        <v>Frutos de carozo</v>
      </c>
      <c r="I7087">
        <f>+VLOOKUP(Tabla2[[#This Row],[Categoría]],Cod_procesamiento10[],2,0)</f>
        <v>5</v>
      </c>
      <c r="J7087" t="s">
        <v>163</v>
      </c>
      <c r="K7087" s="3">
        <v>3202.15</v>
      </c>
    </row>
    <row r="7088" spans="1:11" x14ac:dyDescent="0.35">
      <c r="A7088">
        <v>2016</v>
      </c>
      <c r="B7088" s="5" t="s">
        <v>60</v>
      </c>
      <c r="C7088" s="10">
        <v>42705</v>
      </c>
      <c r="D7088" t="s">
        <v>17</v>
      </c>
      <c r="E7088">
        <f>+VLOOKUP(Tabla2[[#This Row],[Punto de venta]],Punto_venta[],2,0)</f>
        <v>2</v>
      </c>
      <c r="F7088" t="s">
        <v>4</v>
      </c>
      <c r="G7088">
        <f>+VLOOKUP(Tabla2[[#This Row],[Cultivo]],Cod_categoría[],2,0)</f>
        <v>100107002</v>
      </c>
      <c r="H7088" t="str">
        <f>+VLOOKUP(F7088,Codigos[],2,0)</f>
        <v>Frutos tropicales y subtropicales</v>
      </c>
      <c r="I7088">
        <f>+VLOOKUP(Tabla2[[#This Row],[Categoría]],Cod_procesamiento10[],2,0)</f>
        <v>4</v>
      </c>
      <c r="J7088" t="s">
        <v>163</v>
      </c>
      <c r="K7088" s="3">
        <v>2570.3000000000002</v>
      </c>
    </row>
    <row r="7089" spans="1:11" x14ac:dyDescent="0.35">
      <c r="A7089">
        <v>2016</v>
      </c>
      <c r="B7089" s="5" t="s">
        <v>60</v>
      </c>
      <c r="C7089" s="10">
        <v>42705</v>
      </c>
      <c r="D7089" t="s">
        <v>17</v>
      </c>
      <c r="E7089">
        <f>+VLOOKUP(Tabla2[[#This Row],[Punto de venta]],Punto_venta[],2,0)</f>
        <v>2</v>
      </c>
      <c r="F7089" t="s">
        <v>6</v>
      </c>
      <c r="G7089">
        <f>+VLOOKUP(Tabla2[[#This Row],[Cultivo]],Cod_categoría[],2,0)</f>
        <v>100103003</v>
      </c>
      <c r="H7089" t="str">
        <f>+VLOOKUP(F7089,Codigos[],2,0)</f>
        <v>Frutos de carozo</v>
      </c>
      <c r="I7089">
        <f>+VLOOKUP(Tabla2[[#This Row],[Categoría]],Cod_procesamiento10[],2,0)</f>
        <v>5</v>
      </c>
      <c r="J7089" t="s">
        <v>163</v>
      </c>
      <c r="K7089" s="3">
        <v>2434.38</v>
      </c>
    </row>
    <row r="7090" spans="1:11" x14ac:dyDescent="0.35">
      <c r="A7090">
        <v>2016</v>
      </c>
      <c r="B7090" s="5" t="s">
        <v>60</v>
      </c>
      <c r="C7090" s="10">
        <v>42705</v>
      </c>
      <c r="D7090" t="s">
        <v>17</v>
      </c>
      <c r="E7090">
        <f>+VLOOKUP(Tabla2[[#This Row],[Punto de venta]],Punto_venta[],2,0)</f>
        <v>2</v>
      </c>
      <c r="F7090" t="s">
        <v>7</v>
      </c>
      <c r="G7090">
        <f>+VLOOKUP(Tabla2[[#This Row],[Cultivo]],Cod_categoría[],2,0)</f>
        <v>100103004</v>
      </c>
      <c r="H7090" t="str">
        <f>+VLOOKUP(F7090,Codigos[],2,0)</f>
        <v>Frutos de carozo</v>
      </c>
      <c r="I7090">
        <f>+VLOOKUP(Tabla2[[#This Row],[Categoría]],Cod_procesamiento10[],2,0)</f>
        <v>5</v>
      </c>
      <c r="J7090" t="s">
        <v>163</v>
      </c>
      <c r="K7090" s="3">
        <v>1914.08</v>
      </c>
    </row>
    <row r="7091" spans="1:11" x14ac:dyDescent="0.35">
      <c r="A7091">
        <v>2016</v>
      </c>
      <c r="B7091" s="5" t="s">
        <v>60</v>
      </c>
      <c r="C7091" s="10">
        <v>42705</v>
      </c>
      <c r="D7091" t="s">
        <v>17</v>
      </c>
      <c r="E7091">
        <f>+VLOOKUP(Tabla2[[#This Row],[Punto de venta]],Punto_venta[],2,0)</f>
        <v>2</v>
      </c>
      <c r="F7091" t="s">
        <v>23</v>
      </c>
      <c r="G7091">
        <f>+VLOOKUP(Tabla2[[#This Row],[Cultivo]],Cod_categoría[],2,0)</f>
        <v>100101004</v>
      </c>
      <c r="H7091" t="str">
        <f>+VLOOKUP(F7091,Codigos[],2,0)</f>
        <v>Berries</v>
      </c>
      <c r="I7091">
        <f>+VLOOKUP(Tabla2[[#This Row],[Categoría]],Cod_procesamiento10[],2,0)</f>
        <v>1</v>
      </c>
      <c r="J7091" t="s">
        <v>163</v>
      </c>
      <c r="K7091" s="3">
        <v>1519</v>
      </c>
    </row>
    <row r="7092" spans="1:11" x14ac:dyDescent="0.35">
      <c r="A7092">
        <v>2016</v>
      </c>
      <c r="B7092" s="5" t="s">
        <v>60</v>
      </c>
      <c r="C7092" s="10">
        <v>42705</v>
      </c>
      <c r="D7092" t="s">
        <v>17</v>
      </c>
      <c r="E7092">
        <f>+VLOOKUP(Tabla2[[#This Row],[Punto de venta]],Punto_venta[],2,0)</f>
        <v>2</v>
      </c>
      <c r="F7092" t="s">
        <v>8</v>
      </c>
      <c r="G7092">
        <f>+VLOOKUP(Tabla2[[#This Row],[Cultivo]],Cod_categoría[],2,0)</f>
        <v>100112025</v>
      </c>
      <c r="H7092" t="str">
        <f>+VLOOKUP(F7092,Codigos[],2,0)</f>
        <v>Berries</v>
      </c>
      <c r="I7092">
        <f>+VLOOKUP(Tabla2[[#This Row],[Categoría]],Cod_procesamiento10[],2,0)</f>
        <v>1</v>
      </c>
      <c r="J7092" t="s">
        <v>163</v>
      </c>
      <c r="K7092" s="3">
        <v>4878.5</v>
      </c>
    </row>
    <row r="7093" spans="1:11" x14ac:dyDescent="0.35">
      <c r="A7093">
        <v>2016</v>
      </c>
      <c r="B7093" s="5" t="s">
        <v>60</v>
      </c>
      <c r="C7093" s="10">
        <v>42705</v>
      </c>
      <c r="D7093" t="s">
        <v>17</v>
      </c>
      <c r="E7093">
        <f>+VLOOKUP(Tabla2[[#This Row],[Punto de venta]],Punto_venta[],2,0)</f>
        <v>2</v>
      </c>
      <c r="F7093" t="s">
        <v>9</v>
      </c>
      <c r="G7093">
        <f>+VLOOKUP(Tabla2[[#This Row],[Cultivo]],Cod_categoría[],2,0)</f>
        <v>100102003</v>
      </c>
      <c r="H7093" t="str">
        <f>+VLOOKUP(F7093,Codigos[],2,0)</f>
        <v>Cítricos</v>
      </c>
      <c r="I7093">
        <f>+VLOOKUP(Tabla2[[#This Row],[Categoría]],Cod_procesamiento10[],2,0)</f>
        <v>2</v>
      </c>
      <c r="J7093" t="s">
        <v>163</v>
      </c>
      <c r="K7093" s="3">
        <v>1312.68</v>
      </c>
    </row>
    <row r="7094" spans="1:11" x14ac:dyDescent="0.35">
      <c r="A7094">
        <v>2016</v>
      </c>
      <c r="B7094" s="5" t="s">
        <v>60</v>
      </c>
      <c r="C7094" s="10">
        <v>42705</v>
      </c>
      <c r="D7094" t="s">
        <v>17</v>
      </c>
      <c r="E7094">
        <f>+VLOOKUP(Tabla2[[#This Row],[Punto de venta]],Punto_venta[],2,0)</f>
        <v>2</v>
      </c>
      <c r="F7094" t="s">
        <v>21</v>
      </c>
      <c r="G7094">
        <f>+VLOOKUP(Tabla2[[#This Row],[Cultivo]],Cod_categoría[],2,0)</f>
        <v>100108002</v>
      </c>
      <c r="H7094" t="str">
        <f>+VLOOKUP(F7094,Codigos[],2,0)</f>
        <v>Frutos tropicales y subtropicales</v>
      </c>
      <c r="I7094">
        <f>+VLOOKUP(Tabla2[[#This Row],[Categoría]],Cod_procesamiento10[],2,0)</f>
        <v>4</v>
      </c>
      <c r="J7094" t="s">
        <v>163</v>
      </c>
      <c r="K7094" s="3">
        <v>1807.15</v>
      </c>
    </row>
    <row r="7095" spans="1:11" x14ac:dyDescent="0.35">
      <c r="A7095">
        <v>2016</v>
      </c>
      <c r="B7095" s="5" t="s">
        <v>60</v>
      </c>
      <c r="C7095" s="10">
        <v>42705</v>
      </c>
      <c r="D7095" t="s">
        <v>17</v>
      </c>
      <c r="E7095">
        <f>+VLOOKUP(Tabla2[[#This Row],[Punto de venta]],Punto_venta[],2,0)</f>
        <v>2</v>
      </c>
      <c r="F7095" t="s">
        <v>10</v>
      </c>
      <c r="G7095">
        <f>+VLOOKUP(Tabla2[[#This Row],[Cultivo]],Cod_categoría[],2,0)</f>
        <v>100104002</v>
      </c>
      <c r="H7095" t="str">
        <f>+VLOOKUP(F7095,Codigos[],2,0)</f>
        <v>Frutos de pepita</v>
      </c>
      <c r="I7095">
        <f>+VLOOKUP(Tabla2[[#This Row],[Categoría]],Cod_procesamiento10[],2,0)</f>
        <v>3</v>
      </c>
      <c r="J7095" t="s">
        <v>163</v>
      </c>
      <c r="K7095" s="3">
        <v>1350.34</v>
      </c>
    </row>
    <row r="7096" spans="1:11" x14ac:dyDescent="0.35">
      <c r="A7096">
        <v>2016</v>
      </c>
      <c r="B7096" s="5" t="s">
        <v>60</v>
      </c>
      <c r="C7096" s="10">
        <v>42705</v>
      </c>
      <c r="D7096" t="s">
        <v>17</v>
      </c>
      <c r="E7096">
        <f>+VLOOKUP(Tabla2[[#This Row],[Punto de venta]],Punto_venta[],2,0)</f>
        <v>2</v>
      </c>
      <c r="F7096" t="s">
        <v>11</v>
      </c>
      <c r="G7096">
        <f>+VLOOKUP(Tabla2[[#This Row],[Cultivo]],Cod_categoría[],2,0)</f>
        <v>100102005</v>
      </c>
      <c r="H7096" t="str">
        <f>+VLOOKUP(F7096,Codigos[],2,0)</f>
        <v>Cítricos</v>
      </c>
      <c r="I7096">
        <f>+VLOOKUP(Tabla2[[#This Row],[Categoría]],Cod_procesamiento10[],2,0)</f>
        <v>2</v>
      </c>
      <c r="J7096" t="s">
        <v>163</v>
      </c>
      <c r="K7096" s="3">
        <v>989.62</v>
      </c>
    </row>
    <row r="7097" spans="1:11" x14ac:dyDescent="0.35">
      <c r="A7097">
        <v>2016</v>
      </c>
      <c r="B7097" s="5" t="s">
        <v>60</v>
      </c>
      <c r="C7097" s="10">
        <v>42705</v>
      </c>
      <c r="D7097" t="s">
        <v>17</v>
      </c>
      <c r="E7097">
        <f>+VLOOKUP(Tabla2[[#This Row],[Punto de venta]],Punto_venta[],2,0)</f>
        <v>2</v>
      </c>
      <c r="F7097" t="s">
        <v>12</v>
      </c>
      <c r="G7097">
        <f>+VLOOKUP(Tabla2[[#This Row],[Cultivo]],Cod_categoría[],2,0)</f>
        <v>100103006</v>
      </c>
      <c r="H7097" t="str">
        <f>+VLOOKUP(F7097,Codigos[],2,0)</f>
        <v>Frutos de carozo</v>
      </c>
      <c r="I7097">
        <f>+VLOOKUP(Tabla2[[#This Row],[Categoría]],Cod_procesamiento10[],2,0)</f>
        <v>5</v>
      </c>
      <c r="J7097" t="s">
        <v>163</v>
      </c>
      <c r="K7097" s="3">
        <v>1919.46</v>
      </c>
    </row>
    <row r="7098" spans="1:11" x14ac:dyDescent="0.35">
      <c r="A7098">
        <v>2016</v>
      </c>
      <c r="B7098" s="5" t="s">
        <v>60</v>
      </c>
      <c r="C7098" s="10">
        <v>42705</v>
      </c>
      <c r="D7098" t="s">
        <v>17</v>
      </c>
      <c r="E7098">
        <f>+VLOOKUP(Tabla2[[#This Row],[Punto de venta]],Punto_venta[],2,0)</f>
        <v>2</v>
      </c>
      <c r="F7098" t="s">
        <v>13</v>
      </c>
      <c r="G7098">
        <f>+VLOOKUP(Tabla2[[#This Row],[Cultivo]],Cod_categoría[],2,0)</f>
        <v>100106002</v>
      </c>
      <c r="H7098" t="str">
        <f>+VLOOKUP(F7098,Codigos[],2,0)</f>
        <v>Frutos oleaginosos</v>
      </c>
      <c r="I7098">
        <f>+VLOOKUP(Tabla2[[#This Row],[Categoría]],Cod_procesamiento10[],2,0)</f>
        <v>12</v>
      </c>
      <c r="J7098" t="s">
        <v>163</v>
      </c>
      <c r="K7098" s="3">
        <v>2937.39</v>
      </c>
    </row>
    <row r="7099" spans="1:11" x14ac:dyDescent="0.35">
      <c r="A7099">
        <v>2016</v>
      </c>
      <c r="B7099" s="5" t="s">
        <v>60</v>
      </c>
      <c r="C7099" s="10">
        <v>42705</v>
      </c>
      <c r="D7099" t="s">
        <v>17</v>
      </c>
      <c r="E7099">
        <f>+VLOOKUP(Tabla2[[#This Row],[Punto de venta]],Punto_venta[],2,0)</f>
        <v>2</v>
      </c>
      <c r="F7099" t="s">
        <v>15</v>
      </c>
      <c r="G7099">
        <f>+VLOOKUP(Tabla2[[#This Row],[Cultivo]],Cod_categoría[],2,0)</f>
        <v>100108006</v>
      </c>
      <c r="H7099" t="str">
        <f>+VLOOKUP(F7099,Codigos[],2,0)</f>
        <v>Frutos tropicales y subtropicales</v>
      </c>
      <c r="I7099">
        <f>+VLOOKUP(Tabla2[[#This Row],[Categoría]],Cod_procesamiento10[],2,0)</f>
        <v>4</v>
      </c>
      <c r="J7099" t="s">
        <v>163</v>
      </c>
      <c r="K7099" s="3">
        <v>797.96</v>
      </c>
    </row>
    <row r="7100" spans="1:11" x14ac:dyDescent="0.35">
      <c r="A7100">
        <v>2016</v>
      </c>
      <c r="B7100" s="5" t="s">
        <v>60</v>
      </c>
      <c r="C7100" s="10">
        <v>42705</v>
      </c>
      <c r="D7100" t="s">
        <v>2</v>
      </c>
      <c r="E7100">
        <f>+VLOOKUP(Tabla2[[#This Row],[Punto de venta]],Punto_venta[],2,0)</f>
        <v>1</v>
      </c>
      <c r="F7100" t="s">
        <v>68</v>
      </c>
      <c r="G7100">
        <f>+VLOOKUP(Tabla2[[#This Row],[Cultivo]],Cod_categoría[],2,0)</f>
        <v>100101001</v>
      </c>
      <c r="H7100" t="str">
        <f>+VLOOKUP(F7100,Codigos[],2,0)</f>
        <v>Berries</v>
      </c>
      <c r="I7100">
        <f>+VLOOKUP(Tabla2[[#This Row],[Categoría]],Cod_procesamiento10[],2,0)</f>
        <v>1</v>
      </c>
      <c r="J7100" t="s">
        <v>163</v>
      </c>
      <c r="K7100" s="3">
        <v>2094.33</v>
      </c>
    </row>
    <row r="7101" spans="1:11" x14ac:dyDescent="0.35">
      <c r="A7101">
        <v>2016</v>
      </c>
      <c r="B7101" s="5" t="s">
        <v>60</v>
      </c>
      <c r="C7101" s="10">
        <v>42705</v>
      </c>
      <c r="D7101" t="s">
        <v>2</v>
      </c>
      <c r="E7101">
        <f>+VLOOKUP(Tabla2[[#This Row],[Punto de venta]],Punto_venta[],2,0)</f>
        <v>1</v>
      </c>
      <c r="F7101" t="s">
        <v>3</v>
      </c>
      <c r="G7101">
        <f>+VLOOKUP(Tabla2[[#This Row],[Cultivo]],Cod_categoría[],2,0)</f>
        <v>100103001</v>
      </c>
      <c r="H7101" t="str">
        <f>+VLOOKUP(F7101,Codigos[],2,0)</f>
        <v>Frutos de carozo</v>
      </c>
      <c r="I7101">
        <f>+VLOOKUP(Tabla2[[#This Row],[Categoría]],Cod_procesamiento10[],2,0)</f>
        <v>5</v>
      </c>
      <c r="J7101" t="s">
        <v>163</v>
      </c>
      <c r="K7101" s="3">
        <v>1340.94</v>
      </c>
    </row>
    <row r="7102" spans="1:11" x14ac:dyDescent="0.35">
      <c r="A7102">
        <v>2016</v>
      </c>
      <c r="B7102" s="5" t="s">
        <v>60</v>
      </c>
      <c r="C7102" s="10">
        <v>42705</v>
      </c>
      <c r="D7102" t="s">
        <v>2</v>
      </c>
      <c r="E7102">
        <f>+VLOOKUP(Tabla2[[#This Row],[Punto de venta]],Punto_venta[],2,0)</f>
        <v>1</v>
      </c>
      <c r="F7102" t="s">
        <v>4</v>
      </c>
      <c r="G7102">
        <f>+VLOOKUP(Tabla2[[#This Row],[Cultivo]],Cod_categoría[],2,0)</f>
        <v>100107002</v>
      </c>
      <c r="H7102" t="str">
        <f>+VLOOKUP(F7102,Codigos[],2,0)</f>
        <v>Frutos tropicales y subtropicales</v>
      </c>
      <c r="I7102">
        <f>+VLOOKUP(Tabla2[[#This Row],[Categoría]],Cod_procesamiento10[],2,0)</f>
        <v>4</v>
      </c>
      <c r="J7102" t="s">
        <v>163</v>
      </c>
      <c r="K7102" s="3">
        <v>1839.29</v>
      </c>
    </row>
    <row r="7103" spans="1:11" x14ac:dyDescent="0.35">
      <c r="A7103">
        <v>2016</v>
      </c>
      <c r="B7103" s="5" t="s">
        <v>60</v>
      </c>
      <c r="C7103" s="10">
        <v>42705</v>
      </c>
      <c r="D7103" t="s">
        <v>2</v>
      </c>
      <c r="E7103">
        <f>+VLOOKUP(Tabla2[[#This Row],[Punto de venta]],Punto_venta[],2,0)</f>
        <v>1</v>
      </c>
      <c r="F7103" t="s">
        <v>6</v>
      </c>
      <c r="G7103">
        <f>+VLOOKUP(Tabla2[[#This Row],[Cultivo]],Cod_categoría[],2,0)</f>
        <v>100103003</v>
      </c>
      <c r="H7103" t="str">
        <f>+VLOOKUP(F7103,Codigos[],2,0)</f>
        <v>Frutos de carozo</v>
      </c>
      <c r="I7103">
        <f>+VLOOKUP(Tabla2[[#This Row],[Categoría]],Cod_procesamiento10[],2,0)</f>
        <v>5</v>
      </c>
      <c r="J7103" t="s">
        <v>163</v>
      </c>
      <c r="K7103" s="3">
        <v>1072.83</v>
      </c>
    </row>
    <row r="7104" spans="1:11" x14ac:dyDescent="0.35">
      <c r="A7104">
        <v>2016</v>
      </c>
      <c r="B7104" s="5" t="s">
        <v>60</v>
      </c>
      <c r="C7104" s="10">
        <v>42705</v>
      </c>
      <c r="D7104" t="s">
        <v>2</v>
      </c>
      <c r="E7104">
        <f>+VLOOKUP(Tabla2[[#This Row],[Punto de venta]],Punto_venta[],2,0)</f>
        <v>1</v>
      </c>
      <c r="F7104" t="s">
        <v>7</v>
      </c>
      <c r="G7104">
        <f>+VLOOKUP(Tabla2[[#This Row],[Cultivo]],Cod_categoría[],2,0)</f>
        <v>100103004</v>
      </c>
      <c r="H7104" t="str">
        <f>+VLOOKUP(F7104,Codigos[],2,0)</f>
        <v>Frutos de carozo</v>
      </c>
      <c r="I7104">
        <f>+VLOOKUP(Tabla2[[#This Row],[Categoría]],Cod_procesamiento10[],2,0)</f>
        <v>5</v>
      </c>
      <c r="J7104" t="s">
        <v>163</v>
      </c>
      <c r="K7104" s="3">
        <v>953.9</v>
      </c>
    </row>
    <row r="7105" spans="1:11" x14ac:dyDescent="0.35">
      <c r="A7105">
        <v>2016</v>
      </c>
      <c r="B7105" s="5" t="s">
        <v>60</v>
      </c>
      <c r="C7105" s="10">
        <v>42705</v>
      </c>
      <c r="D7105" t="s">
        <v>2</v>
      </c>
      <c r="E7105">
        <f>+VLOOKUP(Tabla2[[#This Row],[Punto de venta]],Punto_venta[],2,0)</f>
        <v>1</v>
      </c>
      <c r="F7105" t="s">
        <v>23</v>
      </c>
      <c r="G7105">
        <f>+VLOOKUP(Tabla2[[#This Row],[Cultivo]],Cod_categoría[],2,0)</f>
        <v>100101004</v>
      </c>
      <c r="H7105" t="str">
        <f>+VLOOKUP(F7105,Codigos[],2,0)</f>
        <v>Berries</v>
      </c>
      <c r="I7105">
        <f>+VLOOKUP(Tabla2[[#This Row],[Categoría]],Cod_procesamiento10[],2,0)</f>
        <v>1</v>
      </c>
      <c r="J7105" t="s">
        <v>163</v>
      </c>
      <c r="K7105" s="3">
        <v>1826.19</v>
      </c>
    </row>
    <row r="7106" spans="1:11" x14ac:dyDescent="0.35">
      <c r="A7106">
        <v>2016</v>
      </c>
      <c r="B7106" s="5" t="s">
        <v>60</v>
      </c>
      <c r="C7106" s="10">
        <v>42705</v>
      </c>
      <c r="D7106" t="s">
        <v>2</v>
      </c>
      <c r="E7106">
        <f>+VLOOKUP(Tabla2[[#This Row],[Punto de venta]],Punto_venta[],2,0)</f>
        <v>1</v>
      </c>
      <c r="F7106" t="s">
        <v>8</v>
      </c>
      <c r="G7106">
        <f>+VLOOKUP(Tabla2[[#This Row],[Cultivo]],Cod_categoría[],2,0)</f>
        <v>100112025</v>
      </c>
      <c r="H7106" t="str">
        <f>+VLOOKUP(F7106,Codigos[],2,0)</f>
        <v>Berries</v>
      </c>
      <c r="I7106">
        <f>+VLOOKUP(Tabla2[[#This Row],[Categoría]],Cod_procesamiento10[],2,0)</f>
        <v>1</v>
      </c>
      <c r="J7106" t="s">
        <v>163</v>
      </c>
      <c r="K7106" s="3">
        <v>1111.1400000000001</v>
      </c>
    </row>
    <row r="7107" spans="1:11" x14ac:dyDescent="0.35">
      <c r="A7107">
        <v>2016</v>
      </c>
      <c r="B7107" s="5" t="s">
        <v>60</v>
      </c>
      <c r="C7107" s="10">
        <v>42705</v>
      </c>
      <c r="D7107" t="s">
        <v>2</v>
      </c>
      <c r="E7107">
        <f>+VLOOKUP(Tabla2[[#This Row],[Punto de venta]],Punto_venta[],2,0)</f>
        <v>1</v>
      </c>
      <c r="F7107" t="s">
        <v>9</v>
      </c>
      <c r="G7107">
        <f>+VLOOKUP(Tabla2[[#This Row],[Cultivo]],Cod_categoría[],2,0)</f>
        <v>100102003</v>
      </c>
      <c r="H7107" t="str">
        <f>+VLOOKUP(F7107,Codigos[],2,0)</f>
        <v>Cítricos</v>
      </c>
      <c r="I7107">
        <f>+VLOOKUP(Tabla2[[#This Row],[Categoría]],Cod_procesamiento10[],2,0)</f>
        <v>2</v>
      </c>
      <c r="J7107" t="s">
        <v>163</v>
      </c>
      <c r="K7107" s="3">
        <v>1054.7</v>
      </c>
    </row>
    <row r="7108" spans="1:11" x14ac:dyDescent="0.35">
      <c r="A7108">
        <v>2016</v>
      </c>
      <c r="B7108" s="5" t="s">
        <v>60</v>
      </c>
      <c r="C7108" s="10">
        <v>42705</v>
      </c>
      <c r="D7108" t="s">
        <v>2</v>
      </c>
      <c r="E7108">
        <f>+VLOOKUP(Tabla2[[#This Row],[Punto de venta]],Punto_venta[],2,0)</f>
        <v>1</v>
      </c>
      <c r="F7108" t="s">
        <v>21</v>
      </c>
      <c r="G7108">
        <f>+VLOOKUP(Tabla2[[#This Row],[Cultivo]],Cod_categoría[],2,0)</f>
        <v>100108002</v>
      </c>
      <c r="H7108" t="str">
        <f>+VLOOKUP(F7108,Codigos[],2,0)</f>
        <v>Frutos tropicales y subtropicales</v>
      </c>
      <c r="I7108">
        <f>+VLOOKUP(Tabla2[[#This Row],[Categoría]],Cod_procesamiento10[],2,0)</f>
        <v>4</v>
      </c>
      <c r="J7108" t="s">
        <v>163</v>
      </c>
      <c r="K7108" s="3">
        <v>1690.2</v>
      </c>
    </row>
    <row r="7109" spans="1:11" x14ac:dyDescent="0.35">
      <c r="A7109">
        <v>2016</v>
      </c>
      <c r="B7109" s="5" t="s">
        <v>60</v>
      </c>
      <c r="C7109" s="10">
        <v>42705</v>
      </c>
      <c r="D7109" t="s">
        <v>2</v>
      </c>
      <c r="E7109">
        <f>+VLOOKUP(Tabla2[[#This Row],[Punto de venta]],Punto_venta[],2,0)</f>
        <v>1</v>
      </c>
      <c r="F7109" t="s">
        <v>10</v>
      </c>
      <c r="G7109">
        <f>+VLOOKUP(Tabla2[[#This Row],[Cultivo]],Cod_categoría[],2,0)</f>
        <v>100104002</v>
      </c>
      <c r="H7109" t="str">
        <f>+VLOOKUP(F7109,Codigos[],2,0)</f>
        <v>Frutos de pepita</v>
      </c>
      <c r="I7109">
        <f>+VLOOKUP(Tabla2[[#This Row],[Categoría]],Cod_procesamiento10[],2,0)</f>
        <v>3</v>
      </c>
      <c r="J7109" t="s">
        <v>163</v>
      </c>
      <c r="K7109" s="3">
        <v>874.67</v>
      </c>
    </row>
    <row r="7110" spans="1:11" x14ac:dyDescent="0.35">
      <c r="A7110">
        <v>2016</v>
      </c>
      <c r="B7110" s="5" t="s">
        <v>60</v>
      </c>
      <c r="C7110" s="10">
        <v>42705</v>
      </c>
      <c r="D7110" t="s">
        <v>2</v>
      </c>
      <c r="E7110">
        <f>+VLOOKUP(Tabla2[[#This Row],[Punto de venta]],Punto_venta[],2,0)</f>
        <v>1</v>
      </c>
      <c r="F7110" t="s">
        <v>11</v>
      </c>
      <c r="G7110">
        <f>+VLOOKUP(Tabla2[[#This Row],[Cultivo]],Cod_categoría[],2,0)</f>
        <v>100102005</v>
      </c>
      <c r="H7110" t="str">
        <f>+VLOOKUP(F7110,Codigos[],2,0)</f>
        <v>Cítricos</v>
      </c>
      <c r="I7110">
        <f>+VLOOKUP(Tabla2[[#This Row],[Categoría]],Cod_procesamiento10[],2,0)</f>
        <v>2</v>
      </c>
      <c r="J7110" t="s">
        <v>163</v>
      </c>
      <c r="K7110" s="3">
        <v>700.96</v>
      </c>
    </row>
    <row r="7111" spans="1:11" x14ac:dyDescent="0.35">
      <c r="A7111">
        <v>2016</v>
      </c>
      <c r="B7111" s="5" t="s">
        <v>60</v>
      </c>
      <c r="C7111" s="10">
        <v>42705</v>
      </c>
      <c r="D7111" t="s">
        <v>2</v>
      </c>
      <c r="E7111">
        <f>+VLOOKUP(Tabla2[[#This Row],[Punto de venta]],Punto_venta[],2,0)</f>
        <v>1</v>
      </c>
      <c r="F7111" t="s">
        <v>12</v>
      </c>
      <c r="G7111">
        <f>+VLOOKUP(Tabla2[[#This Row],[Cultivo]],Cod_categoría[],2,0)</f>
        <v>100103006</v>
      </c>
      <c r="H7111" t="str">
        <f>+VLOOKUP(F7111,Codigos[],2,0)</f>
        <v>Frutos de carozo</v>
      </c>
      <c r="I7111">
        <f>+VLOOKUP(Tabla2[[#This Row],[Categoría]],Cod_procesamiento10[],2,0)</f>
        <v>5</v>
      </c>
      <c r="J7111" t="s">
        <v>163</v>
      </c>
      <c r="K7111" s="3">
        <v>915.78</v>
      </c>
    </row>
    <row r="7112" spans="1:11" x14ac:dyDescent="0.35">
      <c r="A7112">
        <v>2016</v>
      </c>
      <c r="B7112" s="5" t="s">
        <v>60</v>
      </c>
      <c r="C7112" s="10">
        <v>42705</v>
      </c>
      <c r="D7112" t="s">
        <v>2</v>
      </c>
      <c r="E7112">
        <f>+VLOOKUP(Tabla2[[#This Row],[Punto de venta]],Punto_venta[],2,0)</f>
        <v>1</v>
      </c>
      <c r="F7112" t="s">
        <v>13</v>
      </c>
      <c r="G7112">
        <f>+VLOOKUP(Tabla2[[#This Row],[Cultivo]],Cod_categoría[],2,0)</f>
        <v>100106002</v>
      </c>
      <c r="H7112" t="str">
        <f>+VLOOKUP(F7112,Codigos[],2,0)</f>
        <v>Frutos oleaginosos</v>
      </c>
      <c r="I7112">
        <f>+VLOOKUP(Tabla2[[#This Row],[Categoría]],Cod_procesamiento10[],2,0)</f>
        <v>12</v>
      </c>
      <c r="J7112" t="s">
        <v>163</v>
      </c>
      <c r="K7112" s="3">
        <v>1990.21</v>
      </c>
    </row>
    <row r="7113" spans="1:11" x14ac:dyDescent="0.35">
      <c r="A7113">
        <v>2016</v>
      </c>
      <c r="B7113" s="5" t="s">
        <v>60</v>
      </c>
      <c r="C7113" s="10">
        <v>42705</v>
      </c>
      <c r="D7113" t="s">
        <v>2</v>
      </c>
      <c r="E7113">
        <f>+VLOOKUP(Tabla2[[#This Row],[Punto de venta]],Punto_venta[],2,0)</f>
        <v>1</v>
      </c>
      <c r="F7113" t="s">
        <v>15</v>
      </c>
      <c r="G7113">
        <f>+VLOOKUP(Tabla2[[#This Row],[Cultivo]],Cod_categoría[],2,0)</f>
        <v>100108006</v>
      </c>
      <c r="H7113" t="str">
        <f>+VLOOKUP(F7113,Codigos[],2,0)</f>
        <v>Frutos tropicales y subtropicales</v>
      </c>
      <c r="I7113">
        <f>+VLOOKUP(Tabla2[[#This Row],[Categoría]],Cod_procesamiento10[],2,0)</f>
        <v>4</v>
      </c>
      <c r="J7113" t="s">
        <v>163</v>
      </c>
      <c r="K7113" s="3">
        <v>580.91</v>
      </c>
    </row>
    <row r="7114" spans="1:11" x14ac:dyDescent="0.35">
      <c r="A7114">
        <v>2016</v>
      </c>
      <c r="B7114" s="5" t="s">
        <v>60</v>
      </c>
      <c r="C7114" s="10">
        <v>42705</v>
      </c>
      <c r="D7114" t="s">
        <v>17</v>
      </c>
      <c r="E7114">
        <f>+VLOOKUP(Tabla2[[#This Row],[Punto de venta]],Punto_venta[],2,0)</f>
        <v>2</v>
      </c>
      <c r="F7114" t="s">
        <v>68</v>
      </c>
      <c r="G7114">
        <f>+VLOOKUP(Tabla2[[#This Row],[Cultivo]],Cod_categoría[],2,0)</f>
        <v>100101001</v>
      </c>
      <c r="H7114" t="str">
        <f>+VLOOKUP(F7114,Codigos[],2,0)</f>
        <v>Berries</v>
      </c>
      <c r="I7114">
        <f>+VLOOKUP(Tabla2[[#This Row],[Categoría]],Cod_procesamiento10[],2,0)</f>
        <v>1</v>
      </c>
      <c r="J7114" t="s">
        <v>163</v>
      </c>
      <c r="K7114" s="3">
        <v>9520</v>
      </c>
    </row>
    <row r="7115" spans="1:11" x14ac:dyDescent="0.35">
      <c r="A7115">
        <v>2016</v>
      </c>
      <c r="B7115" s="5" t="s">
        <v>60</v>
      </c>
      <c r="C7115" s="10">
        <v>42705</v>
      </c>
      <c r="D7115" t="s">
        <v>17</v>
      </c>
      <c r="E7115">
        <f>+VLOOKUP(Tabla2[[#This Row],[Punto de venta]],Punto_venta[],2,0)</f>
        <v>2</v>
      </c>
      <c r="F7115" t="s">
        <v>3</v>
      </c>
      <c r="G7115">
        <f>+VLOOKUP(Tabla2[[#This Row],[Cultivo]],Cod_categoría[],2,0)</f>
        <v>100103001</v>
      </c>
      <c r="H7115" t="str">
        <f>+VLOOKUP(F7115,Codigos[],2,0)</f>
        <v>Frutos de carozo</v>
      </c>
      <c r="I7115">
        <f>+VLOOKUP(Tabla2[[#This Row],[Categoría]],Cod_procesamiento10[],2,0)</f>
        <v>5</v>
      </c>
      <c r="J7115" t="s">
        <v>163</v>
      </c>
      <c r="K7115" s="3">
        <v>3120.41</v>
      </c>
    </row>
    <row r="7116" spans="1:11" x14ac:dyDescent="0.35">
      <c r="A7116">
        <v>2016</v>
      </c>
      <c r="B7116" s="5" t="s">
        <v>60</v>
      </c>
      <c r="C7116" s="10">
        <v>42705</v>
      </c>
      <c r="D7116" t="s">
        <v>17</v>
      </c>
      <c r="E7116">
        <f>+VLOOKUP(Tabla2[[#This Row],[Punto de venta]],Punto_venta[],2,0)</f>
        <v>2</v>
      </c>
      <c r="F7116" t="s">
        <v>4</v>
      </c>
      <c r="G7116">
        <f>+VLOOKUP(Tabla2[[#This Row],[Cultivo]],Cod_categoría[],2,0)</f>
        <v>100107002</v>
      </c>
      <c r="H7116" t="str">
        <f>+VLOOKUP(F7116,Codigos[],2,0)</f>
        <v>Frutos tropicales y subtropicales</v>
      </c>
      <c r="I7116">
        <f>+VLOOKUP(Tabla2[[#This Row],[Categoría]],Cod_procesamiento10[],2,0)</f>
        <v>4</v>
      </c>
      <c r="J7116" t="s">
        <v>163</v>
      </c>
      <c r="K7116" s="3">
        <v>2477.5</v>
      </c>
    </row>
    <row r="7117" spans="1:11" x14ac:dyDescent="0.35">
      <c r="A7117">
        <v>2016</v>
      </c>
      <c r="B7117" s="5" t="s">
        <v>60</v>
      </c>
      <c r="C7117" s="10">
        <v>42705</v>
      </c>
      <c r="D7117" t="s">
        <v>17</v>
      </c>
      <c r="E7117">
        <f>+VLOOKUP(Tabla2[[#This Row],[Punto de venta]],Punto_venta[],2,0)</f>
        <v>2</v>
      </c>
      <c r="F7117" t="s">
        <v>6</v>
      </c>
      <c r="G7117">
        <f>+VLOOKUP(Tabla2[[#This Row],[Cultivo]],Cod_categoría[],2,0)</f>
        <v>100103003</v>
      </c>
      <c r="H7117" t="str">
        <f>+VLOOKUP(F7117,Codigos[],2,0)</f>
        <v>Frutos de carozo</v>
      </c>
      <c r="I7117">
        <f>+VLOOKUP(Tabla2[[#This Row],[Categoría]],Cod_procesamiento10[],2,0)</f>
        <v>5</v>
      </c>
      <c r="J7117" t="s">
        <v>163</v>
      </c>
      <c r="K7117" s="3">
        <v>2087.62</v>
      </c>
    </row>
    <row r="7118" spans="1:11" x14ac:dyDescent="0.35">
      <c r="A7118">
        <v>2016</v>
      </c>
      <c r="B7118" s="5" t="s">
        <v>60</v>
      </c>
      <c r="C7118" s="10">
        <v>42705</v>
      </c>
      <c r="D7118" t="s">
        <v>17</v>
      </c>
      <c r="E7118">
        <f>+VLOOKUP(Tabla2[[#This Row],[Punto de venta]],Punto_venta[],2,0)</f>
        <v>2</v>
      </c>
      <c r="F7118" t="s">
        <v>7</v>
      </c>
      <c r="G7118">
        <f>+VLOOKUP(Tabla2[[#This Row],[Cultivo]],Cod_categoría[],2,0)</f>
        <v>100103004</v>
      </c>
      <c r="H7118" t="str">
        <f>+VLOOKUP(F7118,Codigos[],2,0)</f>
        <v>Frutos de carozo</v>
      </c>
      <c r="I7118">
        <f>+VLOOKUP(Tabla2[[#This Row],[Categoría]],Cod_procesamiento10[],2,0)</f>
        <v>5</v>
      </c>
      <c r="J7118" t="s">
        <v>163</v>
      </c>
      <c r="K7118" s="3">
        <v>1645.56</v>
      </c>
    </row>
    <row r="7119" spans="1:11" x14ac:dyDescent="0.35">
      <c r="A7119">
        <v>2016</v>
      </c>
      <c r="B7119" s="5" t="s">
        <v>60</v>
      </c>
      <c r="C7119" s="10">
        <v>42705</v>
      </c>
      <c r="D7119" t="s">
        <v>17</v>
      </c>
      <c r="E7119">
        <f>+VLOOKUP(Tabla2[[#This Row],[Punto de venta]],Punto_venta[],2,0)</f>
        <v>2</v>
      </c>
      <c r="F7119" t="s">
        <v>8</v>
      </c>
      <c r="G7119">
        <f>+VLOOKUP(Tabla2[[#This Row],[Cultivo]],Cod_categoría[],2,0)</f>
        <v>100112025</v>
      </c>
      <c r="H7119" t="str">
        <f>+VLOOKUP(F7119,Codigos[],2,0)</f>
        <v>Berries</v>
      </c>
      <c r="I7119">
        <f>+VLOOKUP(Tabla2[[#This Row],[Categoría]],Cod_procesamiento10[],2,0)</f>
        <v>1</v>
      </c>
      <c r="J7119" t="s">
        <v>163</v>
      </c>
      <c r="K7119" s="3">
        <v>4673.25</v>
      </c>
    </row>
    <row r="7120" spans="1:11" x14ac:dyDescent="0.35">
      <c r="A7120">
        <v>2016</v>
      </c>
      <c r="B7120" s="5" t="s">
        <v>60</v>
      </c>
      <c r="C7120" s="10">
        <v>42705</v>
      </c>
      <c r="D7120" t="s">
        <v>17</v>
      </c>
      <c r="E7120">
        <f>+VLOOKUP(Tabla2[[#This Row],[Punto de venta]],Punto_venta[],2,0)</f>
        <v>2</v>
      </c>
      <c r="F7120" t="s">
        <v>9</v>
      </c>
      <c r="G7120">
        <f>+VLOOKUP(Tabla2[[#This Row],[Cultivo]],Cod_categoría[],2,0)</f>
        <v>100102003</v>
      </c>
      <c r="H7120" t="str">
        <f>+VLOOKUP(F7120,Codigos[],2,0)</f>
        <v>Cítricos</v>
      </c>
      <c r="I7120">
        <f>+VLOOKUP(Tabla2[[#This Row],[Categoría]],Cod_procesamiento10[],2,0)</f>
        <v>2</v>
      </c>
      <c r="J7120" t="s">
        <v>163</v>
      </c>
      <c r="K7120" s="3">
        <v>1379.87</v>
      </c>
    </row>
    <row r="7121" spans="1:11" x14ac:dyDescent="0.35">
      <c r="A7121">
        <v>2016</v>
      </c>
      <c r="B7121" s="5" t="s">
        <v>60</v>
      </c>
      <c r="C7121" s="10">
        <v>42705</v>
      </c>
      <c r="D7121" t="s">
        <v>17</v>
      </c>
      <c r="E7121">
        <f>+VLOOKUP(Tabla2[[#This Row],[Punto de venta]],Punto_venta[],2,0)</f>
        <v>2</v>
      </c>
      <c r="F7121" t="s">
        <v>21</v>
      </c>
      <c r="G7121">
        <f>+VLOOKUP(Tabla2[[#This Row],[Cultivo]],Cod_categoría[],2,0)</f>
        <v>100108002</v>
      </c>
      <c r="H7121" t="str">
        <f>+VLOOKUP(F7121,Codigos[],2,0)</f>
        <v>Frutos tropicales y subtropicales</v>
      </c>
      <c r="I7121">
        <f>+VLOOKUP(Tabla2[[#This Row],[Categoría]],Cod_procesamiento10[],2,0)</f>
        <v>4</v>
      </c>
      <c r="J7121" t="s">
        <v>163</v>
      </c>
      <c r="K7121" s="3">
        <v>1671.73</v>
      </c>
    </row>
    <row r="7122" spans="1:11" x14ac:dyDescent="0.35">
      <c r="A7122">
        <v>2016</v>
      </c>
      <c r="B7122" s="5" t="s">
        <v>60</v>
      </c>
      <c r="C7122" s="10">
        <v>42705</v>
      </c>
      <c r="D7122" t="s">
        <v>17</v>
      </c>
      <c r="E7122">
        <f>+VLOOKUP(Tabla2[[#This Row],[Punto de venta]],Punto_venta[],2,0)</f>
        <v>2</v>
      </c>
      <c r="F7122" t="s">
        <v>10</v>
      </c>
      <c r="G7122">
        <f>+VLOOKUP(Tabla2[[#This Row],[Cultivo]],Cod_categoría[],2,0)</f>
        <v>100104002</v>
      </c>
      <c r="H7122" t="str">
        <f>+VLOOKUP(F7122,Codigos[],2,0)</f>
        <v>Frutos de pepita</v>
      </c>
      <c r="I7122">
        <f>+VLOOKUP(Tabla2[[#This Row],[Categoría]],Cod_procesamiento10[],2,0)</f>
        <v>3</v>
      </c>
      <c r="J7122" t="s">
        <v>163</v>
      </c>
      <c r="K7122" s="3">
        <v>1394.08</v>
      </c>
    </row>
    <row r="7123" spans="1:11" x14ac:dyDescent="0.35">
      <c r="A7123">
        <v>2016</v>
      </c>
      <c r="B7123" s="5" t="s">
        <v>60</v>
      </c>
      <c r="C7123" s="10">
        <v>42705</v>
      </c>
      <c r="D7123" t="s">
        <v>17</v>
      </c>
      <c r="E7123">
        <f>+VLOOKUP(Tabla2[[#This Row],[Punto de venta]],Punto_venta[],2,0)</f>
        <v>2</v>
      </c>
      <c r="F7123" t="s">
        <v>11</v>
      </c>
      <c r="G7123">
        <f>+VLOOKUP(Tabla2[[#This Row],[Cultivo]],Cod_categoría[],2,0)</f>
        <v>100102005</v>
      </c>
      <c r="H7123" t="str">
        <f>+VLOOKUP(F7123,Codigos[],2,0)</f>
        <v>Cítricos</v>
      </c>
      <c r="I7123">
        <f>+VLOOKUP(Tabla2[[#This Row],[Categoría]],Cod_procesamiento10[],2,0)</f>
        <v>2</v>
      </c>
      <c r="J7123" t="s">
        <v>163</v>
      </c>
      <c r="K7123" s="3">
        <v>1004.2</v>
      </c>
    </row>
    <row r="7124" spans="1:11" x14ac:dyDescent="0.35">
      <c r="A7124">
        <v>2016</v>
      </c>
      <c r="B7124" s="5" t="s">
        <v>60</v>
      </c>
      <c r="C7124" s="10">
        <v>42705</v>
      </c>
      <c r="D7124" t="s">
        <v>17</v>
      </c>
      <c r="E7124">
        <f>+VLOOKUP(Tabla2[[#This Row],[Punto de venta]],Punto_venta[],2,0)</f>
        <v>2</v>
      </c>
      <c r="F7124" t="s">
        <v>12</v>
      </c>
      <c r="G7124">
        <f>+VLOOKUP(Tabla2[[#This Row],[Cultivo]],Cod_categoría[],2,0)</f>
        <v>100103006</v>
      </c>
      <c r="H7124" t="str">
        <f>+VLOOKUP(F7124,Codigos[],2,0)</f>
        <v>Frutos de carozo</v>
      </c>
      <c r="I7124">
        <f>+VLOOKUP(Tabla2[[#This Row],[Categoría]],Cod_procesamiento10[],2,0)</f>
        <v>5</v>
      </c>
      <c r="J7124" t="s">
        <v>163</v>
      </c>
      <c r="K7124" s="3">
        <v>1526.35</v>
      </c>
    </row>
    <row r="7125" spans="1:11" x14ac:dyDescent="0.35">
      <c r="A7125">
        <v>2016</v>
      </c>
      <c r="B7125" s="5" t="s">
        <v>60</v>
      </c>
      <c r="C7125" s="10">
        <v>42705</v>
      </c>
      <c r="D7125" t="s">
        <v>17</v>
      </c>
      <c r="E7125">
        <f>+VLOOKUP(Tabla2[[#This Row],[Punto de venta]],Punto_venta[],2,0)</f>
        <v>2</v>
      </c>
      <c r="F7125" t="s">
        <v>13</v>
      </c>
      <c r="G7125">
        <f>+VLOOKUP(Tabla2[[#This Row],[Cultivo]],Cod_categoría[],2,0)</f>
        <v>100106002</v>
      </c>
      <c r="H7125" t="str">
        <f>+VLOOKUP(F7125,Codigos[],2,0)</f>
        <v>Frutos oleaginosos</v>
      </c>
      <c r="I7125">
        <f>+VLOOKUP(Tabla2[[#This Row],[Categoría]],Cod_procesamiento10[],2,0)</f>
        <v>12</v>
      </c>
      <c r="J7125" t="s">
        <v>163</v>
      </c>
      <c r="K7125" s="3">
        <v>2878.84</v>
      </c>
    </row>
    <row r="7126" spans="1:11" x14ac:dyDescent="0.35">
      <c r="A7126">
        <v>2016</v>
      </c>
      <c r="B7126" s="5" t="s">
        <v>60</v>
      </c>
      <c r="C7126" s="10">
        <v>42705</v>
      </c>
      <c r="D7126" t="s">
        <v>17</v>
      </c>
      <c r="E7126">
        <f>+VLOOKUP(Tabla2[[#This Row],[Punto de venta]],Punto_venta[],2,0)</f>
        <v>2</v>
      </c>
      <c r="F7126" t="s">
        <v>15</v>
      </c>
      <c r="G7126">
        <f>+VLOOKUP(Tabla2[[#This Row],[Cultivo]],Cod_categoría[],2,0)</f>
        <v>100108006</v>
      </c>
      <c r="H7126" t="str">
        <f>+VLOOKUP(F7126,Codigos[],2,0)</f>
        <v>Frutos tropicales y subtropicales</v>
      </c>
      <c r="I7126">
        <f>+VLOOKUP(Tabla2[[#This Row],[Categoría]],Cod_procesamiento10[],2,0)</f>
        <v>4</v>
      </c>
      <c r="J7126" t="s">
        <v>163</v>
      </c>
      <c r="K7126" s="3">
        <v>824.36</v>
      </c>
    </row>
    <row r="7127" spans="1:11" x14ac:dyDescent="0.35">
      <c r="A7127">
        <v>2016</v>
      </c>
      <c r="B7127" s="5" t="s">
        <v>60</v>
      </c>
      <c r="C7127" s="10">
        <v>42705</v>
      </c>
      <c r="D7127" t="s">
        <v>2</v>
      </c>
      <c r="E7127">
        <f>+VLOOKUP(Tabla2[[#This Row],[Punto de venta]],Punto_venta[],2,0)</f>
        <v>1</v>
      </c>
      <c r="F7127" t="s">
        <v>68</v>
      </c>
      <c r="G7127">
        <f>+VLOOKUP(Tabla2[[#This Row],[Cultivo]],Cod_categoría[],2,0)</f>
        <v>100101001</v>
      </c>
      <c r="H7127" t="str">
        <f>+VLOOKUP(F7127,Codigos[],2,0)</f>
        <v>Berries</v>
      </c>
      <c r="I7127">
        <f>+VLOOKUP(Tabla2[[#This Row],[Categoría]],Cod_procesamiento10[],2,0)</f>
        <v>1</v>
      </c>
      <c r="J7127" t="s">
        <v>163</v>
      </c>
      <c r="K7127" s="3">
        <v>1985.07</v>
      </c>
    </row>
    <row r="7128" spans="1:11" x14ac:dyDescent="0.35">
      <c r="A7128">
        <v>2016</v>
      </c>
      <c r="B7128" s="5" t="s">
        <v>60</v>
      </c>
      <c r="C7128" s="10">
        <v>42705</v>
      </c>
      <c r="D7128" t="s">
        <v>2</v>
      </c>
      <c r="E7128">
        <f>+VLOOKUP(Tabla2[[#This Row],[Punto de venta]],Punto_venta[],2,0)</f>
        <v>1</v>
      </c>
      <c r="F7128" t="s">
        <v>3</v>
      </c>
      <c r="G7128">
        <f>+VLOOKUP(Tabla2[[#This Row],[Cultivo]],Cod_categoría[],2,0)</f>
        <v>100103001</v>
      </c>
      <c r="H7128" t="str">
        <f>+VLOOKUP(F7128,Codigos[],2,0)</f>
        <v>Frutos de carozo</v>
      </c>
      <c r="I7128">
        <f>+VLOOKUP(Tabla2[[#This Row],[Categoría]],Cod_procesamiento10[],2,0)</f>
        <v>5</v>
      </c>
      <c r="J7128" t="s">
        <v>163</v>
      </c>
      <c r="K7128" s="3">
        <v>1309.68</v>
      </c>
    </row>
    <row r="7129" spans="1:11" x14ac:dyDescent="0.35">
      <c r="A7129">
        <v>2016</v>
      </c>
      <c r="B7129" s="5" t="s">
        <v>60</v>
      </c>
      <c r="C7129" s="10">
        <v>42705</v>
      </c>
      <c r="D7129" t="s">
        <v>2</v>
      </c>
      <c r="E7129">
        <f>+VLOOKUP(Tabla2[[#This Row],[Punto de venta]],Punto_venta[],2,0)</f>
        <v>1</v>
      </c>
      <c r="F7129" t="s">
        <v>5</v>
      </c>
      <c r="G7129">
        <f>+VLOOKUP(Tabla2[[#This Row],[Cultivo]],Cod_categoría[],2,0)</f>
        <v>100103002</v>
      </c>
      <c r="H7129" t="str">
        <f>+VLOOKUP(F7129,Codigos[],2,0)</f>
        <v>Frutos de carozo</v>
      </c>
      <c r="I7129">
        <f>+VLOOKUP(Tabla2[[#This Row],[Categoría]],Cod_procesamiento10[],2,0)</f>
        <v>5</v>
      </c>
      <c r="J7129" t="s">
        <v>163</v>
      </c>
      <c r="K7129" s="3">
        <v>872.28</v>
      </c>
    </row>
    <row r="7130" spans="1:11" x14ac:dyDescent="0.35">
      <c r="A7130">
        <v>2016</v>
      </c>
      <c r="B7130" s="5" t="s">
        <v>60</v>
      </c>
      <c r="C7130" s="10">
        <v>42705</v>
      </c>
      <c r="D7130" t="s">
        <v>2</v>
      </c>
      <c r="E7130">
        <f>+VLOOKUP(Tabla2[[#This Row],[Punto de venta]],Punto_venta[],2,0)</f>
        <v>1</v>
      </c>
      <c r="F7130" t="s">
        <v>7</v>
      </c>
      <c r="G7130">
        <f>+VLOOKUP(Tabla2[[#This Row],[Cultivo]],Cod_categoría[],2,0)</f>
        <v>100103004</v>
      </c>
      <c r="H7130" t="str">
        <f>+VLOOKUP(F7130,Codigos[],2,0)</f>
        <v>Frutos de carozo</v>
      </c>
      <c r="I7130">
        <f>+VLOOKUP(Tabla2[[#This Row],[Categoría]],Cod_procesamiento10[],2,0)</f>
        <v>5</v>
      </c>
      <c r="J7130" t="s">
        <v>163</v>
      </c>
      <c r="K7130" s="3">
        <v>949.88</v>
      </c>
    </row>
    <row r="7131" spans="1:11" x14ac:dyDescent="0.35">
      <c r="A7131">
        <v>2016</v>
      </c>
      <c r="B7131" s="5" t="s">
        <v>60</v>
      </c>
      <c r="C7131" s="10">
        <v>42705</v>
      </c>
      <c r="D7131" t="s">
        <v>2</v>
      </c>
      <c r="E7131">
        <f>+VLOOKUP(Tabla2[[#This Row],[Punto de venta]],Punto_venta[],2,0)</f>
        <v>1</v>
      </c>
      <c r="F7131" t="s">
        <v>23</v>
      </c>
      <c r="G7131">
        <f>+VLOOKUP(Tabla2[[#This Row],[Cultivo]],Cod_categoría[],2,0)</f>
        <v>100101004</v>
      </c>
      <c r="H7131" t="str">
        <f>+VLOOKUP(F7131,Codigos[],2,0)</f>
        <v>Berries</v>
      </c>
      <c r="I7131">
        <f>+VLOOKUP(Tabla2[[#This Row],[Categoría]],Cod_procesamiento10[],2,0)</f>
        <v>1</v>
      </c>
      <c r="J7131" t="s">
        <v>163</v>
      </c>
      <c r="K7131" s="3">
        <v>2188.33</v>
      </c>
    </row>
    <row r="7132" spans="1:11" x14ac:dyDescent="0.35">
      <c r="A7132">
        <v>2016</v>
      </c>
      <c r="B7132" s="5" t="s">
        <v>60</v>
      </c>
      <c r="C7132" s="10">
        <v>42705</v>
      </c>
      <c r="D7132" t="s">
        <v>2</v>
      </c>
      <c r="E7132">
        <f>+VLOOKUP(Tabla2[[#This Row],[Punto de venta]],Punto_venta[],2,0)</f>
        <v>1</v>
      </c>
      <c r="F7132" t="s">
        <v>8</v>
      </c>
      <c r="G7132">
        <f>+VLOOKUP(Tabla2[[#This Row],[Cultivo]],Cod_categoría[],2,0)</f>
        <v>100112025</v>
      </c>
      <c r="H7132" t="str">
        <f>+VLOOKUP(F7132,Codigos[],2,0)</f>
        <v>Berries</v>
      </c>
      <c r="I7132">
        <f>+VLOOKUP(Tabla2[[#This Row],[Categoría]],Cod_procesamiento10[],2,0)</f>
        <v>1</v>
      </c>
      <c r="J7132" t="s">
        <v>163</v>
      </c>
      <c r="K7132" s="3">
        <v>1223.07</v>
      </c>
    </row>
    <row r="7133" spans="1:11" x14ac:dyDescent="0.35">
      <c r="A7133">
        <v>2016</v>
      </c>
      <c r="B7133" s="5" t="s">
        <v>60</v>
      </c>
      <c r="C7133" s="10">
        <v>42705</v>
      </c>
      <c r="D7133" t="s">
        <v>2</v>
      </c>
      <c r="E7133">
        <f>+VLOOKUP(Tabla2[[#This Row],[Punto de venta]],Punto_venta[],2,0)</f>
        <v>1</v>
      </c>
      <c r="F7133" t="s">
        <v>9</v>
      </c>
      <c r="G7133">
        <f>+VLOOKUP(Tabla2[[#This Row],[Cultivo]],Cod_categoría[],2,0)</f>
        <v>100102003</v>
      </c>
      <c r="H7133" t="str">
        <f>+VLOOKUP(F7133,Codigos[],2,0)</f>
        <v>Cítricos</v>
      </c>
      <c r="I7133">
        <f>+VLOOKUP(Tabla2[[#This Row],[Categoría]],Cod_procesamiento10[],2,0)</f>
        <v>2</v>
      </c>
      <c r="J7133" t="s">
        <v>163</v>
      </c>
      <c r="K7133" s="3">
        <v>1137.55</v>
      </c>
    </row>
    <row r="7134" spans="1:11" x14ac:dyDescent="0.35">
      <c r="A7134">
        <v>2016</v>
      </c>
      <c r="B7134" s="5" t="s">
        <v>60</v>
      </c>
      <c r="C7134" s="10">
        <v>42705</v>
      </c>
      <c r="D7134" t="s">
        <v>2</v>
      </c>
      <c r="E7134">
        <f>+VLOOKUP(Tabla2[[#This Row],[Punto de venta]],Punto_venta[],2,0)</f>
        <v>1</v>
      </c>
      <c r="F7134" t="s">
        <v>21</v>
      </c>
      <c r="G7134">
        <f>+VLOOKUP(Tabla2[[#This Row],[Cultivo]],Cod_categoría[],2,0)</f>
        <v>100108002</v>
      </c>
      <c r="H7134" t="str">
        <f>+VLOOKUP(F7134,Codigos[],2,0)</f>
        <v>Frutos tropicales y subtropicales</v>
      </c>
      <c r="I7134">
        <f>+VLOOKUP(Tabla2[[#This Row],[Categoría]],Cod_procesamiento10[],2,0)</f>
        <v>4</v>
      </c>
      <c r="J7134" t="s">
        <v>163</v>
      </c>
      <c r="K7134" s="3">
        <v>1703.33</v>
      </c>
    </row>
    <row r="7135" spans="1:11" x14ac:dyDescent="0.35">
      <c r="A7135">
        <v>2016</v>
      </c>
      <c r="B7135" s="5" t="s">
        <v>60</v>
      </c>
      <c r="C7135" s="10">
        <v>42705</v>
      </c>
      <c r="D7135" t="s">
        <v>2</v>
      </c>
      <c r="E7135">
        <f>+VLOOKUP(Tabla2[[#This Row],[Punto de venta]],Punto_venta[],2,0)</f>
        <v>1</v>
      </c>
      <c r="F7135" t="s">
        <v>11</v>
      </c>
      <c r="G7135">
        <f>+VLOOKUP(Tabla2[[#This Row],[Cultivo]],Cod_categoría[],2,0)</f>
        <v>100102005</v>
      </c>
      <c r="H7135" t="str">
        <f>+VLOOKUP(F7135,Codigos[],2,0)</f>
        <v>Cítricos</v>
      </c>
      <c r="I7135">
        <f>+VLOOKUP(Tabla2[[#This Row],[Categoría]],Cod_procesamiento10[],2,0)</f>
        <v>2</v>
      </c>
      <c r="J7135" t="s">
        <v>163</v>
      </c>
      <c r="K7135" s="3">
        <v>718.84</v>
      </c>
    </row>
    <row r="7136" spans="1:11" x14ac:dyDescent="0.35">
      <c r="A7136">
        <v>2016</v>
      </c>
      <c r="B7136" s="5" t="s">
        <v>60</v>
      </c>
      <c r="C7136" s="10">
        <v>42705</v>
      </c>
      <c r="D7136" t="s">
        <v>2</v>
      </c>
      <c r="E7136">
        <f>+VLOOKUP(Tabla2[[#This Row],[Punto de venta]],Punto_venta[],2,0)</f>
        <v>1</v>
      </c>
      <c r="F7136" t="s">
        <v>12</v>
      </c>
      <c r="G7136">
        <f>+VLOOKUP(Tabla2[[#This Row],[Cultivo]],Cod_categoría[],2,0)</f>
        <v>100103006</v>
      </c>
      <c r="H7136" t="str">
        <f>+VLOOKUP(F7136,Codigos[],2,0)</f>
        <v>Frutos de carozo</v>
      </c>
      <c r="I7136">
        <f>+VLOOKUP(Tabla2[[#This Row],[Categoría]],Cod_procesamiento10[],2,0)</f>
        <v>5</v>
      </c>
      <c r="J7136" t="s">
        <v>163</v>
      </c>
      <c r="K7136" s="3">
        <v>857.94</v>
      </c>
    </row>
    <row r="7137" spans="1:11" x14ac:dyDescent="0.35">
      <c r="A7137">
        <v>2016</v>
      </c>
      <c r="B7137" s="5" t="s">
        <v>60</v>
      </c>
      <c r="C7137" s="10">
        <v>42705</v>
      </c>
      <c r="D7137" t="s">
        <v>2</v>
      </c>
      <c r="E7137">
        <f>+VLOOKUP(Tabla2[[#This Row],[Punto de venta]],Punto_venta[],2,0)</f>
        <v>1</v>
      </c>
      <c r="F7137" t="s">
        <v>13</v>
      </c>
      <c r="G7137">
        <f>+VLOOKUP(Tabla2[[#This Row],[Cultivo]],Cod_categoría[],2,0)</f>
        <v>100106002</v>
      </c>
      <c r="H7137" t="str">
        <f>+VLOOKUP(F7137,Codigos[],2,0)</f>
        <v>Frutos oleaginosos</v>
      </c>
      <c r="I7137">
        <f>+VLOOKUP(Tabla2[[#This Row],[Categoría]],Cod_procesamiento10[],2,0)</f>
        <v>12</v>
      </c>
      <c r="J7137" t="s">
        <v>163</v>
      </c>
      <c r="K7137" s="3">
        <v>1975.26</v>
      </c>
    </row>
    <row r="7138" spans="1:11" x14ac:dyDescent="0.35">
      <c r="A7138">
        <v>2016</v>
      </c>
      <c r="B7138" s="5" t="s">
        <v>60</v>
      </c>
      <c r="C7138" s="10">
        <v>42705</v>
      </c>
      <c r="D7138" t="s">
        <v>2</v>
      </c>
      <c r="E7138">
        <f>+VLOOKUP(Tabla2[[#This Row],[Punto de venta]],Punto_venta[],2,0)</f>
        <v>1</v>
      </c>
      <c r="F7138" t="s">
        <v>15</v>
      </c>
      <c r="G7138">
        <f>+VLOOKUP(Tabla2[[#This Row],[Cultivo]],Cod_categoría[],2,0)</f>
        <v>100108006</v>
      </c>
      <c r="H7138" t="str">
        <f>+VLOOKUP(F7138,Codigos[],2,0)</f>
        <v>Frutos tropicales y subtropicales</v>
      </c>
      <c r="I7138">
        <f>+VLOOKUP(Tabla2[[#This Row],[Categoría]],Cod_procesamiento10[],2,0)</f>
        <v>4</v>
      </c>
      <c r="J7138" t="s">
        <v>163</v>
      </c>
      <c r="K7138" s="3">
        <v>543.47</v>
      </c>
    </row>
    <row r="7139" spans="1:11" x14ac:dyDescent="0.35">
      <c r="A7139">
        <v>2016</v>
      </c>
      <c r="B7139" s="5" t="s">
        <v>60</v>
      </c>
      <c r="C7139" s="10">
        <v>42705</v>
      </c>
      <c r="D7139" t="s">
        <v>2</v>
      </c>
      <c r="E7139">
        <f>+VLOOKUP(Tabla2[[#This Row],[Punto de venta]],Punto_venta[],2,0)</f>
        <v>1</v>
      </c>
      <c r="F7139" t="s">
        <v>16</v>
      </c>
      <c r="G7139">
        <f>+VLOOKUP(Tabla2[[#This Row],[Cultivo]],Cod_categoría[],2,0)</f>
        <v>100109001</v>
      </c>
      <c r="H7139" t="str">
        <f>+VLOOKUP(F7139,Codigos[],2,0)</f>
        <v>Uva</v>
      </c>
      <c r="I7139">
        <f>+VLOOKUP(Tabla2[[#This Row],[Categoría]],Cod_procesamiento10[],2,0)</f>
        <v>11</v>
      </c>
      <c r="J7139" t="s">
        <v>163</v>
      </c>
      <c r="K7139" s="3">
        <v>1123.08</v>
      </c>
    </row>
    <row r="7140" spans="1:11" x14ac:dyDescent="0.35">
      <c r="A7140">
        <v>2016</v>
      </c>
      <c r="B7140" s="5" t="s">
        <v>60</v>
      </c>
      <c r="C7140" s="10">
        <v>42705</v>
      </c>
      <c r="D7140" t="s">
        <v>17</v>
      </c>
      <c r="E7140">
        <f>+VLOOKUP(Tabla2[[#This Row],[Punto de venta]],Punto_venta[],2,0)</f>
        <v>2</v>
      </c>
      <c r="F7140" t="s">
        <v>68</v>
      </c>
      <c r="G7140">
        <f>+VLOOKUP(Tabla2[[#This Row],[Cultivo]],Cod_categoría[],2,0)</f>
        <v>100101001</v>
      </c>
      <c r="H7140" t="str">
        <f>+VLOOKUP(F7140,Codigos[],2,0)</f>
        <v>Berries</v>
      </c>
      <c r="I7140">
        <f>+VLOOKUP(Tabla2[[#This Row],[Categoría]],Cod_procesamiento10[],2,0)</f>
        <v>1</v>
      </c>
      <c r="J7140" t="s">
        <v>163</v>
      </c>
      <c r="K7140" s="3">
        <v>5899.75</v>
      </c>
    </row>
    <row r="7141" spans="1:11" x14ac:dyDescent="0.35">
      <c r="A7141">
        <v>2016</v>
      </c>
      <c r="B7141" s="5" t="s">
        <v>60</v>
      </c>
      <c r="C7141" s="10">
        <v>42705</v>
      </c>
      <c r="D7141" t="s">
        <v>17</v>
      </c>
      <c r="E7141">
        <f>+VLOOKUP(Tabla2[[#This Row],[Punto de venta]],Punto_venta[],2,0)</f>
        <v>2</v>
      </c>
      <c r="F7141" t="s">
        <v>3</v>
      </c>
      <c r="G7141">
        <f>+VLOOKUP(Tabla2[[#This Row],[Cultivo]],Cod_categoría[],2,0)</f>
        <v>100103001</v>
      </c>
      <c r="H7141" t="str">
        <f>+VLOOKUP(F7141,Codigos[],2,0)</f>
        <v>Frutos de carozo</v>
      </c>
      <c r="I7141">
        <f>+VLOOKUP(Tabla2[[#This Row],[Categoría]],Cod_procesamiento10[],2,0)</f>
        <v>5</v>
      </c>
      <c r="J7141" t="s">
        <v>163</v>
      </c>
      <c r="K7141" s="3">
        <v>2686.88</v>
      </c>
    </row>
    <row r="7142" spans="1:11" x14ac:dyDescent="0.35">
      <c r="A7142">
        <v>2016</v>
      </c>
      <c r="B7142" s="5" t="s">
        <v>60</v>
      </c>
      <c r="C7142" s="10">
        <v>42705</v>
      </c>
      <c r="D7142" t="s">
        <v>17</v>
      </c>
      <c r="E7142">
        <f>+VLOOKUP(Tabla2[[#This Row],[Punto de venta]],Punto_venta[],2,0)</f>
        <v>2</v>
      </c>
      <c r="F7142" t="s">
        <v>4</v>
      </c>
      <c r="G7142">
        <f>+VLOOKUP(Tabla2[[#This Row],[Cultivo]],Cod_categoría[],2,0)</f>
        <v>100107002</v>
      </c>
      <c r="H7142" t="str">
        <f>+VLOOKUP(F7142,Codigos[],2,0)</f>
        <v>Frutos tropicales y subtropicales</v>
      </c>
      <c r="I7142">
        <f>+VLOOKUP(Tabla2[[#This Row],[Categoría]],Cod_procesamiento10[],2,0)</f>
        <v>4</v>
      </c>
      <c r="J7142" t="s">
        <v>163</v>
      </c>
      <c r="K7142" s="3">
        <v>2990</v>
      </c>
    </row>
    <row r="7143" spans="1:11" x14ac:dyDescent="0.35">
      <c r="A7143">
        <v>2016</v>
      </c>
      <c r="B7143" s="5" t="s">
        <v>60</v>
      </c>
      <c r="C7143" s="10">
        <v>42705</v>
      </c>
      <c r="D7143" t="s">
        <v>17</v>
      </c>
      <c r="E7143">
        <f>+VLOOKUP(Tabla2[[#This Row],[Punto de venta]],Punto_venta[],2,0)</f>
        <v>2</v>
      </c>
      <c r="F7143" t="s">
        <v>5</v>
      </c>
      <c r="G7143">
        <f>+VLOOKUP(Tabla2[[#This Row],[Cultivo]],Cod_categoría[],2,0)</f>
        <v>100103002</v>
      </c>
      <c r="H7143" t="str">
        <f>+VLOOKUP(F7143,Codigos[],2,0)</f>
        <v>Frutos de carozo</v>
      </c>
      <c r="I7143">
        <f>+VLOOKUP(Tabla2[[#This Row],[Categoría]],Cod_procesamiento10[],2,0)</f>
        <v>5</v>
      </c>
      <c r="J7143" t="s">
        <v>163</v>
      </c>
      <c r="K7143" s="3">
        <v>1841.69</v>
      </c>
    </row>
    <row r="7144" spans="1:11" x14ac:dyDescent="0.35">
      <c r="A7144">
        <v>2016</v>
      </c>
      <c r="B7144" s="5" t="s">
        <v>60</v>
      </c>
      <c r="C7144" s="10">
        <v>42705</v>
      </c>
      <c r="D7144" t="s">
        <v>17</v>
      </c>
      <c r="E7144">
        <f>+VLOOKUP(Tabla2[[#This Row],[Punto de venta]],Punto_venta[],2,0)</f>
        <v>2</v>
      </c>
      <c r="F7144" t="s">
        <v>6</v>
      </c>
      <c r="G7144">
        <f>+VLOOKUP(Tabla2[[#This Row],[Cultivo]],Cod_categoría[],2,0)</f>
        <v>100103003</v>
      </c>
      <c r="H7144" t="str">
        <f>+VLOOKUP(F7144,Codigos[],2,0)</f>
        <v>Frutos de carozo</v>
      </c>
      <c r="I7144">
        <f>+VLOOKUP(Tabla2[[#This Row],[Categoría]],Cod_procesamiento10[],2,0)</f>
        <v>5</v>
      </c>
      <c r="J7144" t="s">
        <v>163</v>
      </c>
      <c r="K7144" s="3">
        <v>1990</v>
      </c>
    </row>
    <row r="7145" spans="1:11" x14ac:dyDescent="0.35">
      <c r="A7145">
        <v>2016</v>
      </c>
      <c r="B7145" s="5" t="s">
        <v>60</v>
      </c>
      <c r="C7145" s="10">
        <v>42705</v>
      </c>
      <c r="D7145" t="s">
        <v>17</v>
      </c>
      <c r="E7145">
        <f>+VLOOKUP(Tabla2[[#This Row],[Punto de venta]],Punto_venta[],2,0)</f>
        <v>2</v>
      </c>
      <c r="F7145" t="s">
        <v>7</v>
      </c>
      <c r="G7145">
        <f>+VLOOKUP(Tabla2[[#This Row],[Cultivo]],Cod_categoría[],2,0)</f>
        <v>100103004</v>
      </c>
      <c r="H7145" t="str">
        <f>+VLOOKUP(F7145,Codigos[],2,0)</f>
        <v>Frutos de carozo</v>
      </c>
      <c r="I7145">
        <f>+VLOOKUP(Tabla2[[#This Row],[Categoría]],Cod_procesamiento10[],2,0)</f>
        <v>5</v>
      </c>
      <c r="J7145" t="s">
        <v>163</v>
      </c>
      <c r="K7145" s="3">
        <v>1656.2</v>
      </c>
    </row>
    <row r="7146" spans="1:11" x14ac:dyDescent="0.35">
      <c r="A7146">
        <v>2016</v>
      </c>
      <c r="B7146" s="5" t="s">
        <v>60</v>
      </c>
      <c r="C7146" s="10">
        <v>42705</v>
      </c>
      <c r="D7146" t="s">
        <v>17</v>
      </c>
      <c r="E7146">
        <f>+VLOOKUP(Tabla2[[#This Row],[Punto de venta]],Punto_venta[],2,0)</f>
        <v>2</v>
      </c>
      <c r="F7146" t="s">
        <v>23</v>
      </c>
      <c r="G7146">
        <f>+VLOOKUP(Tabla2[[#This Row],[Cultivo]],Cod_categoría[],2,0)</f>
        <v>100101004</v>
      </c>
      <c r="H7146" t="str">
        <f>+VLOOKUP(F7146,Codigos[],2,0)</f>
        <v>Berries</v>
      </c>
      <c r="I7146">
        <f>+VLOOKUP(Tabla2[[#This Row],[Categoría]],Cod_procesamiento10[],2,0)</f>
        <v>1</v>
      </c>
      <c r="J7146" t="s">
        <v>163</v>
      </c>
      <c r="K7146" s="3">
        <v>9000</v>
      </c>
    </row>
    <row r="7147" spans="1:11" x14ac:dyDescent="0.35">
      <c r="A7147">
        <v>2016</v>
      </c>
      <c r="B7147" s="5" t="s">
        <v>60</v>
      </c>
      <c r="C7147" s="10">
        <v>42705</v>
      </c>
      <c r="D7147" t="s">
        <v>17</v>
      </c>
      <c r="E7147">
        <f>+VLOOKUP(Tabla2[[#This Row],[Punto de venta]],Punto_venta[],2,0)</f>
        <v>2</v>
      </c>
      <c r="F7147" t="s">
        <v>8</v>
      </c>
      <c r="G7147">
        <f>+VLOOKUP(Tabla2[[#This Row],[Cultivo]],Cod_categoría[],2,0)</f>
        <v>100112025</v>
      </c>
      <c r="H7147" t="str">
        <f>+VLOOKUP(F7147,Codigos[],2,0)</f>
        <v>Berries</v>
      </c>
      <c r="I7147">
        <f>+VLOOKUP(Tabla2[[#This Row],[Categoría]],Cod_procesamiento10[],2,0)</f>
        <v>1</v>
      </c>
      <c r="J7147" t="s">
        <v>163</v>
      </c>
      <c r="K7147" s="3">
        <v>4116.17</v>
      </c>
    </row>
    <row r="7148" spans="1:11" x14ac:dyDescent="0.35">
      <c r="A7148">
        <v>2016</v>
      </c>
      <c r="B7148" s="5" t="s">
        <v>60</v>
      </c>
      <c r="C7148" s="10">
        <v>42705</v>
      </c>
      <c r="D7148" t="s">
        <v>17</v>
      </c>
      <c r="E7148">
        <f>+VLOOKUP(Tabla2[[#This Row],[Punto de venta]],Punto_venta[],2,0)</f>
        <v>2</v>
      </c>
      <c r="F7148" t="s">
        <v>9</v>
      </c>
      <c r="G7148">
        <f>+VLOOKUP(Tabla2[[#This Row],[Cultivo]],Cod_categoría[],2,0)</f>
        <v>100102003</v>
      </c>
      <c r="H7148" t="str">
        <f>+VLOOKUP(F7148,Codigos[],2,0)</f>
        <v>Cítricos</v>
      </c>
      <c r="I7148">
        <f>+VLOOKUP(Tabla2[[#This Row],[Categoría]],Cod_procesamiento10[],2,0)</f>
        <v>2</v>
      </c>
      <c r="J7148" t="s">
        <v>163</v>
      </c>
      <c r="K7148" s="3">
        <v>1454.69</v>
      </c>
    </row>
    <row r="7149" spans="1:11" x14ac:dyDescent="0.35">
      <c r="A7149">
        <v>2016</v>
      </c>
      <c r="B7149" s="5" t="s">
        <v>60</v>
      </c>
      <c r="C7149" s="10">
        <v>42705</v>
      </c>
      <c r="D7149" t="s">
        <v>17</v>
      </c>
      <c r="E7149">
        <f>+VLOOKUP(Tabla2[[#This Row],[Punto de venta]],Punto_venta[],2,0)</f>
        <v>2</v>
      </c>
      <c r="F7149" t="s">
        <v>21</v>
      </c>
      <c r="G7149">
        <f>+VLOOKUP(Tabla2[[#This Row],[Cultivo]],Cod_categoría[],2,0)</f>
        <v>100108002</v>
      </c>
      <c r="H7149" t="str">
        <f>+VLOOKUP(F7149,Codigos[],2,0)</f>
        <v>Frutos tropicales y subtropicales</v>
      </c>
      <c r="I7149">
        <f>+VLOOKUP(Tabla2[[#This Row],[Categoría]],Cod_procesamiento10[],2,0)</f>
        <v>4</v>
      </c>
      <c r="J7149" t="s">
        <v>163</v>
      </c>
      <c r="K7149" s="3">
        <v>1645.26</v>
      </c>
    </row>
    <row r="7150" spans="1:11" x14ac:dyDescent="0.35">
      <c r="A7150">
        <v>2016</v>
      </c>
      <c r="B7150" s="5" t="s">
        <v>60</v>
      </c>
      <c r="C7150" s="10">
        <v>42705</v>
      </c>
      <c r="D7150" t="s">
        <v>17</v>
      </c>
      <c r="E7150">
        <f>+VLOOKUP(Tabla2[[#This Row],[Punto de venta]],Punto_venta[],2,0)</f>
        <v>2</v>
      </c>
      <c r="F7150" t="s">
        <v>10</v>
      </c>
      <c r="G7150">
        <f>+VLOOKUP(Tabla2[[#This Row],[Cultivo]],Cod_categoría[],2,0)</f>
        <v>100104002</v>
      </c>
      <c r="H7150" t="str">
        <f>+VLOOKUP(F7150,Codigos[],2,0)</f>
        <v>Frutos de pepita</v>
      </c>
      <c r="I7150">
        <f>+VLOOKUP(Tabla2[[#This Row],[Categoría]],Cod_procesamiento10[],2,0)</f>
        <v>3</v>
      </c>
      <c r="J7150" t="s">
        <v>163</v>
      </c>
      <c r="K7150" s="3">
        <v>1432.4</v>
      </c>
    </row>
    <row r="7151" spans="1:11" x14ac:dyDescent="0.35">
      <c r="A7151">
        <v>2016</v>
      </c>
      <c r="B7151" s="5" t="s">
        <v>60</v>
      </c>
      <c r="C7151" s="10">
        <v>42705</v>
      </c>
      <c r="D7151" t="s">
        <v>17</v>
      </c>
      <c r="E7151">
        <f>+VLOOKUP(Tabla2[[#This Row],[Punto de venta]],Punto_venta[],2,0)</f>
        <v>2</v>
      </c>
      <c r="F7151" t="s">
        <v>11</v>
      </c>
      <c r="G7151">
        <f>+VLOOKUP(Tabla2[[#This Row],[Cultivo]],Cod_categoría[],2,0)</f>
        <v>100102005</v>
      </c>
      <c r="H7151" t="str">
        <f>+VLOOKUP(F7151,Codigos[],2,0)</f>
        <v>Cítricos</v>
      </c>
      <c r="I7151">
        <f>+VLOOKUP(Tabla2[[#This Row],[Categoría]],Cod_procesamiento10[],2,0)</f>
        <v>2</v>
      </c>
      <c r="J7151" t="s">
        <v>163</v>
      </c>
      <c r="K7151" s="3">
        <v>1034.3</v>
      </c>
    </row>
    <row r="7152" spans="1:11" x14ac:dyDescent="0.35">
      <c r="A7152">
        <v>2016</v>
      </c>
      <c r="B7152" s="5" t="s">
        <v>60</v>
      </c>
      <c r="C7152" s="10">
        <v>42705</v>
      </c>
      <c r="D7152" t="s">
        <v>17</v>
      </c>
      <c r="E7152">
        <f>+VLOOKUP(Tabla2[[#This Row],[Punto de venta]],Punto_venta[],2,0)</f>
        <v>2</v>
      </c>
      <c r="F7152" t="s">
        <v>12</v>
      </c>
      <c r="G7152">
        <f>+VLOOKUP(Tabla2[[#This Row],[Cultivo]],Cod_categoría[],2,0)</f>
        <v>100103006</v>
      </c>
      <c r="H7152" t="str">
        <f>+VLOOKUP(F7152,Codigos[],2,0)</f>
        <v>Frutos de carozo</v>
      </c>
      <c r="I7152">
        <f>+VLOOKUP(Tabla2[[#This Row],[Categoría]],Cod_procesamiento10[],2,0)</f>
        <v>5</v>
      </c>
      <c r="J7152" t="s">
        <v>163</v>
      </c>
      <c r="K7152" s="3">
        <v>1687.27</v>
      </c>
    </row>
    <row r="7153" spans="1:11" x14ac:dyDescent="0.35">
      <c r="A7153">
        <v>2016</v>
      </c>
      <c r="B7153" s="5" t="s">
        <v>60</v>
      </c>
      <c r="C7153" s="10">
        <v>42705</v>
      </c>
      <c r="D7153" t="s">
        <v>17</v>
      </c>
      <c r="E7153">
        <f>+VLOOKUP(Tabla2[[#This Row],[Punto de venta]],Punto_venta[],2,0)</f>
        <v>2</v>
      </c>
      <c r="F7153" t="s">
        <v>13</v>
      </c>
      <c r="G7153">
        <f>+VLOOKUP(Tabla2[[#This Row],[Cultivo]],Cod_categoría[],2,0)</f>
        <v>100106002</v>
      </c>
      <c r="H7153" t="str">
        <f>+VLOOKUP(F7153,Codigos[],2,0)</f>
        <v>Frutos oleaginosos</v>
      </c>
      <c r="I7153">
        <f>+VLOOKUP(Tabla2[[#This Row],[Categoría]],Cod_procesamiento10[],2,0)</f>
        <v>12</v>
      </c>
      <c r="J7153" t="s">
        <v>163</v>
      </c>
      <c r="K7153" s="3">
        <v>2799.41</v>
      </c>
    </row>
    <row r="7154" spans="1:11" x14ac:dyDescent="0.35">
      <c r="A7154">
        <v>2016</v>
      </c>
      <c r="B7154" s="5" t="s">
        <v>60</v>
      </c>
      <c r="C7154" s="10">
        <v>42705</v>
      </c>
      <c r="D7154" t="s">
        <v>17</v>
      </c>
      <c r="E7154">
        <f>+VLOOKUP(Tabla2[[#This Row],[Punto de venta]],Punto_venta[],2,0)</f>
        <v>2</v>
      </c>
      <c r="F7154" t="s">
        <v>15</v>
      </c>
      <c r="G7154">
        <f>+VLOOKUP(Tabla2[[#This Row],[Cultivo]],Cod_categoría[],2,0)</f>
        <v>100108006</v>
      </c>
      <c r="H7154" t="str">
        <f>+VLOOKUP(F7154,Codigos[],2,0)</f>
        <v>Frutos tropicales y subtropicales</v>
      </c>
      <c r="I7154">
        <f>+VLOOKUP(Tabla2[[#This Row],[Categoría]],Cod_procesamiento10[],2,0)</f>
        <v>4</v>
      </c>
      <c r="J7154" t="s">
        <v>163</v>
      </c>
      <c r="K7154" s="3">
        <v>803.09</v>
      </c>
    </row>
    <row r="7155" spans="1:11" x14ac:dyDescent="0.35">
      <c r="A7155">
        <v>2016</v>
      </c>
      <c r="B7155" s="5" t="s">
        <v>60</v>
      </c>
      <c r="C7155" s="10">
        <v>42705</v>
      </c>
      <c r="D7155" t="s">
        <v>17</v>
      </c>
      <c r="E7155">
        <f>+VLOOKUP(Tabla2[[#This Row],[Punto de venta]],Punto_venta[],2,0)</f>
        <v>2</v>
      </c>
      <c r="F7155" t="s">
        <v>16</v>
      </c>
      <c r="G7155">
        <f>+VLOOKUP(Tabla2[[#This Row],[Cultivo]],Cod_categoría[],2,0)</f>
        <v>100109001</v>
      </c>
      <c r="H7155" t="str">
        <f>+VLOOKUP(F7155,Codigos[],2,0)</f>
        <v>Uva</v>
      </c>
      <c r="I7155">
        <f>+VLOOKUP(Tabla2[[#This Row],[Categoría]],Cod_procesamiento10[],2,0)</f>
        <v>11</v>
      </c>
      <c r="J7155" t="s">
        <v>163</v>
      </c>
      <c r="K7155" s="3">
        <v>3331.51</v>
      </c>
    </row>
    <row r="7156" spans="1:11" x14ac:dyDescent="0.35">
      <c r="A7156">
        <v>2016</v>
      </c>
      <c r="B7156" s="5" t="s">
        <v>60</v>
      </c>
      <c r="C7156" s="10">
        <v>42705</v>
      </c>
      <c r="D7156" t="s">
        <v>2</v>
      </c>
      <c r="E7156">
        <f>+VLOOKUP(Tabla2[[#This Row],[Punto de venta]],Punto_venta[],2,0)</f>
        <v>1</v>
      </c>
      <c r="F7156" t="s">
        <v>68</v>
      </c>
      <c r="G7156">
        <f>+VLOOKUP(Tabla2[[#This Row],[Cultivo]],Cod_categoría[],2,0)</f>
        <v>100101001</v>
      </c>
      <c r="H7156" t="str">
        <f>+VLOOKUP(F7156,Codigos[],2,0)</f>
        <v>Berries</v>
      </c>
      <c r="I7156">
        <f>+VLOOKUP(Tabla2[[#This Row],[Categoría]],Cod_procesamiento10[],2,0)</f>
        <v>1</v>
      </c>
      <c r="J7156" t="s">
        <v>163</v>
      </c>
      <c r="K7156" s="3">
        <v>2282.14</v>
      </c>
    </row>
    <row r="7157" spans="1:11" x14ac:dyDescent="0.35">
      <c r="A7157">
        <v>2016</v>
      </c>
      <c r="B7157" s="5" t="s">
        <v>60</v>
      </c>
      <c r="C7157" s="10">
        <v>42705</v>
      </c>
      <c r="D7157" t="s">
        <v>2</v>
      </c>
      <c r="E7157">
        <f>+VLOOKUP(Tabla2[[#This Row],[Punto de venta]],Punto_venta[],2,0)</f>
        <v>1</v>
      </c>
      <c r="F7157" t="s">
        <v>3</v>
      </c>
      <c r="G7157">
        <f>+VLOOKUP(Tabla2[[#This Row],[Cultivo]],Cod_categoría[],2,0)</f>
        <v>100103001</v>
      </c>
      <c r="H7157" t="str">
        <f>+VLOOKUP(F7157,Codigos[],2,0)</f>
        <v>Frutos de carozo</v>
      </c>
      <c r="I7157">
        <f>+VLOOKUP(Tabla2[[#This Row],[Categoría]],Cod_procesamiento10[],2,0)</f>
        <v>5</v>
      </c>
      <c r="J7157" t="s">
        <v>163</v>
      </c>
      <c r="K7157" s="3">
        <v>1363.6</v>
      </c>
    </row>
    <row r="7158" spans="1:11" x14ac:dyDescent="0.35">
      <c r="A7158">
        <v>2016</v>
      </c>
      <c r="B7158" s="5" t="s">
        <v>60</v>
      </c>
      <c r="C7158" s="10">
        <v>42705</v>
      </c>
      <c r="D7158" t="s">
        <v>2</v>
      </c>
      <c r="E7158">
        <f>+VLOOKUP(Tabla2[[#This Row],[Punto de venta]],Punto_venta[],2,0)</f>
        <v>1</v>
      </c>
      <c r="F7158" t="s">
        <v>5</v>
      </c>
      <c r="G7158">
        <f>+VLOOKUP(Tabla2[[#This Row],[Cultivo]],Cod_categoría[],2,0)</f>
        <v>100103002</v>
      </c>
      <c r="H7158" t="str">
        <f>+VLOOKUP(F7158,Codigos[],2,0)</f>
        <v>Frutos de carozo</v>
      </c>
      <c r="I7158">
        <f>+VLOOKUP(Tabla2[[#This Row],[Categoría]],Cod_procesamiento10[],2,0)</f>
        <v>5</v>
      </c>
      <c r="J7158" t="s">
        <v>163</v>
      </c>
      <c r="K7158" s="3">
        <v>774.99</v>
      </c>
    </row>
    <row r="7159" spans="1:11" x14ac:dyDescent="0.35">
      <c r="A7159">
        <v>2016</v>
      </c>
      <c r="B7159" s="5" t="s">
        <v>60</v>
      </c>
      <c r="C7159" s="10">
        <v>42705</v>
      </c>
      <c r="D7159" t="s">
        <v>2</v>
      </c>
      <c r="E7159">
        <f>+VLOOKUP(Tabla2[[#This Row],[Punto de venta]],Punto_venta[],2,0)</f>
        <v>1</v>
      </c>
      <c r="F7159" t="s">
        <v>7</v>
      </c>
      <c r="G7159">
        <f>+VLOOKUP(Tabla2[[#This Row],[Cultivo]],Cod_categoría[],2,0)</f>
        <v>100103004</v>
      </c>
      <c r="H7159" t="str">
        <f>+VLOOKUP(F7159,Codigos[],2,0)</f>
        <v>Frutos de carozo</v>
      </c>
      <c r="I7159">
        <f>+VLOOKUP(Tabla2[[#This Row],[Categoría]],Cod_procesamiento10[],2,0)</f>
        <v>5</v>
      </c>
      <c r="J7159" t="s">
        <v>163</v>
      </c>
      <c r="K7159" s="3">
        <v>876.12</v>
      </c>
    </row>
    <row r="7160" spans="1:11" x14ac:dyDescent="0.35">
      <c r="A7160">
        <v>2016</v>
      </c>
      <c r="B7160" s="5" t="s">
        <v>60</v>
      </c>
      <c r="C7160" s="10">
        <v>42705</v>
      </c>
      <c r="D7160" t="s">
        <v>2</v>
      </c>
      <c r="E7160">
        <f>+VLOOKUP(Tabla2[[#This Row],[Punto de venta]],Punto_venta[],2,0)</f>
        <v>1</v>
      </c>
      <c r="F7160" t="s">
        <v>23</v>
      </c>
      <c r="G7160">
        <f>+VLOOKUP(Tabla2[[#This Row],[Cultivo]],Cod_categoría[],2,0)</f>
        <v>100101004</v>
      </c>
      <c r="H7160" t="str">
        <f>+VLOOKUP(F7160,Codigos[],2,0)</f>
        <v>Berries</v>
      </c>
      <c r="I7160">
        <f>+VLOOKUP(Tabla2[[#This Row],[Categoría]],Cod_procesamiento10[],2,0)</f>
        <v>1</v>
      </c>
      <c r="J7160" t="s">
        <v>163</v>
      </c>
      <c r="K7160" s="3">
        <v>1316.67</v>
      </c>
    </row>
    <row r="7161" spans="1:11" x14ac:dyDescent="0.35">
      <c r="A7161">
        <v>2016</v>
      </c>
      <c r="B7161" s="5" t="s">
        <v>60</v>
      </c>
      <c r="C7161" s="10">
        <v>42705</v>
      </c>
      <c r="D7161" t="s">
        <v>2</v>
      </c>
      <c r="E7161">
        <f>+VLOOKUP(Tabla2[[#This Row],[Punto de venta]],Punto_venta[],2,0)</f>
        <v>1</v>
      </c>
      <c r="F7161" t="s">
        <v>8</v>
      </c>
      <c r="G7161">
        <f>+VLOOKUP(Tabla2[[#This Row],[Cultivo]],Cod_categoría[],2,0)</f>
        <v>100112025</v>
      </c>
      <c r="H7161" t="str">
        <f>+VLOOKUP(F7161,Codigos[],2,0)</f>
        <v>Berries</v>
      </c>
      <c r="I7161">
        <f>+VLOOKUP(Tabla2[[#This Row],[Categoría]],Cod_procesamiento10[],2,0)</f>
        <v>1</v>
      </c>
      <c r="J7161" t="s">
        <v>163</v>
      </c>
      <c r="K7161" s="3">
        <v>1232.17</v>
      </c>
    </row>
    <row r="7162" spans="1:11" x14ac:dyDescent="0.35">
      <c r="A7162">
        <v>2016</v>
      </c>
      <c r="B7162" s="5" t="s">
        <v>60</v>
      </c>
      <c r="C7162" s="10">
        <v>42705</v>
      </c>
      <c r="D7162" t="s">
        <v>2</v>
      </c>
      <c r="E7162">
        <f>+VLOOKUP(Tabla2[[#This Row],[Punto de venta]],Punto_venta[],2,0)</f>
        <v>1</v>
      </c>
      <c r="F7162" t="s">
        <v>9</v>
      </c>
      <c r="G7162">
        <f>+VLOOKUP(Tabla2[[#This Row],[Cultivo]],Cod_categoría[],2,0)</f>
        <v>100102003</v>
      </c>
      <c r="H7162" t="str">
        <f>+VLOOKUP(F7162,Codigos[],2,0)</f>
        <v>Cítricos</v>
      </c>
      <c r="I7162">
        <f>+VLOOKUP(Tabla2[[#This Row],[Categoría]],Cod_procesamiento10[],2,0)</f>
        <v>2</v>
      </c>
      <c r="J7162" t="s">
        <v>163</v>
      </c>
      <c r="K7162" s="3">
        <v>1215.69</v>
      </c>
    </row>
    <row r="7163" spans="1:11" x14ac:dyDescent="0.35">
      <c r="A7163">
        <v>2016</v>
      </c>
      <c r="B7163" s="5" t="s">
        <v>60</v>
      </c>
      <c r="C7163" s="10">
        <v>42705</v>
      </c>
      <c r="D7163" t="s">
        <v>2</v>
      </c>
      <c r="E7163">
        <f>+VLOOKUP(Tabla2[[#This Row],[Punto de venta]],Punto_venta[],2,0)</f>
        <v>1</v>
      </c>
      <c r="F7163" t="s">
        <v>21</v>
      </c>
      <c r="G7163">
        <f>+VLOOKUP(Tabla2[[#This Row],[Cultivo]],Cod_categoría[],2,0)</f>
        <v>100108002</v>
      </c>
      <c r="H7163" t="str">
        <f>+VLOOKUP(F7163,Codigos[],2,0)</f>
        <v>Frutos tropicales y subtropicales</v>
      </c>
      <c r="I7163">
        <f>+VLOOKUP(Tabla2[[#This Row],[Categoría]],Cod_procesamiento10[],2,0)</f>
        <v>4</v>
      </c>
      <c r="J7163" t="s">
        <v>163</v>
      </c>
      <c r="K7163" s="3">
        <v>1653.47</v>
      </c>
    </row>
    <row r="7164" spans="1:11" x14ac:dyDescent="0.35">
      <c r="A7164">
        <v>2016</v>
      </c>
      <c r="B7164" s="5" t="s">
        <v>60</v>
      </c>
      <c r="C7164" s="10">
        <v>42705</v>
      </c>
      <c r="D7164" t="s">
        <v>2</v>
      </c>
      <c r="E7164">
        <f>+VLOOKUP(Tabla2[[#This Row],[Punto de venta]],Punto_venta[],2,0)</f>
        <v>1</v>
      </c>
      <c r="F7164" t="s">
        <v>11</v>
      </c>
      <c r="G7164">
        <f>+VLOOKUP(Tabla2[[#This Row],[Cultivo]],Cod_categoría[],2,0)</f>
        <v>100102005</v>
      </c>
      <c r="H7164" t="str">
        <f>+VLOOKUP(F7164,Codigos[],2,0)</f>
        <v>Cítricos</v>
      </c>
      <c r="I7164">
        <f>+VLOOKUP(Tabla2[[#This Row],[Categoría]],Cod_procesamiento10[],2,0)</f>
        <v>2</v>
      </c>
      <c r="J7164" t="s">
        <v>163</v>
      </c>
      <c r="K7164" s="3">
        <v>728.86</v>
      </c>
    </row>
    <row r="7165" spans="1:11" x14ac:dyDescent="0.35">
      <c r="A7165">
        <v>2016</v>
      </c>
      <c r="B7165" s="5" t="s">
        <v>60</v>
      </c>
      <c r="C7165" s="10">
        <v>42705</v>
      </c>
      <c r="D7165" t="s">
        <v>2</v>
      </c>
      <c r="E7165">
        <f>+VLOOKUP(Tabla2[[#This Row],[Punto de venta]],Punto_venta[],2,0)</f>
        <v>1</v>
      </c>
      <c r="F7165" t="s">
        <v>12</v>
      </c>
      <c r="G7165">
        <f>+VLOOKUP(Tabla2[[#This Row],[Cultivo]],Cod_categoría[],2,0)</f>
        <v>100103006</v>
      </c>
      <c r="H7165" t="str">
        <f>+VLOOKUP(F7165,Codigos[],2,0)</f>
        <v>Frutos de carozo</v>
      </c>
      <c r="I7165">
        <f>+VLOOKUP(Tabla2[[#This Row],[Categoría]],Cod_procesamiento10[],2,0)</f>
        <v>5</v>
      </c>
      <c r="J7165" t="s">
        <v>163</v>
      </c>
      <c r="K7165" s="3">
        <v>852.72</v>
      </c>
    </row>
    <row r="7166" spans="1:11" x14ac:dyDescent="0.35">
      <c r="A7166">
        <v>2016</v>
      </c>
      <c r="B7166" s="5" t="s">
        <v>60</v>
      </c>
      <c r="C7166" s="10">
        <v>42705</v>
      </c>
      <c r="D7166" t="s">
        <v>2</v>
      </c>
      <c r="E7166">
        <f>+VLOOKUP(Tabla2[[#This Row],[Punto de venta]],Punto_venta[],2,0)</f>
        <v>1</v>
      </c>
      <c r="F7166" t="s">
        <v>13</v>
      </c>
      <c r="G7166">
        <f>+VLOOKUP(Tabla2[[#This Row],[Cultivo]],Cod_categoría[],2,0)</f>
        <v>100106002</v>
      </c>
      <c r="H7166" t="str">
        <f>+VLOOKUP(F7166,Codigos[],2,0)</f>
        <v>Frutos oleaginosos</v>
      </c>
      <c r="I7166">
        <f>+VLOOKUP(Tabla2[[#This Row],[Categoría]],Cod_procesamiento10[],2,0)</f>
        <v>12</v>
      </c>
      <c r="J7166" t="s">
        <v>163</v>
      </c>
      <c r="K7166" s="3">
        <v>2069.11</v>
      </c>
    </row>
    <row r="7167" spans="1:11" x14ac:dyDescent="0.35">
      <c r="A7167">
        <v>2016</v>
      </c>
      <c r="B7167" s="5" t="s">
        <v>60</v>
      </c>
      <c r="C7167" s="10">
        <v>42705</v>
      </c>
      <c r="D7167" t="s">
        <v>2</v>
      </c>
      <c r="E7167">
        <f>+VLOOKUP(Tabla2[[#This Row],[Punto de venta]],Punto_venta[],2,0)</f>
        <v>1</v>
      </c>
      <c r="F7167" t="s">
        <v>15</v>
      </c>
      <c r="G7167">
        <f>+VLOOKUP(Tabla2[[#This Row],[Cultivo]],Cod_categoría[],2,0)</f>
        <v>100108006</v>
      </c>
      <c r="H7167" t="str">
        <f>+VLOOKUP(F7167,Codigos[],2,0)</f>
        <v>Frutos tropicales y subtropicales</v>
      </c>
      <c r="I7167">
        <f>+VLOOKUP(Tabla2[[#This Row],[Categoría]],Cod_procesamiento10[],2,0)</f>
        <v>4</v>
      </c>
      <c r="J7167" t="s">
        <v>163</v>
      </c>
      <c r="K7167" s="3">
        <v>554.4</v>
      </c>
    </row>
    <row r="7168" spans="1:11" x14ac:dyDescent="0.35">
      <c r="A7168">
        <v>2016</v>
      </c>
      <c r="B7168" s="5" t="s">
        <v>60</v>
      </c>
      <c r="C7168" s="10">
        <v>42705</v>
      </c>
      <c r="D7168" t="s">
        <v>2</v>
      </c>
      <c r="E7168">
        <f>+VLOOKUP(Tabla2[[#This Row],[Punto de venta]],Punto_venta[],2,0)</f>
        <v>1</v>
      </c>
      <c r="F7168" t="s">
        <v>16</v>
      </c>
      <c r="G7168">
        <f>+VLOOKUP(Tabla2[[#This Row],[Cultivo]],Cod_categoría[],2,0)</f>
        <v>100109001</v>
      </c>
      <c r="H7168" t="str">
        <f>+VLOOKUP(F7168,Codigos[],2,0)</f>
        <v>Uva</v>
      </c>
      <c r="I7168">
        <f>+VLOOKUP(Tabla2[[#This Row],[Categoría]],Cod_procesamiento10[],2,0)</f>
        <v>11</v>
      </c>
      <c r="J7168" t="s">
        <v>163</v>
      </c>
      <c r="K7168" s="3">
        <v>1332.27</v>
      </c>
    </row>
    <row r="7169" spans="1:11" x14ac:dyDescent="0.35">
      <c r="A7169">
        <v>2016</v>
      </c>
      <c r="B7169" s="5" t="s">
        <v>60</v>
      </c>
      <c r="C7169" s="10">
        <v>42705</v>
      </c>
      <c r="D7169" t="s">
        <v>17</v>
      </c>
      <c r="E7169">
        <f>+VLOOKUP(Tabla2[[#This Row],[Punto de venta]],Punto_venta[],2,0)</f>
        <v>2</v>
      </c>
      <c r="F7169" t="s">
        <v>68</v>
      </c>
      <c r="G7169">
        <f>+VLOOKUP(Tabla2[[#This Row],[Cultivo]],Cod_categoría[],2,0)</f>
        <v>100101001</v>
      </c>
      <c r="H7169" t="str">
        <f>+VLOOKUP(F7169,Codigos[],2,0)</f>
        <v>Berries</v>
      </c>
      <c r="I7169">
        <f>+VLOOKUP(Tabla2[[#This Row],[Categoría]],Cod_procesamiento10[],2,0)</f>
        <v>1</v>
      </c>
      <c r="J7169" t="s">
        <v>163</v>
      </c>
      <c r="K7169" s="3">
        <v>6123.17</v>
      </c>
    </row>
    <row r="7170" spans="1:11" x14ac:dyDescent="0.35">
      <c r="A7170">
        <v>2016</v>
      </c>
      <c r="B7170" s="5" t="s">
        <v>60</v>
      </c>
      <c r="C7170" s="10">
        <v>42705</v>
      </c>
      <c r="D7170" t="s">
        <v>17</v>
      </c>
      <c r="E7170">
        <f>+VLOOKUP(Tabla2[[#This Row],[Punto de venta]],Punto_venta[],2,0)</f>
        <v>2</v>
      </c>
      <c r="F7170" t="s">
        <v>3</v>
      </c>
      <c r="G7170">
        <f>+VLOOKUP(Tabla2[[#This Row],[Cultivo]],Cod_categoría[],2,0)</f>
        <v>100103001</v>
      </c>
      <c r="H7170" t="str">
        <f>+VLOOKUP(F7170,Codigos[],2,0)</f>
        <v>Frutos de carozo</v>
      </c>
      <c r="I7170">
        <f>+VLOOKUP(Tabla2[[#This Row],[Categoría]],Cod_procesamiento10[],2,0)</f>
        <v>5</v>
      </c>
      <c r="J7170" t="s">
        <v>163</v>
      </c>
      <c r="K7170" s="3">
        <v>3161.79</v>
      </c>
    </row>
    <row r="7171" spans="1:11" x14ac:dyDescent="0.35">
      <c r="A7171">
        <v>2016</v>
      </c>
      <c r="B7171" s="5" t="s">
        <v>60</v>
      </c>
      <c r="C7171" s="10">
        <v>42705</v>
      </c>
      <c r="D7171" t="s">
        <v>17</v>
      </c>
      <c r="E7171">
        <f>+VLOOKUP(Tabla2[[#This Row],[Punto de venta]],Punto_venta[],2,0)</f>
        <v>2</v>
      </c>
      <c r="F7171" t="s">
        <v>5</v>
      </c>
      <c r="G7171">
        <f>+VLOOKUP(Tabla2[[#This Row],[Cultivo]],Cod_categoría[],2,0)</f>
        <v>100103002</v>
      </c>
      <c r="H7171" t="str">
        <f>+VLOOKUP(F7171,Codigos[],2,0)</f>
        <v>Frutos de carozo</v>
      </c>
      <c r="I7171">
        <f>+VLOOKUP(Tabla2[[#This Row],[Categoría]],Cod_procesamiento10[],2,0)</f>
        <v>5</v>
      </c>
      <c r="J7171" t="s">
        <v>163</v>
      </c>
      <c r="K7171" s="3">
        <v>1709.94</v>
      </c>
    </row>
    <row r="7172" spans="1:11" x14ac:dyDescent="0.35">
      <c r="A7172">
        <v>2016</v>
      </c>
      <c r="B7172" s="5" t="s">
        <v>60</v>
      </c>
      <c r="C7172" s="10">
        <v>42705</v>
      </c>
      <c r="D7172" t="s">
        <v>17</v>
      </c>
      <c r="E7172">
        <f>+VLOOKUP(Tabla2[[#This Row],[Punto de venta]],Punto_venta[],2,0)</f>
        <v>2</v>
      </c>
      <c r="F7172" t="s">
        <v>7</v>
      </c>
      <c r="G7172">
        <f>+VLOOKUP(Tabla2[[#This Row],[Cultivo]],Cod_categoría[],2,0)</f>
        <v>100103004</v>
      </c>
      <c r="H7172" t="str">
        <f>+VLOOKUP(F7172,Codigos[],2,0)</f>
        <v>Frutos de carozo</v>
      </c>
      <c r="I7172">
        <f>+VLOOKUP(Tabla2[[#This Row],[Categoría]],Cod_procesamiento10[],2,0)</f>
        <v>5</v>
      </c>
      <c r="J7172" t="s">
        <v>163</v>
      </c>
      <c r="K7172" s="3">
        <v>1628.14</v>
      </c>
    </row>
    <row r="7173" spans="1:11" x14ac:dyDescent="0.35">
      <c r="A7173">
        <v>2016</v>
      </c>
      <c r="B7173" s="5" t="s">
        <v>60</v>
      </c>
      <c r="C7173" s="10">
        <v>42705</v>
      </c>
      <c r="D7173" t="s">
        <v>17</v>
      </c>
      <c r="E7173">
        <f>+VLOOKUP(Tabla2[[#This Row],[Punto de venta]],Punto_venta[],2,0)</f>
        <v>2</v>
      </c>
      <c r="F7173" t="s">
        <v>23</v>
      </c>
      <c r="G7173">
        <f>+VLOOKUP(Tabla2[[#This Row],[Cultivo]],Cod_categoría[],2,0)</f>
        <v>100101004</v>
      </c>
      <c r="H7173" t="str">
        <f>+VLOOKUP(F7173,Codigos[],2,0)</f>
        <v>Berries</v>
      </c>
      <c r="I7173">
        <f>+VLOOKUP(Tabla2[[#This Row],[Categoría]],Cod_procesamiento10[],2,0)</f>
        <v>1</v>
      </c>
      <c r="J7173" t="s">
        <v>163</v>
      </c>
      <c r="K7173" s="3">
        <v>5390</v>
      </c>
    </row>
    <row r="7174" spans="1:11" x14ac:dyDescent="0.35">
      <c r="A7174">
        <v>2016</v>
      </c>
      <c r="B7174" s="5" t="s">
        <v>60</v>
      </c>
      <c r="C7174" s="10">
        <v>42705</v>
      </c>
      <c r="D7174" t="s">
        <v>17</v>
      </c>
      <c r="E7174">
        <f>+VLOOKUP(Tabla2[[#This Row],[Punto de venta]],Punto_venta[],2,0)</f>
        <v>2</v>
      </c>
      <c r="F7174" t="s">
        <v>8</v>
      </c>
      <c r="G7174">
        <f>+VLOOKUP(Tabla2[[#This Row],[Cultivo]],Cod_categoría[],2,0)</f>
        <v>100112025</v>
      </c>
      <c r="H7174" t="str">
        <f>+VLOOKUP(F7174,Codigos[],2,0)</f>
        <v>Berries</v>
      </c>
      <c r="I7174">
        <f>+VLOOKUP(Tabla2[[#This Row],[Categoría]],Cod_procesamiento10[],2,0)</f>
        <v>1</v>
      </c>
      <c r="J7174" t="s">
        <v>163</v>
      </c>
      <c r="K7174" s="3">
        <v>2770</v>
      </c>
    </row>
    <row r="7175" spans="1:11" x14ac:dyDescent="0.35">
      <c r="A7175">
        <v>2016</v>
      </c>
      <c r="B7175" s="5" t="s">
        <v>60</v>
      </c>
      <c r="C7175" s="10">
        <v>42705</v>
      </c>
      <c r="D7175" t="s">
        <v>17</v>
      </c>
      <c r="E7175">
        <f>+VLOOKUP(Tabla2[[#This Row],[Punto de venta]],Punto_venta[],2,0)</f>
        <v>2</v>
      </c>
      <c r="F7175" t="s">
        <v>9</v>
      </c>
      <c r="G7175">
        <f>+VLOOKUP(Tabla2[[#This Row],[Cultivo]],Cod_categoría[],2,0)</f>
        <v>100102003</v>
      </c>
      <c r="H7175" t="str">
        <f>+VLOOKUP(F7175,Codigos[],2,0)</f>
        <v>Cítricos</v>
      </c>
      <c r="I7175">
        <f>+VLOOKUP(Tabla2[[#This Row],[Categoría]],Cod_procesamiento10[],2,0)</f>
        <v>2</v>
      </c>
      <c r="J7175" t="s">
        <v>163</v>
      </c>
      <c r="K7175" s="3">
        <v>1501.77</v>
      </c>
    </row>
    <row r="7176" spans="1:11" x14ac:dyDescent="0.35">
      <c r="A7176">
        <v>2016</v>
      </c>
      <c r="B7176" s="5" t="s">
        <v>60</v>
      </c>
      <c r="C7176" s="10">
        <v>42705</v>
      </c>
      <c r="D7176" t="s">
        <v>17</v>
      </c>
      <c r="E7176">
        <f>+VLOOKUP(Tabla2[[#This Row],[Punto de venta]],Punto_venta[],2,0)</f>
        <v>2</v>
      </c>
      <c r="F7176" t="s">
        <v>21</v>
      </c>
      <c r="G7176">
        <f>+VLOOKUP(Tabla2[[#This Row],[Cultivo]],Cod_categoría[],2,0)</f>
        <v>100108002</v>
      </c>
      <c r="H7176" t="str">
        <f>+VLOOKUP(F7176,Codigos[],2,0)</f>
        <v>Frutos tropicales y subtropicales</v>
      </c>
      <c r="I7176">
        <f>+VLOOKUP(Tabla2[[#This Row],[Categoría]],Cod_procesamiento10[],2,0)</f>
        <v>4</v>
      </c>
      <c r="J7176" t="s">
        <v>163</v>
      </c>
      <c r="K7176" s="3">
        <v>1631.57</v>
      </c>
    </row>
    <row r="7177" spans="1:11" x14ac:dyDescent="0.35">
      <c r="A7177">
        <v>2016</v>
      </c>
      <c r="B7177" s="5" t="s">
        <v>60</v>
      </c>
      <c r="C7177" s="10">
        <v>42705</v>
      </c>
      <c r="D7177" t="s">
        <v>17</v>
      </c>
      <c r="E7177">
        <f>+VLOOKUP(Tabla2[[#This Row],[Punto de venta]],Punto_venta[],2,0)</f>
        <v>2</v>
      </c>
      <c r="F7177" t="s">
        <v>11</v>
      </c>
      <c r="G7177">
        <f>+VLOOKUP(Tabla2[[#This Row],[Cultivo]],Cod_categoría[],2,0)</f>
        <v>100102005</v>
      </c>
      <c r="H7177" t="str">
        <f>+VLOOKUP(F7177,Codigos[],2,0)</f>
        <v>Cítricos</v>
      </c>
      <c r="I7177">
        <f>+VLOOKUP(Tabla2[[#This Row],[Categoría]],Cod_procesamiento10[],2,0)</f>
        <v>2</v>
      </c>
      <c r="J7177" t="s">
        <v>163</v>
      </c>
      <c r="K7177" s="3">
        <v>1020.29</v>
      </c>
    </row>
    <row r="7178" spans="1:11" x14ac:dyDescent="0.35">
      <c r="A7178">
        <v>2016</v>
      </c>
      <c r="B7178" s="5" t="s">
        <v>60</v>
      </c>
      <c r="C7178" s="10">
        <v>42705</v>
      </c>
      <c r="D7178" t="s">
        <v>17</v>
      </c>
      <c r="E7178">
        <f>+VLOOKUP(Tabla2[[#This Row],[Punto de venta]],Punto_venta[],2,0)</f>
        <v>2</v>
      </c>
      <c r="F7178" t="s">
        <v>12</v>
      </c>
      <c r="G7178">
        <f>+VLOOKUP(Tabla2[[#This Row],[Cultivo]],Cod_categoría[],2,0)</f>
        <v>100103006</v>
      </c>
      <c r="H7178" t="str">
        <f>+VLOOKUP(F7178,Codigos[],2,0)</f>
        <v>Frutos de carozo</v>
      </c>
      <c r="I7178">
        <f>+VLOOKUP(Tabla2[[#This Row],[Categoría]],Cod_procesamiento10[],2,0)</f>
        <v>5</v>
      </c>
      <c r="J7178" t="s">
        <v>163</v>
      </c>
      <c r="K7178" s="3">
        <v>1661.2</v>
      </c>
    </row>
    <row r="7179" spans="1:11" x14ac:dyDescent="0.35">
      <c r="A7179">
        <v>2016</v>
      </c>
      <c r="B7179" s="5" t="s">
        <v>60</v>
      </c>
      <c r="C7179" s="10">
        <v>42705</v>
      </c>
      <c r="D7179" t="s">
        <v>17</v>
      </c>
      <c r="E7179">
        <f>+VLOOKUP(Tabla2[[#This Row],[Punto de venta]],Punto_venta[],2,0)</f>
        <v>2</v>
      </c>
      <c r="F7179" t="s">
        <v>13</v>
      </c>
      <c r="G7179">
        <f>+VLOOKUP(Tabla2[[#This Row],[Cultivo]],Cod_categoría[],2,0)</f>
        <v>100106002</v>
      </c>
      <c r="H7179" t="str">
        <f>+VLOOKUP(F7179,Codigos[],2,0)</f>
        <v>Frutos oleaginosos</v>
      </c>
      <c r="I7179">
        <f>+VLOOKUP(Tabla2[[#This Row],[Categoría]],Cod_procesamiento10[],2,0)</f>
        <v>12</v>
      </c>
      <c r="J7179" t="s">
        <v>163</v>
      </c>
      <c r="K7179" s="3">
        <v>2821.45</v>
      </c>
    </row>
    <row r="7180" spans="1:11" x14ac:dyDescent="0.35">
      <c r="A7180">
        <v>2016</v>
      </c>
      <c r="B7180" s="5" t="s">
        <v>60</v>
      </c>
      <c r="C7180" s="10">
        <v>42705</v>
      </c>
      <c r="D7180" t="s">
        <v>17</v>
      </c>
      <c r="E7180">
        <f>+VLOOKUP(Tabla2[[#This Row],[Punto de venta]],Punto_venta[],2,0)</f>
        <v>2</v>
      </c>
      <c r="F7180" t="s">
        <v>15</v>
      </c>
      <c r="G7180">
        <f>+VLOOKUP(Tabla2[[#This Row],[Cultivo]],Cod_categoría[],2,0)</f>
        <v>100108006</v>
      </c>
      <c r="H7180" t="str">
        <f>+VLOOKUP(F7180,Codigos[],2,0)</f>
        <v>Frutos tropicales y subtropicales</v>
      </c>
      <c r="I7180">
        <f>+VLOOKUP(Tabla2[[#This Row],[Categoría]],Cod_procesamiento10[],2,0)</f>
        <v>4</v>
      </c>
      <c r="J7180" t="s">
        <v>163</v>
      </c>
      <c r="K7180" s="3">
        <v>752.14</v>
      </c>
    </row>
    <row r="7181" spans="1:11" x14ac:dyDescent="0.35">
      <c r="A7181">
        <v>2016</v>
      </c>
      <c r="B7181" s="5" t="s">
        <v>60</v>
      </c>
      <c r="C7181" s="10">
        <v>42705</v>
      </c>
      <c r="D7181" t="s">
        <v>17</v>
      </c>
      <c r="E7181">
        <f>+VLOOKUP(Tabla2[[#This Row],[Punto de venta]],Punto_venta[],2,0)</f>
        <v>2</v>
      </c>
      <c r="F7181" t="s">
        <v>16</v>
      </c>
      <c r="G7181">
        <f>+VLOOKUP(Tabla2[[#This Row],[Cultivo]],Cod_categoría[],2,0)</f>
        <v>100109001</v>
      </c>
      <c r="H7181" t="str">
        <f>+VLOOKUP(F7181,Codigos[],2,0)</f>
        <v>Uva</v>
      </c>
      <c r="I7181">
        <f>+VLOOKUP(Tabla2[[#This Row],[Categoría]],Cod_procesamiento10[],2,0)</f>
        <v>11</v>
      </c>
      <c r="J7181" t="s">
        <v>163</v>
      </c>
      <c r="K7181" s="3">
        <v>3484.68</v>
      </c>
    </row>
    <row r="7182" spans="1:11" x14ac:dyDescent="0.35">
      <c r="A7182">
        <v>2016</v>
      </c>
      <c r="B7182" s="5" t="s">
        <v>60</v>
      </c>
      <c r="C7182" s="10">
        <v>42705</v>
      </c>
      <c r="D7182" t="s">
        <v>24</v>
      </c>
      <c r="E7182">
        <f>+VLOOKUP(Tabla2[[#This Row],[Punto de venta]],Punto_venta[],2,0)</f>
        <v>3</v>
      </c>
      <c r="F7182" t="s">
        <v>68</v>
      </c>
      <c r="G7182">
        <f>+VLOOKUP(Tabla2[[#This Row],[Cultivo]],Cod_categoría[],2,0)</f>
        <v>100101001</v>
      </c>
      <c r="H7182" t="str">
        <f>+VLOOKUP(F7182,Codigos[],2,0)</f>
        <v>Berries</v>
      </c>
      <c r="I7182">
        <f>+VLOOKUP(Tabla2[[#This Row],[Categoría]],Cod_procesamiento10[],2,0)</f>
        <v>1</v>
      </c>
      <c r="J7182" t="s">
        <v>163</v>
      </c>
      <c r="K7182" s="3">
        <v>1962.74</v>
      </c>
    </row>
    <row r="7183" spans="1:11" x14ac:dyDescent="0.35">
      <c r="A7183">
        <v>2016</v>
      </c>
      <c r="B7183" s="5" t="s">
        <v>60</v>
      </c>
      <c r="C7183" s="10">
        <v>42705</v>
      </c>
      <c r="D7183" t="s">
        <v>24</v>
      </c>
      <c r="E7183">
        <f>+VLOOKUP(Tabla2[[#This Row],[Punto de venta]],Punto_venta[],2,0)</f>
        <v>3</v>
      </c>
      <c r="F7183" t="s">
        <v>25</v>
      </c>
      <c r="G7183">
        <f>+VLOOKUP(Tabla2[[#This Row],[Cultivo]],Cod_categoría[],2,0)</f>
        <v>100114046</v>
      </c>
      <c r="H7183" t="str">
        <f>+VLOOKUP(F7183,Codigos[],2,0)</f>
        <v>Berries</v>
      </c>
      <c r="I7183">
        <f>+VLOOKUP(Tabla2[[#This Row],[Categoría]],Cod_procesamiento10[],2,0)</f>
        <v>1</v>
      </c>
      <c r="J7183" t="s">
        <v>163</v>
      </c>
      <c r="K7183" s="3">
        <v>2290.48</v>
      </c>
    </row>
    <row r="7184" spans="1:11" x14ac:dyDescent="0.35">
      <c r="A7184">
        <v>2016</v>
      </c>
      <c r="B7184" s="5" t="s">
        <v>60</v>
      </c>
      <c r="C7184" s="10">
        <v>42705</v>
      </c>
      <c r="D7184" t="s">
        <v>24</v>
      </c>
      <c r="E7184">
        <f>+VLOOKUP(Tabla2[[#This Row],[Punto de venta]],Punto_venta[],2,0)</f>
        <v>3</v>
      </c>
      <c r="F7184" t="s">
        <v>3</v>
      </c>
      <c r="G7184">
        <f>+VLOOKUP(Tabla2[[#This Row],[Cultivo]],Cod_categoría[],2,0)</f>
        <v>100103001</v>
      </c>
      <c r="H7184" t="str">
        <f>+VLOOKUP(F7184,Codigos[],2,0)</f>
        <v>Frutos de carozo</v>
      </c>
      <c r="I7184">
        <f>+VLOOKUP(Tabla2[[#This Row],[Categoría]],Cod_procesamiento10[],2,0)</f>
        <v>5</v>
      </c>
      <c r="J7184" t="s">
        <v>163</v>
      </c>
      <c r="K7184" s="3">
        <v>1200.96</v>
      </c>
    </row>
    <row r="7185" spans="1:11" x14ac:dyDescent="0.35">
      <c r="A7185">
        <v>2016</v>
      </c>
      <c r="B7185" s="5" t="s">
        <v>60</v>
      </c>
      <c r="C7185" s="10">
        <v>42705</v>
      </c>
      <c r="D7185" t="s">
        <v>24</v>
      </c>
      <c r="E7185">
        <f>+VLOOKUP(Tabla2[[#This Row],[Punto de venta]],Punto_venta[],2,0)</f>
        <v>3</v>
      </c>
      <c r="F7185" t="s">
        <v>4</v>
      </c>
      <c r="G7185">
        <f>+VLOOKUP(Tabla2[[#This Row],[Cultivo]],Cod_categoría[],2,0)</f>
        <v>100107002</v>
      </c>
      <c r="H7185" t="str">
        <f>+VLOOKUP(F7185,Codigos[],2,0)</f>
        <v>Frutos tropicales y subtropicales</v>
      </c>
      <c r="I7185">
        <f>+VLOOKUP(Tabla2[[#This Row],[Categoría]],Cod_procesamiento10[],2,0)</f>
        <v>4</v>
      </c>
      <c r="J7185" t="s">
        <v>163</v>
      </c>
      <c r="K7185" s="3">
        <v>1114.3800000000001</v>
      </c>
    </row>
    <row r="7186" spans="1:11" x14ac:dyDescent="0.35">
      <c r="A7186">
        <v>2016</v>
      </c>
      <c r="B7186" s="5" t="s">
        <v>60</v>
      </c>
      <c r="C7186" s="10">
        <v>42705</v>
      </c>
      <c r="D7186" t="s">
        <v>24</v>
      </c>
      <c r="E7186">
        <f>+VLOOKUP(Tabla2[[#This Row],[Punto de venta]],Punto_venta[],2,0)</f>
        <v>3</v>
      </c>
      <c r="F7186" t="s">
        <v>5</v>
      </c>
      <c r="G7186">
        <f>+VLOOKUP(Tabla2[[#This Row],[Cultivo]],Cod_categoría[],2,0)</f>
        <v>100103002</v>
      </c>
      <c r="H7186" t="str">
        <f>+VLOOKUP(F7186,Codigos[],2,0)</f>
        <v>Frutos de carozo</v>
      </c>
      <c r="I7186">
        <f>+VLOOKUP(Tabla2[[#This Row],[Categoría]],Cod_procesamiento10[],2,0)</f>
        <v>5</v>
      </c>
      <c r="J7186" t="s">
        <v>163</v>
      </c>
      <c r="K7186" s="3">
        <v>564.38</v>
      </c>
    </row>
    <row r="7187" spans="1:11" x14ac:dyDescent="0.35">
      <c r="A7187">
        <v>2016</v>
      </c>
      <c r="B7187" s="5" t="s">
        <v>60</v>
      </c>
      <c r="C7187" s="10">
        <v>42705</v>
      </c>
      <c r="D7187" t="s">
        <v>24</v>
      </c>
      <c r="E7187">
        <f>+VLOOKUP(Tabla2[[#This Row],[Punto de venta]],Punto_venta[],2,0)</f>
        <v>3</v>
      </c>
      <c r="F7187" t="s">
        <v>6</v>
      </c>
      <c r="G7187">
        <f>+VLOOKUP(Tabla2[[#This Row],[Cultivo]],Cod_categoría[],2,0)</f>
        <v>100103003</v>
      </c>
      <c r="H7187" t="str">
        <f>+VLOOKUP(F7187,Codigos[],2,0)</f>
        <v>Frutos de carozo</v>
      </c>
      <c r="I7187">
        <f>+VLOOKUP(Tabla2[[#This Row],[Categoría]],Cod_procesamiento10[],2,0)</f>
        <v>5</v>
      </c>
      <c r="J7187" t="s">
        <v>163</v>
      </c>
      <c r="K7187" s="3">
        <v>670.41</v>
      </c>
    </row>
    <row r="7188" spans="1:11" x14ac:dyDescent="0.35">
      <c r="A7188">
        <v>2016</v>
      </c>
      <c r="B7188" s="5" t="s">
        <v>60</v>
      </c>
      <c r="C7188" s="10">
        <v>42705</v>
      </c>
      <c r="D7188" t="s">
        <v>24</v>
      </c>
      <c r="E7188">
        <f>+VLOOKUP(Tabla2[[#This Row],[Punto de venta]],Punto_venta[],2,0)</f>
        <v>3</v>
      </c>
      <c r="F7188" t="s">
        <v>7</v>
      </c>
      <c r="G7188">
        <f>+VLOOKUP(Tabla2[[#This Row],[Cultivo]],Cod_categoría[],2,0)</f>
        <v>100103004</v>
      </c>
      <c r="H7188" t="str">
        <f>+VLOOKUP(F7188,Codigos[],2,0)</f>
        <v>Frutos de carozo</v>
      </c>
      <c r="I7188">
        <f>+VLOOKUP(Tabla2[[#This Row],[Categoría]],Cod_procesamiento10[],2,0)</f>
        <v>5</v>
      </c>
      <c r="J7188" t="s">
        <v>163</v>
      </c>
      <c r="K7188" s="3">
        <v>681.05</v>
      </c>
    </row>
    <row r="7189" spans="1:11" x14ac:dyDescent="0.35">
      <c r="A7189">
        <v>2016</v>
      </c>
      <c r="B7189" s="5" t="s">
        <v>60</v>
      </c>
      <c r="C7189" s="10">
        <v>42705</v>
      </c>
      <c r="D7189" t="s">
        <v>24</v>
      </c>
      <c r="E7189">
        <f>+VLOOKUP(Tabla2[[#This Row],[Punto de venta]],Punto_venta[],2,0)</f>
        <v>3</v>
      </c>
      <c r="F7189" t="s">
        <v>23</v>
      </c>
      <c r="G7189">
        <f>+VLOOKUP(Tabla2[[#This Row],[Cultivo]],Cod_categoría[],2,0)</f>
        <v>100101004</v>
      </c>
      <c r="H7189" t="str">
        <f>+VLOOKUP(F7189,Codigos[],2,0)</f>
        <v>Berries</v>
      </c>
      <c r="I7189">
        <f>+VLOOKUP(Tabla2[[#This Row],[Categoría]],Cod_procesamiento10[],2,0)</f>
        <v>1</v>
      </c>
      <c r="J7189" t="s">
        <v>163</v>
      </c>
      <c r="K7189" s="3">
        <v>2811.76</v>
      </c>
    </row>
    <row r="7190" spans="1:11" x14ac:dyDescent="0.35">
      <c r="A7190">
        <v>2016</v>
      </c>
      <c r="B7190" s="5" t="s">
        <v>60</v>
      </c>
      <c r="C7190" s="10">
        <v>42705</v>
      </c>
      <c r="D7190" t="s">
        <v>24</v>
      </c>
      <c r="E7190">
        <f>+VLOOKUP(Tabla2[[#This Row],[Punto de venta]],Punto_venta[],2,0)</f>
        <v>3</v>
      </c>
      <c r="F7190" t="s">
        <v>8</v>
      </c>
      <c r="G7190">
        <f>+VLOOKUP(Tabla2[[#This Row],[Cultivo]],Cod_categoría[],2,0)</f>
        <v>100112025</v>
      </c>
      <c r="H7190" t="str">
        <f>+VLOOKUP(F7190,Codigos[],2,0)</f>
        <v>Berries</v>
      </c>
      <c r="I7190">
        <f>+VLOOKUP(Tabla2[[#This Row],[Categoría]],Cod_procesamiento10[],2,0)</f>
        <v>1</v>
      </c>
      <c r="J7190" t="s">
        <v>163</v>
      </c>
      <c r="K7190" s="3">
        <v>900.73</v>
      </c>
    </row>
    <row r="7191" spans="1:11" x14ac:dyDescent="0.35">
      <c r="A7191">
        <v>2016</v>
      </c>
      <c r="B7191" s="5" t="s">
        <v>60</v>
      </c>
      <c r="C7191" s="10">
        <v>42705</v>
      </c>
      <c r="D7191" t="s">
        <v>24</v>
      </c>
      <c r="E7191">
        <f>+VLOOKUP(Tabla2[[#This Row],[Punto de venta]],Punto_venta[],2,0)</f>
        <v>3</v>
      </c>
      <c r="F7191" t="s">
        <v>33</v>
      </c>
      <c r="G7191">
        <f>+VLOOKUP(Tabla2[[#This Row],[Cultivo]],Cod_categoría[],2,0)</f>
        <v>100114040</v>
      </c>
      <c r="H7191" t="str">
        <f>+VLOOKUP(F7191,Codigos[],2,0)</f>
        <v>Frutos tropicales y subtropicales</v>
      </c>
      <c r="I7191">
        <f>+VLOOKUP(Tabla2[[#This Row],[Categoría]],Cod_procesamiento10[],2,0)</f>
        <v>4</v>
      </c>
      <c r="J7191" t="s">
        <v>163</v>
      </c>
      <c r="K7191" s="3">
        <v>2100</v>
      </c>
    </row>
    <row r="7192" spans="1:11" x14ac:dyDescent="0.35">
      <c r="A7192">
        <v>2016</v>
      </c>
      <c r="B7192" s="5" t="s">
        <v>60</v>
      </c>
      <c r="C7192" s="10">
        <v>42705</v>
      </c>
      <c r="D7192" t="s">
        <v>24</v>
      </c>
      <c r="E7192">
        <f>+VLOOKUP(Tabla2[[#This Row],[Punto de venta]],Punto_venta[],2,0)</f>
        <v>3</v>
      </c>
      <c r="F7192" t="s">
        <v>19</v>
      </c>
      <c r="G7192">
        <f>+VLOOKUP(Tabla2[[#This Row],[Cultivo]],Cod_categoría[],2,0)</f>
        <v>100101007</v>
      </c>
      <c r="H7192" t="str">
        <f>+VLOOKUP(F7192,Codigos[],2,0)</f>
        <v>Berries</v>
      </c>
      <c r="I7192">
        <f>+VLOOKUP(Tabla2[[#This Row],[Categoría]],Cod_procesamiento10[],2,0)</f>
        <v>1</v>
      </c>
      <c r="J7192" t="s">
        <v>163</v>
      </c>
      <c r="K7192" s="3">
        <v>1126.67</v>
      </c>
    </row>
    <row r="7193" spans="1:11" x14ac:dyDescent="0.35">
      <c r="A7193">
        <v>2016</v>
      </c>
      <c r="B7193" s="5" t="s">
        <v>60</v>
      </c>
      <c r="C7193" s="10">
        <v>42705</v>
      </c>
      <c r="D7193" t="s">
        <v>24</v>
      </c>
      <c r="E7193">
        <f>+VLOOKUP(Tabla2[[#This Row],[Punto de venta]],Punto_venta[],2,0)</f>
        <v>3</v>
      </c>
      <c r="F7193" t="s">
        <v>9</v>
      </c>
      <c r="G7193">
        <f>+VLOOKUP(Tabla2[[#This Row],[Cultivo]],Cod_categoría[],2,0)</f>
        <v>100102003</v>
      </c>
      <c r="H7193" t="str">
        <f>+VLOOKUP(F7193,Codigos[],2,0)</f>
        <v>Cítricos</v>
      </c>
      <c r="I7193">
        <f>+VLOOKUP(Tabla2[[#This Row],[Categoría]],Cod_procesamiento10[],2,0)</f>
        <v>2</v>
      </c>
      <c r="J7193" t="s">
        <v>163</v>
      </c>
      <c r="K7193" s="3">
        <v>671.53</v>
      </c>
    </row>
    <row r="7194" spans="1:11" x14ac:dyDescent="0.35">
      <c r="A7194">
        <v>2016</v>
      </c>
      <c r="B7194" s="5" t="s">
        <v>60</v>
      </c>
      <c r="C7194" s="10">
        <v>42705</v>
      </c>
      <c r="D7194" t="s">
        <v>24</v>
      </c>
      <c r="E7194">
        <f>+VLOOKUP(Tabla2[[#This Row],[Punto de venta]],Punto_venta[],2,0)</f>
        <v>3</v>
      </c>
      <c r="F7194" t="s">
        <v>20</v>
      </c>
      <c r="G7194">
        <f>+VLOOKUP(Tabla2[[#This Row],[Cultivo]],Cod_categoría[],2,0)</f>
        <v>100102004</v>
      </c>
      <c r="H7194" t="str">
        <f>+VLOOKUP(F7194,Codigos[],2,0)</f>
        <v>Cítricos</v>
      </c>
      <c r="I7194">
        <f>+VLOOKUP(Tabla2[[#This Row],[Categoría]],Cod_procesamiento10[],2,0)</f>
        <v>2</v>
      </c>
      <c r="J7194" t="s">
        <v>163</v>
      </c>
      <c r="K7194" s="3">
        <v>397.54</v>
      </c>
    </row>
    <row r="7195" spans="1:11" x14ac:dyDescent="0.35">
      <c r="A7195">
        <v>2016</v>
      </c>
      <c r="B7195" s="5" t="s">
        <v>60</v>
      </c>
      <c r="C7195" s="10">
        <v>42705</v>
      </c>
      <c r="D7195" t="s">
        <v>24</v>
      </c>
      <c r="E7195">
        <f>+VLOOKUP(Tabla2[[#This Row],[Punto de venta]],Punto_venta[],2,0)</f>
        <v>3</v>
      </c>
      <c r="F7195" t="s">
        <v>21</v>
      </c>
      <c r="G7195">
        <f>+VLOOKUP(Tabla2[[#This Row],[Cultivo]],Cod_categoría[],2,0)</f>
        <v>100108002</v>
      </c>
      <c r="H7195" t="str">
        <f>+VLOOKUP(F7195,Codigos[],2,0)</f>
        <v>Frutos tropicales y subtropicales</v>
      </c>
      <c r="I7195">
        <f>+VLOOKUP(Tabla2[[#This Row],[Categoría]],Cod_procesamiento10[],2,0)</f>
        <v>4</v>
      </c>
      <c r="J7195" t="s">
        <v>163</v>
      </c>
      <c r="K7195" s="3">
        <v>1179.43</v>
      </c>
    </row>
    <row r="7196" spans="1:11" x14ac:dyDescent="0.35">
      <c r="A7196">
        <v>2016</v>
      </c>
      <c r="B7196" s="5" t="s">
        <v>60</v>
      </c>
      <c r="C7196" s="10">
        <v>42705</v>
      </c>
      <c r="D7196" t="s">
        <v>24</v>
      </c>
      <c r="E7196">
        <f>+VLOOKUP(Tabla2[[#This Row],[Punto de venta]],Punto_venta[],2,0)</f>
        <v>3</v>
      </c>
      <c r="F7196" t="s">
        <v>10</v>
      </c>
      <c r="G7196">
        <f>+VLOOKUP(Tabla2[[#This Row],[Cultivo]],Cod_categoría[],2,0)</f>
        <v>100104002</v>
      </c>
      <c r="H7196" t="str">
        <f>+VLOOKUP(F7196,Codigos[],2,0)</f>
        <v>Frutos de pepita</v>
      </c>
      <c r="I7196">
        <f>+VLOOKUP(Tabla2[[#This Row],[Categoría]],Cod_procesamiento10[],2,0)</f>
        <v>3</v>
      </c>
      <c r="J7196" t="s">
        <v>163</v>
      </c>
      <c r="K7196" s="3">
        <v>611.38</v>
      </c>
    </row>
    <row r="7197" spans="1:11" x14ac:dyDescent="0.35">
      <c r="A7197">
        <v>2016</v>
      </c>
      <c r="B7197" s="5" t="s">
        <v>60</v>
      </c>
      <c r="C7197" s="10">
        <v>42705</v>
      </c>
      <c r="D7197" t="s">
        <v>24</v>
      </c>
      <c r="E7197">
        <f>+VLOOKUP(Tabla2[[#This Row],[Punto de venta]],Punto_venta[],2,0)</f>
        <v>3</v>
      </c>
      <c r="F7197" t="s">
        <v>22</v>
      </c>
      <c r="G7197">
        <f>+VLOOKUP(Tabla2[[#This Row],[Cultivo]],Cod_categoría[],2,0)</f>
        <v>100114041</v>
      </c>
      <c r="H7197" t="str">
        <f>+VLOOKUP(F7197,Codigos[],2,0)</f>
        <v>Frutos tropicales y subtropicales</v>
      </c>
      <c r="I7197">
        <f>+VLOOKUP(Tabla2[[#This Row],[Categoría]],Cod_procesamiento10[],2,0)</f>
        <v>4</v>
      </c>
      <c r="J7197" t="s">
        <v>163</v>
      </c>
      <c r="K7197" s="3">
        <v>4100</v>
      </c>
    </row>
    <row r="7198" spans="1:11" x14ac:dyDescent="0.35">
      <c r="A7198">
        <v>2016</v>
      </c>
      <c r="B7198" s="5" t="s">
        <v>60</v>
      </c>
      <c r="C7198" s="10">
        <v>42705</v>
      </c>
      <c r="D7198" t="s">
        <v>24</v>
      </c>
      <c r="E7198">
        <f>+VLOOKUP(Tabla2[[#This Row],[Punto de venta]],Punto_venta[],2,0)</f>
        <v>3</v>
      </c>
      <c r="F7198" t="s">
        <v>26</v>
      </c>
      <c r="G7198">
        <f>+VLOOKUP(Tabla2[[#This Row],[Cultivo]],Cod_categoría[],2,0)</f>
        <v>100101008</v>
      </c>
      <c r="H7198" t="str">
        <f>+VLOOKUP(F7198,Codigos[],2,0)</f>
        <v>Berries</v>
      </c>
      <c r="I7198">
        <f>+VLOOKUP(Tabla2[[#This Row],[Categoría]],Cod_procesamiento10[],2,0)</f>
        <v>1</v>
      </c>
      <c r="J7198" t="s">
        <v>163</v>
      </c>
      <c r="K7198" s="3">
        <v>1351.11</v>
      </c>
    </row>
    <row r="7199" spans="1:11" x14ac:dyDescent="0.35">
      <c r="A7199">
        <v>2016</v>
      </c>
      <c r="B7199" s="5" t="s">
        <v>60</v>
      </c>
      <c r="C7199" s="10">
        <v>42705</v>
      </c>
      <c r="D7199" t="s">
        <v>24</v>
      </c>
      <c r="E7199">
        <f>+VLOOKUP(Tabla2[[#This Row],[Punto de venta]],Punto_venta[],2,0)</f>
        <v>3</v>
      </c>
      <c r="F7199" t="s">
        <v>11</v>
      </c>
      <c r="G7199">
        <f>+VLOOKUP(Tabla2[[#This Row],[Cultivo]],Cod_categoría[],2,0)</f>
        <v>100102005</v>
      </c>
      <c r="H7199" t="str">
        <f>+VLOOKUP(F7199,Codigos[],2,0)</f>
        <v>Cítricos</v>
      </c>
      <c r="I7199">
        <f>+VLOOKUP(Tabla2[[#This Row],[Categoría]],Cod_procesamiento10[],2,0)</f>
        <v>2</v>
      </c>
      <c r="J7199" t="s">
        <v>163</v>
      </c>
      <c r="K7199" s="3">
        <v>402.36</v>
      </c>
    </row>
    <row r="7200" spans="1:11" x14ac:dyDescent="0.35">
      <c r="A7200">
        <v>2016</v>
      </c>
      <c r="B7200" s="5" t="s">
        <v>60</v>
      </c>
      <c r="C7200" s="10">
        <v>42705</v>
      </c>
      <c r="D7200" t="s">
        <v>24</v>
      </c>
      <c r="E7200">
        <f>+VLOOKUP(Tabla2[[#This Row],[Punto de venta]],Punto_venta[],2,0)</f>
        <v>3</v>
      </c>
      <c r="F7200" t="s">
        <v>12</v>
      </c>
      <c r="G7200">
        <f>+VLOOKUP(Tabla2[[#This Row],[Cultivo]],Cod_categoría[],2,0)</f>
        <v>100103006</v>
      </c>
      <c r="H7200" t="str">
        <f>+VLOOKUP(F7200,Codigos[],2,0)</f>
        <v>Frutos de carozo</v>
      </c>
      <c r="I7200">
        <f>+VLOOKUP(Tabla2[[#This Row],[Categoría]],Cod_procesamiento10[],2,0)</f>
        <v>5</v>
      </c>
      <c r="J7200" t="s">
        <v>163</v>
      </c>
      <c r="K7200" s="3">
        <v>619.32000000000005</v>
      </c>
    </row>
    <row r="7201" spans="1:11" x14ac:dyDescent="0.35">
      <c r="A7201">
        <v>2016</v>
      </c>
      <c r="B7201" s="5" t="s">
        <v>60</v>
      </c>
      <c r="C7201" s="10">
        <v>42705</v>
      </c>
      <c r="D7201" t="s">
        <v>24</v>
      </c>
      <c r="E7201">
        <f>+VLOOKUP(Tabla2[[#This Row],[Punto de venta]],Punto_venta[],2,0)</f>
        <v>3</v>
      </c>
      <c r="F7201" t="s">
        <v>32</v>
      </c>
      <c r="G7201">
        <f>+VLOOKUP(Tabla2[[#This Row],[Cultivo]],Cod_categoría[],2,0)</f>
        <v>100114031</v>
      </c>
      <c r="H7201" t="str">
        <f>+VLOOKUP(F7201,Codigos[],2,0)</f>
        <v>Frutos de pepita</v>
      </c>
      <c r="I7201">
        <f>+VLOOKUP(Tabla2[[#This Row],[Categoría]],Cod_procesamiento10[],2,0)</f>
        <v>3</v>
      </c>
      <c r="J7201" t="s">
        <v>163</v>
      </c>
      <c r="K7201" s="3">
        <v>644.85</v>
      </c>
    </row>
    <row r="7202" spans="1:11" x14ac:dyDescent="0.35">
      <c r="A7202">
        <v>2016</v>
      </c>
      <c r="B7202" s="5" t="s">
        <v>60</v>
      </c>
      <c r="C7202" s="10">
        <v>42705</v>
      </c>
      <c r="D7202" t="s">
        <v>24</v>
      </c>
      <c r="E7202">
        <f>+VLOOKUP(Tabla2[[#This Row],[Punto de venta]],Punto_venta[],2,0)</f>
        <v>3</v>
      </c>
      <c r="F7202" t="s">
        <v>13</v>
      </c>
      <c r="G7202">
        <f>+VLOOKUP(Tabla2[[#This Row],[Cultivo]],Cod_categoría[],2,0)</f>
        <v>100106002</v>
      </c>
      <c r="H7202" t="str">
        <f>+VLOOKUP(F7202,Codigos[],2,0)</f>
        <v>Frutos oleaginosos</v>
      </c>
      <c r="I7202">
        <f>+VLOOKUP(Tabla2[[#This Row],[Categoría]],Cod_procesamiento10[],2,0)</f>
        <v>12</v>
      </c>
      <c r="J7202" t="s">
        <v>163</v>
      </c>
      <c r="K7202" s="3">
        <v>1376.72</v>
      </c>
    </row>
    <row r="7203" spans="1:11" x14ac:dyDescent="0.35">
      <c r="A7203">
        <v>2016</v>
      </c>
      <c r="B7203" s="5" t="s">
        <v>60</v>
      </c>
      <c r="C7203" s="10">
        <v>42705</v>
      </c>
      <c r="D7203" t="s">
        <v>24</v>
      </c>
      <c r="E7203">
        <f>+VLOOKUP(Tabla2[[#This Row],[Punto de venta]],Punto_venta[],2,0)</f>
        <v>3</v>
      </c>
      <c r="F7203" t="s">
        <v>31</v>
      </c>
      <c r="G7203">
        <f>+VLOOKUP(Tabla2[[#This Row],[Cultivo]],Cod_categoría[],2,0)</f>
        <v>100108004</v>
      </c>
      <c r="H7203" t="str">
        <f>+VLOOKUP(F7203,Codigos[],2,0)</f>
        <v>Frutos tropicales y subtropicales</v>
      </c>
      <c r="I7203">
        <f>+VLOOKUP(Tabla2[[#This Row],[Categoría]],Cod_procesamiento10[],2,0)</f>
        <v>4</v>
      </c>
      <c r="J7203" t="s">
        <v>163</v>
      </c>
      <c r="K7203" s="3">
        <v>1600</v>
      </c>
    </row>
    <row r="7204" spans="1:11" x14ac:dyDescent="0.35">
      <c r="A7204">
        <v>2016</v>
      </c>
      <c r="B7204" s="5" t="s">
        <v>60</v>
      </c>
      <c r="C7204" s="10">
        <v>42705</v>
      </c>
      <c r="D7204" t="s">
        <v>24</v>
      </c>
      <c r="E7204">
        <f>+VLOOKUP(Tabla2[[#This Row],[Punto de venta]],Punto_venta[],2,0)</f>
        <v>3</v>
      </c>
      <c r="F7204" t="s">
        <v>14</v>
      </c>
      <c r="G7204">
        <f>+VLOOKUP(Tabla2[[#This Row],[Cultivo]],Cod_categoría[],2,0)</f>
        <v>100104005</v>
      </c>
      <c r="H7204" t="str">
        <f>+VLOOKUP(F7204,Codigos[],2,0)</f>
        <v>Frutos de pepita</v>
      </c>
      <c r="I7204">
        <f>+VLOOKUP(Tabla2[[#This Row],[Categoría]],Cod_procesamiento10[],2,0)</f>
        <v>3</v>
      </c>
      <c r="J7204" t="s">
        <v>163</v>
      </c>
      <c r="K7204" s="3">
        <v>548.03</v>
      </c>
    </row>
    <row r="7205" spans="1:11" x14ac:dyDescent="0.35">
      <c r="A7205">
        <v>2016</v>
      </c>
      <c r="B7205" s="5" t="s">
        <v>60</v>
      </c>
      <c r="C7205" s="10">
        <v>42705</v>
      </c>
      <c r="D7205" t="s">
        <v>24</v>
      </c>
      <c r="E7205">
        <f>+VLOOKUP(Tabla2[[#This Row],[Punto de venta]],Punto_venta[],2,0)</f>
        <v>3</v>
      </c>
      <c r="F7205" t="s">
        <v>15</v>
      </c>
      <c r="G7205">
        <f>+VLOOKUP(Tabla2[[#This Row],[Cultivo]],Cod_categoría[],2,0)</f>
        <v>100108006</v>
      </c>
      <c r="H7205" t="str">
        <f>+VLOOKUP(F7205,Codigos[],2,0)</f>
        <v>Frutos tropicales y subtropicales</v>
      </c>
      <c r="I7205">
        <f>+VLOOKUP(Tabla2[[#This Row],[Categoría]],Cod_procesamiento10[],2,0)</f>
        <v>4</v>
      </c>
      <c r="J7205" t="s">
        <v>163</v>
      </c>
      <c r="K7205" s="3">
        <v>411.43</v>
      </c>
    </row>
    <row r="7206" spans="1:11" x14ac:dyDescent="0.35">
      <c r="A7206">
        <v>2016</v>
      </c>
      <c r="B7206" s="5" t="s">
        <v>60</v>
      </c>
      <c r="C7206" s="10">
        <v>42705</v>
      </c>
      <c r="D7206" t="s">
        <v>24</v>
      </c>
      <c r="E7206">
        <f>+VLOOKUP(Tabla2[[#This Row],[Punto de venta]],Punto_venta[],2,0)</f>
        <v>3</v>
      </c>
      <c r="F7206" t="s">
        <v>27</v>
      </c>
      <c r="G7206">
        <f>+VLOOKUP(Tabla2[[#This Row],[Cultivo]],Cod_categoría[],2,0)</f>
        <v>100102006</v>
      </c>
      <c r="H7206" t="str">
        <f>+VLOOKUP(F7206,Codigos[],2,0)</f>
        <v>Cítricos</v>
      </c>
      <c r="I7206">
        <f>+VLOOKUP(Tabla2[[#This Row],[Categoría]],Cod_procesamiento10[],2,0)</f>
        <v>2</v>
      </c>
      <c r="J7206" t="s">
        <v>163</v>
      </c>
      <c r="K7206" s="3">
        <v>451.07</v>
      </c>
    </row>
    <row r="7207" spans="1:11" x14ac:dyDescent="0.35">
      <c r="A7207">
        <v>2016</v>
      </c>
      <c r="B7207" s="5" t="s">
        <v>60</v>
      </c>
      <c r="C7207" s="10">
        <v>42705</v>
      </c>
      <c r="D7207" t="s">
        <v>24</v>
      </c>
      <c r="E7207">
        <f>+VLOOKUP(Tabla2[[#This Row],[Punto de venta]],Punto_venta[],2,0)</f>
        <v>3</v>
      </c>
      <c r="F7207" t="s">
        <v>16</v>
      </c>
      <c r="G7207">
        <f>+VLOOKUP(Tabla2[[#This Row],[Cultivo]],Cod_categoría[],2,0)</f>
        <v>100109001</v>
      </c>
      <c r="H7207" t="str">
        <f>+VLOOKUP(F7207,Codigos[],2,0)</f>
        <v>Uva</v>
      </c>
      <c r="I7207">
        <f>+VLOOKUP(Tabla2[[#This Row],[Categoría]],Cod_procesamiento10[],2,0)</f>
        <v>11</v>
      </c>
      <c r="J7207" t="s">
        <v>163</v>
      </c>
      <c r="K7207" s="3">
        <v>1152.93</v>
      </c>
    </row>
    <row r="7208" spans="1:11" x14ac:dyDescent="0.35">
      <c r="A7208">
        <v>2016</v>
      </c>
      <c r="B7208" s="5" t="s">
        <v>59</v>
      </c>
      <c r="C7208" s="10">
        <v>42675</v>
      </c>
      <c r="D7208" t="s">
        <v>2</v>
      </c>
      <c r="E7208">
        <f>+VLOOKUP(Tabla2[[#This Row],[Punto de venta]],Punto_venta[],2,0)</f>
        <v>1</v>
      </c>
      <c r="F7208" t="s">
        <v>4</v>
      </c>
      <c r="G7208">
        <f>+VLOOKUP(Tabla2[[#This Row],[Cultivo]],Cod_categoría[],2,0)</f>
        <v>100107002</v>
      </c>
      <c r="H7208" t="str">
        <f>+VLOOKUP(F7208,Codigos[],2,0)</f>
        <v>Frutos tropicales y subtropicales</v>
      </c>
      <c r="I7208">
        <f>+VLOOKUP(Tabla2[[#This Row],[Categoría]],Cod_procesamiento10[],2,0)</f>
        <v>4</v>
      </c>
      <c r="J7208" t="s">
        <v>163</v>
      </c>
      <c r="K7208" s="3">
        <v>1905.57</v>
      </c>
    </row>
    <row r="7209" spans="1:11" x14ac:dyDescent="0.35">
      <c r="A7209">
        <v>2016</v>
      </c>
      <c r="B7209" s="5" t="s">
        <v>59</v>
      </c>
      <c r="C7209" s="10">
        <v>42675</v>
      </c>
      <c r="D7209" t="s">
        <v>2</v>
      </c>
      <c r="E7209">
        <f>+VLOOKUP(Tabla2[[#This Row],[Punto de venta]],Punto_venta[],2,0)</f>
        <v>1</v>
      </c>
      <c r="F7209" t="s">
        <v>8</v>
      </c>
      <c r="G7209">
        <f>+VLOOKUP(Tabla2[[#This Row],[Cultivo]],Cod_categoría[],2,0)</f>
        <v>100112025</v>
      </c>
      <c r="H7209" t="str">
        <f>+VLOOKUP(F7209,Codigos[],2,0)</f>
        <v>Berries</v>
      </c>
      <c r="I7209">
        <f>+VLOOKUP(Tabla2[[#This Row],[Categoría]],Cod_procesamiento10[],2,0)</f>
        <v>1</v>
      </c>
      <c r="J7209" t="s">
        <v>163</v>
      </c>
      <c r="K7209" s="3">
        <v>1399.87</v>
      </c>
    </row>
    <row r="7210" spans="1:11" x14ac:dyDescent="0.35">
      <c r="A7210">
        <v>2016</v>
      </c>
      <c r="B7210" s="5" t="s">
        <v>59</v>
      </c>
      <c r="C7210" s="10">
        <v>42675</v>
      </c>
      <c r="D7210" t="s">
        <v>2</v>
      </c>
      <c r="E7210">
        <f>+VLOOKUP(Tabla2[[#This Row],[Punto de venta]],Punto_venta[],2,0)</f>
        <v>1</v>
      </c>
      <c r="F7210" t="s">
        <v>19</v>
      </c>
      <c r="G7210">
        <f>+VLOOKUP(Tabla2[[#This Row],[Cultivo]],Cod_categoría[],2,0)</f>
        <v>100101007</v>
      </c>
      <c r="H7210" t="str">
        <f>+VLOOKUP(F7210,Codigos[],2,0)</f>
        <v>Berries</v>
      </c>
      <c r="I7210">
        <f>+VLOOKUP(Tabla2[[#This Row],[Categoría]],Cod_procesamiento10[],2,0)</f>
        <v>1</v>
      </c>
      <c r="J7210" t="s">
        <v>163</v>
      </c>
      <c r="K7210" s="3">
        <v>886.37</v>
      </c>
    </row>
    <row r="7211" spans="1:11" x14ac:dyDescent="0.35">
      <c r="A7211">
        <v>2016</v>
      </c>
      <c r="B7211" s="5" t="s">
        <v>59</v>
      </c>
      <c r="C7211" s="10">
        <v>42675</v>
      </c>
      <c r="D7211" t="s">
        <v>2</v>
      </c>
      <c r="E7211">
        <f>+VLOOKUP(Tabla2[[#This Row],[Punto de venta]],Punto_venta[],2,0)</f>
        <v>1</v>
      </c>
      <c r="F7211" t="s">
        <v>9</v>
      </c>
      <c r="G7211">
        <f>+VLOOKUP(Tabla2[[#This Row],[Cultivo]],Cod_categoría[],2,0)</f>
        <v>100102003</v>
      </c>
      <c r="H7211" t="str">
        <f>+VLOOKUP(F7211,Codigos[],2,0)</f>
        <v>Cítricos</v>
      </c>
      <c r="I7211">
        <f>+VLOOKUP(Tabla2[[#This Row],[Categoría]],Cod_procesamiento10[],2,0)</f>
        <v>2</v>
      </c>
      <c r="J7211" t="s">
        <v>163</v>
      </c>
      <c r="K7211" s="3">
        <v>756.97</v>
      </c>
    </row>
    <row r="7212" spans="1:11" x14ac:dyDescent="0.35">
      <c r="A7212">
        <v>2016</v>
      </c>
      <c r="B7212" s="5" t="s">
        <v>59</v>
      </c>
      <c r="C7212" s="10">
        <v>42675</v>
      </c>
      <c r="D7212" t="s">
        <v>2</v>
      </c>
      <c r="E7212">
        <f>+VLOOKUP(Tabla2[[#This Row],[Punto de venta]],Punto_venta[],2,0)</f>
        <v>1</v>
      </c>
      <c r="F7212" t="s">
        <v>20</v>
      </c>
      <c r="G7212">
        <f>+VLOOKUP(Tabla2[[#This Row],[Cultivo]],Cod_categoría[],2,0)</f>
        <v>100102004</v>
      </c>
      <c r="H7212" t="str">
        <f>+VLOOKUP(F7212,Codigos[],2,0)</f>
        <v>Cítricos</v>
      </c>
      <c r="I7212">
        <f>+VLOOKUP(Tabla2[[#This Row],[Categoría]],Cod_procesamiento10[],2,0)</f>
        <v>2</v>
      </c>
      <c r="J7212" t="s">
        <v>163</v>
      </c>
      <c r="K7212" s="3">
        <v>772.94</v>
      </c>
    </row>
    <row r="7213" spans="1:11" x14ac:dyDescent="0.35">
      <c r="A7213">
        <v>2016</v>
      </c>
      <c r="B7213" s="5" t="s">
        <v>59</v>
      </c>
      <c r="C7213" s="10">
        <v>42675</v>
      </c>
      <c r="D7213" t="s">
        <v>2</v>
      </c>
      <c r="E7213">
        <f>+VLOOKUP(Tabla2[[#This Row],[Punto de venta]],Punto_venta[],2,0)</f>
        <v>1</v>
      </c>
      <c r="F7213" t="s">
        <v>21</v>
      </c>
      <c r="G7213">
        <f>+VLOOKUP(Tabla2[[#This Row],[Cultivo]],Cod_categoría[],2,0)</f>
        <v>100108002</v>
      </c>
      <c r="H7213" t="str">
        <f>+VLOOKUP(F7213,Codigos[],2,0)</f>
        <v>Frutos tropicales y subtropicales</v>
      </c>
      <c r="I7213">
        <f>+VLOOKUP(Tabla2[[#This Row],[Categoría]],Cod_procesamiento10[],2,0)</f>
        <v>4</v>
      </c>
      <c r="J7213" t="s">
        <v>163</v>
      </c>
      <c r="K7213" s="3">
        <v>2068.75</v>
      </c>
    </row>
    <row r="7214" spans="1:11" x14ac:dyDescent="0.35">
      <c r="A7214">
        <v>2016</v>
      </c>
      <c r="B7214" s="5" t="s">
        <v>59</v>
      </c>
      <c r="C7214" s="10">
        <v>42675</v>
      </c>
      <c r="D7214" t="s">
        <v>2</v>
      </c>
      <c r="E7214">
        <f>+VLOOKUP(Tabla2[[#This Row],[Punto de venta]],Punto_venta[],2,0)</f>
        <v>1</v>
      </c>
      <c r="F7214" t="s">
        <v>10</v>
      </c>
      <c r="G7214">
        <f>+VLOOKUP(Tabla2[[#This Row],[Cultivo]],Cod_categoría[],2,0)</f>
        <v>100104002</v>
      </c>
      <c r="H7214" t="str">
        <f>+VLOOKUP(F7214,Codigos[],2,0)</f>
        <v>Frutos de pepita</v>
      </c>
      <c r="I7214">
        <f>+VLOOKUP(Tabla2[[#This Row],[Categoría]],Cod_procesamiento10[],2,0)</f>
        <v>3</v>
      </c>
      <c r="J7214" t="s">
        <v>163</v>
      </c>
      <c r="K7214" s="3">
        <v>757.06</v>
      </c>
    </row>
    <row r="7215" spans="1:11" x14ac:dyDescent="0.35">
      <c r="A7215">
        <v>2016</v>
      </c>
      <c r="B7215" s="5" t="s">
        <v>59</v>
      </c>
      <c r="C7215" s="10">
        <v>42675</v>
      </c>
      <c r="D7215" t="s">
        <v>2</v>
      </c>
      <c r="E7215">
        <f>+VLOOKUP(Tabla2[[#This Row],[Punto de venta]],Punto_venta[],2,0)</f>
        <v>1</v>
      </c>
      <c r="F7215" t="s">
        <v>11</v>
      </c>
      <c r="G7215">
        <f>+VLOOKUP(Tabla2[[#This Row],[Cultivo]],Cod_categoría[],2,0)</f>
        <v>100102005</v>
      </c>
      <c r="H7215" t="str">
        <f>+VLOOKUP(F7215,Codigos[],2,0)</f>
        <v>Cítricos</v>
      </c>
      <c r="I7215">
        <f>+VLOOKUP(Tabla2[[#This Row],[Categoría]],Cod_procesamiento10[],2,0)</f>
        <v>2</v>
      </c>
      <c r="J7215" t="s">
        <v>163</v>
      </c>
      <c r="K7215" s="3">
        <v>671.83</v>
      </c>
    </row>
    <row r="7216" spans="1:11" x14ac:dyDescent="0.35">
      <c r="A7216">
        <v>2016</v>
      </c>
      <c r="B7216" s="5" t="s">
        <v>59</v>
      </c>
      <c r="C7216" s="10">
        <v>42675</v>
      </c>
      <c r="D7216" t="s">
        <v>2</v>
      </c>
      <c r="E7216">
        <f>+VLOOKUP(Tabla2[[#This Row],[Punto de venta]],Punto_venta[],2,0)</f>
        <v>1</v>
      </c>
      <c r="F7216" t="s">
        <v>13</v>
      </c>
      <c r="G7216">
        <f>+VLOOKUP(Tabla2[[#This Row],[Cultivo]],Cod_categoría[],2,0)</f>
        <v>100106002</v>
      </c>
      <c r="H7216" t="str">
        <f>+VLOOKUP(F7216,Codigos[],2,0)</f>
        <v>Frutos oleaginosos</v>
      </c>
      <c r="I7216">
        <f>+VLOOKUP(Tabla2[[#This Row],[Categoría]],Cod_procesamiento10[],2,0)</f>
        <v>12</v>
      </c>
      <c r="J7216" t="s">
        <v>163</v>
      </c>
      <c r="K7216" s="3">
        <v>1939.61</v>
      </c>
    </row>
    <row r="7217" spans="1:11" x14ac:dyDescent="0.35">
      <c r="A7217">
        <v>2016</v>
      </c>
      <c r="B7217" s="5" t="s">
        <v>59</v>
      </c>
      <c r="C7217" s="10">
        <v>42675</v>
      </c>
      <c r="D7217" t="s">
        <v>2</v>
      </c>
      <c r="E7217">
        <f>+VLOOKUP(Tabla2[[#This Row],[Punto de venta]],Punto_venta[],2,0)</f>
        <v>1</v>
      </c>
      <c r="F7217" t="s">
        <v>14</v>
      </c>
      <c r="G7217">
        <f>+VLOOKUP(Tabla2[[#This Row],[Cultivo]],Cod_categoría[],2,0)</f>
        <v>100104005</v>
      </c>
      <c r="H7217" t="str">
        <f>+VLOOKUP(F7217,Codigos[],2,0)</f>
        <v>Frutos de pepita</v>
      </c>
      <c r="I7217">
        <f>+VLOOKUP(Tabla2[[#This Row],[Categoría]],Cod_procesamiento10[],2,0)</f>
        <v>3</v>
      </c>
      <c r="J7217" t="s">
        <v>163</v>
      </c>
      <c r="K7217" s="3">
        <v>762.19</v>
      </c>
    </row>
    <row r="7218" spans="1:11" x14ac:dyDescent="0.35">
      <c r="A7218">
        <v>2016</v>
      </c>
      <c r="B7218" s="5" t="s">
        <v>59</v>
      </c>
      <c r="C7218" s="10">
        <v>42675</v>
      </c>
      <c r="D7218" t="s">
        <v>2</v>
      </c>
      <c r="E7218">
        <f>+VLOOKUP(Tabla2[[#This Row],[Punto de venta]],Punto_venta[],2,0)</f>
        <v>1</v>
      </c>
      <c r="F7218" t="s">
        <v>15</v>
      </c>
      <c r="G7218">
        <f>+VLOOKUP(Tabla2[[#This Row],[Cultivo]],Cod_categoría[],2,0)</f>
        <v>100108006</v>
      </c>
      <c r="H7218" t="str">
        <f>+VLOOKUP(F7218,Codigos[],2,0)</f>
        <v>Frutos tropicales y subtropicales</v>
      </c>
      <c r="I7218">
        <f>+VLOOKUP(Tabla2[[#This Row],[Categoría]],Cod_procesamiento10[],2,0)</f>
        <v>4</v>
      </c>
      <c r="J7218" t="s">
        <v>163</v>
      </c>
      <c r="K7218" s="3">
        <v>592.08000000000004</v>
      </c>
    </row>
    <row r="7219" spans="1:11" x14ac:dyDescent="0.35">
      <c r="A7219">
        <v>2016</v>
      </c>
      <c r="B7219" s="5" t="s">
        <v>59</v>
      </c>
      <c r="C7219" s="10">
        <v>42675</v>
      </c>
      <c r="D7219" t="s">
        <v>17</v>
      </c>
      <c r="E7219">
        <f>+VLOOKUP(Tabla2[[#This Row],[Punto de venta]],Punto_venta[],2,0)</f>
        <v>2</v>
      </c>
      <c r="F7219" t="s">
        <v>4</v>
      </c>
      <c r="G7219">
        <f>+VLOOKUP(Tabla2[[#This Row],[Cultivo]],Cod_categoría[],2,0)</f>
        <v>100107002</v>
      </c>
      <c r="H7219" t="str">
        <f>+VLOOKUP(F7219,Codigos[],2,0)</f>
        <v>Frutos tropicales y subtropicales</v>
      </c>
      <c r="I7219">
        <f>+VLOOKUP(Tabla2[[#This Row],[Categoría]],Cod_procesamiento10[],2,0)</f>
        <v>4</v>
      </c>
      <c r="J7219" t="s">
        <v>163</v>
      </c>
      <c r="K7219" s="3">
        <v>2362.3000000000002</v>
      </c>
    </row>
    <row r="7220" spans="1:11" x14ac:dyDescent="0.35">
      <c r="A7220">
        <v>2016</v>
      </c>
      <c r="B7220" s="5" t="s">
        <v>59</v>
      </c>
      <c r="C7220" s="10">
        <v>42675</v>
      </c>
      <c r="D7220" t="s">
        <v>17</v>
      </c>
      <c r="E7220">
        <f>+VLOOKUP(Tabla2[[#This Row],[Punto de venta]],Punto_venta[],2,0)</f>
        <v>2</v>
      </c>
      <c r="F7220" t="s">
        <v>23</v>
      </c>
      <c r="G7220">
        <f>+VLOOKUP(Tabla2[[#This Row],[Cultivo]],Cod_categoría[],2,0)</f>
        <v>100101004</v>
      </c>
      <c r="H7220" t="str">
        <f>+VLOOKUP(F7220,Codigos[],2,0)</f>
        <v>Berries</v>
      </c>
      <c r="I7220">
        <f>+VLOOKUP(Tabla2[[#This Row],[Categoría]],Cod_procesamiento10[],2,0)</f>
        <v>1</v>
      </c>
      <c r="J7220" t="s">
        <v>163</v>
      </c>
      <c r="K7220" s="3">
        <v>1598</v>
      </c>
    </row>
    <row r="7221" spans="1:11" x14ac:dyDescent="0.35">
      <c r="A7221">
        <v>2016</v>
      </c>
      <c r="B7221" s="5" t="s">
        <v>59</v>
      </c>
      <c r="C7221" s="10">
        <v>42675</v>
      </c>
      <c r="D7221" t="s">
        <v>17</v>
      </c>
      <c r="E7221">
        <f>+VLOOKUP(Tabla2[[#This Row],[Punto de venta]],Punto_venta[],2,0)</f>
        <v>2</v>
      </c>
      <c r="F7221" t="s">
        <v>8</v>
      </c>
      <c r="G7221">
        <f>+VLOOKUP(Tabla2[[#This Row],[Cultivo]],Cod_categoría[],2,0)</f>
        <v>100112025</v>
      </c>
      <c r="H7221" t="str">
        <f>+VLOOKUP(F7221,Codigos[],2,0)</f>
        <v>Berries</v>
      </c>
      <c r="I7221">
        <f>+VLOOKUP(Tabla2[[#This Row],[Categoría]],Cod_procesamiento10[],2,0)</f>
        <v>1</v>
      </c>
      <c r="J7221" t="s">
        <v>163</v>
      </c>
      <c r="K7221" s="3">
        <v>6114.5</v>
      </c>
    </row>
    <row r="7222" spans="1:11" x14ac:dyDescent="0.35">
      <c r="A7222">
        <v>2016</v>
      </c>
      <c r="B7222" s="5" t="s">
        <v>59</v>
      </c>
      <c r="C7222" s="10">
        <v>42675</v>
      </c>
      <c r="D7222" t="s">
        <v>17</v>
      </c>
      <c r="E7222">
        <f>+VLOOKUP(Tabla2[[#This Row],[Punto de venta]],Punto_venta[],2,0)</f>
        <v>2</v>
      </c>
      <c r="F7222" t="s">
        <v>19</v>
      </c>
      <c r="G7222">
        <f>+VLOOKUP(Tabla2[[#This Row],[Cultivo]],Cod_categoría[],2,0)</f>
        <v>100101007</v>
      </c>
      <c r="H7222" t="str">
        <f>+VLOOKUP(F7222,Codigos[],2,0)</f>
        <v>Berries</v>
      </c>
      <c r="I7222">
        <f>+VLOOKUP(Tabla2[[#This Row],[Categoría]],Cod_procesamiento10[],2,0)</f>
        <v>1</v>
      </c>
      <c r="J7222" t="s">
        <v>163</v>
      </c>
      <c r="K7222" s="3">
        <v>1480.6</v>
      </c>
    </row>
    <row r="7223" spans="1:11" x14ac:dyDescent="0.35">
      <c r="A7223">
        <v>2016</v>
      </c>
      <c r="B7223" s="5" t="s">
        <v>59</v>
      </c>
      <c r="C7223" s="10">
        <v>42675</v>
      </c>
      <c r="D7223" t="s">
        <v>17</v>
      </c>
      <c r="E7223">
        <f>+VLOOKUP(Tabla2[[#This Row],[Punto de venta]],Punto_venta[],2,0)</f>
        <v>2</v>
      </c>
      <c r="F7223" t="s">
        <v>9</v>
      </c>
      <c r="G7223">
        <f>+VLOOKUP(Tabla2[[#This Row],[Cultivo]],Cod_categoría[],2,0)</f>
        <v>100102003</v>
      </c>
      <c r="H7223" t="str">
        <f>+VLOOKUP(F7223,Codigos[],2,0)</f>
        <v>Cítricos</v>
      </c>
      <c r="I7223">
        <f>+VLOOKUP(Tabla2[[#This Row],[Categoría]],Cod_procesamiento10[],2,0)</f>
        <v>2</v>
      </c>
      <c r="J7223" t="s">
        <v>163</v>
      </c>
      <c r="K7223" s="3">
        <v>1000.74</v>
      </c>
    </row>
    <row r="7224" spans="1:11" x14ac:dyDescent="0.35">
      <c r="A7224">
        <v>2016</v>
      </c>
      <c r="B7224" s="5" t="s">
        <v>59</v>
      </c>
      <c r="C7224" s="10">
        <v>42675</v>
      </c>
      <c r="D7224" t="s">
        <v>17</v>
      </c>
      <c r="E7224">
        <f>+VLOOKUP(Tabla2[[#This Row],[Punto de venta]],Punto_venta[],2,0)</f>
        <v>2</v>
      </c>
      <c r="F7224" t="s">
        <v>20</v>
      </c>
      <c r="G7224">
        <f>+VLOOKUP(Tabla2[[#This Row],[Cultivo]],Cod_categoría[],2,0)</f>
        <v>100102004</v>
      </c>
      <c r="H7224" t="str">
        <f>+VLOOKUP(F7224,Codigos[],2,0)</f>
        <v>Cítricos</v>
      </c>
      <c r="I7224">
        <f>+VLOOKUP(Tabla2[[#This Row],[Categoría]],Cod_procesamiento10[],2,0)</f>
        <v>2</v>
      </c>
      <c r="J7224" t="s">
        <v>163</v>
      </c>
      <c r="K7224" s="3">
        <v>1579.73</v>
      </c>
    </row>
    <row r="7225" spans="1:11" x14ac:dyDescent="0.35">
      <c r="A7225">
        <v>2016</v>
      </c>
      <c r="B7225" s="5" t="s">
        <v>59</v>
      </c>
      <c r="C7225" s="10">
        <v>42675</v>
      </c>
      <c r="D7225" t="s">
        <v>17</v>
      </c>
      <c r="E7225">
        <f>+VLOOKUP(Tabla2[[#This Row],[Punto de venta]],Punto_venta[],2,0)</f>
        <v>2</v>
      </c>
      <c r="F7225" t="s">
        <v>21</v>
      </c>
      <c r="G7225">
        <f>+VLOOKUP(Tabla2[[#This Row],[Cultivo]],Cod_categoría[],2,0)</f>
        <v>100108002</v>
      </c>
      <c r="H7225" t="str">
        <f>+VLOOKUP(F7225,Codigos[],2,0)</f>
        <v>Frutos tropicales y subtropicales</v>
      </c>
      <c r="I7225">
        <f>+VLOOKUP(Tabla2[[#This Row],[Categoría]],Cod_procesamiento10[],2,0)</f>
        <v>4</v>
      </c>
      <c r="J7225" t="s">
        <v>163</v>
      </c>
      <c r="K7225" s="3">
        <v>2335.5500000000002</v>
      </c>
    </row>
    <row r="7226" spans="1:11" x14ac:dyDescent="0.35">
      <c r="A7226">
        <v>2016</v>
      </c>
      <c r="B7226" s="5" t="s">
        <v>59</v>
      </c>
      <c r="C7226" s="10">
        <v>42675</v>
      </c>
      <c r="D7226" t="s">
        <v>17</v>
      </c>
      <c r="E7226">
        <f>+VLOOKUP(Tabla2[[#This Row],[Punto de venta]],Punto_venta[],2,0)</f>
        <v>2</v>
      </c>
      <c r="F7226" t="s">
        <v>10</v>
      </c>
      <c r="G7226">
        <f>+VLOOKUP(Tabla2[[#This Row],[Cultivo]],Cod_categoría[],2,0)</f>
        <v>100104002</v>
      </c>
      <c r="H7226" t="str">
        <f>+VLOOKUP(F7226,Codigos[],2,0)</f>
        <v>Frutos de pepita</v>
      </c>
      <c r="I7226">
        <f>+VLOOKUP(Tabla2[[#This Row],[Categoría]],Cod_procesamiento10[],2,0)</f>
        <v>3</v>
      </c>
      <c r="J7226" t="s">
        <v>163</v>
      </c>
      <c r="K7226" s="3">
        <v>1249.79</v>
      </c>
    </row>
    <row r="7227" spans="1:11" x14ac:dyDescent="0.35">
      <c r="A7227">
        <v>2016</v>
      </c>
      <c r="B7227" s="5" t="s">
        <v>59</v>
      </c>
      <c r="C7227" s="10">
        <v>42675</v>
      </c>
      <c r="D7227" t="s">
        <v>17</v>
      </c>
      <c r="E7227">
        <f>+VLOOKUP(Tabla2[[#This Row],[Punto de venta]],Punto_venta[],2,0)</f>
        <v>2</v>
      </c>
      <c r="F7227" t="s">
        <v>11</v>
      </c>
      <c r="G7227">
        <f>+VLOOKUP(Tabla2[[#This Row],[Cultivo]],Cod_categoría[],2,0)</f>
        <v>100102005</v>
      </c>
      <c r="H7227" t="str">
        <f>+VLOOKUP(F7227,Codigos[],2,0)</f>
        <v>Cítricos</v>
      </c>
      <c r="I7227">
        <f>+VLOOKUP(Tabla2[[#This Row],[Categoría]],Cod_procesamiento10[],2,0)</f>
        <v>2</v>
      </c>
      <c r="J7227" t="s">
        <v>163</v>
      </c>
      <c r="K7227" s="3">
        <v>993.12</v>
      </c>
    </row>
    <row r="7228" spans="1:11" x14ac:dyDescent="0.35">
      <c r="A7228">
        <v>2016</v>
      </c>
      <c r="B7228" s="5" t="s">
        <v>59</v>
      </c>
      <c r="C7228" s="10">
        <v>42675</v>
      </c>
      <c r="D7228" t="s">
        <v>17</v>
      </c>
      <c r="E7228">
        <f>+VLOOKUP(Tabla2[[#This Row],[Punto de venta]],Punto_venta[],2,0)</f>
        <v>2</v>
      </c>
      <c r="F7228" t="s">
        <v>13</v>
      </c>
      <c r="G7228">
        <f>+VLOOKUP(Tabla2[[#This Row],[Cultivo]],Cod_categoría[],2,0)</f>
        <v>100106002</v>
      </c>
      <c r="H7228" t="str">
        <f>+VLOOKUP(F7228,Codigos[],2,0)</f>
        <v>Frutos oleaginosos</v>
      </c>
      <c r="I7228">
        <f>+VLOOKUP(Tabla2[[#This Row],[Categoría]],Cod_procesamiento10[],2,0)</f>
        <v>12</v>
      </c>
      <c r="J7228" t="s">
        <v>163</v>
      </c>
      <c r="K7228" s="3">
        <v>2907.04</v>
      </c>
    </row>
    <row r="7229" spans="1:11" x14ac:dyDescent="0.35">
      <c r="A7229">
        <v>2016</v>
      </c>
      <c r="B7229" s="5" t="s">
        <v>59</v>
      </c>
      <c r="C7229" s="10">
        <v>42675</v>
      </c>
      <c r="D7229" t="s">
        <v>17</v>
      </c>
      <c r="E7229">
        <f>+VLOOKUP(Tabla2[[#This Row],[Punto de venta]],Punto_venta[],2,0)</f>
        <v>2</v>
      </c>
      <c r="F7229" t="s">
        <v>14</v>
      </c>
      <c r="G7229">
        <f>+VLOOKUP(Tabla2[[#This Row],[Cultivo]],Cod_categoría[],2,0)</f>
        <v>100104005</v>
      </c>
      <c r="H7229" t="str">
        <f>+VLOOKUP(F7229,Codigos[],2,0)</f>
        <v>Frutos de pepita</v>
      </c>
      <c r="I7229">
        <f>+VLOOKUP(Tabla2[[#This Row],[Categoría]],Cod_procesamiento10[],2,0)</f>
        <v>3</v>
      </c>
      <c r="J7229" t="s">
        <v>163</v>
      </c>
      <c r="K7229" s="3">
        <v>1096.8599999999999</v>
      </c>
    </row>
    <row r="7230" spans="1:11" x14ac:dyDescent="0.35">
      <c r="A7230">
        <v>2016</v>
      </c>
      <c r="B7230" s="5" t="s">
        <v>59</v>
      </c>
      <c r="C7230" s="10">
        <v>42675</v>
      </c>
      <c r="D7230" t="s">
        <v>17</v>
      </c>
      <c r="E7230">
        <f>+VLOOKUP(Tabla2[[#This Row],[Punto de venta]],Punto_venta[],2,0)</f>
        <v>2</v>
      </c>
      <c r="F7230" t="s">
        <v>15</v>
      </c>
      <c r="G7230">
        <f>+VLOOKUP(Tabla2[[#This Row],[Cultivo]],Cod_categoría[],2,0)</f>
        <v>100108006</v>
      </c>
      <c r="H7230" t="str">
        <f>+VLOOKUP(F7230,Codigos[],2,0)</f>
        <v>Frutos tropicales y subtropicales</v>
      </c>
      <c r="I7230">
        <f>+VLOOKUP(Tabla2[[#This Row],[Categoría]],Cod_procesamiento10[],2,0)</f>
        <v>4</v>
      </c>
      <c r="J7230" t="s">
        <v>163</v>
      </c>
      <c r="K7230" s="3">
        <v>827.43</v>
      </c>
    </row>
    <row r="7231" spans="1:11" x14ac:dyDescent="0.35">
      <c r="A7231">
        <v>2016</v>
      </c>
      <c r="B7231" s="5" t="s">
        <v>59</v>
      </c>
      <c r="C7231" s="10">
        <v>42675</v>
      </c>
      <c r="D7231" t="s">
        <v>2</v>
      </c>
      <c r="E7231">
        <f>+VLOOKUP(Tabla2[[#This Row],[Punto de venta]],Punto_venta[],2,0)</f>
        <v>1</v>
      </c>
      <c r="F7231" t="s">
        <v>68</v>
      </c>
      <c r="G7231">
        <f>+VLOOKUP(Tabla2[[#This Row],[Cultivo]],Cod_categoría[],2,0)</f>
        <v>100101001</v>
      </c>
      <c r="H7231" t="str">
        <f>+VLOOKUP(F7231,Codigos[],2,0)</f>
        <v>Berries</v>
      </c>
      <c r="I7231">
        <f>+VLOOKUP(Tabla2[[#This Row],[Categoría]],Cod_procesamiento10[],2,0)</f>
        <v>1</v>
      </c>
      <c r="J7231" t="s">
        <v>163</v>
      </c>
      <c r="K7231" s="3">
        <v>4245.83</v>
      </c>
    </row>
    <row r="7232" spans="1:11" x14ac:dyDescent="0.35">
      <c r="A7232">
        <v>2016</v>
      </c>
      <c r="B7232" s="5" t="s">
        <v>59</v>
      </c>
      <c r="C7232" s="10">
        <v>42675</v>
      </c>
      <c r="D7232" t="s">
        <v>2</v>
      </c>
      <c r="E7232">
        <f>+VLOOKUP(Tabla2[[#This Row],[Punto de venta]],Punto_venta[],2,0)</f>
        <v>1</v>
      </c>
      <c r="F7232" t="s">
        <v>4</v>
      </c>
      <c r="G7232">
        <f>+VLOOKUP(Tabla2[[#This Row],[Cultivo]],Cod_categoría[],2,0)</f>
        <v>100107002</v>
      </c>
      <c r="H7232" t="str">
        <f>+VLOOKUP(F7232,Codigos[],2,0)</f>
        <v>Frutos tropicales y subtropicales</v>
      </c>
      <c r="I7232">
        <f>+VLOOKUP(Tabla2[[#This Row],[Categoría]],Cod_procesamiento10[],2,0)</f>
        <v>4</v>
      </c>
      <c r="J7232" t="s">
        <v>163</v>
      </c>
      <c r="K7232" s="3">
        <v>1846.11</v>
      </c>
    </row>
    <row r="7233" spans="1:11" x14ac:dyDescent="0.35">
      <c r="A7233">
        <v>2016</v>
      </c>
      <c r="B7233" s="5" t="s">
        <v>59</v>
      </c>
      <c r="C7233" s="10">
        <v>42675</v>
      </c>
      <c r="D7233" t="s">
        <v>2</v>
      </c>
      <c r="E7233">
        <f>+VLOOKUP(Tabla2[[#This Row],[Punto de venta]],Punto_venta[],2,0)</f>
        <v>1</v>
      </c>
      <c r="F7233" t="s">
        <v>23</v>
      </c>
      <c r="G7233">
        <f>+VLOOKUP(Tabla2[[#This Row],[Cultivo]],Cod_categoría[],2,0)</f>
        <v>100101004</v>
      </c>
      <c r="H7233" t="str">
        <f>+VLOOKUP(F7233,Codigos[],2,0)</f>
        <v>Berries</v>
      </c>
      <c r="I7233">
        <f>+VLOOKUP(Tabla2[[#This Row],[Categoría]],Cod_procesamiento10[],2,0)</f>
        <v>1</v>
      </c>
      <c r="J7233" t="s">
        <v>163</v>
      </c>
      <c r="K7233" s="3">
        <v>6000</v>
      </c>
    </row>
    <row r="7234" spans="1:11" x14ac:dyDescent="0.35">
      <c r="A7234">
        <v>2016</v>
      </c>
      <c r="B7234" s="5" t="s">
        <v>59</v>
      </c>
      <c r="C7234" s="10">
        <v>42675</v>
      </c>
      <c r="D7234" t="s">
        <v>2</v>
      </c>
      <c r="E7234">
        <f>+VLOOKUP(Tabla2[[#This Row],[Punto de venta]],Punto_venta[],2,0)</f>
        <v>1</v>
      </c>
      <c r="F7234" t="s">
        <v>8</v>
      </c>
      <c r="G7234">
        <f>+VLOOKUP(Tabla2[[#This Row],[Cultivo]],Cod_categoría[],2,0)</f>
        <v>100112025</v>
      </c>
      <c r="H7234" t="str">
        <f>+VLOOKUP(F7234,Codigos[],2,0)</f>
        <v>Berries</v>
      </c>
      <c r="I7234">
        <f>+VLOOKUP(Tabla2[[#This Row],[Categoría]],Cod_procesamiento10[],2,0)</f>
        <v>1</v>
      </c>
      <c r="J7234" t="s">
        <v>163</v>
      </c>
      <c r="K7234" s="3">
        <v>1308.4000000000001</v>
      </c>
    </row>
    <row r="7235" spans="1:11" x14ac:dyDescent="0.35">
      <c r="A7235">
        <v>2016</v>
      </c>
      <c r="B7235" s="5" t="s">
        <v>59</v>
      </c>
      <c r="C7235" s="10">
        <v>42675</v>
      </c>
      <c r="D7235" t="s">
        <v>2</v>
      </c>
      <c r="E7235">
        <f>+VLOOKUP(Tabla2[[#This Row],[Punto de venta]],Punto_venta[],2,0)</f>
        <v>1</v>
      </c>
      <c r="F7235" t="s">
        <v>9</v>
      </c>
      <c r="G7235">
        <f>+VLOOKUP(Tabla2[[#This Row],[Cultivo]],Cod_categoría[],2,0)</f>
        <v>100102003</v>
      </c>
      <c r="H7235" t="str">
        <f>+VLOOKUP(F7235,Codigos[],2,0)</f>
        <v>Cítricos</v>
      </c>
      <c r="I7235">
        <f>+VLOOKUP(Tabla2[[#This Row],[Categoría]],Cod_procesamiento10[],2,0)</f>
        <v>2</v>
      </c>
      <c r="J7235" t="s">
        <v>163</v>
      </c>
      <c r="K7235" s="3">
        <v>997.8</v>
      </c>
    </row>
    <row r="7236" spans="1:11" x14ac:dyDescent="0.35">
      <c r="A7236">
        <v>2016</v>
      </c>
      <c r="B7236" s="5" t="s">
        <v>59</v>
      </c>
      <c r="C7236" s="10">
        <v>42675</v>
      </c>
      <c r="D7236" t="s">
        <v>2</v>
      </c>
      <c r="E7236">
        <f>+VLOOKUP(Tabla2[[#This Row],[Punto de venta]],Punto_venta[],2,0)</f>
        <v>1</v>
      </c>
      <c r="F7236" t="s">
        <v>20</v>
      </c>
      <c r="G7236">
        <f>+VLOOKUP(Tabla2[[#This Row],[Cultivo]],Cod_categoría[],2,0)</f>
        <v>100102004</v>
      </c>
      <c r="H7236" t="str">
        <f>+VLOOKUP(F7236,Codigos[],2,0)</f>
        <v>Cítricos</v>
      </c>
      <c r="I7236">
        <f>+VLOOKUP(Tabla2[[#This Row],[Categoría]],Cod_procesamiento10[],2,0)</f>
        <v>2</v>
      </c>
      <c r="J7236" t="s">
        <v>163</v>
      </c>
      <c r="K7236" s="3">
        <v>827.8</v>
      </c>
    </row>
    <row r="7237" spans="1:11" x14ac:dyDescent="0.35">
      <c r="A7237">
        <v>2016</v>
      </c>
      <c r="B7237" s="5" t="s">
        <v>59</v>
      </c>
      <c r="C7237" s="10">
        <v>42675</v>
      </c>
      <c r="D7237" t="s">
        <v>2</v>
      </c>
      <c r="E7237">
        <f>+VLOOKUP(Tabla2[[#This Row],[Punto de venta]],Punto_venta[],2,0)</f>
        <v>1</v>
      </c>
      <c r="F7237" t="s">
        <v>21</v>
      </c>
      <c r="G7237">
        <f>+VLOOKUP(Tabla2[[#This Row],[Cultivo]],Cod_categoría[],2,0)</f>
        <v>100108002</v>
      </c>
      <c r="H7237" t="str">
        <f>+VLOOKUP(F7237,Codigos[],2,0)</f>
        <v>Frutos tropicales y subtropicales</v>
      </c>
      <c r="I7237">
        <f>+VLOOKUP(Tabla2[[#This Row],[Categoría]],Cod_procesamiento10[],2,0)</f>
        <v>4</v>
      </c>
      <c r="J7237" t="s">
        <v>163</v>
      </c>
      <c r="K7237" s="3">
        <v>1992.67</v>
      </c>
    </row>
    <row r="7238" spans="1:11" x14ac:dyDescent="0.35">
      <c r="A7238">
        <v>2016</v>
      </c>
      <c r="B7238" s="5" t="s">
        <v>59</v>
      </c>
      <c r="C7238" s="10">
        <v>42675</v>
      </c>
      <c r="D7238" t="s">
        <v>2</v>
      </c>
      <c r="E7238">
        <f>+VLOOKUP(Tabla2[[#This Row],[Punto de venta]],Punto_venta[],2,0)</f>
        <v>1</v>
      </c>
      <c r="F7238" t="s">
        <v>10</v>
      </c>
      <c r="G7238">
        <f>+VLOOKUP(Tabla2[[#This Row],[Cultivo]],Cod_categoría[],2,0)</f>
        <v>100104002</v>
      </c>
      <c r="H7238" t="str">
        <f>+VLOOKUP(F7238,Codigos[],2,0)</f>
        <v>Frutos de pepita</v>
      </c>
      <c r="I7238">
        <f>+VLOOKUP(Tabla2[[#This Row],[Categoría]],Cod_procesamiento10[],2,0)</f>
        <v>3</v>
      </c>
      <c r="J7238" t="s">
        <v>163</v>
      </c>
      <c r="K7238" s="3">
        <v>810.2</v>
      </c>
    </row>
    <row r="7239" spans="1:11" x14ac:dyDescent="0.35">
      <c r="A7239">
        <v>2016</v>
      </c>
      <c r="B7239" s="5" t="s">
        <v>59</v>
      </c>
      <c r="C7239" s="10">
        <v>42675</v>
      </c>
      <c r="D7239" t="s">
        <v>2</v>
      </c>
      <c r="E7239">
        <f>+VLOOKUP(Tabla2[[#This Row],[Punto de venta]],Punto_venta[],2,0)</f>
        <v>1</v>
      </c>
      <c r="F7239" t="s">
        <v>11</v>
      </c>
      <c r="G7239">
        <f>+VLOOKUP(Tabla2[[#This Row],[Cultivo]],Cod_categoría[],2,0)</f>
        <v>100102005</v>
      </c>
      <c r="H7239" t="str">
        <f>+VLOOKUP(F7239,Codigos[],2,0)</f>
        <v>Cítricos</v>
      </c>
      <c r="I7239">
        <f>+VLOOKUP(Tabla2[[#This Row],[Categoría]],Cod_procesamiento10[],2,0)</f>
        <v>2</v>
      </c>
      <c r="J7239" t="s">
        <v>163</v>
      </c>
      <c r="K7239" s="3">
        <v>666.48</v>
      </c>
    </row>
    <row r="7240" spans="1:11" x14ac:dyDescent="0.35">
      <c r="A7240">
        <v>2016</v>
      </c>
      <c r="B7240" s="5" t="s">
        <v>59</v>
      </c>
      <c r="C7240" s="10">
        <v>42675</v>
      </c>
      <c r="D7240" t="s">
        <v>2</v>
      </c>
      <c r="E7240">
        <f>+VLOOKUP(Tabla2[[#This Row],[Punto de venta]],Punto_venta[],2,0)</f>
        <v>1</v>
      </c>
      <c r="F7240" t="s">
        <v>13</v>
      </c>
      <c r="G7240">
        <f>+VLOOKUP(Tabla2[[#This Row],[Cultivo]],Cod_categoría[],2,0)</f>
        <v>100106002</v>
      </c>
      <c r="H7240" t="str">
        <f>+VLOOKUP(F7240,Codigos[],2,0)</f>
        <v>Frutos oleaginosos</v>
      </c>
      <c r="I7240">
        <f>+VLOOKUP(Tabla2[[#This Row],[Categoría]],Cod_procesamiento10[],2,0)</f>
        <v>12</v>
      </c>
      <c r="J7240" t="s">
        <v>163</v>
      </c>
      <c r="K7240" s="3">
        <v>1993.98</v>
      </c>
    </row>
    <row r="7241" spans="1:11" x14ac:dyDescent="0.35">
      <c r="A7241">
        <v>2016</v>
      </c>
      <c r="B7241" s="5" t="s">
        <v>59</v>
      </c>
      <c r="C7241" s="10">
        <v>42675</v>
      </c>
      <c r="D7241" t="s">
        <v>2</v>
      </c>
      <c r="E7241">
        <f>+VLOOKUP(Tabla2[[#This Row],[Punto de venta]],Punto_venta[],2,0)</f>
        <v>1</v>
      </c>
      <c r="F7241" t="s">
        <v>14</v>
      </c>
      <c r="G7241">
        <f>+VLOOKUP(Tabla2[[#This Row],[Cultivo]],Cod_categoría[],2,0)</f>
        <v>100104005</v>
      </c>
      <c r="H7241" t="str">
        <f>+VLOOKUP(F7241,Codigos[],2,0)</f>
        <v>Frutos de pepita</v>
      </c>
      <c r="I7241">
        <f>+VLOOKUP(Tabla2[[#This Row],[Categoría]],Cod_procesamiento10[],2,0)</f>
        <v>3</v>
      </c>
      <c r="J7241" t="s">
        <v>163</v>
      </c>
      <c r="K7241" s="3">
        <v>777.98</v>
      </c>
    </row>
    <row r="7242" spans="1:11" x14ac:dyDescent="0.35">
      <c r="A7242">
        <v>2016</v>
      </c>
      <c r="B7242" s="5" t="s">
        <v>59</v>
      </c>
      <c r="C7242" s="10">
        <v>42675</v>
      </c>
      <c r="D7242" t="s">
        <v>2</v>
      </c>
      <c r="E7242">
        <f>+VLOOKUP(Tabla2[[#This Row],[Punto de venta]],Punto_venta[],2,0)</f>
        <v>1</v>
      </c>
      <c r="F7242" t="s">
        <v>15</v>
      </c>
      <c r="G7242">
        <f>+VLOOKUP(Tabla2[[#This Row],[Cultivo]],Cod_categoría[],2,0)</f>
        <v>100108006</v>
      </c>
      <c r="H7242" t="str">
        <f>+VLOOKUP(F7242,Codigos[],2,0)</f>
        <v>Frutos tropicales y subtropicales</v>
      </c>
      <c r="I7242">
        <f>+VLOOKUP(Tabla2[[#This Row],[Categoría]],Cod_procesamiento10[],2,0)</f>
        <v>4</v>
      </c>
      <c r="J7242" t="s">
        <v>163</v>
      </c>
      <c r="K7242" s="3">
        <v>630.49</v>
      </c>
    </row>
    <row r="7243" spans="1:11" x14ac:dyDescent="0.35">
      <c r="A7243">
        <v>2016</v>
      </c>
      <c r="B7243" s="5" t="s">
        <v>59</v>
      </c>
      <c r="C7243" s="10">
        <v>42675</v>
      </c>
      <c r="D7243" t="s">
        <v>17</v>
      </c>
      <c r="E7243">
        <f>+VLOOKUP(Tabla2[[#This Row],[Punto de venta]],Punto_venta[],2,0)</f>
        <v>2</v>
      </c>
      <c r="F7243" t="s">
        <v>68</v>
      </c>
      <c r="G7243">
        <f>+VLOOKUP(Tabla2[[#This Row],[Cultivo]],Cod_categoría[],2,0)</f>
        <v>100101001</v>
      </c>
      <c r="H7243" t="str">
        <f>+VLOOKUP(F7243,Codigos[],2,0)</f>
        <v>Berries</v>
      </c>
      <c r="I7243">
        <f>+VLOOKUP(Tabla2[[#This Row],[Categoría]],Cod_procesamiento10[],2,0)</f>
        <v>1</v>
      </c>
      <c r="J7243" t="s">
        <v>163</v>
      </c>
      <c r="K7243" s="3">
        <v>1000</v>
      </c>
    </row>
    <row r="7244" spans="1:11" x14ac:dyDescent="0.35">
      <c r="A7244">
        <v>2016</v>
      </c>
      <c r="B7244" s="5" t="s">
        <v>59</v>
      </c>
      <c r="C7244" s="10">
        <v>42675</v>
      </c>
      <c r="D7244" t="s">
        <v>17</v>
      </c>
      <c r="E7244">
        <f>+VLOOKUP(Tabla2[[#This Row],[Punto de venta]],Punto_venta[],2,0)</f>
        <v>2</v>
      </c>
      <c r="F7244" t="s">
        <v>4</v>
      </c>
      <c r="G7244">
        <f>+VLOOKUP(Tabla2[[#This Row],[Cultivo]],Cod_categoría[],2,0)</f>
        <v>100107002</v>
      </c>
      <c r="H7244" t="str">
        <f>+VLOOKUP(F7244,Codigos[],2,0)</f>
        <v>Frutos tropicales y subtropicales</v>
      </c>
      <c r="I7244">
        <f>+VLOOKUP(Tabla2[[#This Row],[Categoría]],Cod_procesamiento10[],2,0)</f>
        <v>4</v>
      </c>
      <c r="J7244" t="s">
        <v>163</v>
      </c>
      <c r="K7244" s="3">
        <v>2172.59</v>
      </c>
    </row>
    <row r="7245" spans="1:11" x14ac:dyDescent="0.35">
      <c r="A7245">
        <v>2016</v>
      </c>
      <c r="B7245" s="5" t="s">
        <v>59</v>
      </c>
      <c r="C7245" s="10">
        <v>42675</v>
      </c>
      <c r="D7245" t="s">
        <v>17</v>
      </c>
      <c r="E7245">
        <f>+VLOOKUP(Tabla2[[#This Row],[Punto de venta]],Punto_venta[],2,0)</f>
        <v>2</v>
      </c>
      <c r="F7245" t="s">
        <v>8</v>
      </c>
      <c r="G7245">
        <f>+VLOOKUP(Tabla2[[#This Row],[Cultivo]],Cod_categoría[],2,0)</f>
        <v>100112025</v>
      </c>
      <c r="H7245" t="str">
        <f>+VLOOKUP(F7245,Codigos[],2,0)</f>
        <v>Berries</v>
      </c>
      <c r="I7245">
        <f>+VLOOKUP(Tabla2[[#This Row],[Categoría]],Cod_procesamiento10[],2,0)</f>
        <v>1</v>
      </c>
      <c r="J7245" t="s">
        <v>163</v>
      </c>
      <c r="K7245" s="3">
        <v>5909.3</v>
      </c>
    </row>
    <row r="7246" spans="1:11" x14ac:dyDescent="0.35">
      <c r="A7246">
        <v>2016</v>
      </c>
      <c r="B7246" s="5" t="s">
        <v>59</v>
      </c>
      <c r="C7246" s="10">
        <v>42675</v>
      </c>
      <c r="D7246" t="s">
        <v>17</v>
      </c>
      <c r="E7246">
        <f>+VLOOKUP(Tabla2[[#This Row],[Punto de venta]],Punto_venta[],2,0)</f>
        <v>2</v>
      </c>
      <c r="F7246" t="s">
        <v>19</v>
      </c>
      <c r="G7246">
        <f>+VLOOKUP(Tabla2[[#This Row],[Cultivo]],Cod_categoría[],2,0)</f>
        <v>100101007</v>
      </c>
      <c r="H7246" t="str">
        <f>+VLOOKUP(F7246,Codigos[],2,0)</f>
        <v>Berries</v>
      </c>
      <c r="I7246">
        <f>+VLOOKUP(Tabla2[[#This Row],[Categoría]],Cod_procesamiento10[],2,0)</f>
        <v>1</v>
      </c>
      <c r="J7246" t="s">
        <v>163</v>
      </c>
      <c r="K7246" s="3">
        <v>1345</v>
      </c>
    </row>
    <row r="7247" spans="1:11" x14ac:dyDescent="0.35">
      <c r="A7247">
        <v>2016</v>
      </c>
      <c r="B7247" s="5" t="s">
        <v>59</v>
      </c>
      <c r="C7247" s="10">
        <v>42675</v>
      </c>
      <c r="D7247" t="s">
        <v>17</v>
      </c>
      <c r="E7247">
        <f>+VLOOKUP(Tabla2[[#This Row],[Punto de venta]],Punto_venta[],2,0)</f>
        <v>2</v>
      </c>
      <c r="F7247" t="s">
        <v>9</v>
      </c>
      <c r="G7247">
        <f>+VLOOKUP(Tabla2[[#This Row],[Cultivo]],Cod_categoría[],2,0)</f>
        <v>100102003</v>
      </c>
      <c r="H7247" t="str">
        <f>+VLOOKUP(F7247,Codigos[],2,0)</f>
        <v>Cítricos</v>
      </c>
      <c r="I7247">
        <f>+VLOOKUP(Tabla2[[#This Row],[Categoría]],Cod_procesamiento10[],2,0)</f>
        <v>2</v>
      </c>
      <c r="J7247" t="s">
        <v>163</v>
      </c>
      <c r="K7247" s="3">
        <v>1028.69</v>
      </c>
    </row>
    <row r="7248" spans="1:11" x14ac:dyDescent="0.35">
      <c r="A7248">
        <v>2016</v>
      </c>
      <c r="B7248" s="5" t="s">
        <v>59</v>
      </c>
      <c r="C7248" s="10">
        <v>42675</v>
      </c>
      <c r="D7248" t="s">
        <v>17</v>
      </c>
      <c r="E7248">
        <f>+VLOOKUP(Tabla2[[#This Row],[Punto de venta]],Punto_venta[],2,0)</f>
        <v>2</v>
      </c>
      <c r="F7248" t="s">
        <v>20</v>
      </c>
      <c r="G7248">
        <f>+VLOOKUP(Tabla2[[#This Row],[Cultivo]],Cod_categoría[],2,0)</f>
        <v>100102004</v>
      </c>
      <c r="H7248" t="str">
        <f>+VLOOKUP(F7248,Codigos[],2,0)</f>
        <v>Cítricos</v>
      </c>
      <c r="I7248">
        <f>+VLOOKUP(Tabla2[[#This Row],[Categoría]],Cod_procesamiento10[],2,0)</f>
        <v>2</v>
      </c>
      <c r="J7248" t="s">
        <v>163</v>
      </c>
      <c r="K7248" s="3">
        <v>1667.58</v>
      </c>
    </row>
    <row r="7249" spans="1:11" x14ac:dyDescent="0.35">
      <c r="A7249">
        <v>2016</v>
      </c>
      <c r="B7249" s="5" t="s">
        <v>59</v>
      </c>
      <c r="C7249" s="10">
        <v>42675</v>
      </c>
      <c r="D7249" t="s">
        <v>17</v>
      </c>
      <c r="E7249">
        <f>+VLOOKUP(Tabla2[[#This Row],[Punto de venta]],Punto_venta[],2,0)</f>
        <v>2</v>
      </c>
      <c r="F7249" t="s">
        <v>21</v>
      </c>
      <c r="G7249">
        <f>+VLOOKUP(Tabla2[[#This Row],[Cultivo]],Cod_categoría[],2,0)</f>
        <v>100108002</v>
      </c>
      <c r="H7249" t="str">
        <f>+VLOOKUP(F7249,Codigos[],2,0)</f>
        <v>Frutos tropicales y subtropicales</v>
      </c>
      <c r="I7249">
        <f>+VLOOKUP(Tabla2[[#This Row],[Categoría]],Cod_procesamiento10[],2,0)</f>
        <v>4</v>
      </c>
      <c r="J7249" t="s">
        <v>163</v>
      </c>
      <c r="K7249" s="3">
        <v>2247.4499999999998</v>
      </c>
    </row>
    <row r="7250" spans="1:11" x14ac:dyDescent="0.35">
      <c r="A7250">
        <v>2016</v>
      </c>
      <c r="B7250" s="5" t="s">
        <v>59</v>
      </c>
      <c r="C7250" s="10">
        <v>42675</v>
      </c>
      <c r="D7250" t="s">
        <v>17</v>
      </c>
      <c r="E7250">
        <f>+VLOOKUP(Tabla2[[#This Row],[Punto de venta]],Punto_venta[],2,0)</f>
        <v>2</v>
      </c>
      <c r="F7250" t="s">
        <v>10</v>
      </c>
      <c r="G7250">
        <f>+VLOOKUP(Tabla2[[#This Row],[Cultivo]],Cod_categoría[],2,0)</f>
        <v>100104002</v>
      </c>
      <c r="H7250" t="str">
        <f>+VLOOKUP(F7250,Codigos[],2,0)</f>
        <v>Frutos de pepita</v>
      </c>
      <c r="I7250">
        <f>+VLOOKUP(Tabla2[[#This Row],[Categoría]],Cod_procesamiento10[],2,0)</f>
        <v>3</v>
      </c>
      <c r="J7250" t="s">
        <v>163</v>
      </c>
      <c r="K7250" s="3">
        <v>1260.2</v>
      </c>
    </row>
    <row r="7251" spans="1:11" x14ac:dyDescent="0.35">
      <c r="A7251">
        <v>2016</v>
      </c>
      <c r="B7251" s="5" t="s">
        <v>59</v>
      </c>
      <c r="C7251" s="10">
        <v>42675</v>
      </c>
      <c r="D7251" t="s">
        <v>17</v>
      </c>
      <c r="E7251">
        <f>+VLOOKUP(Tabla2[[#This Row],[Punto de venta]],Punto_venta[],2,0)</f>
        <v>2</v>
      </c>
      <c r="F7251" t="s">
        <v>11</v>
      </c>
      <c r="G7251">
        <f>+VLOOKUP(Tabla2[[#This Row],[Cultivo]],Cod_categoría[],2,0)</f>
        <v>100102005</v>
      </c>
      <c r="H7251" t="str">
        <f>+VLOOKUP(F7251,Codigos[],2,0)</f>
        <v>Cítricos</v>
      </c>
      <c r="I7251">
        <f>+VLOOKUP(Tabla2[[#This Row],[Categoría]],Cod_procesamiento10[],2,0)</f>
        <v>2</v>
      </c>
      <c r="J7251" t="s">
        <v>163</v>
      </c>
      <c r="K7251" s="3">
        <v>1008.82</v>
      </c>
    </row>
    <row r="7252" spans="1:11" x14ac:dyDescent="0.35">
      <c r="A7252">
        <v>2016</v>
      </c>
      <c r="B7252" s="5" t="s">
        <v>59</v>
      </c>
      <c r="C7252" s="10">
        <v>42675</v>
      </c>
      <c r="D7252" t="s">
        <v>17</v>
      </c>
      <c r="E7252">
        <f>+VLOOKUP(Tabla2[[#This Row],[Punto de venta]],Punto_venta[],2,0)</f>
        <v>2</v>
      </c>
      <c r="F7252" t="s">
        <v>13</v>
      </c>
      <c r="G7252">
        <f>+VLOOKUP(Tabla2[[#This Row],[Cultivo]],Cod_categoría[],2,0)</f>
        <v>100106002</v>
      </c>
      <c r="H7252" t="str">
        <f>+VLOOKUP(F7252,Codigos[],2,0)</f>
        <v>Frutos oleaginosos</v>
      </c>
      <c r="I7252">
        <f>+VLOOKUP(Tabla2[[#This Row],[Categoría]],Cod_procesamiento10[],2,0)</f>
        <v>12</v>
      </c>
      <c r="J7252" t="s">
        <v>163</v>
      </c>
      <c r="K7252" s="3">
        <v>2894.87</v>
      </c>
    </row>
    <row r="7253" spans="1:11" x14ac:dyDescent="0.35">
      <c r="A7253">
        <v>2016</v>
      </c>
      <c r="B7253" s="5" t="s">
        <v>59</v>
      </c>
      <c r="C7253" s="10">
        <v>42675</v>
      </c>
      <c r="D7253" t="s">
        <v>17</v>
      </c>
      <c r="E7253">
        <f>+VLOOKUP(Tabla2[[#This Row],[Punto de venta]],Punto_venta[],2,0)</f>
        <v>2</v>
      </c>
      <c r="F7253" t="s">
        <v>14</v>
      </c>
      <c r="G7253">
        <f>+VLOOKUP(Tabla2[[#This Row],[Cultivo]],Cod_categoría[],2,0)</f>
        <v>100104005</v>
      </c>
      <c r="H7253" t="str">
        <f>+VLOOKUP(F7253,Codigos[],2,0)</f>
        <v>Frutos de pepita</v>
      </c>
      <c r="I7253">
        <f>+VLOOKUP(Tabla2[[#This Row],[Categoría]],Cod_procesamiento10[],2,0)</f>
        <v>3</v>
      </c>
      <c r="J7253" t="s">
        <v>163</v>
      </c>
      <c r="K7253" s="3">
        <v>972.64</v>
      </c>
    </row>
    <row r="7254" spans="1:11" x14ac:dyDescent="0.35">
      <c r="A7254">
        <v>2016</v>
      </c>
      <c r="B7254" s="5" t="s">
        <v>59</v>
      </c>
      <c r="C7254" s="10">
        <v>42675</v>
      </c>
      <c r="D7254" t="s">
        <v>17</v>
      </c>
      <c r="E7254">
        <f>+VLOOKUP(Tabla2[[#This Row],[Punto de venta]],Punto_venta[],2,0)</f>
        <v>2</v>
      </c>
      <c r="F7254" t="s">
        <v>15</v>
      </c>
      <c r="G7254">
        <f>+VLOOKUP(Tabla2[[#This Row],[Cultivo]],Cod_categoría[],2,0)</f>
        <v>100108006</v>
      </c>
      <c r="H7254" t="str">
        <f>+VLOOKUP(F7254,Codigos[],2,0)</f>
        <v>Frutos tropicales y subtropicales</v>
      </c>
      <c r="I7254">
        <f>+VLOOKUP(Tabla2[[#This Row],[Categoría]],Cod_procesamiento10[],2,0)</f>
        <v>4</v>
      </c>
      <c r="J7254" t="s">
        <v>163</v>
      </c>
      <c r="K7254" s="3">
        <v>803.22</v>
      </c>
    </row>
    <row r="7255" spans="1:11" x14ac:dyDescent="0.35">
      <c r="A7255">
        <v>2016</v>
      </c>
      <c r="B7255" s="5" t="s">
        <v>59</v>
      </c>
      <c r="C7255" s="10">
        <v>42675</v>
      </c>
      <c r="D7255" t="s">
        <v>2</v>
      </c>
      <c r="E7255">
        <f>+VLOOKUP(Tabla2[[#This Row],[Punto de venta]],Punto_venta[],2,0)</f>
        <v>1</v>
      </c>
      <c r="F7255" t="s">
        <v>68</v>
      </c>
      <c r="G7255">
        <f>+VLOOKUP(Tabla2[[#This Row],[Cultivo]],Cod_categoría[],2,0)</f>
        <v>100101001</v>
      </c>
      <c r="H7255" t="str">
        <f>+VLOOKUP(F7255,Codigos[],2,0)</f>
        <v>Berries</v>
      </c>
      <c r="I7255">
        <f>+VLOOKUP(Tabla2[[#This Row],[Categoría]],Cod_procesamiento10[],2,0)</f>
        <v>1</v>
      </c>
      <c r="J7255" t="s">
        <v>163</v>
      </c>
      <c r="K7255" s="3">
        <v>3908.33</v>
      </c>
    </row>
    <row r="7256" spans="1:11" x14ac:dyDescent="0.35">
      <c r="A7256">
        <v>2016</v>
      </c>
      <c r="B7256" s="5" t="s">
        <v>59</v>
      </c>
      <c r="C7256" s="10">
        <v>42675</v>
      </c>
      <c r="D7256" t="s">
        <v>2</v>
      </c>
      <c r="E7256">
        <f>+VLOOKUP(Tabla2[[#This Row],[Punto de venta]],Punto_venta[],2,0)</f>
        <v>1</v>
      </c>
      <c r="F7256" t="s">
        <v>4</v>
      </c>
      <c r="G7256">
        <f>+VLOOKUP(Tabla2[[#This Row],[Cultivo]],Cod_categoría[],2,0)</f>
        <v>100107002</v>
      </c>
      <c r="H7256" t="str">
        <f>+VLOOKUP(F7256,Codigos[],2,0)</f>
        <v>Frutos tropicales y subtropicales</v>
      </c>
      <c r="I7256">
        <f>+VLOOKUP(Tabla2[[#This Row],[Categoría]],Cod_procesamiento10[],2,0)</f>
        <v>4</v>
      </c>
      <c r="J7256" t="s">
        <v>163</v>
      </c>
      <c r="K7256" s="3">
        <v>1730.51</v>
      </c>
    </row>
    <row r="7257" spans="1:11" x14ac:dyDescent="0.35">
      <c r="A7257">
        <v>2016</v>
      </c>
      <c r="B7257" s="5" t="s">
        <v>59</v>
      </c>
      <c r="C7257" s="10">
        <v>42675</v>
      </c>
      <c r="D7257" t="s">
        <v>2</v>
      </c>
      <c r="E7257">
        <f>+VLOOKUP(Tabla2[[#This Row],[Punto de venta]],Punto_venta[],2,0)</f>
        <v>1</v>
      </c>
      <c r="F7257" t="s">
        <v>8</v>
      </c>
      <c r="G7257">
        <f>+VLOOKUP(Tabla2[[#This Row],[Cultivo]],Cod_categoría[],2,0)</f>
        <v>100112025</v>
      </c>
      <c r="H7257" t="str">
        <f>+VLOOKUP(F7257,Codigos[],2,0)</f>
        <v>Berries</v>
      </c>
      <c r="I7257">
        <f>+VLOOKUP(Tabla2[[#This Row],[Categoría]],Cod_procesamiento10[],2,0)</f>
        <v>1</v>
      </c>
      <c r="J7257" t="s">
        <v>163</v>
      </c>
      <c r="K7257" s="3">
        <v>1186.3599999999999</v>
      </c>
    </row>
    <row r="7258" spans="1:11" x14ac:dyDescent="0.35">
      <c r="A7258">
        <v>2016</v>
      </c>
      <c r="B7258" s="5" t="s">
        <v>59</v>
      </c>
      <c r="C7258" s="10">
        <v>42675</v>
      </c>
      <c r="D7258" t="s">
        <v>2</v>
      </c>
      <c r="E7258">
        <f>+VLOOKUP(Tabla2[[#This Row],[Punto de venta]],Punto_venta[],2,0)</f>
        <v>1</v>
      </c>
      <c r="F7258" t="s">
        <v>9</v>
      </c>
      <c r="G7258">
        <f>+VLOOKUP(Tabla2[[#This Row],[Cultivo]],Cod_categoría[],2,0)</f>
        <v>100102003</v>
      </c>
      <c r="H7258" t="str">
        <f>+VLOOKUP(F7258,Codigos[],2,0)</f>
        <v>Cítricos</v>
      </c>
      <c r="I7258">
        <f>+VLOOKUP(Tabla2[[#This Row],[Categoría]],Cod_procesamiento10[],2,0)</f>
        <v>2</v>
      </c>
      <c r="J7258" t="s">
        <v>163</v>
      </c>
      <c r="K7258" s="3">
        <v>956.97</v>
      </c>
    </row>
    <row r="7259" spans="1:11" x14ac:dyDescent="0.35">
      <c r="A7259">
        <v>2016</v>
      </c>
      <c r="B7259" s="5" t="s">
        <v>59</v>
      </c>
      <c r="C7259" s="10">
        <v>42675</v>
      </c>
      <c r="D7259" t="s">
        <v>2</v>
      </c>
      <c r="E7259">
        <f>+VLOOKUP(Tabla2[[#This Row],[Punto de venta]],Punto_venta[],2,0)</f>
        <v>1</v>
      </c>
      <c r="F7259" t="s">
        <v>20</v>
      </c>
      <c r="G7259">
        <f>+VLOOKUP(Tabla2[[#This Row],[Cultivo]],Cod_categoría[],2,0)</f>
        <v>100102004</v>
      </c>
      <c r="H7259" t="str">
        <f>+VLOOKUP(F7259,Codigos[],2,0)</f>
        <v>Cítricos</v>
      </c>
      <c r="I7259">
        <f>+VLOOKUP(Tabla2[[#This Row],[Categoría]],Cod_procesamiento10[],2,0)</f>
        <v>2</v>
      </c>
      <c r="J7259" t="s">
        <v>163</v>
      </c>
      <c r="K7259" s="3">
        <v>776.11</v>
      </c>
    </row>
    <row r="7260" spans="1:11" x14ac:dyDescent="0.35">
      <c r="A7260">
        <v>2016</v>
      </c>
      <c r="B7260" s="5" t="s">
        <v>59</v>
      </c>
      <c r="C7260" s="10">
        <v>42675</v>
      </c>
      <c r="D7260" t="s">
        <v>2</v>
      </c>
      <c r="E7260">
        <f>+VLOOKUP(Tabla2[[#This Row],[Punto de venta]],Punto_venta[],2,0)</f>
        <v>1</v>
      </c>
      <c r="F7260" t="s">
        <v>21</v>
      </c>
      <c r="G7260">
        <f>+VLOOKUP(Tabla2[[#This Row],[Cultivo]],Cod_categoría[],2,0)</f>
        <v>100108002</v>
      </c>
      <c r="H7260" t="str">
        <f>+VLOOKUP(F7260,Codigos[],2,0)</f>
        <v>Frutos tropicales y subtropicales</v>
      </c>
      <c r="I7260">
        <f>+VLOOKUP(Tabla2[[#This Row],[Categoría]],Cod_procesamiento10[],2,0)</f>
        <v>4</v>
      </c>
      <c r="J7260" t="s">
        <v>163</v>
      </c>
      <c r="K7260" s="3">
        <v>1921.87</v>
      </c>
    </row>
    <row r="7261" spans="1:11" x14ac:dyDescent="0.35">
      <c r="A7261">
        <v>2016</v>
      </c>
      <c r="B7261" s="5" t="s">
        <v>59</v>
      </c>
      <c r="C7261" s="10">
        <v>42675</v>
      </c>
      <c r="D7261" t="s">
        <v>2</v>
      </c>
      <c r="E7261">
        <f>+VLOOKUP(Tabla2[[#This Row],[Punto de venta]],Punto_venta[],2,0)</f>
        <v>1</v>
      </c>
      <c r="F7261" t="s">
        <v>10</v>
      </c>
      <c r="G7261">
        <f>+VLOOKUP(Tabla2[[#This Row],[Cultivo]],Cod_categoría[],2,0)</f>
        <v>100104002</v>
      </c>
      <c r="H7261" t="str">
        <f>+VLOOKUP(F7261,Codigos[],2,0)</f>
        <v>Frutos de pepita</v>
      </c>
      <c r="I7261">
        <f>+VLOOKUP(Tabla2[[#This Row],[Categoría]],Cod_procesamiento10[],2,0)</f>
        <v>3</v>
      </c>
      <c r="J7261" t="s">
        <v>163</v>
      </c>
      <c r="K7261" s="3">
        <v>823.88</v>
      </c>
    </row>
    <row r="7262" spans="1:11" x14ac:dyDescent="0.35">
      <c r="A7262">
        <v>2016</v>
      </c>
      <c r="B7262" s="5" t="s">
        <v>59</v>
      </c>
      <c r="C7262" s="10">
        <v>42675</v>
      </c>
      <c r="D7262" t="s">
        <v>2</v>
      </c>
      <c r="E7262">
        <f>+VLOOKUP(Tabla2[[#This Row],[Punto de venta]],Punto_venta[],2,0)</f>
        <v>1</v>
      </c>
      <c r="F7262" t="s">
        <v>11</v>
      </c>
      <c r="G7262">
        <f>+VLOOKUP(Tabla2[[#This Row],[Cultivo]],Cod_categoría[],2,0)</f>
        <v>100102005</v>
      </c>
      <c r="H7262" t="str">
        <f>+VLOOKUP(F7262,Codigos[],2,0)</f>
        <v>Cítricos</v>
      </c>
      <c r="I7262">
        <f>+VLOOKUP(Tabla2[[#This Row],[Categoría]],Cod_procesamiento10[],2,0)</f>
        <v>2</v>
      </c>
      <c r="J7262" t="s">
        <v>163</v>
      </c>
      <c r="K7262" s="3">
        <v>676.22</v>
      </c>
    </row>
    <row r="7263" spans="1:11" x14ac:dyDescent="0.35">
      <c r="A7263">
        <v>2016</v>
      </c>
      <c r="B7263" s="5" t="s">
        <v>59</v>
      </c>
      <c r="C7263" s="10">
        <v>42675</v>
      </c>
      <c r="D7263" t="s">
        <v>2</v>
      </c>
      <c r="E7263">
        <f>+VLOOKUP(Tabla2[[#This Row],[Punto de venta]],Punto_venta[],2,0)</f>
        <v>1</v>
      </c>
      <c r="F7263" t="s">
        <v>13</v>
      </c>
      <c r="G7263">
        <f>+VLOOKUP(Tabla2[[#This Row],[Cultivo]],Cod_categoría[],2,0)</f>
        <v>100106002</v>
      </c>
      <c r="H7263" t="str">
        <f>+VLOOKUP(F7263,Codigos[],2,0)</f>
        <v>Frutos oleaginosos</v>
      </c>
      <c r="I7263">
        <f>+VLOOKUP(Tabla2[[#This Row],[Categoría]],Cod_procesamiento10[],2,0)</f>
        <v>12</v>
      </c>
      <c r="J7263" t="s">
        <v>163</v>
      </c>
      <c r="K7263" s="3">
        <v>2062.9899999999998</v>
      </c>
    </row>
    <row r="7264" spans="1:11" x14ac:dyDescent="0.35">
      <c r="A7264">
        <v>2016</v>
      </c>
      <c r="B7264" s="5" t="s">
        <v>59</v>
      </c>
      <c r="C7264" s="10">
        <v>42675</v>
      </c>
      <c r="D7264" t="s">
        <v>2</v>
      </c>
      <c r="E7264">
        <f>+VLOOKUP(Tabla2[[#This Row],[Punto de venta]],Punto_venta[],2,0)</f>
        <v>1</v>
      </c>
      <c r="F7264" t="s">
        <v>14</v>
      </c>
      <c r="G7264">
        <f>+VLOOKUP(Tabla2[[#This Row],[Cultivo]],Cod_categoría[],2,0)</f>
        <v>100104005</v>
      </c>
      <c r="H7264" t="str">
        <f>+VLOOKUP(F7264,Codigos[],2,0)</f>
        <v>Frutos de pepita</v>
      </c>
      <c r="I7264">
        <f>+VLOOKUP(Tabla2[[#This Row],[Categoría]],Cod_procesamiento10[],2,0)</f>
        <v>3</v>
      </c>
      <c r="J7264" t="s">
        <v>163</v>
      </c>
      <c r="K7264" s="3">
        <v>776.61</v>
      </c>
    </row>
    <row r="7265" spans="1:11" x14ac:dyDescent="0.35">
      <c r="A7265">
        <v>2016</v>
      </c>
      <c r="B7265" s="5" t="s">
        <v>59</v>
      </c>
      <c r="C7265" s="10">
        <v>42675</v>
      </c>
      <c r="D7265" t="s">
        <v>2</v>
      </c>
      <c r="E7265">
        <f>+VLOOKUP(Tabla2[[#This Row],[Punto de venta]],Punto_venta[],2,0)</f>
        <v>1</v>
      </c>
      <c r="F7265" t="s">
        <v>15</v>
      </c>
      <c r="G7265">
        <f>+VLOOKUP(Tabla2[[#This Row],[Cultivo]],Cod_categoría[],2,0)</f>
        <v>100108006</v>
      </c>
      <c r="H7265" t="str">
        <f>+VLOOKUP(F7265,Codigos[],2,0)</f>
        <v>Frutos tropicales y subtropicales</v>
      </c>
      <c r="I7265">
        <f>+VLOOKUP(Tabla2[[#This Row],[Categoría]],Cod_procesamiento10[],2,0)</f>
        <v>4</v>
      </c>
      <c r="J7265" t="s">
        <v>163</v>
      </c>
      <c r="K7265" s="3">
        <v>595.49</v>
      </c>
    </row>
    <row r="7266" spans="1:11" x14ac:dyDescent="0.35">
      <c r="A7266">
        <v>2016</v>
      </c>
      <c r="B7266" s="5" t="s">
        <v>59</v>
      </c>
      <c r="C7266" s="10">
        <v>42675</v>
      </c>
      <c r="D7266" t="s">
        <v>17</v>
      </c>
      <c r="E7266">
        <f>+VLOOKUP(Tabla2[[#This Row],[Punto de venta]],Punto_venta[],2,0)</f>
        <v>2</v>
      </c>
      <c r="F7266" t="s">
        <v>4</v>
      </c>
      <c r="G7266">
        <f>+VLOOKUP(Tabla2[[#This Row],[Cultivo]],Cod_categoría[],2,0)</f>
        <v>100107002</v>
      </c>
      <c r="H7266" t="str">
        <f>+VLOOKUP(F7266,Codigos[],2,0)</f>
        <v>Frutos tropicales y subtropicales</v>
      </c>
      <c r="I7266">
        <f>+VLOOKUP(Tabla2[[#This Row],[Categoría]],Cod_procesamiento10[],2,0)</f>
        <v>4</v>
      </c>
      <c r="J7266" t="s">
        <v>163</v>
      </c>
      <c r="K7266" s="3">
        <v>2260.11</v>
      </c>
    </row>
    <row r="7267" spans="1:11" x14ac:dyDescent="0.35">
      <c r="A7267">
        <v>2016</v>
      </c>
      <c r="B7267" s="5" t="s">
        <v>59</v>
      </c>
      <c r="C7267" s="10">
        <v>42675</v>
      </c>
      <c r="D7267" t="s">
        <v>17</v>
      </c>
      <c r="E7267">
        <f>+VLOOKUP(Tabla2[[#This Row],[Punto de venta]],Punto_venta[],2,0)</f>
        <v>2</v>
      </c>
      <c r="F7267" t="s">
        <v>8</v>
      </c>
      <c r="G7267">
        <f>+VLOOKUP(Tabla2[[#This Row],[Cultivo]],Cod_categoría[],2,0)</f>
        <v>100112025</v>
      </c>
      <c r="H7267" t="str">
        <f>+VLOOKUP(F7267,Codigos[],2,0)</f>
        <v>Berries</v>
      </c>
      <c r="I7267">
        <f>+VLOOKUP(Tabla2[[#This Row],[Categoría]],Cod_procesamiento10[],2,0)</f>
        <v>1</v>
      </c>
      <c r="J7267" t="s">
        <v>163</v>
      </c>
      <c r="K7267" s="3">
        <v>6004.88</v>
      </c>
    </row>
    <row r="7268" spans="1:11" x14ac:dyDescent="0.35">
      <c r="A7268">
        <v>2016</v>
      </c>
      <c r="B7268" s="5" t="s">
        <v>59</v>
      </c>
      <c r="C7268" s="10">
        <v>42675</v>
      </c>
      <c r="D7268" t="s">
        <v>17</v>
      </c>
      <c r="E7268">
        <f>+VLOOKUP(Tabla2[[#This Row],[Punto de venta]],Punto_venta[],2,0)</f>
        <v>2</v>
      </c>
      <c r="F7268" t="s">
        <v>9</v>
      </c>
      <c r="G7268">
        <f>+VLOOKUP(Tabla2[[#This Row],[Cultivo]],Cod_categoría[],2,0)</f>
        <v>100102003</v>
      </c>
      <c r="H7268" t="str">
        <f>+VLOOKUP(F7268,Codigos[],2,0)</f>
        <v>Cítricos</v>
      </c>
      <c r="I7268">
        <f>+VLOOKUP(Tabla2[[#This Row],[Categoría]],Cod_procesamiento10[],2,0)</f>
        <v>2</v>
      </c>
      <c r="J7268" t="s">
        <v>163</v>
      </c>
      <c r="K7268" s="3">
        <v>1166.1099999999999</v>
      </c>
    </row>
    <row r="7269" spans="1:11" x14ac:dyDescent="0.35">
      <c r="A7269">
        <v>2016</v>
      </c>
      <c r="B7269" s="5" t="s">
        <v>59</v>
      </c>
      <c r="C7269" s="10">
        <v>42675</v>
      </c>
      <c r="D7269" t="s">
        <v>17</v>
      </c>
      <c r="E7269">
        <f>+VLOOKUP(Tabla2[[#This Row],[Punto de venta]],Punto_venta[],2,0)</f>
        <v>2</v>
      </c>
      <c r="F7269" t="s">
        <v>20</v>
      </c>
      <c r="G7269">
        <f>+VLOOKUP(Tabla2[[#This Row],[Cultivo]],Cod_categoría[],2,0)</f>
        <v>100102004</v>
      </c>
      <c r="H7269" t="str">
        <f>+VLOOKUP(F7269,Codigos[],2,0)</f>
        <v>Cítricos</v>
      </c>
      <c r="I7269">
        <f>+VLOOKUP(Tabla2[[#This Row],[Categoría]],Cod_procesamiento10[],2,0)</f>
        <v>2</v>
      </c>
      <c r="J7269" t="s">
        <v>163</v>
      </c>
      <c r="K7269" s="3">
        <v>1705.07</v>
      </c>
    </row>
    <row r="7270" spans="1:11" x14ac:dyDescent="0.35">
      <c r="A7270">
        <v>2016</v>
      </c>
      <c r="B7270" s="5" t="s">
        <v>59</v>
      </c>
      <c r="C7270" s="10">
        <v>42675</v>
      </c>
      <c r="D7270" t="s">
        <v>17</v>
      </c>
      <c r="E7270">
        <f>+VLOOKUP(Tabla2[[#This Row],[Punto de venta]],Punto_venta[],2,0)</f>
        <v>2</v>
      </c>
      <c r="F7270" t="s">
        <v>21</v>
      </c>
      <c r="G7270">
        <f>+VLOOKUP(Tabla2[[#This Row],[Cultivo]],Cod_categoría[],2,0)</f>
        <v>100108002</v>
      </c>
      <c r="H7270" t="str">
        <f>+VLOOKUP(F7270,Codigos[],2,0)</f>
        <v>Frutos tropicales y subtropicales</v>
      </c>
      <c r="I7270">
        <f>+VLOOKUP(Tabla2[[#This Row],[Categoría]],Cod_procesamiento10[],2,0)</f>
        <v>4</v>
      </c>
      <c r="J7270" t="s">
        <v>163</v>
      </c>
      <c r="K7270" s="3">
        <v>2027.8</v>
      </c>
    </row>
    <row r="7271" spans="1:11" x14ac:dyDescent="0.35">
      <c r="A7271">
        <v>2016</v>
      </c>
      <c r="B7271" s="5" t="s">
        <v>59</v>
      </c>
      <c r="C7271" s="10">
        <v>42675</v>
      </c>
      <c r="D7271" t="s">
        <v>17</v>
      </c>
      <c r="E7271">
        <f>+VLOOKUP(Tabla2[[#This Row],[Punto de venta]],Punto_venta[],2,0)</f>
        <v>2</v>
      </c>
      <c r="F7271" t="s">
        <v>10</v>
      </c>
      <c r="G7271">
        <f>+VLOOKUP(Tabla2[[#This Row],[Cultivo]],Cod_categoría[],2,0)</f>
        <v>100104002</v>
      </c>
      <c r="H7271" t="str">
        <f>+VLOOKUP(F7271,Codigos[],2,0)</f>
        <v>Frutos de pepita</v>
      </c>
      <c r="I7271">
        <f>+VLOOKUP(Tabla2[[#This Row],[Categoría]],Cod_procesamiento10[],2,0)</f>
        <v>3</v>
      </c>
      <c r="J7271" t="s">
        <v>163</v>
      </c>
      <c r="K7271" s="3">
        <v>1274.32</v>
      </c>
    </row>
    <row r="7272" spans="1:11" x14ac:dyDescent="0.35">
      <c r="A7272">
        <v>2016</v>
      </c>
      <c r="B7272" s="5" t="s">
        <v>59</v>
      </c>
      <c r="C7272" s="10">
        <v>42675</v>
      </c>
      <c r="D7272" t="s">
        <v>17</v>
      </c>
      <c r="E7272">
        <f>+VLOOKUP(Tabla2[[#This Row],[Punto de venta]],Punto_venta[],2,0)</f>
        <v>2</v>
      </c>
      <c r="F7272" t="s">
        <v>11</v>
      </c>
      <c r="G7272">
        <f>+VLOOKUP(Tabla2[[#This Row],[Cultivo]],Cod_categoría[],2,0)</f>
        <v>100102005</v>
      </c>
      <c r="H7272" t="str">
        <f>+VLOOKUP(F7272,Codigos[],2,0)</f>
        <v>Cítricos</v>
      </c>
      <c r="I7272">
        <f>+VLOOKUP(Tabla2[[#This Row],[Categoría]],Cod_procesamiento10[],2,0)</f>
        <v>2</v>
      </c>
      <c r="J7272" t="s">
        <v>163</v>
      </c>
      <c r="K7272" s="3">
        <v>983.58</v>
      </c>
    </row>
    <row r="7273" spans="1:11" x14ac:dyDescent="0.35">
      <c r="A7273">
        <v>2016</v>
      </c>
      <c r="B7273" s="5" t="s">
        <v>59</v>
      </c>
      <c r="C7273" s="10">
        <v>42675</v>
      </c>
      <c r="D7273" t="s">
        <v>17</v>
      </c>
      <c r="E7273">
        <f>+VLOOKUP(Tabla2[[#This Row],[Punto de venta]],Punto_venta[],2,0)</f>
        <v>2</v>
      </c>
      <c r="F7273" t="s">
        <v>13</v>
      </c>
      <c r="G7273">
        <f>+VLOOKUP(Tabla2[[#This Row],[Cultivo]],Cod_categoría[],2,0)</f>
        <v>100106002</v>
      </c>
      <c r="H7273" t="str">
        <f>+VLOOKUP(F7273,Codigos[],2,0)</f>
        <v>Frutos oleaginosos</v>
      </c>
      <c r="I7273">
        <f>+VLOOKUP(Tabla2[[#This Row],[Categoría]],Cod_procesamiento10[],2,0)</f>
        <v>12</v>
      </c>
      <c r="J7273" t="s">
        <v>163</v>
      </c>
      <c r="K7273" s="3">
        <v>2836.38</v>
      </c>
    </row>
    <row r="7274" spans="1:11" x14ac:dyDescent="0.35">
      <c r="A7274">
        <v>2016</v>
      </c>
      <c r="B7274" s="5" t="s">
        <v>59</v>
      </c>
      <c r="C7274" s="10">
        <v>42675</v>
      </c>
      <c r="D7274" t="s">
        <v>17</v>
      </c>
      <c r="E7274">
        <f>+VLOOKUP(Tabla2[[#This Row],[Punto de venta]],Punto_venta[],2,0)</f>
        <v>2</v>
      </c>
      <c r="F7274" t="s">
        <v>14</v>
      </c>
      <c r="G7274">
        <f>+VLOOKUP(Tabla2[[#This Row],[Cultivo]],Cod_categoría[],2,0)</f>
        <v>100104005</v>
      </c>
      <c r="H7274" t="str">
        <f>+VLOOKUP(F7274,Codigos[],2,0)</f>
        <v>Frutos de pepita</v>
      </c>
      <c r="I7274">
        <f>+VLOOKUP(Tabla2[[#This Row],[Categoría]],Cod_procesamiento10[],2,0)</f>
        <v>3</v>
      </c>
      <c r="J7274" t="s">
        <v>163</v>
      </c>
      <c r="K7274" s="3">
        <v>1057.23</v>
      </c>
    </row>
    <row r="7275" spans="1:11" x14ac:dyDescent="0.35">
      <c r="A7275">
        <v>2016</v>
      </c>
      <c r="B7275" s="5" t="s">
        <v>59</v>
      </c>
      <c r="C7275" s="10">
        <v>42675</v>
      </c>
      <c r="D7275" t="s">
        <v>17</v>
      </c>
      <c r="E7275">
        <f>+VLOOKUP(Tabla2[[#This Row],[Punto de venta]],Punto_venta[],2,0)</f>
        <v>2</v>
      </c>
      <c r="F7275" t="s">
        <v>15</v>
      </c>
      <c r="G7275">
        <f>+VLOOKUP(Tabla2[[#This Row],[Cultivo]],Cod_categoría[],2,0)</f>
        <v>100108006</v>
      </c>
      <c r="H7275" t="str">
        <f>+VLOOKUP(F7275,Codigos[],2,0)</f>
        <v>Frutos tropicales y subtropicales</v>
      </c>
      <c r="I7275">
        <f>+VLOOKUP(Tabla2[[#This Row],[Categoría]],Cod_procesamiento10[],2,0)</f>
        <v>4</v>
      </c>
      <c r="J7275" t="s">
        <v>163</v>
      </c>
      <c r="K7275" s="3">
        <v>814.17</v>
      </c>
    </row>
    <row r="7276" spans="1:11" x14ac:dyDescent="0.35">
      <c r="A7276">
        <v>2016</v>
      </c>
      <c r="B7276" s="5" t="s">
        <v>59</v>
      </c>
      <c r="C7276" s="10">
        <v>42675</v>
      </c>
      <c r="D7276" t="s">
        <v>2</v>
      </c>
      <c r="E7276">
        <f>+VLOOKUP(Tabla2[[#This Row],[Punto de venta]],Punto_venta[],2,0)</f>
        <v>1</v>
      </c>
      <c r="F7276" t="s">
        <v>68</v>
      </c>
      <c r="G7276">
        <f>+VLOOKUP(Tabla2[[#This Row],[Cultivo]],Cod_categoría[],2,0)</f>
        <v>100101001</v>
      </c>
      <c r="H7276" t="str">
        <f>+VLOOKUP(F7276,Codigos[],2,0)</f>
        <v>Berries</v>
      </c>
      <c r="I7276">
        <f>+VLOOKUP(Tabla2[[#This Row],[Categoría]],Cod_procesamiento10[],2,0)</f>
        <v>1</v>
      </c>
      <c r="J7276" t="s">
        <v>163</v>
      </c>
      <c r="K7276" s="3">
        <v>3153.85</v>
      </c>
    </row>
    <row r="7277" spans="1:11" x14ac:dyDescent="0.35">
      <c r="A7277">
        <v>2016</v>
      </c>
      <c r="B7277" s="5" t="s">
        <v>59</v>
      </c>
      <c r="C7277" s="10">
        <v>42675</v>
      </c>
      <c r="D7277" t="s">
        <v>2</v>
      </c>
      <c r="E7277">
        <f>+VLOOKUP(Tabla2[[#This Row],[Punto de venta]],Punto_venta[],2,0)</f>
        <v>1</v>
      </c>
      <c r="F7277" t="s">
        <v>3</v>
      </c>
      <c r="G7277">
        <f>+VLOOKUP(Tabla2[[#This Row],[Cultivo]],Cod_categoría[],2,0)</f>
        <v>100103001</v>
      </c>
      <c r="H7277" t="str">
        <f>+VLOOKUP(F7277,Codigos[],2,0)</f>
        <v>Frutos de carozo</v>
      </c>
      <c r="I7277">
        <f>+VLOOKUP(Tabla2[[#This Row],[Categoría]],Cod_procesamiento10[],2,0)</f>
        <v>5</v>
      </c>
      <c r="J7277" t="s">
        <v>163</v>
      </c>
      <c r="K7277" s="3">
        <v>1411.65</v>
      </c>
    </row>
    <row r="7278" spans="1:11" x14ac:dyDescent="0.35">
      <c r="A7278">
        <v>2016</v>
      </c>
      <c r="B7278" s="5" t="s">
        <v>59</v>
      </c>
      <c r="C7278" s="10">
        <v>42675</v>
      </c>
      <c r="D7278" t="s">
        <v>2</v>
      </c>
      <c r="E7278">
        <f>+VLOOKUP(Tabla2[[#This Row],[Punto de venta]],Punto_venta[],2,0)</f>
        <v>1</v>
      </c>
      <c r="F7278" t="s">
        <v>4</v>
      </c>
      <c r="G7278">
        <f>+VLOOKUP(Tabla2[[#This Row],[Cultivo]],Cod_categoría[],2,0)</f>
        <v>100107002</v>
      </c>
      <c r="H7278" t="str">
        <f>+VLOOKUP(F7278,Codigos[],2,0)</f>
        <v>Frutos tropicales y subtropicales</v>
      </c>
      <c r="I7278">
        <f>+VLOOKUP(Tabla2[[#This Row],[Categoría]],Cod_procesamiento10[],2,0)</f>
        <v>4</v>
      </c>
      <c r="J7278" t="s">
        <v>163</v>
      </c>
      <c r="K7278" s="3">
        <v>1836.94</v>
      </c>
    </row>
    <row r="7279" spans="1:11" x14ac:dyDescent="0.35">
      <c r="A7279">
        <v>2016</v>
      </c>
      <c r="B7279" s="5" t="s">
        <v>59</v>
      </c>
      <c r="C7279" s="10">
        <v>42675</v>
      </c>
      <c r="D7279" t="s">
        <v>2</v>
      </c>
      <c r="E7279">
        <f>+VLOOKUP(Tabla2[[#This Row],[Punto de venta]],Punto_venta[],2,0)</f>
        <v>1</v>
      </c>
      <c r="F7279" t="s">
        <v>6</v>
      </c>
      <c r="G7279">
        <f>+VLOOKUP(Tabla2[[#This Row],[Cultivo]],Cod_categoría[],2,0)</f>
        <v>100103003</v>
      </c>
      <c r="H7279" t="str">
        <f>+VLOOKUP(F7279,Codigos[],2,0)</f>
        <v>Frutos de carozo</v>
      </c>
      <c r="I7279">
        <f>+VLOOKUP(Tabla2[[#This Row],[Categoría]],Cod_procesamiento10[],2,0)</f>
        <v>5</v>
      </c>
      <c r="J7279" t="s">
        <v>163</v>
      </c>
      <c r="K7279" s="3">
        <v>1141.05</v>
      </c>
    </row>
    <row r="7280" spans="1:11" x14ac:dyDescent="0.35">
      <c r="A7280">
        <v>2016</v>
      </c>
      <c r="B7280" s="5" t="s">
        <v>59</v>
      </c>
      <c r="C7280" s="10">
        <v>42675</v>
      </c>
      <c r="D7280" t="s">
        <v>2</v>
      </c>
      <c r="E7280">
        <f>+VLOOKUP(Tabla2[[#This Row],[Punto de venta]],Punto_venta[],2,0)</f>
        <v>1</v>
      </c>
      <c r="F7280" t="s">
        <v>7</v>
      </c>
      <c r="G7280">
        <f>+VLOOKUP(Tabla2[[#This Row],[Cultivo]],Cod_categoría[],2,0)</f>
        <v>100103004</v>
      </c>
      <c r="H7280" t="str">
        <f>+VLOOKUP(F7280,Codigos[],2,0)</f>
        <v>Frutos de carozo</v>
      </c>
      <c r="I7280">
        <f>+VLOOKUP(Tabla2[[#This Row],[Categoría]],Cod_procesamiento10[],2,0)</f>
        <v>5</v>
      </c>
      <c r="J7280" t="s">
        <v>163</v>
      </c>
      <c r="K7280" s="3">
        <v>1090.17</v>
      </c>
    </row>
    <row r="7281" spans="1:11" x14ac:dyDescent="0.35">
      <c r="A7281">
        <v>2016</v>
      </c>
      <c r="B7281" s="5" t="s">
        <v>59</v>
      </c>
      <c r="C7281" s="10">
        <v>42675</v>
      </c>
      <c r="D7281" t="s">
        <v>2</v>
      </c>
      <c r="E7281">
        <f>+VLOOKUP(Tabla2[[#This Row],[Punto de venta]],Punto_venta[],2,0)</f>
        <v>1</v>
      </c>
      <c r="F7281" t="s">
        <v>23</v>
      </c>
      <c r="G7281">
        <f>+VLOOKUP(Tabla2[[#This Row],[Cultivo]],Cod_categoría[],2,0)</f>
        <v>100101004</v>
      </c>
      <c r="H7281" t="str">
        <f>+VLOOKUP(F7281,Codigos[],2,0)</f>
        <v>Berries</v>
      </c>
      <c r="I7281">
        <f>+VLOOKUP(Tabla2[[#This Row],[Categoría]],Cod_procesamiento10[],2,0)</f>
        <v>1</v>
      </c>
      <c r="J7281" t="s">
        <v>163</v>
      </c>
      <c r="K7281" s="3">
        <v>3516.67</v>
      </c>
    </row>
    <row r="7282" spans="1:11" x14ac:dyDescent="0.35">
      <c r="A7282">
        <v>2016</v>
      </c>
      <c r="B7282" s="5" t="s">
        <v>59</v>
      </c>
      <c r="C7282" s="10">
        <v>42675</v>
      </c>
      <c r="D7282" t="s">
        <v>2</v>
      </c>
      <c r="E7282">
        <f>+VLOOKUP(Tabla2[[#This Row],[Punto de venta]],Punto_venta[],2,0)</f>
        <v>1</v>
      </c>
      <c r="F7282" t="s">
        <v>8</v>
      </c>
      <c r="G7282">
        <f>+VLOOKUP(Tabla2[[#This Row],[Cultivo]],Cod_categoría[],2,0)</f>
        <v>100112025</v>
      </c>
      <c r="H7282" t="str">
        <f>+VLOOKUP(F7282,Codigos[],2,0)</f>
        <v>Berries</v>
      </c>
      <c r="I7282">
        <f>+VLOOKUP(Tabla2[[#This Row],[Categoría]],Cod_procesamiento10[],2,0)</f>
        <v>1</v>
      </c>
      <c r="J7282" t="s">
        <v>163</v>
      </c>
      <c r="K7282" s="3">
        <v>1208.81</v>
      </c>
    </row>
    <row r="7283" spans="1:11" x14ac:dyDescent="0.35">
      <c r="A7283">
        <v>2016</v>
      </c>
      <c r="B7283" s="5" t="s">
        <v>59</v>
      </c>
      <c r="C7283" s="10">
        <v>42675</v>
      </c>
      <c r="D7283" t="s">
        <v>2</v>
      </c>
      <c r="E7283">
        <f>+VLOOKUP(Tabla2[[#This Row],[Punto de venta]],Punto_venta[],2,0)</f>
        <v>1</v>
      </c>
      <c r="F7283" t="s">
        <v>9</v>
      </c>
      <c r="G7283">
        <f>+VLOOKUP(Tabla2[[#This Row],[Cultivo]],Cod_categoría[],2,0)</f>
        <v>100102003</v>
      </c>
      <c r="H7283" t="str">
        <f>+VLOOKUP(F7283,Codigos[],2,0)</f>
        <v>Cítricos</v>
      </c>
      <c r="I7283">
        <f>+VLOOKUP(Tabla2[[#This Row],[Categoría]],Cod_procesamiento10[],2,0)</f>
        <v>2</v>
      </c>
      <c r="J7283" t="s">
        <v>163</v>
      </c>
      <c r="K7283" s="3">
        <v>976</v>
      </c>
    </row>
    <row r="7284" spans="1:11" x14ac:dyDescent="0.35">
      <c r="A7284">
        <v>2016</v>
      </c>
      <c r="B7284" s="5" t="s">
        <v>59</v>
      </c>
      <c r="C7284" s="10">
        <v>42675</v>
      </c>
      <c r="D7284" t="s">
        <v>2</v>
      </c>
      <c r="E7284">
        <f>+VLOOKUP(Tabla2[[#This Row],[Punto de venta]],Punto_venta[],2,0)</f>
        <v>1</v>
      </c>
      <c r="F7284" t="s">
        <v>21</v>
      </c>
      <c r="G7284">
        <f>+VLOOKUP(Tabla2[[#This Row],[Cultivo]],Cod_categoría[],2,0)</f>
        <v>100108002</v>
      </c>
      <c r="H7284" t="str">
        <f>+VLOOKUP(F7284,Codigos[],2,0)</f>
        <v>Frutos tropicales y subtropicales</v>
      </c>
      <c r="I7284">
        <f>+VLOOKUP(Tabla2[[#This Row],[Categoría]],Cod_procesamiento10[],2,0)</f>
        <v>4</v>
      </c>
      <c r="J7284" t="s">
        <v>163</v>
      </c>
      <c r="K7284" s="3">
        <v>1860.08</v>
      </c>
    </row>
    <row r="7285" spans="1:11" x14ac:dyDescent="0.35">
      <c r="A7285">
        <v>2016</v>
      </c>
      <c r="B7285" s="5" t="s">
        <v>59</v>
      </c>
      <c r="C7285" s="10">
        <v>42675</v>
      </c>
      <c r="D7285" t="s">
        <v>2</v>
      </c>
      <c r="E7285">
        <f>+VLOOKUP(Tabla2[[#This Row],[Punto de venta]],Punto_venta[],2,0)</f>
        <v>1</v>
      </c>
      <c r="F7285" t="s">
        <v>10</v>
      </c>
      <c r="G7285">
        <f>+VLOOKUP(Tabla2[[#This Row],[Cultivo]],Cod_categoría[],2,0)</f>
        <v>100104002</v>
      </c>
      <c r="H7285" t="str">
        <f>+VLOOKUP(F7285,Codigos[],2,0)</f>
        <v>Frutos de pepita</v>
      </c>
      <c r="I7285">
        <f>+VLOOKUP(Tabla2[[#This Row],[Categoría]],Cod_procesamiento10[],2,0)</f>
        <v>3</v>
      </c>
      <c r="J7285" t="s">
        <v>163</v>
      </c>
      <c r="K7285" s="3">
        <v>801.7</v>
      </c>
    </row>
    <row r="7286" spans="1:11" x14ac:dyDescent="0.35">
      <c r="A7286">
        <v>2016</v>
      </c>
      <c r="B7286" s="5" t="s">
        <v>59</v>
      </c>
      <c r="C7286" s="10">
        <v>42675</v>
      </c>
      <c r="D7286" t="s">
        <v>2</v>
      </c>
      <c r="E7286">
        <f>+VLOOKUP(Tabla2[[#This Row],[Punto de venta]],Punto_venta[],2,0)</f>
        <v>1</v>
      </c>
      <c r="F7286" t="s">
        <v>11</v>
      </c>
      <c r="G7286">
        <f>+VLOOKUP(Tabla2[[#This Row],[Cultivo]],Cod_categoría[],2,0)</f>
        <v>100102005</v>
      </c>
      <c r="H7286" t="str">
        <f>+VLOOKUP(F7286,Codigos[],2,0)</f>
        <v>Cítricos</v>
      </c>
      <c r="I7286">
        <f>+VLOOKUP(Tabla2[[#This Row],[Categoría]],Cod_procesamiento10[],2,0)</f>
        <v>2</v>
      </c>
      <c r="J7286" t="s">
        <v>163</v>
      </c>
      <c r="K7286" s="3">
        <v>675.7</v>
      </c>
    </row>
    <row r="7287" spans="1:11" x14ac:dyDescent="0.35">
      <c r="A7287">
        <v>2016</v>
      </c>
      <c r="B7287" s="5" t="s">
        <v>59</v>
      </c>
      <c r="C7287" s="10">
        <v>42675</v>
      </c>
      <c r="D7287" t="s">
        <v>2</v>
      </c>
      <c r="E7287">
        <f>+VLOOKUP(Tabla2[[#This Row],[Punto de venta]],Punto_venta[],2,0)</f>
        <v>1</v>
      </c>
      <c r="F7287" t="s">
        <v>12</v>
      </c>
      <c r="G7287">
        <f>+VLOOKUP(Tabla2[[#This Row],[Cultivo]],Cod_categoría[],2,0)</f>
        <v>100103006</v>
      </c>
      <c r="H7287" t="str">
        <f>+VLOOKUP(F7287,Codigos[],2,0)</f>
        <v>Frutos de carozo</v>
      </c>
      <c r="I7287">
        <f>+VLOOKUP(Tabla2[[#This Row],[Categoría]],Cod_procesamiento10[],2,0)</f>
        <v>5</v>
      </c>
      <c r="J7287" t="s">
        <v>163</v>
      </c>
      <c r="K7287" s="3">
        <v>1051.6400000000001</v>
      </c>
    </row>
    <row r="7288" spans="1:11" x14ac:dyDescent="0.35">
      <c r="A7288">
        <v>2016</v>
      </c>
      <c r="B7288" s="5" t="s">
        <v>59</v>
      </c>
      <c r="C7288" s="10">
        <v>42675</v>
      </c>
      <c r="D7288" t="s">
        <v>2</v>
      </c>
      <c r="E7288">
        <f>+VLOOKUP(Tabla2[[#This Row],[Punto de venta]],Punto_venta[],2,0)</f>
        <v>1</v>
      </c>
      <c r="F7288" t="s">
        <v>13</v>
      </c>
      <c r="G7288">
        <f>+VLOOKUP(Tabla2[[#This Row],[Cultivo]],Cod_categoría[],2,0)</f>
        <v>100106002</v>
      </c>
      <c r="H7288" t="str">
        <f>+VLOOKUP(F7288,Codigos[],2,0)</f>
        <v>Frutos oleaginosos</v>
      </c>
      <c r="I7288">
        <f>+VLOOKUP(Tabla2[[#This Row],[Categoría]],Cod_procesamiento10[],2,0)</f>
        <v>12</v>
      </c>
      <c r="J7288" t="s">
        <v>163</v>
      </c>
      <c r="K7288" s="3">
        <v>1969.82</v>
      </c>
    </row>
    <row r="7289" spans="1:11" x14ac:dyDescent="0.35">
      <c r="A7289">
        <v>2016</v>
      </c>
      <c r="B7289" s="5" t="s">
        <v>59</v>
      </c>
      <c r="C7289" s="10">
        <v>42675</v>
      </c>
      <c r="D7289" t="s">
        <v>2</v>
      </c>
      <c r="E7289">
        <f>+VLOOKUP(Tabla2[[#This Row],[Punto de venta]],Punto_venta[],2,0)</f>
        <v>1</v>
      </c>
      <c r="F7289" t="s">
        <v>15</v>
      </c>
      <c r="G7289">
        <f>+VLOOKUP(Tabla2[[#This Row],[Cultivo]],Cod_categoría[],2,0)</f>
        <v>100108006</v>
      </c>
      <c r="H7289" t="str">
        <f>+VLOOKUP(F7289,Codigos[],2,0)</f>
        <v>Frutos tropicales y subtropicales</v>
      </c>
      <c r="I7289">
        <f>+VLOOKUP(Tabla2[[#This Row],[Categoría]],Cod_procesamiento10[],2,0)</f>
        <v>4</v>
      </c>
      <c r="J7289" t="s">
        <v>163</v>
      </c>
      <c r="K7289" s="3">
        <v>602.38</v>
      </c>
    </row>
    <row r="7290" spans="1:11" x14ac:dyDescent="0.35">
      <c r="A7290">
        <v>2016</v>
      </c>
      <c r="B7290" s="5" t="s">
        <v>59</v>
      </c>
      <c r="C7290" s="10">
        <v>42675</v>
      </c>
      <c r="D7290" t="s">
        <v>17</v>
      </c>
      <c r="E7290">
        <f>+VLOOKUP(Tabla2[[#This Row],[Punto de venta]],Punto_venta[],2,0)</f>
        <v>2</v>
      </c>
      <c r="F7290" t="s">
        <v>68</v>
      </c>
      <c r="G7290">
        <f>+VLOOKUP(Tabla2[[#This Row],[Cultivo]],Cod_categoría[],2,0)</f>
        <v>100101001</v>
      </c>
      <c r="H7290" t="str">
        <f>+VLOOKUP(F7290,Codigos[],2,0)</f>
        <v>Berries</v>
      </c>
      <c r="I7290">
        <f>+VLOOKUP(Tabla2[[#This Row],[Categoría]],Cod_procesamiento10[],2,0)</f>
        <v>1</v>
      </c>
      <c r="J7290" t="s">
        <v>163</v>
      </c>
      <c r="K7290" s="3">
        <v>7200</v>
      </c>
    </row>
    <row r="7291" spans="1:11" x14ac:dyDescent="0.35">
      <c r="A7291">
        <v>2016</v>
      </c>
      <c r="B7291" s="5" t="s">
        <v>59</v>
      </c>
      <c r="C7291" s="10">
        <v>42675</v>
      </c>
      <c r="D7291" t="s">
        <v>17</v>
      </c>
      <c r="E7291">
        <f>+VLOOKUP(Tabla2[[#This Row],[Punto de venta]],Punto_venta[],2,0)</f>
        <v>2</v>
      </c>
      <c r="F7291" t="s">
        <v>3</v>
      </c>
      <c r="G7291">
        <f>+VLOOKUP(Tabla2[[#This Row],[Cultivo]],Cod_categoría[],2,0)</f>
        <v>100103001</v>
      </c>
      <c r="H7291" t="str">
        <f>+VLOOKUP(F7291,Codigos[],2,0)</f>
        <v>Frutos de carozo</v>
      </c>
      <c r="I7291">
        <f>+VLOOKUP(Tabla2[[#This Row],[Categoría]],Cod_procesamiento10[],2,0)</f>
        <v>5</v>
      </c>
      <c r="J7291" t="s">
        <v>163</v>
      </c>
      <c r="K7291" s="3">
        <v>3295.63</v>
      </c>
    </row>
    <row r="7292" spans="1:11" x14ac:dyDescent="0.35">
      <c r="A7292">
        <v>2016</v>
      </c>
      <c r="B7292" s="5" t="s">
        <v>59</v>
      </c>
      <c r="C7292" s="10">
        <v>42675</v>
      </c>
      <c r="D7292" t="s">
        <v>17</v>
      </c>
      <c r="E7292">
        <f>+VLOOKUP(Tabla2[[#This Row],[Punto de venta]],Punto_venta[],2,0)</f>
        <v>2</v>
      </c>
      <c r="F7292" t="s">
        <v>4</v>
      </c>
      <c r="G7292">
        <f>+VLOOKUP(Tabla2[[#This Row],[Cultivo]],Cod_categoría[],2,0)</f>
        <v>100107002</v>
      </c>
      <c r="H7292" t="str">
        <f>+VLOOKUP(F7292,Codigos[],2,0)</f>
        <v>Frutos tropicales y subtropicales</v>
      </c>
      <c r="I7292">
        <f>+VLOOKUP(Tabla2[[#This Row],[Categoría]],Cod_procesamiento10[],2,0)</f>
        <v>4</v>
      </c>
      <c r="J7292" t="s">
        <v>163</v>
      </c>
      <c r="K7292" s="3">
        <v>2261.0300000000002</v>
      </c>
    </row>
    <row r="7293" spans="1:11" x14ac:dyDescent="0.35">
      <c r="A7293">
        <v>2016</v>
      </c>
      <c r="B7293" s="5" t="s">
        <v>59</v>
      </c>
      <c r="C7293" s="10">
        <v>42675</v>
      </c>
      <c r="D7293" t="s">
        <v>17</v>
      </c>
      <c r="E7293">
        <f>+VLOOKUP(Tabla2[[#This Row],[Punto de venta]],Punto_venta[],2,0)</f>
        <v>2</v>
      </c>
      <c r="F7293" t="s">
        <v>6</v>
      </c>
      <c r="G7293">
        <f>+VLOOKUP(Tabla2[[#This Row],[Cultivo]],Cod_categoría[],2,0)</f>
        <v>100103003</v>
      </c>
      <c r="H7293" t="str">
        <f>+VLOOKUP(F7293,Codigos[],2,0)</f>
        <v>Frutos de carozo</v>
      </c>
      <c r="I7293">
        <f>+VLOOKUP(Tabla2[[#This Row],[Categoría]],Cod_procesamiento10[],2,0)</f>
        <v>5</v>
      </c>
      <c r="J7293" t="s">
        <v>163</v>
      </c>
      <c r="K7293" s="3">
        <v>2570.86</v>
      </c>
    </row>
    <row r="7294" spans="1:11" x14ac:dyDescent="0.35">
      <c r="A7294">
        <v>2016</v>
      </c>
      <c r="B7294" s="5" t="s">
        <v>59</v>
      </c>
      <c r="C7294" s="10">
        <v>42675</v>
      </c>
      <c r="D7294" t="s">
        <v>17</v>
      </c>
      <c r="E7294">
        <f>+VLOOKUP(Tabla2[[#This Row],[Punto de venta]],Punto_venta[],2,0)</f>
        <v>2</v>
      </c>
      <c r="F7294" t="s">
        <v>7</v>
      </c>
      <c r="G7294">
        <f>+VLOOKUP(Tabla2[[#This Row],[Cultivo]],Cod_categoría[],2,0)</f>
        <v>100103004</v>
      </c>
      <c r="H7294" t="str">
        <f>+VLOOKUP(F7294,Codigos[],2,0)</f>
        <v>Frutos de carozo</v>
      </c>
      <c r="I7294">
        <f>+VLOOKUP(Tabla2[[#This Row],[Categoría]],Cod_procesamiento10[],2,0)</f>
        <v>5</v>
      </c>
      <c r="J7294" t="s">
        <v>163</v>
      </c>
      <c r="K7294" s="3">
        <v>2137.4</v>
      </c>
    </row>
    <row r="7295" spans="1:11" x14ac:dyDescent="0.35">
      <c r="A7295">
        <v>2016</v>
      </c>
      <c r="B7295" s="5" t="s">
        <v>59</v>
      </c>
      <c r="C7295" s="10">
        <v>42675</v>
      </c>
      <c r="D7295" t="s">
        <v>17</v>
      </c>
      <c r="E7295">
        <f>+VLOOKUP(Tabla2[[#This Row],[Punto de venta]],Punto_venta[],2,0)</f>
        <v>2</v>
      </c>
      <c r="F7295" t="s">
        <v>8</v>
      </c>
      <c r="G7295">
        <f>+VLOOKUP(Tabla2[[#This Row],[Cultivo]],Cod_categoría[],2,0)</f>
        <v>100112025</v>
      </c>
      <c r="H7295" t="str">
        <f>+VLOOKUP(F7295,Codigos[],2,0)</f>
        <v>Berries</v>
      </c>
      <c r="I7295">
        <f>+VLOOKUP(Tabla2[[#This Row],[Categoría]],Cod_procesamiento10[],2,0)</f>
        <v>1</v>
      </c>
      <c r="J7295" t="s">
        <v>163</v>
      </c>
      <c r="K7295" s="3">
        <v>6355.9</v>
      </c>
    </row>
    <row r="7296" spans="1:11" x14ac:dyDescent="0.35">
      <c r="A7296">
        <v>2016</v>
      </c>
      <c r="B7296" s="5" t="s">
        <v>59</v>
      </c>
      <c r="C7296" s="10">
        <v>42675</v>
      </c>
      <c r="D7296" t="s">
        <v>17</v>
      </c>
      <c r="E7296">
        <f>+VLOOKUP(Tabla2[[#This Row],[Punto de venta]],Punto_venta[],2,0)</f>
        <v>2</v>
      </c>
      <c r="F7296" t="s">
        <v>9</v>
      </c>
      <c r="G7296">
        <f>+VLOOKUP(Tabla2[[#This Row],[Cultivo]],Cod_categoría[],2,0)</f>
        <v>100102003</v>
      </c>
      <c r="H7296" t="str">
        <f>+VLOOKUP(F7296,Codigos[],2,0)</f>
        <v>Cítricos</v>
      </c>
      <c r="I7296">
        <f>+VLOOKUP(Tabla2[[#This Row],[Categoría]],Cod_procesamiento10[],2,0)</f>
        <v>2</v>
      </c>
      <c r="J7296" t="s">
        <v>163</v>
      </c>
      <c r="K7296" s="3">
        <v>1209.28</v>
      </c>
    </row>
    <row r="7297" spans="1:11" x14ac:dyDescent="0.35">
      <c r="A7297">
        <v>2016</v>
      </c>
      <c r="B7297" s="5" t="s">
        <v>59</v>
      </c>
      <c r="C7297" s="10">
        <v>42675</v>
      </c>
      <c r="D7297" t="s">
        <v>17</v>
      </c>
      <c r="E7297">
        <f>+VLOOKUP(Tabla2[[#This Row],[Punto de venta]],Punto_venta[],2,0)</f>
        <v>2</v>
      </c>
      <c r="F7297" t="s">
        <v>20</v>
      </c>
      <c r="G7297">
        <f>+VLOOKUP(Tabla2[[#This Row],[Cultivo]],Cod_categoría[],2,0)</f>
        <v>100102004</v>
      </c>
      <c r="H7297" t="str">
        <f>+VLOOKUP(F7297,Codigos[],2,0)</f>
        <v>Cítricos</v>
      </c>
      <c r="I7297">
        <f>+VLOOKUP(Tabla2[[#This Row],[Categoría]],Cod_procesamiento10[],2,0)</f>
        <v>2</v>
      </c>
      <c r="J7297" t="s">
        <v>163</v>
      </c>
      <c r="K7297" s="3">
        <v>1665</v>
      </c>
    </row>
    <row r="7298" spans="1:11" x14ac:dyDescent="0.35">
      <c r="A7298">
        <v>2016</v>
      </c>
      <c r="B7298" s="5" t="s">
        <v>59</v>
      </c>
      <c r="C7298" s="10">
        <v>42675</v>
      </c>
      <c r="D7298" t="s">
        <v>17</v>
      </c>
      <c r="E7298">
        <f>+VLOOKUP(Tabla2[[#This Row],[Punto de venta]],Punto_venta[],2,0)</f>
        <v>2</v>
      </c>
      <c r="F7298" t="s">
        <v>21</v>
      </c>
      <c r="G7298">
        <f>+VLOOKUP(Tabla2[[#This Row],[Cultivo]],Cod_categoría[],2,0)</f>
        <v>100108002</v>
      </c>
      <c r="H7298" t="str">
        <f>+VLOOKUP(F7298,Codigos[],2,0)</f>
        <v>Frutos tropicales y subtropicales</v>
      </c>
      <c r="I7298">
        <f>+VLOOKUP(Tabla2[[#This Row],[Categoría]],Cod_procesamiento10[],2,0)</f>
        <v>4</v>
      </c>
      <c r="J7298" t="s">
        <v>163</v>
      </c>
      <c r="K7298" s="3">
        <v>1826.4</v>
      </c>
    </row>
    <row r="7299" spans="1:11" x14ac:dyDescent="0.35">
      <c r="A7299">
        <v>2016</v>
      </c>
      <c r="B7299" s="5" t="s">
        <v>59</v>
      </c>
      <c r="C7299" s="10">
        <v>42675</v>
      </c>
      <c r="D7299" t="s">
        <v>17</v>
      </c>
      <c r="E7299">
        <f>+VLOOKUP(Tabla2[[#This Row],[Punto de venta]],Punto_venta[],2,0)</f>
        <v>2</v>
      </c>
      <c r="F7299" t="s">
        <v>10</v>
      </c>
      <c r="G7299">
        <f>+VLOOKUP(Tabla2[[#This Row],[Cultivo]],Cod_categoría[],2,0)</f>
        <v>100104002</v>
      </c>
      <c r="H7299" t="str">
        <f>+VLOOKUP(F7299,Codigos[],2,0)</f>
        <v>Frutos de pepita</v>
      </c>
      <c r="I7299">
        <f>+VLOOKUP(Tabla2[[#This Row],[Categoría]],Cod_procesamiento10[],2,0)</f>
        <v>3</v>
      </c>
      <c r="J7299" t="s">
        <v>163</v>
      </c>
      <c r="K7299" s="3">
        <v>1297.54</v>
      </c>
    </row>
    <row r="7300" spans="1:11" x14ac:dyDescent="0.35">
      <c r="A7300">
        <v>2016</v>
      </c>
      <c r="B7300" s="5" t="s">
        <v>59</v>
      </c>
      <c r="C7300" s="10">
        <v>42675</v>
      </c>
      <c r="D7300" t="s">
        <v>17</v>
      </c>
      <c r="E7300">
        <f>+VLOOKUP(Tabla2[[#This Row],[Punto de venta]],Punto_venta[],2,0)</f>
        <v>2</v>
      </c>
      <c r="F7300" t="s">
        <v>11</v>
      </c>
      <c r="G7300">
        <f>+VLOOKUP(Tabla2[[#This Row],[Cultivo]],Cod_categoría[],2,0)</f>
        <v>100102005</v>
      </c>
      <c r="H7300" t="str">
        <f>+VLOOKUP(F7300,Codigos[],2,0)</f>
        <v>Cítricos</v>
      </c>
      <c r="I7300">
        <f>+VLOOKUP(Tabla2[[#This Row],[Categoría]],Cod_procesamiento10[],2,0)</f>
        <v>2</v>
      </c>
      <c r="J7300" t="s">
        <v>163</v>
      </c>
      <c r="K7300" s="3">
        <v>982.9</v>
      </c>
    </row>
    <row r="7301" spans="1:11" x14ac:dyDescent="0.35">
      <c r="A7301">
        <v>2016</v>
      </c>
      <c r="B7301" s="5" t="s">
        <v>59</v>
      </c>
      <c r="C7301" s="10">
        <v>42675</v>
      </c>
      <c r="D7301" t="s">
        <v>17</v>
      </c>
      <c r="E7301">
        <f>+VLOOKUP(Tabla2[[#This Row],[Punto de venta]],Punto_venta[],2,0)</f>
        <v>2</v>
      </c>
      <c r="F7301" t="s">
        <v>12</v>
      </c>
      <c r="G7301">
        <f>+VLOOKUP(Tabla2[[#This Row],[Cultivo]],Cod_categoría[],2,0)</f>
        <v>100103006</v>
      </c>
      <c r="H7301" t="str">
        <f>+VLOOKUP(F7301,Codigos[],2,0)</f>
        <v>Frutos de carozo</v>
      </c>
      <c r="I7301">
        <f>+VLOOKUP(Tabla2[[#This Row],[Categoría]],Cod_procesamiento10[],2,0)</f>
        <v>5</v>
      </c>
      <c r="J7301" t="s">
        <v>163</v>
      </c>
      <c r="K7301" s="3">
        <v>2208.25</v>
      </c>
    </row>
    <row r="7302" spans="1:11" x14ac:dyDescent="0.35">
      <c r="A7302">
        <v>2016</v>
      </c>
      <c r="B7302" s="5" t="s">
        <v>59</v>
      </c>
      <c r="C7302" s="10">
        <v>42675</v>
      </c>
      <c r="D7302" t="s">
        <v>17</v>
      </c>
      <c r="E7302">
        <f>+VLOOKUP(Tabla2[[#This Row],[Punto de venta]],Punto_venta[],2,0)</f>
        <v>2</v>
      </c>
      <c r="F7302" t="s">
        <v>13</v>
      </c>
      <c r="G7302">
        <f>+VLOOKUP(Tabla2[[#This Row],[Cultivo]],Cod_categoría[],2,0)</f>
        <v>100106002</v>
      </c>
      <c r="H7302" t="str">
        <f>+VLOOKUP(F7302,Codigos[],2,0)</f>
        <v>Frutos oleaginosos</v>
      </c>
      <c r="I7302">
        <f>+VLOOKUP(Tabla2[[#This Row],[Categoría]],Cod_procesamiento10[],2,0)</f>
        <v>12</v>
      </c>
      <c r="J7302" t="s">
        <v>163</v>
      </c>
      <c r="K7302" s="3">
        <v>2869.73</v>
      </c>
    </row>
    <row r="7303" spans="1:11" x14ac:dyDescent="0.35">
      <c r="A7303">
        <v>2016</v>
      </c>
      <c r="B7303" s="5" t="s">
        <v>59</v>
      </c>
      <c r="C7303" s="10">
        <v>42675</v>
      </c>
      <c r="D7303" t="s">
        <v>17</v>
      </c>
      <c r="E7303">
        <f>+VLOOKUP(Tabla2[[#This Row],[Punto de venta]],Punto_venta[],2,0)</f>
        <v>2</v>
      </c>
      <c r="F7303" t="s">
        <v>14</v>
      </c>
      <c r="G7303">
        <f>+VLOOKUP(Tabla2[[#This Row],[Cultivo]],Cod_categoría[],2,0)</f>
        <v>100104005</v>
      </c>
      <c r="H7303" t="str">
        <f>+VLOOKUP(F7303,Codigos[],2,0)</f>
        <v>Frutos de pepita</v>
      </c>
      <c r="I7303">
        <f>+VLOOKUP(Tabla2[[#This Row],[Categoría]],Cod_procesamiento10[],2,0)</f>
        <v>3</v>
      </c>
      <c r="J7303" t="s">
        <v>163</v>
      </c>
      <c r="K7303" s="3">
        <v>1092.7</v>
      </c>
    </row>
    <row r="7304" spans="1:11" x14ac:dyDescent="0.35">
      <c r="A7304">
        <v>2016</v>
      </c>
      <c r="B7304" s="5" t="s">
        <v>59</v>
      </c>
      <c r="C7304" s="10">
        <v>42675</v>
      </c>
      <c r="D7304" t="s">
        <v>17</v>
      </c>
      <c r="E7304">
        <f>+VLOOKUP(Tabla2[[#This Row],[Punto de venta]],Punto_venta[],2,0)</f>
        <v>2</v>
      </c>
      <c r="F7304" t="s">
        <v>15</v>
      </c>
      <c r="G7304">
        <f>+VLOOKUP(Tabla2[[#This Row],[Cultivo]],Cod_categoría[],2,0)</f>
        <v>100108006</v>
      </c>
      <c r="H7304" t="str">
        <f>+VLOOKUP(F7304,Codigos[],2,0)</f>
        <v>Frutos tropicales y subtropicales</v>
      </c>
      <c r="I7304">
        <f>+VLOOKUP(Tabla2[[#This Row],[Categoría]],Cod_procesamiento10[],2,0)</f>
        <v>4</v>
      </c>
      <c r="J7304" t="s">
        <v>163</v>
      </c>
      <c r="K7304" s="3">
        <v>810.68</v>
      </c>
    </row>
    <row r="7305" spans="1:11" x14ac:dyDescent="0.35">
      <c r="A7305">
        <v>2016</v>
      </c>
      <c r="B7305" s="5" t="s">
        <v>59</v>
      </c>
      <c r="C7305" s="10">
        <v>42675</v>
      </c>
      <c r="D7305" t="s">
        <v>2</v>
      </c>
      <c r="E7305">
        <f>+VLOOKUP(Tabla2[[#This Row],[Punto de venta]],Punto_venta[],2,0)</f>
        <v>1</v>
      </c>
      <c r="F7305" t="s">
        <v>68</v>
      </c>
      <c r="G7305">
        <f>+VLOOKUP(Tabla2[[#This Row],[Cultivo]],Cod_categoría[],2,0)</f>
        <v>100101001</v>
      </c>
      <c r="H7305" t="str">
        <f>+VLOOKUP(F7305,Codigos[],2,0)</f>
        <v>Berries</v>
      </c>
      <c r="I7305">
        <f>+VLOOKUP(Tabla2[[#This Row],[Categoría]],Cod_procesamiento10[],2,0)</f>
        <v>1</v>
      </c>
      <c r="J7305" t="s">
        <v>163</v>
      </c>
      <c r="K7305" s="3">
        <v>2753.67</v>
      </c>
    </row>
    <row r="7306" spans="1:11" x14ac:dyDescent="0.35">
      <c r="A7306">
        <v>2016</v>
      </c>
      <c r="B7306" s="5" t="s">
        <v>59</v>
      </c>
      <c r="C7306" s="10">
        <v>42675</v>
      </c>
      <c r="D7306" t="s">
        <v>2</v>
      </c>
      <c r="E7306">
        <f>+VLOOKUP(Tabla2[[#This Row],[Punto de venta]],Punto_venta[],2,0)</f>
        <v>1</v>
      </c>
      <c r="F7306" t="s">
        <v>3</v>
      </c>
      <c r="G7306">
        <f>+VLOOKUP(Tabla2[[#This Row],[Cultivo]],Cod_categoría[],2,0)</f>
        <v>100103001</v>
      </c>
      <c r="H7306" t="str">
        <f>+VLOOKUP(F7306,Codigos[],2,0)</f>
        <v>Frutos de carozo</v>
      </c>
      <c r="I7306">
        <f>+VLOOKUP(Tabla2[[#This Row],[Categoría]],Cod_procesamiento10[],2,0)</f>
        <v>5</v>
      </c>
      <c r="J7306" t="s">
        <v>163</v>
      </c>
      <c r="K7306" s="3">
        <v>1402.73</v>
      </c>
    </row>
    <row r="7307" spans="1:11" x14ac:dyDescent="0.35">
      <c r="A7307">
        <v>2016</v>
      </c>
      <c r="B7307" s="5" t="s">
        <v>59</v>
      </c>
      <c r="C7307" s="10">
        <v>42675</v>
      </c>
      <c r="D7307" t="s">
        <v>2</v>
      </c>
      <c r="E7307">
        <f>+VLOOKUP(Tabla2[[#This Row],[Punto de venta]],Punto_venta[],2,0)</f>
        <v>1</v>
      </c>
      <c r="F7307" t="s">
        <v>4</v>
      </c>
      <c r="G7307">
        <f>+VLOOKUP(Tabla2[[#This Row],[Cultivo]],Cod_categoría[],2,0)</f>
        <v>100107002</v>
      </c>
      <c r="H7307" t="str">
        <f>+VLOOKUP(F7307,Codigos[],2,0)</f>
        <v>Frutos tropicales y subtropicales</v>
      </c>
      <c r="I7307">
        <f>+VLOOKUP(Tabla2[[#This Row],[Categoría]],Cod_procesamiento10[],2,0)</f>
        <v>4</v>
      </c>
      <c r="J7307" t="s">
        <v>163</v>
      </c>
      <c r="K7307" s="3">
        <v>1751.63</v>
      </c>
    </row>
    <row r="7308" spans="1:11" x14ac:dyDescent="0.35">
      <c r="A7308">
        <v>2016</v>
      </c>
      <c r="B7308" s="5" t="s">
        <v>59</v>
      </c>
      <c r="C7308" s="10">
        <v>42675</v>
      </c>
      <c r="D7308" t="s">
        <v>2</v>
      </c>
      <c r="E7308">
        <f>+VLOOKUP(Tabla2[[#This Row],[Punto de venta]],Punto_venta[],2,0)</f>
        <v>1</v>
      </c>
      <c r="F7308" t="s">
        <v>6</v>
      </c>
      <c r="G7308">
        <f>+VLOOKUP(Tabla2[[#This Row],[Cultivo]],Cod_categoría[],2,0)</f>
        <v>100103003</v>
      </c>
      <c r="H7308" t="str">
        <f>+VLOOKUP(F7308,Codigos[],2,0)</f>
        <v>Frutos de carozo</v>
      </c>
      <c r="I7308">
        <f>+VLOOKUP(Tabla2[[#This Row],[Categoría]],Cod_procesamiento10[],2,0)</f>
        <v>5</v>
      </c>
      <c r="J7308" t="s">
        <v>163</v>
      </c>
      <c r="K7308" s="3">
        <v>1078.3800000000001</v>
      </c>
    </row>
    <row r="7309" spans="1:11" x14ac:dyDescent="0.35">
      <c r="A7309">
        <v>2016</v>
      </c>
      <c r="B7309" s="5" t="s">
        <v>59</v>
      </c>
      <c r="C7309" s="10">
        <v>42675</v>
      </c>
      <c r="D7309" t="s">
        <v>2</v>
      </c>
      <c r="E7309">
        <f>+VLOOKUP(Tabla2[[#This Row],[Punto de venta]],Punto_venta[],2,0)</f>
        <v>1</v>
      </c>
      <c r="F7309" t="s">
        <v>7</v>
      </c>
      <c r="G7309">
        <f>+VLOOKUP(Tabla2[[#This Row],[Cultivo]],Cod_categoría[],2,0)</f>
        <v>100103004</v>
      </c>
      <c r="H7309" t="str">
        <f>+VLOOKUP(F7309,Codigos[],2,0)</f>
        <v>Frutos de carozo</v>
      </c>
      <c r="I7309">
        <f>+VLOOKUP(Tabla2[[#This Row],[Categoría]],Cod_procesamiento10[],2,0)</f>
        <v>5</v>
      </c>
      <c r="J7309" t="s">
        <v>163</v>
      </c>
      <c r="K7309" s="3">
        <v>995.19</v>
      </c>
    </row>
    <row r="7310" spans="1:11" x14ac:dyDescent="0.35">
      <c r="A7310">
        <v>2016</v>
      </c>
      <c r="B7310" s="5" t="s">
        <v>59</v>
      </c>
      <c r="C7310" s="10">
        <v>42675</v>
      </c>
      <c r="D7310" t="s">
        <v>2</v>
      </c>
      <c r="E7310">
        <f>+VLOOKUP(Tabla2[[#This Row],[Punto de venta]],Punto_venta[],2,0)</f>
        <v>1</v>
      </c>
      <c r="F7310" t="s">
        <v>23</v>
      </c>
      <c r="G7310">
        <f>+VLOOKUP(Tabla2[[#This Row],[Cultivo]],Cod_categoría[],2,0)</f>
        <v>100101004</v>
      </c>
      <c r="H7310" t="str">
        <f>+VLOOKUP(F7310,Codigos[],2,0)</f>
        <v>Berries</v>
      </c>
      <c r="I7310">
        <f>+VLOOKUP(Tabla2[[#This Row],[Categoría]],Cod_procesamiento10[],2,0)</f>
        <v>1</v>
      </c>
      <c r="J7310" t="s">
        <v>163</v>
      </c>
      <c r="K7310" s="3">
        <v>3151.85</v>
      </c>
    </row>
    <row r="7311" spans="1:11" x14ac:dyDescent="0.35">
      <c r="A7311">
        <v>2016</v>
      </c>
      <c r="B7311" s="5" t="s">
        <v>59</v>
      </c>
      <c r="C7311" s="10">
        <v>42675</v>
      </c>
      <c r="D7311" t="s">
        <v>2</v>
      </c>
      <c r="E7311">
        <f>+VLOOKUP(Tabla2[[#This Row],[Punto de venta]],Punto_venta[],2,0)</f>
        <v>1</v>
      </c>
      <c r="F7311" t="s">
        <v>8</v>
      </c>
      <c r="G7311">
        <f>+VLOOKUP(Tabla2[[#This Row],[Cultivo]],Cod_categoría[],2,0)</f>
        <v>100112025</v>
      </c>
      <c r="H7311" t="str">
        <f>+VLOOKUP(F7311,Codigos[],2,0)</f>
        <v>Berries</v>
      </c>
      <c r="I7311">
        <f>+VLOOKUP(Tabla2[[#This Row],[Categoría]],Cod_procesamiento10[],2,0)</f>
        <v>1</v>
      </c>
      <c r="J7311" t="s">
        <v>163</v>
      </c>
      <c r="K7311" s="3">
        <v>1157.55</v>
      </c>
    </row>
    <row r="7312" spans="1:11" x14ac:dyDescent="0.35">
      <c r="A7312">
        <v>2016</v>
      </c>
      <c r="B7312" s="5" t="s">
        <v>59</v>
      </c>
      <c r="C7312" s="10">
        <v>42675</v>
      </c>
      <c r="D7312" t="s">
        <v>2</v>
      </c>
      <c r="E7312">
        <f>+VLOOKUP(Tabla2[[#This Row],[Punto de venta]],Punto_venta[],2,0)</f>
        <v>1</v>
      </c>
      <c r="F7312" t="s">
        <v>9</v>
      </c>
      <c r="G7312">
        <f>+VLOOKUP(Tabla2[[#This Row],[Cultivo]],Cod_categoría[],2,0)</f>
        <v>100102003</v>
      </c>
      <c r="H7312" t="str">
        <f>+VLOOKUP(F7312,Codigos[],2,0)</f>
        <v>Cítricos</v>
      </c>
      <c r="I7312">
        <f>+VLOOKUP(Tabla2[[#This Row],[Categoría]],Cod_procesamiento10[],2,0)</f>
        <v>2</v>
      </c>
      <c r="J7312" t="s">
        <v>163</v>
      </c>
      <c r="K7312" s="3">
        <v>961.95</v>
      </c>
    </row>
    <row r="7313" spans="1:11" x14ac:dyDescent="0.35">
      <c r="A7313">
        <v>2016</v>
      </c>
      <c r="B7313" s="5" t="s">
        <v>59</v>
      </c>
      <c r="C7313" s="10">
        <v>42675</v>
      </c>
      <c r="D7313" t="s">
        <v>2</v>
      </c>
      <c r="E7313">
        <f>+VLOOKUP(Tabla2[[#This Row],[Punto de venta]],Punto_venta[],2,0)</f>
        <v>1</v>
      </c>
      <c r="F7313" t="s">
        <v>21</v>
      </c>
      <c r="G7313">
        <f>+VLOOKUP(Tabla2[[#This Row],[Cultivo]],Cod_categoría[],2,0)</f>
        <v>100108002</v>
      </c>
      <c r="H7313" t="str">
        <f>+VLOOKUP(F7313,Codigos[],2,0)</f>
        <v>Frutos tropicales y subtropicales</v>
      </c>
      <c r="I7313">
        <f>+VLOOKUP(Tabla2[[#This Row],[Categoría]],Cod_procesamiento10[],2,0)</f>
        <v>4</v>
      </c>
      <c r="J7313" t="s">
        <v>163</v>
      </c>
      <c r="K7313" s="3">
        <v>1784.92</v>
      </c>
    </row>
    <row r="7314" spans="1:11" x14ac:dyDescent="0.35">
      <c r="A7314">
        <v>2016</v>
      </c>
      <c r="B7314" s="5" t="s">
        <v>59</v>
      </c>
      <c r="C7314" s="10">
        <v>42675</v>
      </c>
      <c r="D7314" t="s">
        <v>2</v>
      </c>
      <c r="E7314">
        <f>+VLOOKUP(Tabla2[[#This Row],[Punto de venta]],Punto_venta[],2,0)</f>
        <v>1</v>
      </c>
      <c r="F7314" t="s">
        <v>10</v>
      </c>
      <c r="G7314">
        <f>+VLOOKUP(Tabla2[[#This Row],[Cultivo]],Cod_categoría[],2,0)</f>
        <v>100104002</v>
      </c>
      <c r="H7314" t="str">
        <f>+VLOOKUP(F7314,Codigos[],2,0)</f>
        <v>Frutos de pepita</v>
      </c>
      <c r="I7314">
        <f>+VLOOKUP(Tabla2[[#This Row],[Categoría]],Cod_procesamiento10[],2,0)</f>
        <v>3</v>
      </c>
      <c r="J7314" t="s">
        <v>163</v>
      </c>
      <c r="K7314" s="3">
        <v>829.96</v>
      </c>
    </row>
    <row r="7315" spans="1:11" x14ac:dyDescent="0.35">
      <c r="A7315">
        <v>2016</v>
      </c>
      <c r="B7315" s="5" t="s">
        <v>59</v>
      </c>
      <c r="C7315" s="10">
        <v>42675</v>
      </c>
      <c r="D7315" t="s">
        <v>2</v>
      </c>
      <c r="E7315">
        <f>+VLOOKUP(Tabla2[[#This Row],[Punto de venta]],Punto_venta[],2,0)</f>
        <v>1</v>
      </c>
      <c r="F7315" t="s">
        <v>11</v>
      </c>
      <c r="G7315">
        <f>+VLOOKUP(Tabla2[[#This Row],[Cultivo]],Cod_categoría[],2,0)</f>
        <v>100102005</v>
      </c>
      <c r="H7315" t="str">
        <f>+VLOOKUP(F7315,Codigos[],2,0)</f>
        <v>Cítricos</v>
      </c>
      <c r="I7315">
        <f>+VLOOKUP(Tabla2[[#This Row],[Categoría]],Cod_procesamiento10[],2,0)</f>
        <v>2</v>
      </c>
      <c r="J7315" t="s">
        <v>163</v>
      </c>
      <c r="K7315" s="3">
        <v>646.23</v>
      </c>
    </row>
    <row r="7316" spans="1:11" x14ac:dyDescent="0.35">
      <c r="A7316">
        <v>2016</v>
      </c>
      <c r="B7316" s="5" t="s">
        <v>59</v>
      </c>
      <c r="C7316" s="10">
        <v>42675</v>
      </c>
      <c r="D7316" t="s">
        <v>2</v>
      </c>
      <c r="E7316">
        <f>+VLOOKUP(Tabla2[[#This Row],[Punto de venta]],Punto_venta[],2,0)</f>
        <v>1</v>
      </c>
      <c r="F7316" t="s">
        <v>12</v>
      </c>
      <c r="G7316">
        <f>+VLOOKUP(Tabla2[[#This Row],[Cultivo]],Cod_categoría[],2,0)</f>
        <v>100103006</v>
      </c>
      <c r="H7316" t="str">
        <f>+VLOOKUP(F7316,Codigos[],2,0)</f>
        <v>Frutos de carozo</v>
      </c>
      <c r="I7316">
        <f>+VLOOKUP(Tabla2[[#This Row],[Categoría]],Cod_procesamiento10[],2,0)</f>
        <v>5</v>
      </c>
      <c r="J7316" t="s">
        <v>163</v>
      </c>
      <c r="K7316" s="3">
        <v>1051.1400000000001</v>
      </c>
    </row>
    <row r="7317" spans="1:11" x14ac:dyDescent="0.35">
      <c r="A7317">
        <v>2016</v>
      </c>
      <c r="B7317" s="5" t="s">
        <v>59</v>
      </c>
      <c r="C7317" s="10">
        <v>42675</v>
      </c>
      <c r="D7317" t="s">
        <v>2</v>
      </c>
      <c r="E7317">
        <f>+VLOOKUP(Tabla2[[#This Row],[Punto de venta]],Punto_venta[],2,0)</f>
        <v>1</v>
      </c>
      <c r="F7317" t="s">
        <v>13</v>
      </c>
      <c r="G7317">
        <f>+VLOOKUP(Tabla2[[#This Row],[Cultivo]],Cod_categoría[],2,0)</f>
        <v>100106002</v>
      </c>
      <c r="H7317" t="str">
        <f>+VLOOKUP(F7317,Codigos[],2,0)</f>
        <v>Frutos oleaginosos</v>
      </c>
      <c r="I7317">
        <f>+VLOOKUP(Tabla2[[#This Row],[Categoría]],Cod_procesamiento10[],2,0)</f>
        <v>12</v>
      </c>
      <c r="J7317" t="s">
        <v>163</v>
      </c>
      <c r="K7317" s="3">
        <v>1901.01</v>
      </c>
    </row>
    <row r="7318" spans="1:11" x14ac:dyDescent="0.35">
      <c r="A7318">
        <v>2016</v>
      </c>
      <c r="B7318" s="5" t="s">
        <v>59</v>
      </c>
      <c r="C7318" s="10">
        <v>42675</v>
      </c>
      <c r="D7318" t="s">
        <v>2</v>
      </c>
      <c r="E7318">
        <f>+VLOOKUP(Tabla2[[#This Row],[Punto de venta]],Punto_venta[],2,0)</f>
        <v>1</v>
      </c>
      <c r="F7318" t="s">
        <v>15</v>
      </c>
      <c r="G7318">
        <f>+VLOOKUP(Tabla2[[#This Row],[Cultivo]],Cod_categoría[],2,0)</f>
        <v>100108006</v>
      </c>
      <c r="H7318" t="str">
        <f>+VLOOKUP(F7318,Codigos[],2,0)</f>
        <v>Frutos tropicales y subtropicales</v>
      </c>
      <c r="I7318">
        <f>+VLOOKUP(Tabla2[[#This Row],[Categoría]],Cod_procesamiento10[],2,0)</f>
        <v>4</v>
      </c>
      <c r="J7318" t="s">
        <v>163</v>
      </c>
      <c r="K7318" s="3">
        <v>568.48</v>
      </c>
    </row>
    <row r="7319" spans="1:11" x14ac:dyDescent="0.35">
      <c r="A7319">
        <v>2016</v>
      </c>
      <c r="B7319" s="5" t="s">
        <v>59</v>
      </c>
      <c r="C7319" s="10">
        <v>42675</v>
      </c>
      <c r="D7319" t="s">
        <v>17</v>
      </c>
      <c r="E7319">
        <f>+VLOOKUP(Tabla2[[#This Row],[Punto de venta]],Punto_venta[],2,0)</f>
        <v>2</v>
      </c>
      <c r="F7319" t="s">
        <v>68</v>
      </c>
      <c r="G7319">
        <f>+VLOOKUP(Tabla2[[#This Row],[Cultivo]],Cod_categoría[],2,0)</f>
        <v>100101001</v>
      </c>
      <c r="H7319" t="str">
        <f>+VLOOKUP(F7319,Codigos[],2,0)</f>
        <v>Berries</v>
      </c>
      <c r="I7319">
        <f>+VLOOKUP(Tabla2[[#This Row],[Categoría]],Cod_procesamiento10[],2,0)</f>
        <v>1</v>
      </c>
      <c r="J7319" t="s">
        <v>163</v>
      </c>
      <c r="K7319" s="3">
        <v>5460</v>
      </c>
    </row>
    <row r="7320" spans="1:11" x14ac:dyDescent="0.35">
      <c r="A7320">
        <v>2016</v>
      </c>
      <c r="B7320" s="5" t="s">
        <v>59</v>
      </c>
      <c r="C7320" s="10">
        <v>42675</v>
      </c>
      <c r="D7320" t="s">
        <v>17</v>
      </c>
      <c r="E7320">
        <f>+VLOOKUP(Tabla2[[#This Row],[Punto de venta]],Punto_venta[],2,0)</f>
        <v>2</v>
      </c>
      <c r="F7320" t="s">
        <v>3</v>
      </c>
      <c r="G7320">
        <f>+VLOOKUP(Tabla2[[#This Row],[Cultivo]],Cod_categoría[],2,0)</f>
        <v>100103001</v>
      </c>
      <c r="H7320" t="str">
        <f>+VLOOKUP(F7320,Codigos[],2,0)</f>
        <v>Frutos de carozo</v>
      </c>
      <c r="I7320">
        <f>+VLOOKUP(Tabla2[[#This Row],[Categoría]],Cod_procesamiento10[],2,0)</f>
        <v>5</v>
      </c>
      <c r="J7320" t="s">
        <v>163</v>
      </c>
      <c r="K7320" s="3">
        <v>3459.31</v>
      </c>
    </row>
    <row r="7321" spans="1:11" x14ac:dyDescent="0.35">
      <c r="A7321">
        <v>2016</v>
      </c>
      <c r="B7321" s="5" t="s">
        <v>59</v>
      </c>
      <c r="C7321" s="10">
        <v>42675</v>
      </c>
      <c r="D7321" t="s">
        <v>17</v>
      </c>
      <c r="E7321">
        <f>+VLOOKUP(Tabla2[[#This Row],[Punto de venta]],Punto_venta[],2,0)</f>
        <v>2</v>
      </c>
      <c r="F7321" t="s">
        <v>4</v>
      </c>
      <c r="G7321">
        <f>+VLOOKUP(Tabla2[[#This Row],[Cultivo]],Cod_categoría[],2,0)</f>
        <v>100107002</v>
      </c>
      <c r="H7321" t="str">
        <f>+VLOOKUP(F7321,Codigos[],2,0)</f>
        <v>Frutos tropicales y subtropicales</v>
      </c>
      <c r="I7321">
        <f>+VLOOKUP(Tabla2[[#This Row],[Categoría]],Cod_procesamiento10[],2,0)</f>
        <v>4</v>
      </c>
      <c r="J7321" t="s">
        <v>163</v>
      </c>
      <c r="K7321" s="3">
        <v>2183.7800000000002</v>
      </c>
    </row>
    <row r="7322" spans="1:11" x14ac:dyDescent="0.35">
      <c r="A7322">
        <v>2016</v>
      </c>
      <c r="B7322" s="5" t="s">
        <v>59</v>
      </c>
      <c r="C7322" s="10">
        <v>42675</v>
      </c>
      <c r="D7322" t="s">
        <v>17</v>
      </c>
      <c r="E7322">
        <f>+VLOOKUP(Tabla2[[#This Row],[Punto de venta]],Punto_venta[],2,0)</f>
        <v>2</v>
      </c>
      <c r="F7322" t="s">
        <v>6</v>
      </c>
      <c r="G7322">
        <f>+VLOOKUP(Tabla2[[#This Row],[Cultivo]],Cod_categoría[],2,0)</f>
        <v>100103003</v>
      </c>
      <c r="H7322" t="str">
        <f>+VLOOKUP(F7322,Codigos[],2,0)</f>
        <v>Frutos de carozo</v>
      </c>
      <c r="I7322">
        <f>+VLOOKUP(Tabla2[[#This Row],[Categoría]],Cod_procesamiento10[],2,0)</f>
        <v>5</v>
      </c>
      <c r="J7322" t="s">
        <v>163</v>
      </c>
      <c r="K7322" s="3">
        <v>2448.69</v>
      </c>
    </row>
    <row r="7323" spans="1:11" x14ac:dyDescent="0.35">
      <c r="A7323">
        <v>2016</v>
      </c>
      <c r="B7323" s="5" t="s">
        <v>59</v>
      </c>
      <c r="C7323" s="10">
        <v>42675</v>
      </c>
      <c r="D7323" t="s">
        <v>17</v>
      </c>
      <c r="E7323">
        <f>+VLOOKUP(Tabla2[[#This Row],[Punto de venta]],Punto_venta[],2,0)</f>
        <v>2</v>
      </c>
      <c r="F7323" t="s">
        <v>7</v>
      </c>
      <c r="G7323">
        <f>+VLOOKUP(Tabla2[[#This Row],[Cultivo]],Cod_categoría[],2,0)</f>
        <v>100103004</v>
      </c>
      <c r="H7323" t="str">
        <f>+VLOOKUP(F7323,Codigos[],2,0)</f>
        <v>Frutos de carozo</v>
      </c>
      <c r="I7323">
        <f>+VLOOKUP(Tabla2[[#This Row],[Categoría]],Cod_procesamiento10[],2,0)</f>
        <v>5</v>
      </c>
      <c r="J7323" t="s">
        <v>163</v>
      </c>
      <c r="K7323" s="3">
        <v>2116.59</v>
      </c>
    </row>
    <row r="7324" spans="1:11" x14ac:dyDescent="0.35">
      <c r="A7324">
        <v>2016</v>
      </c>
      <c r="B7324" s="5" t="s">
        <v>59</v>
      </c>
      <c r="C7324" s="10">
        <v>42675</v>
      </c>
      <c r="D7324" t="s">
        <v>17</v>
      </c>
      <c r="E7324">
        <f>+VLOOKUP(Tabla2[[#This Row],[Punto de venta]],Punto_venta[],2,0)</f>
        <v>2</v>
      </c>
      <c r="F7324" t="s">
        <v>8</v>
      </c>
      <c r="G7324">
        <f>+VLOOKUP(Tabla2[[#This Row],[Cultivo]],Cod_categoría[],2,0)</f>
        <v>100112025</v>
      </c>
      <c r="H7324" t="str">
        <f>+VLOOKUP(F7324,Codigos[],2,0)</f>
        <v>Berries</v>
      </c>
      <c r="I7324">
        <f>+VLOOKUP(Tabla2[[#This Row],[Categoría]],Cod_procesamiento10[],2,0)</f>
        <v>1</v>
      </c>
      <c r="J7324" t="s">
        <v>163</v>
      </c>
      <c r="K7324" s="3">
        <v>5454</v>
      </c>
    </row>
    <row r="7325" spans="1:11" x14ac:dyDescent="0.35">
      <c r="A7325">
        <v>2016</v>
      </c>
      <c r="B7325" s="5" t="s">
        <v>59</v>
      </c>
      <c r="C7325" s="10">
        <v>42675</v>
      </c>
      <c r="D7325" t="s">
        <v>17</v>
      </c>
      <c r="E7325">
        <f>+VLOOKUP(Tabla2[[#This Row],[Punto de venta]],Punto_venta[],2,0)</f>
        <v>2</v>
      </c>
      <c r="F7325" t="s">
        <v>9</v>
      </c>
      <c r="G7325">
        <f>+VLOOKUP(Tabla2[[#This Row],[Cultivo]],Cod_categoría[],2,0)</f>
        <v>100102003</v>
      </c>
      <c r="H7325" t="str">
        <f>+VLOOKUP(F7325,Codigos[],2,0)</f>
        <v>Cítricos</v>
      </c>
      <c r="I7325">
        <f>+VLOOKUP(Tabla2[[#This Row],[Categoría]],Cod_procesamiento10[],2,0)</f>
        <v>2</v>
      </c>
      <c r="J7325" t="s">
        <v>163</v>
      </c>
      <c r="K7325" s="3">
        <v>1265.1199999999999</v>
      </c>
    </row>
    <row r="7326" spans="1:11" x14ac:dyDescent="0.35">
      <c r="A7326">
        <v>2016</v>
      </c>
      <c r="B7326" s="5" t="s">
        <v>59</v>
      </c>
      <c r="C7326" s="10">
        <v>42675</v>
      </c>
      <c r="D7326" t="s">
        <v>17</v>
      </c>
      <c r="E7326">
        <f>+VLOOKUP(Tabla2[[#This Row],[Punto de venta]],Punto_venta[],2,0)</f>
        <v>2</v>
      </c>
      <c r="F7326" t="s">
        <v>21</v>
      </c>
      <c r="G7326">
        <f>+VLOOKUP(Tabla2[[#This Row],[Cultivo]],Cod_categoría[],2,0)</f>
        <v>100108002</v>
      </c>
      <c r="H7326" t="str">
        <f>+VLOOKUP(F7326,Codigos[],2,0)</f>
        <v>Frutos tropicales y subtropicales</v>
      </c>
      <c r="I7326">
        <f>+VLOOKUP(Tabla2[[#This Row],[Categoría]],Cod_procesamiento10[],2,0)</f>
        <v>4</v>
      </c>
      <c r="J7326" t="s">
        <v>163</v>
      </c>
      <c r="K7326" s="3">
        <v>1756.2</v>
      </c>
    </row>
    <row r="7327" spans="1:11" x14ac:dyDescent="0.35">
      <c r="A7327">
        <v>2016</v>
      </c>
      <c r="B7327" s="5" t="s">
        <v>59</v>
      </c>
      <c r="C7327" s="10">
        <v>42675</v>
      </c>
      <c r="D7327" t="s">
        <v>17</v>
      </c>
      <c r="E7327">
        <f>+VLOOKUP(Tabla2[[#This Row],[Punto de venta]],Punto_venta[],2,0)</f>
        <v>2</v>
      </c>
      <c r="F7327" t="s">
        <v>10</v>
      </c>
      <c r="G7327">
        <f>+VLOOKUP(Tabla2[[#This Row],[Cultivo]],Cod_categoría[],2,0)</f>
        <v>100104002</v>
      </c>
      <c r="H7327" t="str">
        <f>+VLOOKUP(F7327,Codigos[],2,0)</f>
        <v>Frutos de pepita</v>
      </c>
      <c r="I7327">
        <f>+VLOOKUP(Tabla2[[#This Row],[Categoría]],Cod_procesamiento10[],2,0)</f>
        <v>3</v>
      </c>
      <c r="J7327" t="s">
        <v>163</v>
      </c>
      <c r="K7327" s="3">
        <v>1338.65</v>
      </c>
    </row>
    <row r="7328" spans="1:11" x14ac:dyDescent="0.35">
      <c r="A7328">
        <v>2016</v>
      </c>
      <c r="B7328" s="5" t="s">
        <v>59</v>
      </c>
      <c r="C7328" s="10">
        <v>42675</v>
      </c>
      <c r="D7328" t="s">
        <v>17</v>
      </c>
      <c r="E7328">
        <f>+VLOOKUP(Tabla2[[#This Row],[Punto de venta]],Punto_venta[],2,0)</f>
        <v>2</v>
      </c>
      <c r="F7328" t="s">
        <v>11</v>
      </c>
      <c r="G7328">
        <f>+VLOOKUP(Tabla2[[#This Row],[Cultivo]],Cod_categoría[],2,0)</f>
        <v>100102005</v>
      </c>
      <c r="H7328" t="str">
        <f>+VLOOKUP(F7328,Codigos[],2,0)</f>
        <v>Cítricos</v>
      </c>
      <c r="I7328">
        <f>+VLOOKUP(Tabla2[[#This Row],[Categoría]],Cod_procesamiento10[],2,0)</f>
        <v>2</v>
      </c>
      <c r="J7328" t="s">
        <v>163</v>
      </c>
      <c r="K7328" s="3">
        <v>992.85</v>
      </c>
    </row>
    <row r="7329" spans="1:11" x14ac:dyDescent="0.35">
      <c r="A7329">
        <v>2016</v>
      </c>
      <c r="B7329" s="5" t="s">
        <v>59</v>
      </c>
      <c r="C7329" s="10">
        <v>42675</v>
      </c>
      <c r="D7329" t="s">
        <v>17</v>
      </c>
      <c r="E7329">
        <f>+VLOOKUP(Tabla2[[#This Row],[Punto de venta]],Punto_venta[],2,0)</f>
        <v>2</v>
      </c>
      <c r="F7329" t="s">
        <v>12</v>
      </c>
      <c r="G7329">
        <f>+VLOOKUP(Tabla2[[#This Row],[Cultivo]],Cod_categoría[],2,0)</f>
        <v>100103006</v>
      </c>
      <c r="H7329" t="str">
        <f>+VLOOKUP(F7329,Codigos[],2,0)</f>
        <v>Frutos de carozo</v>
      </c>
      <c r="I7329">
        <f>+VLOOKUP(Tabla2[[#This Row],[Categoría]],Cod_procesamiento10[],2,0)</f>
        <v>5</v>
      </c>
      <c r="J7329" t="s">
        <v>163</v>
      </c>
      <c r="K7329" s="3">
        <v>2043.17</v>
      </c>
    </row>
    <row r="7330" spans="1:11" x14ac:dyDescent="0.35">
      <c r="A7330">
        <v>2016</v>
      </c>
      <c r="B7330" s="5" t="s">
        <v>59</v>
      </c>
      <c r="C7330" s="10">
        <v>42675</v>
      </c>
      <c r="D7330" t="s">
        <v>17</v>
      </c>
      <c r="E7330">
        <f>+VLOOKUP(Tabla2[[#This Row],[Punto de venta]],Punto_venta[],2,0)</f>
        <v>2</v>
      </c>
      <c r="F7330" t="s">
        <v>13</v>
      </c>
      <c r="G7330">
        <f>+VLOOKUP(Tabla2[[#This Row],[Cultivo]],Cod_categoría[],2,0)</f>
        <v>100106002</v>
      </c>
      <c r="H7330" t="str">
        <f>+VLOOKUP(F7330,Codigos[],2,0)</f>
        <v>Frutos oleaginosos</v>
      </c>
      <c r="I7330">
        <f>+VLOOKUP(Tabla2[[#This Row],[Categoría]],Cod_procesamiento10[],2,0)</f>
        <v>12</v>
      </c>
      <c r="J7330" t="s">
        <v>163</v>
      </c>
      <c r="K7330" s="3">
        <v>2961.98</v>
      </c>
    </row>
    <row r="7331" spans="1:11" x14ac:dyDescent="0.35">
      <c r="A7331">
        <v>2016</v>
      </c>
      <c r="B7331" s="5" t="s">
        <v>59</v>
      </c>
      <c r="C7331" s="10">
        <v>42675</v>
      </c>
      <c r="D7331" t="s">
        <v>17</v>
      </c>
      <c r="E7331">
        <f>+VLOOKUP(Tabla2[[#This Row],[Punto de venta]],Punto_venta[],2,0)</f>
        <v>2</v>
      </c>
      <c r="F7331" t="s">
        <v>15</v>
      </c>
      <c r="G7331">
        <f>+VLOOKUP(Tabla2[[#This Row],[Cultivo]],Cod_categoría[],2,0)</f>
        <v>100108006</v>
      </c>
      <c r="H7331" t="str">
        <f>+VLOOKUP(F7331,Codigos[],2,0)</f>
        <v>Frutos tropicales y subtropicales</v>
      </c>
      <c r="I7331">
        <f>+VLOOKUP(Tabla2[[#This Row],[Categoría]],Cod_procesamiento10[],2,0)</f>
        <v>4</v>
      </c>
      <c r="J7331" t="s">
        <v>163</v>
      </c>
      <c r="K7331" s="3">
        <v>796.42</v>
      </c>
    </row>
    <row r="7332" spans="1:11" x14ac:dyDescent="0.35">
      <c r="A7332">
        <v>2016</v>
      </c>
      <c r="B7332" s="5" t="s">
        <v>59</v>
      </c>
      <c r="C7332" s="10">
        <v>42675</v>
      </c>
      <c r="D7332" t="s">
        <v>24</v>
      </c>
      <c r="E7332">
        <f>+VLOOKUP(Tabla2[[#This Row],[Punto de venta]],Punto_venta[],2,0)</f>
        <v>3</v>
      </c>
      <c r="F7332" t="s">
        <v>68</v>
      </c>
      <c r="G7332">
        <f>+VLOOKUP(Tabla2[[#This Row],[Cultivo]],Cod_categoría[],2,0)</f>
        <v>100101001</v>
      </c>
      <c r="H7332" t="str">
        <f>+VLOOKUP(F7332,Codigos[],2,0)</f>
        <v>Berries</v>
      </c>
      <c r="I7332">
        <f>+VLOOKUP(Tabla2[[#This Row],[Categoría]],Cod_procesamiento10[],2,0)</f>
        <v>1</v>
      </c>
      <c r="J7332" t="s">
        <v>163</v>
      </c>
      <c r="K7332" s="3">
        <v>3047.36</v>
      </c>
    </row>
    <row r="7333" spans="1:11" x14ac:dyDescent="0.35">
      <c r="A7333">
        <v>2016</v>
      </c>
      <c r="B7333" s="5" t="s">
        <v>59</v>
      </c>
      <c r="C7333" s="10">
        <v>42675</v>
      </c>
      <c r="D7333" t="s">
        <v>24</v>
      </c>
      <c r="E7333">
        <f>+VLOOKUP(Tabla2[[#This Row],[Punto de venta]],Punto_venta[],2,0)</f>
        <v>3</v>
      </c>
      <c r="F7333" t="s">
        <v>3</v>
      </c>
      <c r="G7333">
        <f>+VLOOKUP(Tabla2[[#This Row],[Cultivo]],Cod_categoría[],2,0)</f>
        <v>100103001</v>
      </c>
      <c r="H7333" t="str">
        <f>+VLOOKUP(F7333,Codigos[],2,0)</f>
        <v>Frutos de carozo</v>
      </c>
      <c r="I7333">
        <f>+VLOOKUP(Tabla2[[#This Row],[Categoría]],Cod_procesamiento10[],2,0)</f>
        <v>5</v>
      </c>
      <c r="J7333" t="s">
        <v>163</v>
      </c>
      <c r="K7333" s="3">
        <v>1206.58</v>
      </c>
    </row>
    <row r="7334" spans="1:11" x14ac:dyDescent="0.35">
      <c r="A7334">
        <v>2016</v>
      </c>
      <c r="B7334" s="5" t="s">
        <v>59</v>
      </c>
      <c r="C7334" s="10">
        <v>42675</v>
      </c>
      <c r="D7334" t="s">
        <v>24</v>
      </c>
      <c r="E7334">
        <f>+VLOOKUP(Tabla2[[#This Row],[Punto de venta]],Punto_venta[],2,0)</f>
        <v>3</v>
      </c>
      <c r="F7334" t="s">
        <v>4</v>
      </c>
      <c r="G7334">
        <f>+VLOOKUP(Tabla2[[#This Row],[Cultivo]],Cod_categoría[],2,0)</f>
        <v>100107002</v>
      </c>
      <c r="H7334" t="str">
        <f>+VLOOKUP(F7334,Codigos[],2,0)</f>
        <v>Frutos tropicales y subtropicales</v>
      </c>
      <c r="I7334">
        <f>+VLOOKUP(Tabla2[[#This Row],[Categoría]],Cod_procesamiento10[],2,0)</f>
        <v>4</v>
      </c>
      <c r="J7334" t="s">
        <v>163</v>
      </c>
      <c r="K7334" s="3">
        <v>1071.3699999999999</v>
      </c>
    </row>
    <row r="7335" spans="1:11" x14ac:dyDescent="0.35">
      <c r="A7335">
        <v>2016</v>
      </c>
      <c r="B7335" s="5" t="s">
        <v>59</v>
      </c>
      <c r="C7335" s="10">
        <v>42675</v>
      </c>
      <c r="D7335" t="s">
        <v>24</v>
      </c>
      <c r="E7335">
        <f>+VLOOKUP(Tabla2[[#This Row],[Punto de venta]],Punto_venta[],2,0)</f>
        <v>3</v>
      </c>
      <c r="F7335" t="s">
        <v>5</v>
      </c>
      <c r="G7335">
        <f>+VLOOKUP(Tabla2[[#This Row],[Cultivo]],Cod_categoría[],2,0)</f>
        <v>100103002</v>
      </c>
      <c r="H7335" t="str">
        <f>+VLOOKUP(F7335,Codigos[],2,0)</f>
        <v>Frutos de carozo</v>
      </c>
      <c r="I7335">
        <f>+VLOOKUP(Tabla2[[#This Row],[Categoría]],Cod_procesamiento10[],2,0)</f>
        <v>5</v>
      </c>
      <c r="J7335" t="s">
        <v>163</v>
      </c>
      <c r="K7335" s="3">
        <v>627.42999999999995</v>
      </c>
    </row>
    <row r="7336" spans="1:11" x14ac:dyDescent="0.35">
      <c r="A7336">
        <v>2016</v>
      </c>
      <c r="B7336" s="5" t="s">
        <v>59</v>
      </c>
      <c r="C7336" s="10">
        <v>42675</v>
      </c>
      <c r="D7336" t="s">
        <v>24</v>
      </c>
      <c r="E7336">
        <f>+VLOOKUP(Tabla2[[#This Row],[Punto de venta]],Punto_venta[],2,0)</f>
        <v>3</v>
      </c>
      <c r="F7336" t="s">
        <v>6</v>
      </c>
      <c r="G7336">
        <f>+VLOOKUP(Tabla2[[#This Row],[Cultivo]],Cod_categoría[],2,0)</f>
        <v>100103003</v>
      </c>
      <c r="H7336" t="str">
        <f>+VLOOKUP(F7336,Codigos[],2,0)</f>
        <v>Frutos de carozo</v>
      </c>
      <c r="I7336">
        <f>+VLOOKUP(Tabla2[[#This Row],[Categoría]],Cod_procesamiento10[],2,0)</f>
        <v>5</v>
      </c>
      <c r="J7336" t="s">
        <v>163</v>
      </c>
      <c r="K7336" s="3">
        <v>800.74</v>
      </c>
    </row>
    <row r="7337" spans="1:11" x14ac:dyDescent="0.35">
      <c r="A7337">
        <v>2016</v>
      </c>
      <c r="B7337" s="5" t="s">
        <v>59</v>
      </c>
      <c r="C7337" s="10">
        <v>42675</v>
      </c>
      <c r="D7337" t="s">
        <v>24</v>
      </c>
      <c r="E7337">
        <f>+VLOOKUP(Tabla2[[#This Row],[Punto de venta]],Punto_venta[],2,0)</f>
        <v>3</v>
      </c>
      <c r="F7337" t="s">
        <v>7</v>
      </c>
      <c r="G7337">
        <f>+VLOOKUP(Tabla2[[#This Row],[Cultivo]],Cod_categoría[],2,0)</f>
        <v>100103004</v>
      </c>
      <c r="H7337" t="str">
        <f>+VLOOKUP(F7337,Codigos[],2,0)</f>
        <v>Frutos de carozo</v>
      </c>
      <c r="I7337">
        <f>+VLOOKUP(Tabla2[[#This Row],[Categoría]],Cod_procesamiento10[],2,0)</f>
        <v>5</v>
      </c>
      <c r="J7337" t="s">
        <v>163</v>
      </c>
      <c r="K7337" s="3">
        <v>648.32000000000005</v>
      </c>
    </row>
    <row r="7338" spans="1:11" x14ac:dyDescent="0.35">
      <c r="A7338">
        <v>2016</v>
      </c>
      <c r="B7338" s="5" t="s">
        <v>59</v>
      </c>
      <c r="C7338" s="10">
        <v>42675</v>
      </c>
      <c r="D7338" t="s">
        <v>24</v>
      </c>
      <c r="E7338">
        <f>+VLOOKUP(Tabla2[[#This Row],[Punto de venta]],Punto_venta[],2,0)</f>
        <v>3</v>
      </c>
      <c r="F7338" t="s">
        <v>23</v>
      </c>
      <c r="G7338">
        <f>+VLOOKUP(Tabla2[[#This Row],[Cultivo]],Cod_categoría[],2,0)</f>
        <v>100101004</v>
      </c>
      <c r="H7338" t="str">
        <f>+VLOOKUP(F7338,Codigos[],2,0)</f>
        <v>Berries</v>
      </c>
      <c r="I7338">
        <f>+VLOOKUP(Tabla2[[#This Row],[Categoría]],Cod_procesamiento10[],2,0)</f>
        <v>1</v>
      </c>
      <c r="J7338" t="s">
        <v>163</v>
      </c>
      <c r="K7338" s="3">
        <v>4011.52</v>
      </c>
    </row>
    <row r="7339" spans="1:11" x14ac:dyDescent="0.35">
      <c r="A7339">
        <v>2016</v>
      </c>
      <c r="B7339" s="5" t="s">
        <v>59</v>
      </c>
      <c r="C7339" s="10">
        <v>42675</v>
      </c>
      <c r="D7339" t="s">
        <v>24</v>
      </c>
      <c r="E7339">
        <f>+VLOOKUP(Tabla2[[#This Row],[Punto de venta]],Punto_venta[],2,0)</f>
        <v>3</v>
      </c>
      <c r="F7339" t="s">
        <v>8</v>
      </c>
      <c r="G7339">
        <f>+VLOOKUP(Tabla2[[#This Row],[Cultivo]],Cod_categoría[],2,0)</f>
        <v>100112025</v>
      </c>
      <c r="H7339" t="str">
        <f>+VLOOKUP(F7339,Codigos[],2,0)</f>
        <v>Berries</v>
      </c>
      <c r="I7339">
        <f>+VLOOKUP(Tabla2[[#This Row],[Categoría]],Cod_procesamiento10[],2,0)</f>
        <v>1</v>
      </c>
      <c r="J7339" t="s">
        <v>163</v>
      </c>
      <c r="K7339" s="3">
        <v>982.7</v>
      </c>
    </row>
    <row r="7340" spans="1:11" x14ac:dyDescent="0.35">
      <c r="A7340">
        <v>2016</v>
      </c>
      <c r="B7340" s="5" t="s">
        <v>59</v>
      </c>
      <c r="C7340" s="10">
        <v>42675</v>
      </c>
      <c r="D7340" t="s">
        <v>24</v>
      </c>
      <c r="E7340">
        <f>+VLOOKUP(Tabla2[[#This Row],[Punto de venta]],Punto_venta[],2,0)</f>
        <v>3</v>
      </c>
      <c r="F7340" t="s">
        <v>19</v>
      </c>
      <c r="G7340">
        <f>+VLOOKUP(Tabla2[[#This Row],[Cultivo]],Cod_categoría[],2,0)</f>
        <v>100101007</v>
      </c>
      <c r="H7340" t="str">
        <f>+VLOOKUP(F7340,Codigos[],2,0)</f>
        <v>Berries</v>
      </c>
      <c r="I7340">
        <f>+VLOOKUP(Tabla2[[#This Row],[Categoría]],Cod_procesamiento10[],2,0)</f>
        <v>1</v>
      </c>
      <c r="J7340" t="s">
        <v>163</v>
      </c>
      <c r="K7340" s="3">
        <v>795.27</v>
      </c>
    </row>
    <row r="7341" spans="1:11" x14ac:dyDescent="0.35">
      <c r="A7341">
        <v>2016</v>
      </c>
      <c r="B7341" s="5" t="s">
        <v>59</v>
      </c>
      <c r="C7341" s="10">
        <v>42675</v>
      </c>
      <c r="D7341" t="s">
        <v>24</v>
      </c>
      <c r="E7341">
        <f>+VLOOKUP(Tabla2[[#This Row],[Punto de venta]],Punto_venta[],2,0)</f>
        <v>3</v>
      </c>
      <c r="F7341" t="s">
        <v>9</v>
      </c>
      <c r="G7341">
        <f>+VLOOKUP(Tabla2[[#This Row],[Cultivo]],Cod_categoría[],2,0)</f>
        <v>100102003</v>
      </c>
      <c r="H7341" t="str">
        <f>+VLOOKUP(F7341,Codigos[],2,0)</f>
        <v>Cítricos</v>
      </c>
      <c r="I7341">
        <f>+VLOOKUP(Tabla2[[#This Row],[Categoría]],Cod_procesamiento10[],2,0)</f>
        <v>2</v>
      </c>
      <c r="J7341" t="s">
        <v>163</v>
      </c>
      <c r="K7341" s="3">
        <v>606.37</v>
      </c>
    </row>
    <row r="7342" spans="1:11" x14ac:dyDescent="0.35">
      <c r="A7342">
        <v>2016</v>
      </c>
      <c r="B7342" s="5" t="s">
        <v>59</v>
      </c>
      <c r="C7342" s="10">
        <v>42675</v>
      </c>
      <c r="D7342" t="s">
        <v>24</v>
      </c>
      <c r="E7342">
        <f>+VLOOKUP(Tabla2[[#This Row],[Punto de venta]],Punto_venta[],2,0)</f>
        <v>3</v>
      </c>
      <c r="F7342" t="s">
        <v>20</v>
      </c>
      <c r="G7342">
        <f>+VLOOKUP(Tabla2[[#This Row],[Cultivo]],Cod_categoría[],2,0)</f>
        <v>100102004</v>
      </c>
      <c r="H7342" t="str">
        <f>+VLOOKUP(F7342,Codigos[],2,0)</f>
        <v>Cítricos</v>
      </c>
      <c r="I7342">
        <f>+VLOOKUP(Tabla2[[#This Row],[Categoría]],Cod_procesamiento10[],2,0)</f>
        <v>2</v>
      </c>
      <c r="J7342" t="s">
        <v>163</v>
      </c>
      <c r="K7342" s="3">
        <v>421.56</v>
      </c>
    </row>
    <row r="7343" spans="1:11" x14ac:dyDescent="0.35">
      <c r="A7343">
        <v>2016</v>
      </c>
      <c r="B7343" s="5" t="s">
        <v>59</v>
      </c>
      <c r="C7343" s="10">
        <v>42675</v>
      </c>
      <c r="D7343" t="s">
        <v>24</v>
      </c>
      <c r="E7343">
        <f>+VLOOKUP(Tabla2[[#This Row],[Punto de venta]],Punto_venta[],2,0)</f>
        <v>3</v>
      </c>
      <c r="F7343" t="s">
        <v>21</v>
      </c>
      <c r="G7343">
        <f>+VLOOKUP(Tabla2[[#This Row],[Cultivo]],Cod_categoría[],2,0)</f>
        <v>100108002</v>
      </c>
      <c r="H7343" t="str">
        <f>+VLOOKUP(F7343,Codigos[],2,0)</f>
        <v>Frutos tropicales y subtropicales</v>
      </c>
      <c r="I7343">
        <f>+VLOOKUP(Tabla2[[#This Row],[Categoría]],Cod_procesamiento10[],2,0)</f>
        <v>4</v>
      </c>
      <c r="J7343" t="s">
        <v>163</v>
      </c>
      <c r="K7343" s="3">
        <v>1218.46</v>
      </c>
    </row>
    <row r="7344" spans="1:11" x14ac:dyDescent="0.35">
      <c r="A7344">
        <v>2016</v>
      </c>
      <c r="B7344" s="5" t="s">
        <v>59</v>
      </c>
      <c r="C7344" s="10">
        <v>42675</v>
      </c>
      <c r="D7344" t="s">
        <v>24</v>
      </c>
      <c r="E7344">
        <f>+VLOOKUP(Tabla2[[#This Row],[Punto de venta]],Punto_venta[],2,0)</f>
        <v>3</v>
      </c>
      <c r="F7344" t="s">
        <v>10</v>
      </c>
      <c r="G7344">
        <f>+VLOOKUP(Tabla2[[#This Row],[Cultivo]],Cod_categoría[],2,0)</f>
        <v>100104002</v>
      </c>
      <c r="H7344" t="str">
        <f>+VLOOKUP(F7344,Codigos[],2,0)</f>
        <v>Frutos de pepita</v>
      </c>
      <c r="I7344">
        <f>+VLOOKUP(Tabla2[[#This Row],[Categoría]],Cod_procesamiento10[],2,0)</f>
        <v>3</v>
      </c>
      <c r="J7344" t="s">
        <v>163</v>
      </c>
      <c r="K7344" s="3">
        <v>587.4</v>
      </c>
    </row>
    <row r="7345" spans="1:11" x14ac:dyDescent="0.35">
      <c r="A7345">
        <v>2016</v>
      </c>
      <c r="B7345" s="5" t="s">
        <v>59</v>
      </c>
      <c r="C7345" s="10">
        <v>42675</v>
      </c>
      <c r="D7345" t="s">
        <v>24</v>
      </c>
      <c r="E7345">
        <f>+VLOOKUP(Tabla2[[#This Row],[Punto de venta]],Punto_venta[],2,0)</f>
        <v>3</v>
      </c>
      <c r="F7345" t="s">
        <v>28</v>
      </c>
      <c r="G7345">
        <f>+VLOOKUP(Tabla2[[#This Row],[Cultivo]],Cod_categoría[],2,0)</f>
        <v>100104003</v>
      </c>
      <c r="H7345" t="str">
        <f>+VLOOKUP(F7345,Codigos[],2,0)</f>
        <v>Frutos de pepita</v>
      </c>
      <c r="I7345">
        <f>+VLOOKUP(Tabla2[[#This Row],[Categoría]],Cod_procesamiento10[],2,0)</f>
        <v>3</v>
      </c>
      <c r="J7345" t="s">
        <v>163</v>
      </c>
      <c r="K7345" s="3">
        <v>844.44</v>
      </c>
    </row>
    <row r="7346" spans="1:11" x14ac:dyDescent="0.35">
      <c r="A7346">
        <v>2016</v>
      </c>
      <c r="B7346" s="5" t="s">
        <v>59</v>
      </c>
      <c r="C7346" s="10">
        <v>42675</v>
      </c>
      <c r="D7346" t="s">
        <v>24</v>
      </c>
      <c r="E7346">
        <f>+VLOOKUP(Tabla2[[#This Row],[Punto de venta]],Punto_venta[],2,0)</f>
        <v>3</v>
      </c>
      <c r="F7346" t="s">
        <v>26</v>
      </c>
      <c r="G7346">
        <f>+VLOOKUP(Tabla2[[#This Row],[Cultivo]],Cod_categoría[],2,0)</f>
        <v>100101008</v>
      </c>
      <c r="H7346" t="str">
        <f>+VLOOKUP(F7346,Codigos[],2,0)</f>
        <v>Berries</v>
      </c>
      <c r="I7346">
        <f>+VLOOKUP(Tabla2[[#This Row],[Categoría]],Cod_procesamiento10[],2,0)</f>
        <v>1</v>
      </c>
      <c r="J7346" t="s">
        <v>163</v>
      </c>
      <c r="K7346" s="3">
        <v>1500</v>
      </c>
    </row>
    <row r="7347" spans="1:11" x14ac:dyDescent="0.35">
      <c r="A7347">
        <v>2016</v>
      </c>
      <c r="B7347" s="5" t="s">
        <v>59</v>
      </c>
      <c r="C7347" s="10">
        <v>42675</v>
      </c>
      <c r="D7347" t="s">
        <v>24</v>
      </c>
      <c r="E7347">
        <f>+VLOOKUP(Tabla2[[#This Row],[Punto de venta]],Punto_venta[],2,0)</f>
        <v>3</v>
      </c>
      <c r="F7347" t="s">
        <v>11</v>
      </c>
      <c r="G7347">
        <f>+VLOOKUP(Tabla2[[#This Row],[Cultivo]],Cod_categoría[],2,0)</f>
        <v>100102005</v>
      </c>
      <c r="H7347" t="str">
        <f>+VLOOKUP(F7347,Codigos[],2,0)</f>
        <v>Cítricos</v>
      </c>
      <c r="I7347">
        <f>+VLOOKUP(Tabla2[[#This Row],[Categoría]],Cod_procesamiento10[],2,0)</f>
        <v>2</v>
      </c>
      <c r="J7347" t="s">
        <v>163</v>
      </c>
      <c r="K7347" s="3">
        <v>371.75</v>
      </c>
    </row>
    <row r="7348" spans="1:11" x14ac:dyDescent="0.35">
      <c r="A7348">
        <v>2016</v>
      </c>
      <c r="B7348" s="5" t="s">
        <v>59</v>
      </c>
      <c r="C7348" s="10">
        <v>42675</v>
      </c>
      <c r="D7348" t="s">
        <v>24</v>
      </c>
      <c r="E7348">
        <f>+VLOOKUP(Tabla2[[#This Row],[Punto de venta]],Punto_venta[],2,0)</f>
        <v>3</v>
      </c>
      <c r="F7348" t="s">
        <v>12</v>
      </c>
      <c r="G7348">
        <f>+VLOOKUP(Tabla2[[#This Row],[Cultivo]],Cod_categoría[],2,0)</f>
        <v>100103006</v>
      </c>
      <c r="H7348" t="str">
        <f>+VLOOKUP(F7348,Codigos[],2,0)</f>
        <v>Frutos de carozo</v>
      </c>
      <c r="I7348">
        <f>+VLOOKUP(Tabla2[[#This Row],[Categoría]],Cod_procesamiento10[],2,0)</f>
        <v>5</v>
      </c>
      <c r="J7348" t="s">
        <v>163</v>
      </c>
      <c r="K7348" s="3">
        <v>745.69</v>
      </c>
    </row>
    <row r="7349" spans="1:11" x14ac:dyDescent="0.35">
      <c r="A7349">
        <v>2016</v>
      </c>
      <c r="B7349" s="5" t="s">
        <v>59</v>
      </c>
      <c r="C7349" s="10">
        <v>42675</v>
      </c>
      <c r="D7349" t="s">
        <v>24</v>
      </c>
      <c r="E7349">
        <f>+VLOOKUP(Tabla2[[#This Row],[Punto de venta]],Punto_venta[],2,0)</f>
        <v>3</v>
      </c>
      <c r="F7349" t="s">
        <v>32</v>
      </c>
      <c r="G7349">
        <f>+VLOOKUP(Tabla2[[#This Row],[Cultivo]],Cod_categoría[],2,0)</f>
        <v>100114031</v>
      </c>
      <c r="H7349" t="str">
        <f>+VLOOKUP(F7349,Codigos[],2,0)</f>
        <v>Frutos de pepita</v>
      </c>
      <c r="I7349">
        <f>+VLOOKUP(Tabla2[[#This Row],[Categoría]],Cod_procesamiento10[],2,0)</f>
        <v>3</v>
      </c>
      <c r="J7349" t="s">
        <v>163</v>
      </c>
      <c r="K7349" s="3">
        <v>1097.56</v>
      </c>
    </row>
    <row r="7350" spans="1:11" x14ac:dyDescent="0.35">
      <c r="A7350">
        <v>2016</v>
      </c>
      <c r="B7350" s="5" t="s">
        <v>59</v>
      </c>
      <c r="C7350" s="10">
        <v>42675</v>
      </c>
      <c r="D7350" t="s">
        <v>24</v>
      </c>
      <c r="E7350">
        <f>+VLOOKUP(Tabla2[[#This Row],[Punto de venta]],Punto_venta[],2,0)</f>
        <v>3</v>
      </c>
      <c r="F7350" t="s">
        <v>13</v>
      </c>
      <c r="G7350">
        <f>+VLOOKUP(Tabla2[[#This Row],[Cultivo]],Cod_categoría[],2,0)</f>
        <v>100106002</v>
      </c>
      <c r="H7350" t="str">
        <f>+VLOOKUP(F7350,Codigos[],2,0)</f>
        <v>Frutos oleaginosos</v>
      </c>
      <c r="I7350">
        <f>+VLOOKUP(Tabla2[[#This Row],[Categoría]],Cod_procesamiento10[],2,0)</f>
        <v>12</v>
      </c>
      <c r="J7350" t="s">
        <v>163</v>
      </c>
      <c r="K7350" s="3">
        <v>1449</v>
      </c>
    </row>
    <row r="7351" spans="1:11" x14ac:dyDescent="0.35">
      <c r="A7351">
        <v>2016</v>
      </c>
      <c r="B7351" s="5" t="s">
        <v>59</v>
      </c>
      <c r="C7351" s="10">
        <v>42675</v>
      </c>
      <c r="D7351" t="s">
        <v>24</v>
      </c>
      <c r="E7351">
        <f>+VLOOKUP(Tabla2[[#This Row],[Punto de venta]],Punto_venta[],2,0)</f>
        <v>3</v>
      </c>
      <c r="F7351" t="s">
        <v>31</v>
      </c>
      <c r="G7351">
        <f>+VLOOKUP(Tabla2[[#This Row],[Cultivo]],Cod_categoría[],2,0)</f>
        <v>100108004</v>
      </c>
      <c r="H7351" t="str">
        <f>+VLOOKUP(F7351,Codigos[],2,0)</f>
        <v>Frutos tropicales y subtropicales</v>
      </c>
      <c r="I7351">
        <f>+VLOOKUP(Tabla2[[#This Row],[Categoría]],Cod_procesamiento10[],2,0)</f>
        <v>4</v>
      </c>
      <c r="J7351" t="s">
        <v>163</v>
      </c>
      <c r="K7351" s="3">
        <v>1411.11</v>
      </c>
    </row>
    <row r="7352" spans="1:11" x14ac:dyDescent="0.35">
      <c r="A7352">
        <v>2016</v>
      </c>
      <c r="B7352" s="5" t="s">
        <v>59</v>
      </c>
      <c r="C7352" s="10">
        <v>42675</v>
      </c>
      <c r="D7352" t="s">
        <v>24</v>
      </c>
      <c r="E7352">
        <f>+VLOOKUP(Tabla2[[#This Row],[Punto de venta]],Punto_venta[],2,0)</f>
        <v>3</v>
      </c>
      <c r="F7352" t="s">
        <v>14</v>
      </c>
      <c r="G7352">
        <f>+VLOOKUP(Tabla2[[#This Row],[Cultivo]],Cod_categoría[],2,0)</f>
        <v>100104005</v>
      </c>
      <c r="H7352" t="str">
        <f>+VLOOKUP(F7352,Codigos[],2,0)</f>
        <v>Frutos de pepita</v>
      </c>
      <c r="I7352">
        <f>+VLOOKUP(Tabla2[[#This Row],[Categoría]],Cod_procesamiento10[],2,0)</f>
        <v>3</v>
      </c>
      <c r="J7352" t="s">
        <v>163</v>
      </c>
      <c r="K7352" s="3">
        <v>571.29999999999995</v>
      </c>
    </row>
    <row r="7353" spans="1:11" x14ac:dyDescent="0.35">
      <c r="A7353">
        <v>2016</v>
      </c>
      <c r="B7353" s="5" t="s">
        <v>59</v>
      </c>
      <c r="C7353" s="10">
        <v>42675</v>
      </c>
      <c r="D7353" t="s">
        <v>24</v>
      </c>
      <c r="E7353">
        <f>+VLOOKUP(Tabla2[[#This Row],[Punto de venta]],Punto_venta[],2,0)</f>
        <v>3</v>
      </c>
      <c r="F7353" t="s">
        <v>15</v>
      </c>
      <c r="G7353">
        <f>+VLOOKUP(Tabla2[[#This Row],[Cultivo]],Cod_categoría[],2,0)</f>
        <v>100108006</v>
      </c>
      <c r="H7353" t="str">
        <f>+VLOOKUP(F7353,Codigos[],2,0)</f>
        <v>Frutos tropicales y subtropicales</v>
      </c>
      <c r="I7353">
        <f>+VLOOKUP(Tabla2[[#This Row],[Categoría]],Cod_procesamiento10[],2,0)</f>
        <v>4</v>
      </c>
      <c r="J7353" t="s">
        <v>163</v>
      </c>
      <c r="K7353" s="3">
        <v>499.24</v>
      </c>
    </row>
    <row r="7354" spans="1:11" x14ac:dyDescent="0.35">
      <c r="A7354">
        <v>2016</v>
      </c>
      <c r="B7354" s="5" t="s">
        <v>59</v>
      </c>
      <c r="C7354" s="10">
        <v>42675</v>
      </c>
      <c r="D7354" t="s">
        <v>24</v>
      </c>
      <c r="E7354">
        <f>+VLOOKUP(Tabla2[[#This Row],[Punto de venta]],Punto_venta[],2,0)</f>
        <v>3</v>
      </c>
      <c r="F7354" t="s">
        <v>27</v>
      </c>
      <c r="G7354">
        <f>+VLOOKUP(Tabla2[[#This Row],[Cultivo]],Cod_categoría[],2,0)</f>
        <v>100102006</v>
      </c>
      <c r="H7354" t="str">
        <f>+VLOOKUP(F7354,Codigos[],2,0)</f>
        <v>Cítricos</v>
      </c>
      <c r="I7354">
        <f>+VLOOKUP(Tabla2[[#This Row],[Categoría]],Cod_procesamiento10[],2,0)</f>
        <v>2</v>
      </c>
      <c r="J7354" t="s">
        <v>163</v>
      </c>
      <c r="K7354" s="3">
        <v>458.37</v>
      </c>
    </row>
    <row r="7355" spans="1:11" x14ac:dyDescent="0.35">
      <c r="A7355">
        <v>2016</v>
      </c>
      <c r="B7355" s="5" t="s">
        <v>59</v>
      </c>
      <c r="C7355" s="10">
        <v>42675</v>
      </c>
      <c r="D7355" t="s">
        <v>24</v>
      </c>
      <c r="E7355">
        <f>+VLOOKUP(Tabla2[[#This Row],[Punto de venta]],Punto_venta[],2,0)</f>
        <v>3</v>
      </c>
      <c r="F7355" t="s">
        <v>18</v>
      </c>
      <c r="G7355">
        <f>+VLOOKUP(Tabla2[[#This Row],[Cultivo]],Cod_categoría[],2,0)</f>
        <v>100114042</v>
      </c>
      <c r="H7355" t="str">
        <f>+VLOOKUP(F7355,Codigos[],2,0)</f>
        <v>Otros</v>
      </c>
      <c r="I7355">
        <f>+VLOOKUP(Tabla2[[#This Row],[Categoría]],Cod_procesamiento10[],2,0)</f>
        <v>13</v>
      </c>
      <c r="J7355" t="s">
        <v>163</v>
      </c>
      <c r="K7355" s="3">
        <v>1089.1199999999999</v>
      </c>
    </row>
    <row r="7356" spans="1:11" x14ac:dyDescent="0.35">
      <c r="A7356">
        <v>2016</v>
      </c>
      <c r="B7356" s="5" t="s">
        <v>59</v>
      </c>
      <c r="C7356" s="10">
        <v>42675</v>
      </c>
      <c r="D7356" t="s">
        <v>24</v>
      </c>
      <c r="E7356">
        <f>+VLOOKUP(Tabla2[[#This Row],[Punto de venta]],Punto_venta[],2,0)</f>
        <v>3</v>
      </c>
      <c r="F7356" t="s">
        <v>16</v>
      </c>
      <c r="G7356">
        <f>+VLOOKUP(Tabla2[[#This Row],[Cultivo]],Cod_categoría[],2,0)</f>
        <v>100109001</v>
      </c>
      <c r="H7356" t="str">
        <f>+VLOOKUP(F7356,Codigos[],2,0)</f>
        <v>Uva</v>
      </c>
      <c r="I7356">
        <f>+VLOOKUP(Tabla2[[#This Row],[Categoría]],Cod_procesamiento10[],2,0)</f>
        <v>11</v>
      </c>
      <c r="J7356" t="s">
        <v>163</v>
      </c>
      <c r="K7356" s="3">
        <v>1767.23</v>
      </c>
    </row>
    <row r="7357" spans="1:11" x14ac:dyDescent="0.35">
      <c r="A7357">
        <v>2016</v>
      </c>
      <c r="B7357" s="5" t="s">
        <v>58</v>
      </c>
      <c r="C7357" s="10">
        <v>42644</v>
      </c>
      <c r="D7357" t="s">
        <v>2</v>
      </c>
      <c r="E7357">
        <f>+VLOOKUP(Tabla2[[#This Row],[Punto de venta]],Punto_venta[],2,0)</f>
        <v>1</v>
      </c>
      <c r="F7357" t="s">
        <v>19</v>
      </c>
      <c r="G7357">
        <f>+VLOOKUP(Tabla2[[#This Row],[Cultivo]],Cod_categoría[],2,0)</f>
        <v>100101007</v>
      </c>
      <c r="H7357" t="str">
        <f>+VLOOKUP(F7357,Codigos[],2,0)</f>
        <v>Berries</v>
      </c>
      <c r="I7357">
        <f>+VLOOKUP(Tabla2[[#This Row],[Categoría]],Cod_procesamiento10[],2,0)</f>
        <v>1</v>
      </c>
      <c r="J7357" t="s">
        <v>163</v>
      </c>
      <c r="K7357" s="3">
        <v>753.15</v>
      </c>
    </row>
    <row r="7358" spans="1:11" x14ac:dyDescent="0.35">
      <c r="A7358">
        <v>2016</v>
      </c>
      <c r="B7358" s="5" t="s">
        <v>58</v>
      </c>
      <c r="C7358" s="10">
        <v>42644</v>
      </c>
      <c r="D7358" t="s">
        <v>2</v>
      </c>
      <c r="E7358">
        <f>+VLOOKUP(Tabla2[[#This Row],[Punto de venta]],Punto_venta[],2,0)</f>
        <v>1</v>
      </c>
      <c r="F7358" t="s">
        <v>9</v>
      </c>
      <c r="G7358">
        <f>+VLOOKUP(Tabla2[[#This Row],[Cultivo]],Cod_categoría[],2,0)</f>
        <v>100102003</v>
      </c>
      <c r="H7358" t="str">
        <f>+VLOOKUP(F7358,Codigos[],2,0)</f>
        <v>Cítricos</v>
      </c>
      <c r="I7358">
        <f>+VLOOKUP(Tabla2[[#This Row],[Categoría]],Cod_procesamiento10[],2,0)</f>
        <v>2</v>
      </c>
      <c r="J7358" t="s">
        <v>163</v>
      </c>
      <c r="K7358" s="3">
        <v>490.81</v>
      </c>
    </row>
    <row r="7359" spans="1:11" x14ac:dyDescent="0.35">
      <c r="A7359">
        <v>2016</v>
      </c>
      <c r="B7359" s="5" t="s">
        <v>58</v>
      </c>
      <c r="C7359" s="10">
        <v>42644</v>
      </c>
      <c r="D7359" t="s">
        <v>2</v>
      </c>
      <c r="E7359">
        <f>+VLOOKUP(Tabla2[[#This Row],[Punto de venta]],Punto_venta[],2,0)</f>
        <v>1</v>
      </c>
      <c r="F7359" t="s">
        <v>20</v>
      </c>
      <c r="G7359">
        <f>+VLOOKUP(Tabla2[[#This Row],[Cultivo]],Cod_categoría[],2,0)</f>
        <v>100102004</v>
      </c>
      <c r="H7359" t="str">
        <f>+VLOOKUP(F7359,Codigos[],2,0)</f>
        <v>Cítricos</v>
      </c>
      <c r="I7359">
        <f>+VLOOKUP(Tabla2[[#This Row],[Categoría]],Cod_procesamiento10[],2,0)</f>
        <v>2</v>
      </c>
      <c r="J7359" t="s">
        <v>163</v>
      </c>
      <c r="K7359" s="3">
        <v>764.62</v>
      </c>
    </row>
    <row r="7360" spans="1:11" x14ac:dyDescent="0.35">
      <c r="A7360">
        <v>2016</v>
      </c>
      <c r="B7360" s="5" t="s">
        <v>58</v>
      </c>
      <c r="C7360" s="10">
        <v>42644</v>
      </c>
      <c r="D7360" t="s">
        <v>2</v>
      </c>
      <c r="E7360">
        <f>+VLOOKUP(Tabla2[[#This Row],[Punto de venta]],Punto_venta[],2,0)</f>
        <v>1</v>
      </c>
      <c r="F7360" t="s">
        <v>21</v>
      </c>
      <c r="G7360">
        <f>+VLOOKUP(Tabla2[[#This Row],[Cultivo]],Cod_categoría[],2,0)</f>
        <v>100108002</v>
      </c>
      <c r="H7360" t="str">
        <f>+VLOOKUP(F7360,Codigos[],2,0)</f>
        <v>Frutos tropicales y subtropicales</v>
      </c>
      <c r="I7360">
        <f>+VLOOKUP(Tabla2[[#This Row],[Categoría]],Cod_procesamiento10[],2,0)</f>
        <v>4</v>
      </c>
      <c r="J7360" t="s">
        <v>163</v>
      </c>
      <c r="K7360" s="3">
        <v>3000</v>
      </c>
    </row>
    <row r="7361" spans="1:11" x14ac:dyDescent="0.35">
      <c r="A7361">
        <v>2016</v>
      </c>
      <c r="B7361" s="5" t="s">
        <v>58</v>
      </c>
      <c r="C7361" s="10">
        <v>42644</v>
      </c>
      <c r="D7361" t="s">
        <v>2</v>
      </c>
      <c r="E7361">
        <f>+VLOOKUP(Tabla2[[#This Row],[Punto de venta]],Punto_venta[],2,0)</f>
        <v>1</v>
      </c>
      <c r="F7361" t="s">
        <v>10</v>
      </c>
      <c r="G7361">
        <f>+VLOOKUP(Tabla2[[#This Row],[Cultivo]],Cod_categoría[],2,0)</f>
        <v>100104002</v>
      </c>
      <c r="H7361" t="str">
        <f>+VLOOKUP(F7361,Codigos[],2,0)</f>
        <v>Frutos de pepita</v>
      </c>
      <c r="I7361">
        <f>+VLOOKUP(Tabla2[[#This Row],[Categoría]],Cod_procesamiento10[],2,0)</f>
        <v>3</v>
      </c>
      <c r="J7361" t="s">
        <v>163</v>
      </c>
      <c r="K7361" s="3">
        <v>699.13</v>
      </c>
    </row>
    <row r="7362" spans="1:11" x14ac:dyDescent="0.35">
      <c r="A7362">
        <v>2016</v>
      </c>
      <c r="B7362" s="5" t="s">
        <v>58</v>
      </c>
      <c r="C7362" s="10">
        <v>42644</v>
      </c>
      <c r="D7362" t="s">
        <v>2</v>
      </c>
      <c r="E7362">
        <f>+VLOOKUP(Tabla2[[#This Row],[Punto de venta]],Punto_venta[],2,0)</f>
        <v>1</v>
      </c>
      <c r="F7362" t="s">
        <v>11</v>
      </c>
      <c r="G7362">
        <f>+VLOOKUP(Tabla2[[#This Row],[Cultivo]],Cod_categoría[],2,0)</f>
        <v>100102005</v>
      </c>
      <c r="H7362" t="str">
        <f>+VLOOKUP(F7362,Codigos[],2,0)</f>
        <v>Cítricos</v>
      </c>
      <c r="I7362">
        <f>+VLOOKUP(Tabla2[[#This Row],[Categoría]],Cod_procesamiento10[],2,0)</f>
        <v>2</v>
      </c>
      <c r="J7362" t="s">
        <v>163</v>
      </c>
      <c r="K7362" s="3">
        <v>631.41</v>
      </c>
    </row>
    <row r="7363" spans="1:11" x14ac:dyDescent="0.35">
      <c r="A7363">
        <v>2016</v>
      </c>
      <c r="B7363" s="5" t="s">
        <v>58</v>
      </c>
      <c r="C7363" s="10">
        <v>42644</v>
      </c>
      <c r="D7363" t="s">
        <v>2</v>
      </c>
      <c r="E7363">
        <f>+VLOOKUP(Tabla2[[#This Row],[Punto de venta]],Punto_venta[],2,0)</f>
        <v>1</v>
      </c>
      <c r="F7363" t="s">
        <v>13</v>
      </c>
      <c r="G7363">
        <f>+VLOOKUP(Tabla2[[#This Row],[Cultivo]],Cod_categoría[],2,0)</f>
        <v>100106002</v>
      </c>
      <c r="H7363" t="str">
        <f>+VLOOKUP(F7363,Codigos[],2,0)</f>
        <v>Frutos oleaginosos</v>
      </c>
      <c r="I7363">
        <f>+VLOOKUP(Tabla2[[#This Row],[Categoría]],Cod_procesamiento10[],2,0)</f>
        <v>12</v>
      </c>
      <c r="J7363" t="s">
        <v>163</v>
      </c>
      <c r="K7363" s="3">
        <v>1802.5</v>
      </c>
    </row>
    <row r="7364" spans="1:11" x14ac:dyDescent="0.35">
      <c r="A7364">
        <v>2016</v>
      </c>
      <c r="B7364" s="5" t="s">
        <v>58</v>
      </c>
      <c r="C7364" s="10">
        <v>42644</v>
      </c>
      <c r="D7364" t="s">
        <v>2</v>
      </c>
      <c r="E7364">
        <f>+VLOOKUP(Tabla2[[#This Row],[Punto de venta]],Punto_venta[],2,0)</f>
        <v>1</v>
      </c>
      <c r="F7364" t="s">
        <v>14</v>
      </c>
      <c r="G7364">
        <f>+VLOOKUP(Tabla2[[#This Row],[Cultivo]],Cod_categoría[],2,0)</f>
        <v>100104005</v>
      </c>
      <c r="H7364" t="str">
        <f>+VLOOKUP(F7364,Codigos[],2,0)</f>
        <v>Frutos de pepita</v>
      </c>
      <c r="I7364">
        <f>+VLOOKUP(Tabla2[[#This Row],[Categoría]],Cod_procesamiento10[],2,0)</f>
        <v>3</v>
      </c>
      <c r="J7364" t="s">
        <v>163</v>
      </c>
      <c r="K7364" s="3">
        <v>721.39</v>
      </c>
    </row>
    <row r="7365" spans="1:11" x14ac:dyDescent="0.35">
      <c r="A7365">
        <v>2016</v>
      </c>
      <c r="B7365" s="5" t="s">
        <v>58</v>
      </c>
      <c r="C7365" s="10">
        <v>42644</v>
      </c>
      <c r="D7365" t="s">
        <v>2</v>
      </c>
      <c r="E7365">
        <f>+VLOOKUP(Tabla2[[#This Row],[Punto de venta]],Punto_venta[],2,0)</f>
        <v>1</v>
      </c>
      <c r="F7365" t="s">
        <v>15</v>
      </c>
      <c r="G7365">
        <f>+VLOOKUP(Tabla2[[#This Row],[Cultivo]],Cod_categoría[],2,0)</f>
        <v>100108006</v>
      </c>
      <c r="H7365" t="str">
        <f>+VLOOKUP(F7365,Codigos[],2,0)</f>
        <v>Frutos tropicales y subtropicales</v>
      </c>
      <c r="I7365">
        <f>+VLOOKUP(Tabla2[[#This Row],[Categoría]],Cod_procesamiento10[],2,0)</f>
        <v>4</v>
      </c>
      <c r="J7365" t="s">
        <v>163</v>
      </c>
      <c r="K7365" s="3">
        <v>622.13</v>
      </c>
    </row>
    <row r="7366" spans="1:11" x14ac:dyDescent="0.35">
      <c r="A7366">
        <v>2016</v>
      </c>
      <c r="B7366" s="5" t="s">
        <v>58</v>
      </c>
      <c r="C7366" s="10">
        <v>42644</v>
      </c>
      <c r="D7366" t="s">
        <v>17</v>
      </c>
      <c r="E7366">
        <f>+VLOOKUP(Tabla2[[#This Row],[Punto de venta]],Punto_venta[],2,0)</f>
        <v>2</v>
      </c>
      <c r="F7366" t="s">
        <v>19</v>
      </c>
      <c r="G7366">
        <f>+VLOOKUP(Tabla2[[#This Row],[Cultivo]],Cod_categoría[],2,0)</f>
        <v>100101007</v>
      </c>
      <c r="H7366" t="str">
        <f>+VLOOKUP(F7366,Codigos[],2,0)</f>
        <v>Berries</v>
      </c>
      <c r="I7366">
        <f>+VLOOKUP(Tabla2[[#This Row],[Categoría]],Cod_procesamiento10[],2,0)</f>
        <v>1</v>
      </c>
      <c r="J7366" t="s">
        <v>163</v>
      </c>
      <c r="K7366" s="3">
        <v>1203.1300000000001</v>
      </c>
    </row>
    <row r="7367" spans="1:11" x14ac:dyDescent="0.35">
      <c r="A7367">
        <v>2016</v>
      </c>
      <c r="B7367" s="5" t="s">
        <v>58</v>
      </c>
      <c r="C7367" s="10">
        <v>42644</v>
      </c>
      <c r="D7367" t="s">
        <v>17</v>
      </c>
      <c r="E7367">
        <f>+VLOOKUP(Tabla2[[#This Row],[Punto de venta]],Punto_venta[],2,0)</f>
        <v>2</v>
      </c>
      <c r="F7367" t="s">
        <v>9</v>
      </c>
      <c r="G7367">
        <f>+VLOOKUP(Tabla2[[#This Row],[Cultivo]],Cod_categoría[],2,0)</f>
        <v>100102003</v>
      </c>
      <c r="H7367" t="str">
        <f>+VLOOKUP(F7367,Codigos[],2,0)</f>
        <v>Cítricos</v>
      </c>
      <c r="I7367">
        <f>+VLOOKUP(Tabla2[[#This Row],[Categoría]],Cod_procesamiento10[],2,0)</f>
        <v>2</v>
      </c>
      <c r="J7367" t="s">
        <v>163</v>
      </c>
      <c r="K7367" s="3">
        <v>909.08</v>
      </c>
    </row>
    <row r="7368" spans="1:11" x14ac:dyDescent="0.35">
      <c r="A7368">
        <v>2016</v>
      </c>
      <c r="B7368" s="5" t="s">
        <v>58</v>
      </c>
      <c r="C7368" s="10">
        <v>42644</v>
      </c>
      <c r="D7368" t="s">
        <v>17</v>
      </c>
      <c r="E7368">
        <f>+VLOOKUP(Tabla2[[#This Row],[Punto de venta]],Punto_venta[],2,0)</f>
        <v>2</v>
      </c>
      <c r="F7368" t="s">
        <v>20</v>
      </c>
      <c r="G7368">
        <f>+VLOOKUP(Tabla2[[#This Row],[Cultivo]],Cod_categoría[],2,0)</f>
        <v>100102004</v>
      </c>
      <c r="H7368" t="str">
        <f>+VLOOKUP(F7368,Codigos[],2,0)</f>
        <v>Cítricos</v>
      </c>
      <c r="I7368">
        <f>+VLOOKUP(Tabla2[[#This Row],[Categoría]],Cod_procesamiento10[],2,0)</f>
        <v>2</v>
      </c>
      <c r="J7368" t="s">
        <v>163</v>
      </c>
      <c r="K7368" s="3">
        <v>1717.66</v>
      </c>
    </row>
    <row r="7369" spans="1:11" x14ac:dyDescent="0.35">
      <c r="A7369">
        <v>2016</v>
      </c>
      <c r="B7369" s="5" t="s">
        <v>58</v>
      </c>
      <c r="C7369" s="10">
        <v>42644</v>
      </c>
      <c r="D7369" t="s">
        <v>17</v>
      </c>
      <c r="E7369">
        <f>+VLOOKUP(Tabla2[[#This Row],[Punto de venta]],Punto_venta[],2,0)</f>
        <v>2</v>
      </c>
      <c r="F7369" t="s">
        <v>21</v>
      </c>
      <c r="G7369">
        <f>+VLOOKUP(Tabla2[[#This Row],[Cultivo]],Cod_categoría[],2,0)</f>
        <v>100108002</v>
      </c>
      <c r="H7369" t="str">
        <f>+VLOOKUP(F7369,Codigos[],2,0)</f>
        <v>Frutos tropicales y subtropicales</v>
      </c>
      <c r="I7369">
        <f>+VLOOKUP(Tabla2[[#This Row],[Categoría]],Cod_procesamiento10[],2,0)</f>
        <v>4</v>
      </c>
      <c r="J7369" t="s">
        <v>163</v>
      </c>
      <c r="K7369" s="3">
        <v>2569.9699999999998</v>
      </c>
    </row>
    <row r="7370" spans="1:11" x14ac:dyDescent="0.35">
      <c r="A7370">
        <v>2016</v>
      </c>
      <c r="B7370" s="5" t="s">
        <v>58</v>
      </c>
      <c r="C7370" s="10">
        <v>42644</v>
      </c>
      <c r="D7370" t="s">
        <v>17</v>
      </c>
      <c r="E7370">
        <f>+VLOOKUP(Tabla2[[#This Row],[Punto de venta]],Punto_venta[],2,0)</f>
        <v>2</v>
      </c>
      <c r="F7370" t="s">
        <v>10</v>
      </c>
      <c r="G7370">
        <f>+VLOOKUP(Tabla2[[#This Row],[Cultivo]],Cod_categoría[],2,0)</f>
        <v>100104002</v>
      </c>
      <c r="H7370" t="str">
        <f>+VLOOKUP(F7370,Codigos[],2,0)</f>
        <v>Frutos de pepita</v>
      </c>
      <c r="I7370">
        <f>+VLOOKUP(Tabla2[[#This Row],[Categoría]],Cod_procesamiento10[],2,0)</f>
        <v>3</v>
      </c>
      <c r="J7370" t="s">
        <v>163</v>
      </c>
      <c r="K7370" s="3">
        <v>1114.4000000000001</v>
      </c>
    </row>
    <row r="7371" spans="1:11" x14ac:dyDescent="0.35">
      <c r="A7371">
        <v>2016</v>
      </c>
      <c r="B7371" s="5" t="s">
        <v>58</v>
      </c>
      <c r="C7371" s="10">
        <v>42644</v>
      </c>
      <c r="D7371" t="s">
        <v>17</v>
      </c>
      <c r="E7371">
        <f>+VLOOKUP(Tabla2[[#This Row],[Punto de venta]],Punto_venta[],2,0)</f>
        <v>2</v>
      </c>
      <c r="F7371" t="s">
        <v>11</v>
      </c>
      <c r="G7371">
        <f>+VLOOKUP(Tabla2[[#This Row],[Cultivo]],Cod_categoría[],2,0)</f>
        <v>100102005</v>
      </c>
      <c r="H7371" t="str">
        <f>+VLOOKUP(F7371,Codigos[],2,0)</f>
        <v>Cítricos</v>
      </c>
      <c r="I7371">
        <f>+VLOOKUP(Tabla2[[#This Row],[Categoría]],Cod_procesamiento10[],2,0)</f>
        <v>2</v>
      </c>
      <c r="J7371" t="s">
        <v>163</v>
      </c>
      <c r="K7371" s="3">
        <v>948.52</v>
      </c>
    </row>
    <row r="7372" spans="1:11" x14ac:dyDescent="0.35">
      <c r="A7372">
        <v>2016</v>
      </c>
      <c r="B7372" s="5" t="s">
        <v>58</v>
      </c>
      <c r="C7372" s="10">
        <v>42644</v>
      </c>
      <c r="D7372" t="s">
        <v>17</v>
      </c>
      <c r="E7372">
        <f>+VLOOKUP(Tabla2[[#This Row],[Punto de venta]],Punto_venta[],2,0)</f>
        <v>2</v>
      </c>
      <c r="F7372" t="s">
        <v>13</v>
      </c>
      <c r="G7372">
        <f>+VLOOKUP(Tabla2[[#This Row],[Cultivo]],Cod_categoría[],2,0)</f>
        <v>100106002</v>
      </c>
      <c r="H7372" t="str">
        <f>+VLOOKUP(F7372,Codigos[],2,0)</f>
        <v>Frutos oleaginosos</v>
      </c>
      <c r="I7372">
        <f>+VLOOKUP(Tabla2[[#This Row],[Categoría]],Cod_procesamiento10[],2,0)</f>
        <v>12</v>
      </c>
      <c r="J7372" t="s">
        <v>163</v>
      </c>
      <c r="K7372" s="3">
        <v>2947.72</v>
      </c>
    </row>
    <row r="7373" spans="1:11" x14ac:dyDescent="0.35">
      <c r="A7373">
        <v>2016</v>
      </c>
      <c r="B7373" s="5" t="s">
        <v>58</v>
      </c>
      <c r="C7373" s="10">
        <v>42644</v>
      </c>
      <c r="D7373" t="s">
        <v>17</v>
      </c>
      <c r="E7373">
        <f>+VLOOKUP(Tabla2[[#This Row],[Punto de venta]],Punto_venta[],2,0)</f>
        <v>2</v>
      </c>
      <c r="F7373" t="s">
        <v>14</v>
      </c>
      <c r="G7373">
        <f>+VLOOKUP(Tabla2[[#This Row],[Cultivo]],Cod_categoría[],2,0)</f>
        <v>100104005</v>
      </c>
      <c r="H7373" t="str">
        <f>+VLOOKUP(F7373,Codigos[],2,0)</f>
        <v>Frutos de pepita</v>
      </c>
      <c r="I7373">
        <f>+VLOOKUP(Tabla2[[#This Row],[Categoría]],Cod_procesamiento10[],2,0)</f>
        <v>3</v>
      </c>
      <c r="J7373" t="s">
        <v>163</v>
      </c>
      <c r="K7373" s="3">
        <v>1067.1199999999999</v>
      </c>
    </row>
    <row r="7374" spans="1:11" x14ac:dyDescent="0.35">
      <c r="A7374">
        <v>2016</v>
      </c>
      <c r="B7374" s="5" t="s">
        <v>58</v>
      </c>
      <c r="C7374" s="10">
        <v>42644</v>
      </c>
      <c r="D7374" t="s">
        <v>17</v>
      </c>
      <c r="E7374">
        <f>+VLOOKUP(Tabla2[[#This Row],[Punto de venta]],Punto_venta[],2,0)</f>
        <v>2</v>
      </c>
      <c r="F7374" t="s">
        <v>15</v>
      </c>
      <c r="G7374">
        <f>+VLOOKUP(Tabla2[[#This Row],[Cultivo]],Cod_categoría[],2,0)</f>
        <v>100108006</v>
      </c>
      <c r="H7374" t="str">
        <f>+VLOOKUP(F7374,Codigos[],2,0)</f>
        <v>Frutos tropicales y subtropicales</v>
      </c>
      <c r="I7374">
        <f>+VLOOKUP(Tabla2[[#This Row],[Categoría]],Cod_procesamiento10[],2,0)</f>
        <v>4</v>
      </c>
      <c r="J7374" t="s">
        <v>163</v>
      </c>
      <c r="K7374" s="3">
        <v>830.09</v>
      </c>
    </row>
    <row r="7375" spans="1:11" x14ac:dyDescent="0.35">
      <c r="A7375">
        <v>2016</v>
      </c>
      <c r="B7375" s="5" t="s">
        <v>58</v>
      </c>
      <c r="C7375" s="10">
        <v>42644</v>
      </c>
      <c r="D7375" t="s">
        <v>2</v>
      </c>
      <c r="E7375">
        <f>+VLOOKUP(Tabla2[[#This Row],[Punto de venta]],Punto_venta[],2,0)</f>
        <v>1</v>
      </c>
      <c r="F7375" t="s">
        <v>68</v>
      </c>
      <c r="G7375">
        <f>+VLOOKUP(Tabla2[[#This Row],[Cultivo]],Cod_categoría[],2,0)</f>
        <v>100101001</v>
      </c>
      <c r="H7375" t="str">
        <f>+VLOOKUP(F7375,Codigos[],2,0)</f>
        <v>Berries</v>
      </c>
      <c r="I7375">
        <f>+VLOOKUP(Tabla2[[#This Row],[Categoría]],Cod_procesamiento10[],2,0)</f>
        <v>1</v>
      </c>
      <c r="J7375" t="s">
        <v>163</v>
      </c>
      <c r="K7375" s="3">
        <v>5250</v>
      </c>
    </row>
    <row r="7376" spans="1:11" x14ac:dyDescent="0.35">
      <c r="A7376">
        <v>2016</v>
      </c>
      <c r="B7376" s="5" t="s">
        <v>58</v>
      </c>
      <c r="C7376" s="10">
        <v>42644</v>
      </c>
      <c r="D7376" t="s">
        <v>2</v>
      </c>
      <c r="E7376">
        <f>+VLOOKUP(Tabla2[[#This Row],[Punto de venta]],Punto_venta[],2,0)</f>
        <v>1</v>
      </c>
      <c r="F7376" t="s">
        <v>4</v>
      </c>
      <c r="G7376">
        <f>+VLOOKUP(Tabla2[[#This Row],[Cultivo]],Cod_categoría[],2,0)</f>
        <v>100107002</v>
      </c>
      <c r="H7376" t="str">
        <f>+VLOOKUP(F7376,Codigos[],2,0)</f>
        <v>Frutos tropicales y subtropicales</v>
      </c>
      <c r="I7376">
        <f>+VLOOKUP(Tabla2[[#This Row],[Categoría]],Cod_procesamiento10[],2,0)</f>
        <v>4</v>
      </c>
      <c r="J7376" t="s">
        <v>163</v>
      </c>
      <c r="K7376" s="3">
        <v>1927.57</v>
      </c>
    </row>
    <row r="7377" spans="1:11" x14ac:dyDescent="0.35">
      <c r="A7377">
        <v>2016</v>
      </c>
      <c r="B7377" s="5" t="s">
        <v>58</v>
      </c>
      <c r="C7377" s="10">
        <v>42644</v>
      </c>
      <c r="D7377" t="s">
        <v>2</v>
      </c>
      <c r="E7377">
        <f>+VLOOKUP(Tabla2[[#This Row],[Punto de venta]],Punto_venta[],2,0)</f>
        <v>1</v>
      </c>
      <c r="F7377" t="s">
        <v>8</v>
      </c>
      <c r="G7377">
        <f>+VLOOKUP(Tabla2[[#This Row],[Cultivo]],Cod_categoría[],2,0)</f>
        <v>100112025</v>
      </c>
      <c r="H7377" t="str">
        <f>+VLOOKUP(F7377,Codigos[],2,0)</f>
        <v>Berries</v>
      </c>
      <c r="I7377">
        <f>+VLOOKUP(Tabla2[[#This Row],[Categoría]],Cod_procesamiento10[],2,0)</f>
        <v>1</v>
      </c>
      <c r="J7377" t="s">
        <v>163</v>
      </c>
      <c r="K7377" s="3">
        <v>1295.6099999999999</v>
      </c>
    </row>
    <row r="7378" spans="1:11" x14ac:dyDescent="0.35">
      <c r="A7378">
        <v>2016</v>
      </c>
      <c r="B7378" s="5" t="s">
        <v>58</v>
      </c>
      <c r="C7378" s="10">
        <v>42644</v>
      </c>
      <c r="D7378" t="s">
        <v>2</v>
      </c>
      <c r="E7378">
        <f>+VLOOKUP(Tabla2[[#This Row],[Punto de venta]],Punto_venta[],2,0)</f>
        <v>1</v>
      </c>
      <c r="F7378" t="s">
        <v>19</v>
      </c>
      <c r="G7378">
        <f>+VLOOKUP(Tabla2[[#This Row],[Cultivo]],Cod_categoría[],2,0)</f>
        <v>100101007</v>
      </c>
      <c r="H7378" t="str">
        <f>+VLOOKUP(F7378,Codigos[],2,0)</f>
        <v>Berries</v>
      </c>
      <c r="I7378">
        <f>+VLOOKUP(Tabla2[[#This Row],[Categoría]],Cod_procesamiento10[],2,0)</f>
        <v>1</v>
      </c>
      <c r="J7378" t="s">
        <v>163</v>
      </c>
      <c r="K7378" s="3">
        <v>814.67</v>
      </c>
    </row>
    <row r="7379" spans="1:11" x14ac:dyDescent="0.35">
      <c r="A7379">
        <v>2016</v>
      </c>
      <c r="B7379" s="5" t="s">
        <v>58</v>
      </c>
      <c r="C7379" s="10">
        <v>42644</v>
      </c>
      <c r="D7379" t="s">
        <v>2</v>
      </c>
      <c r="E7379">
        <f>+VLOOKUP(Tabla2[[#This Row],[Punto de venta]],Punto_venta[],2,0)</f>
        <v>1</v>
      </c>
      <c r="F7379" t="s">
        <v>9</v>
      </c>
      <c r="G7379">
        <f>+VLOOKUP(Tabla2[[#This Row],[Cultivo]],Cod_categoría[],2,0)</f>
        <v>100102003</v>
      </c>
      <c r="H7379" t="str">
        <f>+VLOOKUP(F7379,Codigos[],2,0)</f>
        <v>Cítricos</v>
      </c>
      <c r="I7379">
        <f>+VLOOKUP(Tabla2[[#This Row],[Categoría]],Cod_procesamiento10[],2,0)</f>
        <v>2</v>
      </c>
      <c r="J7379" t="s">
        <v>163</v>
      </c>
      <c r="K7379" s="3">
        <v>518.11</v>
      </c>
    </row>
    <row r="7380" spans="1:11" x14ac:dyDescent="0.35">
      <c r="A7380">
        <v>2016</v>
      </c>
      <c r="B7380" s="5" t="s">
        <v>58</v>
      </c>
      <c r="C7380" s="10">
        <v>42644</v>
      </c>
      <c r="D7380" t="s">
        <v>2</v>
      </c>
      <c r="E7380">
        <f>+VLOOKUP(Tabla2[[#This Row],[Punto de venta]],Punto_venta[],2,0)</f>
        <v>1</v>
      </c>
      <c r="F7380" t="s">
        <v>20</v>
      </c>
      <c r="G7380">
        <f>+VLOOKUP(Tabla2[[#This Row],[Cultivo]],Cod_categoría[],2,0)</f>
        <v>100102004</v>
      </c>
      <c r="H7380" t="str">
        <f>+VLOOKUP(F7380,Codigos[],2,0)</f>
        <v>Cítricos</v>
      </c>
      <c r="I7380">
        <f>+VLOOKUP(Tabla2[[#This Row],[Categoría]],Cod_procesamiento10[],2,0)</f>
        <v>2</v>
      </c>
      <c r="J7380" t="s">
        <v>163</v>
      </c>
      <c r="K7380" s="3">
        <v>734.45</v>
      </c>
    </row>
    <row r="7381" spans="1:11" x14ac:dyDescent="0.35">
      <c r="A7381">
        <v>2016</v>
      </c>
      <c r="B7381" s="5" t="s">
        <v>58</v>
      </c>
      <c r="C7381" s="10">
        <v>42644</v>
      </c>
      <c r="D7381" t="s">
        <v>2</v>
      </c>
      <c r="E7381">
        <f>+VLOOKUP(Tabla2[[#This Row],[Punto de venta]],Punto_venta[],2,0)</f>
        <v>1</v>
      </c>
      <c r="F7381" t="s">
        <v>21</v>
      </c>
      <c r="G7381">
        <f>+VLOOKUP(Tabla2[[#This Row],[Cultivo]],Cod_categoría[],2,0)</f>
        <v>100108002</v>
      </c>
      <c r="H7381" t="str">
        <f>+VLOOKUP(F7381,Codigos[],2,0)</f>
        <v>Frutos tropicales y subtropicales</v>
      </c>
      <c r="I7381">
        <f>+VLOOKUP(Tabla2[[#This Row],[Categoría]],Cod_procesamiento10[],2,0)</f>
        <v>4</v>
      </c>
      <c r="J7381" t="s">
        <v>163</v>
      </c>
      <c r="K7381" s="3">
        <v>2647.22</v>
      </c>
    </row>
    <row r="7382" spans="1:11" x14ac:dyDescent="0.35">
      <c r="A7382">
        <v>2016</v>
      </c>
      <c r="B7382" s="5" t="s">
        <v>58</v>
      </c>
      <c r="C7382" s="10">
        <v>42644</v>
      </c>
      <c r="D7382" t="s">
        <v>2</v>
      </c>
      <c r="E7382">
        <f>+VLOOKUP(Tabla2[[#This Row],[Punto de venta]],Punto_venta[],2,0)</f>
        <v>1</v>
      </c>
      <c r="F7382" t="s">
        <v>10</v>
      </c>
      <c r="G7382">
        <f>+VLOOKUP(Tabla2[[#This Row],[Cultivo]],Cod_categoría[],2,0)</f>
        <v>100104002</v>
      </c>
      <c r="H7382" t="str">
        <f>+VLOOKUP(F7382,Codigos[],2,0)</f>
        <v>Frutos de pepita</v>
      </c>
      <c r="I7382">
        <f>+VLOOKUP(Tabla2[[#This Row],[Categoría]],Cod_procesamiento10[],2,0)</f>
        <v>3</v>
      </c>
      <c r="J7382" t="s">
        <v>163</v>
      </c>
      <c r="K7382" s="3">
        <v>714.53</v>
      </c>
    </row>
    <row r="7383" spans="1:11" x14ac:dyDescent="0.35">
      <c r="A7383">
        <v>2016</v>
      </c>
      <c r="B7383" s="5" t="s">
        <v>58</v>
      </c>
      <c r="C7383" s="10">
        <v>42644</v>
      </c>
      <c r="D7383" t="s">
        <v>2</v>
      </c>
      <c r="E7383">
        <f>+VLOOKUP(Tabla2[[#This Row],[Punto de venta]],Punto_venta[],2,0)</f>
        <v>1</v>
      </c>
      <c r="F7383" t="s">
        <v>11</v>
      </c>
      <c r="G7383">
        <f>+VLOOKUP(Tabla2[[#This Row],[Cultivo]],Cod_categoría[],2,0)</f>
        <v>100102005</v>
      </c>
      <c r="H7383" t="str">
        <f>+VLOOKUP(F7383,Codigos[],2,0)</f>
        <v>Cítricos</v>
      </c>
      <c r="I7383">
        <f>+VLOOKUP(Tabla2[[#This Row],[Categoría]],Cod_procesamiento10[],2,0)</f>
        <v>2</v>
      </c>
      <c r="J7383" t="s">
        <v>163</v>
      </c>
      <c r="K7383" s="3">
        <v>624.79</v>
      </c>
    </row>
    <row r="7384" spans="1:11" x14ac:dyDescent="0.35">
      <c r="A7384">
        <v>2016</v>
      </c>
      <c r="B7384" s="5" t="s">
        <v>58</v>
      </c>
      <c r="C7384" s="10">
        <v>42644</v>
      </c>
      <c r="D7384" t="s">
        <v>2</v>
      </c>
      <c r="E7384">
        <f>+VLOOKUP(Tabla2[[#This Row],[Punto de venta]],Punto_venta[],2,0)</f>
        <v>1</v>
      </c>
      <c r="F7384" t="s">
        <v>13</v>
      </c>
      <c r="G7384">
        <f>+VLOOKUP(Tabla2[[#This Row],[Cultivo]],Cod_categoría[],2,0)</f>
        <v>100106002</v>
      </c>
      <c r="H7384" t="str">
        <f>+VLOOKUP(F7384,Codigos[],2,0)</f>
        <v>Frutos oleaginosos</v>
      </c>
      <c r="I7384">
        <f>+VLOOKUP(Tabla2[[#This Row],[Categoría]],Cod_procesamiento10[],2,0)</f>
        <v>12</v>
      </c>
      <c r="J7384" t="s">
        <v>163</v>
      </c>
      <c r="K7384" s="3">
        <v>1875.25</v>
      </c>
    </row>
    <row r="7385" spans="1:11" x14ac:dyDescent="0.35">
      <c r="A7385">
        <v>2016</v>
      </c>
      <c r="B7385" s="5" t="s">
        <v>58</v>
      </c>
      <c r="C7385" s="10">
        <v>42644</v>
      </c>
      <c r="D7385" t="s">
        <v>2</v>
      </c>
      <c r="E7385">
        <f>+VLOOKUP(Tabla2[[#This Row],[Punto de venta]],Punto_venta[],2,0)</f>
        <v>1</v>
      </c>
      <c r="F7385" t="s">
        <v>14</v>
      </c>
      <c r="G7385">
        <f>+VLOOKUP(Tabla2[[#This Row],[Cultivo]],Cod_categoría[],2,0)</f>
        <v>100104005</v>
      </c>
      <c r="H7385" t="str">
        <f>+VLOOKUP(F7385,Codigos[],2,0)</f>
        <v>Frutos de pepita</v>
      </c>
      <c r="I7385">
        <f>+VLOOKUP(Tabla2[[#This Row],[Categoría]],Cod_procesamiento10[],2,0)</f>
        <v>3</v>
      </c>
      <c r="J7385" t="s">
        <v>163</v>
      </c>
      <c r="K7385" s="3">
        <v>719.51</v>
      </c>
    </row>
    <row r="7386" spans="1:11" x14ac:dyDescent="0.35">
      <c r="A7386">
        <v>2016</v>
      </c>
      <c r="B7386" s="5" t="s">
        <v>58</v>
      </c>
      <c r="C7386" s="10">
        <v>42644</v>
      </c>
      <c r="D7386" t="s">
        <v>2</v>
      </c>
      <c r="E7386">
        <f>+VLOOKUP(Tabla2[[#This Row],[Punto de venta]],Punto_venta[],2,0)</f>
        <v>1</v>
      </c>
      <c r="F7386" t="s">
        <v>15</v>
      </c>
      <c r="G7386">
        <f>+VLOOKUP(Tabla2[[#This Row],[Cultivo]],Cod_categoría[],2,0)</f>
        <v>100108006</v>
      </c>
      <c r="H7386" t="str">
        <f>+VLOOKUP(F7386,Codigos[],2,0)</f>
        <v>Frutos tropicales y subtropicales</v>
      </c>
      <c r="I7386">
        <f>+VLOOKUP(Tabla2[[#This Row],[Categoría]],Cod_procesamiento10[],2,0)</f>
        <v>4</v>
      </c>
      <c r="J7386" t="s">
        <v>163</v>
      </c>
      <c r="K7386" s="3">
        <v>616.12</v>
      </c>
    </row>
    <row r="7387" spans="1:11" x14ac:dyDescent="0.35">
      <c r="A7387">
        <v>2016</v>
      </c>
      <c r="B7387" s="5" t="s">
        <v>58</v>
      </c>
      <c r="C7387" s="10">
        <v>42644</v>
      </c>
      <c r="D7387" t="s">
        <v>17</v>
      </c>
      <c r="E7387">
        <f>+VLOOKUP(Tabla2[[#This Row],[Punto de venta]],Punto_venta[],2,0)</f>
        <v>2</v>
      </c>
      <c r="F7387" t="s">
        <v>4</v>
      </c>
      <c r="G7387">
        <f>+VLOOKUP(Tabla2[[#This Row],[Cultivo]],Cod_categoría[],2,0)</f>
        <v>100107002</v>
      </c>
      <c r="H7387" t="str">
        <f>+VLOOKUP(F7387,Codigos[],2,0)</f>
        <v>Frutos tropicales y subtropicales</v>
      </c>
      <c r="I7387">
        <f>+VLOOKUP(Tabla2[[#This Row],[Categoría]],Cod_procesamiento10[],2,0)</f>
        <v>4</v>
      </c>
      <c r="J7387" t="s">
        <v>163</v>
      </c>
      <c r="K7387" s="3">
        <v>2319.71</v>
      </c>
    </row>
    <row r="7388" spans="1:11" x14ac:dyDescent="0.35">
      <c r="A7388">
        <v>2016</v>
      </c>
      <c r="B7388" s="5" t="s">
        <v>58</v>
      </c>
      <c r="C7388" s="10">
        <v>42644</v>
      </c>
      <c r="D7388" t="s">
        <v>17</v>
      </c>
      <c r="E7388">
        <f>+VLOOKUP(Tabla2[[#This Row],[Punto de venta]],Punto_venta[],2,0)</f>
        <v>2</v>
      </c>
      <c r="F7388" t="s">
        <v>8</v>
      </c>
      <c r="G7388">
        <f>+VLOOKUP(Tabla2[[#This Row],[Cultivo]],Cod_categoría[],2,0)</f>
        <v>100112025</v>
      </c>
      <c r="H7388" t="str">
        <f>+VLOOKUP(F7388,Codigos[],2,0)</f>
        <v>Berries</v>
      </c>
      <c r="I7388">
        <f>+VLOOKUP(Tabla2[[#This Row],[Categoría]],Cod_procesamiento10[],2,0)</f>
        <v>1</v>
      </c>
      <c r="J7388" t="s">
        <v>163</v>
      </c>
      <c r="K7388" s="3">
        <v>5305</v>
      </c>
    </row>
    <row r="7389" spans="1:11" x14ac:dyDescent="0.35">
      <c r="A7389">
        <v>2016</v>
      </c>
      <c r="B7389" s="5" t="s">
        <v>58</v>
      </c>
      <c r="C7389" s="10">
        <v>42644</v>
      </c>
      <c r="D7389" t="s">
        <v>17</v>
      </c>
      <c r="E7389">
        <f>+VLOOKUP(Tabla2[[#This Row],[Punto de venta]],Punto_venta[],2,0)</f>
        <v>2</v>
      </c>
      <c r="F7389" t="s">
        <v>19</v>
      </c>
      <c r="G7389">
        <f>+VLOOKUP(Tabla2[[#This Row],[Cultivo]],Cod_categoría[],2,0)</f>
        <v>100101007</v>
      </c>
      <c r="H7389" t="str">
        <f>+VLOOKUP(F7389,Codigos[],2,0)</f>
        <v>Berries</v>
      </c>
      <c r="I7389">
        <f>+VLOOKUP(Tabla2[[#This Row],[Categoría]],Cod_procesamiento10[],2,0)</f>
        <v>1</v>
      </c>
      <c r="J7389" t="s">
        <v>163</v>
      </c>
      <c r="K7389" s="3">
        <v>1356.37</v>
      </c>
    </row>
    <row r="7390" spans="1:11" x14ac:dyDescent="0.35">
      <c r="A7390">
        <v>2016</v>
      </c>
      <c r="B7390" s="5" t="s">
        <v>58</v>
      </c>
      <c r="C7390" s="10">
        <v>42644</v>
      </c>
      <c r="D7390" t="s">
        <v>17</v>
      </c>
      <c r="E7390">
        <f>+VLOOKUP(Tabla2[[#This Row],[Punto de venta]],Punto_venta[],2,0)</f>
        <v>2</v>
      </c>
      <c r="F7390" t="s">
        <v>9</v>
      </c>
      <c r="G7390">
        <f>+VLOOKUP(Tabla2[[#This Row],[Cultivo]],Cod_categoría[],2,0)</f>
        <v>100102003</v>
      </c>
      <c r="H7390" t="str">
        <f>+VLOOKUP(F7390,Codigos[],2,0)</f>
        <v>Cítricos</v>
      </c>
      <c r="I7390">
        <f>+VLOOKUP(Tabla2[[#This Row],[Categoría]],Cod_procesamiento10[],2,0)</f>
        <v>2</v>
      </c>
      <c r="J7390" t="s">
        <v>163</v>
      </c>
      <c r="K7390" s="3">
        <v>904.12</v>
      </c>
    </row>
    <row r="7391" spans="1:11" x14ac:dyDescent="0.35">
      <c r="A7391">
        <v>2016</v>
      </c>
      <c r="B7391" s="5" t="s">
        <v>58</v>
      </c>
      <c r="C7391" s="10">
        <v>42644</v>
      </c>
      <c r="D7391" t="s">
        <v>17</v>
      </c>
      <c r="E7391">
        <f>+VLOOKUP(Tabla2[[#This Row],[Punto de venta]],Punto_venta[],2,0)</f>
        <v>2</v>
      </c>
      <c r="F7391" t="s">
        <v>20</v>
      </c>
      <c r="G7391">
        <f>+VLOOKUP(Tabla2[[#This Row],[Cultivo]],Cod_categoría[],2,0)</f>
        <v>100102004</v>
      </c>
      <c r="H7391" t="str">
        <f>+VLOOKUP(F7391,Codigos[],2,0)</f>
        <v>Cítricos</v>
      </c>
      <c r="I7391">
        <f>+VLOOKUP(Tabla2[[#This Row],[Categoría]],Cod_procesamiento10[],2,0)</f>
        <v>2</v>
      </c>
      <c r="J7391" t="s">
        <v>163</v>
      </c>
      <c r="K7391" s="3">
        <v>1638.65</v>
      </c>
    </row>
    <row r="7392" spans="1:11" x14ac:dyDescent="0.35">
      <c r="A7392">
        <v>2016</v>
      </c>
      <c r="B7392" s="5" t="s">
        <v>58</v>
      </c>
      <c r="C7392" s="10">
        <v>42644</v>
      </c>
      <c r="D7392" t="s">
        <v>17</v>
      </c>
      <c r="E7392">
        <f>+VLOOKUP(Tabla2[[#This Row],[Punto de venta]],Punto_venta[],2,0)</f>
        <v>2</v>
      </c>
      <c r="F7392" t="s">
        <v>21</v>
      </c>
      <c r="G7392">
        <f>+VLOOKUP(Tabla2[[#This Row],[Cultivo]],Cod_categoría[],2,0)</f>
        <v>100108002</v>
      </c>
      <c r="H7392" t="str">
        <f>+VLOOKUP(F7392,Codigos[],2,0)</f>
        <v>Frutos tropicales y subtropicales</v>
      </c>
      <c r="I7392">
        <f>+VLOOKUP(Tabla2[[#This Row],[Categoría]],Cod_procesamiento10[],2,0)</f>
        <v>4</v>
      </c>
      <c r="J7392" t="s">
        <v>163</v>
      </c>
      <c r="K7392" s="3">
        <v>2528.02</v>
      </c>
    </row>
    <row r="7393" spans="1:11" x14ac:dyDescent="0.35">
      <c r="A7393">
        <v>2016</v>
      </c>
      <c r="B7393" s="5" t="s">
        <v>58</v>
      </c>
      <c r="C7393" s="10">
        <v>42644</v>
      </c>
      <c r="D7393" t="s">
        <v>17</v>
      </c>
      <c r="E7393">
        <f>+VLOOKUP(Tabla2[[#This Row],[Punto de venta]],Punto_venta[],2,0)</f>
        <v>2</v>
      </c>
      <c r="F7393" t="s">
        <v>10</v>
      </c>
      <c r="G7393">
        <f>+VLOOKUP(Tabla2[[#This Row],[Cultivo]],Cod_categoría[],2,0)</f>
        <v>100104002</v>
      </c>
      <c r="H7393" t="str">
        <f>+VLOOKUP(F7393,Codigos[],2,0)</f>
        <v>Frutos de pepita</v>
      </c>
      <c r="I7393">
        <f>+VLOOKUP(Tabla2[[#This Row],[Categoría]],Cod_procesamiento10[],2,0)</f>
        <v>3</v>
      </c>
      <c r="J7393" t="s">
        <v>163</v>
      </c>
      <c r="K7393" s="3">
        <v>1145.9000000000001</v>
      </c>
    </row>
    <row r="7394" spans="1:11" x14ac:dyDescent="0.35">
      <c r="A7394">
        <v>2016</v>
      </c>
      <c r="B7394" s="5" t="s">
        <v>58</v>
      </c>
      <c r="C7394" s="10">
        <v>42644</v>
      </c>
      <c r="D7394" t="s">
        <v>17</v>
      </c>
      <c r="E7394">
        <f>+VLOOKUP(Tabla2[[#This Row],[Punto de venta]],Punto_venta[],2,0)</f>
        <v>2</v>
      </c>
      <c r="F7394" t="s">
        <v>11</v>
      </c>
      <c r="G7394">
        <f>+VLOOKUP(Tabla2[[#This Row],[Cultivo]],Cod_categoría[],2,0)</f>
        <v>100102005</v>
      </c>
      <c r="H7394" t="str">
        <f>+VLOOKUP(F7394,Codigos[],2,0)</f>
        <v>Cítricos</v>
      </c>
      <c r="I7394">
        <f>+VLOOKUP(Tabla2[[#This Row],[Categoría]],Cod_procesamiento10[],2,0)</f>
        <v>2</v>
      </c>
      <c r="J7394" t="s">
        <v>163</v>
      </c>
      <c r="K7394" s="3">
        <v>975.49</v>
      </c>
    </row>
    <row r="7395" spans="1:11" x14ac:dyDescent="0.35">
      <c r="A7395">
        <v>2016</v>
      </c>
      <c r="B7395" s="5" t="s">
        <v>58</v>
      </c>
      <c r="C7395" s="10">
        <v>42644</v>
      </c>
      <c r="D7395" t="s">
        <v>17</v>
      </c>
      <c r="E7395">
        <f>+VLOOKUP(Tabla2[[#This Row],[Punto de venta]],Punto_venta[],2,0)</f>
        <v>2</v>
      </c>
      <c r="F7395" t="s">
        <v>13</v>
      </c>
      <c r="G7395">
        <f>+VLOOKUP(Tabla2[[#This Row],[Cultivo]],Cod_categoría[],2,0)</f>
        <v>100106002</v>
      </c>
      <c r="H7395" t="str">
        <f>+VLOOKUP(F7395,Codigos[],2,0)</f>
        <v>Frutos oleaginosos</v>
      </c>
      <c r="I7395">
        <f>+VLOOKUP(Tabla2[[#This Row],[Categoría]],Cod_procesamiento10[],2,0)</f>
        <v>12</v>
      </c>
      <c r="J7395" t="s">
        <v>163</v>
      </c>
      <c r="K7395" s="3">
        <v>2877.68</v>
      </c>
    </row>
    <row r="7396" spans="1:11" x14ac:dyDescent="0.35">
      <c r="A7396">
        <v>2016</v>
      </c>
      <c r="B7396" s="5" t="s">
        <v>58</v>
      </c>
      <c r="C7396" s="10">
        <v>42644</v>
      </c>
      <c r="D7396" t="s">
        <v>17</v>
      </c>
      <c r="E7396">
        <f>+VLOOKUP(Tabla2[[#This Row],[Punto de venta]],Punto_venta[],2,0)</f>
        <v>2</v>
      </c>
      <c r="F7396" t="s">
        <v>14</v>
      </c>
      <c r="G7396">
        <f>+VLOOKUP(Tabla2[[#This Row],[Cultivo]],Cod_categoría[],2,0)</f>
        <v>100104005</v>
      </c>
      <c r="H7396" t="str">
        <f>+VLOOKUP(F7396,Codigos[],2,0)</f>
        <v>Frutos de pepita</v>
      </c>
      <c r="I7396">
        <f>+VLOOKUP(Tabla2[[#This Row],[Categoría]],Cod_procesamiento10[],2,0)</f>
        <v>3</v>
      </c>
      <c r="J7396" t="s">
        <v>163</v>
      </c>
      <c r="K7396" s="3">
        <v>1062.0999999999999</v>
      </c>
    </row>
    <row r="7397" spans="1:11" x14ac:dyDescent="0.35">
      <c r="A7397">
        <v>2016</v>
      </c>
      <c r="B7397" s="5" t="s">
        <v>58</v>
      </c>
      <c r="C7397" s="10">
        <v>42644</v>
      </c>
      <c r="D7397" t="s">
        <v>17</v>
      </c>
      <c r="E7397">
        <f>+VLOOKUP(Tabla2[[#This Row],[Punto de venta]],Punto_venta[],2,0)</f>
        <v>2</v>
      </c>
      <c r="F7397" t="s">
        <v>15</v>
      </c>
      <c r="G7397">
        <f>+VLOOKUP(Tabla2[[#This Row],[Cultivo]],Cod_categoría[],2,0)</f>
        <v>100108006</v>
      </c>
      <c r="H7397" t="str">
        <f>+VLOOKUP(F7397,Codigos[],2,0)</f>
        <v>Frutos tropicales y subtropicales</v>
      </c>
      <c r="I7397">
        <f>+VLOOKUP(Tabla2[[#This Row],[Categoría]],Cod_procesamiento10[],2,0)</f>
        <v>4</v>
      </c>
      <c r="J7397" t="s">
        <v>163</v>
      </c>
      <c r="K7397" s="3">
        <v>795.5</v>
      </c>
    </row>
    <row r="7398" spans="1:11" x14ac:dyDescent="0.35">
      <c r="A7398">
        <v>2016</v>
      </c>
      <c r="B7398" s="5" t="s">
        <v>58</v>
      </c>
      <c r="C7398" s="10">
        <v>42644</v>
      </c>
      <c r="D7398" t="s">
        <v>2</v>
      </c>
      <c r="E7398">
        <f>+VLOOKUP(Tabla2[[#This Row],[Punto de venta]],Punto_venta[],2,0)</f>
        <v>1</v>
      </c>
      <c r="F7398" t="s">
        <v>68</v>
      </c>
      <c r="G7398">
        <f>+VLOOKUP(Tabla2[[#This Row],[Cultivo]],Cod_categoría[],2,0)</f>
        <v>100101001</v>
      </c>
      <c r="H7398" t="str">
        <f>+VLOOKUP(F7398,Codigos[],2,0)</f>
        <v>Berries</v>
      </c>
      <c r="I7398">
        <f>+VLOOKUP(Tabla2[[#This Row],[Categoría]],Cod_procesamiento10[],2,0)</f>
        <v>1</v>
      </c>
      <c r="J7398" t="s">
        <v>163</v>
      </c>
      <c r="K7398" s="3">
        <v>4800</v>
      </c>
    </row>
    <row r="7399" spans="1:11" x14ac:dyDescent="0.35">
      <c r="A7399">
        <v>2016</v>
      </c>
      <c r="B7399" s="5" t="s">
        <v>58</v>
      </c>
      <c r="C7399" s="10">
        <v>42644</v>
      </c>
      <c r="D7399" t="s">
        <v>2</v>
      </c>
      <c r="E7399">
        <f>+VLOOKUP(Tabla2[[#This Row],[Punto de venta]],Punto_venta[],2,0)</f>
        <v>1</v>
      </c>
      <c r="F7399" t="s">
        <v>4</v>
      </c>
      <c r="G7399">
        <f>+VLOOKUP(Tabla2[[#This Row],[Cultivo]],Cod_categoría[],2,0)</f>
        <v>100107002</v>
      </c>
      <c r="H7399" t="str">
        <f>+VLOOKUP(F7399,Codigos[],2,0)</f>
        <v>Frutos tropicales y subtropicales</v>
      </c>
      <c r="I7399">
        <f>+VLOOKUP(Tabla2[[#This Row],[Categoría]],Cod_procesamiento10[],2,0)</f>
        <v>4</v>
      </c>
      <c r="J7399" t="s">
        <v>163</v>
      </c>
      <c r="K7399" s="3">
        <v>1957.55</v>
      </c>
    </row>
    <row r="7400" spans="1:11" x14ac:dyDescent="0.35">
      <c r="A7400">
        <v>2016</v>
      </c>
      <c r="B7400" s="5" t="s">
        <v>58</v>
      </c>
      <c r="C7400" s="10">
        <v>42644</v>
      </c>
      <c r="D7400" t="s">
        <v>2</v>
      </c>
      <c r="E7400">
        <f>+VLOOKUP(Tabla2[[#This Row],[Punto de venta]],Punto_venta[],2,0)</f>
        <v>1</v>
      </c>
      <c r="F7400" t="s">
        <v>8</v>
      </c>
      <c r="G7400">
        <f>+VLOOKUP(Tabla2[[#This Row],[Cultivo]],Cod_categoría[],2,0)</f>
        <v>100112025</v>
      </c>
      <c r="H7400" t="str">
        <f>+VLOOKUP(F7400,Codigos[],2,0)</f>
        <v>Berries</v>
      </c>
      <c r="I7400">
        <f>+VLOOKUP(Tabla2[[#This Row],[Categoría]],Cod_procesamiento10[],2,0)</f>
        <v>1</v>
      </c>
      <c r="J7400" t="s">
        <v>163</v>
      </c>
      <c r="K7400" s="3">
        <v>1172.32</v>
      </c>
    </row>
    <row r="7401" spans="1:11" x14ac:dyDescent="0.35">
      <c r="A7401">
        <v>2016</v>
      </c>
      <c r="B7401" s="5" t="s">
        <v>58</v>
      </c>
      <c r="C7401" s="10">
        <v>42644</v>
      </c>
      <c r="D7401" t="s">
        <v>2</v>
      </c>
      <c r="E7401">
        <f>+VLOOKUP(Tabla2[[#This Row],[Punto de venta]],Punto_venta[],2,0)</f>
        <v>1</v>
      </c>
      <c r="F7401" t="s">
        <v>19</v>
      </c>
      <c r="G7401">
        <f>+VLOOKUP(Tabla2[[#This Row],[Cultivo]],Cod_categoría[],2,0)</f>
        <v>100101007</v>
      </c>
      <c r="H7401" t="str">
        <f>+VLOOKUP(F7401,Codigos[],2,0)</f>
        <v>Berries</v>
      </c>
      <c r="I7401">
        <f>+VLOOKUP(Tabla2[[#This Row],[Categoría]],Cod_procesamiento10[],2,0)</f>
        <v>1</v>
      </c>
      <c r="J7401" t="s">
        <v>163</v>
      </c>
      <c r="K7401" s="3">
        <v>787.32</v>
      </c>
    </row>
    <row r="7402" spans="1:11" x14ac:dyDescent="0.35">
      <c r="A7402">
        <v>2016</v>
      </c>
      <c r="B7402" s="5" t="s">
        <v>58</v>
      </c>
      <c r="C7402" s="10">
        <v>42644</v>
      </c>
      <c r="D7402" t="s">
        <v>2</v>
      </c>
      <c r="E7402">
        <f>+VLOOKUP(Tabla2[[#This Row],[Punto de venta]],Punto_venta[],2,0)</f>
        <v>1</v>
      </c>
      <c r="F7402" t="s">
        <v>9</v>
      </c>
      <c r="G7402">
        <f>+VLOOKUP(Tabla2[[#This Row],[Cultivo]],Cod_categoría[],2,0)</f>
        <v>100102003</v>
      </c>
      <c r="H7402" t="str">
        <f>+VLOOKUP(F7402,Codigos[],2,0)</f>
        <v>Cítricos</v>
      </c>
      <c r="I7402">
        <f>+VLOOKUP(Tabla2[[#This Row],[Categoría]],Cod_procesamiento10[],2,0)</f>
        <v>2</v>
      </c>
      <c r="J7402" t="s">
        <v>163</v>
      </c>
      <c r="K7402" s="3">
        <v>565.55999999999995</v>
      </c>
    </row>
    <row r="7403" spans="1:11" x14ac:dyDescent="0.35">
      <c r="A7403">
        <v>2016</v>
      </c>
      <c r="B7403" s="5" t="s">
        <v>58</v>
      </c>
      <c r="C7403" s="10">
        <v>42644</v>
      </c>
      <c r="D7403" t="s">
        <v>2</v>
      </c>
      <c r="E7403">
        <f>+VLOOKUP(Tabla2[[#This Row],[Punto de venta]],Punto_venta[],2,0)</f>
        <v>1</v>
      </c>
      <c r="F7403" t="s">
        <v>20</v>
      </c>
      <c r="G7403">
        <f>+VLOOKUP(Tabla2[[#This Row],[Cultivo]],Cod_categoría[],2,0)</f>
        <v>100102004</v>
      </c>
      <c r="H7403" t="str">
        <f>+VLOOKUP(F7403,Codigos[],2,0)</f>
        <v>Cítricos</v>
      </c>
      <c r="I7403">
        <f>+VLOOKUP(Tabla2[[#This Row],[Categoría]],Cod_procesamiento10[],2,0)</f>
        <v>2</v>
      </c>
      <c r="J7403" t="s">
        <v>163</v>
      </c>
      <c r="K7403" s="3">
        <v>816.24</v>
      </c>
    </row>
    <row r="7404" spans="1:11" x14ac:dyDescent="0.35">
      <c r="A7404">
        <v>2016</v>
      </c>
      <c r="B7404" s="5" t="s">
        <v>58</v>
      </c>
      <c r="C7404" s="10">
        <v>42644</v>
      </c>
      <c r="D7404" t="s">
        <v>2</v>
      </c>
      <c r="E7404">
        <f>+VLOOKUP(Tabla2[[#This Row],[Punto de venta]],Punto_venta[],2,0)</f>
        <v>1</v>
      </c>
      <c r="F7404" t="s">
        <v>21</v>
      </c>
      <c r="G7404">
        <f>+VLOOKUP(Tabla2[[#This Row],[Cultivo]],Cod_categoría[],2,0)</f>
        <v>100108002</v>
      </c>
      <c r="H7404" t="str">
        <f>+VLOOKUP(F7404,Codigos[],2,0)</f>
        <v>Frutos tropicales y subtropicales</v>
      </c>
      <c r="I7404">
        <f>+VLOOKUP(Tabla2[[#This Row],[Categoría]],Cod_procesamiento10[],2,0)</f>
        <v>4</v>
      </c>
      <c r="J7404" t="s">
        <v>163</v>
      </c>
      <c r="K7404" s="3">
        <v>2480.36</v>
      </c>
    </row>
    <row r="7405" spans="1:11" x14ac:dyDescent="0.35">
      <c r="A7405">
        <v>2016</v>
      </c>
      <c r="B7405" s="5" t="s">
        <v>58</v>
      </c>
      <c r="C7405" s="10">
        <v>42644</v>
      </c>
      <c r="D7405" t="s">
        <v>2</v>
      </c>
      <c r="E7405">
        <f>+VLOOKUP(Tabla2[[#This Row],[Punto de venta]],Punto_venta[],2,0)</f>
        <v>1</v>
      </c>
      <c r="F7405" t="s">
        <v>10</v>
      </c>
      <c r="G7405">
        <f>+VLOOKUP(Tabla2[[#This Row],[Cultivo]],Cod_categoría[],2,0)</f>
        <v>100104002</v>
      </c>
      <c r="H7405" t="str">
        <f>+VLOOKUP(F7405,Codigos[],2,0)</f>
        <v>Frutos de pepita</v>
      </c>
      <c r="I7405">
        <f>+VLOOKUP(Tabla2[[#This Row],[Categoría]],Cod_procesamiento10[],2,0)</f>
        <v>3</v>
      </c>
      <c r="J7405" t="s">
        <v>163</v>
      </c>
      <c r="K7405" s="3">
        <v>720</v>
      </c>
    </row>
    <row r="7406" spans="1:11" x14ac:dyDescent="0.35">
      <c r="A7406">
        <v>2016</v>
      </c>
      <c r="B7406" s="5" t="s">
        <v>58</v>
      </c>
      <c r="C7406" s="10">
        <v>42644</v>
      </c>
      <c r="D7406" t="s">
        <v>2</v>
      </c>
      <c r="E7406">
        <f>+VLOOKUP(Tabla2[[#This Row],[Punto de venta]],Punto_venta[],2,0)</f>
        <v>1</v>
      </c>
      <c r="F7406" t="s">
        <v>11</v>
      </c>
      <c r="G7406">
        <f>+VLOOKUP(Tabla2[[#This Row],[Cultivo]],Cod_categoría[],2,0)</f>
        <v>100102005</v>
      </c>
      <c r="H7406" t="str">
        <f>+VLOOKUP(F7406,Codigos[],2,0)</f>
        <v>Cítricos</v>
      </c>
      <c r="I7406">
        <f>+VLOOKUP(Tabla2[[#This Row],[Categoría]],Cod_procesamiento10[],2,0)</f>
        <v>2</v>
      </c>
      <c r="J7406" t="s">
        <v>163</v>
      </c>
      <c r="K7406" s="3">
        <v>620.4</v>
      </c>
    </row>
    <row r="7407" spans="1:11" x14ac:dyDescent="0.35">
      <c r="A7407">
        <v>2016</v>
      </c>
      <c r="B7407" s="5" t="s">
        <v>58</v>
      </c>
      <c r="C7407" s="10">
        <v>42644</v>
      </c>
      <c r="D7407" t="s">
        <v>2</v>
      </c>
      <c r="E7407">
        <f>+VLOOKUP(Tabla2[[#This Row],[Punto de venta]],Punto_venta[],2,0)</f>
        <v>1</v>
      </c>
      <c r="F7407" t="s">
        <v>13</v>
      </c>
      <c r="G7407">
        <f>+VLOOKUP(Tabla2[[#This Row],[Cultivo]],Cod_categoría[],2,0)</f>
        <v>100106002</v>
      </c>
      <c r="H7407" t="str">
        <f>+VLOOKUP(F7407,Codigos[],2,0)</f>
        <v>Frutos oleaginosos</v>
      </c>
      <c r="I7407">
        <f>+VLOOKUP(Tabla2[[#This Row],[Categoría]],Cod_procesamiento10[],2,0)</f>
        <v>12</v>
      </c>
      <c r="J7407" t="s">
        <v>163</v>
      </c>
      <c r="K7407" s="3">
        <v>1951.39</v>
      </c>
    </row>
    <row r="7408" spans="1:11" x14ac:dyDescent="0.35">
      <c r="A7408">
        <v>2016</v>
      </c>
      <c r="B7408" s="5" t="s">
        <v>58</v>
      </c>
      <c r="C7408" s="10">
        <v>42644</v>
      </c>
      <c r="D7408" t="s">
        <v>2</v>
      </c>
      <c r="E7408">
        <f>+VLOOKUP(Tabla2[[#This Row],[Punto de venta]],Punto_venta[],2,0)</f>
        <v>1</v>
      </c>
      <c r="F7408" t="s">
        <v>14</v>
      </c>
      <c r="G7408">
        <f>+VLOOKUP(Tabla2[[#This Row],[Cultivo]],Cod_categoría[],2,0)</f>
        <v>100104005</v>
      </c>
      <c r="H7408" t="str">
        <f>+VLOOKUP(F7408,Codigos[],2,0)</f>
        <v>Frutos de pepita</v>
      </c>
      <c r="I7408">
        <f>+VLOOKUP(Tabla2[[#This Row],[Categoría]],Cod_procesamiento10[],2,0)</f>
        <v>3</v>
      </c>
      <c r="J7408" t="s">
        <v>163</v>
      </c>
      <c r="K7408" s="3">
        <v>743.14</v>
      </c>
    </row>
    <row r="7409" spans="1:11" x14ac:dyDescent="0.35">
      <c r="A7409">
        <v>2016</v>
      </c>
      <c r="B7409" s="5" t="s">
        <v>58</v>
      </c>
      <c r="C7409" s="10">
        <v>42644</v>
      </c>
      <c r="D7409" t="s">
        <v>2</v>
      </c>
      <c r="E7409">
        <f>+VLOOKUP(Tabla2[[#This Row],[Punto de venta]],Punto_venta[],2,0)</f>
        <v>1</v>
      </c>
      <c r="F7409" t="s">
        <v>15</v>
      </c>
      <c r="G7409">
        <f>+VLOOKUP(Tabla2[[#This Row],[Cultivo]],Cod_categoría[],2,0)</f>
        <v>100108006</v>
      </c>
      <c r="H7409" t="str">
        <f>+VLOOKUP(F7409,Codigos[],2,0)</f>
        <v>Frutos tropicales y subtropicales</v>
      </c>
      <c r="I7409">
        <f>+VLOOKUP(Tabla2[[#This Row],[Categoría]],Cod_procesamiento10[],2,0)</f>
        <v>4</v>
      </c>
      <c r="J7409" t="s">
        <v>163</v>
      </c>
      <c r="K7409" s="3">
        <v>584.65</v>
      </c>
    </row>
    <row r="7410" spans="1:11" x14ac:dyDescent="0.35">
      <c r="A7410">
        <v>2016</v>
      </c>
      <c r="B7410" s="5" t="s">
        <v>58</v>
      </c>
      <c r="C7410" s="10">
        <v>42644</v>
      </c>
      <c r="D7410" t="s">
        <v>17</v>
      </c>
      <c r="E7410">
        <f>+VLOOKUP(Tabla2[[#This Row],[Punto de venta]],Punto_venta[],2,0)</f>
        <v>2</v>
      </c>
      <c r="F7410" t="s">
        <v>68</v>
      </c>
      <c r="G7410">
        <f>+VLOOKUP(Tabla2[[#This Row],[Cultivo]],Cod_categoría[],2,0)</f>
        <v>100101001</v>
      </c>
      <c r="H7410" t="str">
        <f>+VLOOKUP(F7410,Codigos[],2,0)</f>
        <v>Berries</v>
      </c>
      <c r="I7410">
        <f>+VLOOKUP(Tabla2[[#This Row],[Categoría]],Cod_procesamiento10[],2,0)</f>
        <v>1</v>
      </c>
      <c r="J7410" t="s">
        <v>163</v>
      </c>
      <c r="K7410" s="3">
        <v>1472</v>
      </c>
    </row>
    <row r="7411" spans="1:11" x14ac:dyDescent="0.35">
      <c r="A7411">
        <v>2016</v>
      </c>
      <c r="B7411" s="5" t="s">
        <v>58</v>
      </c>
      <c r="C7411" s="10">
        <v>42644</v>
      </c>
      <c r="D7411" t="s">
        <v>17</v>
      </c>
      <c r="E7411">
        <f>+VLOOKUP(Tabla2[[#This Row],[Punto de venta]],Punto_venta[],2,0)</f>
        <v>2</v>
      </c>
      <c r="F7411" t="s">
        <v>4</v>
      </c>
      <c r="G7411">
        <f>+VLOOKUP(Tabla2[[#This Row],[Cultivo]],Cod_categoría[],2,0)</f>
        <v>100107002</v>
      </c>
      <c r="H7411" t="str">
        <f>+VLOOKUP(F7411,Codigos[],2,0)</f>
        <v>Frutos tropicales y subtropicales</v>
      </c>
      <c r="I7411">
        <f>+VLOOKUP(Tabla2[[#This Row],[Categoría]],Cod_procesamiento10[],2,0)</f>
        <v>4</v>
      </c>
      <c r="J7411" t="s">
        <v>163</v>
      </c>
      <c r="K7411" s="3">
        <v>2351</v>
      </c>
    </row>
    <row r="7412" spans="1:11" x14ac:dyDescent="0.35">
      <c r="A7412">
        <v>2016</v>
      </c>
      <c r="B7412" s="5" t="s">
        <v>58</v>
      </c>
      <c r="C7412" s="10">
        <v>42644</v>
      </c>
      <c r="D7412" t="s">
        <v>17</v>
      </c>
      <c r="E7412">
        <f>+VLOOKUP(Tabla2[[#This Row],[Punto de venta]],Punto_venta[],2,0)</f>
        <v>2</v>
      </c>
      <c r="F7412" t="s">
        <v>8</v>
      </c>
      <c r="G7412">
        <f>+VLOOKUP(Tabla2[[#This Row],[Cultivo]],Cod_categoría[],2,0)</f>
        <v>100112025</v>
      </c>
      <c r="H7412" t="str">
        <f>+VLOOKUP(F7412,Codigos[],2,0)</f>
        <v>Berries</v>
      </c>
      <c r="I7412">
        <f>+VLOOKUP(Tabla2[[#This Row],[Categoría]],Cod_procesamiento10[],2,0)</f>
        <v>1</v>
      </c>
      <c r="J7412" t="s">
        <v>163</v>
      </c>
      <c r="K7412" s="3">
        <v>5294.67</v>
      </c>
    </row>
    <row r="7413" spans="1:11" x14ac:dyDescent="0.35">
      <c r="A7413">
        <v>2016</v>
      </c>
      <c r="B7413" s="5" t="s">
        <v>58</v>
      </c>
      <c r="C7413" s="10">
        <v>42644</v>
      </c>
      <c r="D7413" t="s">
        <v>17</v>
      </c>
      <c r="E7413">
        <f>+VLOOKUP(Tabla2[[#This Row],[Punto de venta]],Punto_venta[],2,0)</f>
        <v>2</v>
      </c>
      <c r="F7413" t="s">
        <v>19</v>
      </c>
      <c r="G7413">
        <f>+VLOOKUP(Tabla2[[#This Row],[Cultivo]],Cod_categoría[],2,0)</f>
        <v>100101007</v>
      </c>
      <c r="H7413" t="str">
        <f>+VLOOKUP(F7413,Codigos[],2,0)</f>
        <v>Berries</v>
      </c>
      <c r="I7413">
        <f>+VLOOKUP(Tabla2[[#This Row],[Categoría]],Cod_procesamiento10[],2,0)</f>
        <v>1</v>
      </c>
      <c r="J7413" t="s">
        <v>163</v>
      </c>
      <c r="K7413" s="3">
        <v>1355.5</v>
      </c>
    </row>
    <row r="7414" spans="1:11" x14ac:dyDescent="0.35">
      <c r="A7414">
        <v>2016</v>
      </c>
      <c r="B7414" s="5" t="s">
        <v>58</v>
      </c>
      <c r="C7414" s="10">
        <v>42644</v>
      </c>
      <c r="D7414" t="s">
        <v>17</v>
      </c>
      <c r="E7414">
        <f>+VLOOKUP(Tabla2[[#This Row],[Punto de venta]],Punto_venta[],2,0)</f>
        <v>2</v>
      </c>
      <c r="F7414" t="s">
        <v>9</v>
      </c>
      <c r="G7414">
        <f>+VLOOKUP(Tabla2[[#This Row],[Cultivo]],Cod_categoría[],2,0)</f>
        <v>100102003</v>
      </c>
      <c r="H7414" t="str">
        <f>+VLOOKUP(F7414,Codigos[],2,0)</f>
        <v>Cítricos</v>
      </c>
      <c r="I7414">
        <f>+VLOOKUP(Tabla2[[#This Row],[Categoría]],Cod_procesamiento10[],2,0)</f>
        <v>2</v>
      </c>
      <c r="J7414" t="s">
        <v>163</v>
      </c>
      <c r="K7414" s="3">
        <v>888.24</v>
      </c>
    </row>
    <row r="7415" spans="1:11" x14ac:dyDescent="0.35">
      <c r="A7415">
        <v>2016</v>
      </c>
      <c r="B7415" s="5" t="s">
        <v>58</v>
      </c>
      <c r="C7415" s="10">
        <v>42644</v>
      </c>
      <c r="D7415" t="s">
        <v>17</v>
      </c>
      <c r="E7415">
        <f>+VLOOKUP(Tabla2[[#This Row],[Punto de venta]],Punto_venta[],2,0)</f>
        <v>2</v>
      </c>
      <c r="F7415" t="s">
        <v>20</v>
      </c>
      <c r="G7415">
        <f>+VLOOKUP(Tabla2[[#This Row],[Cultivo]],Cod_categoría[],2,0)</f>
        <v>100102004</v>
      </c>
      <c r="H7415" t="str">
        <f>+VLOOKUP(F7415,Codigos[],2,0)</f>
        <v>Cítricos</v>
      </c>
      <c r="I7415">
        <f>+VLOOKUP(Tabla2[[#This Row],[Categoría]],Cod_procesamiento10[],2,0)</f>
        <v>2</v>
      </c>
      <c r="J7415" t="s">
        <v>163</v>
      </c>
      <c r="K7415" s="3">
        <v>1593.91</v>
      </c>
    </row>
    <row r="7416" spans="1:11" x14ac:dyDescent="0.35">
      <c r="A7416">
        <v>2016</v>
      </c>
      <c r="B7416" s="5" t="s">
        <v>58</v>
      </c>
      <c r="C7416" s="10">
        <v>42644</v>
      </c>
      <c r="D7416" t="s">
        <v>17</v>
      </c>
      <c r="E7416">
        <f>+VLOOKUP(Tabla2[[#This Row],[Punto de venta]],Punto_venta[],2,0)</f>
        <v>2</v>
      </c>
      <c r="F7416" t="s">
        <v>21</v>
      </c>
      <c r="G7416">
        <f>+VLOOKUP(Tabla2[[#This Row],[Cultivo]],Cod_categoría[],2,0)</f>
        <v>100108002</v>
      </c>
      <c r="H7416" t="str">
        <f>+VLOOKUP(F7416,Codigos[],2,0)</f>
        <v>Frutos tropicales y subtropicales</v>
      </c>
      <c r="I7416">
        <f>+VLOOKUP(Tabla2[[#This Row],[Categoría]],Cod_procesamiento10[],2,0)</f>
        <v>4</v>
      </c>
      <c r="J7416" t="s">
        <v>163</v>
      </c>
      <c r="K7416" s="3">
        <v>2449.62</v>
      </c>
    </row>
    <row r="7417" spans="1:11" x14ac:dyDescent="0.35">
      <c r="A7417">
        <v>2016</v>
      </c>
      <c r="B7417" s="5" t="s">
        <v>58</v>
      </c>
      <c r="C7417" s="10">
        <v>42644</v>
      </c>
      <c r="D7417" t="s">
        <v>17</v>
      </c>
      <c r="E7417">
        <f>+VLOOKUP(Tabla2[[#This Row],[Punto de venta]],Punto_venta[],2,0)</f>
        <v>2</v>
      </c>
      <c r="F7417" t="s">
        <v>10</v>
      </c>
      <c r="G7417">
        <f>+VLOOKUP(Tabla2[[#This Row],[Cultivo]],Cod_categoría[],2,0)</f>
        <v>100104002</v>
      </c>
      <c r="H7417" t="str">
        <f>+VLOOKUP(F7417,Codigos[],2,0)</f>
        <v>Frutos de pepita</v>
      </c>
      <c r="I7417">
        <f>+VLOOKUP(Tabla2[[#This Row],[Categoría]],Cod_procesamiento10[],2,0)</f>
        <v>3</v>
      </c>
      <c r="J7417" t="s">
        <v>163</v>
      </c>
      <c r="K7417" s="3">
        <v>1171.83</v>
      </c>
    </row>
    <row r="7418" spans="1:11" x14ac:dyDescent="0.35">
      <c r="A7418">
        <v>2016</v>
      </c>
      <c r="B7418" s="5" t="s">
        <v>58</v>
      </c>
      <c r="C7418" s="10">
        <v>42644</v>
      </c>
      <c r="D7418" t="s">
        <v>17</v>
      </c>
      <c r="E7418">
        <f>+VLOOKUP(Tabla2[[#This Row],[Punto de venta]],Punto_venta[],2,0)</f>
        <v>2</v>
      </c>
      <c r="F7418" t="s">
        <v>11</v>
      </c>
      <c r="G7418">
        <f>+VLOOKUP(Tabla2[[#This Row],[Cultivo]],Cod_categoría[],2,0)</f>
        <v>100102005</v>
      </c>
      <c r="H7418" t="str">
        <f>+VLOOKUP(F7418,Codigos[],2,0)</f>
        <v>Cítricos</v>
      </c>
      <c r="I7418">
        <f>+VLOOKUP(Tabla2[[#This Row],[Categoría]],Cod_procesamiento10[],2,0)</f>
        <v>2</v>
      </c>
      <c r="J7418" t="s">
        <v>163</v>
      </c>
      <c r="K7418" s="3">
        <v>908.2</v>
      </c>
    </row>
    <row r="7419" spans="1:11" x14ac:dyDescent="0.35">
      <c r="A7419">
        <v>2016</v>
      </c>
      <c r="B7419" s="5" t="s">
        <v>58</v>
      </c>
      <c r="C7419" s="10">
        <v>42644</v>
      </c>
      <c r="D7419" t="s">
        <v>17</v>
      </c>
      <c r="E7419">
        <f>+VLOOKUP(Tabla2[[#This Row],[Punto de venta]],Punto_venta[],2,0)</f>
        <v>2</v>
      </c>
      <c r="F7419" t="s">
        <v>13</v>
      </c>
      <c r="G7419">
        <f>+VLOOKUP(Tabla2[[#This Row],[Cultivo]],Cod_categoría[],2,0)</f>
        <v>100106002</v>
      </c>
      <c r="H7419" t="str">
        <f>+VLOOKUP(F7419,Codigos[],2,0)</f>
        <v>Frutos oleaginosos</v>
      </c>
      <c r="I7419">
        <f>+VLOOKUP(Tabla2[[#This Row],[Categoría]],Cod_procesamiento10[],2,0)</f>
        <v>12</v>
      </c>
      <c r="J7419" t="s">
        <v>163</v>
      </c>
      <c r="K7419" s="3">
        <v>2888.95</v>
      </c>
    </row>
    <row r="7420" spans="1:11" x14ac:dyDescent="0.35">
      <c r="A7420">
        <v>2016</v>
      </c>
      <c r="B7420" s="5" t="s">
        <v>58</v>
      </c>
      <c r="C7420" s="10">
        <v>42644</v>
      </c>
      <c r="D7420" t="s">
        <v>17</v>
      </c>
      <c r="E7420">
        <f>+VLOOKUP(Tabla2[[#This Row],[Punto de venta]],Punto_venta[],2,0)</f>
        <v>2</v>
      </c>
      <c r="F7420" t="s">
        <v>14</v>
      </c>
      <c r="G7420">
        <f>+VLOOKUP(Tabla2[[#This Row],[Cultivo]],Cod_categoría[],2,0)</f>
        <v>100104005</v>
      </c>
      <c r="H7420" t="str">
        <f>+VLOOKUP(F7420,Codigos[],2,0)</f>
        <v>Frutos de pepita</v>
      </c>
      <c r="I7420">
        <f>+VLOOKUP(Tabla2[[#This Row],[Categoría]],Cod_procesamiento10[],2,0)</f>
        <v>3</v>
      </c>
      <c r="J7420" t="s">
        <v>163</v>
      </c>
      <c r="K7420" s="3">
        <v>1066.55</v>
      </c>
    </row>
    <row r="7421" spans="1:11" x14ac:dyDescent="0.35">
      <c r="A7421">
        <v>2016</v>
      </c>
      <c r="B7421" s="5" t="s">
        <v>58</v>
      </c>
      <c r="C7421" s="10">
        <v>42644</v>
      </c>
      <c r="D7421" t="s">
        <v>17</v>
      </c>
      <c r="E7421">
        <f>+VLOOKUP(Tabla2[[#This Row],[Punto de venta]],Punto_venta[],2,0)</f>
        <v>2</v>
      </c>
      <c r="F7421" t="s">
        <v>15</v>
      </c>
      <c r="G7421">
        <f>+VLOOKUP(Tabla2[[#This Row],[Cultivo]],Cod_categoría[],2,0)</f>
        <v>100108006</v>
      </c>
      <c r="H7421" t="str">
        <f>+VLOOKUP(F7421,Codigos[],2,0)</f>
        <v>Frutos tropicales y subtropicales</v>
      </c>
      <c r="I7421">
        <f>+VLOOKUP(Tabla2[[#This Row],[Categoría]],Cod_procesamiento10[],2,0)</f>
        <v>4</v>
      </c>
      <c r="J7421" t="s">
        <v>163</v>
      </c>
      <c r="K7421" s="3">
        <v>812.36</v>
      </c>
    </row>
    <row r="7422" spans="1:11" x14ac:dyDescent="0.35">
      <c r="A7422">
        <v>2016</v>
      </c>
      <c r="B7422" s="5" t="s">
        <v>58</v>
      </c>
      <c r="C7422" s="10">
        <v>42644</v>
      </c>
      <c r="D7422" t="s">
        <v>2</v>
      </c>
      <c r="E7422">
        <f>+VLOOKUP(Tabla2[[#This Row],[Punto de venta]],Punto_venta[],2,0)</f>
        <v>1</v>
      </c>
      <c r="F7422" t="s">
        <v>68</v>
      </c>
      <c r="G7422">
        <f>+VLOOKUP(Tabla2[[#This Row],[Cultivo]],Cod_categoría[],2,0)</f>
        <v>100101001</v>
      </c>
      <c r="H7422" t="str">
        <f>+VLOOKUP(F7422,Codigos[],2,0)</f>
        <v>Berries</v>
      </c>
      <c r="I7422">
        <f>+VLOOKUP(Tabla2[[#This Row],[Categoría]],Cod_procesamiento10[],2,0)</f>
        <v>1</v>
      </c>
      <c r="J7422" t="s">
        <v>163</v>
      </c>
      <c r="K7422" s="3">
        <v>4850</v>
      </c>
    </row>
    <row r="7423" spans="1:11" x14ac:dyDescent="0.35">
      <c r="A7423">
        <v>2016</v>
      </c>
      <c r="B7423" s="5" t="s">
        <v>58</v>
      </c>
      <c r="C7423" s="10">
        <v>42644</v>
      </c>
      <c r="D7423" t="s">
        <v>2</v>
      </c>
      <c r="E7423">
        <f>+VLOOKUP(Tabla2[[#This Row],[Punto de venta]],Punto_venta[],2,0)</f>
        <v>1</v>
      </c>
      <c r="F7423" t="s">
        <v>4</v>
      </c>
      <c r="G7423">
        <f>+VLOOKUP(Tabla2[[#This Row],[Cultivo]],Cod_categoría[],2,0)</f>
        <v>100107002</v>
      </c>
      <c r="H7423" t="str">
        <f>+VLOOKUP(F7423,Codigos[],2,0)</f>
        <v>Frutos tropicales y subtropicales</v>
      </c>
      <c r="I7423">
        <f>+VLOOKUP(Tabla2[[#This Row],[Categoría]],Cod_procesamiento10[],2,0)</f>
        <v>4</v>
      </c>
      <c r="J7423" t="s">
        <v>163</v>
      </c>
      <c r="K7423" s="3">
        <v>1833.58</v>
      </c>
    </row>
    <row r="7424" spans="1:11" x14ac:dyDescent="0.35">
      <c r="A7424">
        <v>2016</v>
      </c>
      <c r="B7424" s="5" t="s">
        <v>58</v>
      </c>
      <c r="C7424" s="10">
        <v>42644</v>
      </c>
      <c r="D7424" t="s">
        <v>2</v>
      </c>
      <c r="E7424">
        <f>+VLOOKUP(Tabla2[[#This Row],[Punto de venta]],Punto_venta[],2,0)</f>
        <v>1</v>
      </c>
      <c r="F7424" t="s">
        <v>8</v>
      </c>
      <c r="G7424">
        <f>+VLOOKUP(Tabla2[[#This Row],[Cultivo]],Cod_categoría[],2,0)</f>
        <v>100112025</v>
      </c>
      <c r="H7424" t="str">
        <f>+VLOOKUP(F7424,Codigos[],2,0)</f>
        <v>Berries</v>
      </c>
      <c r="I7424">
        <f>+VLOOKUP(Tabla2[[#This Row],[Categoría]],Cod_procesamiento10[],2,0)</f>
        <v>1</v>
      </c>
      <c r="J7424" t="s">
        <v>163</v>
      </c>
      <c r="K7424" s="3">
        <v>1303.5</v>
      </c>
    </row>
    <row r="7425" spans="1:11" x14ac:dyDescent="0.35">
      <c r="A7425">
        <v>2016</v>
      </c>
      <c r="B7425" s="5" t="s">
        <v>58</v>
      </c>
      <c r="C7425" s="10">
        <v>42644</v>
      </c>
      <c r="D7425" t="s">
        <v>2</v>
      </c>
      <c r="E7425">
        <f>+VLOOKUP(Tabla2[[#This Row],[Punto de venta]],Punto_venta[],2,0)</f>
        <v>1</v>
      </c>
      <c r="F7425" t="s">
        <v>19</v>
      </c>
      <c r="G7425">
        <f>+VLOOKUP(Tabla2[[#This Row],[Cultivo]],Cod_categoría[],2,0)</f>
        <v>100101007</v>
      </c>
      <c r="H7425" t="str">
        <f>+VLOOKUP(F7425,Codigos[],2,0)</f>
        <v>Berries</v>
      </c>
      <c r="I7425">
        <f>+VLOOKUP(Tabla2[[#This Row],[Categoría]],Cod_procesamiento10[],2,0)</f>
        <v>1</v>
      </c>
      <c r="J7425" t="s">
        <v>163</v>
      </c>
      <c r="K7425" s="3">
        <v>845.47</v>
      </c>
    </row>
    <row r="7426" spans="1:11" x14ac:dyDescent="0.35">
      <c r="A7426">
        <v>2016</v>
      </c>
      <c r="B7426" s="5" t="s">
        <v>58</v>
      </c>
      <c r="C7426" s="10">
        <v>42644</v>
      </c>
      <c r="D7426" t="s">
        <v>2</v>
      </c>
      <c r="E7426">
        <f>+VLOOKUP(Tabla2[[#This Row],[Punto de venta]],Punto_venta[],2,0)</f>
        <v>1</v>
      </c>
      <c r="F7426" t="s">
        <v>9</v>
      </c>
      <c r="G7426">
        <f>+VLOOKUP(Tabla2[[#This Row],[Cultivo]],Cod_categoría[],2,0)</f>
        <v>100102003</v>
      </c>
      <c r="H7426" t="str">
        <f>+VLOOKUP(F7426,Codigos[],2,0)</f>
        <v>Cítricos</v>
      </c>
      <c r="I7426">
        <f>+VLOOKUP(Tabla2[[#This Row],[Categoría]],Cod_procesamiento10[],2,0)</f>
        <v>2</v>
      </c>
      <c r="J7426" t="s">
        <v>163</v>
      </c>
      <c r="K7426" s="3">
        <v>593.16</v>
      </c>
    </row>
    <row r="7427" spans="1:11" x14ac:dyDescent="0.35">
      <c r="A7427">
        <v>2016</v>
      </c>
      <c r="B7427" s="5" t="s">
        <v>58</v>
      </c>
      <c r="C7427" s="10">
        <v>42644</v>
      </c>
      <c r="D7427" t="s">
        <v>2</v>
      </c>
      <c r="E7427">
        <f>+VLOOKUP(Tabla2[[#This Row],[Punto de venta]],Punto_venta[],2,0)</f>
        <v>1</v>
      </c>
      <c r="F7427" t="s">
        <v>20</v>
      </c>
      <c r="G7427">
        <f>+VLOOKUP(Tabla2[[#This Row],[Cultivo]],Cod_categoría[],2,0)</f>
        <v>100102004</v>
      </c>
      <c r="H7427" t="str">
        <f>+VLOOKUP(F7427,Codigos[],2,0)</f>
        <v>Cítricos</v>
      </c>
      <c r="I7427">
        <f>+VLOOKUP(Tabla2[[#This Row],[Categoría]],Cod_procesamiento10[],2,0)</f>
        <v>2</v>
      </c>
      <c r="J7427" t="s">
        <v>163</v>
      </c>
      <c r="K7427" s="3">
        <v>773.57</v>
      </c>
    </row>
    <row r="7428" spans="1:11" x14ac:dyDescent="0.35">
      <c r="A7428">
        <v>2016</v>
      </c>
      <c r="B7428" s="5" t="s">
        <v>58</v>
      </c>
      <c r="C7428" s="10">
        <v>42644</v>
      </c>
      <c r="D7428" t="s">
        <v>2</v>
      </c>
      <c r="E7428">
        <f>+VLOOKUP(Tabla2[[#This Row],[Punto de venta]],Punto_venta[],2,0)</f>
        <v>1</v>
      </c>
      <c r="F7428" t="s">
        <v>21</v>
      </c>
      <c r="G7428">
        <f>+VLOOKUP(Tabla2[[#This Row],[Cultivo]],Cod_categoría[],2,0)</f>
        <v>100108002</v>
      </c>
      <c r="H7428" t="str">
        <f>+VLOOKUP(F7428,Codigos[],2,0)</f>
        <v>Frutos tropicales y subtropicales</v>
      </c>
      <c r="I7428">
        <f>+VLOOKUP(Tabla2[[#This Row],[Categoría]],Cod_procesamiento10[],2,0)</f>
        <v>4</v>
      </c>
      <c r="J7428" t="s">
        <v>163</v>
      </c>
      <c r="K7428" s="3">
        <v>2175</v>
      </c>
    </row>
    <row r="7429" spans="1:11" x14ac:dyDescent="0.35">
      <c r="A7429">
        <v>2016</v>
      </c>
      <c r="B7429" s="5" t="s">
        <v>58</v>
      </c>
      <c r="C7429" s="10">
        <v>42644</v>
      </c>
      <c r="D7429" t="s">
        <v>2</v>
      </c>
      <c r="E7429">
        <f>+VLOOKUP(Tabla2[[#This Row],[Punto de venta]],Punto_venta[],2,0)</f>
        <v>1</v>
      </c>
      <c r="F7429" t="s">
        <v>10</v>
      </c>
      <c r="G7429">
        <f>+VLOOKUP(Tabla2[[#This Row],[Cultivo]],Cod_categoría[],2,0)</f>
        <v>100104002</v>
      </c>
      <c r="H7429" t="str">
        <f>+VLOOKUP(F7429,Codigos[],2,0)</f>
        <v>Frutos de pepita</v>
      </c>
      <c r="I7429">
        <f>+VLOOKUP(Tabla2[[#This Row],[Categoría]],Cod_procesamiento10[],2,0)</f>
        <v>3</v>
      </c>
      <c r="J7429" t="s">
        <v>163</v>
      </c>
      <c r="K7429" s="3">
        <v>753.87</v>
      </c>
    </row>
    <row r="7430" spans="1:11" x14ac:dyDescent="0.35">
      <c r="A7430">
        <v>2016</v>
      </c>
      <c r="B7430" s="5" t="s">
        <v>58</v>
      </c>
      <c r="C7430" s="10">
        <v>42644</v>
      </c>
      <c r="D7430" t="s">
        <v>2</v>
      </c>
      <c r="E7430">
        <f>+VLOOKUP(Tabla2[[#This Row],[Punto de venta]],Punto_venta[],2,0)</f>
        <v>1</v>
      </c>
      <c r="F7430" t="s">
        <v>11</v>
      </c>
      <c r="G7430">
        <f>+VLOOKUP(Tabla2[[#This Row],[Cultivo]],Cod_categoría[],2,0)</f>
        <v>100102005</v>
      </c>
      <c r="H7430" t="str">
        <f>+VLOOKUP(F7430,Codigos[],2,0)</f>
        <v>Cítricos</v>
      </c>
      <c r="I7430">
        <f>+VLOOKUP(Tabla2[[#This Row],[Categoría]],Cod_procesamiento10[],2,0)</f>
        <v>2</v>
      </c>
      <c r="J7430" t="s">
        <v>163</v>
      </c>
      <c r="K7430" s="3">
        <v>632.32000000000005</v>
      </c>
    </row>
    <row r="7431" spans="1:11" x14ac:dyDescent="0.35">
      <c r="A7431">
        <v>2016</v>
      </c>
      <c r="B7431" s="5" t="s">
        <v>58</v>
      </c>
      <c r="C7431" s="10">
        <v>42644</v>
      </c>
      <c r="D7431" t="s">
        <v>2</v>
      </c>
      <c r="E7431">
        <f>+VLOOKUP(Tabla2[[#This Row],[Punto de venta]],Punto_venta[],2,0)</f>
        <v>1</v>
      </c>
      <c r="F7431" t="s">
        <v>13</v>
      </c>
      <c r="G7431">
        <f>+VLOOKUP(Tabla2[[#This Row],[Cultivo]],Cod_categoría[],2,0)</f>
        <v>100106002</v>
      </c>
      <c r="H7431" t="str">
        <f>+VLOOKUP(F7431,Codigos[],2,0)</f>
        <v>Frutos oleaginosos</v>
      </c>
      <c r="I7431">
        <f>+VLOOKUP(Tabla2[[#This Row],[Categoría]],Cod_procesamiento10[],2,0)</f>
        <v>12</v>
      </c>
      <c r="J7431" t="s">
        <v>163</v>
      </c>
      <c r="K7431" s="3">
        <v>1922.78</v>
      </c>
    </row>
    <row r="7432" spans="1:11" x14ac:dyDescent="0.35">
      <c r="A7432">
        <v>2016</v>
      </c>
      <c r="B7432" s="5" t="s">
        <v>58</v>
      </c>
      <c r="C7432" s="10">
        <v>42644</v>
      </c>
      <c r="D7432" t="s">
        <v>2</v>
      </c>
      <c r="E7432">
        <f>+VLOOKUP(Tabla2[[#This Row],[Punto de venta]],Punto_venta[],2,0)</f>
        <v>1</v>
      </c>
      <c r="F7432" t="s">
        <v>14</v>
      </c>
      <c r="G7432">
        <f>+VLOOKUP(Tabla2[[#This Row],[Cultivo]],Cod_categoría[],2,0)</f>
        <v>100104005</v>
      </c>
      <c r="H7432" t="str">
        <f>+VLOOKUP(F7432,Codigos[],2,0)</f>
        <v>Frutos de pepita</v>
      </c>
      <c r="I7432">
        <f>+VLOOKUP(Tabla2[[#This Row],[Categoría]],Cod_procesamiento10[],2,0)</f>
        <v>3</v>
      </c>
      <c r="J7432" t="s">
        <v>163</v>
      </c>
      <c r="K7432" s="3">
        <v>745.25</v>
      </c>
    </row>
    <row r="7433" spans="1:11" x14ac:dyDescent="0.35">
      <c r="A7433">
        <v>2016</v>
      </c>
      <c r="B7433" s="5" t="s">
        <v>58</v>
      </c>
      <c r="C7433" s="10">
        <v>42644</v>
      </c>
      <c r="D7433" t="s">
        <v>2</v>
      </c>
      <c r="E7433">
        <f>+VLOOKUP(Tabla2[[#This Row],[Punto de venta]],Punto_venta[],2,0)</f>
        <v>1</v>
      </c>
      <c r="F7433" t="s">
        <v>15</v>
      </c>
      <c r="G7433">
        <f>+VLOOKUP(Tabla2[[#This Row],[Cultivo]],Cod_categoría[],2,0)</f>
        <v>100108006</v>
      </c>
      <c r="H7433" t="str">
        <f>+VLOOKUP(F7433,Codigos[],2,0)</f>
        <v>Frutos tropicales y subtropicales</v>
      </c>
      <c r="I7433">
        <f>+VLOOKUP(Tabla2[[#This Row],[Categoría]],Cod_procesamiento10[],2,0)</f>
        <v>4</v>
      </c>
      <c r="J7433" t="s">
        <v>163</v>
      </c>
      <c r="K7433" s="3">
        <v>571.61</v>
      </c>
    </row>
    <row r="7434" spans="1:11" x14ac:dyDescent="0.35">
      <c r="A7434">
        <v>2016</v>
      </c>
      <c r="B7434" s="5" t="s">
        <v>58</v>
      </c>
      <c r="C7434" s="10">
        <v>42644</v>
      </c>
      <c r="D7434" t="s">
        <v>17</v>
      </c>
      <c r="E7434">
        <f>+VLOOKUP(Tabla2[[#This Row],[Punto de venta]],Punto_venta[],2,0)</f>
        <v>2</v>
      </c>
      <c r="F7434" t="s">
        <v>4</v>
      </c>
      <c r="G7434">
        <f>+VLOOKUP(Tabla2[[#This Row],[Cultivo]],Cod_categoría[],2,0)</f>
        <v>100107002</v>
      </c>
      <c r="H7434" t="str">
        <f>+VLOOKUP(F7434,Codigos[],2,0)</f>
        <v>Frutos tropicales y subtropicales</v>
      </c>
      <c r="I7434">
        <f>+VLOOKUP(Tabla2[[#This Row],[Categoría]],Cod_procesamiento10[],2,0)</f>
        <v>4</v>
      </c>
      <c r="J7434" t="s">
        <v>163</v>
      </c>
      <c r="K7434" s="3">
        <v>2359.59</v>
      </c>
    </row>
    <row r="7435" spans="1:11" x14ac:dyDescent="0.35">
      <c r="A7435">
        <v>2016</v>
      </c>
      <c r="B7435" s="5" t="s">
        <v>58</v>
      </c>
      <c r="C7435" s="10">
        <v>42644</v>
      </c>
      <c r="D7435" t="s">
        <v>17</v>
      </c>
      <c r="E7435">
        <f>+VLOOKUP(Tabla2[[#This Row],[Punto de venta]],Punto_venta[],2,0)</f>
        <v>2</v>
      </c>
      <c r="F7435" t="s">
        <v>8</v>
      </c>
      <c r="G7435">
        <f>+VLOOKUP(Tabla2[[#This Row],[Cultivo]],Cod_categoría[],2,0)</f>
        <v>100112025</v>
      </c>
      <c r="H7435" t="str">
        <f>+VLOOKUP(F7435,Codigos[],2,0)</f>
        <v>Berries</v>
      </c>
      <c r="I7435">
        <f>+VLOOKUP(Tabla2[[#This Row],[Categoría]],Cod_procesamiento10[],2,0)</f>
        <v>1</v>
      </c>
      <c r="J7435" t="s">
        <v>163</v>
      </c>
      <c r="K7435" s="3">
        <v>5816.57</v>
      </c>
    </row>
    <row r="7436" spans="1:11" x14ac:dyDescent="0.35">
      <c r="A7436">
        <v>2016</v>
      </c>
      <c r="B7436" s="5" t="s">
        <v>58</v>
      </c>
      <c r="C7436" s="10">
        <v>42644</v>
      </c>
      <c r="D7436" t="s">
        <v>17</v>
      </c>
      <c r="E7436">
        <f>+VLOOKUP(Tabla2[[#This Row],[Punto de venta]],Punto_venta[],2,0)</f>
        <v>2</v>
      </c>
      <c r="F7436" t="s">
        <v>19</v>
      </c>
      <c r="G7436">
        <f>+VLOOKUP(Tabla2[[#This Row],[Cultivo]],Cod_categoría[],2,0)</f>
        <v>100101007</v>
      </c>
      <c r="H7436" t="str">
        <f>+VLOOKUP(F7436,Codigos[],2,0)</f>
        <v>Berries</v>
      </c>
      <c r="I7436">
        <f>+VLOOKUP(Tabla2[[#This Row],[Categoría]],Cod_procesamiento10[],2,0)</f>
        <v>1</v>
      </c>
      <c r="J7436" t="s">
        <v>163</v>
      </c>
      <c r="K7436" s="3">
        <v>1389.72</v>
      </c>
    </row>
    <row r="7437" spans="1:11" x14ac:dyDescent="0.35">
      <c r="A7437">
        <v>2016</v>
      </c>
      <c r="B7437" s="5" t="s">
        <v>58</v>
      </c>
      <c r="C7437" s="10">
        <v>42644</v>
      </c>
      <c r="D7437" t="s">
        <v>17</v>
      </c>
      <c r="E7437">
        <f>+VLOOKUP(Tabla2[[#This Row],[Punto de venta]],Punto_venta[],2,0)</f>
        <v>2</v>
      </c>
      <c r="F7437" t="s">
        <v>9</v>
      </c>
      <c r="G7437">
        <f>+VLOOKUP(Tabla2[[#This Row],[Cultivo]],Cod_categoría[],2,0)</f>
        <v>100102003</v>
      </c>
      <c r="H7437" t="str">
        <f>+VLOOKUP(F7437,Codigos[],2,0)</f>
        <v>Cítricos</v>
      </c>
      <c r="I7437">
        <f>+VLOOKUP(Tabla2[[#This Row],[Categoría]],Cod_procesamiento10[],2,0)</f>
        <v>2</v>
      </c>
      <c r="J7437" t="s">
        <v>163</v>
      </c>
      <c r="K7437" s="3">
        <v>940.55</v>
      </c>
    </row>
    <row r="7438" spans="1:11" x14ac:dyDescent="0.35">
      <c r="A7438">
        <v>2016</v>
      </c>
      <c r="B7438" s="5" t="s">
        <v>58</v>
      </c>
      <c r="C7438" s="10">
        <v>42644</v>
      </c>
      <c r="D7438" t="s">
        <v>17</v>
      </c>
      <c r="E7438">
        <f>+VLOOKUP(Tabla2[[#This Row],[Punto de venta]],Punto_venta[],2,0)</f>
        <v>2</v>
      </c>
      <c r="F7438" t="s">
        <v>20</v>
      </c>
      <c r="G7438">
        <f>+VLOOKUP(Tabla2[[#This Row],[Cultivo]],Cod_categoría[],2,0)</f>
        <v>100102004</v>
      </c>
      <c r="H7438" t="str">
        <f>+VLOOKUP(F7438,Codigos[],2,0)</f>
        <v>Cítricos</v>
      </c>
      <c r="I7438">
        <f>+VLOOKUP(Tabla2[[#This Row],[Categoría]],Cod_procesamiento10[],2,0)</f>
        <v>2</v>
      </c>
      <c r="J7438" t="s">
        <v>163</v>
      </c>
      <c r="K7438" s="3">
        <v>1630.15</v>
      </c>
    </row>
    <row r="7439" spans="1:11" x14ac:dyDescent="0.35">
      <c r="A7439">
        <v>2016</v>
      </c>
      <c r="B7439" s="5" t="s">
        <v>58</v>
      </c>
      <c r="C7439" s="10">
        <v>42644</v>
      </c>
      <c r="D7439" t="s">
        <v>17</v>
      </c>
      <c r="E7439">
        <f>+VLOOKUP(Tabla2[[#This Row],[Punto de venta]],Punto_venta[],2,0)</f>
        <v>2</v>
      </c>
      <c r="F7439" t="s">
        <v>21</v>
      </c>
      <c r="G7439">
        <f>+VLOOKUP(Tabla2[[#This Row],[Cultivo]],Cod_categoría[],2,0)</f>
        <v>100108002</v>
      </c>
      <c r="H7439" t="str">
        <f>+VLOOKUP(F7439,Codigos[],2,0)</f>
        <v>Frutos tropicales y subtropicales</v>
      </c>
      <c r="I7439">
        <f>+VLOOKUP(Tabla2[[#This Row],[Categoría]],Cod_procesamiento10[],2,0)</f>
        <v>4</v>
      </c>
      <c r="J7439" t="s">
        <v>163</v>
      </c>
      <c r="K7439" s="3">
        <v>2575.4499999999998</v>
      </c>
    </row>
    <row r="7440" spans="1:11" x14ac:dyDescent="0.35">
      <c r="A7440">
        <v>2016</v>
      </c>
      <c r="B7440" s="5" t="s">
        <v>58</v>
      </c>
      <c r="C7440" s="10">
        <v>42644</v>
      </c>
      <c r="D7440" t="s">
        <v>17</v>
      </c>
      <c r="E7440">
        <f>+VLOOKUP(Tabla2[[#This Row],[Punto de venta]],Punto_venta[],2,0)</f>
        <v>2</v>
      </c>
      <c r="F7440" t="s">
        <v>10</v>
      </c>
      <c r="G7440">
        <f>+VLOOKUP(Tabla2[[#This Row],[Cultivo]],Cod_categoría[],2,0)</f>
        <v>100104002</v>
      </c>
      <c r="H7440" t="str">
        <f>+VLOOKUP(F7440,Codigos[],2,0)</f>
        <v>Frutos de pepita</v>
      </c>
      <c r="I7440">
        <f>+VLOOKUP(Tabla2[[#This Row],[Categoría]],Cod_procesamiento10[],2,0)</f>
        <v>3</v>
      </c>
      <c r="J7440" t="s">
        <v>163</v>
      </c>
      <c r="K7440" s="3">
        <v>1243.3499999999999</v>
      </c>
    </row>
    <row r="7441" spans="1:11" x14ac:dyDescent="0.35">
      <c r="A7441">
        <v>2016</v>
      </c>
      <c r="B7441" s="5" t="s">
        <v>58</v>
      </c>
      <c r="C7441" s="10">
        <v>42644</v>
      </c>
      <c r="D7441" t="s">
        <v>17</v>
      </c>
      <c r="E7441">
        <f>+VLOOKUP(Tabla2[[#This Row],[Punto de venta]],Punto_venta[],2,0)</f>
        <v>2</v>
      </c>
      <c r="F7441" t="s">
        <v>11</v>
      </c>
      <c r="G7441">
        <f>+VLOOKUP(Tabla2[[#This Row],[Cultivo]],Cod_categoría[],2,0)</f>
        <v>100102005</v>
      </c>
      <c r="H7441" t="str">
        <f>+VLOOKUP(F7441,Codigos[],2,0)</f>
        <v>Cítricos</v>
      </c>
      <c r="I7441">
        <f>+VLOOKUP(Tabla2[[#This Row],[Categoría]],Cod_procesamiento10[],2,0)</f>
        <v>2</v>
      </c>
      <c r="J7441" t="s">
        <v>163</v>
      </c>
      <c r="K7441" s="3">
        <v>995.24</v>
      </c>
    </row>
    <row r="7442" spans="1:11" x14ac:dyDescent="0.35">
      <c r="A7442">
        <v>2016</v>
      </c>
      <c r="B7442" s="5" t="s">
        <v>58</v>
      </c>
      <c r="C7442" s="10">
        <v>42644</v>
      </c>
      <c r="D7442" t="s">
        <v>17</v>
      </c>
      <c r="E7442">
        <f>+VLOOKUP(Tabla2[[#This Row],[Punto de venta]],Punto_venta[],2,0)</f>
        <v>2</v>
      </c>
      <c r="F7442" t="s">
        <v>13</v>
      </c>
      <c r="G7442">
        <f>+VLOOKUP(Tabla2[[#This Row],[Cultivo]],Cod_categoría[],2,0)</f>
        <v>100106002</v>
      </c>
      <c r="H7442" t="str">
        <f>+VLOOKUP(F7442,Codigos[],2,0)</f>
        <v>Frutos oleaginosos</v>
      </c>
      <c r="I7442">
        <f>+VLOOKUP(Tabla2[[#This Row],[Categoría]],Cod_procesamiento10[],2,0)</f>
        <v>12</v>
      </c>
      <c r="J7442" t="s">
        <v>163</v>
      </c>
      <c r="K7442" s="3">
        <v>2920.47</v>
      </c>
    </row>
    <row r="7443" spans="1:11" x14ac:dyDescent="0.35">
      <c r="A7443">
        <v>2016</v>
      </c>
      <c r="B7443" s="5" t="s">
        <v>58</v>
      </c>
      <c r="C7443" s="10">
        <v>42644</v>
      </c>
      <c r="D7443" t="s">
        <v>17</v>
      </c>
      <c r="E7443">
        <f>+VLOOKUP(Tabla2[[#This Row],[Punto de venta]],Punto_venta[],2,0)</f>
        <v>2</v>
      </c>
      <c r="F7443" t="s">
        <v>14</v>
      </c>
      <c r="G7443">
        <f>+VLOOKUP(Tabla2[[#This Row],[Cultivo]],Cod_categoría[],2,0)</f>
        <v>100104005</v>
      </c>
      <c r="H7443" t="str">
        <f>+VLOOKUP(F7443,Codigos[],2,0)</f>
        <v>Frutos de pepita</v>
      </c>
      <c r="I7443">
        <f>+VLOOKUP(Tabla2[[#This Row],[Categoría]],Cod_procesamiento10[],2,0)</f>
        <v>3</v>
      </c>
      <c r="J7443" t="s">
        <v>163</v>
      </c>
      <c r="K7443" s="3">
        <v>1022.18</v>
      </c>
    </row>
    <row r="7444" spans="1:11" x14ac:dyDescent="0.35">
      <c r="A7444">
        <v>2016</v>
      </c>
      <c r="B7444" s="5" t="s">
        <v>58</v>
      </c>
      <c r="C7444" s="10">
        <v>42644</v>
      </c>
      <c r="D7444" t="s">
        <v>17</v>
      </c>
      <c r="E7444">
        <f>+VLOOKUP(Tabla2[[#This Row],[Punto de venta]],Punto_venta[],2,0)</f>
        <v>2</v>
      </c>
      <c r="F7444" t="s">
        <v>15</v>
      </c>
      <c r="G7444">
        <f>+VLOOKUP(Tabla2[[#This Row],[Cultivo]],Cod_categoría[],2,0)</f>
        <v>100108006</v>
      </c>
      <c r="H7444" t="str">
        <f>+VLOOKUP(F7444,Codigos[],2,0)</f>
        <v>Frutos tropicales y subtropicales</v>
      </c>
      <c r="I7444">
        <f>+VLOOKUP(Tabla2[[#This Row],[Categoría]],Cod_procesamiento10[],2,0)</f>
        <v>4</v>
      </c>
      <c r="J7444" t="s">
        <v>163</v>
      </c>
      <c r="K7444" s="3">
        <v>827.42</v>
      </c>
    </row>
    <row r="7445" spans="1:11" x14ac:dyDescent="0.35">
      <c r="A7445">
        <v>2016</v>
      </c>
      <c r="B7445" s="5" t="s">
        <v>58</v>
      </c>
      <c r="C7445" s="10">
        <v>42644</v>
      </c>
      <c r="D7445" t="s">
        <v>24</v>
      </c>
      <c r="E7445">
        <f>+VLOOKUP(Tabla2[[#This Row],[Punto de venta]],Punto_venta[],2,0)</f>
        <v>3</v>
      </c>
      <c r="F7445" t="s">
        <v>68</v>
      </c>
      <c r="G7445">
        <f>+VLOOKUP(Tabla2[[#This Row],[Cultivo]],Cod_categoría[],2,0)</f>
        <v>100101001</v>
      </c>
      <c r="H7445" t="str">
        <f>+VLOOKUP(F7445,Codigos[],2,0)</f>
        <v>Berries</v>
      </c>
      <c r="I7445">
        <f>+VLOOKUP(Tabla2[[#This Row],[Categoría]],Cod_procesamiento10[],2,0)</f>
        <v>1</v>
      </c>
      <c r="J7445" t="s">
        <v>163</v>
      </c>
      <c r="K7445" s="3">
        <v>4739.8900000000003</v>
      </c>
    </row>
    <row r="7446" spans="1:11" x14ac:dyDescent="0.35">
      <c r="A7446">
        <v>2016</v>
      </c>
      <c r="B7446" s="5" t="s">
        <v>58</v>
      </c>
      <c r="C7446" s="10">
        <v>42644</v>
      </c>
      <c r="D7446" t="s">
        <v>24</v>
      </c>
      <c r="E7446">
        <f>+VLOOKUP(Tabla2[[#This Row],[Punto de venta]],Punto_venta[],2,0)</f>
        <v>3</v>
      </c>
      <c r="F7446" t="s">
        <v>3</v>
      </c>
      <c r="G7446">
        <f>+VLOOKUP(Tabla2[[#This Row],[Cultivo]],Cod_categoría[],2,0)</f>
        <v>100103001</v>
      </c>
      <c r="H7446" t="str">
        <f>+VLOOKUP(F7446,Codigos[],2,0)</f>
        <v>Frutos de carozo</v>
      </c>
      <c r="I7446">
        <f>+VLOOKUP(Tabla2[[#This Row],[Categoría]],Cod_procesamiento10[],2,0)</f>
        <v>5</v>
      </c>
      <c r="J7446" t="s">
        <v>163</v>
      </c>
      <c r="K7446" s="3">
        <v>2440.31</v>
      </c>
    </row>
    <row r="7447" spans="1:11" x14ac:dyDescent="0.35">
      <c r="A7447">
        <v>2016</v>
      </c>
      <c r="B7447" s="5" t="s">
        <v>58</v>
      </c>
      <c r="C7447" s="10">
        <v>42644</v>
      </c>
      <c r="D7447" t="s">
        <v>24</v>
      </c>
      <c r="E7447">
        <f>+VLOOKUP(Tabla2[[#This Row],[Punto de venta]],Punto_venta[],2,0)</f>
        <v>3</v>
      </c>
      <c r="F7447" t="s">
        <v>4</v>
      </c>
      <c r="G7447">
        <f>+VLOOKUP(Tabla2[[#This Row],[Cultivo]],Cod_categoría[],2,0)</f>
        <v>100107002</v>
      </c>
      <c r="H7447" t="str">
        <f>+VLOOKUP(F7447,Codigos[],2,0)</f>
        <v>Frutos tropicales y subtropicales</v>
      </c>
      <c r="I7447">
        <f>+VLOOKUP(Tabla2[[#This Row],[Categoría]],Cod_procesamiento10[],2,0)</f>
        <v>4</v>
      </c>
      <c r="J7447" t="s">
        <v>163</v>
      </c>
      <c r="K7447" s="3">
        <v>1140.6099999999999</v>
      </c>
    </row>
    <row r="7448" spans="1:11" x14ac:dyDescent="0.35">
      <c r="A7448">
        <v>2016</v>
      </c>
      <c r="B7448" s="5" t="s">
        <v>58</v>
      </c>
      <c r="C7448" s="10">
        <v>42644</v>
      </c>
      <c r="D7448" t="s">
        <v>24</v>
      </c>
      <c r="E7448">
        <f>+VLOOKUP(Tabla2[[#This Row],[Punto de venta]],Punto_venta[],2,0)</f>
        <v>3</v>
      </c>
      <c r="F7448" t="s">
        <v>7</v>
      </c>
      <c r="G7448">
        <f>+VLOOKUP(Tabla2[[#This Row],[Cultivo]],Cod_categoría[],2,0)</f>
        <v>100103004</v>
      </c>
      <c r="H7448" t="str">
        <f>+VLOOKUP(F7448,Codigos[],2,0)</f>
        <v>Frutos de carozo</v>
      </c>
      <c r="I7448">
        <f>+VLOOKUP(Tabla2[[#This Row],[Categoría]],Cod_procesamiento10[],2,0)</f>
        <v>5</v>
      </c>
      <c r="J7448" t="s">
        <v>163</v>
      </c>
      <c r="K7448" s="3">
        <v>951.38</v>
      </c>
    </row>
    <row r="7449" spans="1:11" x14ac:dyDescent="0.35">
      <c r="A7449">
        <v>2016</v>
      </c>
      <c r="B7449" s="5" t="s">
        <v>58</v>
      </c>
      <c r="C7449" s="10">
        <v>42644</v>
      </c>
      <c r="D7449" t="s">
        <v>24</v>
      </c>
      <c r="E7449">
        <f>+VLOOKUP(Tabla2[[#This Row],[Punto de venta]],Punto_venta[],2,0)</f>
        <v>3</v>
      </c>
      <c r="F7449" t="s">
        <v>8</v>
      </c>
      <c r="G7449">
        <f>+VLOOKUP(Tabla2[[#This Row],[Cultivo]],Cod_categoría[],2,0)</f>
        <v>100112025</v>
      </c>
      <c r="H7449" t="str">
        <f>+VLOOKUP(F7449,Codigos[],2,0)</f>
        <v>Berries</v>
      </c>
      <c r="I7449">
        <f>+VLOOKUP(Tabla2[[#This Row],[Categoría]],Cod_procesamiento10[],2,0)</f>
        <v>1</v>
      </c>
      <c r="J7449" t="s">
        <v>163</v>
      </c>
      <c r="K7449" s="3">
        <v>971.01</v>
      </c>
    </row>
    <row r="7450" spans="1:11" x14ac:dyDescent="0.35">
      <c r="A7450">
        <v>2016</v>
      </c>
      <c r="B7450" s="5" t="s">
        <v>58</v>
      </c>
      <c r="C7450" s="10">
        <v>42644</v>
      </c>
      <c r="D7450" t="s">
        <v>24</v>
      </c>
      <c r="E7450">
        <f>+VLOOKUP(Tabla2[[#This Row],[Punto de venta]],Punto_venta[],2,0)</f>
        <v>3</v>
      </c>
      <c r="F7450" t="s">
        <v>19</v>
      </c>
      <c r="G7450">
        <f>+VLOOKUP(Tabla2[[#This Row],[Cultivo]],Cod_categoría[],2,0)</f>
        <v>100101007</v>
      </c>
      <c r="H7450" t="str">
        <f>+VLOOKUP(F7450,Codigos[],2,0)</f>
        <v>Berries</v>
      </c>
      <c r="I7450">
        <f>+VLOOKUP(Tabla2[[#This Row],[Categoría]],Cod_procesamiento10[],2,0)</f>
        <v>1</v>
      </c>
      <c r="J7450" t="s">
        <v>163</v>
      </c>
      <c r="K7450" s="3">
        <v>635.45000000000005</v>
      </c>
    </row>
    <row r="7451" spans="1:11" x14ac:dyDescent="0.35">
      <c r="A7451">
        <v>2016</v>
      </c>
      <c r="B7451" s="5" t="s">
        <v>58</v>
      </c>
      <c r="C7451" s="10">
        <v>42644</v>
      </c>
      <c r="D7451" t="s">
        <v>24</v>
      </c>
      <c r="E7451">
        <f>+VLOOKUP(Tabla2[[#This Row],[Punto de venta]],Punto_venta[],2,0)</f>
        <v>3</v>
      </c>
      <c r="F7451" t="s">
        <v>9</v>
      </c>
      <c r="G7451">
        <f>+VLOOKUP(Tabla2[[#This Row],[Cultivo]],Cod_categoría[],2,0)</f>
        <v>100102003</v>
      </c>
      <c r="H7451" t="str">
        <f>+VLOOKUP(F7451,Codigos[],2,0)</f>
        <v>Cítricos</v>
      </c>
      <c r="I7451">
        <f>+VLOOKUP(Tabla2[[#This Row],[Categoría]],Cod_procesamiento10[],2,0)</f>
        <v>2</v>
      </c>
      <c r="J7451" t="s">
        <v>163</v>
      </c>
      <c r="K7451" s="3">
        <v>351.62</v>
      </c>
    </row>
    <row r="7452" spans="1:11" x14ac:dyDescent="0.35">
      <c r="A7452">
        <v>2016</v>
      </c>
      <c r="B7452" s="5" t="s">
        <v>58</v>
      </c>
      <c r="C7452" s="10">
        <v>42644</v>
      </c>
      <c r="D7452" t="s">
        <v>24</v>
      </c>
      <c r="E7452">
        <f>+VLOOKUP(Tabla2[[#This Row],[Punto de venta]],Punto_venta[],2,0)</f>
        <v>3</v>
      </c>
      <c r="F7452" t="s">
        <v>20</v>
      </c>
      <c r="G7452">
        <f>+VLOOKUP(Tabla2[[#This Row],[Cultivo]],Cod_categoría[],2,0)</f>
        <v>100102004</v>
      </c>
      <c r="H7452" t="str">
        <f>+VLOOKUP(F7452,Codigos[],2,0)</f>
        <v>Cítricos</v>
      </c>
      <c r="I7452">
        <f>+VLOOKUP(Tabla2[[#This Row],[Categoría]],Cod_procesamiento10[],2,0)</f>
        <v>2</v>
      </c>
      <c r="J7452" t="s">
        <v>163</v>
      </c>
      <c r="K7452" s="3">
        <v>398.38</v>
      </c>
    </row>
    <row r="7453" spans="1:11" x14ac:dyDescent="0.35">
      <c r="A7453">
        <v>2016</v>
      </c>
      <c r="B7453" s="5" t="s">
        <v>58</v>
      </c>
      <c r="C7453" s="10">
        <v>42644</v>
      </c>
      <c r="D7453" t="s">
        <v>24</v>
      </c>
      <c r="E7453">
        <f>+VLOOKUP(Tabla2[[#This Row],[Punto de venta]],Punto_venta[],2,0)</f>
        <v>3</v>
      </c>
      <c r="F7453" t="s">
        <v>21</v>
      </c>
      <c r="G7453">
        <f>+VLOOKUP(Tabla2[[#This Row],[Cultivo]],Cod_categoría[],2,0)</f>
        <v>100108002</v>
      </c>
      <c r="H7453" t="str">
        <f>+VLOOKUP(F7453,Codigos[],2,0)</f>
        <v>Frutos tropicales y subtropicales</v>
      </c>
      <c r="I7453">
        <f>+VLOOKUP(Tabla2[[#This Row],[Categoría]],Cod_procesamiento10[],2,0)</f>
        <v>4</v>
      </c>
      <c r="J7453" t="s">
        <v>163</v>
      </c>
      <c r="K7453" s="3">
        <v>1895.53</v>
      </c>
    </row>
    <row r="7454" spans="1:11" x14ac:dyDescent="0.35">
      <c r="A7454">
        <v>2016</v>
      </c>
      <c r="B7454" s="5" t="s">
        <v>58</v>
      </c>
      <c r="C7454" s="10">
        <v>42644</v>
      </c>
      <c r="D7454" t="s">
        <v>24</v>
      </c>
      <c r="E7454">
        <f>+VLOOKUP(Tabla2[[#This Row],[Punto de venta]],Punto_venta[],2,0)</f>
        <v>3</v>
      </c>
      <c r="F7454" t="s">
        <v>10</v>
      </c>
      <c r="G7454">
        <f>+VLOOKUP(Tabla2[[#This Row],[Cultivo]],Cod_categoría[],2,0)</f>
        <v>100104002</v>
      </c>
      <c r="H7454" t="str">
        <f>+VLOOKUP(F7454,Codigos[],2,0)</f>
        <v>Frutos de pepita</v>
      </c>
      <c r="I7454">
        <f>+VLOOKUP(Tabla2[[#This Row],[Categoría]],Cod_procesamiento10[],2,0)</f>
        <v>3</v>
      </c>
      <c r="J7454" t="s">
        <v>163</v>
      </c>
      <c r="K7454" s="3">
        <v>521.52</v>
      </c>
    </row>
    <row r="7455" spans="1:11" x14ac:dyDescent="0.35">
      <c r="A7455">
        <v>2016</v>
      </c>
      <c r="B7455" s="5" t="s">
        <v>58</v>
      </c>
      <c r="C7455" s="10">
        <v>42644</v>
      </c>
      <c r="D7455" t="s">
        <v>24</v>
      </c>
      <c r="E7455">
        <f>+VLOOKUP(Tabla2[[#This Row],[Punto de venta]],Punto_venta[],2,0)</f>
        <v>3</v>
      </c>
      <c r="F7455" t="s">
        <v>22</v>
      </c>
      <c r="G7455">
        <f>+VLOOKUP(Tabla2[[#This Row],[Cultivo]],Cod_categoría[],2,0)</f>
        <v>100114041</v>
      </c>
      <c r="H7455" t="str">
        <f>+VLOOKUP(F7455,Codigos[],2,0)</f>
        <v>Frutos tropicales y subtropicales</v>
      </c>
      <c r="I7455">
        <f>+VLOOKUP(Tabla2[[#This Row],[Categoría]],Cod_procesamiento10[],2,0)</f>
        <v>4</v>
      </c>
      <c r="J7455" t="s">
        <v>163</v>
      </c>
      <c r="K7455" s="3">
        <v>1950</v>
      </c>
    </row>
    <row r="7456" spans="1:11" x14ac:dyDescent="0.35">
      <c r="A7456">
        <v>2016</v>
      </c>
      <c r="B7456" s="5" t="s">
        <v>58</v>
      </c>
      <c r="C7456" s="10">
        <v>42644</v>
      </c>
      <c r="D7456" t="s">
        <v>24</v>
      </c>
      <c r="E7456">
        <f>+VLOOKUP(Tabla2[[#This Row],[Punto de venta]],Punto_venta[],2,0)</f>
        <v>3</v>
      </c>
      <c r="F7456" t="s">
        <v>11</v>
      </c>
      <c r="G7456">
        <f>+VLOOKUP(Tabla2[[#This Row],[Cultivo]],Cod_categoría[],2,0)</f>
        <v>100102005</v>
      </c>
      <c r="H7456" t="str">
        <f>+VLOOKUP(F7456,Codigos[],2,0)</f>
        <v>Cítricos</v>
      </c>
      <c r="I7456">
        <f>+VLOOKUP(Tabla2[[#This Row],[Categoría]],Cod_procesamiento10[],2,0)</f>
        <v>2</v>
      </c>
      <c r="J7456" t="s">
        <v>163</v>
      </c>
      <c r="K7456" s="3">
        <v>347.02</v>
      </c>
    </row>
    <row r="7457" spans="1:11" x14ac:dyDescent="0.35">
      <c r="A7457">
        <v>2016</v>
      </c>
      <c r="B7457" s="5" t="s">
        <v>58</v>
      </c>
      <c r="C7457" s="10">
        <v>42644</v>
      </c>
      <c r="D7457" t="s">
        <v>24</v>
      </c>
      <c r="E7457">
        <f>+VLOOKUP(Tabla2[[#This Row],[Punto de venta]],Punto_venta[],2,0)</f>
        <v>3</v>
      </c>
      <c r="F7457" t="s">
        <v>12</v>
      </c>
      <c r="G7457">
        <f>+VLOOKUP(Tabla2[[#This Row],[Cultivo]],Cod_categoría[],2,0)</f>
        <v>100103006</v>
      </c>
      <c r="H7457" t="str">
        <f>+VLOOKUP(F7457,Codigos[],2,0)</f>
        <v>Frutos de carozo</v>
      </c>
      <c r="I7457">
        <f>+VLOOKUP(Tabla2[[#This Row],[Categoría]],Cod_procesamiento10[],2,0)</f>
        <v>5</v>
      </c>
      <c r="J7457" t="s">
        <v>163</v>
      </c>
      <c r="K7457" s="3">
        <v>1405</v>
      </c>
    </row>
    <row r="7458" spans="1:11" x14ac:dyDescent="0.35">
      <c r="A7458">
        <v>2016</v>
      </c>
      <c r="B7458" s="5" t="s">
        <v>58</v>
      </c>
      <c r="C7458" s="10">
        <v>42644</v>
      </c>
      <c r="D7458" t="s">
        <v>24</v>
      </c>
      <c r="E7458">
        <f>+VLOOKUP(Tabla2[[#This Row],[Punto de venta]],Punto_venta[],2,0)</f>
        <v>3</v>
      </c>
      <c r="F7458" t="s">
        <v>32</v>
      </c>
      <c r="G7458">
        <f>+VLOOKUP(Tabla2[[#This Row],[Cultivo]],Cod_categoría[],2,0)</f>
        <v>100114031</v>
      </c>
      <c r="H7458" t="str">
        <f>+VLOOKUP(F7458,Codigos[],2,0)</f>
        <v>Frutos de pepita</v>
      </c>
      <c r="I7458">
        <f>+VLOOKUP(Tabla2[[#This Row],[Categoría]],Cod_procesamiento10[],2,0)</f>
        <v>3</v>
      </c>
      <c r="J7458" t="s">
        <v>163</v>
      </c>
      <c r="K7458" s="3">
        <v>1037.1099999999999</v>
      </c>
    </row>
    <row r="7459" spans="1:11" x14ac:dyDescent="0.35">
      <c r="A7459">
        <v>2016</v>
      </c>
      <c r="B7459" s="5" t="s">
        <v>58</v>
      </c>
      <c r="C7459" s="10">
        <v>42644</v>
      </c>
      <c r="D7459" t="s">
        <v>24</v>
      </c>
      <c r="E7459">
        <f>+VLOOKUP(Tabla2[[#This Row],[Punto de venta]],Punto_venta[],2,0)</f>
        <v>3</v>
      </c>
      <c r="F7459" t="s">
        <v>13</v>
      </c>
      <c r="G7459">
        <f>+VLOOKUP(Tabla2[[#This Row],[Cultivo]],Cod_categoría[],2,0)</f>
        <v>100106002</v>
      </c>
      <c r="H7459" t="str">
        <f>+VLOOKUP(F7459,Codigos[],2,0)</f>
        <v>Frutos oleaginosos</v>
      </c>
      <c r="I7459">
        <f>+VLOOKUP(Tabla2[[#This Row],[Categoría]],Cod_procesamiento10[],2,0)</f>
        <v>12</v>
      </c>
      <c r="J7459" t="s">
        <v>163</v>
      </c>
      <c r="K7459" s="3">
        <v>1363.29</v>
      </c>
    </row>
    <row r="7460" spans="1:11" x14ac:dyDescent="0.35">
      <c r="A7460">
        <v>2016</v>
      </c>
      <c r="B7460" s="5" t="s">
        <v>58</v>
      </c>
      <c r="C7460" s="10">
        <v>42644</v>
      </c>
      <c r="D7460" t="s">
        <v>24</v>
      </c>
      <c r="E7460">
        <f>+VLOOKUP(Tabla2[[#This Row],[Punto de venta]],Punto_venta[],2,0)</f>
        <v>3</v>
      </c>
      <c r="F7460" t="s">
        <v>31</v>
      </c>
      <c r="G7460">
        <f>+VLOOKUP(Tabla2[[#This Row],[Cultivo]],Cod_categoría[],2,0)</f>
        <v>100108004</v>
      </c>
      <c r="H7460" t="str">
        <f>+VLOOKUP(F7460,Codigos[],2,0)</f>
        <v>Frutos tropicales y subtropicales</v>
      </c>
      <c r="I7460">
        <f>+VLOOKUP(Tabla2[[#This Row],[Categoría]],Cod_procesamiento10[],2,0)</f>
        <v>4</v>
      </c>
      <c r="J7460" t="s">
        <v>163</v>
      </c>
      <c r="K7460" s="3">
        <v>1130.24</v>
      </c>
    </row>
    <row r="7461" spans="1:11" x14ac:dyDescent="0.35">
      <c r="A7461">
        <v>2016</v>
      </c>
      <c r="B7461" s="5" t="s">
        <v>58</v>
      </c>
      <c r="C7461" s="10">
        <v>42644</v>
      </c>
      <c r="D7461" t="s">
        <v>24</v>
      </c>
      <c r="E7461">
        <f>+VLOOKUP(Tabla2[[#This Row],[Punto de venta]],Punto_venta[],2,0)</f>
        <v>3</v>
      </c>
      <c r="F7461" t="s">
        <v>14</v>
      </c>
      <c r="G7461">
        <f>+VLOOKUP(Tabla2[[#This Row],[Cultivo]],Cod_categoría[],2,0)</f>
        <v>100104005</v>
      </c>
      <c r="H7461" t="str">
        <f>+VLOOKUP(F7461,Codigos[],2,0)</f>
        <v>Frutos de pepita</v>
      </c>
      <c r="I7461">
        <f>+VLOOKUP(Tabla2[[#This Row],[Categoría]],Cod_procesamiento10[],2,0)</f>
        <v>3</v>
      </c>
      <c r="J7461" t="s">
        <v>163</v>
      </c>
      <c r="K7461" s="3">
        <v>507.59</v>
      </c>
    </row>
    <row r="7462" spans="1:11" x14ac:dyDescent="0.35">
      <c r="A7462">
        <v>2016</v>
      </c>
      <c r="B7462" s="5" t="s">
        <v>58</v>
      </c>
      <c r="C7462" s="10">
        <v>42644</v>
      </c>
      <c r="D7462" t="s">
        <v>24</v>
      </c>
      <c r="E7462">
        <f>+VLOOKUP(Tabla2[[#This Row],[Punto de venta]],Punto_venta[],2,0)</f>
        <v>3</v>
      </c>
      <c r="F7462" t="s">
        <v>15</v>
      </c>
      <c r="G7462">
        <f>+VLOOKUP(Tabla2[[#This Row],[Cultivo]],Cod_categoría[],2,0)</f>
        <v>100108006</v>
      </c>
      <c r="H7462" t="str">
        <f>+VLOOKUP(F7462,Codigos[],2,0)</f>
        <v>Frutos tropicales y subtropicales</v>
      </c>
      <c r="I7462">
        <f>+VLOOKUP(Tabla2[[#This Row],[Categoría]],Cod_procesamiento10[],2,0)</f>
        <v>4</v>
      </c>
      <c r="J7462" t="s">
        <v>163</v>
      </c>
      <c r="K7462" s="3">
        <v>499.66</v>
      </c>
    </row>
    <row r="7463" spans="1:11" x14ac:dyDescent="0.35">
      <c r="A7463">
        <v>2016</v>
      </c>
      <c r="B7463" s="5" t="s">
        <v>58</v>
      </c>
      <c r="C7463" s="10">
        <v>42644</v>
      </c>
      <c r="D7463" t="s">
        <v>24</v>
      </c>
      <c r="E7463">
        <f>+VLOOKUP(Tabla2[[#This Row],[Punto de venta]],Punto_venta[],2,0)</f>
        <v>3</v>
      </c>
      <c r="F7463" t="s">
        <v>27</v>
      </c>
      <c r="G7463">
        <f>+VLOOKUP(Tabla2[[#This Row],[Cultivo]],Cod_categoría[],2,0)</f>
        <v>100102006</v>
      </c>
      <c r="H7463" t="str">
        <f>+VLOOKUP(F7463,Codigos[],2,0)</f>
        <v>Cítricos</v>
      </c>
      <c r="I7463">
        <f>+VLOOKUP(Tabla2[[#This Row],[Categoría]],Cod_procesamiento10[],2,0)</f>
        <v>2</v>
      </c>
      <c r="J7463" t="s">
        <v>163</v>
      </c>
      <c r="K7463" s="3">
        <v>469.47</v>
      </c>
    </row>
    <row r="7464" spans="1:11" x14ac:dyDescent="0.35">
      <c r="A7464">
        <v>2016</v>
      </c>
      <c r="B7464" s="5" t="s">
        <v>58</v>
      </c>
      <c r="C7464" s="10">
        <v>42644</v>
      </c>
      <c r="D7464" t="s">
        <v>24</v>
      </c>
      <c r="E7464">
        <f>+VLOOKUP(Tabla2[[#This Row],[Punto de venta]],Punto_venta[],2,0)</f>
        <v>3</v>
      </c>
      <c r="F7464" t="s">
        <v>18</v>
      </c>
      <c r="G7464">
        <f>+VLOOKUP(Tabla2[[#This Row],[Cultivo]],Cod_categoría[],2,0)</f>
        <v>100114042</v>
      </c>
      <c r="H7464" t="str">
        <f>+VLOOKUP(F7464,Codigos[],2,0)</f>
        <v>Otros</v>
      </c>
      <c r="I7464">
        <f>+VLOOKUP(Tabla2[[#This Row],[Categoría]],Cod_procesamiento10[],2,0)</f>
        <v>13</v>
      </c>
      <c r="J7464" t="s">
        <v>163</v>
      </c>
      <c r="K7464" s="3">
        <v>922.22</v>
      </c>
    </row>
    <row r="7465" spans="1:11" x14ac:dyDescent="0.35">
      <c r="A7465">
        <v>2016</v>
      </c>
      <c r="B7465" s="5" t="s">
        <v>58</v>
      </c>
      <c r="C7465" s="10">
        <v>42644</v>
      </c>
      <c r="D7465" t="s">
        <v>24</v>
      </c>
      <c r="E7465">
        <f>+VLOOKUP(Tabla2[[#This Row],[Punto de venta]],Punto_venta[],2,0)</f>
        <v>3</v>
      </c>
      <c r="F7465" t="s">
        <v>16</v>
      </c>
      <c r="G7465">
        <f>+VLOOKUP(Tabla2[[#This Row],[Cultivo]],Cod_categoría[],2,0)</f>
        <v>100109001</v>
      </c>
      <c r="H7465" t="str">
        <f>+VLOOKUP(F7465,Codigos[],2,0)</f>
        <v>Uva</v>
      </c>
      <c r="I7465">
        <f>+VLOOKUP(Tabla2[[#This Row],[Categoría]],Cod_procesamiento10[],2,0)</f>
        <v>11</v>
      </c>
      <c r="J7465" t="s">
        <v>163</v>
      </c>
      <c r="K7465" s="3">
        <v>2787.39</v>
      </c>
    </row>
    <row r="7466" spans="1:11" x14ac:dyDescent="0.35">
      <c r="A7466">
        <v>2016</v>
      </c>
      <c r="B7466" s="5" t="s">
        <v>57</v>
      </c>
      <c r="C7466" s="10">
        <v>42614</v>
      </c>
      <c r="D7466" t="s">
        <v>2</v>
      </c>
      <c r="E7466">
        <f>+VLOOKUP(Tabla2[[#This Row],[Punto de venta]],Punto_venta[],2,0)</f>
        <v>1</v>
      </c>
      <c r="F7466" t="s">
        <v>19</v>
      </c>
      <c r="G7466">
        <f>+VLOOKUP(Tabla2[[#This Row],[Cultivo]],Cod_categoría[],2,0)</f>
        <v>100101007</v>
      </c>
      <c r="H7466" t="str">
        <f>+VLOOKUP(F7466,Codigos[],2,0)</f>
        <v>Berries</v>
      </c>
      <c r="I7466">
        <f>+VLOOKUP(Tabla2[[#This Row],[Categoría]],Cod_procesamiento10[],2,0)</f>
        <v>1</v>
      </c>
      <c r="J7466" t="s">
        <v>163</v>
      </c>
      <c r="K7466" s="3">
        <v>676.86</v>
      </c>
    </row>
    <row r="7467" spans="1:11" x14ac:dyDescent="0.35">
      <c r="A7467">
        <v>2016</v>
      </c>
      <c r="B7467" s="5" t="s">
        <v>57</v>
      </c>
      <c r="C7467" s="10">
        <v>42614</v>
      </c>
      <c r="D7467" t="s">
        <v>2</v>
      </c>
      <c r="E7467">
        <f>+VLOOKUP(Tabla2[[#This Row],[Punto de venta]],Punto_venta[],2,0)</f>
        <v>1</v>
      </c>
      <c r="F7467" t="s">
        <v>9</v>
      </c>
      <c r="G7467">
        <f>+VLOOKUP(Tabla2[[#This Row],[Cultivo]],Cod_categoría[],2,0)</f>
        <v>100102003</v>
      </c>
      <c r="H7467" t="str">
        <f>+VLOOKUP(F7467,Codigos[],2,0)</f>
        <v>Cítricos</v>
      </c>
      <c r="I7467">
        <f>+VLOOKUP(Tabla2[[#This Row],[Categoría]],Cod_procesamiento10[],2,0)</f>
        <v>2</v>
      </c>
      <c r="J7467" t="s">
        <v>163</v>
      </c>
      <c r="K7467" s="3">
        <v>393.69</v>
      </c>
    </row>
    <row r="7468" spans="1:11" x14ac:dyDescent="0.35">
      <c r="A7468">
        <v>2016</v>
      </c>
      <c r="B7468" s="5" t="s">
        <v>57</v>
      </c>
      <c r="C7468" s="10">
        <v>42614</v>
      </c>
      <c r="D7468" t="s">
        <v>2</v>
      </c>
      <c r="E7468">
        <f>+VLOOKUP(Tabla2[[#This Row],[Punto de venta]],Punto_venta[],2,0)</f>
        <v>1</v>
      </c>
      <c r="F7468" t="s">
        <v>20</v>
      </c>
      <c r="G7468">
        <f>+VLOOKUP(Tabla2[[#This Row],[Cultivo]],Cod_categoría[],2,0)</f>
        <v>100102004</v>
      </c>
      <c r="H7468" t="str">
        <f>+VLOOKUP(F7468,Codigos[],2,0)</f>
        <v>Cítricos</v>
      </c>
      <c r="I7468">
        <f>+VLOOKUP(Tabla2[[#This Row],[Categoría]],Cod_procesamiento10[],2,0)</f>
        <v>2</v>
      </c>
      <c r="J7468" t="s">
        <v>163</v>
      </c>
      <c r="K7468" s="3">
        <v>733.71</v>
      </c>
    </row>
    <row r="7469" spans="1:11" x14ac:dyDescent="0.35">
      <c r="A7469">
        <v>2016</v>
      </c>
      <c r="B7469" s="5" t="s">
        <v>57</v>
      </c>
      <c r="C7469" s="10">
        <v>42614</v>
      </c>
      <c r="D7469" t="s">
        <v>2</v>
      </c>
      <c r="E7469">
        <f>+VLOOKUP(Tabla2[[#This Row],[Punto de venta]],Punto_venta[],2,0)</f>
        <v>1</v>
      </c>
      <c r="F7469" t="s">
        <v>21</v>
      </c>
      <c r="G7469">
        <f>+VLOOKUP(Tabla2[[#This Row],[Cultivo]],Cod_categoría[],2,0)</f>
        <v>100108002</v>
      </c>
      <c r="H7469" t="str">
        <f>+VLOOKUP(F7469,Codigos[],2,0)</f>
        <v>Frutos tropicales y subtropicales</v>
      </c>
      <c r="I7469">
        <f>+VLOOKUP(Tabla2[[#This Row],[Categoría]],Cod_procesamiento10[],2,0)</f>
        <v>4</v>
      </c>
      <c r="J7469" t="s">
        <v>163</v>
      </c>
      <c r="K7469" s="3">
        <v>2933.33</v>
      </c>
    </row>
    <row r="7470" spans="1:11" x14ac:dyDescent="0.35">
      <c r="A7470">
        <v>2016</v>
      </c>
      <c r="B7470" s="5" t="s">
        <v>57</v>
      </c>
      <c r="C7470" s="10">
        <v>42614</v>
      </c>
      <c r="D7470" t="s">
        <v>2</v>
      </c>
      <c r="E7470">
        <f>+VLOOKUP(Tabla2[[#This Row],[Punto de venta]],Punto_venta[],2,0)</f>
        <v>1</v>
      </c>
      <c r="F7470" t="s">
        <v>10</v>
      </c>
      <c r="G7470">
        <f>+VLOOKUP(Tabla2[[#This Row],[Cultivo]],Cod_categoría[],2,0)</f>
        <v>100104002</v>
      </c>
      <c r="H7470" t="str">
        <f>+VLOOKUP(F7470,Codigos[],2,0)</f>
        <v>Frutos de pepita</v>
      </c>
      <c r="I7470">
        <f>+VLOOKUP(Tabla2[[#This Row],[Categoría]],Cod_procesamiento10[],2,0)</f>
        <v>3</v>
      </c>
      <c r="J7470" t="s">
        <v>163</v>
      </c>
      <c r="K7470" s="3">
        <v>571.22</v>
      </c>
    </row>
    <row r="7471" spans="1:11" x14ac:dyDescent="0.35">
      <c r="A7471">
        <v>2016</v>
      </c>
      <c r="B7471" s="5" t="s">
        <v>57</v>
      </c>
      <c r="C7471" s="10">
        <v>42614</v>
      </c>
      <c r="D7471" t="s">
        <v>2</v>
      </c>
      <c r="E7471">
        <f>+VLOOKUP(Tabla2[[#This Row],[Punto de venta]],Punto_venta[],2,0)</f>
        <v>1</v>
      </c>
      <c r="F7471" t="s">
        <v>11</v>
      </c>
      <c r="G7471">
        <f>+VLOOKUP(Tabla2[[#This Row],[Cultivo]],Cod_categoría[],2,0)</f>
        <v>100102005</v>
      </c>
      <c r="H7471" t="str">
        <f>+VLOOKUP(F7471,Codigos[],2,0)</f>
        <v>Cítricos</v>
      </c>
      <c r="I7471">
        <f>+VLOOKUP(Tabla2[[#This Row],[Categoría]],Cod_procesamiento10[],2,0)</f>
        <v>2</v>
      </c>
      <c r="J7471" t="s">
        <v>163</v>
      </c>
      <c r="K7471" s="3">
        <v>473.06</v>
      </c>
    </row>
    <row r="7472" spans="1:11" x14ac:dyDescent="0.35">
      <c r="A7472">
        <v>2016</v>
      </c>
      <c r="B7472" s="5" t="s">
        <v>57</v>
      </c>
      <c r="C7472" s="10">
        <v>42614</v>
      </c>
      <c r="D7472" t="s">
        <v>2</v>
      </c>
      <c r="E7472">
        <f>+VLOOKUP(Tabla2[[#This Row],[Punto de venta]],Punto_venta[],2,0)</f>
        <v>1</v>
      </c>
      <c r="F7472" t="s">
        <v>13</v>
      </c>
      <c r="G7472">
        <f>+VLOOKUP(Tabla2[[#This Row],[Cultivo]],Cod_categoría[],2,0)</f>
        <v>100106002</v>
      </c>
      <c r="H7472" t="str">
        <f>+VLOOKUP(F7472,Codigos[],2,0)</f>
        <v>Frutos oleaginosos</v>
      </c>
      <c r="I7472">
        <f>+VLOOKUP(Tabla2[[#This Row],[Categoría]],Cod_procesamiento10[],2,0)</f>
        <v>12</v>
      </c>
      <c r="J7472" t="s">
        <v>163</v>
      </c>
      <c r="K7472" s="3">
        <v>2298.11</v>
      </c>
    </row>
    <row r="7473" spans="1:11" x14ac:dyDescent="0.35">
      <c r="A7473">
        <v>2016</v>
      </c>
      <c r="B7473" s="5" t="s">
        <v>57</v>
      </c>
      <c r="C7473" s="10">
        <v>42614</v>
      </c>
      <c r="D7473" t="s">
        <v>2</v>
      </c>
      <c r="E7473">
        <f>+VLOOKUP(Tabla2[[#This Row],[Punto de venta]],Punto_venta[],2,0)</f>
        <v>1</v>
      </c>
      <c r="F7473" t="s">
        <v>14</v>
      </c>
      <c r="G7473">
        <f>+VLOOKUP(Tabla2[[#This Row],[Cultivo]],Cod_categoría[],2,0)</f>
        <v>100104005</v>
      </c>
      <c r="H7473" t="str">
        <f>+VLOOKUP(F7473,Codigos[],2,0)</f>
        <v>Frutos de pepita</v>
      </c>
      <c r="I7473">
        <f>+VLOOKUP(Tabla2[[#This Row],[Categoría]],Cod_procesamiento10[],2,0)</f>
        <v>3</v>
      </c>
      <c r="J7473" t="s">
        <v>163</v>
      </c>
      <c r="K7473" s="3">
        <v>641.30999999999995</v>
      </c>
    </row>
    <row r="7474" spans="1:11" x14ac:dyDescent="0.35">
      <c r="A7474">
        <v>2016</v>
      </c>
      <c r="B7474" s="5" t="s">
        <v>57</v>
      </c>
      <c r="C7474" s="10">
        <v>42614</v>
      </c>
      <c r="D7474" t="s">
        <v>2</v>
      </c>
      <c r="E7474">
        <f>+VLOOKUP(Tabla2[[#This Row],[Punto de venta]],Punto_venta[],2,0)</f>
        <v>1</v>
      </c>
      <c r="F7474" t="s">
        <v>15</v>
      </c>
      <c r="G7474">
        <f>+VLOOKUP(Tabla2[[#This Row],[Cultivo]],Cod_categoría[],2,0)</f>
        <v>100108006</v>
      </c>
      <c r="H7474" t="str">
        <f>+VLOOKUP(F7474,Codigos[],2,0)</f>
        <v>Frutos tropicales y subtropicales</v>
      </c>
      <c r="I7474">
        <f>+VLOOKUP(Tabla2[[#This Row],[Categoría]],Cod_procesamiento10[],2,0)</f>
        <v>4</v>
      </c>
      <c r="J7474" t="s">
        <v>163</v>
      </c>
      <c r="K7474" s="3">
        <v>679.53</v>
      </c>
    </row>
    <row r="7475" spans="1:11" x14ac:dyDescent="0.35">
      <c r="A7475">
        <v>2016</v>
      </c>
      <c r="B7475" s="5" t="s">
        <v>57</v>
      </c>
      <c r="C7475" s="10">
        <v>42614</v>
      </c>
      <c r="D7475" t="s">
        <v>17</v>
      </c>
      <c r="E7475">
        <f>+VLOOKUP(Tabla2[[#This Row],[Punto de venta]],Punto_venta[],2,0)</f>
        <v>2</v>
      </c>
      <c r="F7475" t="s">
        <v>19</v>
      </c>
      <c r="G7475">
        <f>+VLOOKUP(Tabla2[[#This Row],[Cultivo]],Cod_categoría[],2,0)</f>
        <v>100101007</v>
      </c>
      <c r="H7475" t="str">
        <f>+VLOOKUP(F7475,Codigos[],2,0)</f>
        <v>Berries</v>
      </c>
      <c r="I7475">
        <f>+VLOOKUP(Tabla2[[#This Row],[Categoría]],Cod_procesamiento10[],2,0)</f>
        <v>1</v>
      </c>
      <c r="J7475" t="s">
        <v>163</v>
      </c>
      <c r="K7475" s="3">
        <v>1088.4100000000001</v>
      </c>
    </row>
    <row r="7476" spans="1:11" x14ac:dyDescent="0.35">
      <c r="A7476">
        <v>2016</v>
      </c>
      <c r="B7476" s="5" t="s">
        <v>57</v>
      </c>
      <c r="C7476" s="10">
        <v>42614</v>
      </c>
      <c r="D7476" t="s">
        <v>17</v>
      </c>
      <c r="E7476">
        <f>+VLOOKUP(Tabla2[[#This Row],[Punto de venta]],Punto_venta[],2,0)</f>
        <v>2</v>
      </c>
      <c r="F7476" t="s">
        <v>9</v>
      </c>
      <c r="G7476">
        <f>+VLOOKUP(Tabla2[[#This Row],[Cultivo]],Cod_categoría[],2,0)</f>
        <v>100102003</v>
      </c>
      <c r="H7476" t="str">
        <f>+VLOOKUP(F7476,Codigos[],2,0)</f>
        <v>Cítricos</v>
      </c>
      <c r="I7476">
        <f>+VLOOKUP(Tabla2[[#This Row],[Categoría]],Cod_procesamiento10[],2,0)</f>
        <v>2</v>
      </c>
      <c r="J7476" t="s">
        <v>163</v>
      </c>
      <c r="K7476" s="3">
        <v>988.34</v>
      </c>
    </row>
    <row r="7477" spans="1:11" x14ac:dyDescent="0.35">
      <c r="A7477">
        <v>2016</v>
      </c>
      <c r="B7477" s="5" t="s">
        <v>57</v>
      </c>
      <c r="C7477" s="10">
        <v>42614</v>
      </c>
      <c r="D7477" t="s">
        <v>17</v>
      </c>
      <c r="E7477">
        <f>+VLOOKUP(Tabla2[[#This Row],[Punto de venta]],Punto_venta[],2,0)</f>
        <v>2</v>
      </c>
      <c r="F7477" t="s">
        <v>20</v>
      </c>
      <c r="G7477">
        <f>+VLOOKUP(Tabla2[[#This Row],[Cultivo]],Cod_categoría[],2,0)</f>
        <v>100102004</v>
      </c>
      <c r="H7477" t="str">
        <f>+VLOOKUP(F7477,Codigos[],2,0)</f>
        <v>Cítricos</v>
      </c>
      <c r="I7477">
        <f>+VLOOKUP(Tabla2[[#This Row],[Categoría]],Cod_procesamiento10[],2,0)</f>
        <v>2</v>
      </c>
      <c r="J7477" t="s">
        <v>163</v>
      </c>
      <c r="K7477" s="3">
        <v>1907.84</v>
      </c>
    </row>
    <row r="7478" spans="1:11" x14ac:dyDescent="0.35">
      <c r="A7478">
        <v>2016</v>
      </c>
      <c r="B7478" s="5" t="s">
        <v>57</v>
      </c>
      <c r="C7478" s="10">
        <v>42614</v>
      </c>
      <c r="D7478" t="s">
        <v>17</v>
      </c>
      <c r="E7478">
        <f>+VLOOKUP(Tabla2[[#This Row],[Punto de venta]],Punto_venta[],2,0)</f>
        <v>2</v>
      </c>
      <c r="F7478" t="s">
        <v>21</v>
      </c>
      <c r="G7478">
        <f>+VLOOKUP(Tabla2[[#This Row],[Cultivo]],Cod_categoría[],2,0)</f>
        <v>100108002</v>
      </c>
      <c r="H7478" t="str">
        <f>+VLOOKUP(F7478,Codigos[],2,0)</f>
        <v>Frutos tropicales y subtropicales</v>
      </c>
      <c r="I7478">
        <f>+VLOOKUP(Tabla2[[#This Row],[Categoría]],Cod_procesamiento10[],2,0)</f>
        <v>4</v>
      </c>
      <c r="J7478" t="s">
        <v>163</v>
      </c>
      <c r="K7478" s="3">
        <v>2351.2199999999998</v>
      </c>
    </row>
    <row r="7479" spans="1:11" x14ac:dyDescent="0.35">
      <c r="A7479">
        <v>2016</v>
      </c>
      <c r="B7479" s="5" t="s">
        <v>57</v>
      </c>
      <c r="C7479" s="10">
        <v>42614</v>
      </c>
      <c r="D7479" t="s">
        <v>17</v>
      </c>
      <c r="E7479">
        <f>+VLOOKUP(Tabla2[[#This Row],[Punto de venta]],Punto_venta[],2,0)</f>
        <v>2</v>
      </c>
      <c r="F7479" t="s">
        <v>10</v>
      </c>
      <c r="G7479">
        <f>+VLOOKUP(Tabla2[[#This Row],[Cultivo]],Cod_categoría[],2,0)</f>
        <v>100104002</v>
      </c>
      <c r="H7479" t="str">
        <f>+VLOOKUP(F7479,Codigos[],2,0)</f>
        <v>Frutos de pepita</v>
      </c>
      <c r="I7479">
        <f>+VLOOKUP(Tabla2[[#This Row],[Categoría]],Cod_procesamiento10[],2,0)</f>
        <v>3</v>
      </c>
      <c r="J7479" t="s">
        <v>163</v>
      </c>
      <c r="K7479" s="3">
        <v>970.54</v>
      </c>
    </row>
    <row r="7480" spans="1:11" x14ac:dyDescent="0.35">
      <c r="A7480">
        <v>2016</v>
      </c>
      <c r="B7480" s="5" t="s">
        <v>57</v>
      </c>
      <c r="C7480" s="10">
        <v>42614</v>
      </c>
      <c r="D7480" t="s">
        <v>17</v>
      </c>
      <c r="E7480">
        <f>+VLOOKUP(Tabla2[[#This Row],[Punto de venta]],Punto_venta[],2,0)</f>
        <v>2</v>
      </c>
      <c r="F7480" t="s">
        <v>11</v>
      </c>
      <c r="G7480">
        <f>+VLOOKUP(Tabla2[[#This Row],[Cultivo]],Cod_categoría[],2,0)</f>
        <v>100102005</v>
      </c>
      <c r="H7480" t="str">
        <f>+VLOOKUP(F7480,Codigos[],2,0)</f>
        <v>Cítricos</v>
      </c>
      <c r="I7480">
        <f>+VLOOKUP(Tabla2[[#This Row],[Categoría]],Cod_procesamiento10[],2,0)</f>
        <v>2</v>
      </c>
      <c r="J7480" t="s">
        <v>163</v>
      </c>
      <c r="K7480" s="3">
        <v>951.49</v>
      </c>
    </row>
    <row r="7481" spans="1:11" x14ac:dyDescent="0.35">
      <c r="A7481">
        <v>2016</v>
      </c>
      <c r="B7481" s="5" t="s">
        <v>57</v>
      </c>
      <c r="C7481" s="10">
        <v>42614</v>
      </c>
      <c r="D7481" t="s">
        <v>17</v>
      </c>
      <c r="E7481">
        <f>+VLOOKUP(Tabla2[[#This Row],[Punto de venta]],Punto_venta[],2,0)</f>
        <v>2</v>
      </c>
      <c r="F7481" t="s">
        <v>13</v>
      </c>
      <c r="G7481">
        <f>+VLOOKUP(Tabla2[[#This Row],[Cultivo]],Cod_categoría[],2,0)</f>
        <v>100106002</v>
      </c>
      <c r="H7481" t="str">
        <f>+VLOOKUP(F7481,Codigos[],2,0)</f>
        <v>Frutos oleaginosos</v>
      </c>
      <c r="I7481">
        <f>+VLOOKUP(Tabla2[[#This Row],[Categoría]],Cod_procesamiento10[],2,0)</f>
        <v>12</v>
      </c>
      <c r="J7481" t="s">
        <v>163</v>
      </c>
      <c r="K7481" s="3">
        <v>3151.09</v>
      </c>
    </row>
    <row r="7482" spans="1:11" x14ac:dyDescent="0.35">
      <c r="A7482">
        <v>2016</v>
      </c>
      <c r="B7482" s="5" t="s">
        <v>57</v>
      </c>
      <c r="C7482" s="10">
        <v>42614</v>
      </c>
      <c r="D7482" t="s">
        <v>17</v>
      </c>
      <c r="E7482">
        <f>+VLOOKUP(Tabla2[[#This Row],[Punto de venta]],Punto_venta[],2,0)</f>
        <v>2</v>
      </c>
      <c r="F7482" t="s">
        <v>14</v>
      </c>
      <c r="G7482">
        <f>+VLOOKUP(Tabla2[[#This Row],[Cultivo]],Cod_categoría[],2,0)</f>
        <v>100104005</v>
      </c>
      <c r="H7482" t="str">
        <f>+VLOOKUP(F7482,Codigos[],2,0)</f>
        <v>Frutos de pepita</v>
      </c>
      <c r="I7482">
        <f>+VLOOKUP(Tabla2[[#This Row],[Categoría]],Cod_procesamiento10[],2,0)</f>
        <v>3</v>
      </c>
      <c r="J7482" t="s">
        <v>163</v>
      </c>
      <c r="K7482" s="3">
        <v>1000.49</v>
      </c>
    </row>
    <row r="7483" spans="1:11" x14ac:dyDescent="0.35">
      <c r="A7483">
        <v>2016</v>
      </c>
      <c r="B7483" s="5" t="s">
        <v>57</v>
      </c>
      <c r="C7483" s="10">
        <v>42614</v>
      </c>
      <c r="D7483" t="s">
        <v>17</v>
      </c>
      <c r="E7483">
        <f>+VLOOKUP(Tabla2[[#This Row],[Punto de venta]],Punto_venta[],2,0)</f>
        <v>2</v>
      </c>
      <c r="F7483" t="s">
        <v>15</v>
      </c>
      <c r="G7483">
        <f>+VLOOKUP(Tabla2[[#This Row],[Cultivo]],Cod_categoría[],2,0)</f>
        <v>100108006</v>
      </c>
      <c r="H7483" t="str">
        <f>+VLOOKUP(F7483,Codigos[],2,0)</f>
        <v>Frutos tropicales y subtropicales</v>
      </c>
      <c r="I7483">
        <f>+VLOOKUP(Tabla2[[#This Row],[Categoría]],Cod_procesamiento10[],2,0)</f>
        <v>4</v>
      </c>
      <c r="J7483" t="s">
        <v>163</v>
      </c>
      <c r="K7483" s="3">
        <v>830.47</v>
      </c>
    </row>
    <row r="7484" spans="1:11" x14ac:dyDescent="0.35">
      <c r="A7484">
        <v>2016</v>
      </c>
      <c r="B7484" s="5" t="s">
        <v>57</v>
      </c>
      <c r="C7484" s="10">
        <v>42614</v>
      </c>
      <c r="D7484" t="s">
        <v>2</v>
      </c>
      <c r="E7484">
        <f>+VLOOKUP(Tabla2[[#This Row],[Punto de venta]],Punto_venta[],2,0)</f>
        <v>1</v>
      </c>
      <c r="F7484" t="s">
        <v>19</v>
      </c>
      <c r="G7484">
        <f>+VLOOKUP(Tabla2[[#This Row],[Cultivo]],Cod_categoría[],2,0)</f>
        <v>100101007</v>
      </c>
      <c r="H7484" t="str">
        <f>+VLOOKUP(F7484,Codigos[],2,0)</f>
        <v>Berries</v>
      </c>
      <c r="I7484">
        <f>+VLOOKUP(Tabla2[[#This Row],[Categoría]],Cod_procesamiento10[],2,0)</f>
        <v>1</v>
      </c>
      <c r="J7484" t="s">
        <v>163</v>
      </c>
      <c r="K7484" s="3">
        <v>705.95</v>
      </c>
    </row>
    <row r="7485" spans="1:11" x14ac:dyDescent="0.35">
      <c r="A7485">
        <v>2016</v>
      </c>
      <c r="B7485" s="5" t="s">
        <v>57</v>
      </c>
      <c r="C7485" s="10">
        <v>42614</v>
      </c>
      <c r="D7485" t="s">
        <v>2</v>
      </c>
      <c r="E7485">
        <f>+VLOOKUP(Tabla2[[#This Row],[Punto de venta]],Punto_venta[],2,0)</f>
        <v>1</v>
      </c>
      <c r="F7485" t="s">
        <v>9</v>
      </c>
      <c r="G7485">
        <f>+VLOOKUP(Tabla2[[#This Row],[Cultivo]],Cod_categoría[],2,0)</f>
        <v>100102003</v>
      </c>
      <c r="H7485" t="str">
        <f>+VLOOKUP(F7485,Codigos[],2,0)</f>
        <v>Cítricos</v>
      </c>
      <c r="I7485">
        <f>+VLOOKUP(Tabla2[[#This Row],[Categoría]],Cod_procesamiento10[],2,0)</f>
        <v>2</v>
      </c>
      <c r="J7485" t="s">
        <v>163</v>
      </c>
      <c r="K7485" s="3">
        <v>415.27</v>
      </c>
    </row>
    <row r="7486" spans="1:11" x14ac:dyDescent="0.35">
      <c r="A7486">
        <v>2016</v>
      </c>
      <c r="B7486" s="5" t="s">
        <v>57</v>
      </c>
      <c r="C7486" s="10">
        <v>42614</v>
      </c>
      <c r="D7486" t="s">
        <v>2</v>
      </c>
      <c r="E7486">
        <f>+VLOOKUP(Tabla2[[#This Row],[Punto de venta]],Punto_venta[],2,0)</f>
        <v>1</v>
      </c>
      <c r="F7486" t="s">
        <v>20</v>
      </c>
      <c r="G7486">
        <f>+VLOOKUP(Tabla2[[#This Row],[Cultivo]],Cod_categoría[],2,0)</f>
        <v>100102004</v>
      </c>
      <c r="H7486" t="str">
        <f>+VLOOKUP(F7486,Codigos[],2,0)</f>
        <v>Cítricos</v>
      </c>
      <c r="I7486">
        <f>+VLOOKUP(Tabla2[[#This Row],[Categoría]],Cod_procesamiento10[],2,0)</f>
        <v>2</v>
      </c>
      <c r="J7486" t="s">
        <v>163</v>
      </c>
      <c r="K7486" s="3">
        <v>740.04</v>
      </c>
    </row>
    <row r="7487" spans="1:11" x14ac:dyDescent="0.35">
      <c r="A7487">
        <v>2016</v>
      </c>
      <c r="B7487" s="5" t="s">
        <v>57</v>
      </c>
      <c r="C7487" s="10">
        <v>42614</v>
      </c>
      <c r="D7487" t="s">
        <v>2</v>
      </c>
      <c r="E7487">
        <f>+VLOOKUP(Tabla2[[#This Row],[Punto de venta]],Punto_venta[],2,0)</f>
        <v>1</v>
      </c>
      <c r="F7487" t="s">
        <v>10</v>
      </c>
      <c r="G7487">
        <f>+VLOOKUP(Tabla2[[#This Row],[Cultivo]],Cod_categoría[],2,0)</f>
        <v>100104002</v>
      </c>
      <c r="H7487" t="str">
        <f>+VLOOKUP(F7487,Codigos[],2,0)</f>
        <v>Frutos de pepita</v>
      </c>
      <c r="I7487">
        <f>+VLOOKUP(Tabla2[[#This Row],[Categoría]],Cod_procesamiento10[],2,0)</f>
        <v>3</v>
      </c>
      <c r="J7487" t="s">
        <v>163</v>
      </c>
      <c r="K7487" s="3">
        <v>633.9</v>
      </c>
    </row>
    <row r="7488" spans="1:11" x14ac:dyDescent="0.35">
      <c r="A7488">
        <v>2016</v>
      </c>
      <c r="B7488" s="5" t="s">
        <v>57</v>
      </c>
      <c r="C7488" s="10">
        <v>42614</v>
      </c>
      <c r="D7488" t="s">
        <v>2</v>
      </c>
      <c r="E7488">
        <f>+VLOOKUP(Tabla2[[#This Row],[Punto de venta]],Punto_venta[],2,0)</f>
        <v>1</v>
      </c>
      <c r="F7488" t="s">
        <v>11</v>
      </c>
      <c r="G7488">
        <f>+VLOOKUP(Tabla2[[#This Row],[Cultivo]],Cod_categoría[],2,0)</f>
        <v>100102005</v>
      </c>
      <c r="H7488" t="str">
        <f>+VLOOKUP(F7488,Codigos[],2,0)</f>
        <v>Cítricos</v>
      </c>
      <c r="I7488">
        <f>+VLOOKUP(Tabla2[[#This Row],[Categoría]],Cod_procesamiento10[],2,0)</f>
        <v>2</v>
      </c>
      <c r="J7488" t="s">
        <v>163</v>
      </c>
      <c r="K7488" s="3">
        <v>519.99</v>
      </c>
    </row>
    <row r="7489" spans="1:11" x14ac:dyDescent="0.35">
      <c r="A7489">
        <v>2016</v>
      </c>
      <c r="B7489" s="5" t="s">
        <v>57</v>
      </c>
      <c r="C7489" s="10">
        <v>42614</v>
      </c>
      <c r="D7489" t="s">
        <v>2</v>
      </c>
      <c r="E7489">
        <f>+VLOOKUP(Tabla2[[#This Row],[Punto de venta]],Punto_venta[],2,0)</f>
        <v>1</v>
      </c>
      <c r="F7489" t="s">
        <v>13</v>
      </c>
      <c r="G7489">
        <f>+VLOOKUP(Tabla2[[#This Row],[Cultivo]],Cod_categoría[],2,0)</f>
        <v>100106002</v>
      </c>
      <c r="H7489" t="str">
        <f>+VLOOKUP(F7489,Codigos[],2,0)</f>
        <v>Frutos oleaginosos</v>
      </c>
      <c r="I7489">
        <f>+VLOOKUP(Tabla2[[#This Row],[Categoría]],Cod_procesamiento10[],2,0)</f>
        <v>12</v>
      </c>
      <c r="J7489" t="s">
        <v>163</v>
      </c>
      <c r="K7489" s="3">
        <v>2329.0500000000002</v>
      </c>
    </row>
    <row r="7490" spans="1:11" x14ac:dyDescent="0.35">
      <c r="A7490">
        <v>2016</v>
      </c>
      <c r="B7490" s="5" t="s">
        <v>57</v>
      </c>
      <c r="C7490" s="10">
        <v>42614</v>
      </c>
      <c r="D7490" t="s">
        <v>2</v>
      </c>
      <c r="E7490">
        <f>+VLOOKUP(Tabla2[[#This Row],[Punto de venta]],Punto_venta[],2,0)</f>
        <v>1</v>
      </c>
      <c r="F7490" t="s">
        <v>14</v>
      </c>
      <c r="G7490">
        <f>+VLOOKUP(Tabla2[[#This Row],[Cultivo]],Cod_categoría[],2,0)</f>
        <v>100104005</v>
      </c>
      <c r="H7490" t="str">
        <f>+VLOOKUP(F7490,Codigos[],2,0)</f>
        <v>Frutos de pepita</v>
      </c>
      <c r="I7490">
        <f>+VLOOKUP(Tabla2[[#This Row],[Categoría]],Cod_procesamiento10[],2,0)</f>
        <v>3</v>
      </c>
      <c r="J7490" t="s">
        <v>163</v>
      </c>
      <c r="K7490" s="3">
        <v>665.1</v>
      </c>
    </row>
    <row r="7491" spans="1:11" x14ac:dyDescent="0.35">
      <c r="A7491">
        <v>2016</v>
      </c>
      <c r="B7491" s="5" t="s">
        <v>57</v>
      </c>
      <c r="C7491" s="10">
        <v>42614</v>
      </c>
      <c r="D7491" t="s">
        <v>2</v>
      </c>
      <c r="E7491">
        <f>+VLOOKUP(Tabla2[[#This Row],[Punto de venta]],Punto_venta[],2,0)</f>
        <v>1</v>
      </c>
      <c r="F7491" t="s">
        <v>15</v>
      </c>
      <c r="G7491">
        <f>+VLOOKUP(Tabla2[[#This Row],[Cultivo]],Cod_categoría[],2,0)</f>
        <v>100108006</v>
      </c>
      <c r="H7491" t="str">
        <f>+VLOOKUP(F7491,Codigos[],2,0)</f>
        <v>Frutos tropicales y subtropicales</v>
      </c>
      <c r="I7491">
        <f>+VLOOKUP(Tabla2[[#This Row],[Categoría]],Cod_procesamiento10[],2,0)</f>
        <v>4</v>
      </c>
      <c r="J7491" t="s">
        <v>163</v>
      </c>
      <c r="K7491" s="3">
        <v>629.29</v>
      </c>
    </row>
    <row r="7492" spans="1:11" x14ac:dyDescent="0.35">
      <c r="A7492">
        <v>2016</v>
      </c>
      <c r="B7492" s="5" t="s">
        <v>57</v>
      </c>
      <c r="C7492" s="10">
        <v>42614</v>
      </c>
      <c r="D7492" t="s">
        <v>17</v>
      </c>
      <c r="E7492">
        <f>+VLOOKUP(Tabla2[[#This Row],[Punto de venta]],Punto_venta[],2,0)</f>
        <v>2</v>
      </c>
      <c r="F7492" t="s">
        <v>19</v>
      </c>
      <c r="G7492">
        <f>+VLOOKUP(Tabla2[[#This Row],[Cultivo]],Cod_categoría[],2,0)</f>
        <v>100101007</v>
      </c>
      <c r="H7492" t="str">
        <f>+VLOOKUP(F7492,Codigos[],2,0)</f>
        <v>Berries</v>
      </c>
      <c r="I7492">
        <f>+VLOOKUP(Tabla2[[#This Row],[Categoría]],Cod_procesamiento10[],2,0)</f>
        <v>1</v>
      </c>
      <c r="J7492" t="s">
        <v>163</v>
      </c>
      <c r="K7492" s="3">
        <v>1192.72</v>
      </c>
    </row>
    <row r="7493" spans="1:11" x14ac:dyDescent="0.35">
      <c r="A7493">
        <v>2016</v>
      </c>
      <c r="B7493" s="5" t="s">
        <v>57</v>
      </c>
      <c r="C7493" s="10">
        <v>42614</v>
      </c>
      <c r="D7493" t="s">
        <v>17</v>
      </c>
      <c r="E7493">
        <f>+VLOOKUP(Tabla2[[#This Row],[Punto de venta]],Punto_venta[],2,0)</f>
        <v>2</v>
      </c>
      <c r="F7493" t="s">
        <v>9</v>
      </c>
      <c r="G7493">
        <f>+VLOOKUP(Tabla2[[#This Row],[Cultivo]],Cod_categoría[],2,0)</f>
        <v>100102003</v>
      </c>
      <c r="H7493" t="str">
        <f>+VLOOKUP(F7493,Codigos[],2,0)</f>
        <v>Cítricos</v>
      </c>
      <c r="I7493">
        <f>+VLOOKUP(Tabla2[[#This Row],[Categoría]],Cod_procesamiento10[],2,0)</f>
        <v>2</v>
      </c>
      <c r="J7493" t="s">
        <v>163</v>
      </c>
      <c r="K7493" s="3">
        <v>953.65</v>
      </c>
    </row>
    <row r="7494" spans="1:11" x14ac:dyDescent="0.35">
      <c r="A7494">
        <v>2016</v>
      </c>
      <c r="B7494" s="5" t="s">
        <v>57</v>
      </c>
      <c r="C7494" s="10">
        <v>42614</v>
      </c>
      <c r="D7494" t="s">
        <v>17</v>
      </c>
      <c r="E7494">
        <f>+VLOOKUP(Tabla2[[#This Row],[Punto de venta]],Punto_venta[],2,0)</f>
        <v>2</v>
      </c>
      <c r="F7494" t="s">
        <v>20</v>
      </c>
      <c r="G7494">
        <f>+VLOOKUP(Tabla2[[#This Row],[Cultivo]],Cod_categoría[],2,0)</f>
        <v>100102004</v>
      </c>
      <c r="H7494" t="str">
        <f>+VLOOKUP(F7494,Codigos[],2,0)</f>
        <v>Cítricos</v>
      </c>
      <c r="I7494">
        <f>+VLOOKUP(Tabla2[[#This Row],[Categoría]],Cod_procesamiento10[],2,0)</f>
        <v>2</v>
      </c>
      <c r="J7494" t="s">
        <v>163</v>
      </c>
      <c r="K7494" s="3">
        <v>1728.95</v>
      </c>
    </row>
    <row r="7495" spans="1:11" x14ac:dyDescent="0.35">
      <c r="A7495">
        <v>2016</v>
      </c>
      <c r="B7495" s="5" t="s">
        <v>57</v>
      </c>
      <c r="C7495" s="10">
        <v>42614</v>
      </c>
      <c r="D7495" t="s">
        <v>17</v>
      </c>
      <c r="E7495">
        <f>+VLOOKUP(Tabla2[[#This Row],[Punto de venta]],Punto_venta[],2,0)</f>
        <v>2</v>
      </c>
      <c r="F7495" t="s">
        <v>21</v>
      </c>
      <c r="G7495">
        <f>+VLOOKUP(Tabla2[[#This Row],[Cultivo]],Cod_categoría[],2,0)</f>
        <v>100108002</v>
      </c>
      <c r="H7495" t="str">
        <f>+VLOOKUP(F7495,Codigos[],2,0)</f>
        <v>Frutos tropicales y subtropicales</v>
      </c>
      <c r="I7495">
        <f>+VLOOKUP(Tabla2[[#This Row],[Categoría]],Cod_procesamiento10[],2,0)</f>
        <v>4</v>
      </c>
      <c r="J7495" t="s">
        <v>163</v>
      </c>
      <c r="K7495" s="3">
        <v>2258.16</v>
      </c>
    </row>
    <row r="7496" spans="1:11" x14ac:dyDescent="0.35">
      <c r="A7496">
        <v>2016</v>
      </c>
      <c r="B7496" s="5" t="s">
        <v>57</v>
      </c>
      <c r="C7496" s="10">
        <v>42614</v>
      </c>
      <c r="D7496" t="s">
        <v>17</v>
      </c>
      <c r="E7496">
        <f>+VLOOKUP(Tabla2[[#This Row],[Punto de venta]],Punto_venta[],2,0)</f>
        <v>2</v>
      </c>
      <c r="F7496" t="s">
        <v>10</v>
      </c>
      <c r="G7496">
        <f>+VLOOKUP(Tabla2[[#This Row],[Cultivo]],Cod_categoría[],2,0)</f>
        <v>100104002</v>
      </c>
      <c r="H7496" t="str">
        <f>+VLOOKUP(F7496,Codigos[],2,0)</f>
        <v>Frutos de pepita</v>
      </c>
      <c r="I7496">
        <f>+VLOOKUP(Tabla2[[#This Row],[Categoría]],Cod_procesamiento10[],2,0)</f>
        <v>3</v>
      </c>
      <c r="J7496" t="s">
        <v>163</v>
      </c>
      <c r="K7496" s="3">
        <v>1017.85</v>
      </c>
    </row>
    <row r="7497" spans="1:11" x14ac:dyDescent="0.35">
      <c r="A7497">
        <v>2016</v>
      </c>
      <c r="B7497" s="5" t="s">
        <v>57</v>
      </c>
      <c r="C7497" s="10">
        <v>42614</v>
      </c>
      <c r="D7497" t="s">
        <v>17</v>
      </c>
      <c r="E7497">
        <f>+VLOOKUP(Tabla2[[#This Row],[Punto de venta]],Punto_venta[],2,0)</f>
        <v>2</v>
      </c>
      <c r="F7497" t="s">
        <v>11</v>
      </c>
      <c r="G7497">
        <f>+VLOOKUP(Tabla2[[#This Row],[Cultivo]],Cod_categoría[],2,0)</f>
        <v>100102005</v>
      </c>
      <c r="H7497" t="str">
        <f>+VLOOKUP(F7497,Codigos[],2,0)</f>
        <v>Cítricos</v>
      </c>
      <c r="I7497">
        <f>+VLOOKUP(Tabla2[[#This Row],[Categoría]],Cod_procesamiento10[],2,0)</f>
        <v>2</v>
      </c>
      <c r="J7497" t="s">
        <v>163</v>
      </c>
      <c r="K7497" s="3">
        <v>920.86</v>
      </c>
    </row>
    <row r="7498" spans="1:11" x14ac:dyDescent="0.35">
      <c r="A7498">
        <v>2016</v>
      </c>
      <c r="B7498" s="5" t="s">
        <v>57</v>
      </c>
      <c r="C7498" s="10">
        <v>42614</v>
      </c>
      <c r="D7498" t="s">
        <v>17</v>
      </c>
      <c r="E7498">
        <f>+VLOOKUP(Tabla2[[#This Row],[Punto de venta]],Punto_venta[],2,0)</f>
        <v>2</v>
      </c>
      <c r="F7498" t="s">
        <v>13</v>
      </c>
      <c r="G7498">
        <f>+VLOOKUP(Tabla2[[#This Row],[Cultivo]],Cod_categoría[],2,0)</f>
        <v>100106002</v>
      </c>
      <c r="H7498" t="str">
        <f>+VLOOKUP(F7498,Codigos[],2,0)</f>
        <v>Frutos oleaginosos</v>
      </c>
      <c r="I7498">
        <f>+VLOOKUP(Tabla2[[#This Row],[Categoría]],Cod_procesamiento10[],2,0)</f>
        <v>12</v>
      </c>
      <c r="J7498" t="s">
        <v>163</v>
      </c>
      <c r="K7498" s="3">
        <v>3094.1</v>
      </c>
    </row>
    <row r="7499" spans="1:11" x14ac:dyDescent="0.35">
      <c r="A7499">
        <v>2016</v>
      </c>
      <c r="B7499" s="5" t="s">
        <v>57</v>
      </c>
      <c r="C7499" s="10">
        <v>42614</v>
      </c>
      <c r="D7499" t="s">
        <v>17</v>
      </c>
      <c r="E7499">
        <f>+VLOOKUP(Tabla2[[#This Row],[Punto de venta]],Punto_venta[],2,0)</f>
        <v>2</v>
      </c>
      <c r="F7499" t="s">
        <v>14</v>
      </c>
      <c r="G7499">
        <f>+VLOOKUP(Tabla2[[#This Row],[Cultivo]],Cod_categoría[],2,0)</f>
        <v>100104005</v>
      </c>
      <c r="H7499" t="str">
        <f>+VLOOKUP(F7499,Codigos[],2,0)</f>
        <v>Frutos de pepita</v>
      </c>
      <c r="I7499">
        <f>+VLOOKUP(Tabla2[[#This Row],[Categoría]],Cod_procesamiento10[],2,0)</f>
        <v>3</v>
      </c>
      <c r="J7499" t="s">
        <v>163</v>
      </c>
      <c r="K7499" s="3">
        <v>998.94</v>
      </c>
    </row>
    <row r="7500" spans="1:11" x14ac:dyDescent="0.35">
      <c r="A7500">
        <v>2016</v>
      </c>
      <c r="B7500" s="5" t="s">
        <v>57</v>
      </c>
      <c r="C7500" s="10">
        <v>42614</v>
      </c>
      <c r="D7500" t="s">
        <v>17</v>
      </c>
      <c r="E7500">
        <f>+VLOOKUP(Tabla2[[#This Row],[Punto de venta]],Punto_venta[],2,0)</f>
        <v>2</v>
      </c>
      <c r="F7500" t="s">
        <v>15</v>
      </c>
      <c r="G7500">
        <f>+VLOOKUP(Tabla2[[#This Row],[Cultivo]],Cod_categoría[],2,0)</f>
        <v>100108006</v>
      </c>
      <c r="H7500" t="str">
        <f>+VLOOKUP(F7500,Codigos[],2,0)</f>
        <v>Frutos tropicales y subtropicales</v>
      </c>
      <c r="I7500">
        <f>+VLOOKUP(Tabla2[[#This Row],[Categoría]],Cod_procesamiento10[],2,0)</f>
        <v>4</v>
      </c>
      <c r="J7500" t="s">
        <v>163</v>
      </c>
      <c r="K7500" s="3">
        <v>851.22</v>
      </c>
    </row>
    <row r="7501" spans="1:11" x14ac:dyDescent="0.35">
      <c r="A7501">
        <v>2016</v>
      </c>
      <c r="B7501" s="5" t="s">
        <v>57</v>
      </c>
      <c r="C7501" s="10">
        <v>42614</v>
      </c>
      <c r="D7501" t="s">
        <v>2</v>
      </c>
      <c r="E7501">
        <f>+VLOOKUP(Tabla2[[#This Row],[Punto de venta]],Punto_venta[],2,0)</f>
        <v>1</v>
      </c>
      <c r="F7501" t="s">
        <v>19</v>
      </c>
      <c r="G7501">
        <f>+VLOOKUP(Tabla2[[#This Row],[Cultivo]],Cod_categoría[],2,0)</f>
        <v>100101007</v>
      </c>
      <c r="H7501" t="str">
        <f>+VLOOKUP(F7501,Codigos[],2,0)</f>
        <v>Berries</v>
      </c>
      <c r="I7501">
        <f>+VLOOKUP(Tabla2[[#This Row],[Categoría]],Cod_procesamiento10[],2,0)</f>
        <v>1</v>
      </c>
      <c r="J7501" t="s">
        <v>163</v>
      </c>
      <c r="K7501" s="3">
        <v>676.18</v>
      </c>
    </row>
    <row r="7502" spans="1:11" x14ac:dyDescent="0.35">
      <c r="A7502">
        <v>2016</v>
      </c>
      <c r="B7502" s="5" t="s">
        <v>57</v>
      </c>
      <c r="C7502" s="10">
        <v>42614</v>
      </c>
      <c r="D7502" t="s">
        <v>2</v>
      </c>
      <c r="E7502">
        <f>+VLOOKUP(Tabla2[[#This Row],[Punto de venta]],Punto_venta[],2,0)</f>
        <v>1</v>
      </c>
      <c r="F7502" t="s">
        <v>9</v>
      </c>
      <c r="G7502">
        <f>+VLOOKUP(Tabla2[[#This Row],[Cultivo]],Cod_categoría[],2,0)</f>
        <v>100102003</v>
      </c>
      <c r="H7502" t="str">
        <f>+VLOOKUP(F7502,Codigos[],2,0)</f>
        <v>Cítricos</v>
      </c>
      <c r="I7502">
        <f>+VLOOKUP(Tabla2[[#This Row],[Categoría]],Cod_procesamiento10[],2,0)</f>
        <v>2</v>
      </c>
      <c r="J7502" t="s">
        <v>163</v>
      </c>
      <c r="K7502" s="3">
        <v>425.68</v>
      </c>
    </row>
    <row r="7503" spans="1:11" x14ac:dyDescent="0.35">
      <c r="A7503">
        <v>2016</v>
      </c>
      <c r="B7503" s="5" t="s">
        <v>57</v>
      </c>
      <c r="C7503" s="10">
        <v>42614</v>
      </c>
      <c r="D7503" t="s">
        <v>2</v>
      </c>
      <c r="E7503">
        <f>+VLOOKUP(Tabla2[[#This Row],[Punto de venta]],Punto_venta[],2,0)</f>
        <v>1</v>
      </c>
      <c r="F7503" t="s">
        <v>20</v>
      </c>
      <c r="G7503">
        <f>+VLOOKUP(Tabla2[[#This Row],[Cultivo]],Cod_categoría[],2,0)</f>
        <v>100102004</v>
      </c>
      <c r="H7503" t="str">
        <f>+VLOOKUP(F7503,Codigos[],2,0)</f>
        <v>Cítricos</v>
      </c>
      <c r="I7503">
        <f>+VLOOKUP(Tabla2[[#This Row],[Categoría]],Cod_procesamiento10[],2,0)</f>
        <v>2</v>
      </c>
      <c r="J7503" t="s">
        <v>163</v>
      </c>
      <c r="K7503" s="3">
        <v>717.26</v>
      </c>
    </row>
    <row r="7504" spans="1:11" x14ac:dyDescent="0.35">
      <c r="A7504">
        <v>2016</v>
      </c>
      <c r="B7504" s="5" t="s">
        <v>57</v>
      </c>
      <c r="C7504" s="10">
        <v>42614</v>
      </c>
      <c r="D7504" t="s">
        <v>2</v>
      </c>
      <c r="E7504">
        <f>+VLOOKUP(Tabla2[[#This Row],[Punto de venta]],Punto_venta[],2,0)</f>
        <v>1</v>
      </c>
      <c r="F7504" t="s">
        <v>10</v>
      </c>
      <c r="G7504">
        <f>+VLOOKUP(Tabla2[[#This Row],[Cultivo]],Cod_categoría[],2,0)</f>
        <v>100104002</v>
      </c>
      <c r="H7504" t="str">
        <f>+VLOOKUP(F7504,Codigos[],2,0)</f>
        <v>Frutos de pepita</v>
      </c>
      <c r="I7504">
        <f>+VLOOKUP(Tabla2[[#This Row],[Categoría]],Cod_procesamiento10[],2,0)</f>
        <v>3</v>
      </c>
      <c r="J7504" t="s">
        <v>163</v>
      </c>
      <c r="K7504" s="3">
        <v>567.69000000000005</v>
      </c>
    </row>
    <row r="7505" spans="1:11" x14ac:dyDescent="0.35">
      <c r="A7505">
        <v>2016</v>
      </c>
      <c r="B7505" s="5" t="s">
        <v>57</v>
      </c>
      <c r="C7505" s="10">
        <v>42614</v>
      </c>
      <c r="D7505" t="s">
        <v>2</v>
      </c>
      <c r="E7505">
        <f>+VLOOKUP(Tabla2[[#This Row],[Punto de venta]],Punto_venta[],2,0)</f>
        <v>1</v>
      </c>
      <c r="F7505" t="s">
        <v>11</v>
      </c>
      <c r="G7505">
        <f>+VLOOKUP(Tabla2[[#This Row],[Cultivo]],Cod_categoría[],2,0)</f>
        <v>100102005</v>
      </c>
      <c r="H7505" t="str">
        <f>+VLOOKUP(F7505,Codigos[],2,0)</f>
        <v>Cítricos</v>
      </c>
      <c r="I7505">
        <f>+VLOOKUP(Tabla2[[#This Row],[Categoría]],Cod_procesamiento10[],2,0)</f>
        <v>2</v>
      </c>
      <c r="J7505" t="s">
        <v>163</v>
      </c>
      <c r="K7505" s="3">
        <v>524.99</v>
      </c>
    </row>
    <row r="7506" spans="1:11" x14ac:dyDescent="0.35">
      <c r="A7506">
        <v>2016</v>
      </c>
      <c r="B7506" s="5" t="s">
        <v>57</v>
      </c>
      <c r="C7506" s="10">
        <v>42614</v>
      </c>
      <c r="D7506" t="s">
        <v>2</v>
      </c>
      <c r="E7506">
        <f>+VLOOKUP(Tabla2[[#This Row],[Punto de venta]],Punto_venta[],2,0)</f>
        <v>1</v>
      </c>
      <c r="F7506" t="s">
        <v>13</v>
      </c>
      <c r="G7506">
        <f>+VLOOKUP(Tabla2[[#This Row],[Cultivo]],Cod_categoría[],2,0)</f>
        <v>100106002</v>
      </c>
      <c r="H7506" t="str">
        <f>+VLOOKUP(F7506,Codigos[],2,0)</f>
        <v>Frutos oleaginosos</v>
      </c>
      <c r="I7506">
        <f>+VLOOKUP(Tabla2[[#This Row],[Categoría]],Cod_procesamiento10[],2,0)</f>
        <v>12</v>
      </c>
      <c r="J7506" t="s">
        <v>163</v>
      </c>
      <c r="K7506" s="3">
        <v>2066.91</v>
      </c>
    </row>
    <row r="7507" spans="1:11" x14ac:dyDescent="0.35">
      <c r="A7507">
        <v>2016</v>
      </c>
      <c r="B7507" s="5" t="s">
        <v>57</v>
      </c>
      <c r="C7507" s="10">
        <v>42614</v>
      </c>
      <c r="D7507" t="s">
        <v>2</v>
      </c>
      <c r="E7507">
        <f>+VLOOKUP(Tabla2[[#This Row],[Punto de venta]],Punto_venta[],2,0)</f>
        <v>1</v>
      </c>
      <c r="F7507" t="s">
        <v>14</v>
      </c>
      <c r="G7507">
        <f>+VLOOKUP(Tabla2[[#This Row],[Cultivo]],Cod_categoría[],2,0)</f>
        <v>100104005</v>
      </c>
      <c r="H7507" t="str">
        <f>+VLOOKUP(F7507,Codigos[],2,0)</f>
        <v>Frutos de pepita</v>
      </c>
      <c r="I7507">
        <f>+VLOOKUP(Tabla2[[#This Row],[Categoría]],Cod_procesamiento10[],2,0)</f>
        <v>3</v>
      </c>
      <c r="J7507" t="s">
        <v>163</v>
      </c>
      <c r="K7507" s="3">
        <v>631.66999999999996</v>
      </c>
    </row>
    <row r="7508" spans="1:11" x14ac:dyDescent="0.35">
      <c r="A7508">
        <v>2016</v>
      </c>
      <c r="B7508" s="5" t="s">
        <v>57</v>
      </c>
      <c r="C7508" s="10">
        <v>42614</v>
      </c>
      <c r="D7508" t="s">
        <v>2</v>
      </c>
      <c r="E7508">
        <f>+VLOOKUP(Tabla2[[#This Row],[Punto de venta]],Punto_venta[],2,0)</f>
        <v>1</v>
      </c>
      <c r="F7508" t="s">
        <v>15</v>
      </c>
      <c r="G7508">
        <f>+VLOOKUP(Tabla2[[#This Row],[Cultivo]],Cod_categoría[],2,0)</f>
        <v>100108006</v>
      </c>
      <c r="H7508" t="str">
        <f>+VLOOKUP(F7508,Codigos[],2,0)</f>
        <v>Frutos tropicales y subtropicales</v>
      </c>
      <c r="I7508">
        <f>+VLOOKUP(Tabla2[[#This Row],[Categoría]],Cod_procesamiento10[],2,0)</f>
        <v>4</v>
      </c>
      <c r="J7508" t="s">
        <v>163</v>
      </c>
      <c r="K7508" s="3">
        <v>596.17999999999995</v>
      </c>
    </row>
    <row r="7509" spans="1:11" x14ac:dyDescent="0.35">
      <c r="A7509">
        <v>2016</v>
      </c>
      <c r="B7509" s="5" t="s">
        <v>57</v>
      </c>
      <c r="C7509" s="10">
        <v>42614</v>
      </c>
      <c r="D7509" t="s">
        <v>17</v>
      </c>
      <c r="E7509">
        <f>+VLOOKUP(Tabla2[[#This Row],[Punto de venta]],Punto_venta[],2,0)</f>
        <v>2</v>
      </c>
      <c r="F7509" t="s">
        <v>19</v>
      </c>
      <c r="G7509">
        <f>+VLOOKUP(Tabla2[[#This Row],[Cultivo]],Cod_categoría[],2,0)</f>
        <v>100101007</v>
      </c>
      <c r="H7509" t="str">
        <f>+VLOOKUP(F7509,Codigos[],2,0)</f>
        <v>Berries</v>
      </c>
      <c r="I7509">
        <f>+VLOOKUP(Tabla2[[#This Row],[Categoría]],Cod_procesamiento10[],2,0)</f>
        <v>1</v>
      </c>
      <c r="J7509" t="s">
        <v>163</v>
      </c>
      <c r="K7509" s="3">
        <v>1195.26</v>
      </c>
    </row>
    <row r="7510" spans="1:11" x14ac:dyDescent="0.35">
      <c r="A7510">
        <v>2016</v>
      </c>
      <c r="B7510" s="5" t="s">
        <v>57</v>
      </c>
      <c r="C7510" s="10">
        <v>42614</v>
      </c>
      <c r="D7510" t="s">
        <v>17</v>
      </c>
      <c r="E7510">
        <f>+VLOOKUP(Tabla2[[#This Row],[Punto de venta]],Punto_venta[],2,0)</f>
        <v>2</v>
      </c>
      <c r="F7510" t="s">
        <v>9</v>
      </c>
      <c r="G7510">
        <f>+VLOOKUP(Tabla2[[#This Row],[Cultivo]],Cod_categoría[],2,0)</f>
        <v>100102003</v>
      </c>
      <c r="H7510" t="str">
        <f>+VLOOKUP(F7510,Codigos[],2,0)</f>
        <v>Cítricos</v>
      </c>
      <c r="I7510">
        <f>+VLOOKUP(Tabla2[[#This Row],[Categoría]],Cod_procesamiento10[],2,0)</f>
        <v>2</v>
      </c>
      <c r="J7510" t="s">
        <v>163</v>
      </c>
      <c r="K7510" s="3">
        <v>963.75</v>
      </c>
    </row>
    <row r="7511" spans="1:11" x14ac:dyDescent="0.35">
      <c r="A7511">
        <v>2016</v>
      </c>
      <c r="B7511" s="5" t="s">
        <v>57</v>
      </c>
      <c r="C7511" s="10">
        <v>42614</v>
      </c>
      <c r="D7511" t="s">
        <v>17</v>
      </c>
      <c r="E7511">
        <f>+VLOOKUP(Tabla2[[#This Row],[Punto de venta]],Punto_venta[],2,0)</f>
        <v>2</v>
      </c>
      <c r="F7511" t="s">
        <v>20</v>
      </c>
      <c r="G7511">
        <f>+VLOOKUP(Tabla2[[#This Row],[Cultivo]],Cod_categoría[],2,0)</f>
        <v>100102004</v>
      </c>
      <c r="H7511" t="str">
        <f>+VLOOKUP(F7511,Codigos[],2,0)</f>
        <v>Cítricos</v>
      </c>
      <c r="I7511">
        <f>+VLOOKUP(Tabla2[[#This Row],[Categoría]],Cod_procesamiento10[],2,0)</f>
        <v>2</v>
      </c>
      <c r="J7511" t="s">
        <v>163</v>
      </c>
      <c r="K7511" s="3">
        <v>1729.04</v>
      </c>
    </row>
    <row r="7512" spans="1:11" x14ac:dyDescent="0.35">
      <c r="A7512">
        <v>2016</v>
      </c>
      <c r="B7512" s="5" t="s">
        <v>57</v>
      </c>
      <c r="C7512" s="10">
        <v>42614</v>
      </c>
      <c r="D7512" t="s">
        <v>17</v>
      </c>
      <c r="E7512">
        <f>+VLOOKUP(Tabla2[[#This Row],[Punto de venta]],Punto_venta[],2,0)</f>
        <v>2</v>
      </c>
      <c r="F7512" t="s">
        <v>21</v>
      </c>
      <c r="G7512">
        <f>+VLOOKUP(Tabla2[[#This Row],[Cultivo]],Cod_categoría[],2,0)</f>
        <v>100108002</v>
      </c>
      <c r="H7512" t="str">
        <f>+VLOOKUP(F7512,Codigos[],2,0)</f>
        <v>Frutos tropicales y subtropicales</v>
      </c>
      <c r="I7512">
        <f>+VLOOKUP(Tabla2[[#This Row],[Categoría]],Cod_procesamiento10[],2,0)</f>
        <v>4</v>
      </c>
      <c r="J7512" t="s">
        <v>163</v>
      </c>
      <c r="K7512" s="3">
        <v>2343.62</v>
      </c>
    </row>
    <row r="7513" spans="1:11" x14ac:dyDescent="0.35">
      <c r="A7513">
        <v>2016</v>
      </c>
      <c r="B7513" s="5" t="s">
        <v>57</v>
      </c>
      <c r="C7513" s="10">
        <v>42614</v>
      </c>
      <c r="D7513" t="s">
        <v>17</v>
      </c>
      <c r="E7513">
        <f>+VLOOKUP(Tabla2[[#This Row],[Punto de venta]],Punto_venta[],2,0)</f>
        <v>2</v>
      </c>
      <c r="F7513" t="s">
        <v>10</v>
      </c>
      <c r="G7513">
        <f>+VLOOKUP(Tabla2[[#This Row],[Cultivo]],Cod_categoría[],2,0)</f>
        <v>100104002</v>
      </c>
      <c r="H7513" t="str">
        <f>+VLOOKUP(F7513,Codigos[],2,0)</f>
        <v>Frutos de pepita</v>
      </c>
      <c r="I7513">
        <f>+VLOOKUP(Tabla2[[#This Row],[Categoría]],Cod_procesamiento10[],2,0)</f>
        <v>3</v>
      </c>
      <c r="J7513" t="s">
        <v>163</v>
      </c>
      <c r="K7513" s="3">
        <v>1034.23</v>
      </c>
    </row>
    <row r="7514" spans="1:11" x14ac:dyDescent="0.35">
      <c r="A7514">
        <v>2016</v>
      </c>
      <c r="B7514" s="5" t="s">
        <v>57</v>
      </c>
      <c r="C7514" s="10">
        <v>42614</v>
      </c>
      <c r="D7514" t="s">
        <v>17</v>
      </c>
      <c r="E7514">
        <f>+VLOOKUP(Tabla2[[#This Row],[Punto de venta]],Punto_venta[],2,0)</f>
        <v>2</v>
      </c>
      <c r="F7514" t="s">
        <v>11</v>
      </c>
      <c r="G7514">
        <f>+VLOOKUP(Tabla2[[#This Row],[Cultivo]],Cod_categoría[],2,0)</f>
        <v>100102005</v>
      </c>
      <c r="H7514" t="str">
        <f>+VLOOKUP(F7514,Codigos[],2,0)</f>
        <v>Cítricos</v>
      </c>
      <c r="I7514">
        <f>+VLOOKUP(Tabla2[[#This Row],[Categoría]],Cod_procesamiento10[],2,0)</f>
        <v>2</v>
      </c>
      <c r="J7514" t="s">
        <v>163</v>
      </c>
      <c r="K7514" s="3">
        <v>933.65</v>
      </c>
    </row>
    <row r="7515" spans="1:11" x14ac:dyDescent="0.35">
      <c r="A7515">
        <v>2016</v>
      </c>
      <c r="B7515" s="5" t="s">
        <v>57</v>
      </c>
      <c r="C7515" s="10">
        <v>42614</v>
      </c>
      <c r="D7515" t="s">
        <v>17</v>
      </c>
      <c r="E7515">
        <f>+VLOOKUP(Tabla2[[#This Row],[Punto de venta]],Punto_venta[],2,0)</f>
        <v>2</v>
      </c>
      <c r="F7515" t="s">
        <v>13</v>
      </c>
      <c r="G7515">
        <f>+VLOOKUP(Tabla2[[#This Row],[Cultivo]],Cod_categoría[],2,0)</f>
        <v>100106002</v>
      </c>
      <c r="H7515" t="str">
        <f>+VLOOKUP(F7515,Codigos[],2,0)</f>
        <v>Frutos oleaginosos</v>
      </c>
      <c r="I7515">
        <f>+VLOOKUP(Tabla2[[#This Row],[Categoría]],Cod_procesamiento10[],2,0)</f>
        <v>12</v>
      </c>
      <c r="J7515" t="s">
        <v>163</v>
      </c>
      <c r="K7515" s="3">
        <v>2967.49</v>
      </c>
    </row>
    <row r="7516" spans="1:11" x14ac:dyDescent="0.35">
      <c r="A7516">
        <v>2016</v>
      </c>
      <c r="B7516" s="5" t="s">
        <v>57</v>
      </c>
      <c r="C7516" s="10">
        <v>42614</v>
      </c>
      <c r="D7516" t="s">
        <v>17</v>
      </c>
      <c r="E7516">
        <f>+VLOOKUP(Tabla2[[#This Row],[Punto de venta]],Punto_venta[],2,0)</f>
        <v>2</v>
      </c>
      <c r="F7516" t="s">
        <v>14</v>
      </c>
      <c r="G7516">
        <f>+VLOOKUP(Tabla2[[#This Row],[Cultivo]],Cod_categoría[],2,0)</f>
        <v>100104005</v>
      </c>
      <c r="H7516" t="str">
        <f>+VLOOKUP(F7516,Codigos[],2,0)</f>
        <v>Frutos de pepita</v>
      </c>
      <c r="I7516">
        <f>+VLOOKUP(Tabla2[[#This Row],[Categoría]],Cod_procesamiento10[],2,0)</f>
        <v>3</v>
      </c>
      <c r="J7516" t="s">
        <v>163</v>
      </c>
      <c r="K7516" s="3">
        <v>1027.18</v>
      </c>
    </row>
    <row r="7517" spans="1:11" x14ac:dyDescent="0.35">
      <c r="A7517">
        <v>2016</v>
      </c>
      <c r="B7517" s="5" t="s">
        <v>57</v>
      </c>
      <c r="C7517" s="10">
        <v>42614</v>
      </c>
      <c r="D7517" t="s">
        <v>17</v>
      </c>
      <c r="E7517">
        <f>+VLOOKUP(Tabla2[[#This Row],[Punto de venta]],Punto_venta[],2,0)</f>
        <v>2</v>
      </c>
      <c r="F7517" t="s">
        <v>15</v>
      </c>
      <c r="G7517">
        <f>+VLOOKUP(Tabla2[[#This Row],[Cultivo]],Cod_categoría[],2,0)</f>
        <v>100108006</v>
      </c>
      <c r="H7517" t="str">
        <f>+VLOOKUP(F7517,Codigos[],2,0)</f>
        <v>Frutos tropicales y subtropicales</v>
      </c>
      <c r="I7517">
        <f>+VLOOKUP(Tabla2[[#This Row],[Categoría]],Cod_procesamiento10[],2,0)</f>
        <v>4</v>
      </c>
      <c r="J7517" t="s">
        <v>163</v>
      </c>
      <c r="K7517" s="3">
        <v>836.59</v>
      </c>
    </row>
    <row r="7518" spans="1:11" x14ac:dyDescent="0.35">
      <c r="A7518">
        <v>2016</v>
      </c>
      <c r="B7518" s="5" t="s">
        <v>57</v>
      </c>
      <c r="C7518" s="10">
        <v>42614</v>
      </c>
      <c r="D7518" t="s">
        <v>2</v>
      </c>
      <c r="E7518">
        <f>+VLOOKUP(Tabla2[[#This Row],[Punto de venta]],Punto_venta[],2,0)</f>
        <v>1</v>
      </c>
      <c r="F7518" t="s">
        <v>19</v>
      </c>
      <c r="G7518">
        <f>+VLOOKUP(Tabla2[[#This Row],[Cultivo]],Cod_categoría[],2,0)</f>
        <v>100101007</v>
      </c>
      <c r="H7518" t="str">
        <f>+VLOOKUP(F7518,Codigos[],2,0)</f>
        <v>Berries</v>
      </c>
      <c r="I7518">
        <f>+VLOOKUP(Tabla2[[#This Row],[Categoría]],Cod_procesamiento10[],2,0)</f>
        <v>1</v>
      </c>
      <c r="J7518" t="s">
        <v>163</v>
      </c>
      <c r="K7518" s="3">
        <v>724.6</v>
      </c>
    </row>
    <row r="7519" spans="1:11" x14ac:dyDescent="0.35">
      <c r="A7519">
        <v>2016</v>
      </c>
      <c r="B7519" s="5" t="s">
        <v>57</v>
      </c>
      <c r="C7519" s="10">
        <v>42614</v>
      </c>
      <c r="D7519" t="s">
        <v>2</v>
      </c>
      <c r="E7519">
        <f>+VLOOKUP(Tabla2[[#This Row],[Punto de venta]],Punto_venta[],2,0)</f>
        <v>1</v>
      </c>
      <c r="F7519" t="s">
        <v>9</v>
      </c>
      <c r="G7519">
        <f>+VLOOKUP(Tabla2[[#This Row],[Cultivo]],Cod_categoría[],2,0)</f>
        <v>100102003</v>
      </c>
      <c r="H7519" t="str">
        <f>+VLOOKUP(F7519,Codigos[],2,0)</f>
        <v>Cítricos</v>
      </c>
      <c r="I7519">
        <f>+VLOOKUP(Tabla2[[#This Row],[Categoría]],Cod_procesamiento10[],2,0)</f>
        <v>2</v>
      </c>
      <c r="J7519" t="s">
        <v>163</v>
      </c>
      <c r="K7519" s="3">
        <v>475.09</v>
      </c>
    </row>
    <row r="7520" spans="1:11" x14ac:dyDescent="0.35">
      <c r="A7520">
        <v>2016</v>
      </c>
      <c r="B7520" s="5" t="s">
        <v>57</v>
      </c>
      <c r="C7520" s="10">
        <v>42614</v>
      </c>
      <c r="D7520" t="s">
        <v>2</v>
      </c>
      <c r="E7520">
        <f>+VLOOKUP(Tabla2[[#This Row],[Punto de venta]],Punto_venta[],2,0)</f>
        <v>1</v>
      </c>
      <c r="F7520" t="s">
        <v>20</v>
      </c>
      <c r="G7520">
        <f>+VLOOKUP(Tabla2[[#This Row],[Cultivo]],Cod_categoría[],2,0)</f>
        <v>100102004</v>
      </c>
      <c r="H7520" t="str">
        <f>+VLOOKUP(F7520,Codigos[],2,0)</f>
        <v>Cítricos</v>
      </c>
      <c r="I7520">
        <f>+VLOOKUP(Tabla2[[#This Row],[Categoría]],Cod_procesamiento10[],2,0)</f>
        <v>2</v>
      </c>
      <c r="J7520" t="s">
        <v>163</v>
      </c>
      <c r="K7520" s="3">
        <v>770.03</v>
      </c>
    </row>
    <row r="7521" spans="1:11" x14ac:dyDescent="0.35">
      <c r="A7521">
        <v>2016</v>
      </c>
      <c r="B7521" s="5" t="s">
        <v>57</v>
      </c>
      <c r="C7521" s="10">
        <v>42614</v>
      </c>
      <c r="D7521" t="s">
        <v>2</v>
      </c>
      <c r="E7521">
        <f>+VLOOKUP(Tabla2[[#This Row],[Punto de venta]],Punto_venta[],2,0)</f>
        <v>1</v>
      </c>
      <c r="F7521" t="s">
        <v>21</v>
      </c>
      <c r="G7521">
        <f>+VLOOKUP(Tabla2[[#This Row],[Cultivo]],Cod_categoría[],2,0)</f>
        <v>100108002</v>
      </c>
      <c r="H7521" t="str">
        <f>+VLOOKUP(F7521,Codigos[],2,0)</f>
        <v>Frutos tropicales y subtropicales</v>
      </c>
      <c r="I7521">
        <f>+VLOOKUP(Tabla2[[#This Row],[Categoría]],Cod_procesamiento10[],2,0)</f>
        <v>4</v>
      </c>
      <c r="J7521" t="s">
        <v>163</v>
      </c>
      <c r="K7521" s="3">
        <v>2825</v>
      </c>
    </row>
    <row r="7522" spans="1:11" x14ac:dyDescent="0.35">
      <c r="A7522">
        <v>2016</v>
      </c>
      <c r="B7522" s="5" t="s">
        <v>57</v>
      </c>
      <c r="C7522" s="10">
        <v>42614</v>
      </c>
      <c r="D7522" t="s">
        <v>2</v>
      </c>
      <c r="E7522">
        <f>+VLOOKUP(Tabla2[[#This Row],[Punto de venta]],Punto_venta[],2,0)</f>
        <v>1</v>
      </c>
      <c r="F7522" t="s">
        <v>10</v>
      </c>
      <c r="G7522">
        <f>+VLOOKUP(Tabla2[[#This Row],[Cultivo]],Cod_categoría[],2,0)</f>
        <v>100104002</v>
      </c>
      <c r="H7522" t="str">
        <f>+VLOOKUP(F7522,Codigos[],2,0)</f>
        <v>Frutos de pepita</v>
      </c>
      <c r="I7522">
        <f>+VLOOKUP(Tabla2[[#This Row],[Categoría]],Cod_procesamiento10[],2,0)</f>
        <v>3</v>
      </c>
      <c r="J7522" t="s">
        <v>163</v>
      </c>
      <c r="K7522" s="3">
        <v>651.97</v>
      </c>
    </row>
    <row r="7523" spans="1:11" x14ac:dyDescent="0.35">
      <c r="A7523">
        <v>2016</v>
      </c>
      <c r="B7523" s="5" t="s">
        <v>57</v>
      </c>
      <c r="C7523" s="10">
        <v>42614</v>
      </c>
      <c r="D7523" t="s">
        <v>2</v>
      </c>
      <c r="E7523">
        <f>+VLOOKUP(Tabla2[[#This Row],[Punto de venta]],Punto_venta[],2,0)</f>
        <v>1</v>
      </c>
      <c r="F7523" t="s">
        <v>11</v>
      </c>
      <c r="G7523">
        <f>+VLOOKUP(Tabla2[[#This Row],[Cultivo]],Cod_categoría[],2,0)</f>
        <v>100102005</v>
      </c>
      <c r="H7523" t="str">
        <f>+VLOOKUP(F7523,Codigos[],2,0)</f>
        <v>Cítricos</v>
      </c>
      <c r="I7523">
        <f>+VLOOKUP(Tabla2[[#This Row],[Categoría]],Cod_procesamiento10[],2,0)</f>
        <v>2</v>
      </c>
      <c r="J7523" t="s">
        <v>163</v>
      </c>
      <c r="K7523" s="3">
        <v>578.24</v>
      </c>
    </row>
    <row r="7524" spans="1:11" x14ac:dyDescent="0.35">
      <c r="A7524">
        <v>2016</v>
      </c>
      <c r="B7524" s="5" t="s">
        <v>57</v>
      </c>
      <c r="C7524" s="10">
        <v>42614</v>
      </c>
      <c r="D7524" t="s">
        <v>2</v>
      </c>
      <c r="E7524">
        <f>+VLOOKUP(Tabla2[[#This Row],[Punto de venta]],Punto_venta[],2,0)</f>
        <v>1</v>
      </c>
      <c r="F7524" t="s">
        <v>13</v>
      </c>
      <c r="G7524">
        <f>+VLOOKUP(Tabla2[[#This Row],[Cultivo]],Cod_categoría[],2,0)</f>
        <v>100106002</v>
      </c>
      <c r="H7524" t="str">
        <f>+VLOOKUP(F7524,Codigos[],2,0)</f>
        <v>Frutos oleaginosos</v>
      </c>
      <c r="I7524">
        <f>+VLOOKUP(Tabla2[[#This Row],[Categoría]],Cod_procesamiento10[],2,0)</f>
        <v>12</v>
      </c>
      <c r="J7524" t="s">
        <v>163</v>
      </c>
      <c r="K7524" s="3">
        <v>1909.25</v>
      </c>
    </row>
    <row r="7525" spans="1:11" x14ac:dyDescent="0.35">
      <c r="A7525">
        <v>2016</v>
      </c>
      <c r="B7525" s="5" t="s">
        <v>57</v>
      </c>
      <c r="C7525" s="10">
        <v>42614</v>
      </c>
      <c r="D7525" t="s">
        <v>2</v>
      </c>
      <c r="E7525">
        <f>+VLOOKUP(Tabla2[[#This Row],[Punto de venta]],Punto_venta[],2,0)</f>
        <v>1</v>
      </c>
      <c r="F7525" t="s">
        <v>14</v>
      </c>
      <c r="G7525">
        <f>+VLOOKUP(Tabla2[[#This Row],[Cultivo]],Cod_categoría[],2,0)</f>
        <v>100104005</v>
      </c>
      <c r="H7525" t="str">
        <f>+VLOOKUP(F7525,Codigos[],2,0)</f>
        <v>Frutos de pepita</v>
      </c>
      <c r="I7525">
        <f>+VLOOKUP(Tabla2[[#This Row],[Categoría]],Cod_procesamiento10[],2,0)</f>
        <v>3</v>
      </c>
      <c r="J7525" t="s">
        <v>163</v>
      </c>
      <c r="K7525" s="3">
        <v>700.43</v>
      </c>
    </row>
    <row r="7526" spans="1:11" x14ac:dyDescent="0.35">
      <c r="A7526">
        <v>2016</v>
      </c>
      <c r="B7526" s="5" t="s">
        <v>57</v>
      </c>
      <c r="C7526" s="10">
        <v>42614</v>
      </c>
      <c r="D7526" t="s">
        <v>2</v>
      </c>
      <c r="E7526">
        <f>+VLOOKUP(Tabla2[[#This Row],[Punto de venta]],Punto_venta[],2,0)</f>
        <v>1</v>
      </c>
      <c r="F7526" t="s">
        <v>15</v>
      </c>
      <c r="G7526">
        <f>+VLOOKUP(Tabla2[[#This Row],[Cultivo]],Cod_categoría[],2,0)</f>
        <v>100108006</v>
      </c>
      <c r="H7526" t="str">
        <f>+VLOOKUP(F7526,Codigos[],2,0)</f>
        <v>Frutos tropicales y subtropicales</v>
      </c>
      <c r="I7526">
        <f>+VLOOKUP(Tabla2[[#This Row],[Categoría]],Cod_procesamiento10[],2,0)</f>
        <v>4</v>
      </c>
      <c r="J7526" t="s">
        <v>163</v>
      </c>
      <c r="K7526" s="3">
        <v>643.80999999999995</v>
      </c>
    </row>
    <row r="7527" spans="1:11" x14ac:dyDescent="0.35">
      <c r="A7527">
        <v>2016</v>
      </c>
      <c r="B7527" s="5" t="s">
        <v>57</v>
      </c>
      <c r="C7527" s="10">
        <v>42614</v>
      </c>
      <c r="D7527" t="s">
        <v>17</v>
      </c>
      <c r="E7527">
        <f>+VLOOKUP(Tabla2[[#This Row],[Punto de venta]],Punto_venta[],2,0)</f>
        <v>2</v>
      </c>
      <c r="F7527" t="s">
        <v>19</v>
      </c>
      <c r="G7527">
        <f>+VLOOKUP(Tabla2[[#This Row],[Cultivo]],Cod_categoría[],2,0)</f>
        <v>100101007</v>
      </c>
      <c r="H7527" t="str">
        <f>+VLOOKUP(F7527,Codigos[],2,0)</f>
        <v>Berries</v>
      </c>
      <c r="I7527">
        <f>+VLOOKUP(Tabla2[[#This Row],[Categoría]],Cod_procesamiento10[],2,0)</f>
        <v>1</v>
      </c>
      <c r="J7527" t="s">
        <v>163</v>
      </c>
      <c r="K7527" s="3">
        <v>1240.1099999999999</v>
      </c>
    </row>
    <row r="7528" spans="1:11" x14ac:dyDescent="0.35">
      <c r="A7528">
        <v>2016</v>
      </c>
      <c r="B7528" s="5" t="s">
        <v>57</v>
      </c>
      <c r="C7528" s="10">
        <v>42614</v>
      </c>
      <c r="D7528" t="s">
        <v>17</v>
      </c>
      <c r="E7528">
        <f>+VLOOKUP(Tabla2[[#This Row],[Punto de venta]],Punto_venta[],2,0)</f>
        <v>2</v>
      </c>
      <c r="F7528" t="s">
        <v>9</v>
      </c>
      <c r="G7528">
        <f>+VLOOKUP(Tabla2[[#This Row],[Cultivo]],Cod_categoría[],2,0)</f>
        <v>100102003</v>
      </c>
      <c r="H7528" t="str">
        <f>+VLOOKUP(F7528,Codigos[],2,0)</f>
        <v>Cítricos</v>
      </c>
      <c r="I7528">
        <f>+VLOOKUP(Tabla2[[#This Row],[Categoría]],Cod_procesamiento10[],2,0)</f>
        <v>2</v>
      </c>
      <c r="J7528" t="s">
        <v>163</v>
      </c>
      <c r="K7528" s="3">
        <v>905.31</v>
      </c>
    </row>
    <row r="7529" spans="1:11" x14ac:dyDescent="0.35">
      <c r="A7529">
        <v>2016</v>
      </c>
      <c r="B7529" s="5" t="s">
        <v>57</v>
      </c>
      <c r="C7529" s="10">
        <v>42614</v>
      </c>
      <c r="D7529" t="s">
        <v>17</v>
      </c>
      <c r="E7529">
        <f>+VLOOKUP(Tabla2[[#This Row],[Punto de venta]],Punto_venta[],2,0)</f>
        <v>2</v>
      </c>
      <c r="F7529" t="s">
        <v>20</v>
      </c>
      <c r="G7529">
        <f>+VLOOKUP(Tabla2[[#This Row],[Cultivo]],Cod_categoría[],2,0)</f>
        <v>100102004</v>
      </c>
      <c r="H7529" t="str">
        <f>+VLOOKUP(F7529,Codigos[],2,0)</f>
        <v>Cítricos</v>
      </c>
      <c r="I7529">
        <f>+VLOOKUP(Tabla2[[#This Row],[Categoría]],Cod_procesamiento10[],2,0)</f>
        <v>2</v>
      </c>
      <c r="J7529" t="s">
        <v>163</v>
      </c>
      <c r="K7529" s="3">
        <v>1752.19</v>
      </c>
    </row>
    <row r="7530" spans="1:11" x14ac:dyDescent="0.35">
      <c r="A7530">
        <v>2016</v>
      </c>
      <c r="B7530" s="5" t="s">
        <v>57</v>
      </c>
      <c r="C7530" s="10">
        <v>42614</v>
      </c>
      <c r="D7530" t="s">
        <v>17</v>
      </c>
      <c r="E7530">
        <f>+VLOOKUP(Tabla2[[#This Row],[Punto de venta]],Punto_venta[],2,0)</f>
        <v>2</v>
      </c>
      <c r="F7530" t="s">
        <v>21</v>
      </c>
      <c r="G7530">
        <f>+VLOOKUP(Tabla2[[#This Row],[Cultivo]],Cod_categoría[],2,0)</f>
        <v>100108002</v>
      </c>
      <c r="H7530" t="str">
        <f>+VLOOKUP(F7530,Codigos[],2,0)</f>
        <v>Frutos tropicales y subtropicales</v>
      </c>
      <c r="I7530">
        <f>+VLOOKUP(Tabla2[[#This Row],[Categoría]],Cod_procesamiento10[],2,0)</f>
        <v>4</v>
      </c>
      <c r="J7530" t="s">
        <v>163</v>
      </c>
      <c r="K7530" s="3">
        <v>2331.6999999999998</v>
      </c>
    </row>
    <row r="7531" spans="1:11" x14ac:dyDescent="0.35">
      <c r="A7531">
        <v>2016</v>
      </c>
      <c r="B7531" s="5" t="s">
        <v>57</v>
      </c>
      <c r="C7531" s="10">
        <v>42614</v>
      </c>
      <c r="D7531" t="s">
        <v>17</v>
      </c>
      <c r="E7531">
        <f>+VLOOKUP(Tabla2[[#This Row],[Punto de venta]],Punto_venta[],2,0)</f>
        <v>2</v>
      </c>
      <c r="F7531" t="s">
        <v>10</v>
      </c>
      <c r="G7531">
        <f>+VLOOKUP(Tabla2[[#This Row],[Cultivo]],Cod_categoría[],2,0)</f>
        <v>100104002</v>
      </c>
      <c r="H7531" t="str">
        <f>+VLOOKUP(F7531,Codigos[],2,0)</f>
        <v>Frutos de pepita</v>
      </c>
      <c r="I7531">
        <f>+VLOOKUP(Tabla2[[#This Row],[Categoría]],Cod_procesamiento10[],2,0)</f>
        <v>3</v>
      </c>
      <c r="J7531" t="s">
        <v>163</v>
      </c>
      <c r="K7531" s="3">
        <v>1102.27</v>
      </c>
    </row>
    <row r="7532" spans="1:11" x14ac:dyDescent="0.35">
      <c r="A7532">
        <v>2016</v>
      </c>
      <c r="B7532" s="5" t="s">
        <v>57</v>
      </c>
      <c r="C7532" s="10">
        <v>42614</v>
      </c>
      <c r="D7532" t="s">
        <v>17</v>
      </c>
      <c r="E7532">
        <f>+VLOOKUP(Tabla2[[#This Row],[Punto de venta]],Punto_venta[],2,0)</f>
        <v>2</v>
      </c>
      <c r="F7532" t="s">
        <v>11</v>
      </c>
      <c r="G7532">
        <f>+VLOOKUP(Tabla2[[#This Row],[Cultivo]],Cod_categoría[],2,0)</f>
        <v>100102005</v>
      </c>
      <c r="H7532" t="str">
        <f>+VLOOKUP(F7532,Codigos[],2,0)</f>
        <v>Cítricos</v>
      </c>
      <c r="I7532">
        <f>+VLOOKUP(Tabla2[[#This Row],[Categoría]],Cod_procesamiento10[],2,0)</f>
        <v>2</v>
      </c>
      <c r="J7532" t="s">
        <v>163</v>
      </c>
      <c r="K7532" s="3">
        <v>935.11</v>
      </c>
    </row>
    <row r="7533" spans="1:11" x14ac:dyDescent="0.35">
      <c r="A7533">
        <v>2016</v>
      </c>
      <c r="B7533" s="5" t="s">
        <v>57</v>
      </c>
      <c r="C7533" s="10">
        <v>42614</v>
      </c>
      <c r="D7533" t="s">
        <v>17</v>
      </c>
      <c r="E7533">
        <f>+VLOOKUP(Tabla2[[#This Row],[Punto de venta]],Punto_venta[],2,0)</f>
        <v>2</v>
      </c>
      <c r="F7533" t="s">
        <v>13</v>
      </c>
      <c r="G7533">
        <f>+VLOOKUP(Tabla2[[#This Row],[Cultivo]],Cod_categoría[],2,0)</f>
        <v>100106002</v>
      </c>
      <c r="H7533" t="str">
        <f>+VLOOKUP(F7533,Codigos[],2,0)</f>
        <v>Frutos oleaginosos</v>
      </c>
      <c r="I7533">
        <f>+VLOOKUP(Tabla2[[#This Row],[Categoría]],Cod_procesamiento10[],2,0)</f>
        <v>12</v>
      </c>
      <c r="J7533" t="s">
        <v>163</v>
      </c>
      <c r="K7533" s="3">
        <v>2966.1</v>
      </c>
    </row>
    <row r="7534" spans="1:11" x14ac:dyDescent="0.35">
      <c r="A7534">
        <v>2016</v>
      </c>
      <c r="B7534" s="5" t="s">
        <v>57</v>
      </c>
      <c r="C7534" s="10">
        <v>42614</v>
      </c>
      <c r="D7534" t="s">
        <v>17</v>
      </c>
      <c r="E7534">
        <f>+VLOOKUP(Tabla2[[#This Row],[Punto de venta]],Punto_venta[],2,0)</f>
        <v>2</v>
      </c>
      <c r="F7534" t="s">
        <v>14</v>
      </c>
      <c r="G7534">
        <f>+VLOOKUP(Tabla2[[#This Row],[Cultivo]],Cod_categoría[],2,0)</f>
        <v>100104005</v>
      </c>
      <c r="H7534" t="str">
        <f>+VLOOKUP(F7534,Codigos[],2,0)</f>
        <v>Frutos de pepita</v>
      </c>
      <c r="I7534">
        <f>+VLOOKUP(Tabla2[[#This Row],[Categoría]],Cod_procesamiento10[],2,0)</f>
        <v>3</v>
      </c>
      <c r="J7534" t="s">
        <v>163</v>
      </c>
      <c r="K7534" s="3">
        <v>965.35</v>
      </c>
    </row>
    <row r="7535" spans="1:11" x14ac:dyDescent="0.35">
      <c r="A7535">
        <v>2016</v>
      </c>
      <c r="B7535" s="5" t="s">
        <v>57</v>
      </c>
      <c r="C7535" s="10">
        <v>42614</v>
      </c>
      <c r="D7535" t="s">
        <v>17</v>
      </c>
      <c r="E7535">
        <f>+VLOOKUP(Tabla2[[#This Row],[Punto de venta]],Punto_venta[],2,0)</f>
        <v>2</v>
      </c>
      <c r="F7535" t="s">
        <v>15</v>
      </c>
      <c r="G7535">
        <f>+VLOOKUP(Tabla2[[#This Row],[Cultivo]],Cod_categoría[],2,0)</f>
        <v>100108006</v>
      </c>
      <c r="H7535" t="str">
        <f>+VLOOKUP(F7535,Codigos[],2,0)</f>
        <v>Frutos tropicales y subtropicales</v>
      </c>
      <c r="I7535">
        <f>+VLOOKUP(Tabla2[[#This Row],[Categoría]],Cod_procesamiento10[],2,0)</f>
        <v>4</v>
      </c>
      <c r="J7535" t="s">
        <v>163</v>
      </c>
      <c r="K7535" s="3">
        <v>842.22</v>
      </c>
    </row>
    <row r="7536" spans="1:11" x14ac:dyDescent="0.35">
      <c r="A7536">
        <v>2016</v>
      </c>
      <c r="B7536" s="5" t="s">
        <v>57</v>
      </c>
      <c r="C7536" s="10">
        <v>42614</v>
      </c>
      <c r="D7536" t="s">
        <v>24</v>
      </c>
      <c r="E7536">
        <f>+VLOOKUP(Tabla2[[#This Row],[Punto de venta]],Punto_venta[],2,0)</f>
        <v>3</v>
      </c>
      <c r="F7536" t="s">
        <v>68</v>
      </c>
      <c r="G7536">
        <f>+VLOOKUP(Tabla2[[#This Row],[Cultivo]],Cod_categoría[],2,0)</f>
        <v>100101001</v>
      </c>
      <c r="H7536" t="str">
        <f>+VLOOKUP(F7536,Codigos[],2,0)</f>
        <v>Berries</v>
      </c>
      <c r="I7536">
        <f>+VLOOKUP(Tabla2[[#This Row],[Categoría]],Cod_procesamiento10[],2,0)</f>
        <v>1</v>
      </c>
      <c r="J7536" t="s">
        <v>163</v>
      </c>
      <c r="K7536" s="3">
        <v>5613.91</v>
      </c>
    </row>
    <row r="7537" spans="1:11" x14ac:dyDescent="0.35">
      <c r="A7537">
        <v>2016</v>
      </c>
      <c r="B7537" s="5" t="s">
        <v>57</v>
      </c>
      <c r="C7537" s="10">
        <v>42614</v>
      </c>
      <c r="D7537" t="s">
        <v>24</v>
      </c>
      <c r="E7537">
        <f>+VLOOKUP(Tabla2[[#This Row],[Punto de venta]],Punto_venta[],2,0)</f>
        <v>3</v>
      </c>
      <c r="F7537" t="s">
        <v>4</v>
      </c>
      <c r="G7537">
        <f>+VLOOKUP(Tabla2[[#This Row],[Cultivo]],Cod_categoría[],2,0)</f>
        <v>100107002</v>
      </c>
      <c r="H7537" t="str">
        <f>+VLOOKUP(F7537,Codigos[],2,0)</f>
        <v>Frutos tropicales y subtropicales</v>
      </c>
      <c r="I7537">
        <f>+VLOOKUP(Tabla2[[#This Row],[Categoría]],Cod_procesamiento10[],2,0)</f>
        <v>4</v>
      </c>
      <c r="J7537" t="s">
        <v>163</v>
      </c>
      <c r="K7537" s="3">
        <v>1361.18</v>
      </c>
    </row>
    <row r="7538" spans="1:11" x14ac:dyDescent="0.35">
      <c r="A7538">
        <v>2016</v>
      </c>
      <c r="B7538" s="5" t="s">
        <v>57</v>
      </c>
      <c r="C7538" s="10">
        <v>42614</v>
      </c>
      <c r="D7538" t="s">
        <v>24</v>
      </c>
      <c r="E7538">
        <f>+VLOOKUP(Tabla2[[#This Row],[Punto de venta]],Punto_venta[],2,0)</f>
        <v>3</v>
      </c>
      <c r="F7538" t="s">
        <v>8</v>
      </c>
      <c r="G7538">
        <f>+VLOOKUP(Tabla2[[#This Row],[Cultivo]],Cod_categoría[],2,0)</f>
        <v>100112025</v>
      </c>
      <c r="H7538" t="str">
        <f>+VLOOKUP(F7538,Codigos[],2,0)</f>
        <v>Berries</v>
      </c>
      <c r="I7538">
        <f>+VLOOKUP(Tabla2[[#This Row],[Categoría]],Cod_procesamiento10[],2,0)</f>
        <v>1</v>
      </c>
      <c r="J7538" t="s">
        <v>163</v>
      </c>
      <c r="K7538" s="3">
        <v>1381.48</v>
      </c>
    </row>
    <row r="7539" spans="1:11" x14ac:dyDescent="0.35">
      <c r="A7539">
        <v>2016</v>
      </c>
      <c r="B7539" s="5" t="s">
        <v>57</v>
      </c>
      <c r="C7539" s="10">
        <v>42614</v>
      </c>
      <c r="D7539" t="s">
        <v>24</v>
      </c>
      <c r="E7539">
        <f>+VLOOKUP(Tabla2[[#This Row],[Punto de venta]],Punto_venta[],2,0)</f>
        <v>3</v>
      </c>
      <c r="F7539" t="s">
        <v>19</v>
      </c>
      <c r="G7539">
        <f>+VLOOKUP(Tabla2[[#This Row],[Cultivo]],Cod_categoría[],2,0)</f>
        <v>100101007</v>
      </c>
      <c r="H7539" t="str">
        <f>+VLOOKUP(F7539,Codigos[],2,0)</f>
        <v>Berries</v>
      </c>
      <c r="I7539">
        <f>+VLOOKUP(Tabla2[[#This Row],[Categoría]],Cod_procesamiento10[],2,0)</f>
        <v>1</v>
      </c>
      <c r="J7539" t="s">
        <v>163</v>
      </c>
      <c r="K7539" s="3">
        <v>486.29</v>
      </c>
    </row>
    <row r="7540" spans="1:11" x14ac:dyDescent="0.35">
      <c r="A7540">
        <v>2016</v>
      </c>
      <c r="B7540" s="5" t="s">
        <v>57</v>
      </c>
      <c r="C7540" s="10">
        <v>42614</v>
      </c>
      <c r="D7540" t="s">
        <v>24</v>
      </c>
      <c r="E7540">
        <f>+VLOOKUP(Tabla2[[#This Row],[Punto de venta]],Punto_venta[],2,0)</f>
        <v>3</v>
      </c>
      <c r="F7540" t="s">
        <v>9</v>
      </c>
      <c r="G7540">
        <f>+VLOOKUP(Tabla2[[#This Row],[Cultivo]],Cod_categoría[],2,0)</f>
        <v>100102003</v>
      </c>
      <c r="H7540" t="str">
        <f>+VLOOKUP(F7540,Codigos[],2,0)</f>
        <v>Cítricos</v>
      </c>
      <c r="I7540">
        <f>+VLOOKUP(Tabla2[[#This Row],[Categoría]],Cod_procesamiento10[],2,0)</f>
        <v>2</v>
      </c>
      <c r="J7540" t="s">
        <v>163</v>
      </c>
      <c r="K7540" s="3">
        <v>251.23</v>
      </c>
    </row>
    <row r="7541" spans="1:11" x14ac:dyDescent="0.35">
      <c r="A7541">
        <v>2016</v>
      </c>
      <c r="B7541" s="5" t="s">
        <v>57</v>
      </c>
      <c r="C7541" s="10">
        <v>42614</v>
      </c>
      <c r="D7541" t="s">
        <v>24</v>
      </c>
      <c r="E7541">
        <f>+VLOOKUP(Tabla2[[#This Row],[Punto de venta]],Punto_venta[],2,0)</f>
        <v>3</v>
      </c>
      <c r="F7541" t="s">
        <v>20</v>
      </c>
      <c r="G7541">
        <f>+VLOOKUP(Tabla2[[#This Row],[Cultivo]],Cod_categoría[],2,0)</f>
        <v>100102004</v>
      </c>
      <c r="H7541" t="str">
        <f>+VLOOKUP(F7541,Codigos[],2,0)</f>
        <v>Cítricos</v>
      </c>
      <c r="I7541">
        <f>+VLOOKUP(Tabla2[[#This Row],[Categoría]],Cod_procesamiento10[],2,0)</f>
        <v>2</v>
      </c>
      <c r="J7541" t="s">
        <v>163</v>
      </c>
      <c r="K7541" s="3">
        <v>420.35</v>
      </c>
    </row>
    <row r="7542" spans="1:11" x14ac:dyDescent="0.35">
      <c r="A7542">
        <v>2016</v>
      </c>
      <c r="B7542" s="5" t="s">
        <v>57</v>
      </c>
      <c r="C7542" s="10">
        <v>42614</v>
      </c>
      <c r="D7542" t="s">
        <v>24</v>
      </c>
      <c r="E7542">
        <f>+VLOOKUP(Tabla2[[#This Row],[Punto de venta]],Punto_venta[],2,0)</f>
        <v>3</v>
      </c>
      <c r="F7542" t="s">
        <v>21</v>
      </c>
      <c r="G7542">
        <f>+VLOOKUP(Tabla2[[#This Row],[Cultivo]],Cod_categoría[],2,0)</f>
        <v>100108002</v>
      </c>
      <c r="H7542" t="str">
        <f>+VLOOKUP(F7542,Codigos[],2,0)</f>
        <v>Frutos tropicales y subtropicales</v>
      </c>
      <c r="I7542">
        <f>+VLOOKUP(Tabla2[[#This Row],[Categoría]],Cod_procesamiento10[],2,0)</f>
        <v>4</v>
      </c>
      <c r="J7542" t="s">
        <v>163</v>
      </c>
      <c r="K7542" s="3">
        <v>2723.1</v>
      </c>
    </row>
    <row r="7543" spans="1:11" x14ac:dyDescent="0.35">
      <c r="A7543">
        <v>2016</v>
      </c>
      <c r="B7543" s="5" t="s">
        <v>57</v>
      </c>
      <c r="C7543" s="10">
        <v>42614</v>
      </c>
      <c r="D7543" t="s">
        <v>24</v>
      </c>
      <c r="E7543">
        <f>+VLOOKUP(Tabla2[[#This Row],[Punto de venta]],Punto_venta[],2,0)</f>
        <v>3</v>
      </c>
      <c r="F7543" t="s">
        <v>10</v>
      </c>
      <c r="G7543">
        <f>+VLOOKUP(Tabla2[[#This Row],[Cultivo]],Cod_categoría[],2,0)</f>
        <v>100104002</v>
      </c>
      <c r="H7543" t="str">
        <f>+VLOOKUP(F7543,Codigos[],2,0)</f>
        <v>Frutos de pepita</v>
      </c>
      <c r="I7543">
        <f>+VLOOKUP(Tabla2[[#This Row],[Categoría]],Cod_procesamiento10[],2,0)</f>
        <v>3</v>
      </c>
      <c r="J7543" t="s">
        <v>163</v>
      </c>
      <c r="K7543" s="3">
        <v>451.49</v>
      </c>
    </row>
    <row r="7544" spans="1:11" x14ac:dyDescent="0.35">
      <c r="A7544">
        <v>2016</v>
      </c>
      <c r="B7544" s="5" t="s">
        <v>57</v>
      </c>
      <c r="C7544" s="10">
        <v>42614</v>
      </c>
      <c r="D7544" t="s">
        <v>24</v>
      </c>
      <c r="E7544">
        <f>+VLOOKUP(Tabla2[[#This Row],[Punto de venta]],Punto_venta[],2,0)</f>
        <v>3</v>
      </c>
      <c r="F7544" t="s">
        <v>22</v>
      </c>
      <c r="G7544">
        <f>+VLOOKUP(Tabla2[[#This Row],[Cultivo]],Cod_categoría[],2,0)</f>
        <v>100114041</v>
      </c>
      <c r="H7544" t="str">
        <f>+VLOOKUP(F7544,Codigos[],2,0)</f>
        <v>Frutos tropicales y subtropicales</v>
      </c>
      <c r="I7544">
        <f>+VLOOKUP(Tabla2[[#This Row],[Categoría]],Cod_procesamiento10[],2,0)</f>
        <v>4</v>
      </c>
      <c r="J7544" t="s">
        <v>163</v>
      </c>
      <c r="K7544" s="3">
        <v>1033.6099999999999</v>
      </c>
    </row>
    <row r="7545" spans="1:11" x14ac:dyDescent="0.35">
      <c r="A7545">
        <v>2016</v>
      </c>
      <c r="B7545" s="5" t="s">
        <v>57</v>
      </c>
      <c r="C7545" s="10">
        <v>42614</v>
      </c>
      <c r="D7545" t="s">
        <v>24</v>
      </c>
      <c r="E7545">
        <f>+VLOOKUP(Tabla2[[#This Row],[Punto de venta]],Punto_venta[],2,0)</f>
        <v>3</v>
      </c>
      <c r="F7545" t="s">
        <v>11</v>
      </c>
      <c r="G7545">
        <f>+VLOOKUP(Tabla2[[#This Row],[Cultivo]],Cod_categoría[],2,0)</f>
        <v>100102005</v>
      </c>
      <c r="H7545" t="str">
        <f>+VLOOKUP(F7545,Codigos[],2,0)</f>
        <v>Cítricos</v>
      </c>
      <c r="I7545">
        <f>+VLOOKUP(Tabla2[[#This Row],[Categoría]],Cod_procesamiento10[],2,0)</f>
        <v>2</v>
      </c>
      <c r="J7545" t="s">
        <v>163</v>
      </c>
      <c r="K7545" s="3">
        <v>264.29000000000002</v>
      </c>
    </row>
    <row r="7546" spans="1:11" x14ac:dyDescent="0.35">
      <c r="A7546">
        <v>2016</v>
      </c>
      <c r="B7546" s="5" t="s">
        <v>57</v>
      </c>
      <c r="C7546" s="10">
        <v>42614</v>
      </c>
      <c r="D7546" t="s">
        <v>24</v>
      </c>
      <c r="E7546">
        <f>+VLOOKUP(Tabla2[[#This Row],[Punto de venta]],Punto_venta[],2,0)</f>
        <v>3</v>
      </c>
      <c r="F7546" t="s">
        <v>32</v>
      </c>
      <c r="G7546">
        <f>+VLOOKUP(Tabla2[[#This Row],[Cultivo]],Cod_categoría[],2,0)</f>
        <v>100114031</v>
      </c>
      <c r="H7546" t="str">
        <f>+VLOOKUP(F7546,Codigos[],2,0)</f>
        <v>Frutos de pepita</v>
      </c>
      <c r="I7546">
        <f>+VLOOKUP(Tabla2[[#This Row],[Categoría]],Cod_procesamiento10[],2,0)</f>
        <v>3</v>
      </c>
      <c r="J7546" t="s">
        <v>163</v>
      </c>
      <c r="K7546" s="3">
        <v>1312.44</v>
      </c>
    </row>
    <row r="7547" spans="1:11" x14ac:dyDescent="0.35">
      <c r="A7547">
        <v>2016</v>
      </c>
      <c r="B7547" s="5" t="s">
        <v>57</v>
      </c>
      <c r="C7547" s="10">
        <v>42614</v>
      </c>
      <c r="D7547" t="s">
        <v>24</v>
      </c>
      <c r="E7547">
        <f>+VLOOKUP(Tabla2[[#This Row],[Punto de venta]],Punto_venta[],2,0)</f>
        <v>3</v>
      </c>
      <c r="F7547" t="s">
        <v>13</v>
      </c>
      <c r="G7547">
        <f>+VLOOKUP(Tabla2[[#This Row],[Cultivo]],Cod_categoría[],2,0)</f>
        <v>100106002</v>
      </c>
      <c r="H7547" t="str">
        <f>+VLOOKUP(F7547,Codigos[],2,0)</f>
        <v>Frutos oleaginosos</v>
      </c>
      <c r="I7547">
        <f>+VLOOKUP(Tabla2[[#This Row],[Categoría]],Cod_procesamiento10[],2,0)</f>
        <v>12</v>
      </c>
      <c r="J7547" t="s">
        <v>163</v>
      </c>
      <c r="K7547" s="3">
        <v>1486.28</v>
      </c>
    </row>
    <row r="7548" spans="1:11" x14ac:dyDescent="0.35">
      <c r="A7548">
        <v>2016</v>
      </c>
      <c r="B7548" s="5" t="s">
        <v>57</v>
      </c>
      <c r="C7548" s="10">
        <v>42614</v>
      </c>
      <c r="D7548" t="s">
        <v>24</v>
      </c>
      <c r="E7548">
        <f>+VLOOKUP(Tabla2[[#This Row],[Punto de venta]],Punto_venta[],2,0)</f>
        <v>3</v>
      </c>
      <c r="F7548" t="s">
        <v>31</v>
      </c>
      <c r="G7548">
        <f>+VLOOKUP(Tabla2[[#This Row],[Cultivo]],Cod_categoría[],2,0)</f>
        <v>100108004</v>
      </c>
      <c r="H7548" t="str">
        <f>+VLOOKUP(F7548,Codigos[],2,0)</f>
        <v>Frutos tropicales y subtropicales</v>
      </c>
      <c r="I7548">
        <f>+VLOOKUP(Tabla2[[#This Row],[Categoría]],Cod_procesamiento10[],2,0)</f>
        <v>4</v>
      </c>
      <c r="J7548" t="s">
        <v>163</v>
      </c>
      <c r="K7548" s="3">
        <v>915.76</v>
      </c>
    </row>
    <row r="7549" spans="1:11" x14ac:dyDescent="0.35">
      <c r="A7549">
        <v>2016</v>
      </c>
      <c r="B7549" s="5" t="s">
        <v>57</v>
      </c>
      <c r="C7549" s="10">
        <v>42614</v>
      </c>
      <c r="D7549" t="s">
        <v>24</v>
      </c>
      <c r="E7549">
        <f>+VLOOKUP(Tabla2[[#This Row],[Punto de venta]],Punto_venta[],2,0)</f>
        <v>3</v>
      </c>
      <c r="F7549" t="s">
        <v>14</v>
      </c>
      <c r="G7549">
        <f>+VLOOKUP(Tabla2[[#This Row],[Cultivo]],Cod_categoría[],2,0)</f>
        <v>100104005</v>
      </c>
      <c r="H7549" t="str">
        <f>+VLOOKUP(F7549,Codigos[],2,0)</f>
        <v>Frutos de pepita</v>
      </c>
      <c r="I7549">
        <f>+VLOOKUP(Tabla2[[#This Row],[Categoría]],Cod_procesamiento10[],2,0)</f>
        <v>3</v>
      </c>
      <c r="J7549" t="s">
        <v>163</v>
      </c>
      <c r="K7549" s="3">
        <v>431.42</v>
      </c>
    </row>
    <row r="7550" spans="1:11" x14ac:dyDescent="0.35">
      <c r="A7550">
        <v>2016</v>
      </c>
      <c r="B7550" s="5" t="s">
        <v>57</v>
      </c>
      <c r="C7550" s="10">
        <v>42614</v>
      </c>
      <c r="D7550" t="s">
        <v>24</v>
      </c>
      <c r="E7550">
        <f>+VLOOKUP(Tabla2[[#This Row],[Punto de venta]],Punto_venta[],2,0)</f>
        <v>3</v>
      </c>
      <c r="F7550" t="s">
        <v>15</v>
      </c>
      <c r="G7550">
        <f>+VLOOKUP(Tabla2[[#This Row],[Cultivo]],Cod_categoría[],2,0)</f>
        <v>100108006</v>
      </c>
      <c r="H7550" t="str">
        <f>+VLOOKUP(F7550,Codigos[],2,0)</f>
        <v>Frutos tropicales y subtropicales</v>
      </c>
      <c r="I7550">
        <f>+VLOOKUP(Tabla2[[#This Row],[Categoría]],Cod_procesamiento10[],2,0)</f>
        <v>4</v>
      </c>
      <c r="J7550" t="s">
        <v>163</v>
      </c>
      <c r="K7550" s="3">
        <v>587.79</v>
      </c>
    </row>
    <row r="7551" spans="1:11" x14ac:dyDescent="0.35">
      <c r="A7551">
        <v>2016</v>
      </c>
      <c r="B7551" s="5" t="s">
        <v>57</v>
      </c>
      <c r="C7551" s="10">
        <v>42614</v>
      </c>
      <c r="D7551" t="s">
        <v>24</v>
      </c>
      <c r="E7551">
        <f>+VLOOKUP(Tabla2[[#This Row],[Punto de venta]],Punto_venta[],2,0)</f>
        <v>3</v>
      </c>
      <c r="F7551" t="s">
        <v>27</v>
      </c>
      <c r="G7551">
        <f>+VLOOKUP(Tabla2[[#This Row],[Cultivo]],Cod_categoría[],2,0)</f>
        <v>100102006</v>
      </c>
      <c r="H7551" t="str">
        <f>+VLOOKUP(F7551,Codigos[],2,0)</f>
        <v>Cítricos</v>
      </c>
      <c r="I7551">
        <f>+VLOOKUP(Tabla2[[#This Row],[Categoría]],Cod_procesamiento10[],2,0)</f>
        <v>2</v>
      </c>
      <c r="J7551" t="s">
        <v>163</v>
      </c>
      <c r="K7551" s="3">
        <v>475.61</v>
      </c>
    </row>
    <row r="7552" spans="1:11" x14ac:dyDescent="0.35">
      <c r="A7552">
        <v>2016</v>
      </c>
      <c r="B7552" s="5" t="s">
        <v>57</v>
      </c>
      <c r="C7552" s="10">
        <v>42614</v>
      </c>
      <c r="D7552" t="s">
        <v>24</v>
      </c>
      <c r="E7552">
        <f>+VLOOKUP(Tabla2[[#This Row],[Punto de venta]],Punto_venta[],2,0)</f>
        <v>3</v>
      </c>
      <c r="F7552" t="s">
        <v>18</v>
      </c>
      <c r="G7552">
        <f>+VLOOKUP(Tabla2[[#This Row],[Cultivo]],Cod_categoría[],2,0)</f>
        <v>100114042</v>
      </c>
      <c r="H7552" t="str">
        <f>+VLOOKUP(F7552,Codigos[],2,0)</f>
        <v>Otros</v>
      </c>
      <c r="I7552">
        <f>+VLOOKUP(Tabla2[[#This Row],[Categoría]],Cod_procesamiento10[],2,0)</f>
        <v>13</v>
      </c>
      <c r="J7552" t="s">
        <v>163</v>
      </c>
      <c r="K7552" s="3">
        <v>870.89</v>
      </c>
    </row>
    <row r="7553" spans="1:11" x14ac:dyDescent="0.35">
      <c r="A7553">
        <v>2016</v>
      </c>
      <c r="B7553" s="5" t="s">
        <v>57</v>
      </c>
      <c r="C7553" s="10">
        <v>42614</v>
      </c>
      <c r="D7553" t="s">
        <v>24</v>
      </c>
      <c r="E7553">
        <f>+VLOOKUP(Tabla2[[#This Row],[Punto de venta]],Punto_venta[],2,0)</f>
        <v>3</v>
      </c>
      <c r="F7553" t="s">
        <v>16</v>
      </c>
      <c r="G7553">
        <f>+VLOOKUP(Tabla2[[#This Row],[Cultivo]],Cod_categoría[],2,0)</f>
        <v>100109001</v>
      </c>
      <c r="H7553" t="str">
        <f>+VLOOKUP(F7553,Codigos[],2,0)</f>
        <v>Uva</v>
      </c>
      <c r="I7553">
        <f>+VLOOKUP(Tabla2[[#This Row],[Categoría]],Cod_procesamiento10[],2,0)</f>
        <v>11</v>
      </c>
      <c r="J7553" t="s">
        <v>163</v>
      </c>
      <c r="K7553" s="3">
        <v>2763.17</v>
      </c>
    </row>
    <row r="7554" spans="1:11" x14ac:dyDescent="0.35">
      <c r="A7554">
        <v>2016</v>
      </c>
      <c r="B7554" s="5" t="s">
        <v>56</v>
      </c>
      <c r="C7554" s="10">
        <v>42583</v>
      </c>
      <c r="D7554" t="s">
        <v>2</v>
      </c>
      <c r="E7554">
        <f>+VLOOKUP(Tabla2[[#This Row],[Punto de venta]],Punto_venta[],2,0)</f>
        <v>1</v>
      </c>
      <c r="F7554" t="s">
        <v>19</v>
      </c>
      <c r="G7554">
        <f>+VLOOKUP(Tabla2[[#This Row],[Cultivo]],Cod_categoría[],2,0)</f>
        <v>100101007</v>
      </c>
      <c r="H7554" t="str">
        <f>+VLOOKUP(F7554,Codigos[],2,0)</f>
        <v>Berries</v>
      </c>
      <c r="I7554">
        <f>+VLOOKUP(Tabla2[[#This Row],[Categoría]],Cod_procesamiento10[],2,0)</f>
        <v>1</v>
      </c>
      <c r="J7554" t="s">
        <v>163</v>
      </c>
      <c r="K7554" s="3">
        <v>558.21</v>
      </c>
    </row>
    <row r="7555" spans="1:11" x14ac:dyDescent="0.35">
      <c r="A7555">
        <v>2016</v>
      </c>
      <c r="B7555" s="5" t="s">
        <v>56</v>
      </c>
      <c r="C7555" s="10">
        <v>42583</v>
      </c>
      <c r="D7555" t="s">
        <v>2</v>
      </c>
      <c r="E7555">
        <f>+VLOOKUP(Tabla2[[#This Row],[Punto de venta]],Punto_venta[],2,0)</f>
        <v>1</v>
      </c>
      <c r="F7555" t="s">
        <v>9</v>
      </c>
      <c r="G7555">
        <f>+VLOOKUP(Tabla2[[#This Row],[Cultivo]],Cod_categoría[],2,0)</f>
        <v>100102003</v>
      </c>
      <c r="H7555" t="str">
        <f>+VLOOKUP(F7555,Codigos[],2,0)</f>
        <v>Cítricos</v>
      </c>
      <c r="I7555">
        <f>+VLOOKUP(Tabla2[[#This Row],[Categoría]],Cod_procesamiento10[],2,0)</f>
        <v>2</v>
      </c>
      <c r="J7555" t="s">
        <v>163</v>
      </c>
      <c r="K7555" s="3">
        <v>451.4</v>
      </c>
    </row>
    <row r="7556" spans="1:11" x14ac:dyDescent="0.35">
      <c r="A7556">
        <v>2016</v>
      </c>
      <c r="B7556" s="5" t="s">
        <v>56</v>
      </c>
      <c r="C7556" s="10">
        <v>42583</v>
      </c>
      <c r="D7556" t="s">
        <v>2</v>
      </c>
      <c r="E7556">
        <f>+VLOOKUP(Tabla2[[#This Row],[Punto de venta]],Punto_venta[],2,0)</f>
        <v>1</v>
      </c>
      <c r="F7556" t="s">
        <v>20</v>
      </c>
      <c r="G7556">
        <f>+VLOOKUP(Tabla2[[#This Row],[Cultivo]],Cod_categoría[],2,0)</f>
        <v>100102004</v>
      </c>
      <c r="H7556" t="str">
        <f>+VLOOKUP(F7556,Codigos[],2,0)</f>
        <v>Cítricos</v>
      </c>
      <c r="I7556">
        <f>+VLOOKUP(Tabla2[[#This Row],[Categoría]],Cod_procesamiento10[],2,0)</f>
        <v>2</v>
      </c>
      <c r="J7556" t="s">
        <v>163</v>
      </c>
      <c r="K7556" s="3">
        <v>810.27</v>
      </c>
    </row>
    <row r="7557" spans="1:11" x14ac:dyDescent="0.35">
      <c r="A7557">
        <v>2016</v>
      </c>
      <c r="B7557" s="5" t="s">
        <v>56</v>
      </c>
      <c r="C7557" s="10">
        <v>42583</v>
      </c>
      <c r="D7557" t="s">
        <v>2</v>
      </c>
      <c r="E7557">
        <f>+VLOOKUP(Tabla2[[#This Row],[Punto de venta]],Punto_venta[],2,0)</f>
        <v>1</v>
      </c>
      <c r="F7557" t="s">
        <v>10</v>
      </c>
      <c r="G7557">
        <f>+VLOOKUP(Tabla2[[#This Row],[Cultivo]],Cod_categoría[],2,0)</f>
        <v>100104002</v>
      </c>
      <c r="H7557" t="str">
        <f>+VLOOKUP(F7557,Codigos[],2,0)</f>
        <v>Frutos de pepita</v>
      </c>
      <c r="I7557">
        <f>+VLOOKUP(Tabla2[[#This Row],[Categoría]],Cod_procesamiento10[],2,0)</f>
        <v>3</v>
      </c>
      <c r="J7557" t="s">
        <v>163</v>
      </c>
      <c r="K7557" s="3">
        <v>525.95000000000005</v>
      </c>
    </row>
    <row r="7558" spans="1:11" x14ac:dyDescent="0.35">
      <c r="A7558">
        <v>2016</v>
      </c>
      <c r="B7558" s="5" t="s">
        <v>56</v>
      </c>
      <c r="C7558" s="10">
        <v>42583</v>
      </c>
      <c r="D7558" t="s">
        <v>2</v>
      </c>
      <c r="E7558">
        <f>+VLOOKUP(Tabla2[[#This Row],[Punto de venta]],Punto_venta[],2,0)</f>
        <v>1</v>
      </c>
      <c r="F7558" t="s">
        <v>11</v>
      </c>
      <c r="G7558">
        <f>+VLOOKUP(Tabla2[[#This Row],[Cultivo]],Cod_categoría[],2,0)</f>
        <v>100102005</v>
      </c>
      <c r="H7558" t="str">
        <f>+VLOOKUP(F7558,Codigos[],2,0)</f>
        <v>Cítricos</v>
      </c>
      <c r="I7558">
        <f>+VLOOKUP(Tabla2[[#This Row],[Categoría]],Cod_procesamiento10[],2,0)</f>
        <v>2</v>
      </c>
      <c r="J7558" t="s">
        <v>163</v>
      </c>
      <c r="K7558" s="3">
        <v>559.71</v>
      </c>
    </row>
    <row r="7559" spans="1:11" x14ac:dyDescent="0.35">
      <c r="A7559">
        <v>2016</v>
      </c>
      <c r="B7559" s="5" t="s">
        <v>56</v>
      </c>
      <c r="C7559" s="10">
        <v>42583</v>
      </c>
      <c r="D7559" t="s">
        <v>2</v>
      </c>
      <c r="E7559">
        <f>+VLOOKUP(Tabla2[[#This Row],[Punto de venta]],Punto_venta[],2,0)</f>
        <v>1</v>
      </c>
      <c r="F7559" t="s">
        <v>13</v>
      </c>
      <c r="G7559">
        <f>+VLOOKUP(Tabla2[[#This Row],[Cultivo]],Cod_categoría[],2,0)</f>
        <v>100106002</v>
      </c>
      <c r="H7559" t="str">
        <f>+VLOOKUP(F7559,Codigos[],2,0)</f>
        <v>Frutos oleaginosos</v>
      </c>
      <c r="I7559">
        <f>+VLOOKUP(Tabla2[[#This Row],[Categoría]],Cod_procesamiento10[],2,0)</f>
        <v>12</v>
      </c>
      <c r="J7559" t="s">
        <v>163</v>
      </c>
      <c r="K7559" s="3">
        <v>2326.09</v>
      </c>
    </row>
    <row r="7560" spans="1:11" x14ac:dyDescent="0.35">
      <c r="A7560">
        <v>2016</v>
      </c>
      <c r="B7560" s="5" t="s">
        <v>56</v>
      </c>
      <c r="C7560" s="10">
        <v>42583</v>
      </c>
      <c r="D7560" t="s">
        <v>2</v>
      </c>
      <c r="E7560">
        <f>+VLOOKUP(Tabla2[[#This Row],[Punto de venta]],Punto_venta[],2,0)</f>
        <v>1</v>
      </c>
      <c r="F7560" t="s">
        <v>14</v>
      </c>
      <c r="G7560">
        <f>+VLOOKUP(Tabla2[[#This Row],[Cultivo]],Cod_categoría[],2,0)</f>
        <v>100104005</v>
      </c>
      <c r="H7560" t="str">
        <f>+VLOOKUP(F7560,Codigos[],2,0)</f>
        <v>Frutos de pepita</v>
      </c>
      <c r="I7560">
        <f>+VLOOKUP(Tabla2[[#This Row],[Categoría]],Cod_procesamiento10[],2,0)</f>
        <v>3</v>
      </c>
      <c r="J7560" t="s">
        <v>163</v>
      </c>
      <c r="K7560" s="3">
        <v>611.84</v>
      </c>
    </row>
    <row r="7561" spans="1:11" x14ac:dyDescent="0.35">
      <c r="A7561">
        <v>2016</v>
      </c>
      <c r="B7561" s="5" t="s">
        <v>56</v>
      </c>
      <c r="C7561" s="10">
        <v>42583</v>
      </c>
      <c r="D7561" t="s">
        <v>2</v>
      </c>
      <c r="E7561">
        <f>+VLOOKUP(Tabla2[[#This Row],[Punto de venta]],Punto_venta[],2,0)</f>
        <v>1</v>
      </c>
      <c r="F7561" t="s">
        <v>15</v>
      </c>
      <c r="G7561">
        <f>+VLOOKUP(Tabla2[[#This Row],[Cultivo]],Cod_categoría[],2,0)</f>
        <v>100108006</v>
      </c>
      <c r="H7561" t="str">
        <f>+VLOOKUP(F7561,Codigos[],2,0)</f>
        <v>Frutos tropicales y subtropicales</v>
      </c>
      <c r="I7561">
        <f>+VLOOKUP(Tabla2[[#This Row],[Categoría]],Cod_procesamiento10[],2,0)</f>
        <v>4</v>
      </c>
      <c r="J7561" t="s">
        <v>163</v>
      </c>
      <c r="K7561" s="3">
        <v>590.29</v>
      </c>
    </row>
    <row r="7562" spans="1:11" x14ac:dyDescent="0.35">
      <c r="A7562">
        <v>2016</v>
      </c>
      <c r="B7562" s="5" t="s">
        <v>56</v>
      </c>
      <c r="C7562" s="10">
        <v>42583</v>
      </c>
      <c r="D7562" t="s">
        <v>17</v>
      </c>
      <c r="E7562">
        <f>+VLOOKUP(Tabla2[[#This Row],[Punto de venta]],Punto_venta[],2,0)</f>
        <v>2</v>
      </c>
      <c r="F7562" t="s">
        <v>19</v>
      </c>
      <c r="G7562">
        <f>+VLOOKUP(Tabla2[[#This Row],[Cultivo]],Cod_categoría[],2,0)</f>
        <v>100101007</v>
      </c>
      <c r="H7562" t="str">
        <f>+VLOOKUP(F7562,Codigos[],2,0)</f>
        <v>Berries</v>
      </c>
      <c r="I7562">
        <f>+VLOOKUP(Tabla2[[#This Row],[Categoría]],Cod_procesamiento10[],2,0)</f>
        <v>1</v>
      </c>
      <c r="J7562" t="s">
        <v>163</v>
      </c>
      <c r="K7562" s="3">
        <v>1005.66</v>
      </c>
    </row>
    <row r="7563" spans="1:11" x14ac:dyDescent="0.35">
      <c r="A7563">
        <v>2016</v>
      </c>
      <c r="B7563" s="5" t="s">
        <v>56</v>
      </c>
      <c r="C7563" s="10">
        <v>42583</v>
      </c>
      <c r="D7563" t="s">
        <v>17</v>
      </c>
      <c r="E7563">
        <f>+VLOOKUP(Tabla2[[#This Row],[Punto de venta]],Punto_venta[],2,0)</f>
        <v>2</v>
      </c>
      <c r="F7563" t="s">
        <v>9</v>
      </c>
      <c r="G7563">
        <f>+VLOOKUP(Tabla2[[#This Row],[Cultivo]],Cod_categoría[],2,0)</f>
        <v>100102003</v>
      </c>
      <c r="H7563" t="str">
        <f>+VLOOKUP(F7563,Codigos[],2,0)</f>
        <v>Cítricos</v>
      </c>
      <c r="I7563">
        <f>+VLOOKUP(Tabla2[[#This Row],[Categoría]],Cod_procesamiento10[],2,0)</f>
        <v>2</v>
      </c>
      <c r="J7563" t="s">
        <v>163</v>
      </c>
      <c r="K7563" s="3">
        <v>1022.98</v>
      </c>
    </row>
    <row r="7564" spans="1:11" x14ac:dyDescent="0.35">
      <c r="A7564">
        <v>2016</v>
      </c>
      <c r="B7564" s="5" t="s">
        <v>56</v>
      </c>
      <c r="C7564" s="10">
        <v>42583</v>
      </c>
      <c r="D7564" t="s">
        <v>17</v>
      </c>
      <c r="E7564">
        <f>+VLOOKUP(Tabla2[[#This Row],[Punto de venta]],Punto_venta[],2,0)</f>
        <v>2</v>
      </c>
      <c r="F7564" t="s">
        <v>20</v>
      </c>
      <c r="G7564">
        <f>+VLOOKUP(Tabla2[[#This Row],[Cultivo]],Cod_categoría[],2,0)</f>
        <v>100102004</v>
      </c>
      <c r="H7564" t="str">
        <f>+VLOOKUP(F7564,Codigos[],2,0)</f>
        <v>Cítricos</v>
      </c>
      <c r="I7564">
        <f>+VLOOKUP(Tabla2[[#This Row],[Categoría]],Cod_procesamiento10[],2,0)</f>
        <v>2</v>
      </c>
      <c r="J7564" t="s">
        <v>163</v>
      </c>
      <c r="K7564" s="3">
        <v>1817.71</v>
      </c>
    </row>
    <row r="7565" spans="1:11" x14ac:dyDescent="0.35">
      <c r="A7565">
        <v>2016</v>
      </c>
      <c r="B7565" s="5" t="s">
        <v>56</v>
      </c>
      <c r="C7565" s="10">
        <v>42583</v>
      </c>
      <c r="D7565" t="s">
        <v>17</v>
      </c>
      <c r="E7565">
        <f>+VLOOKUP(Tabla2[[#This Row],[Punto de venta]],Punto_venta[],2,0)</f>
        <v>2</v>
      </c>
      <c r="F7565" t="s">
        <v>21</v>
      </c>
      <c r="G7565">
        <f>+VLOOKUP(Tabla2[[#This Row],[Cultivo]],Cod_categoría[],2,0)</f>
        <v>100108002</v>
      </c>
      <c r="H7565" t="str">
        <f>+VLOOKUP(F7565,Codigos[],2,0)</f>
        <v>Frutos tropicales y subtropicales</v>
      </c>
      <c r="I7565">
        <f>+VLOOKUP(Tabla2[[#This Row],[Categoría]],Cod_procesamiento10[],2,0)</f>
        <v>4</v>
      </c>
      <c r="J7565" t="s">
        <v>163</v>
      </c>
      <c r="K7565" s="3">
        <v>2269.8000000000002</v>
      </c>
    </row>
    <row r="7566" spans="1:11" x14ac:dyDescent="0.35">
      <c r="A7566">
        <v>2016</v>
      </c>
      <c r="B7566" s="5" t="s">
        <v>56</v>
      </c>
      <c r="C7566" s="10">
        <v>42583</v>
      </c>
      <c r="D7566" t="s">
        <v>17</v>
      </c>
      <c r="E7566">
        <f>+VLOOKUP(Tabla2[[#This Row],[Punto de venta]],Punto_venta[],2,0)</f>
        <v>2</v>
      </c>
      <c r="F7566" t="s">
        <v>10</v>
      </c>
      <c r="G7566">
        <f>+VLOOKUP(Tabla2[[#This Row],[Cultivo]],Cod_categoría[],2,0)</f>
        <v>100104002</v>
      </c>
      <c r="H7566" t="str">
        <f>+VLOOKUP(F7566,Codigos[],2,0)</f>
        <v>Frutos de pepita</v>
      </c>
      <c r="I7566">
        <f>+VLOOKUP(Tabla2[[#This Row],[Categoría]],Cod_procesamiento10[],2,0)</f>
        <v>3</v>
      </c>
      <c r="J7566" t="s">
        <v>163</v>
      </c>
      <c r="K7566" s="3">
        <v>990.78</v>
      </c>
    </row>
    <row r="7567" spans="1:11" x14ac:dyDescent="0.35">
      <c r="A7567">
        <v>2016</v>
      </c>
      <c r="B7567" s="5" t="s">
        <v>56</v>
      </c>
      <c r="C7567" s="10">
        <v>42583</v>
      </c>
      <c r="D7567" t="s">
        <v>17</v>
      </c>
      <c r="E7567">
        <f>+VLOOKUP(Tabla2[[#This Row],[Punto de venta]],Punto_venta[],2,0)</f>
        <v>2</v>
      </c>
      <c r="F7567" t="s">
        <v>11</v>
      </c>
      <c r="G7567">
        <f>+VLOOKUP(Tabla2[[#This Row],[Cultivo]],Cod_categoría[],2,0)</f>
        <v>100102005</v>
      </c>
      <c r="H7567" t="str">
        <f>+VLOOKUP(F7567,Codigos[],2,0)</f>
        <v>Cítricos</v>
      </c>
      <c r="I7567">
        <f>+VLOOKUP(Tabla2[[#This Row],[Categoría]],Cod_procesamiento10[],2,0)</f>
        <v>2</v>
      </c>
      <c r="J7567" t="s">
        <v>163</v>
      </c>
      <c r="K7567" s="3">
        <v>906.37</v>
      </c>
    </row>
    <row r="7568" spans="1:11" x14ac:dyDescent="0.35">
      <c r="A7568">
        <v>2016</v>
      </c>
      <c r="B7568" s="5" t="s">
        <v>56</v>
      </c>
      <c r="C7568" s="10">
        <v>42583</v>
      </c>
      <c r="D7568" t="s">
        <v>17</v>
      </c>
      <c r="E7568">
        <f>+VLOOKUP(Tabla2[[#This Row],[Punto de venta]],Punto_venta[],2,0)</f>
        <v>2</v>
      </c>
      <c r="F7568" t="s">
        <v>13</v>
      </c>
      <c r="G7568">
        <f>+VLOOKUP(Tabla2[[#This Row],[Cultivo]],Cod_categoría[],2,0)</f>
        <v>100106002</v>
      </c>
      <c r="H7568" t="str">
        <f>+VLOOKUP(F7568,Codigos[],2,0)</f>
        <v>Frutos oleaginosos</v>
      </c>
      <c r="I7568">
        <f>+VLOOKUP(Tabla2[[#This Row],[Categoría]],Cod_procesamiento10[],2,0)</f>
        <v>12</v>
      </c>
      <c r="J7568" t="s">
        <v>163</v>
      </c>
      <c r="K7568" s="3">
        <v>3091.62</v>
      </c>
    </row>
    <row r="7569" spans="1:11" x14ac:dyDescent="0.35">
      <c r="A7569">
        <v>2016</v>
      </c>
      <c r="B7569" s="5" t="s">
        <v>56</v>
      </c>
      <c r="C7569" s="10">
        <v>42583</v>
      </c>
      <c r="D7569" t="s">
        <v>17</v>
      </c>
      <c r="E7569">
        <f>+VLOOKUP(Tabla2[[#This Row],[Punto de venta]],Punto_venta[],2,0)</f>
        <v>2</v>
      </c>
      <c r="F7569" t="s">
        <v>14</v>
      </c>
      <c r="G7569">
        <f>+VLOOKUP(Tabla2[[#This Row],[Cultivo]],Cod_categoría[],2,0)</f>
        <v>100104005</v>
      </c>
      <c r="H7569" t="str">
        <f>+VLOOKUP(F7569,Codigos[],2,0)</f>
        <v>Frutos de pepita</v>
      </c>
      <c r="I7569">
        <f>+VLOOKUP(Tabla2[[#This Row],[Categoría]],Cod_procesamiento10[],2,0)</f>
        <v>3</v>
      </c>
      <c r="J7569" t="s">
        <v>163</v>
      </c>
      <c r="K7569" s="3">
        <v>925.55</v>
      </c>
    </row>
    <row r="7570" spans="1:11" x14ac:dyDescent="0.35">
      <c r="A7570">
        <v>2016</v>
      </c>
      <c r="B7570" s="5" t="s">
        <v>56</v>
      </c>
      <c r="C7570" s="10">
        <v>42583</v>
      </c>
      <c r="D7570" t="s">
        <v>17</v>
      </c>
      <c r="E7570">
        <f>+VLOOKUP(Tabla2[[#This Row],[Punto de venta]],Punto_venta[],2,0)</f>
        <v>2</v>
      </c>
      <c r="F7570" t="s">
        <v>15</v>
      </c>
      <c r="G7570">
        <f>+VLOOKUP(Tabla2[[#This Row],[Cultivo]],Cod_categoría[],2,0)</f>
        <v>100108006</v>
      </c>
      <c r="H7570" t="str">
        <f>+VLOOKUP(F7570,Codigos[],2,0)</f>
        <v>Frutos tropicales y subtropicales</v>
      </c>
      <c r="I7570">
        <f>+VLOOKUP(Tabla2[[#This Row],[Categoría]],Cod_procesamiento10[],2,0)</f>
        <v>4</v>
      </c>
      <c r="J7570" t="s">
        <v>163</v>
      </c>
      <c r="K7570" s="3">
        <v>809.79</v>
      </c>
    </row>
    <row r="7571" spans="1:11" x14ac:dyDescent="0.35">
      <c r="A7571">
        <v>2016</v>
      </c>
      <c r="B7571" s="5" t="s">
        <v>56</v>
      </c>
      <c r="C7571" s="10">
        <v>42583</v>
      </c>
      <c r="D7571" t="s">
        <v>2</v>
      </c>
      <c r="E7571">
        <f>+VLOOKUP(Tabla2[[#This Row],[Punto de venta]],Punto_venta[],2,0)</f>
        <v>1</v>
      </c>
      <c r="F7571" t="s">
        <v>19</v>
      </c>
      <c r="G7571">
        <f>+VLOOKUP(Tabla2[[#This Row],[Cultivo]],Cod_categoría[],2,0)</f>
        <v>100101007</v>
      </c>
      <c r="H7571" t="str">
        <f>+VLOOKUP(F7571,Codigos[],2,0)</f>
        <v>Berries</v>
      </c>
      <c r="I7571">
        <f>+VLOOKUP(Tabla2[[#This Row],[Categoría]],Cod_procesamiento10[],2,0)</f>
        <v>1</v>
      </c>
      <c r="J7571" t="s">
        <v>163</v>
      </c>
      <c r="K7571" s="3">
        <v>589</v>
      </c>
    </row>
    <row r="7572" spans="1:11" x14ac:dyDescent="0.35">
      <c r="A7572">
        <v>2016</v>
      </c>
      <c r="B7572" s="5" t="s">
        <v>56</v>
      </c>
      <c r="C7572" s="10">
        <v>42583</v>
      </c>
      <c r="D7572" t="s">
        <v>2</v>
      </c>
      <c r="E7572">
        <f>+VLOOKUP(Tabla2[[#This Row],[Punto de venta]],Punto_venta[],2,0)</f>
        <v>1</v>
      </c>
      <c r="F7572" t="s">
        <v>9</v>
      </c>
      <c r="G7572">
        <f>+VLOOKUP(Tabla2[[#This Row],[Cultivo]],Cod_categoría[],2,0)</f>
        <v>100102003</v>
      </c>
      <c r="H7572" t="str">
        <f>+VLOOKUP(F7572,Codigos[],2,0)</f>
        <v>Cítricos</v>
      </c>
      <c r="I7572">
        <f>+VLOOKUP(Tabla2[[#This Row],[Categoría]],Cod_procesamiento10[],2,0)</f>
        <v>2</v>
      </c>
      <c r="J7572" t="s">
        <v>163</v>
      </c>
      <c r="K7572" s="3">
        <v>408.6</v>
      </c>
    </row>
    <row r="7573" spans="1:11" x14ac:dyDescent="0.35">
      <c r="A7573">
        <v>2016</v>
      </c>
      <c r="B7573" s="5" t="s">
        <v>56</v>
      </c>
      <c r="C7573" s="10">
        <v>42583</v>
      </c>
      <c r="D7573" t="s">
        <v>2</v>
      </c>
      <c r="E7573">
        <f>+VLOOKUP(Tabla2[[#This Row],[Punto de venta]],Punto_venta[],2,0)</f>
        <v>1</v>
      </c>
      <c r="F7573" t="s">
        <v>20</v>
      </c>
      <c r="G7573">
        <f>+VLOOKUP(Tabla2[[#This Row],[Cultivo]],Cod_categoría[],2,0)</f>
        <v>100102004</v>
      </c>
      <c r="H7573" t="str">
        <f>+VLOOKUP(F7573,Codigos[],2,0)</f>
        <v>Cítricos</v>
      </c>
      <c r="I7573">
        <f>+VLOOKUP(Tabla2[[#This Row],[Categoría]],Cod_procesamiento10[],2,0)</f>
        <v>2</v>
      </c>
      <c r="J7573" t="s">
        <v>163</v>
      </c>
      <c r="K7573" s="3">
        <v>835.53</v>
      </c>
    </row>
    <row r="7574" spans="1:11" x14ac:dyDescent="0.35">
      <c r="A7574">
        <v>2016</v>
      </c>
      <c r="B7574" s="5" t="s">
        <v>56</v>
      </c>
      <c r="C7574" s="10">
        <v>42583</v>
      </c>
      <c r="D7574" t="s">
        <v>2</v>
      </c>
      <c r="E7574">
        <f>+VLOOKUP(Tabla2[[#This Row],[Punto de venta]],Punto_venta[],2,0)</f>
        <v>1</v>
      </c>
      <c r="F7574" t="s">
        <v>21</v>
      </c>
      <c r="G7574">
        <f>+VLOOKUP(Tabla2[[#This Row],[Cultivo]],Cod_categoría[],2,0)</f>
        <v>100108002</v>
      </c>
      <c r="H7574" t="str">
        <f>+VLOOKUP(F7574,Codigos[],2,0)</f>
        <v>Frutos tropicales y subtropicales</v>
      </c>
      <c r="I7574">
        <f>+VLOOKUP(Tabla2[[#This Row],[Categoría]],Cod_procesamiento10[],2,0)</f>
        <v>4</v>
      </c>
      <c r="J7574" t="s">
        <v>163</v>
      </c>
      <c r="K7574" s="3">
        <v>1825</v>
      </c>
    </row>
    <row r="7575" spans="1:11" x14ac:dyDescent="0.35">
      <c r="A7575">
        <v>2016</v>
      </c>
      <c r="B7575" s="5" t="s">
        <v>56</v>
      </c>
      <c r="C7575" s="10">
        <v>42583</v>
      </c>
      <c r="D7575" t="s">
        <v>2</v>
      </c>
      <c r="E7575">
        <f>+VLOOKUP(Tabla2[[#This Row],[Punto de venta]],Punto_venta[],2,0)</f>
        <v>1</v>
      </c>
      <c r="F7575" t="s">
        <v>10</v>
      </c>
      <c r="G7575">
        <f>+VLOOKUP(Tabla2[[#This Row],[Cultivo]],Cod_categoría[],2,0)</f>
        <v>100104002</v>
      </c>
      <c r="H7575" t="str">
        <f>+VLOOKUP(F7575,Codigos[],2,0)</f>
        <v>Frutos de pepita</v>
      </c>
      <c r="I7575">
        <f>+VLOOKUP(Tabla2[[#This Row],[Categoría]],Cod_procesamiento10[],2,0)</f>
        <v>3</v>
      </c>
      <c r="J7575" t="s">
        <v>163</v>
      </c>
      <c r="K7575" s="3">
        <v>549.28</v>
      </c>
    </row>
    <row r="7576" spans="1:11" x14ac:dyDescent="0.35">
      <c r="A7576">
        <v>2016</v>
      </c>
      <c r="B7576" s="5" t="s">
        <v>56</v>
      </c>
      <c r="C7576" s="10">
        <v>42583</v>
      </c>
      <c r="D7576" t="s">
        <v>2</v>
      </c>
      <c r="E7576">
        <f>+VLOOKUP(Tabla2[[#This Row],[Punto de venta]],Punto_venta[],2,0)</f>
        <v>1</v>
      </c>
      <c r="F7576" t="s">
        <v>11</v>
      </c>
      <c r="G7576">
        <f>+VLOOKUP(Tabla2[[#This Row],[Cultivo]],Cod_categoría[],2,0)</f>
        <v>100102005</v>
      </c>
      <c r="H7576" t="str">
        <f>+VLOOKUP(F7576,Codigos[],2,0)</f>
        <v>Cítricos</v>
      </c>
      <c r="I7576">
        <f>+VLOOKUP(Tabla2[[#This Row],[Categoría]],Cod_procesamiento10[],2,0)</f>
        <v>2</v>
      </c>
      <c r="J7576" t="s">
        <v>163</v>
      </c>
      <c r="K7576" s="3">
        <v>522.66</v>
      </c>
    </row>
    <row r="7577" spans="1:11" x14ac:dyDescent="0.35">
      <c r="A7577">
        <v>2016</v>
      </c>
      <c r="B7577" s="5" t="s">
        <v>56</v>
      </c>
      <c r="C7577" s="10">
        <v>42583</v>
      </c>
      <c r="D7577" t="s">
        <v>2</v>
      </c>
      <c r="E7577">
        <f>+VLOOKUP(Tabla2[[#This Row],[Punto de venta]],Punto_venta[],2,0)</f>
        <v>1</v>
      </c>
      <c r="F7577" t="s">
        <v>13</v>
      </c>
      <c r="G7577">
        <f>+VLOOKUP(Tabla2[[#This Row],[Cultivo]],Cod_categoría[],2,0)</f>
        <v>100106002</v>
      </c>
      <c r="H7577" t="str">
        <f>+VLOOKUP(F7577,Codigos[],2,0)</f>
        <v>Frutos oleaginosos</v>
      </c>
      <c r="I7577">
        <f>+VLOOKUP(Tabla2[[#This Row],[Categoría]],Cod_procesamiento10[],2,0)</f>
        <v>12</v>
      </c>
      <c r="J7577" t="s">
        <v>163</v>
      </c>
      <c r="K7577" s="3">
        <v>2314.27</v>
      </c>
    </row>
    <row r="7578" spans="1:11" x14ac:dyDescent="0.35">
      <c r="A7578">
        <v>2016</v>
      </c>
      <c r="B7578" s="5" t="s">
        <v>56</v>
      </c>
      <c r="C7578" s="10">
        <v>42583</v>
      </c>
      <c r="D7578" t="s">
        <v>2</v>
      </c>
      <c r="E7578">
        <f>+VLOOKUP(Tabla2[[#This Row],[Punto de venta]],Punto_venta[],2,0)</f>
        <v>1</v>
      </c>
      <c r="F7578" t="s">
        <v>14</v>
      </c>
      <c r="G7578">
        <f>+VLOOKUP(Tabla2[[#This Row],[Cultivo]],Cod_categoría[],2,0)</f>
        <v>100104005</v>
      </c>
      <c r="H7578" t="str">
        <f>+VLOOKUP(F7578,Codigos[],2,0)</f>
        <v>Frutos de pepita</v>
      </c>
      <c r="I7578">
        <f>+VLOOKUP(Tabla2[[#This Row],[Categoría]],Cod_procesamiento10[],2,0)</f>
        <v>3</v>
      </c>
      <c r="J7578" t="s">
        <v>163</v>
      </c>
      <c r="K7578" s="3">
        <v>616.42999999999995</v>
      </c>
    </row>
    <row r="7579" spans="1:11" x14ac:dyDescent="0.35">
      <c r="A7579">
        <v>2016</v>
      </c>
      <c r="B7579" s="5" t="s">
        <v>56</v>
      </c>
      <c r="C7579" s="10">
        <v>42583</v>
      </c>
      <c r="D7579" t="s">
        <v>2</v>
      </c>
      <c r="E7579">
        <f>+VLOOKUP(Tabla2[[#This Row],[Punto de venta]],Punto_venta[],2,0)</f>
        <v>1</v>
      </c>
      <c r="F7579" t="s">
        <v>15</v>
      </c>
      <c r="G7579">
        <f>+VLOOKUP(Tabla2[[#This Row],[Cultivo]],Cod_categoría[],2,0)</f>
        <v>100108006</v>
      </c>
      <c r="H7579" t="str">
        <f>+VLOOKUP(F7579,Codigos[],2,0)</f>
        <v>Frutos tropicales y subtropicales</v>
      </c>
      <c r="I7579">
        <f>+VLOOKUP(Tabla2[[#This Row],[Categoría]],Cod_procesamiento10[],2,0)</f>
        <v>4</v>
      </c>
      <c r="J7579" t="s">
        <v>163</v>
      </c>
      <c r="K7579" s="3">
        <v>576.77</v>
      </c>
    </row>
    <row r="7580" spans="1:11" x14ac:dyDescent="0.35">
      <c r="A7580">
        <v>2016</v>
      </c>
      <c r="B7580" s="5" t="s">
        <v>56</v>
      </c>
      <c r="C7580" s="10">
        <v>42583</v>
      </c>
      <c r="D7580" t="s">
        <v>17</v>
      </c>
      <c r="E7580">
        <f>+VLOOKUP(Tabla2[[#This Row],[Punto de venta]],Punto_venta[],2,0)</f>
        <v>2</v>
      </c>
      <c r="F7580" t="s">
        <v>19</v>
      </c>
      <c r="G7580">
        <f>+VLOOKUP(Tabla2[[#This Row],[Cultivo]],Cod_categoría[],2,0)</f>
        <v>100101007</v>
      </c>
      <c r="H7580" t="str">
        <f>+VLOOKUP(F7580,Codigos[],2,0)</f>
        <v>Berries</v>
      </c>
      <c r="I7580">
        <f>+VLOOKUP(Tabla2[[#This Row],[Categoría]],Cod_procesamiento10[],2,0)</f>
        <v>1</v>
      </c>
      <c r="J7580" t="s">
        <v>163</v>
      </c>
      <c r="K7580" s="3">
        <v>1053.75</v>
      </c>
    </row>
    <row r="7581" spans="1:11" x14ac:dyDescent="0.35">
      <c r="A7581">
        <v>2016</v>
      </c>
      <c r="B7581" s="5" t="s">
        <v>56</v>
      </c>
      <c r="C7581" s="10">
        <v>42583</v>
      </c>
      <c r="D7581" t="s">
        <v>17</v>
      </c>
      <c r="E7581">
        <f>+VLOOKUP(Tabla2[[#This Row],[Punto de venta]],Punto_venta[],2,0)</f>
        <v>2</v>
      </c>
      <c r="F7581" t="s">
        <v>9</v>
      </c>
      <c r="G7581">
        <f>+VLOOKUP(Tabla2[[#This Row],[Cultivo]],Cod_categoría[],2,0)</f>
        <v>100102003</v>
      </c>
      <c r="H7581" t="str">
        <f>+VLOOKUP(F7581,Codigos[],2,0)</f>
        <v>Cítricos</v>
      </c>
      <c r="I7581">
        <f>+VLOOKUP(Tabla2[[#This Row],[Categoría]],Cod_procesamiento10[],2,0)</f>
        <v>2</v>
      </c>
      <c r="J7581" t="s">
        <v>163</v>
      </c>
      <c r="K7581" s="3">
        <v>984.71</v>
      </c>
    </row>
    <row r="7582" spans="1:11" x14ac:dyDescent="0.35">
      <c r="A7582">
        <v>2016</v>
      </c>
      <c r="B7582" s="5" t="s">
        <v>56</v>
      </c>
      <c r="C7582" s="10">
        <v>42583</v>
      </c>
      <c r="D7582" t="s">
        <v>17</v>
      </c>
      <c r="E7582">
        <f>+VLOOKUP(Tabla2[[#This Row],[Punto de venta]],Punto_venta[],2,0)</f>
        <v>2</v>
      </c>
      <c r="F7582" t="s">
        <v>20</v>
      </c>
      <c r="G7582">
        <f>+VLOOKUP(Tabla2[[#This Row],[Cultivo]],Cod_categoría[],2,0)</f>
        <v>100102004</v>
      </c>
      <c r="H7582" t="str">
        <f>+VLOOKUP(F7582,Codigos[],2,0)</f>
        <v>Cítricos</v>
      </c>
      <c r="I7582">
        <f>+VLOOKUP(Tabla2[[#This Row],[Categoría]],Cod_procesamiento10[],2,0)</f>
        <v>2</v>
      </c>
      <c r="J7582" t="s">
        <v>163</v>
      </c>
      <c r="K7582" s="3">
        <v>1859.92</v>
      </c>
    </row>
    <row r="7583" spans="1:11" x14ac:dyDescent="0.35">
      <c r="A7583">
        <v>2016</v>
      </c>
      <c r="B7583" s="5" t="s">
        <v>56</v>
      </c>
      <c r="C7583" s="10">
        <v>42583</v>
      </c>
      <c r="D7583" t="s">
        <v>17</v>
      </c>
      <c r="E7583">
        <f>+VLOOKUP(Tabla2[[#This Row],[Punto de venta]],Punto_venta[],2,0)</f>
        <v>2</v>
      </c>
      <c r="F7583" t="s">
        <v>21</v>
      </c>
      <c r="G7583">
        <f>+VLOOKUP(Tabla2[[#This Row],[Cultivo]],Cod_categoría[],2,0)</f>
        <v>100108002</v>
      </c>
      <c r="H7583" t="str">
        <f>+VLOOKUP(F7583,Codigos[],2,0)</f>
        <v>Frutos tropicales y subtropicales</v>
      </c>
      <c r="I7583">
        <f>+VLOOKUP(Tabla2[[#This Row],[Categoría]],Cod_procesamiento10[],2,0)</f>
        <v>4</v>
      </c>
      <c r="J7583" t="s">
        <v>163</v>
      </c>
      <c r="K7583" s="3">
        <v>2543.23</v>
      </c>
    </row>
    <row r="7584" spans="1:11" x14ac:dyDescent="0.35">
      <c r="A7584">
        <v>2016</v>
      </c>
      <c r="B7584" s="5" t="s">
        <v>56</v>
      </c>
      <c r="C7584" s="10">
        <v>42583</v>
      </c>
      <c r="D7584" t="s">
        <v>17</v>
      </c>
      <c r="E7584">
        <f>+VLOOKUP(Tabla2[[#This Row],[Punto de venta]],Punto_venta[],2,0)</f>
        <v>2</v>
      </c>
      <c r="F7584" t="s">
        <v>10</v>
      </c>
      <c r="G7584">
        <f>+VLOOKUP(Tabla2[[#This Row],[Cultivo]],Cod_categoría[],2,0)</f>
        <v>100104002</v>
      </c>
      <c r="H7584" t="str">
        <f>+VLOOKUP(F7584,Codigos[],2,0)</f>
        <v>Frutos de pepita</v>
      </c>
      <c r="I7584">
        <f>+VLOOKUP(Tabla2[[#This Row],[Categoría]],Cod_procesamiento10[],2,0)</f>
        <v>3</v>
      </c>
      <c r="J7584" t="s">
        <v>163</v>
      </c>
      <c r="K7584" s="3">
        <v>994.11</v>
      </c>
    </row>
    <row r="7585" spans="1:11" x14ac:dyDescent="0.35">
      <c r="A7585">
        <v>2016</v>
      </c>
      <c r="B7585" s="5" t="s">
        <v>56</v>
      </c>
      <c r="C7585" s="10">
        <v>42583</v>
      </c>
      <c r="D7585" t="s">
        <v>17</v>
      </c>
      <c r="E7585">
        <f>+VLOOKUP(Tabla2[[#This Row],[Punto de venta]],Punto_venta[],2,0)</f>
        <v>2</v>
      </c>
      <c r="F7585" t="s">
        <v>11</v>
      </c>
      <c r="G7585">
        <f>+VLOOKUP(Tabla2[[#This Row],[Cultivo]],Cod_categoría[],2,0)</f>
        <v>100102005</v>
      </c>
      <c r="H7585" t="str">
        <f>+VLOOKUP(F7585,Codigos[],2,0)</f>
        <v>Cítricos</v>
      </c>
      <c r="I7585">
        <f>+VLOOKUP(Tabla2[[#This Row],[Categoría]],Cod_procesamiento10[],2,0)</f>
        <v>2</v>
      </c>
      <c r="J7585" t="s">
        <v>163</v>
      </c>
      <c r="K7585" s="3">
        <v>983.65</v>
      </c>
    </row>
    <row r="7586" spans="1:11" x14ac:dyDescent="0.35">
      <c r="A7586">
        <v>2016</v>
      </c>
      <c r="B7586" s="5" t="s">
        <v>56</v>
      </c>
      <c r="C7586" s="10">
        <v>42583</v>
      </c>
      <c r="D7586" t="s">
        <v>17</v>
      </c>
      <c r="E7586">
        <f>+VLOOKUP(Tabla2[[#This Row],[Punto de venta]],Punto_venta[],2,0)</f>
        <v>2</v>
      </c>
      <c r="F7586" t="s">
        <v>13</v>
      </c>
      <c r="G7586">
        <f>+VLOOKUP(Tabla2[[#This Row],[Cultivo]],Cod_categoría[],2,0)</f>
        <v>100106002</v>
      </c>
      <c r="H7586" t="str">
        <f>+VLOOKUP(F7586,Codigos[],2,0)</f>
        <v>Frutos oleaginosos</v>
      </c>
      <c r="I7586">
        <f>+VLOOKUP(Tabla2[[#This Row],[Categoría]],Cod_procesamiento10[],2,0)</f>
        <v>12</v>
      </c>
      <c r="J7586" t="s">
        <v>163</v>
      </c>
      <c r="K7586" s="3">
        <v>3049.1</v>
      </c>
    </row>
    <row r="7587" spans="1:11" x14ac:dyDescent="0.35">
      <c r="A7587">
        <v>2016</v>
      </c>
      <c r="B7587" s="5" t="s">
        <v>56</v>
      </c>
      <c r="C7587" s="10">
        <v>42583</v>
      </c>
      <c r="D7587" t="s">
        <v>17</v>
      </c>
      <c r="E7587">
        <f>+VLOOKUP(Tabla2[[#This Row],[Punto de venta]],Punto_venta[],2,0)</f>
        <v>2</v>
      </c>
      <c r="F7587" t="s">
        <v>14</v>
      </c>
      <c r="G7587">
        <f>+VLOOKUP(Tabla2[[#This Row],[Cultivo]],Cod_categoría[],2,0)</f>
        <v>100104005</v>
      </c>
      <c r="H7587" t="str">
        <f>+VLOOKUP(F7587,Codigos[],2,0)</f>
        <v>Frutos de pepita</v>
      </c>
      <c r="I7587">
        <f>+VLOOKUP(Tabla2[[#This Row],[Categoría]],Cod_procesamiento10[],2,0)</f>
        <v>3</v>
      </c>
      <c r="J7587" t="s">
        <v>163</v>
      </c>
      <c r="K7587" s="3">
        <v>901.39</v>
      </c>
    </row>
    <row r="7588" spans="1:11" x14ac:dyDescent="0.35">
      <c r="A7588">
        <v>2016</v>
      </c>
      <c r="B7588" s="5" t="s">
        <v>56</v>
      </c>
      <c r="C7588" s="10">
        <v>42583</v>
      </c>
      <c r="D7588" t="s">
        <v>17</v>
      </c>
      <c r="E7588">
        <f>+VLOOKUP(Tabla2[[#This Row],[Punto de venta]],Punto_venta[],2,0)</f>
        <v>2</v>
      </c>
      <c r="F7588" t="s">
        <v>15</v>
      </c>
      <c r="G7588">
        <f>+VLOOKUP(Tabla2[[#This Row],[Cultivo]],Cod_categoría[],2,0)</f>
        <v>100108006</v>
      </c>
      <c r="H7588" t="str">
        <f>+VLOOKUP(F7588,Codigos[],2,0)</f>
        <v>Frutos tropicales y subtropicales</v>
      </c>
      <c r="I7588">
        <f>+VLOOKUP(Tabla2[[#This Row],[Categoría]],Cod_procesamiento10[],2,0)</f>
        <v>4</v>
      </c>
      <c r="J7588" t="s">
        <v>163</v>
      </c>
      <c r="K7588" s="3">
        <v>805.67</v>
      </c>
    </row>
    <row r="7589" spans="1:11" x14ac:dyDescent="0.35">
      <c r="A7589">
        <v>2016</v>
      </c>
      <c r="B7589" s="5" t="s">
        <v>56</v>
      </c>
      <c r="C7589" s="10">
        <v>42583</v>
      </c>
      <c r="D7589" t="s">
        <v>2</v>
      </c>
      <c r="E7589">
        <f>+VLOOKUP(Tabla2[[#This Row],[Punto de venta]],Punto_venta[],2,0)</f>
        <v>1</v>
      </c>
      <c r="F7589" t="s">
        <v>19</v>
      </c>
      <c r="G7589">
        <f>+VLOOKUP(Tabla2[[#This Row],[Cultivo]],Cod_categoría[],2,0)</f>
        <v>100101007</v>
      </c>
      <c r="H7589" t="str">
        <f>+VLOOKUP(F7589,Codigos[],2,0)</f>
        <v>Berries</v>
      </c>
      <c r="I7589">
        <f>+VLOOKUP(Tabla2[[#This Row],[Categoría]],Cod_procesamiento10[],2,0)</f>
        <v>1</v>
      </c>
      <c r="J7589" t="s">
        <v>163</v>
      </c>
      <c r="K7589" s="3">
        <v>583.19000000000005</v>
      </c>
    </row>
    <row r="7590" spans="1:11" x14ac:dyDescent="0.35">
      <c r="A7590">
        <v>2016</v>
      </c>
      <c r="B7590" s="5" t="s">
        <v>56</v>
      </c>
      <c r="C7590" s="10">
        <v>42583</v>
      </c>
      <c r="D7590" t="s">
        <v>2</v>
      </c>
      <c r="E7590">
        <f>+VLOOKUP(Tabla2[[#This Row],[Punto de venta]],Punto_venta[],2,0)</f>
        <v>1</v>
      </c>
      <c r="F7590" t="s">
        <v>9</v>
      </c>
      <c r="G7590">
        <f>+VLOOKUP(Tabla2[[#This Row],[Cultivo]],Cod_categoría[],2,0)</f>
        <v>100102003</v>
      </c>
      <c r="H7590" t="str">
        <f>+VLOOKUP(F7590,Codigos[],2,0)</f>
        <v>Cítricos</v>
      </c>
      <c r="I7590">
        <f>+VLOOKUP(Tabla2[[#This Row],[Categoría]],Cod_procesamiento10[],2,0)</f>
        <v>2</v>
      </c>
      <c r="J7590" t="s">
        <v>163</v>
      </c>
      <c r="K7590" s="3">
        <v>404.5</v>
      </c>
    </row>
    <row r="7591" spans="1:11" x14ac:dyDescent="0.35">
      <c r="A7591">
        <v>2016</v>
      </c>
      <c r="B7591" s="5" t="s">
        <v>56</v>
      </c>
      <c r="C7591" s="10">
        <v>42583</v>
      </c>
      <c r="D7591" t="s">
        <v>2</v>
      </c>
      <c r="E7591">
        <f>+VLOOKUP(Tabla2[[#This Row],[Punto de venta]],Punto_venta[],2,0)</f>
        <v>1</v>
      </c>
      <c r="F7591" t="s">
        <v>20</v>
      </c>
      <c r="G7591">
        <f>+VLOOKUP(Tabla2[[#This Row],[Cultivo]],Cod_categoría[],2,0)</f>
        <v>100102004</v>
      </c>
      <c r="H7591" t="str">
        <f>+VLOOKUP(F7591,Codigos[],2,0)</f>
        <v>Cítricos</v>
      </c>
      <c r="I7591">
        <f>+VLOOKUP(Tabla2[[#This Row],[Categoría]],Cod_procesamiento10[],2,0)</f>
        <v>2</v>
      </c>
      <c r="J7591" t="s">
        <v>163</v>
      </c>
      <c r="K7591" s="3">
        <v>823.87</v>
      </c>
    </row>
    <row r="7592" spans="1:11" x14ac:dyDescent="0.35">
      <c r="A7592">
        <v>2016</v>
      </c>
      <c r="B7592" s="5" t="s">
        <v>56</v>
      </c>
      <c r="C7592" s="10">
        <v>42583</v>
      </c>
      <c r="D7592" t="s">
        <v>2</v>
      </c>
      <c r="E7592">
        <f>+VLOOKUP(Tabla2[[#This Row],[Punto de venta]],Punto_venta[],2,0)</f>
        <v>1</v>
      </c>
      <c r="F7592" t="s">
        <v>21</v>
      </c>
      <c r="G7592">
        <f>+VLOOKUP(Tabla2[[#This Row],[Cultivo]],Cod_categoría[],2,0)</f>
        <v>100108002</v>
      </c>
      <c r="H7592" t="str">
        <f>+VLOOKUP(F7592,Codigos[],2,0)</f>
        <v>Frutos tropicales y subtropicales</v>
      </c>
      <c r="I7592">
        <f>+VLOOKUP(Tabla2[[#This Row],[Categoría]],Cod_procesamiento10[],2,0)</f>
        <v>4</v>
      </c>
      <c r="J7592" t="s">
        <v>163</v>
      </c>
      <c r="K7592" s="3">
        <v>3150</v>
      </c>
    </row>
    <row r="7593" spans="1:11" x14ac:dyDescent="0.35">
      <c r="A7593">
        <v>2016</v>
      </c>
      <c r="B7593" s="5" t="s">
        <v>56</v>
      </c>
      <c r="C7593" s="10">
        <v>42583</v>
      </c>
      <c r="D7593" t="s">
        <v>2</v>
      </c>
      <c r="E7593">
        <f>+VLOOKUP(Tabla2[[#This Row],[Punto de venta]],Punto_venta[],2,0)</f>
        <v>1</v>
      </c>
      <c r="F7593" t="s">
        <v>10</v>
      </c>
      <c r="G7593">
        <f>+VLOOKUP(Tabla2[[#This Row],[Cultivo]],Cod_categoría[],2,0)</f>
        <v>100104002</v>
      </c>
      <c r="H7593" t="str">
        <f>+VLOOKUP(F7593,Codigos[],2,0)</f>
        <v>Frutos de pepita</v>
      </c>
      <c r="I7593">
        <f>+VLOOKUP(Tabla2[[#This Row],[Categoría]],Cod_procesamiento10[],2,0)</f>
        <v>3</v>
      </c>
      <c r="J7593" t="s">
        <v>163</v>
      </c>
      <c r="K7593" s="3">
        <v>541.83000000000004</v>
      </c>
    </row>
    <row r="7594" spans="1:11" x14ac:dyDescent="0.35">
      <c r="A7594">
        <v>2016</v>
      </c>
      <c r="B7594" s="5" t="s">
        <v>56</v>
      </c>
      <c r="C7594" s="10">
        <v>42583</v>
      </c>
      <c r="D7594" t="s">
        <v>2</v>
      </c>
      <c r="E7594">
        <f>+VLOOKUP(Tabla2[[#This Row],[Punto de venta]],Punto_venta[],2,0)</f>
        <v>1</v>
      </c>
      <c r="F7594" t="s">
        <v>11</v>
      </c>
      <c r="G7594">
        <f>+VLOOKUP(Tabla2[[#This Row],[Cultivo]],Cod_categoría[],2,0)</f>
        <v>100102005</v>
      </c>
      <c r="H7594" t="str">
        <f>+VLOOKUP(F7594,Codigos[],2,0)</f>
        <v>Cítricos</v>
      </c>
      <c r="I7594">
        <f>+VLOOKUP(Tabla2[[#This Row],[Categoría]],Cod_procesamiento10[],2,0)</f>
        <v>2</v>
      </c>
      <c r="J7594" t="s">
        <v>163</v>
      </c>
      <c r="K7594" s="3">
        <v>494.75</v>
      </c>
    </row>
    <row r="7595" spans="1:11" x14ac:dyDescent="0.35">
      <c r="A7595">
        <v>2016</v>
      </c>
      <c r="B7595" s="5" t="s">
        <v>56</v>
      </c>
      <c r="C7595" s="10">
        <v>42583</v>
      </c>
      <c r="D7595" t="s">
        <v>2</v>
      </c>
      <c r="E7595">
        <f>+VLOOKUP(Tabla2[[#This Row],[Punto de venta]],Punto_venta[],2,0)</f>
        <v>1</v>
      </c>
      <c r="F7595" t="s">
        <v>13</v>
      </c>
      <c r="G7595">
        <f>+VLOOKUP(Tabla2[[#This Row],[Cultivo]],Cod_categoría[],2,0)</f>
        <v>100106002</v>
      </c>
      <c r="H7595" t="str">
        <f>+VLOOKUP(F7595,Codigos[],2,0)</f>
        <v>Frutos oleaginosos</v>
      </c>
      <c r="I7595">
        <f>+VLOOKUP(Tabla2[[#This Row],[Categoría]],Cod_procesamiento10[],2,0)</f>
        <v>12</v>
      </c>
      <c r="J7595" t="s">
        <v>163</v>
      </c>
      <c r="K7595" s="3">
        <v>2290.7800000000002</v>
      </c>
    </row>
    <row r="7596" spans="1:11" x14ac:dyDescent="0.35">
      <c r="A7596">
        <v>2016</v>
      </c>
      <c r="B7596" s="5" t="s">
        <v>56</v>
      </c>
      <c r="C7596" s="10">
        <v>42583</v>
      </c>
      <c r="D7596" t="s">
        <v>2</v>
      </c>
      <c r="E7596">
        <f>+VLOOKUP(Tabla2[[#This Row],[Punto de venta]],Punto_venta[],2,0)</f>
        <v>1</v>
      </c>
      <c r="F7596" t="s">
        <v>14</v>
      </c>
      <c r="G7596">
        <f>+VLOOKUP(Tabla2[[#This Row],[Cultivo]],Cod_categoría[],2,0)</f>
        <v>100104005</v>
      </c>
      <c r="H7596" t="str">
        <f>+VLOOKUP(F7596,Codigos[],2,0)</f>
        <v>Frutos de pepita</v>
      </c>
      <c r="I7596">
        <f>+VLOOKUP(Tabla2[[#This Row],[Categoría]],Cod_procesamiento10[],2,0)</f>
        <v>3</v>
      </c>
      <c r="J7596" t="s">
        <v>163</v>
      </c>
      <c r="K7596" s="3">
        <v>618.1</v>
      </c>
    </row>
    <row r="7597" spans="1:11" x14ac:dyDescent="0.35">
      <c r="A7597">
        <v>2016</v>
      </c>
      <c r="B7597" s="5" t="s">
        <v>56</v>
      </c>
      <c r="C7597" s="10">
        <v>42583</v>
      </c>
      <c r="D7597" t="s">
        <v>2</v>
      </c>
      <c r="E7597">
        <f>+VLOOKUP(Tabla2[[#This Row],[Punto de venta]],Punto_venta[],2,0)</f>
        <v>1</v>
      </c>
      <c r="F7597" t="s">
        <v>15</v>
      </c>
      <c r="G7597">
        <f>+VLOOKUP(Tabla2[[#This Row],[Cultivo]],Cod_categoría[],2,0)</f>
        <v>100108006</v>
      </c>
      <c r="H7597" t="str">
        <f>+VLOOKUP(F7597,Codigos[],2,0)</f>
        <v>Frutos tropicales y subtropicales</v>
      </c>
      <c r="I7597">
        <f>+VLOOKUP(Tabla2[[#This Row],[Categoría]],Cod_procesamiento10[],2,0)</f>
        <v>4</v>
      </c>
      <c r="J7597" t="s">
        <v>163</v>
      </c>
      <c r="K7597" s="3">
        <v>575.63</v>
      </c>
    </row>
    <row r="7598" spans="1:11" x14ac:dyDescent="0.35">
      <c r="A7598">
        <v>2016</v>
      </c>
      <c r="B7598" s="5" t="s">
        <v>56</v>
      </c>
      <c r="C7598" s="10">
        <v>42583</v>
      </c>
      <c r="D7598" t="s">
        <v>17</v>
      </c>
      <c r="E7598">
        <f>+VLOOKUP(Tabla2[[#This Row],[Punto de venta]],Punto_venta[],2,0)</f>
        <v>2</v>
      </c>
      <c r="F7598" t="s">
        <v>19</v>
      </c>
      <c r="G7598">
        <f>+VLOOKUP(Tabla2[[#This Row],[Cultivo]],Cod_categoría[],2,0)</f>
        <v>100101007</v>
      </c>
      <c r="H7598" t="str">
        <f>+VLOOKUP(F7598,Codigos[],2,0)</f>
        <v>Berries</v>
      </c>
      <c r="I7598">
        <f>+VLOOKUP(Tabla2[[#This Row],[Categoría]],Cod_procesamiento10[],2,0)</f>
        <v>1</v>
      </c>
      <c r="J7598" t="s">
        <v>163</v>
      </c>
      <c r="K7598" s="3">
        <v>1081.76</v>
      </c>
    </row>
    <row r="7599" spans="1:11" x14ac:dyDescent="0.35">
      <c r="A7599">
        <v>2016</v>
      </c>
      <c r="B7599" s="5" t="s">
        <v>56</v>
      </c>
      <c r="C7599" s="10">
        <v>42583</v>
      </c>
      <c r="D7599" t="s">
        <v>17</v>
      </c>
      <c r="E7599">
        <f>+VLOOKUP(Tabla2[[#This Row],[Punto de venta]],Punto_venta[],2,0)</f>
        <v>2</v>
      </c>
      <c r="F7599" t="s">
        <v>9</v>
      </c>
      <c r="G7599">
        <f>+VLOOKUP(Tabla2[[#This Row],[Cultivo]],Cod_categoría[],2,0)</f>
        <v>100102003</v>
      </c>
      <c r="H7599" t="str">
        <f>+VLOOKUP(F7599,Codigos[],2,0)</f>
        <v>Cítricos</v>
      </c>
      <c r="I7599">
        <f>+VLOOKUP(Tabla2[[#This Row],[Categoría]],Cod_procesamiento10[],2,0)</f>
        <v>2</v>
      </c>
      <c r="J7599" t="s">
        <v>163</v>
      </c>
      <c r="K7599" s="3">
        <v>980.79</v>
      </c>
    </row>
    <row r="7600" spans="1:11" x14ac:dyDescent="0.35">
      <c r="A7600">
        <v>2016</v>
      </c>
      <c r="B7600" s="5" t="s">
        <v>56</v>
      </c>
      <c r="C7600" s="10">
        <v>42583</v>
      </c>
      <c r="D7600" t="s">
        <v>17</v>
      </c>
      <c r="E7600">
        <f>+VLOOKUP(Tabla2[[#This Row],[Punto de venta]],Punto_venta[],2,0)</f>
        <v>2</v>
      </c>
      <c r="F7600" t="s">
        <v>20</v>
      </c>
      <c r="G7600">
        <f>+VLOOKUP(Tabla2[[#This Row],[Cultivo]],Cod_categoría[],2,0)</f>
        <v>100102004</v>
      </c>
      <c r="H7600" t="str">
        <f>+VLOOKUP(F7600,Codigos[],2,0)</f>
        <v>Cítricos</v>
      </c>
      <c r="I7600">
        <f>+VLOOKUP(Tabla2[[#This Row],[Categoría]],Cod_procesamiento10[],2,0)</f>
        <v>2</v>
      </c>
      <c r="J7600" t="s">
        <v>163</v>
      </c>
      <c r="K7600" s="3">
        <v>1854.93</v>
      </c>
    </row>
    <row r="7601" spans="1:11" x14ac:dyDescent="0.35">
      <c r="A7601">
        <v>2016</v>
      </c>
      <c r="B7601" s="5" t="s">
        <v>56</v>
      </c>
      <c r="C7601" s="10">
        <v>42583</v>
      </c>
      <c r="D7601" t="s">
        <v>17</v>
      </c>
      <c r="E7601">
        <f>+VLOOKUP(Tabla2[[#This Row],[Punto de venta]],Punto_venta[],2,0)</f>
        <v>2</v>
      </c>
      <c r="F7601" t="s">
        <v>21</v>
      </c>
      <c r="G7601">
        <f>+VLOOKUP(Tabla2[[#This Row],[Cultivo]],Cod_categoría[],2,0)</f>
        <v>100108002</v>
      </c>
      <c r="H7601" t="str">
        <f>+VLOOKUP(F7601,Codigos[],2,0)</f>
        <v>Frutos tropicales y subtropicales</v>
      </c>
      <c r="I7601">
        <f>+VLOOKUP(Tabla2[[#This Row],[Categoría]],Cod_procesamiento10[],2,0)</f>
        <v>4</v>
      </c>
      <c r="J7601" t="s">
        <v>163</v>
      </c>
      <c r="K7601" s="3">
        <v>2498.04</v>
      </c>
    </row>
    <row r="7602" spans="1:11" x14ac:dyDescent="0.35">
      <c r="A7602">
        <v>2016</v>
      </c>
      <c r="B7602" s="5" t="s">
        <v>56</v>
      </c>
      <c r="C7602" s="10">
        <v>42583</v>
      </c>
      <c r="D7602" t="s">
        <v>17</v>
      </c>
      <c r="E7602">
        <f>+VLOOKUP(Tabla2[[#This Row],[Punto de venta]],Punto_venta[],2,0)</f>
        <v>2</v>
      </c>
      <c r="F7602" t="s">
        <v>10</v>
      </c>
      <c r="G7602">
        <f>+VLOOKUP(Tabla2[[#This Row],[Cultivo]],Cod_categoría[],2,0)</f>
        <v>100104002</v>
      </c>
      <c r="H7602" t="str">
        <f>+VLOOKUP(F7602,Codigos[],2,0)</f>
        <v>Frutos de pepita</v>
      </c>
      <c r="I7602">
        <f>+VLOOKUP(Tabla2[[#This Row],[Categoría]],Cod_procesamiento10[],2,0)</f>
        <v>3</v>
      </c>
      <c r="J7602" t="s">
        <v>163</v>
      </c>
      <c r="K7602" s="3">
        <v>980.21</v>
      </c>
    </row>
    <row r="7603" spans="1:11" x14ac:dyDescent="0.35">
      <c r="A7603">
        <v>2016</v>
      </c>
      <c r="B7603" s="5" t="s">
        <v>56</v>
      </c>
      <c r="C7603" s="10">
        <v>42583</v>
      </c>
      <c r="D7603" t="s">
        <v>17</v>
      </c>
      <c r="E7603">
        <f>+VLOOKUP(Tabla2[[#This Row],[Punto de venta]],Punto_venta[],2,0)</f>
        <v>2</v>
      </c>
      <c r="F7603" t="s">
        <v>11</v>
      </c>
      <c r="G7603">
        <f>+VLOOKUP(Tabla2[[#This Row],[Cultivo]],Cod_categoría[],2,0)</f>
        <v>100102005</v>
      </c>
      <c r="H7603" t="str">
        <f>+VLOOKUP(F7603,Codigos[],2,0)</f>
        <v>Cítricos</v>
      </c>
      <c r="I7603">
        <f>+VLOOKUP(Tabla2[[#This Row],[Categoría]],Cod_procesamiento10[],2,0)</f>
        <v>2</v>
      </c>
      <c r="J7603" t="s">
        <v>163</v>
      </c>
      <c r="K7603" s="3">
        <v>935.89</v>
      </c>
    </row>
    <row r="7604" spans="1:11" x14ac:dyDescent="0.35">
      <c r="A7604">
        <v>2016</v>
      </c>
      <c r="B7604" s="5" t="s">
        <v>56</v>
      </c>
      <c r="C7604" s="10">
        <v>42583</v>
      </c>
      <c r="D7604" t="s">
        <v>17</v>
      </c>
      <c r="E7604">
        <f>+VLOOKUP(Tabla2[[#This Row],[Punto de venta]],Punto_venta[],2,0)</f>
        <v>2</v>
      </c>
      <c r="F7604" t="s">
        <v>13</v>
      </c>
      <c r="G7604">
        <f>+VLOOKUP(Tabla2[[#This Row],[Cultivo]],Cod_categoría[],2,0)</f>
        <v>100106002</v>
      </c>
      <c r="H7604" t="str">
        <f>+VLOOKUP(F7604,Codigos[],2,0)</f>
        <v>Frutos oleaginosos</v>
      </c>
      <c r="I7604">
        <f>+VLOOKUP(Tabla2[[#This Row],[Categoría]],Cod_procesamiento10[],2,0)</f>
        <v>12</v>
      </c>
      <c r="J7604" t="s">
        <v>163</v>
      </c>
      <c r="K7604" s="3">
        <v>2939.13</v>
      </c>
    </row>
    <row r="7605" spans="1:11" x14ac:dyDescent="0.35">
      <c r="A7605">
        <v>2016</v>
      </c>
      <c r="B7605" s="5" t="s">
        <v>56</v>
      </c>
      <c r="C7605" s="10">
        <v>42583</v>
      </c>
      <c r="D7605" t="s">
        <v>17</v>
      </c>
      <c r="E7605">
        <f>+VLOOKUP(Tabla2[[#This Row],[Punto de venta]],Punto_venta[],2,0)</f>
        <v>2</v>
      </c>
      <c r="F7605" t="s">
        <v>14</v>
      </c>
      <c r="G7605">
        <f>+VLOOKUP(Tabla2[[#This Row],[Cultivo]],Cod_categoría[],2,0)</f>
        <v>100104005</v>
      </c>
      <c r="H7605" t="str">
        <f>+VLOOKUP(F7605,Codigos[],2,0)</f>
        <v>Frutos de pepita</v>
      </c>
      <c r="I7605">
        <f>+VLOOKUP(Tabla2[[#This Row],[Categoría]],Cod_procesamiento10[],2,0)</f>
        <v>3</v>
      </c>
      <c r="J7605" t="s">
        <v>163</v>
      </c>
      <c r="K7605" s="3">
        <v>944.45</v>
      </c>
    </row>
    <row r="7606" spans="1:11" x14ac:dyDescent="0.35">
      <c r="A7606">
        <v>2016</v>
      </c>
      <c r="B7606" s="5" t="s">
        <v>56</v>
      </c>
      <c r="C7606" s="10">
        <v>42583</v>
      </c>
      <c r="D7606" t="s">
        <v>17</v>
      </c>
      <c r="E7606">
        <f>+VLOOKUP(Tabla2[[#This Row],[Punto de venta]],Punto_venta[],2,0)</f>
        <v>2</v>
      </c>
      <c r="F7606" t="s">
        <v>15</v>
      </c>
      <c r="G7606">
        <f>+VLOOKUP(Tabla2[[#This Row],[Cultivo]],Cod_categoría[],2,0)</f>
        <v>100108006</v>
      </c>
      <c r="H7606" t="str">
        <f>+VLOOKUP(F7606,Codigos[],2,0)</f>
        <v>Frutos tropicales y subtropicales</v>
      </c>
      <c r="I7606">
        <f>+VLOOKUP(Tabla2[[#This Row],[Categoría]],Cod_procesamiento10[],2,0)</f>
        <v>4</v>
      </c>
      <c r="J7606" t="s">
        <v>163</v>
      </c>
      <c r="K7606" s="3">
        <v>829.39</v>
      </c>
    </row>
    <row r="7607" spans="1:11" x14ac:dyDescent="0.35">
      <c r="A7607">
        <v>2016</v>
      </c>
      <c r="B7607" s="5" t="s">
        <v>56</v>
      </c>
      <c r="C7607" s="10">
        <v>42583</v>
      </c>
      <c r="D7607" t="s">
        <v>2</v>
      </c>
      <c r="E7607">
        <f>+VLOOKUP(Tabla2[[#This Row],[Punto de venta]],Punto_venta[],2,0)</f>
        <v>1</v>
      </c>
      <c r="F7607" t="s">
        <v>19</v>
      </c>
      <c r="G7607">
        <f>+VLOOKUP(Tabla2[[#This Row],[Cultivo]],Cod_categoría[],2,0)</f>
        <v>100101007</v>
      </c>
      <c r="H7607" t="str">
        <f>+VLOOKUP(F7607,Codigos[],2,0)</f>
        <v>Berries</v>
      </c>
      <c r="I7607">
        <f>+VLOOKUP(Tabla2[[#This Row],[Categoría]],Cod_procesamiento10[],2,0)</f>
        <v>1</v>
      </c>
      <c r="J7607" t="s">
        <v>163</v>
      </c>
      <c r="K7607" s="3">
        <v>620.14</v>
      </c>
    </row>
    <row r="7608" spans="1:11" x14ac:dyDescent="0.35">
      <c r="A7608">
        <v>2016</v>
      </c>
      <c r="B7608" s="5" t="s">
        <v>56</v>
      </c>
      <c r="C7608" s="10">
        <v>42583</v>
      </c>
      <c r="D7608" t="s">
        <v>2</v>
      </c>
      <c r="E7608">
        <f>+VLOOKUP(Tabla2[[#This Row],[Punto de venta]],Punto_venta[],2,0)</f>
        <v>1</v>
      </c>
      <c r="F7608" t="s">
        <v>9</v>
      </c>
      <c r="G7608">
        <f>+VLOOKUP(Tabla2[[#This Row],[Cultivo]],Cod_categoría[],2,0)</f>
        <v>100102003</v>
      </c>
      <c r="H7608" t="str">
        <f>+VLOOKUP(F7608,Codigos[],2,0)</f>
        <v>Cítricos</v>
      </c>
      <c r="I7608">
        <f>+VLOOKUP(Tabla2[[#This Row],[Categoría]],Cod_procesamiento10[],2,0)</f>
        <v>2</v>
      </c>
      <c r="J7608" t="s">
        <v>163</v>
      </c>
      <c r="K7608" s="3">
        <v>408.38</v>
      </c>
    </row>
    <row r="7609" spans="1:11" x14ac:dyDescent="0.35">
      <c r="A7609">
        <v>2016</v>
      </c>
      <c r="B7609" s="5" t="s">
        <v>56</v>
      </c>
      <c r="C7609" s="10">
        <v>42583</v>
      </c>
      <c r="D7609" t="s">
        <v>2</v>
      </c>
      <c r="E7609">
        <f>+VLOOKUP(Tabla2[[#This Row],[Punto de venta]],Punto_venta[],2,0)</f>
        <v>1</v>
      </c>
      <c r="F7609" t="s">
        <v>20</v>
      </c>
      <c r="G7609">
        <f>+VLOOKUP(Tabla2[[#This Row],[Cultivo]],Cod_categoría[],2,0)</f>
        <v>100102004</v>
      </c>
      <c r="H7609" t="str">
        <f>+VLOOKUP(F7609,Codigos[],2,0)</f>
        <v>Cítricos</v>
      </c>
      <c r="I7609">
        <f>+VLOOKUP(Tabla2[[#This Row],[Categoría]],Cod_procesamiento10[],2,0)</f>
        <v>2</v>
      </c>
      <c r="J7609" t="s">
        <v>163</v>
      </c>
      <c r="K7609" s="3">
        <v>806.52</v>
      </c>
    </row>
    <row r="7610" spans="1:11" x14ac:dyDescent="0.35">
      <c r="A7610">
        <v>2016</v>
      </c>
      <c r="B7610" s="5" t="s">
        <v>56</v>
      </c>
      <c r="C7610" s="10">
        <v>42583</v>
      </c>
      <c r="D7610" t="s">
        <v>2</v>
      </c>
      <c r="E7610">
        <f>+VLOOKUP(Tabla2[[#This Row],[Punto de venta]],Punto_venta[],2,0)</f>
        <v>1</v>
      </c>
      <c r="F7610" t="s">
        <v>21</v>
      </c>
      <c r="G7610">
        <f>+VLOOKUP(Tabla2[[#This Row],[Cultivo]],Cod_categoría[],2,0)</f>
        <v>100108002</v>
      </c>
      <c r="H7610" t="str">
        <f>+VLOOKUP(F7610,Codigos[],2,0)</f>
        <v>Frutos tropicales y subtropicales</v>
      </c>
      <c r="I7610">
        <f>+VLOOKUP(Tabla2[[#This Row],[Categoría]],Cod_procesamiento10[],2,0)</f>
        <v>4</v>
      </c>
      <c r="J7610" t="s">
        <v>163</v>
      </c>
      <c r="K7610" s="3">
        <v>2812.5</v>
      </c>
    </row>
    <row r="7611" spans="1:11" x14ac:dyDescent="0.35">
      <c r="A7611">
        <v>2016</v>
      </c>
      <c r="B7611" s="5" t="s">
        <v>56</v>
      </c>
      <c r="C7611" s="10">
        <v>42583</v>
      </c>
      <c r="D7611" t="s">
        <v>2</v>
      </c>
      <c r="E7611">
        <f>+VLOOKUP(Tabla2[[#This Row],[Punto de venta]],Punto_venta[],2,0)</f>
        <v>1</v>
      </c>
      <c r="F7611" t="s">
        <v>10</v>
      </c>
      <c r="G7611">
        <f>+VLOOKUP(Tabla2[[#This Row],[Cultivo]],Cod_categoría[],2,0)</f>
        <v>100104002</v>
      </c>
      <c r="H7611" t="str">
        <f>+VLOOKUP(F7611,Codigos[],2,0)</f>
        <v>Frutos de pepita</v>
      </c>
      <c r="I7611">
        <f>+VLOOKUP(Tabla2[[#This Row],[Categoría]],Cod_procesamiento10[],2,0)</f>
        <v>3</v>
      </c>
      <c r="J7611" t="s">
        <v>163</v>
      </c>
      <c r="K7611" s="3">
        <v>545.30999999999995</v>
      </c>
    </row>
    <row r="7612" spans="1:11" x14ac:dyDescent="0.35">
      <c r="A7612">
        <v>2016</v>
      </c>
      <c r="B7612" s="5" t="s">
        <v>56</v>
      </c>
      <c r="C7612" s="10">
        <v>42583</v>
      </c>
      <c r="D7612" t="s">
        <v>2</v>
      </c>
      <c r="E7612">
        <f>+VLOOKUP(Tabla2[[#This Row],[Punto de venta]],Punto_venta[],2,0)</f>
        <v>1</v>
      </c>
      <c r="F7612" t="s">
        <v>11</v>
      </c>
      <c r="G7612">
        <f>+VLOOKUP(Tabla2[[#This Row],[Cultivo]],Cod_categoría[],2,0)</f>
        <v>100102005</v>
      </c>
      <c r="H7612" t="str">
        <f>+VLOOKUP(F7612,Codigos[],2,0)</f>
        <v>Cítricos</v>
      </c>
      <c r="I7612">
        <f>+VLOOKUP(Tabla2[[#This Row],[Categoría]],Cod_procesamiento10[],2,0)</f>
        <v>2</v>
      </c>
      <c r="J7612" t="s">
        <v>163</v>
      </c>
      <c r="K7612" s="3">
        <v>497.61</v>
      </c>
    </row>
    <row r="7613" spans="1:11" x14ac:dyDescent="0.35">
      <c r="A7613">
        <v>2016</v>
      </c>
      <c r="B7613" s="5" t="s">
        <v>56</v>
      </c>
      <c r="C7613" s="10">
        <v>42583</v>
      </c>
      <c r="D7613" t="s">
        <v>2</v>
      </c>
      <c r="E7613">
        <f>+VLOOKUP(Tabla2[[#This Row],[Punto de venta]],Punto_venta[],2,0)</f>
        <v>1</v>
      </c>
      <c r="F7613" t="s">
        <v>13</v>
      </c>
      <c r="G7613">
        <f>+VLOOKUP(Tabla2[[#This Row],[Cultivo]],Cod_categoría[],2,0)</f>
        <v>100106002</v>
      </c>
      <c r="H7613" t="str">
        <f>+VLOOKUP(F7613,Codigos[],2,0)</f>
        <v>Frutos oleaginosos</v>
      </c>
      <c r="I7613">
        <f>+VLOOKUP(Tabla2[[#This Row],[Categoría]],Cod_procesamiento10[],2,0)</f>
        <v>12</v>
      </c>
      <c r="J7613" t="s">
        <v>163</v>
      </c>
      <c r="K7613" s="3">
        <v>2270.5500000000002</v>
      </c>
    </row>
    <row r="7614" spans="1:11" x14ac:dyDescent="0.35">
      <c r="A7614">
        <v>2016</v>
      </c>
      <c r="B7614" s="5" t="s">
        <v>56</v>
      </c>
      <c r="C7614" s="10">
        <v>42583</v>
      </c>
      <c r="D7614" t="s">
        <v>2</v>
      </c>
      <c r="E7614">
        <f>+VLOOKUP(Tabla2[[#This Row],[Punto de venta]],Punto_venta[],2,0)</f>
        <v>1</v>
      </c>
      <c r="F7614" t="s">
        <v>14</v>
      </c>
      <c r="G7614">
        <f>+VLOOKUP(Tabla2[[#This Row],[Cultivo]],Cod_categoría[],2,0)</f>
        <v>100104005</v>
      </c>
      <c r="H7614" t="str">
        <f>+VLOOKUP(F7614,Codigos[],2,0)</f>
        <v>Frutos de pepita</v>
      </c>
      <c r="I7614">
        <f>+VLOOKUP(Tabla2[[#This Row],[Categoría]],Cod_procesamiento10[],2,0)</f>
        <v>3</v>
      </c>
      <c r="J7614" t="s">
        <v>163</v>
      </c>
      <c r="K7614" s="3">
        <v>602.66</v>
      </c>
    </row>
    <row r="7615" spans="1:11" x14ac:dyDescent="0.35">
      <c r="A7615">
        <v>2016</v>
      </c>
      <c r="B7615" s="5" t="s">
        <v>56</v>
      </c>
      <c r="C7615" s="10">
        <v>42583</v>
      </c>
      <c r="D7615" t="s">
        <v>2</v>
      </c>
      <c r="E7615">
        <f>+VLOOKUP(Tabla2[[#This Row],[Punto de venta]],Punto_venta[],2,0)</f>
        <v>1</v>
      </c>
      <c r="F7615" t="s">
        <v>15</v>
      </c>
      <c r="G7615">
        <f>+VLOOKUP(Tabla2[[#This Row],[Cultivo]],Cod_categoría[],2,0)</f>
        <v>100108006</v>
      </c>
      <c r="H7615" t="str">
        <f>+VLOOKUP(F7615,Codigos[],2,0)</f>
        <v>Frutos tropicales y subtropicales</v>
      </c>
      <c r="I7615">
        <f>+VLOOKUP(Tabla2[[#This Row],[Categoría]],Cod_procesamiento10[],2,0)</f>
        <v>4</v>
      </c>
      <c r="J7615" t="s">
        <v>163</v>
      </c>
      <c r="K7615" s="3">
        <v>568.78</v>
      </c>
    </row>
    <row r="7616" spans="1:11" x14ac:dyDescent="0.35">
      <c r="A7616">
        <v>2016</v>
      </c>
      <c r="B7616" s="5" t="s">
        <v>56</v>
      </c>
      <c r="C7616" s="10">
        <v>42583</v>
      </c>
      <c r="D7616" t="s">
        <v>17</v>
      </c>
      <c r="E7616">
        <f>+VLOOKUP(Tabla2[[#This Row],[Punto de venta]],Punto_venta[],2,0)</f>
        <v>2</v>
      </c>
      <c r="F7616" t="s">
        <v>19</v>
      </c>
      <c r="G7616">
        <f>+VLOOKUP(Tabla2[[#This Row],[Cultivo]],Cod_categoría[],2,0)</f>
        <v>100101007</v>
      </c>
      <c r="H7616" t="str">
        <f>+VLOOKUP(F7616,Codigos[],2,0)</f>
        <v>Berries</v>
      </c>
      <c r="I7616">
        <f>+VLOOKUP(Tabla2[[#This Row],[Categoría]],Cod_procesamiento10[],2,0)</f>
        <v>1</v>
      </c>
      <c r="J7616" t="s">
        <v>163</v>
      </c>
      <c r="K7616" s="3">
        <v>1040.42</v>
      </c>
    </row>
    <row r="7617" spans="1:11" x14ac:dyDescent="0.35">
      <c r="A7617">
        <v>2016</v>
      </c>
      <c r="B7617" s="5" t="s">
        <v>56</v>
      </c>
      <c r="C7617" s="10">
        <v>42583</v>
      </c>
      <c r="D7617" t="s">
        <v>17</v>
      </c>
      <c r="E7617">
        <f>+VLOOKUP(Tabla2[[#This Row],[Punto de venta]],Punto_venta[],2,0)</f>
        <v>2</v>
      </c>
      <c r="F7617" t="s">
        <v>9</v>
      </c>
      <c r="G7617">
        <f>+VLOOKUP(Tabla2[[#This Row],[Cultivo]],Cod_categoría[],2,0)</f>
        <v>100102003</v>
      </c>
      <c r="H7617" t="str">
        <f>+VLOOKUP(F7617,Codigos[],2,0)</f>
        <v>Cítricos</v>
      </c>
      <c r="I7617">
        <f>+VLOOKUP(Tabla2[[#This Row],[Categoría]],Cod_procesamiento10[],2,0)</f>
        <v>2</v>
      </c>
      <c r="J7617" t="s">
        <v>163</v>
      </c>
      <c r="K7617" s="3">
        <v>991.57</v>
      </c>
    </row>
    <row r="7618" spans="1:11" x14ac:dyDescent="0.35">
      <c r="A7618">
        <v>2016</v>
      </c>
      <c r="B7618" s="5" t="s">
        <v>56</v>
      </c>
      <c r="C7618" s="10">
        <v>42583</v>
      </c>
      <c r="D7618" t="s">
        <v>17</v>
      </c>
      <c r="E7618">
        <f>+VLOOKUP(Tabla2[[#This Row],[Punto de venta]],Punto_venta[],2,0)</f>
        <v>2</v>
      </c>
      <c r="F7618" t="s">
        <v>20</v>
      </c>
      <c r="G7618">
        <f>+VLOOKUP(Tabla2[[#This Row],[Cultivo]],Cod_categoría[],2,0)</f>
        <v>100102004</v>
      </c>
      <c r="H7618" t="str">
        <f>+VLOOKUP(F7618,Codigos[],2,0)</f>
        <v>Cítricos</v>
      </c>
      <c r="I7618">
        <f>+VLOOKUP(Tabla2[[#This Row],[Categoría]],Cod_procesamiento10[],2,0)</f>
        <v>2</v>
      </c>
      <c r="J7618" t="s">
        <v>163</v>
      </c>
      <c r="K7618" s="3">
        <v>1869.44</v>
      </c>
    </row>
    <row r="7619" spans="1:11" x14ac:dyDescent="0.35">
      <c r="A7619">
        <v>2016</v>
      </c>
      <c r="B7619" s="5" t="s">
        <v>56</v>
      </c>
      <c r="C7619" s="10">
        <v>42583</v>
      </c>
      <c r="D7619" t="s">
        <v>17</v>
      </c>
      <c r="E7619">
        <f>+VLOOKUP(Tabla2[[#This Row],[Punto de venta]],Punto_venta[],2,0)</f>
        <v>2</v>
      </c>
      <c r="F7619" t="s">
        <v>21</v>
      </c>
      <c r="G7619">
        <f>+VLOOKUP(Tabla2[[#This Row],[Cultivo]],Cod_categoría[],2,0)</f>
        <v>100108002</v>
      </c>
      <c r="H7619" t="str">
        <f>+VLOOKUP(F7619,Codigos[],2,0)</f>
        <v>Frutos tropicales y subtropicales</v>
      </c>
      <c r="I7619">
        <f>+VLOOKUP(Tabla2[[#This Row],[Categoría]],Cod_procesamiento10[],2,0)</f>
        <v>4</v>
      </c>
      <c r="J7619" t="s">
        <v>163</v>
      </c>
      <c r="K7619" s="3">
        <v>2390.83</v>
      </c>
    </row>
    <row r="7620" spans="1:11" x14ac:dyDescent="0.35">
      <c r="A7620">
        <v>2016</v>
      </c>
      <c r="B7620" s="5" t="s">
        <v>56</v>
      </c>
      <c r="C7620" s="10">
        <v>42583</v>
      </c>
      <c r="D7620" t="s">
        <v>17</v>
      </c>
      <c r="E7620">
        <f>+VLOOKUP(Tabla2[[#This Row],[Punto de venta]],Punto_venta[],2,0)</f>
        <v>2</v>
      </c>
      <c r="F7620" t="s">
        <v>10</v>
      </c>
      <c r="G7620">
        <f>+VLOOKUP(Tabla2[[#This Row],[Cultivo]],Cod_categoría[],2,0)</f>
        <v>100104002</v>
      </c>
      <c r="H7620" t="str">
        <f>+VLOOKUP(F7620,Codigos[],2,0)</f>
        <v>Frutos de pepita</v>
      </c>
      <c r="I7620">
        <f>+VLOOKUP(Tabla2[[#This Row],[Categoría]],Cod_procesamiento10[],2,0)</f>
        <v>3</v>
      </c>
      <c r="J7620" t="s">
        <v>163</v>
      </c>
      <c r="K7620" s="3">
        <v>923.65</v>
      </c>
    </row>
    <row r="7621" spans="1:11" x14ac:dyDescent="0.35">
      <c r="A7621">
        <v>2016</v>
      </c>
      <c r="B7621" s="5" t="s">
        <v>56</v>
      </c>
      <c r="C7621" s="10">
        <v>42583</v>
      </c>
      <c r="D7621" t="s">
        <v>17</v>
      </c>
      <c r="E7621">
        <f>+VLOOKUP(Tabla2[[#This Row],[Punto de venta]],Punto_venta[],2,0)</f>
        <v>2</v>
      </c>
      <c r="F7621" t="s">
        <v>11</v>
      </c>
      <c r="G7621">
        <f>+VLOOKUP(Tabla2[[#This Row],[Cultivo]],Cod_categoría[],2,0)</f>
        <v>100102005</v>
      </c>
      <c r="H7621" t="str">
        <f>+VLOOKUP(F7621,Codigos[],2,0)</f>
        <v>Cítricos</v>
      </c>
      <c r="I7621">
        <f>+VLOOKUP(Tabla2[[#This Row],[Categoría]],Cod_procesamiento10[],2,0)</f>
        <v>2</v>
      </c>
      <c r="J7621" t="s">
        <v>163</v>
      </c>
      <c r="K7621" s="3">
        <v>968.71</v>
      </c>
    </row>
    <row r="7622" spans="1:11" x14ac:dyDescent="0.35">
      <c r="A7622">
        <v>2016</v>
      </c>
      <c r="B7622" s="5" t="s">
        <v>56</v>
      </c>
      <c r="C7622" s="10">
        <v>42583</v>
      </c>
      <c r="D7622" t="s">
        <v>17</v>
      </c>
      <c r="E7622">
        <f>+VLOOKUP(Tabla2[[#This Row],[Punto de venta]],Punto_venta[],2,0)</f>
        <v>2</v>
      </c>
      <c r="F7622" t="s">
        <v>13</v>
      </c>
      <c r="G7622">
        <f>+VLOOKUP(Tabla2[[#This Row],[Cultivo]],Cod_categoría[],2,0)</f>
        <v>100106002</v>
      </c>
      <c r="H7622" t="str">
        <f>+VLOOKUP(F7622,Codigos[],2,0)</f>
        <v>Frutos oleaginosos</v>
      </c>
      <c r="I7622">
        <f>+VLOOKUP(Tabla2[[#This Row],[Categoría]],Cod_procesamiento10[],2,0)</f>
        <v>12</v>
      </c>
      <c r="J7622" t="s">
        <v>163</v>
      </c>
      <c r="K7622" s="3">
        <v>3075.5</v>
      </c>
    </row>
    <row r="7623" spans="1:11" x14ac:dyDescent="0.35">
      <c r="A7623">
        <v>2016</v>
      </c>
      <c r="B7623" s="5" t="s">
        <v>56</v>
      </c>
      <c r="C7623" s="10">
        <v>42583</v>
      </c>
      <c r="D7623" t="s">
        <v>17</v>
      </c>
      <c r="E7623">
        <f>+VLOOKUP(Tabla2[[#This Row],[Punto de venta]],Punto_venta[],2,0)</f>
        <v>2</v>
      </c>
      <c r="F7623" t="s">
        <v>14</v>
      </c>
      <c r="G7623">
        <f>+VLOOKUP(Tabla2[[#This Row],[Cultivo]],Cod_categoría[],2,0)</f>
        <v>100104005</v>
      </c>
      <c r="H7623" t="str">
        <f>+VLOOKUP(F7623,Codigos[],2,0)</f>
        <v>Frutos de pepita</v>
      </c>
      <c r="I7623">
        <f>+VLOOKUP(Tabla2[[#This Row],[Categoría]],Cod_procesamiento10[],2,0)</f>
        <v>3</v>
      </c>
      <c r="J7623" t="s">
        <v>163</v>
      </c>
      <c r="K7623" s="3">
        <v>973.13</v>
      </c>
    </row>
    <row r="7624" spans="1:11" x14ac:dyDescent="0.35">
      <c r="A7624">
        <v>2016</v>
      </c>
      <c r="B7624" s="5" t="s">
        <v>56</v>
      </c>
      <c r="C7624" s="10">
        <v>42583</v>
      </c>
      <c r="D7624" t="s">
        <v>17</v>
      </c>
      <c r="E7624">
        <f>+VLOOKUP(Tabla2[[#This Row],[Punto de venta]],Punto_venta[],2,0)</f>
        <v>2</v>
      </c>
      <c r="F7624" t="s">
        <v>15</v>
      </c>
      <c r="G7624">
        <f>+VLOOKUP(Tabla2[[#This Row],[Cultivo]],Cod_categoría[],2,0)</f>
        <v>100108006</v>
      </c>
      <c r="H7624" t="str">
        <f>+VLOOKUP(F7624,Codigos[],2,0)</f>
        <v>Frutos tropicales y subtropicales</v>
      </c>
      <c r="I7624">
        <f>+VLOOKUP(Tabla2[[#This Row],[Categoría]],Cod_procesamiento10[],2,0)</f>
        <v>4</v>
      </c>
      <c r="J7624" t="s">
        <v>163</v>
      </c>
      <c r="K7624" s="3">
        <v>816.99</v>
      </c>
    </row>
    <row r="7625" spans="1:11" x14ac:dyDescent="0.35">
      <c r="A7625">
        <v>2016</v>
      </c>
      <c r="B7625" s="5" t="s">
        <v>56</v>
      </c>
      <c r="C7625" s="10">
        <v>42583</v>
      </c>
      <c r="D7625" t="s">
        <v>2</v>
      </c>
      <c r="E7625">
        <f>+VLOOKUP(Tabla2[[#This Row],[Punto de venta]],Punto_venta[],2,0)</f>
        <v>1</v>
      </c>
      <c r="F7625" t="s">
        <v>19</v>
      </c>
      <c r="G7625">
        <f>+VLOOKUP(Tabla2[[#This Row],[Cultivo]],Cod_categoría[],2,0)</f>
        <v>100101007</v>
      </c>
      <c r="H7625" t="str">
        <f>+VLOOKUP(F7625,Codigos[],2,0)</f>
        <v>Berries</v>
      </c>
      <c r="I7625">
        <f>+VLOOKUP(Tabla2[[#This Row],[Categoría]],Cod_procesamiento10[],2,0)</f>
        <v>1</v>
      </c>
      <c r="J7625" t="s">
        <v>163</v>
      </c>
      <c r="K7625" s="3">
        <v>627.99</v>
      </c>
    </row>
    <row r="7626" spans="1:11" x14ac:dyDescent="0.35">
      <c r="A7626">
        <v>2016</v>
      </c>
      <c r="B7626" s="5" t="s">
        <v>56</v>
      </c>
      <c r="C7626" s="10">
        <v>42583</v>
      </c>
      <c r="D7626" t="s">
        <v>2</v>
      </c>
      <c r="E7626">
        <f>+VLOOKUP(Tabla2[[#This Row],[Punto de venta]],Punto_venta[],2,0)</f>
        <v>1</v>
      </c>
      <c r="F7626" t="s">
        <v>9</v>
      </c>
      <c r="G7626">
        <f>+VLOOKUP(Tabla2[[#This Row],[Cultivo]],Cod_categoría[],2,0)</f>
        <v>100102003</v>
      </c>
      <c r="H7626" t="str">
        <f>+VLOOKUP(F7626,Codigos[],2,0)</f>
        <v>Cítricos</v>
      </c>
      <c r="I7626">
        <f>+VLOOKUP(Tabla2[[#This Row],[Categoría]],Cod_procesamiento10[],2,0)</f>
        <v>2</v>
      </c>
      <c r="J7626" t="s">
        <v>163</v>
      </c>
      <c r="K7626" s="3">
        <v>419.07</v>
      </c>
    </row>
    <row r="7627" spans="1:11" x14ac:dyDescent="0.35">
      <c r="A7627">
        <v>2016</v>
      </c>
      <c r="B7627" s="5" t="s">
        <v>56</v>
      </c>
      <c r="C7627" s="10">
        <v>42583</v>
      </c>
      <c r="D7627" t="s">
        <v>2</v>
      </c>
      <c r="E7627">
        <f>+VLOOKUP(Tabla2[[#This Row],[Punto de venta]],Punto_venta[],2,0)</f>
        <v>1</v>
      </c>
      <c r="F7627" t="s">
        <v>20</v>
      </c>
      <c r="G7627">
        <f>+VLOOKUP(Tabla2[[#This Row],[Cultivo]],Cod_categoría[],2,0)</f>
        <v>100102004</v>
      </c>
      <c r="H7627" t="str">
        <f>+VLOOKUP(F7627,Codigos[],2,0)</f>
        <v>Cítricos</v>
      </c>
      <c r="I7627">
        <f>+VLOOKUP(Tabla2[[#This Row],[Categoría]],Cod_procesamiento10[],2,0)</f>
        <v>2</v>
      </c>
      <c r="J7627" t="s">
        <v>163</v>
      </c>
      <c r="K7627" s="3">
        <v>799.72</v>
      </c>
    </row>
    <row r="7628" spans="1:11" x14ac:dyDescent="0.35">
      <c r="A7628">
        <v>2016</v>
      </c>
      <c r="B7628" s="5" t="s">
        <v>56</v>
      </c>
      <c r="C7628" s="10">
        <v>42583</v>
      </c>
      <c r="D7628" t="s">
        <v>2</v>
      </c>
      <c r="E7628">
        <f>+VLOOKUP(Tabla2[[#This Row],[Punto de venta]],Punto_venta[],2,0)</f>
        <v>1</v>
      </c>
      <c r="F7628" t="s">
        <v>21</v>
      </c>
      <c r="G7628">
        <f>+VLOOKUP(Tabla2[[#This Row],[Cultivo]],Cod_categoría[],2,0)</f>
        <v>100108002</v>
      </c>
      <c r="H7628" t="str">
        <f>+VLOOKUP(F7628,Codigos[],2,0)</f>
        <v>Frutos tropicales y subtropicales</v>
      </c>
      <c r="I7628">
        <f>+VLOOKUP(Tabla2[[#This Row],[Categoría]],Cod_procesamiento10[],2,0)</f>
        <v>4</v>
      </c>
      <c r="J7628" t="s">
        <v>163</v>
      </c>
      <c r="K7628" s="3">
        <v>3250</v>
      </c>
    </row>
    <row r="7629" spans="1:11" x14ac:dyDescent="0.35">
      <c r="A7629">
        <v>2016</v>
      </c>
      <c r="B7629" s="5" t="s">
        <v>56</v>
      </c>
      <c r="C7629" s="10">
        <v>42583</v>
      </c>
      <c r="D7629" t="s">
        <v>2</v>
      </c>
      <c r="E7629">
        <f>+VLOOKUP(Tabla2[[#This Row],[Punto de venta]],Punto_venta[],2,0)</f>
        <v>1</v>
      </c>
      <c r="F7629" t="s">
        <v>10</v>
      </c>
      <c r="G7629">
        <f>+VLOOKUP(Tabla2[[#This Row],[Cultivo]],Cod_categoría[],2,0)</f>
        <v>100104002</v>
      </c>
      <c r="H7629" t="str">
        <f>+VLOOKUP(F7629,Codigos[],2,0)</f>
        <v>Frutos de pepita</v>
      </c>
      <c r="I7629">
        <f>+VLOOKUP(Tabla2[[#This Row],[Categoría]],Cod_procesamiento10[],2,0)</f>
        <v>3</v>
      </c>
      <c r="J7629" t="s">
        <v>163</v>
      </c>
      <c r="K7629" s="3">
        <v>538.64</v>
      </c>
    </row>
    <row r="7630" spans="1:11" x14ac:dyDescent="0.35">
      <c r="A7630">
        <v>2016</v>
      </c>
      <c r="B7630" s="5" t="s">
        <v>56</v>
      </c>
      <c r="C7630" s="10">
        <v>42583</v>
      </c>
      <c r="D7630" t="s">
        <v>2</v>
      </c>
      <c r="E7630">
        <f>+VLOOKUP(Tabla2[[#This Row],[Punto de venta]],Punto_venta[],2,0)</f>
        <v>1</v>
      </c>
      <c r="F7630" t="s">
        <v>11</v>
      </c>
      <c r="G7630">
        <f>+VLOOKUP(Tabla2[[#This Row],[Cultivo]],Cod_categoría[],2,0)</f>
        <v>100102005</v>
      </c>
      <c r="H7630" t="str">
        <f>+VLOOKUP(F7630,Codigos[],2,0)</f>
        <v>Cítricos</v>
      </c>
      <c r="I7630">
        <f>+VLOOKUP(Tabla2[[#This Row],[Categoría]],Cod_procesamiento10[],2,0)</f>
        <v>2</v>
      </c>
      <c r="J7630" t="s">
        <v>163</v>
      </c>
      <c r="K7630" s="3">
        <v>507.49</v>
      </c>
    </row>
    <row r="7631" spans="1:11" x14ac:dyDescent="0.35">
      <c r="A7631">
        <v>2016</v>
      </c>
      <c r="B7631" s="5" t="s">
        <v>56</v>
      </c>
      <c r="C7631" s="10">
        <v>42583</v>
      </c>
      <c r="D7631" t="s">
        <v>2</v>
      </c>
      <c r="E7631">
        <f>+VLOOKUP(Tabla2[[#This Row],[Punto de venta]],Punto_venta[],2,0)</f>
        <v>1</v>
      </c>
      <c r="F7631" t="s">
        <v>13</v>
      </c>
      <c r="G7631">
        <f>+VLOOKUP(Tabla2[[#This Row],[Cultivo]],Cod_categoría[],2,0)</f>
        <v>100106002</v>
      </c>
      <c r="H7631" t="str">
        <f>+VLOOKUP(F7631,Codigos[],2,0)</f>
        <v>Frutos oleaginosos</v>
      </c>
      <c r="I7631">
        <f>+VLOOKUP(Tabla2[[#This Row],[Categoría]],Cod_procesamiento10[],2,0)</f>
        <v>12</v>
      </c>
      <c r="J7631" t="s">
        <v>163</v>
      </c>
      <c r="K7631" s="3">
        <v>2399.2800000000002</v>
      </c>
    </row>
    <row r="7632" spans="1:11" x14ac:dyDescent="0.35">
      <c r="A7632">
        <v>2016</v>
      </c>
      <c r="B7632" s="5" t="s">
        <v>56</v>
      </c>
      <c r="C7632" s="10">
        <v>42583</v>
      </c>
      <c r="D7632" t="s">
        <v>2</v>
      </c>
      <c r="E7632">
        <f>+VLOOKUP(Tabla2[[#This Row],[Punto de venta]],Punto_venta[],2,0)</f>
        <v>1</v>
      </c>
      <c r="F7632" t="s">
        <v>14</v>
      </c>
      <c r="G7632">
        <f>+VLOOKUP(Tabla2[[#This Row],[Cultivo]],Cod_categoría[],2,0)</f>
        <v>100104005</v>
      </c>
      <c r="H7632" t="str">
        <f>+VLOOKUP(F7632,Codigos[],2,0)</f>
        <v>Frutos de pepita</v>
      </c>
      <c r="I7632">
        <f>+VLOOKUP(Tabla2[[#This Row],[Categoría]],Cod_procesamiento10[],2,0)</f>
        <v>3</v>
      </c>
      <c r="J7632" t="s">
        <v>163</v>
      </c>
      <c r="K7632" s="3">
        <v>626.97</v>
      </c>
    </row>
    <row r="7633" spans="1:11" x14ac:dyDescent="0.35">
      <c r="A7633">
        <v>2016</v>
      </c>
      <c r="B7633" s="5" t="s">
        <v>56</v>
      </c>
      <c r="C7633" s="10">
        <v>42583</v>
      </c>
      <c r="D7633" t="s">
        <v>2</v>
      </c>
      <c r="E7633">
        <f>+VLOOKUP(Tabla2[[#This Row],[Punto de venta]],Punto_venta[],2,0)</f>
        <v>1</v>
      </c>
      <c r="F7633" t="s">
        <v>15</v>
      </c>
      <c r="G7633">
        <f>+VLOOKUP(Tabla2[[#This Row],[Cultivo]],Cod_categoría[],2,0)</f>
        <v>100108006</v>
      </c>
      <c r="H7633" t="str">
        <f>+VLOOKUP(F7633,Codigos[],2,0)</f>
        <v>Frutos tropicales y subtropicales</v>
      </c>
      <c r="I7633">
        <f>+VLOOKUP(Tabla2[[#This Row],[Categoría]],Cod_procesamiento10[],2,0)</f>
        <v>4</v>
      </c>
      <c r="J7633" t="s">
        <v>163</v>
      </c>
      <c r="K7633" s="3">
        <v>577.89</v>
      </c>
    </row>
    <row r="7634" spans="1:11" x14ac:dyDescent="0.35">
      <c r="A7634">
        <v>2016</v>
      </c>
      <c r="B7634" s="5" t="s">
        <v>56</v>
      </c>
      <c r="C7634" s="10">
        <v>42583</v>
      </c>
      <c r="D7634" t="s">
        <v>17</v>
      </c>
      <c r="E7634">
        <f>+VLOOKUP(Tabla2[[#This Row],[Punto de venta]],Punto_venta[],2,0)</f>
        <v>2</v>
      </c>
      <c r="F7634" t="s">
        <v>19</v>
      </c>
      <c r="G7634">
        <f>+VLOOKUP(Tabla2[[#This Row],[Cultivo]],Cod_categoría[],2,0)</f>
        <v>100101007</v>
      </c>
      <c r="H7634" t="str">
        <f>+VLOOKUP(F7634,Codigos[],2,0)</f>
        <v>Berries</v>
      </c>
      <c r="I7634">
        <f>+VLOOKUP(Tabla2[[#This Row],[Categoría]],Cod_procesamiento10[],2,0)</f>
        <v>1</v>
      </c>
      <c r="J7634" t="s">
        <v>163</v>
      </c>
      <c r="K7634" s="3">
        <v>1051.3</v>
      </c>
    </row>
    <row r="7635" spans="1:11" x14ac:dyDescent="0.35">
      <c r="A7635">
        <v>2016</v>
      </c>
      <c r="B7635" s="5" t="s">
        <v>56</v>
      </c>
      <c r="C7635" s="10">
        <v>42583</v>
      </c>
      <c r="D7635" t="s">
        <v>17</v>
      </c>
      <c r="E7635">
        <f>+VLOOKUP(Tabla2[[#This Row],[Punto de venta]],Punto_venta[],2,0)</f>
        <v>2</v>
      </c>
      <c r="F7635" t="s">
        <v>9</v>
      </c>
      <c r="G7635">
        <f>+VLOOKUP(Tabla2[[#This Row],[Cultivo]],Cod_categoría[],2,0)</f>
        <v>100102003</v>
      </c>
      <c r="H7635" t="str">
        <f>+VLOOKUP(F7635,Codigos[],2,0)</f>
        <v>Cítricos</v>
      </c>
      <c r="I7635">
        <f>+VLOOKUP(Tabla2[[#This Row],[Categoría]],Cod_procesamiento10[],2,0)</f>
        <v>2</v>
      </c>
      <c r="J7635" t="s">
        <v>163</v>
      </c>
      <c r="K7635" s="3">
        <v>944.29</v>
      </c>
    </row>
    <row r="7636" spans="1:11" x14ac:dyDescent="0.35">
      <c r="A7636">
        <v>2016</v>
      </c>
      <c r="B7636" s="5" t="s">
        <v>56</v>
      </c>
      <c r="C7636" s="10">
        <v>42583</v>
      </c>
      <c r="D7636" t="s">
        <v>17</v>
      </c>
      <c r="E7636">
        <f>+VLOOKUP(Tabla2[[#This Row],[Punto de venta]],Punto_venta[],2,0)</f>
        <v>2</v>
      </c>
      <c r="F7636" t="s">
        <v>20</v>
      </c>
      <c r="G7636">
        <f>+VLOOKUP(Tabla2[[#This Row],[Cultivo]],Cod_categoría[],2,0)</f>
        <v>100102004</v>
      </c>
      <c r="H7636" t="str">
        <f>+VLOOKUP(F7636,Codigos[],2,0)</f>
        <v>Cítricos</v>
      </c>
      <c r="I7636">
        <f>+VLOOKUP(Tabla2[[#This Row],[Categoría]],Cod_procesamiento10[],2,0)</f>
        <v>2</v>
      </c>
      <c r="J7636" t="s">
        <v>163</v>
      </c>
      <c r="K7636" s="3">
        <v>1779.11</v>
      </c>
    </row>
    <row r="7637" spans="1:11" x14ac:dyDescent="0.35">
      <c r="A7637">
        <v>2016</v>
      </c>
      <c r="B7637" s="5" t="s">
        <v>56</v>
      </c>
      <c r="C7637" s="10">
        <v>42583</v>
      </c>
      <c r="D7637" t="s">
        <v>17</v>
      </c>
      <c r="E7637">
        <f>+VLOOKUP(Tabla2[[#This Row],[Punto de venta]],Punto_venta[],2,0)</f>
        <v>2</v>
      </c>
      <c r="F7637" t="s">
        <v>21</v>
      </c>
      <c r="G7637">
        <f>+VLOOKUP(Tabla2[[#This Row],[Cultivo]],Cod_categoría[],2,0)</f>
        <v>100108002</v>
      </c>
      <c r="H7637" t="str">
        <f>+VLOOKUP(F7637,Codigos[],2,0)</f>
        <v>Frutos tropicales y subtropicales</v>
      </c>
      <c r="I7637">
        <f>+VLOOKUP(Tabla2[[#This Row],[Categoría]],Cod_procesamiento10[],2,0)</f>
        <v>4</v>
      </c>
      <c r="J7637" t="s">
        <v>163</v>
      </c>
      <c r="K7637" s="3">
        <v>2097.46</v>
      </c>
    </row>
    <row r="7638" spans="1:11" x14ac:dyDescent="0.35">
      <c r="A7638">
        <v>2016</v>
      </c>
      <c r="B7638" s="5" t="s">
        <v>56</v>
      </c>
      <c r="C7638" s="10">
        <v>42583</v>
      </c>
      <c r="D7638" t="s">
        <v>17</v>
      </c>
      <c r="E7638">
        <f>+VLOOKUP(Tabla2[[#This Row],[Punto de venta]],Punto_venta[],2,0)</f>
        <v>2</v>
      </c>
      <c r="F7638" t="s">
        <v>10</v>
      </c>
      <c r="G7638">
        <f>+VLOOKUP(Tabla2[[#This Row],[Cultivo]],Cod_categoría[],2,0)</f>
        <v>100104002</v>
      </c>
      <c r="H7638" t="str">
        <f>+VLOOKUP(F7638,Codigos[],2,0)</f>
        <v>Frutos de pepita</v>
      </c>
      <c r="I7638">
        <f>+VLOOKUP(Tabla2[[#This Row],[Categoría]],Cod_procesamiento10[],2,0)</f>
        <v>3</v>
      </c>
      <c r="J7638" t="s">
        <v>163</v>
      </c>
      <c r="K7638" s="3">
        <v>977.06</v>
      </c>
    </row>
    <row r="7639" spans="1:11" x14ac:dyDescent="0.35">
      <c r="A7639">
        <v>2016</v>
      </c>
      <c r="B7639" s="5" t="s">
        <v>56</v>
      </c>
      <c r="C7639" s="10">
        <v>42583</v>
      </c>
      <c r="D7639" t="s">
        <v>17</v>
      </c>
      <c r="E7639">
        <f>+VLOOKUP(Tabla2[[#This Row],[Punto de venta]],Punto_venta[],2,0)</f>
        <v>2</v>
      </c>
      <c r="F7639" t="s">
        <v>11</v>
      </c>
      <c r="G7639">
        <f>+VLOOKUP(Tabla2[[#This Row],[Cultivo]],Cod_categoría[],2,0)</f>
        <v>100102005</v>
      </c>
      <c r="H7639" t="str">
        <f>+VLOOKUP(F7639,Codigos[],2,0)</f>
        <v>Cítricos</v>
      </c>
      <c r="I7639">
        <f>+VLOOKUP(Tabla2[[#This Row],[Categoría]],Cod_procesamiento10[],2,0)</f>
        <v>2</v>
      </c>
      <c r="J7639" t="s">
        <v>163</v>
      </c>
      <c r="K7639" s="3">
        <v>933.38</v>
      </c>
    </row>
    <row r="7640" spans="1:11" x14ac:dyDescent="0.35">
      <c r="A7640">
        <v>2016</v>
      </c>
      <c r="B7640" s="5" t="s">
        <v>56</v>
      </c>
      <c r="C7640" s="10">
        <v>42583</v>
      </c>
      <c r="D7640" t="s">
        <v>17</v>
      </c>
      <c r="E7640">
        <f>+VLOOKUP(Tabla2[[#This Row],[Punto de venta]],Punto_venta[],2,0)</f>
        <v>2</v>
      </c>
      <c r="F7640" t="s">
        <v>13</v>
      </c>
      <c r="G7640">
        <f>+VLOOKUP(Tabla2[[#This Row],[Cultivo]],Cod_categoría[],2,0)</f>
        <v>100106002</v>
      </c>
      <c r="H7640" t="str">
        <f>+VLOOKUP(F7640,Codigos[],2,0)</f>
        <v>Frutos oleaginosos</v>
      </c>
      <c r="I7640">
        <f>+VLOOKUP(Tabla2[[#This Row],[Categoría]],Cod_procesamiento10[],2,0)</f>
        <v>12</v>
      </c>
      <c r="J7640" t="s">
        <v>163</v>
      </c>
      <c r="K7640" s="3">
        <v>3103.18</v>
      </c>
    </row>
    <row r="7641" spans="1:11" x14ac:dyDescent="0.35">
      <c r="A7641">
        <v>2016</v>
      </c>
      <c r="B7641" s="5" t="s">
        <v>56</v>
      </c>
      <c r="C7641" s="10">
        <v>42583</v>
      </c>
      <c r="D7641" t="s">
        <v>17</v>
      </c>
      <c r="E7641">
        <f>+VLOOKUP(Tabla2[[#This Row],[Punto de venta]],Punto_venta[],2,0)</f>
        <v>2</v>
      </c>
      <c r="F7641" t="s">
        <v>14</v>
      </c>
      <c r="G7641">
        <f>+VLOOKUP(Tabla2[[#This Row],[Cultivo]],Cod_categoría[],2,0)</f>
        <v>100104005</v>
      </c>
      <c r="H7641" t="str">
        <f>+VLOOKUP(F7641,Codigos[],2,0)</f>
        <v>Frutos de pepita</v>
      </c>
      <c r="I7641">
        <f>+VLOOKUP(Tabla2[[#This Row],[Categoría]],Cod_procesamiento10[],2,0)</f>
        <v>3</v>
      </c>
      <c r="J7641" t="s">
        <v>163</v>
      </c>
      <c r="K7641" s="3">
        <v>931.77</v>
      </c>
    </row>
    <row r="7642" spans="1:11" x14ac:dyDescent="0.35">
      <c r="A7642">
        <v>2016</v>
      </c>
      <c r="B7642" s="5" t="s">
        <v>56</v>
      </c>
      <c r="C7642" s="10">
        <v>42583</v>
      </c>
      <c r="D7642" t="s">
        <v>17</v>
      </c>
      <c r="E7642">
        <f>+VLOOKUP(Tabla2[[#This Row],[Punto de venta]],Punto_venta[],2,0)</f>
        <v>2</v>
      </c>
      <c r="F7642" t="s">
        <v>15</v>
      </c>
      <c r="G7642">
        <f>+VLOOKUP(Tabla2[[#This Row],[Cultivo]],Cod_categoría[],2,0)</f>
        <v>100108006</v>
      </c>
      <c r="H7642" t="str">
        <f>+VLOOKUP(F7642,Codigos[],2,0)</f>
        <v>Frutos tropicales y subtropicales</v>
      </c>
      <c r="I7642">
        <f>+VLOOKUP(Tabla2[[#This Row],[Categoría]],Cod_procesamiento10[],2,0)</f>
        <v>4</v>
      </c>
      <c r="J7642" t="s">
        <v>163</v>
      </c>
      <c r="K7642" s="3">
        <v>757.55</v>
      </c>
    </row>
    <row r="7643" spans="1:11" x14ac:dyDescent="0.35">
      <c r="A7643">
        <v>2016</v>
      </c>
      <c r="B7643" s="5" t="s">
        <v>56</v>
      </c>
      <c r="C7643" s="10">
        <v>42583</v>
      </c>
      <c r="D7643" t="s">
        <v>24</v>
      </c>
      <c r="E7643">
        <f>+VLOOKUP(Tabla2[[#This Row],[Punto de venta]],Punto_venta[],2,0)</f>
        <v>3</v>
      </c>
      <c r="F7643" t="s">
        <v>68</v>
      </c>
      <c r="G7643">
        <f>+VLOOKUP(Tabla2[[#This Row],[Cultivo]],Cod_categoría[],2,0)</f>
        <v>100101001</v>
      </c>
      <c r="H7643" t="str">
        <f>+VLOOKUP(F7643,Codigos[],2,0)</f>
        <v>Berries</v>
      </c>
      <c r="I7643">
        <f>+VLOOKUP(Tabla2[[#This Row],[Categoría]],Cod_procesamiento10[],2,0)</f>
        <v>1</v>
      </c>
      <c r="J7643" t="s">
        <v>163</v>
      </c>
      <c r="K7643" s="3">
        <v>5333.33</v>
      </c>
    </row>
    <row r="7644" spans="1:11" x14ac:dyDescent="0.35">
      <c r="A7644">
        <v>2016</v>
      </c>
      <c r="B7644" s="5" t="s">
        <v>56</v>
      </c>
      <c r="C7644" s="10">
        <v>42583</v>
      </c>
      <c r="D7644" t="s">
        <v>24</v>
      </c>
      <c r="E7644">
        <f>+VLOOKUP(Tabla2[[#This Row],[Punto de venta]],Punto_venta[],2,0)</f>
        <v>3</v>
      </c>
      <c r="F7644" t="s">
        <v>4</v>
      </c>
      <c r="G7644">
        <f>+VLOOKUP(Tabla2[[#This Row],[Cultivo]],Cod_categoría[],2,0)</f>
        <v>100107002</v>
      </c>
      <c r="H7644" t="str">
        <f>+VLOOKUP(F7644,Codigos[],2,0)</f>
        <v>Frutos tropicales y subtropicales</v>
      </c>
      <c r="I7644">
        <f>+VLOOKUP(Tabla2[[#This Row],[Categoría]],Cod_procesamiento10[],2,0)</f>
        <v>4</v>
      </c>
      <c r="J7644" t="s">
        <v>163</v>
      </c>
      <c r="K7644" s="3">
        <v>1580.91</v>
      </c>
    </row>
    <row r="7645" spans="1:11" x14ac:dyDescent="0.35">
      <c r="A7645">
        <v>2016</v>
      </c>
      <c r="B7645" s="5" t="s">
        <v>56</v>
      </c>
      <c r="C7645" s="10">
        <v>42583</v>
      </c>
      <c r="D7645" t="s">
        <v>24</v>
      </c>
      <c r="E7645">
        <f>+VLOOKUP(Tabla2[[#This Row],[Punto de venta]],Punto_venta[],2,0)</f>
        <v>3</v>
      </c>
      <c r="F7645" t="s">
        <v>8</v>
      </c>
      <c r="G7645">
        <f>+VLOOKUP(Tabla2[[#This Row],[Cultivo]],Cod_categoría[],2,0)</f>
        <v>100112025</v>
      </c>
      <c r="H7645" t="str">
        <f>+VLOOKUP(F7645,Codigos[],2,0)</f>
        <v>Berries</v>
      </c>
      <c r="I7645">
        <f>+VLOOKUP(Tabla2[[#This Row],[Categoría]],Cod_procesamiento10[],2,0)</f>
        <v>1</v>
      </c>
      <c r="J7645" t="s">
        <v>163</v>
      </c>
      <c r="K7645" s="3">
        <v>1961.21</v>
      </c>
    </row>
    <row r="7646" spans="1:11" x14ac:dyDescent="0.35">
      <c r="A7646">
        <v>2016</v>
      </c>
      <c r="B7646" s="5" t="s">
        <v>56</v>
      </c>
      <c r="C7646" s="10">
        <v>42583</v>
      </c>
      <c r="D7646" t="s">
        <v>24</v>
      </c>
      <c r="E7646">
        <f>+VLOOKUP(Tabla2[[#This Row],[Punto de venta]],Punto_venta[],2,0)</f>
        <v>3</v>
      </c>
      <c r="F7646" t="s">
        <v>19</v>
      </c>
      <c r="G7646">
        <f>+VLOOKUP(Tabla2[[#This Row],[Cultivo]],Cod_categoría[],2,0)</f>
        <v>100101007</v>
      </c>
      <c r="H7646" t="str">
        <f>+VLOOKUP(F7646,Codigos[],2,0)</f>
        <v>Berries</v>
      </c>
      <c r="I7646">
        <f>+VLOOKUP(Tabla2[[#This Row],[Categoría]],Cod_procesamiento10[],2,0)</f>
        <v>1</v>
      </c>
      <c r="J7646" t="s">
        <v>163</v>
      </c>
      <c r="K7646" s="3">
        <v>371.96</v>
      </c>
    </row>
    <row r="7647" spans="1:11" x14ac:dyDescent="0.35">
      <c r="A7647">
        <v>2016</v>
      </c>
      <c r="B7647" s="5" t="s">
        <v>56</v>
      </c>
      <c r="C7647" s="10">
        <v>42583</v>
      </c>
      <c r="D7647" t="s">
        <v>24</v>
      </c>
      <c r="E7647">
        <f>+VLOOKUP(Tabla2[[#This Row],[Punto de venta]],Punto_venta[],2,0)</f>
        <v>3</v>
      </c>
      <c r="F7647" t="s">
        <v>9</v>
      </c>
      <c r="G7647">
        <f>+VLOOKUP(Tabla2[[#This Row],[Cultivo]],Cod_categoría[],2,0)</f>
        <v>100102003</v>
      </c>
      <c r="H7647" t="str">
        <f>+VLOOKUP(F7647,Codigos[],2,0)</f>
        <v>Cítricos</v>
      </c>
      <c r="I7647">
        <f>+VLOOKUP(Tabla2[[#This Row],[Categoría]],Cod_procesamiento10[],2,0)</f>
        <v>2</v>
      </c>
      <c r="J7647" t="s">
        <v>163</v>
      </c>
      <c r="K7647" s="3">
        <v>225.16</v>
      </c>
    </row>
    <row r="7648" spans="1:11" x14ac:dyDescent="0.35">
      <c r="A7648">
        <v>2016</v>
      </c>
      <c r="B7648" s="5" t="s">
        <v>56</v>
      </c>
      <c r="C7648" s="10">
        <v>42583</v>
      </c>
      <c r="D7648" t="s">
        <v>24</v>
      </c>
      <c r="E7648">
        <f>+VLOOKUP(Tabla2[[#This Row],[Punto de venta]],Punto_venta[],2,0)</f>
        <v>3</v>
      </c>
      <c r="F7648" t="s">
        <v>20</v>
      </c>
      <c r="G7648">
        <f>+VLOOKUP(Tabla2[[#This Row],[Cultivo]],Cod_categoría[],2,0)</f>
        <v>100102004</v>
      </c>
      <c r="H7648" t="str">
        <f>+VLOOKUP(F7648,Codigos[],2,0)</f>
        <v>Cítricos</v>
      </c>
      <c r="I7648">
        <f>+VLOOKUP(Tabla2[[#This Row],[Categoría]],Cod_procesamiento10[],2,0)</f>
        <v>2</v>
      </c>
      <c r="J7648" t="s">
        <v>163</v>
      </c>
      <c r="K7648" s="3">
        <v>536.26</v>
      </c>
    </row>
    <row r="7649" spans="1:11" x14ac:dyDescent="0.35">
      <c r="A7649">
        <v>2016</v>
      </c>
      <c r="B7649" s="5" t="s">
        <v>56</v>
      </c>
      <c r="C7649" s="10">
        <v>42583</v>
      </c>
      <c r="D7649" t="s">
        <v>24</v>
      </c>
      <c r="E7649">
        <f>+VLOOKUP(Tabla2[[#This Row],[Punto de venta]],Punto_venta[],2,0)</f>
        <v>3</v>
      </c>
      <c r="F7649" t="s">
        <v>21</v>
      </c>
      <c r="G7649">
        <f>+VLOOKUP(Tabla2[[#This Row],[Cultivo]],Cod_categoría[],2,0)</f>
        <v>100108002</v>
      </c>
      <c r="H7649" t="str">
        <f>+VLOOKUP(F7649,Codigos[],2,0)</f>
        <v>Frutos tropicales y subtropicales</v>
      </c>
      <c r="I7649">
        <f>+VLOOKUP(Tabla2[[#This Row],[Categoría]],Cod_procesamiento10[],2,0)</f>
        <v>4</v>
      </c>
      <c r="J7649" t="s">
        <v>163</v>
      </c>
      <c r="K7649" s="3">
        <v>2390.86</v>
      </c>
    </row>
    <row r="7650" spans="1:11" x14ac:dyDescent="0.35">
      <c r="A7650">
        <v>2016</v>
      </c>
      <c r="B7650" s="5" t="s">
        <v>56</v>
      </c>
      <c r="C7650" s="10">
        <v>42583</v>
      </c>
      <c r="D7650" t="s">
        <v>24</v>
      </c>
      <c r="E7650">
        <f>+VLOOKUP(Tabla2[[#This Row],[Punto de venta]],Punto_venta[],2,0)</f>
        <v>3</v>
      </c>
      <c r="F7650" t="s">
        <v>10</v>
      </c>
      <c r="G7650">
        <f>+VLOOKUP(Tabla2[[#This Row],[Cultivo]],Cod_categoría[],2,0)</f>
        <v>100104002</v>
      </c>
      <c r="H7650" t="str">
        <f>+VLOOKUP(F7650,Codigos[],2,0)</f>
        <v>Frutos de pepita</v>
      </c>
      <c r="I7650">
        <f>+VLOOKUP(Tabla2[[#This Row],[Categoría]],Cod_procesamiento10[],2,0)</f>
        <v>3</v>
      </c>
      <c r="J7650" t="s">
        <v>163</v>
      </c>
      <c r="K7650" s="3">
        <v>360.4</v>
      </c>
    </row>
    <row r="7651" spans="1:11" x14ac:dyDescent="0.35">
      <c r="A7651">
        <v>2016</v>
      </c>
      <c r="B7651" s="5" t="s">
        <v>56</v>
      </c>
      <c r="C7651" s="10">
        <v>42583</v>
      </c>
      <c r="D7651" t="s">
        <v>24</v>
      </c>
      <c r="E7651">
        <f>+VLOOKUP(Tabla2[[#This Row],[Punto de venta]],Punto_venta[],2,0)</f>
        <v>3</v>
      </c>
      <c r="F7651" t="s">
        <v>22</v>
      </c>
      <c r="G7651">
        <f>+VLOOKUP(Tabla2[[#This Row],[Cultivo]],Cod_categoría[],2,0)</f>
        <v>100114041</v>
      </c>
      <c r="H7651" t="str">
        <f>+VLOOKUP(F7651,Codigos[],2,0)</f>
        <v>Frutos tropicales y subtropicales</v>
      </c>
      <c r="I7651">
        <f>+VLOOKUP(Tabla2[[#This Row],[Categoría]],Cod_procesamiento10[],2,0)</f>
        <v>4</v>
      </c>
      <c r="J7651" t="s">
        <v>163</v>
      </c>
      <c r="K7651" s="3">
        <v>1150.4000000000001</v>
      </c>
    </row>
    <row r="7652" spans="1:11" x14ac:dyDescent="0.35">
      <c r="A7652">
        <v>2016</v>
      </c>
      <c r="B7652" s="5" t="s">
        <v>56</v>
      </c>
      <c r="C7652" s="10">
        <v>42583</v>
      </c>
      <c r="D7652" t="s">
        <v>24</v>
      </c>
      <c r="E7652">
        <f>+VLOOKUP(Tabla2[[#This Row],[Punto de venta]],Punto_venta[],2,0)</f>
        <v>3</v>
      </c>
      <c r="F7652" t="s">
        <v>28</v>
      </c>
      <c r="G7652">
        <f>+VLOOKUP(Tabla2[[#This Row],[Cultivo]],Cod_categoría[],2,0)</f>
        <v>100104003</v>
      </c>
      <c r="H7652" t="str">
        <f>+VLOOKUP(F7652,Codigos[],2,0)</f>
        <v>Frutos de pepita</v>
      </c>
      <c r="I7652">
        <f>+VLOOKUP(Tabla2[[#This Row],[Categoría]],Cod_procesamiento10[],2,0)</f>
        <v>3</v>
      </c>
      <c r="J7652" t="s">
        <v>163</v>
      </c>
      <c r="K7652" s="3">
        <v>724.44</v>
      </c>
    </row>
    <row r="7653" spans="1:11" x14ac:dyDescent="0.35">
      <c r="A7653">
        <v>2016</v>
      </c>
      <c r="B7653" s="5" t="s">
        <v>56</v>
      </c>
      <c r="C7653" s="10">
        <v>42583</v>
      </c>
      <c r="D7653" t="s">
        <v>24</v>
      </c>
      <c r="E7653">
        <f>+VLOOKUP(Tabla2[[#This Row],[Punto de venta]],Punto_venta[],2,0)</f>
        <v>3</v>
      </c>
      <c r="F7653" t="s">
        <v>11</v>
      </c>
      <c r="G7653">
        <f>+VLOOKUP(Tabla2[[#This Row],[Cultivo]],Cod_categoría[],2,0)</f>
        <v>100102005</v>
      </c>
      <c r="H7653" t="str">
        <f>+VLOOKUP(F7653,Codigos[],2,0)</f>
        <v>Cítricos</v>
      </c>
      <c r="I7653">
        <f>+VLOOKUP(Tabla2[[#This Row],[Categoría]],Cod_procesamiento10[],2,0)</f>
        <v>2</v>
      </c>
      <c r="J7653" t="s">
        <v>163</v>
      </c>
      <c r="K7653" s="3">
        <v>223.73</v>
      </c>
    </row>
    <row r="7654" spans="1:11" x14ac:dyDescent="0.35">
      <c r="A7654">
        <v>2016</v>
      </c>
      <c r="B7654" s="5" t="s">
        <v>56</v>
      </c>
      <c r="C7654" s="10">
        <v>42583</v>
      </c>
      <c r="D7654" t="s">
        <v>24</v>
      </c>
      <c r="E7654">
        <f>+VLOOKUP(Tabla2[[#This Row],[Punto de venta]],Punto_venta[],2,0)</f>
        <v>3</v>
      </c>
      <c r="F7654" t="s">
        <v>13</v>
      </c>
      <c r="G7654">
        <f>+VLOOKUP(Tabla2[[#This Row],[Cultivo]],Cod_categoría[],2,0)</f>
        <v>100106002</v>
      </c>
      <c r="H7654" t="str">
        <f>+VLOOKUP(F7654,Codigos[],2,0)</f>
        <v>Frutos oleaginosos</v>
      </c>
      <c r="I7654">
        <f>+VLOOKUP(Tabla2[[#This Row],[Categoría]],Cod_procesamiento10[],2,0)</f>
        <v>12</v>
      </c>
      <c r="J7654" t="s">
        <v>163</v>
      </c>
      <c r="K7654" s="3">
        <v>1634.13</v>
      </c>
    </row>
    <row r="7655" spans="1:11" x14ac:dyDescent="0.35">
      <c r="A7655">
        <v>2016</v>
      </c>
      <c r="B7655" s="5" t="s">
        <v>56</v>
      </c>
      <c r="C7655" s="10">
        <v>42583</v>
      </c>
      <c r="D7655" t="s">
        <v>24</v>
      </c>
      <c r="E7655">
        <f>+VLOOKUP(Tabla2[[#This Row],[Punto de venta]],Punto_venta[],2,0)</f>
        <v>3</v>
      </c>
      <c r="F7655" t="s">
        <v>31</v>
      </c>
      <c r="G7655">
        <f>+VLOOKUP(Tabla2[[#This Row],[Cultivo]],Cod_categoría[],2,0)</f>
        <v>100108004</v>
      </c>
      <c r="H7655" t="str">
        <f>+VLOOKUP(F7655,Codigos[],2,0)</f>
        <v>Frutos tropicales y subtropicales</v>
      </c>
      <c r="I7655">
        <f>+VLOOKUP(Tabla2[[#This Row],[Categoría]],Cod_procesamiento10[],2,0)</f>
        <v>4</v>
      </c>
      <c r="J7655" t="s">
        <v>163</v>
      </c>
      <c r="K7655" s="3">
        <v>957.35</v>
      </c>
    </row>
    <row r="7656" spans="1:11" x14ac:dyDescent="0.35">
      <c r="A7656">
        <v>2016</v>
      </c>
      <c r="B7656" s="5" t="s">
        <v>56</v>
      </c>
      <c r="C7656" s="10">
        <v>42583</v>
      </c>
      <c r="D7656" t="s">
        <v>24</v>
      </c>
      <c r="E7656">
        <f>+VLOOKUP(Tabla2[[#This Row],[Punto de venta]],Punto_venta[],2,0)</f>
        <v>3</v>
      </c>
      <c r="F7656" t="s">
        <v>14</v>
      </c>
      <c r="G7656">
        <f>+VLOOKUP(Tabla2[[#This Row],[Cultivo]],Cod_categoría[],2,0)</f>
        <v>100104005</v>
      </c>
      <c r="H7656" t="str">
        <f>+VLOOKUP(F7656,Codigos[],2,0)</f>
        <v>Frutos de pepita</v>
      </c>
      <c r="I7656">
        <f>+VLOOKUP(Tabla2[[#This Row],[Categoría]],Cod_procesamiento10[],2,0)</f>
        <v>3</v>
      </c>
      <c r="J7656" t="s">
        <v>163</v>
      </c>
      <c r="K7656" s="3">
        <v>366.81</v>
      </c>
    </row>
    <row r="7657" spans="1:11" x14ac:dyDescent="0.35">
      <c r="A7657">
        <v>2016</v>
      </c>
      <c r="B7657" s="5" t="s">
        <v>56</v>
      </c>
      <c r="C7657" s="10">
        <v>42583</v>
      </c>
      <c r="D7657" t="s">
        <v>24</v>
      </c>
      <c r="E7657">
        <f>+VLOOKUP(Tabla2[[#This Row],[Punto de venta]],Punto_venta[],2,0)</f>
        <v>3</v>
      </c>
      <c r="F7657" t="s">
        <v>15</v>
      </c>
      <c r="G7657">
        <f>+VLOOKUP(Tabla2[[#This Row],[Cultivo]],Cod_categoría[],2,0)</f>
        <v>100108006</v>
      </c>
      <c r="H7657" t="str">
        <f>+VLOOKUP(F7657,Codigos[],2,0)</f>
        <v>Frutos tropicales y subtropicales</v>
      </c>
      <c r="I7657">
        <f>+VLOOKUP(Tabla2[[#This Row],[Categoría]],Cod_procesamiento10[],2,0)</f>
        <v>4</v>
      </c>
      <c r="J7657" t="s">
        <v>163</v>
      </c>
      <c r="K7657" s="3">
        <v>496.89</v>
      </c>
    </row>
    <row r="7658" spans="1:11" x14ac:dyDescent="0.35">
      <c r="A7658">
        <v>2016</v>
      </c>
      <c r="B7658" s="5" t="s">
        <v>56</v>
      </c>
      <c r="C7658" s="10">
        <v>42583</v>
      </c>
      <c r="D7658" t="s">
        <v>24</v>
      </c>
      <c r="E7658">
        <f>+VLOOKUP(Tabla2[[#This Row],[Punto de venta]],Punto_venta[],2,0)</f>
        <v>3</v>
      </c>
      <c r="F7658" t="s">
        <v>27</v>
      </c>
      <c r="G7658">
        <f>+VLOOKUP(Tabla2[[#This Row],[Cultivo]],Cod_categoría[],2,0)</f>
        <v>100102006</v>
      </c>
      <c r="H7658" t="str">
        <f>+VLOOKUP(F7658,Codigos[],2,0)</f>
        <v>Cítricos</v>
      </c>
      <c r="I7658">
        <f>+VLOOKUP(Tabla2[[#This Row],[Categoría]],Cod_procesamiento10[],2,0)</f>
        <v>2</v>
      </c>
      <c r="J7658" t="s">
        <v>163</v>
      </c>
      <c r="K7658" s="3">
        <v>475.19</v>
      </c>
    </row>
    <row r="7659" spans="1:11" x14ac:dyDescent="0.35">
      <c r="A7659">
        <v>2016</v>
      </c>
      <c r="B7659" s="5" t="s">
        <v>56</v>
      </c>
      <c r="C7659" s="10">
        <v>42583</v>
      </c>
      <c r="D7659" t="s">
        <v>24</v>
      </c>
      <c r="E7659">
        <f>+VLOOKUP(Tabla2[[#This Row],[Punto de venta]],Punto_venta[],2,0)</f>
        <v>3</v>
      </c>
      <c r="F7659" t="s">
        <v>18</v>
      </c>
      <c r="G7659">
        <f>+VLOOKUP(Tabla2[[#This Row],[Cultivo]],Cod_categoría[],2,0)</f>
        <v>100114042</v>
      </c>
      <c r="H7659" t="str">
        <f>+VLOOKUP(F7659,Codigos[],2,0)</f>
        <v>Otros</v>
      </c>
      <c r="I7659">
        <f>+VLOOKUP(Tabla2[[#This Row],[Categoría]],Cod_procesamiento10[],2,0)</f>
        <v>13</v>
      </c>
      <c r="J7659" t="s">
        <v>163</v>
      </c>
      <c r="K7659" s="3">
        <v>952.43</v>
      </c>
    </row>
    <row r="7660" spans="1:11" x14ac:dyDescent="0.35">
      <c r="A7660">
        <v>2016</v>
      </c>
      <c r="B7660" s="5" t="s">
        <v>55</v>
      </c>
      <c r="C7660" s="10">
        <v>42552</v>
      </c>
      <c r="D7660" t="s">
        <v>2</v>
      </c>
      <c r="E7660">
        <f>+VLOOKUP(Tabla2[[#This Row],[Punto de venta]],Punto_venta[],2,0)</f>
        <v>1</v>
      </c>
      <c r="F7660" t="s">
        <v>19</v>
      </c>
      <c r="G7660">
        <f>+VLOOKUP(Tabla2[[#This Row],[Cultivo]],Cod_categoría[],2,0)</f>
        <v>100101007</v>
      </c>
      <c r="H7660" t="str">
        <f>+VLOOKUP(F7660,Codigos[],2,0)</f>
        <v>Berries</v>
      </c>
      <c r="I7660">
        <f>+VLOOKUP(Tabla2[[#This Row],[Categoría]],Cod_procesamiento10[],2,0)</f>
        <v>1</v>
      </c>
      <c r="J7660" t="s">
        <v>163</v>
      </c>
      <c r="K7660" s="3">
        <v>474.72</v>
      </c>
    </row>
    <row r="7661" spans="1:11" x14ac:dyDescent="0.35">
      <c r="A7661">
        <v>2016</v>
      </c>
      <c r="B7661" s="5" t="s">
        <v>55</v>
      </c>
      <c r="C7661" s="10">
        <v>42552</v>
      </c>
      <c r="D7661" t="s">
        <v>2</v>
      </c>
      <c r="E7661">
        <f>+VLOOKUP(Tabla2[[#This Row],[Punto de venta]],Punto_venta[],2,0)</f>
        <v>1</v>
      </c>
      <c r="F7661" t="s">
        <v>9</v>
      </c>
      <c r="G7661">
        <f>+VLOOKUP(Tabla2[[#This Row],[Cultivo]],Cod_categoría[],2,0)</f>
        <v>100102003</v>
      </c>
      <c r="H7661" t="str">
        <f>+VLOOKUP(F7661,Codigos[],2,0)</f>
        <v>Cítricos</v>
      </c>
      <c r="I7661">
        <f>+VLOOKUP(Tabla2[[#This Row],[Categoría]],Cod_procesamiento10[],2,0)</f>
        <v>2</v>
      </c>
      <c r="J7661" t="s">
        <v>163</v>
      </c>
      <c r="K7661" s="3">
        <v>438.44</v>
      </c>
    </row>
    <row r="7662" spans="1:11" x14ac:dyDescent="0.35">
      <c r="A7662">
        <v>2016</v>
      </c>
      <c r="B7662" s="5" t="s">
        <v>55</v>
      </c>
      <c r="C7662" s="10">
        <v>42552</v>
      </c>
      <c r="D7662" t="s">
        <v>2</v>
      </c>
      <c r="E7662">
        <f>+VLOOKUP(Tabla2[[#This Row],[Punto de venta]],Punto_venta[],2,0)</f>
        <v>1</v>
      </c>
      <c r="F7662" t="s">
        <v>20</v>
      </c>
      <c r="G7662">
        <f>+VLOOKUP(Tabla2[[#This Row],[Cultivo]],Cod_categoría[],2,0)</f>
        <v>100102004</v>
      </c>
      <c r="H7662" t="str">
        <f>+VLOOKUP(F7662,Codigos[],2,0)</f>
        <v>Cítricos</v>
      </c>
      <c r="I7662">
        <f>+VLOOKUP(Tabla2[[#This Row],[Categoría]],Cod_procesamiento10[],2,0)</f>
        <v>2</v>
      </c>
      <c r="J7662" t="s">
        <v>163</v>
      </c>
      <c r="K7662" s="3">
        <v>709.48</v>
      </c>
    </row>
    <row r="7663" spans="1:11" x14ac:dyDescent="0.35">
      <c r="A7663">
        <v>2016</v>
      </c>
      <c r="B7663" s="5" t="s">
        <v>55</v>
      </c>
      <c r="C7663" s="10">
        <v>42552</v>
      </c>
      <c r="D7663" t="s">
        <v>2</v>
      </c>
      <c r="E7663">
        <f>+VLOOKUP(Tabla2[[#This Row],[Punto de venta]],Punto_venta[],2,0)</f>
        <v>1</v>
      </c>
      <c r="F7663" t="s">
        <v>10</v>
      </c>
      <c r="G7663">
        <f>+VLOOKUP(Tabla2[[#This Row],[Cultivo]],Cod_categoría[],2,0)</f>
        <v>100104002</v>
      </c>
      <c r="H7663" t="str">
        <f>+VLOOKUP(F7663,Codigos[],2,0)</f>
        <v>Frutos de pepita</v>
      </c>
      <c r="I7663">
        <f>+VLOOKUP(Tabla2[[#This Row],[Categoría]],Cod_procesamiento10[],2,0)</f>
        <v>3</v>
      </c>
      <c r="J7663" t="s">
        <v>163</v>
      </c>
      <c r="K7663" s="3">
        <v>501.97</v>
      </c>
    </row>
    <row r="7664" spans="1:11" x14ac:dyDescent="0.35">
      <c r="A7664">
        <v>2016</v>
      </c>
      <c r="B7664" s="5" t="s">
        <v>55</v>
      </c>
      <c r="C7664" s="10">
        <v>42552</v>
      </c>
      <c r="D7664" t="s">
        <v>2</v>
      </c>
      <c r="E7664">
        <f>+VLOOKUP(Tabla2[[#This Row],[Punto de venta]],Punto_venta[],2,0)</f>
        <v>1</v>
      </c>
      <c r="F7664" t="s">
        <v>11</v>
      </c>
      <c r="G7664">
        <f>+VLOOKUP(Tabla2[[#This Row],[Cultivo]],Cod_categoría[],2,0)</f>
        <v>100102005</v>
      </c>
      <c r="H7664" t="str">
        <f>+VLOOKUP(F7664,Codigos[],2,0)</f>
        <v>Cítricos</v>
      </c>
      <c r="I7664">
        <f>+VLOOKUP(Tabla2[[#This Row],[Categoría]],Cod_procesamiento10[],2,0)</f>
        <v>2</v>
      </c>
      <c r="J7664" t="s">
        <v>163</v>
      </c>
      <c r="K7664" s="3">
        <v>567.28</v>
      </c>
    </row>
    <row r="7665" spans="1:11" x14ac:dyDescent="0.35">
      <c r="A7665">
        <v>2016</v>
      </c>
      <c r="B7665" s="5" t="s">
        <v>55</v>
      </c>
      <c r="C7665" s="10">
        <v>42552</v>
      </c>
      <c r="D7665" t="s">
        <v>2</v>
      </c>
      <c r="E7665">
        <f>+VLOOKUP(Tabla2[[#This Row],[Punto de venta]],Punto_venta[],2,0)</f>
        <v>1</v>
      </c>
      <c r="F7665" t="s">
        <v>13</v>
      </c>
      <c r="G7665">
        <f>+VLOOKUP(Tabla2[[#This Row],[Cultivo]],Cod_categoría[],2,0)</f>
        <v>100106002</v>
      </c>
      <c r="H7665" t="str">
        <f>+VLOOKUP(F7665,Codigos[],2,0)</f>
        <v>Frutos oleaginosos</v>
      </c>
      <c r="I7665">
        <f>+VLOOKUP(Tabla2[[#This Row],[Categoría]],Cod_procesamiento10[],2,0)</f>
        <v>12</v>
      </c>
      <c r="J7665" t="s">
        <v>163</v>
      </c>
      <c r="K7665" s="3">
        <v>2904.37</v>
      </c>
    </row>
    <row r="7666" spans="1:11" x14ac:dyDescent="0.35">
      <c r="A7666">
        <v>2016</v>
      </c>
      <c r="B7666" s="5" t="s">
        <v>55</v>
      </c>
      <c r="C7666" s="10">
        <v>42552</v>
      </c>
      <c r="D7666" t="s">
        <v>2</v>
      </c>
      <c r="E7666">
        <f>+VLOOKUP(Tabla2[[#This Row],[Punto de venta]],Punto_venta[],2,0)</f>
        <v>1</v>
      </c>
      <c r="F7666" t="s">
        <v>14</v>
      </c>
      <c r="G7666">
        <f>+VLOOKUP(Tabla2[[#This Row],[Cultivo]],Cod_categoría[],2,0)</f>
        <v>100104005</v>
      </c>
      <c r="H7666" t="str">
        <f>+VLOOKUP(F7666,Codigos[],2,0)</f>
        <v>Frutos de pepita</v>
      </c>
      <c r="I7666">
        <f>+VLOOKUP(Tabla2[[#This Row],[Categoría]],Cod_procesamiento10[],2,0)</f>
        <v>3</v>
      </c>
      <c r="J7666" t="s">
        <v>163</v>
      </c>
      <c r="K7666" s="3">
        <v>596.24</v>
      </c>
    </row>
    <row r="7667" spans="1:11" x14ac:dyDescent="0.35">
      <c r="A7667">
        <v>2016</v>
      </c>
      <c r="B7667" s="5" t="s">
        <v>55</v>
      </c>
      <c r="C7667" s="10">
        <v>42552</v>
      </c>
      <c r="D7667" t="s">
        <v>2</v>
      </c>
      <c r="E7667">
        <f>+VLOOKUP(Tabla2[[#This Row],[Punto de venta]],Punto_venta[],2,0)</f>
        <v>1</v>
      </c>
      <c r="F7667" t="s">
        <v>15</v>
      </c>
      <c r="G7667">
        <f>+VLOOKUP(Tabla2[[#This Row],[Cultivo]],Cod_categoría[],2,0)</f>
        <v>100108006</v>
      </c>
      <c r="H7667" t="str">
        <f>+VLOOKUP(F7667,Codigos[],2,0)</f>
        <v>Frutos tropicales y subtropicales</v>
      </c>
      <c r="I7667">
        <f>+VLOOKUP(Tabla2[[#This Row],[Categoría]],Cod_procesamiento10[],2,0)</f>
        <v>4</v>
      </c>
      <c r="J7667" t="s">
        <v>163</v>
      </c>
      <c r="K7667" s="3">
        <v>543.78</v>
      </c>
    </row>
    <row r="7668" spans="1:11" x14ac:dyDescent="0.35">
      <c r="A7668">
        <v>2016</v>
      </c>
      <c r="B7668" s="5" t="s">
        <v>55</v>
      </c>
      <c r="C7668" s="10">
        <v>42552</v>
      </c>
      <c r="D7668" t="s">
        <v>17</v>
      </c>
      <c r="E7668">
        <f>+VLOOKUP(Tabla2[[#This Row],[Punto de venta]],Punto_venta[],2,0)</f>
        <v>2</v>
      </c>
      <c r="F7668" t="s">
        <v>19</v>
      </c>
      <c r="G7668">
        <f>+VLOOKUP(Tabla2[[#This Row],[Cultivo]],Cod_categoría[],2,0)</f>
        <v>100101007</v>
      </c>
      <c r="H7668" t="str">
        <f>+VLOOKUP(F7668,Codigos[],2,0)</f>
        <v>Berries</v>
      </c>
      <c r="I7668">
        <f>+VLOOKUP(Tabla2[[#This Row],[Categoría]],Cod_procesamiento10[],2,0)</f>
        <v>1</v>
      </c>
      <c r="J7668" t="s">
        <v>163</v>
      </c>
      <c r="K7668" s="3">
        <v>939.86</v>
      </c>
    </row>
    <row r="7669" spans="1:11" x14ac:dyDescent="0.35">
      <c r="A7669">
        <v>2016</v>
      </c>
      <c r="B7669" s="5" t="s">
        <v>55</v>
      </c>
      <c r="C7669" s="10">
        <v>42552</v>
      </c>
      <c r="D7669" t="s">
        <v>17</v>
      </c>
      <c r="E7669">
        <f>+VLOOKUP(Tabla2[[#This Row],[Punto de venta]],Punto_venta[],2,0)</f>
        <v>2</v>
      </c>
      <c r="F7669" t="s">
        <v>9</v>
      </c>
      <c r="G7669">
        <f>+VLOOKUP(Tabla2[[#This Row],[Cultivo]],Cod_categoría[],2,0)</f>
        <v>100102003</v>
      </c>
      <c r="H7669" t="str">
        <f>+VLOOKUP(F7669,Codigos[],2,0)</f>
        <v>Cítricos</v>
      </c>
      <c r="I7669">
        <f>+VLOOKUP(Tabla2[[#This Row],[Categoría]],Cod_procesamiento10[],2,0)</f>
        <v>2</v>
      </c>
      <c r="J7669" t="s">
        <v>163</v>
      </c>
      <c r="K7669" s="3">
        <v>1137.4100000000001</v>
      </c>
    </row>
    <row r="7670" spans="1:11" x14ac:dyDescent="0.35">
      <c r="A7670">
        <v>2016</v>
      </c>
      <c r="B7670" s="5" t="s">
        <v>55</v>
      </c>
      <c r="C7670" s="10">
        <v>42552</v>
      </c>
      <c r="D7670" t="s">
        <v>17</v>
      </c>
      <c r="E7670">
        <f>+VLOOKUP(Tabla2[[#This Row],[Punto de venta]],Punto_venta[],2,0)</f>
        <v>2</v>
      </c>
      <c r="F7670" t="s">
        <v>20</v>
      </c>
      <c r="G7670">
        <f>+VLOOKUP(Tabla2[[#This Row],[Cultivo]],Cod_categoría[],2,0)</f>
        <v>100102004</v>
      </c>
      <c r="H7670" t="str">
        <f>+VLOOKUP(F7670,Codigos[],2,0)</f>
        <v>Cítricos</v>
      </c>
      <c r="I7670">
        <f>+VLOOKUP(Tabla2[[#This Row],[Categoría]],Cod_procesamiento10[],2,0)</f>
        <v>2</v>
      </c>
      <c r="J7670" t="s">
        <v>163</v>
      </c>
      <c r="K7670" s="3">
        <v>1794.46</v>
      </c>
    </row>
    <row r="7671" spans="1:11" x14ac:dyDescent="0.35">
      <c r="A7671">
        <v>2016</v>
      </c>
      <c r="B7671" s="5" t="s">
        <v>55</v>
      </c>
      <c r="C7671" s="10">
        <v>42552</v>
      </c>
      <c r="D7671" t="s">
        <v>17</v>
      </c>
      <c r="E7671">
        <f>+VLOOKUP(Tabla2[[#This Row],[Punto de venta]],Punto_venta[],2,0)</f>
        <v>2</v>
      </c>
      <c r="F7671" t="s">
        <v>21</v>
      </c>
      <c r="G7671">
        <f>+VLOOKUP(Tabla2[[#This Row],[Cultivo]],Cod_categoría[],2,0)</f>
        <v>100108002</v>
      </c>
      <c r="H7671" t="str">
        <f>+VLOOKUP(F7671,Codigos[],2,0)</f>
        <v>Frutos tropicales y subtropicales</v>
      </c>
      <c r="I7671">
        <f>+VLOOKUP(Tabla2[[#This Row],[Categoría]],Cod_procesamiento10[],2,0)</f>
        <v>4</v>
      </c>
      <c r="J7671" t="s">
        <v>163</v>
      </c>
      <c r="K7671" s="3">
        <v>1965.75</v>
      </c>
    </row>
    <row r="7672" spans="1:11" x14ac:dyDescent="0.35">
      <c r="A7672">
        <v>2016</v>
      </c>
      <c r="B7672" s="5" t="s">
        <v>55</v>
      </c>
      <c r="C7672" s="10">
        <v>42552</v>
      </c>
      <c r="D7672" t="s">
        <v>17</v>
      </c>
      <c r="E7672">
        <f>+VLOOKUP(Tabla2[[#This Row],[Punto de venta]],Punto_venta[],2,0)</f>
        <v>2</v>
      </c>
      <c r="F7672" t="s">
        <v>10</v>
      </c>
      <c r="G7672">
        <f>+VLOOKUP(Tabla2[[#This Row],[Cultivo]],Cod_categoría[],2,0)</f>
        <v>100104002</v>
      </c>
      <c r="H7672" t="str">
        <f>+VLOOKUP(F7672,Codigos[],2,0)</f>
        <v>Frutos de pepita</v>
      </c>
      <c r="I7672">
        <f>+VLOOKUP(Tabla2[[#This Row],[Categoría]],Cod_procesamiento10[],2,0)</f>
        <v>3</v>
      </c>
      <c r="J7672" t="s">
        <v>163</v>
      </c>
      <c r="K7672" s="3">
        <v>1038.83</v>
      </c>
    </row>
    <row r="7673" spans="1:11" x14ac:dyDescent="0.35">
      <c r="A7673">
        <v>2016</v>
      </c>
      <c r="B7673" s="5" t="s">
        <v>55</v>
      </c>
      <c r="C7673" s="10">
        <v>42552</v>
      </c>
      <c r="D7673" t="s">
        <v>17</v>
      </c>
      <c r="E7673">
        <f>+VLOOKUP(Tabla2[[#This Row],[Punto de venta]],Punto_venta[],2,0)</f>
        <v>2</v>
      </c>
      <c r="F7673" t="s">
        <v>11</v>
      </c>
      <c r="G7673">
        <f>+VLOOKUP(Tabla2[[#This Row],[Cultivo]],Cod_categoría[],2,0)</f>
        <v>100102005</v>
      </c>
      <c r="H7673" t="str">
        <f>+VLOOKUP(F7673,Codigos[],2,0)</f>
        <v>Cítricos</v>
      </c>
      <c r="I7673">
        <f>+VLOOKUP(Tabla2[[#This Row],[Categoría]],Cod_procesamiento10[],2,0)</f>
        <v>2</v>
      </c>
      <c r="J7673" t="s">
        <v>163</v>
      </c>
      <c r="K7673" s="3">
        <v>1025.29</v>
      </c>
    </row>
    <row r="7674" spans="1:11" x14ac:dyDescent="0.35">
      <c r="A7674">
        <v>2016</v>
      </c>
      <c r="B7674" s="5" t="s">
        <v>55</v>
      </c>
      <c r="C7674" s="10">
        <v>42552</v>
      </c>
      <c r="D7674" t="s">
        <v>17</v>
      </c>
      <c r="E7674">
        <f>+VLOOKUP(Tabla2[[#This Row],[Punto de venta]],Punto_venta[],2,0)</f>
        <v>2</v>
      </c>
      <c r="F7674" t="s">
        <v>13</v>
      </c>
      <c r="G7674">
        <f>+VLOOKUP(Tabla2[[#This Row],[Cultivo]],Cod_categoría[],2,0)</f>
        <v>100106002</v>
      </c>
      <c r="H7674" t="str">
        <f>+VLOOKUP(F7674,Codigos[],2,0)</f>
        <v>Frutos oleaginosos</v>
      </c>
      <c r="I7674">
        <f>+VLOOKUP(Tabla2[[#This Row],[Categoría]],Cod_procesamiento10[],2,0)</f>
        <v>12</v>
      </c>
      <c r="J7674" t="s">
        <v>163</v>
      </c>
      <c r="K7674" s="3">
        <v>3104.55</v>
      </c>
    </row>
    <row r="7675" spans="1:11" x14ac:dyDescent="0.35">
      <c r="A7675">
        <v>2016</v>
      </c>
      <c r="B7675" s="5" t="s">
        <v>55</v>
      </c>
      <c r="C7675" s="10">
        <v>42552</v>
      </c>
      <c r="D7675" t="s">
        <v>17</v>
      </c>
      <c r="E7675">
        <f>+VLOOKUP(Tabla2[[#This Row],[Punto de venta]],Punto_venta[],2,0)</f>
        <v>2</v>
      </c>
      <c r="F7675" t="s">
        <v>14</v>
      </c>
      <c r="G7675">
        <f>+VLOOKUP(Tabla2[[#This Row],[Cultivo]],Cod_categoría[],2,0)</f>
        <v>100104005</v>
      </c>
      <c r="H7675" t="str">
        <f>+VLOOKUP(F7675,Codigos[],2,0)</f>
        <v>Frutos de pepita</v>
      </c>
      <c r="I7675">
        <f>+VLOOKUP(Tabla2[[#This Row],[Categoría]],Cod_procesamiento10[],2,0)</f>
        <v>3</v>
      </c>
      <c r="J7675" t="s">
        <v>163</v>
      </c>
      <c r="K7675" s="3">
        <v>922.28</v>
      </c>
    </row>
    <row r="7676" spans="1:11" x14ac:dyDescent="0.35">
      <c r="A7676">
        <v>2016</v>
      </c>
      <c r="B7676" s="5" t="s">
        <v>55</v>
      </c>
      <c r="C7676" s="10">
        <v>42552</v>
      </c>
      <c r="D7676" t="s">
        <v>17</v>
      </c>
      <c r="E7676">
        <f>+VLOOKUP(Tabla2[[#This Row],[Punto de venta]],Punto_venta[],2,0)</f>
        <v>2</v>
      </c>
      <c r="F7676" t="s">
        <v>15</v>
      </c>
      <c r="G7676">
        <f>+VLOOKUP(Tabla2[[#This Row],[Cultivo]],Cod_categoría[],2,0)</f>
        <v>100108006</v>
      </c>
      <c r="H7676" t="str">
        <f>+VLOOKUP(F7676,Codigos[],2,0)</f>
        <v>Frutos tropicales y subtropicales</v>
      </c>
      <c r="I7676">
        <f>+VLOOKUP(Tabla2[[#This Row],[Categoría]],Cod_procesamiento10[],2,0)</f>
        <v>4</v>
      </c>
      <c r="J7676" t="s">
        <v>163</v>
      </c>
      <c r="K7676" s="3">
        <v>829.2</v>
      </c>
    </row>
    <row r="7677" spans="1:11" x14ac:dyDescent="0.35">
      <c r="A7677">
        <v>2016</v>
      </c>
      <c r="B7677" s="5" t="s">
        <v>55</v>
      </c>
      <c r="C7677" s="10">
        <v>42552</v>
      </c>
      <c r="D7677" t="s">
        <v>2</v>
      </c>
      <c r="E7677">
        <f>+VLOOKUP(Tabla2[[#This Row],[Punto de venta]],Punto_venta[],2,0)</f>
        <v>1</v>
      </c>
      <c r="F7677" t="s">
        <v>19</v>
      </c>
      <c r="G7677">
        <f>+VLOOKUP(Tabla2[[#This Row],[Cultivo]],Cod_categoría[],2,0)</f>
        <v>100101007</v>
      </c>
      <c r="H7677" t="str">
        <f>+VLOOKUP(F7677,Codigos[],2,0)</f>
        <v>Berries</v>
      </c>
      <c r="I7677">
        <f>+VLOOKUP(Tabla2[[#This Row],[Categoría]],Cod_procesamiento10[],2,0)</f>
        <v>1</v>
      </c>
      <c r="J7677" t="s">
        <v>163</v>
      </c>
      <c r="K7677" s="3">
        <v>477.15</v>
      </c>
    </row>
    <row r="7678" spans="1:11" x14ac:dyDescent="0.35">
      <c r="A7678">
        <v>2016</v>
      </c>
      <c r="B7678" s="5" t="s">
        <v>55</v>
      </c>
      <c r="C7678" s="10">
        <v>42552</v>
      </c>
      <c r="D7678" t="s">
        <v>2</v>
      </c>
      <c r="E7678">
        <f>+VLOOKUP(Tabla2[[#This Row],[Punto de venta]],Punto_venta[],2,0)</f>
        <v>1</v>
      </c>
      <c r="F7678" t="s">
        <v>9</v>
      </c>
      <c r="G7678">
        <f>+VLOOKUP(Tabla2[[#This Row],[Cultivo]],Cod_categoría[],2,0)</f>
        <v>100102003</v>
      </c>
      <c r="H7678" t="str">
        <f>+VLOOKUP(F7678,Codigos[],2,0)</f>
        <v>Cítricos</v>
      </c>
      <c r="I7678">
        <f>+VLOOKUP(Tabla2[[#This Row],[Categoría]],Cod_procesamiento10[],2,0)</f>
        <v>2</v>
      </c>
      <c r="J7678" t="s">
        <v>163</v>
      </c>
      <c r="K7678" s="3">
        <v>407.5</v>
      </c>
    </row>
    <row r="7679" spans="1:11" x14ac:dyDescent="0.35">
      <c r="A7679">
        <v>2016</v>
      </c>
      <c r="B7679" s="5" t="s">
        <v>55</v>
      </c>
      <c r="C7679" s="10">
        <v>42552</v>
      </c>
      <c r="D7679" t="s">
        <v>2</v>
      </c>
      <c r="E7679">
        <f>+VLOOKUP(Tabla2[[#This Row],[Punto de venta]],Punto_venta[],2,0)</f>
        <v>1</v>
      </c>
      <c r="F7679" t="s">
        <v>20</v>
      </c>
      <c r="G7679">
        <f>+VLOOKUP(Tabla2[[#This Row],[Cultivo]],Cod_categoría[],2,0)</f>
        <v>100102004</v>
      </c>
      <c r="H7679" t="str">
        <f>+VLOOKUP(F7679,Codigos[],2,0)</f>
        <v>Cítricos</v>
      </c>
      <c r="I7679">
        <f>+VLOOKUP(Tabla2[[#This Row],[Categoría]],Cod_procesamiento10[],2,0)</f>
        <v>2</v>
      </c>
      <c r="J7679" t="s">
        <v>163</v>
      </c>
      <c r="K7679" s="3">
        <v>682.76</v>
      </c>
    </row>
    <row r="7680" spans="1:11" x14ac:dyDescent="0.35">
      <c r="A7680">
        <v>2016</v>
      </c>
      <c r="B7680" s="5" t="s">
        <v>55</v>
      </c>
      <c r="C7680" s="10">
        <v>42552</v>
      </c>
      <c r="D7680" t="s">
        <v>2</v>
      </c>
      <c r="E7680">
        <f>+VLOOKUP(Tabla2[[#This Row],[Punto de venta]],Punto_venta[],2,0)</f>
        <v>1</v>
      </c>
      <c r="F7680" t="s">
        <v>21</v>
      </c>
      <c r="G7680">
        <f>+VLOOKUP(Tabla2[[#This Row],[Cultivo]],Cod_categoría[],2,0)</f>
        <v>100108002</v>
      </c>
      <c r="H7680" t="str">
        <f>+VLOOKUP(F7680,Codigos[],2,0)</f>
        <v>Frutos tropicales y subtropicales</v>
      </c>
      <c r="I7680">
        <f>+VLOOKUP(Tabla2[[#This Row],[Categoría]],Cod_procesamiento10[],2,0)</f>
        <v>4</v>
      </c>
      <c r="J7680" t="s">
        <v>163</v>
      </c>
      <c r="K7680" s="3">
        <v>2750</v>
      </c>
    </row>
    <row r="7681" spans="1:11" x14ac:dyDescent="0.35">
      <c r="A7681">
        <v>2016</v>
      </c>
      <c r="B7681" s="5" t="s">
        <v>55</v>
      </c>
      <c r="C7681" s="10">
        <v>42552</v>
      </c>
      <c r="D7681" t="s">
        <v>2</v>
      </c>
      <c r="E7681">
        <f>+VLOOKUP(Tabla2[[#This Row],[Punto de venta]],Punto_venta[],2,0)</f>
        <v>1</v>
      </c>
      <c r="F7681" t="s">
        <v>10</v>
      </c>
      <c r="G7681">
        <f>+VLOOKUP(Tabla2[[#This Row],[Cultivo]],Cod_categoría[],2,0)</f>
        <v>100104002</v>
      </c>
      <c r="H7681" t="str">
        <f>+VLOOKUP(F7681,Codigos[],2,0)</f>
        <v>Frutos de pepita</v>
      </c>
      <c r="I7681">
        <f>+VLOOKUP(Tabla2[[#This Row],[Categoría]],Cod_procesamiento10[],2,0)</f>
        <v>3</v>
      </c>
      <c r="J7681" t="s">
        <v>163</v>
      </c>
      <c r="K7681" s="3">
        <v>453.27</v>
      </c>
    </row>
    <row r="7682" spans="1:11" x14ac:dyDescent="0.35">
      <c r="A7682">
        <v>2016</v>
      </c>
      <c r="B7682" s="5" t="s">
        <v>55</v>
      </c>
      <c r="C7682" s="10">
        <v>42552</v>
      </c>
      <c r="D7682" t="s">
        <v>2</v>
      </c>
      <c r="E7682">
        <f>+VLOOKUP(Tabla2[[#This Row],[Punto de venta]],Punto_venta[],2,0)</f>
        <v>1</v>
      </c>
      <c r="F7682" t="s">
        <v>11</v>
      </c>
      <c r="G7682">
        <f>+VLOOKUP(Tabla2[[#This Row],[Cultivo]],Cod_categoría[],2,0)</f>
        <v>100102005</v>
      </c>
      <c r="H7682" t="str">
        <f>+VLOOKUP(F7682,Codigos[],2,0)</f>
        <v>Cítricos</v>
      </c>
      <c r="I7682">
        <f>+VLOOKUP(Tabla2[[#This Row],[Categoría]],Cod_procesamiento10[],2,0)</f>
        <v>2</v>
      </c>
      <c r="J7682" t="s">
        <v>163</v>
      </c>
      <c r="K7682" s="3">
        <v>524.32000000000005</v>
      </c>
    </row>
    <row r="7683" spans="1:11" x14ac:dyDescent="0.35">
      <c r="A7683">
        <v>2016</v>
      </c>
      <c r="B7683" s="5" t="s">
        <v>55</v>
      </c>
      <c r="C7683" s="10">
        <v>42552</v>
      </c>
      <c r="D7683" t="s">
        <v>2</v>
      </c>
      <c r="E7683">
        <f>+VLOOKUP(Tabla2[[#This Row],[Punto de venta]],Punto_venta[],2,0)</f>
        <v>1</v>
      </c>
      <c r="F7683" t="s">
        <v>13</v>
      </c>
      <c r="G7683">
        <f>+VLOOKUP(Tabla2[[#This Row],[Cultivo]],Cod_categoría[],2,0)</f>
        <v>100106002</v>
      </c>
      <c r="H7683" t="str">
        <f>+VLOOKUP(F7683,Codigos[],2,0)</f>
        <v>Frutos oleaginosos</v>
      </c>
      <c r="I7683">
        <f>+VLOOKUP(Tabla2[[#This Row],[Categoría]],Cod_procesamiento10[],2,0)</f>
        <v>12</v>
      </c>
      <c r="J7683" t="s">
        <v>163</v>
      </c>
      <c r="K7683" s="3">
        <v>2497.0500000000002</v>
      </c>
    </row>
    <row r="7684" spans="1:11" x14ac:dyDescent="0.35">
      <c r="A7684">
        <v>2016</v>
      </c>
      <c r="B7684" s="5" t="s">
        <v>55</v>
      </c>
      <c r="C7684" s="10">
        <v>42552</v>
      </c>
      <c r="D7684" t="s">
        <v>2</v>
      </c>
      <c r="E7684">
        <f>+VLOOKUP(Tabla2[[#This Row],[Punto de venta]],Punto_venta[],2,0)</f>
        <v>1</v>
      </c>
      <c r="F7684" t="s">
        <v>14</v>
      </c>
      <c r="G7684">
        <f>+VLOOKUP(Tabla2[[#This Row],[Cultivo]],Cod_categoría[],2,0)</f>
        <v>100104005</v>
      </c>
      <c r="H7684" t="str">
        <f>+VLOOKUP(F7684,Codigos[],2,0)</f>
        <v>Frutos de pepita</v>
      </c>
      <c r="I7684">
        <f>+VLOOKUP(Tabla2[[#This Row],[Categoría]],Cod_procesamiento10[],2,0)</f>
        <v>3</v>
      </c>
      <c r="J7684" t="s">
        <v>163</v>
      </c>
      <c r="K7684" s="3">
        <v>585.51</v>
      </c>
    </row>
    <row r="7685" spans="1:11" x14ac:dyDescent="0.35">
      <c r="A7685">
        <v>2016</v>
      </c>
      <c r="B7685" s="5" t="s">
        <v>55</v>
      </c>
      <c r="C7685" s="10">
        <v>42552</v>
      </c>
      <c r="D7685" t="s">
        <v>2</v>
      </c>
      <c r="E7685">
        <f>+VLOOKUP(Tabla2[[#This Row],[Punto de venta]],Punto_venta[],2,0)</f>
        <v>1</v>
      </c>
      <c r="F7685" t="s">
        <v>15</v>
      </c>
      <c r="G7685">
        <f>+VLOOKUP(Tabla2[[#This Row],[Cultivo]],Cod_categoría[],2,0)</f>
        <v>100108006</v>
      </c>
      <c r="H7685" t="str">
        <f>+VLOOKUP(F7685,Codigos[],2,0)</f>
        <v>Frutos tropicales y subtropicales</v>
      </c>
      <c r="I7685">
        <f>+VLOOKUP(Tabla2[[#This Row],[Categoría]],Cod_procesamiento10[],2,0)</f>
        <v>4</v>
      </c>
      <c r="J7685" t="s">
        <v>163</v>
      </c>
      <c r="K7685" s="3">
        <v>518.41999999999996</v>
      </c>
    </row>
    <row r="7686" spans="1:11" x14ac:dyDescent="0.35">
      <c r="A7686">
        <v>2016</v>
      </c>
      <c r="B7686" s="5" t="s">
        <v>55</v>
      </c>
      <c r="C7686" s="10">
        <v>42552</v>
      </c>
      <c r="D7686" t="s">
        <v>17</v>
      </c>
      <c r="E7686">
        <f>+VLOOKUP(Tabla2[[#This Row],[Punto de venta]],Punto_venta[],2,0)</f>
        <v>2</v>
      </c>
      <c r="F7686" t="s">
        <v>19</v>
      </c>
      <c r="G7686">
        <f>+VLOOKUP(Tabla2[[#This Row],[Cultivo]],Cod_categoría[],2,0)</f>
        <v>100101007</v>
      </c>
      <c r="H7686" t="str">
        <f>+VLOOKUP(F7686,Codigos[],2,0)</f>
        <v>Berries</v>
      </c>
      <c r="I7686">
        <f>+VLOOKUP(Tabla2[[#This Row],[Categoría]],Cod_procesamiento10[],2,0)</f>
        <v>1</v>
      </c>
      <c r="J7686" t="s">
        <v>163</v>
      </c>
      <c r="K7686" s="3">
        <v>1114.83</v>
      </c>
    </row>
    <row r="7687" spans="1:11" x14ac:dyDescent="0.35">
      <c r="A7687">
        <v>2016</v>
      </c>
      <c r="B7687" s="5" t="s">
        <v>55</v>
      </c>
      <c r="C7687" s="10">
        <v>42552</v>
      </c>
      <c r="D7687" t="s">
        <v>17</v>
      </c>
      <c r="E7687">
        <f>+VLOOKUP(Tabla2[[#This Row],[Punto de venta]],Punto_venta[],2,0)</f>
        <v>2</v>
      </c>
      <c r="F7687" t="s">
        <v>9</v>
      </c>
      <c r="G7687">
        <f>+VLOOKUP(Tabla2[[#This Row],[Cultivo]],Cod_categoría[],2,0)</f>
        <v>100102003</v>
      </c>
      <c r="H7687" t="str">
        <f>+VLOOKUP(F7687,Codigos[],2,0)</f>
        <v>Cítricos</v>
      </c>
      <c r="I7687">
        <f>+VLOOKUP(Tabla2[[#This Row],[Categoría]],Cod_procesamiento10[],2,0)</f>
        <v>2</v>
      </c>
      <c r="J7687" t="s">
        <v>163</v>
      </c>
      <c r="K7687" s="3">
        <v>1089.28</v>
      </c>
    </row>
    <row r="7688" spans="1:11" x14ac:dyDescent="0.35">
      <c r="A7688">
        <v>2016</v>
      </c>
      <c r="B7688" s="5" t="s">
        <v>55</v>
      </c>
      <c r="C7688" s="10">
        <v>42552</v>
      </c>
      <c r="D7688" t="s">
        <v>17</v>
      </c>
      <c r="E7688">
        <f>+VLOOKUP(Tabla2[[#This Row],[Punto de venta]],Punto_venta[],2,0)</f>
        <v>2</v>
      </c>
      <c r="F7688" t="s">
        <v>20</v>
      </c>
      <c r="G7688">
        <f>+VLOOKUP(Tabla2[[#This Row],[Cultivo]],Cod_categoría[],2,0)</f>
        <v>100102004</v>
      </c>
      <c r="H7688" t="str">
        <f>+VLOOKUP(F7688,Codigos[],2,0)</f>
        <v>Cítricos</v>
      </c>
      <c r="I7688">
        <f>+VLOOKUP(Tabla2[[#This Row],[Categoría]],Cod_procesamiento10[],2,0)</f>
        <v>2</v>
      </c>
      <c r="J7688" t="s">
        <v>163</v>
      </c>
      <c r="K7688" s="3">
        <v>1913.75</v>
      </c>
    </row>
    <row r="7689" spans="1:11" x14ac:dyDescent="0.35">
      <c r="A7689">
        <v>2016</v>
      </c>
      <c r="B7689" s="5" t="s">
        <v>55</v>
      </c>
      <c r="C7689" s="10">
        <v>42552</v>
      </c>
      <c r="D7689" t="s">
        <v>17</v>
      </c>
      <c r="E7689">
        <f>+VLOOKUP(Tabla2[[#This Row],[Punto de venta]],Punto_venta[],2,0)</f>
        <v>2</v>
      </c>
      <c r="F7689" t="s">
        <v>21</v>
      </c>
      <c r="G7689">
        <f>+VLOOKUP(Tabla2[[#This Row],[Cultivo]],Cod_categoría[],2,0)</f>
        <v>100108002</v>
      </c>
      <c r="H7689" t="str">
        <f>+VLOOKUP(F7689,Codigos[],2,0)</f>
        <v>Frutos tropicales y subtropicales</v>
      </c>
      <c r="I7689">
        <f>+VLOOKUP(Tabla2[[#This Row],[Categoría]],Cod_procesamiento10[],2,0)</f>
        <v>4</v>
      </c>
      <c r="J7689" t="s">
        <v>163</v>
      </c>
      <c r="K7689" s="3">
        <v>1958.33</v>
      </c>
    </row>
    <row r="7690" spans="1:11" x14ac:dyDescent="0.35">
      <c r="A7690">
        <v>2016</v>
      </c>
      <c r="B7690" s="5" t="s">
        <v>55</v>
      </c>
      <c r="C7690" s="10">
        <v>42552</v>
      </c>
      <c r="D7690" t="s">
        <v>17</v>
      </c>
      <c r="E7690">
        <f>+VLOOKUP(Tabla2[[#This Row],[Punto de venta]],Punto_venta[],2,0)</f>
        <v>2</v>
      </c>
      <c r="F7690" t="s">
        <v>10</v>
      </c>
      <c r="G7690">
        <f>+VLOOKUP(Tabla2[[#This Row],[Cultivo]],Cod_categoría[],2,0)</f>
        <v>100104002</v>
      </c>
      <c r="H7690" t="str">
        <f>+VLOOKUP(F7690,Codigos[],2,0)</f>
        <v>Frutos de pepita</v>
      </c>
      <c r="I7690">
        <f>+VLOOKUP(Tabla2[[#This Row],[Categoría]],Cod_procesamiento10[],2,0)</f>
        <v>3</v>
      </c>
      <c r="J7690" t="s">
        <v>163</v>
      </c>
      <c r="K7690" s="3">
        <v>980.21</v>
      </c>
    </row>
    <row r="7691" spans="1:11" x14ac:dyDescent="0.35">
      <c r="A7691">
        <v>2016</v>
      </c>
      <c r="B7691" s="5" t="s">
        <v>55</v>
      </c>
      <c r="C7691" s="10">
        <v>42552</v>
      </c>
      <c r="D7691" t="s">
        <v>17</v>
      </c>
      <c r="E7691">
        <f>+VLOOKUP(Tabla2[[#This Row],[Punto de venta]],Punto_venta[],2,0)</f>
        <v>2</v>
      </c>
      <c r="F7691" t="s">
        <v>11</v>
      </c>
      <c r="G7691">
        <f>+VLOOKUP(Tabla2[[#This Row],[Cultivo]],Cod_categoría[],2,0)</f>
        <v>100102005</v>
      </c>
      <c r="H7691" t="str">
        <f>+VLOOKUP(F7691,Codigos[],2,0)</f>
        <v>Cítricos</v>
      </c>
      <c r="I7691">
        <f>+VLOOKUP(Tabla2[[#This Row],[Categoría]],Cod_procesamiento10[],2,0)</f>
        <v>2</v>
      </c>
      <c r="J7691" t="s">
        <v>163</v>
      </c>
      <c r="K7691" s="3">
        <v>913.8</v>
      </c>
    </row>
    <row r="7692" spans="1:11" x14ac:dyDescent="0.35">
      <c r="A7692">
        <v>2016</v>
      </c>
      <c r="B7692" s="5" t="s">
        <v>55</v>
      </c>
      <c r="C7692" s="10">
        <v>42552</v>
      </c>
      <c r="D7692" t="s">
        <v>17</v>
      </c>
      <c r="E7692">
        <f>+VLOOKUP(Tabla2[[#This Row],[Punto de venta]],Punto_venta[],2,0)</f>
        <v>2</v>
      </c>
      <c r="F7692" t="s">
        <v>13</v>
      </c>
      <c r="G7692">
        <f>+VLOOKUP(Tabla2[[#This Row],[Cultivo]],Cod_categoría[],2,0)</f>
        <v>100106002</v>
      </c>
      <c r="H7692" t="str">
        <f>+VLOOKUP(F7692,Codigos[],2,0)</f>
        <v>Frutos oleaginosos</v>
      </c>
      <c r="I7692">
        <f>+VLOOKUP(Tabla2[[#This Row],[Categoría]],Cod_procesamiento10[],2,0)</f>
        <v>12</v>
      </c>
      <c r="J7692" t="s">
        <v>163</v>
      </c>
      <c r="K7692" s="3">
        <v>3121.43</v>
      </c>
    </row>
    <row r="7693" spans="1:11" x14ac:dyDescent="0.35">
      <c r="A7693">
        <v>2016</v>
      </c>
      <c r="B7693" s="5" t="s">
        <v>55</v>
      </c>
      <c r="C7693" s="10">
        <v>42552</v>
      </c>
      <c r="D7693" t="s">
        <v>17</v>
      </c>
      <c r="E7693">
        <f>+VLOOKUP(Tabla2[[#This Row],[Punto de venta]],Punto_venta[],2,0)</f>
        <v>2</v>
      </c>
      <c r="F7693" t="s">
        <v>14</v>
      </c>
      <c r="G7693">
        <f>+VLOOKUP(Tabla2[[#This Row],[Cultivo]],Cod_categoría[],2,0)</f>
        <v>100104005</v>
      </c>
      <c r="H7693" t="str">
        <f>+VLOOKUP(F7693,Codigos[],2,0)</f>
        <v>Frutos de pepita</v>
      </c>
      <c r="I7693">
        <f>+VLOOKUP(Tabla2[[#This Row],[Categoría]],Cod_procesamiento10[],2,0)</f>
        <v>3</v>
      </c>
      <c r="J7693" t="s">
        <v>163</v>
      </c>
      <c r="K7693" s="3">
        <v>901.72</v>
      </c>
    </row>
    <row r="7694" spans="1:11" x14ac:dyDescent="0.35">
      <c r="A7694">
        <v>2016</v>
      </c>
      <c r="B7694" s="5" t="s">
        <v>55</v>
      </c>
      <c r="C7694" s="10">
        <v>42552</v>
      </c>
      <c r="D7694" t="s">
        <v>17</v>
      </c>
      <c r="E7694">
        <f>+VLOOKUP(Tabla2[[#This Row],[Punto de venta]],Punto_venta[],2,0)</f>
        <v>2</v>
      </c>
      <c r="F7694" t="s">
        <v>15</v>
      </c>
      <c r="G7694">
        <f>+VLOOKUP(Tabla2[[#This Row],[Cultivo]],Cod_categoría[],2,0)</f>
        <v>100108006</v>
      </c>
      <c r="H7694" t="str">
        <f>+VLOOKUP(F7694,Codigos[],2,0)</f>
        <v>Frutos tropicales y subtropicales</v>
      </c>
      <c r="I7694">
        <f>+VLOOKUP(Tabla2[[#This Row],[Categoría]],Cod_procesamiento10[],2,0)</f>
        <v>4</v>
      </c>
      <c r="J7694" t="s">
        <v>163</v>
      </c>
      <c r="K7694" s="3">
        <v>831.91</v>
      </c>
    </row>
    <row r="7695" spans="1:11" x14ac:dyDescent="0.35">
      <c r="A7695">
        <v>2016</v>
      </c>
      <c r="B7695" s="5" t="s">
        <v>55</v>
      </c>
      <c r="C7695" s="10">
        <v>42552</v>
      </c>
      <c r="D7695" t="s">
        <v>2</v>
      </c>
      <c r="E7695">
        <f>+VLOOKUP(Tabla2[[#This Row],[Punto de venta]],Punto_venta[],2,0)</f>
        <v>1</v>
      </c>
      <c r="F7695" t="s">
        <v>19</v>
      </c>
      <c r="G7695">
        <f>+VLOOKUP(Tabla2[[#This Row],[Cultivo]],Cod_categoría[],2,0)</f>
        <v>100101007</v>
      </c>
      <c r="H7695" t="str">
        <f>+VLOOKUP(F7695,Codigos[],2,0)</f>
        <v>Berries</v>
      </c>
      <c r="I7695">
        <f>+VLOOKUP(Tabla2[[#This Row],[Categoría]],Cod_procesamiento10[],2,0)</f>
        <v>1</v>
      </c>
      <c r="J7695" t="s">
        <v>163</v>
      </c>
      <c r="K7695" s="3">
        <v>491.76</v>
      </c>
    </row>
    <row r="7696" spans="1:11" x14ac:dyDescent="0.35">
      <c r="A7696">
        <v>2016</v>
      </c>
      <c r="B7696" s="5" t="s">
        <v>55</v>
      </c>
      <c r="C7696" s="10">
        <v>42552</v>
      </c>
      <c r="D7696" t="s">
        <v>2</v>
      </c>
      <c r="E7696">
        <f>+VLOOKUP(Tabla2[[#This Row],[Punto de venta]],Punto_venta[],2,0)</f>
        <v>1</v>
      </c>
      <c r="F7696" t="s">
        <v>9</v>
      </c>
      <c r="G7696">
        <f>+VLOOKUP(Tabla2[[#This Row],[Cultivo]],Cod_categoría[],2,0)</f>
        <v>100102003</v>
      </c>
      <c r="H7696" t="str">
        <f>+VLOOKUP(F7696,Codigos[],2,0)</f>
        <v>Cítricos</v>
      </c>
      <c r="I7696">
        <f>+VLOOKUP(Tabla2[[#This Row],[Categoría]],Cod_procesamiento10[],2,0)</f>
        <v>2</v>
      </c>
      <c r="J7696" t="s">
        <v>163</v>
      </c>
      <c r="K7696" s="3">
        <v>429.5</v>
      </c>
    </row>
    <row r="7697" spans="1:11" x14ac:dyDescent="0.35">
      <c r="A7697">
        <v>2016</v>
      </c>
      <c r="B7697" s="5" t="s">
        <v>55</v>
      </c>
      <c r="C7697" s="10">
        <v>42552</v>
      </c>
      <c r="D7697" t="s">
        <v>2</v>
      </c>
      <c r="E7697">
        <f>+VLOOKUP(Tabla2[[#This Row],[Punto de venta]],Punto_venta[],2,0)</f>
        <v>1</v>
      </c>
      <c r="F7697" t="s">
        <v>20</v>
      </c>
      <c r="G7697">
        <f>+VLOOKUP(Tabla2[[#This Row],[Cultivo]],Cod_categoría[],2,0)</f>
        <v>100102004</v>
      </c>
      <c r="H7697" t="str">
        <f>+VLOOKUP(F7697,Codigos[],2,0)</f>
        <v>Cítricos</v>
      </c>
      <c r="I7697">
        <f>+VLOOKUP(Tabla2[[#This Row],[Categoría]],Cod_procesamiento10[],2,0)</f>
        <v>2</v>
      </c>
      <c r="J7697" t="s">
        <v>163</v>
      </c>
      <c r="K7697" s="3">
        <v>727.38</v>
      </c>
    </row>
    <row r="7698" spans="1:11" x14ac:dyDescent="0.35">
      <c r="A7698">
        <v>2016</v>
      </c>
      <c r="B7698" s="5" t="s">
        <v>55</v>
      </c>
      <c r="C7698" s="10">
        <v>42552</v>
      </c>
      <c r="D7698" t="s">
        <v>2</v>
      </c>
      <c r="E7698">
        <f>+VLOOKUP(Tabla2[[#This Row],[Punto de venta]],Punto_venta[],2,0)</f>
        <v>1</v>
      </c>
      <c r="F7698" t="s">
        <v>21</v>
      </c>
      <c r="G7698">
        <f>+VLOOKUP(Tabla2[[#This Row],[Cultivo]],Cod_categoría[],2,0)</f>
        <v>100108002</v>
      </c>
      <c r="H7698" t="str">
        <f>+VLOOKUP(F7698,Codigos[],2,0)</f>
        <v>Frutos tropicales y subtropicales</v>
      </c>
      <c r="I7698">
        <f>+VLOOKUP(Tabla2[[#This Row],[Categoría]],Cod_procesamiento10[],2,0)</f>
        <v>4</v>
      </c>
      <c r="J7698" t="s">
        <v>163</v>
      </c>
      <c r="K7698" s="3">
        <v>3200</v>
      </c>
    </row>
    <row r="7699" spans="1:11" x14ac:dyDescent="0.35">
      <c r="A7699">
        <v>2016</v>
      </c>
      <c r="B7699" s="5" t="s">
        <v>55</v>
      </c>
      <c r="C7699" s="10">
        <v>42552</v>
      </c>
      <c r="D7699" t="s">
        <v>2</v>
      </c>
      <c r="E7699">
        <f>+VLOOKUP(Tabla2[[#This Row],[Punto de venta]],Punto_venta[],2,0)</f>
        <v>1</v>
      </c>
      <c r="F7699" t="s">
        <v>10</v>
      </c>
      <c r="G7699">
        <f>+VLOOKUP(Tabla2[[#This Row],[Cultivo]],Cod_categoría[],2,0)</f>
        <v>100104002</v>
      </c>
      <c r="H7699" t="str">
        <f>+VLOOKUP(F7699,Codigos[],2,0)</f>
        <v>Frutos de pepita</v>
      </c>
      <c r="I7699">
        <f>+VLOOKUP(Tabla2[[#This Row],[Categoría]],Cod_procesamiento10[],2,0)</f>
        <v>3</v>
      </c>
      <c r="J7699" t="s">
        <v>163</v>
      </c>
      <c r="K7699" s="3">
        <v>479.5</v>
      </c>
    </row>
    <row r="7700" spans="1:11" x14ac:dyDescent="0.35">
      <c r="A7700">
        <v>2016</v>
      </c>
      <c r="B7700" s="5" t="s">
        <v>55</v>
      </c>
      <c r="C7700" s="10">
        <v>42552</v>
      </c>
      <c r="D7700" t="s">
        <v>2</v>
      </c>
      <c r="E7700">
        <f>+VLOOKUP(Tabla2[[#This Row],[Punto de venta]],Punto_venta[],2,0)</f>
        <v>1</v>
      </c>
      <c r="F7700" t="s">
        <v>11</v>
      </c>
      <c r="G7700">
        <f>+VLOOKUP(Tabla2[[#This Row],[Cultivo]],Cod_categoría[],2,0)</f>
        <v>100102005</v>
      </c>
      <c r="H7700" t="str">
        <f>+VLOOKUP(F7700,Codigos[],2,0)</f>
        <v>Cítricos</v>
      </c>
      <c r="I7700">
        <f>+VLOOKUP(Tabla2[[#This Row],[Categoría]],Cod_procesamiento10[],2,0)</f>
        <v>2</v>
      </c>
      <c r="J7700" t="s">
        <v>163</v>
      </c>
      <c r="K7700" s="3">
        <v>531.44000000000005</v>
      </c>
    </row>
    <row r="7701" spans="1:11" x14ac:dyDescent="0.35">
      <c r="A7701">
        <v>2016</v>
      </c>
      <c r="B7701" s="5" t="s">
        <v>55</v>
      </c>
      <c r="C7701" s="10">
        <v>42552</v>
      </c>
      <c r="D7701" t="s">
        <v>2</v>
      </c>
      <c r="E7701">
        <f>+VLOOKUP(Tabla2[[#This Row],[Punto de venta]],Punto_venta[],2,0)</f>
        <v>1</v>
      </c>
      <c r="F7701" t="s">
        <v>13</v>
      </c>
      <c r="G7701">
        <f>+VLOOKUP(Tabla2[[#This Row],[Cultivo]],Cod_categoría[],2,0)</f>
        <v>100106002</v>
      </c>
      <c r="H7701" t="str">
        <f>+VLOOKUP(F7701,Codigos[],2,0)</f>
        <v>Frutos oleaginosos</v>
      </c>
      <c r="I7701">
        <f>+VLOOKUP(Tabla2[[#This Row],[Categoría]],Cod_procesamiento10[],2,0)</f>
        <v>12</v>
      </c>
      <c r="J7701" t="s">
        <v>163</v>
      </c>
      <c r="K7701" s="3">
        <v>2414.42</v>
      </c>
    </row>
    <row r="7702" spans="1:11" x14ac:dyDescent="0.35">
      <c r="A7702">
        <v>2016</v>
      </c>
      <c r="B7702" s="5" t="s">
        <v>55</v>
      </c>
      <c r="C7702" s="10">
        <v>42552</v>
      </c>
      <c r="D7702" t="s">
        <v>2</v>
      </c>
      <c r="E7702">
        <f>+VLOOKUP(Tabla2[[#This Row],[Punto de venta]],Punto_venta[],2,0)</f>
        <v>1</v>
      </c>
      <c r="F7702" t="s">
        <v>14</v>
      </c>
      <c r="G7702">
        <f>+VLOOKUP(Tabla2[[#This Row],[Cultivo]],Cod_categoría[],2,0)</f>
        <v>100104005</v>
      </c>
      <c r="H7702" t="str">
        <f>+VLOOKUP(F7702,Codigos[],2,0)</f>
        <v>Frutos de pepita</v>
      </c>
      <c r="I7702">
        <f>+VLOOKUP(Tabla2[[#This Row],[Categoría]],Cod_procesamiento10[],2,0)</f>
        <v>3</v>
      </c>
      <c r="J7702" t="s">
        <v>163</v>
      </c>
      <c r="K7702" s="3">
        <v>599</v>
      </c>
    </row>
    <row r="7703" spans="1:11" x14ac:dyDescent="0.35">
      <c r="A7703">
        <v>2016</v>
      </c>
      <c r="B7703" s="5" t="s">
        <v>55</v>
      </c>
      <c r="C7703" s="10">
        <v>42552</v>
      </c>
      <c r="D7703" t="s">
        <v>2</v>
      </c>
      <c r="E7703">
        <f>+VLOOKUP(Tabla2[[#This Row],[Punto de venta]],Punto_venta[],2,0)</f>
        <v>1</v>
      </c>
      <c r="F7703" t="s">
        <v>15</v>
      </c>
      <c r="G7703">
        <f>+VLOOKUP(Tabla2[[#This Row],[Cultivo]],Cod_categoría[],2,0)</f>
        <v>100108006</v>
      </c>
      <c r="H7703" t="str">
        <f>+VLOOKUP(F7703,Codigos[],2,0)</f>
        <v>Frutos tropicales y subtropicales</v>
      </c>
      <c r="I7703">
        <f>+VLOOKUP(Tabla2[[#This Row],[Categoría]],Cod_procesamiento10[],2,0)</f>
        <v>4</v>
      </c>
      <c r="J7703" t="s">
        <v>163</v>
      </c>
      <c r="K7703" s="3">
        <v>609.62</v>
      </c>
    </row>
    <row r="7704" spans="1:11" x14ac:dyDescent="0.35">
      <c r="A7704">
        <v>2016</v>
      </c>
      <c r="B7704" s="5" t="s">
        <v>55</v>
      </c>
      <c r="C7704" s="10">
        <v>42552</v>
      </c>
      <c r="D7704" t="s">
        <v>17</v>
      </c>
      <c r="E7704">
        <f>+VLOOKUP(Tabla2[[#This Row],[Punto de venta]],Punto_venta[],2,0)</f>
        <v>2</v>
      </c>
      <c r="F7704" t="s">
        <v>19</v>
      </c>
      <c r="G7704">
        <f>+VLOOKUP(Tabla2[[#This Row],[Cultivo]],Cod_categoría[],2,0)</f>
        <v>100101007</v>
      </c>
      <c r="H7704" t="str">
        <f>+VLOOKUP(F7704,Codigos[],2,0)</f>
        <v>Berries</v>
      </c>
      <c r="I7704">
        <f>+VLOOKUP(Tabla2[[#This Row],[Categoría]],Cod_procesamiento10[],2,0)</f>
        <v>1</v>
      </c>
      <c r="J7704" t="s">
        <v>163</v>
      </c>
      <c r="K7704" s="3">
        <v>899.4</v>
      </c>
    </row>
    <row r="7705" spans="1:11" x14ac:dyDescent="0.35">
      <c r="A7705">
        <v>2016</v>
      </c>
      <c r="B7705" s="5" t="s">
        <v>55</v>
      </c>
      <c r="C7705" s="10">
        <v>42552</v>
      </c>
      <c r="D7705" t="s">
        <v>17</v>
      </c>
      <c r="E7705">
        <f>+VLOOKUP(Tabla2[[#This Row],[Punto de venta]],Punto_venta[],2,0)</f>
        <v>2</v>
      </c>
      <c r="F7705" t="s">
        <v>9</v>
      </c>
      <c r="G7705">
        <f>+VLOOKUP(Tabla2[[#This Row],[Cultivo]],Cod_categoría[],2,0)</f>
        <v>100102003</v>
      </c>
      <c r="H7705" t="str">
        <f>+VLOOKUP(F7705,Codigos[],2,0)</f>
        <v>Cítricos</v>
      </c>
      <c r="I7705">
        <f>+VLOOKUP(Tabla2[[#This Row],[Categoría]],Cod_procesamiento10[],2,0)</f>
        <v>2</v>
      </c>
      <c r="J7705" t="s">
        <v>163</v>
      </c>
      <c r="K7705" s="3">
        <v>1031.33</v>
      </c>
    </row>
    <row r="7706" spans="1:11" x14ac:dyDescent="0.35">
      <c r="A7706">
        <v>2016</v>
      </c>
      <c r="B7706" s="5" t="s">
        <v>55</v>
      </c>
      <c r="C7706" s="10">
        <v>42552</v>
      </c>
      <c r="D7706" t="s">
        <v>17</v>
      </c>
      <c r="E7706">
        <f>+VLOOKUP(Tabla2[[#This Row],[Punto de venta]],Punto_venta[],2,0)</f>
        <v>2</v>
      </c>
      <c r="F7706" t="s">
        <v>20</v>
      </c>
      <c r="G7706">
        <f>+VLOOKUP(Tabla2[[#This Row],[Cultivo]],Cod_categoría[],2,0)</f>
        <v>100102004</v>
      </c>
      <c r="H7706" t="str">
        <f>+VLOOKUP(F7706,Codigos[],2,0)</f>
        <v>Cítricos</v>
      </c>
      <c r="I7706">
        <f>+VLOOKUP(Tabla2[[#This Row],[Categoría]],Cod_procesamiento10[],2,0)</f>
        <v>2</v>
      </c>
      <c r="J7706" t="s">
        <v>163</v>
      </c>
      <c r="K7706" s="3">
        <v>1700.66</v>
      </c>
    </row>
    <row r="7707" spans="1:11" x14ac:dyDescent="0.35">
      <c r="A7707">
        <v>2016</v>
      </c>
      <c r="B7707" s="5" t="s">
        <v>55</v>
      </c>
      <c r="C7707" s="10">
        <v>42552</v>
      </c>
      <c r="D7707" t="s">
        <v>17</v>
      </c>
      <c r="E7707">
        <f>+VLOOKUP(Tabla2[[#This Row],[Punto de venta]],Punto_venta[],2,0)</f>
        <v>2</v>
      </c>
      <c r="F7707" t="s">
        <v>21</v>
      </c>
      <c r="G7707">
        <f>+VLOOKUP(Tabla2[[#This Row],[Cultivo]],Cod_categoría[],2,0)</f>
        <v>100108002</v>
      </c>
      <c r="H7707" t="str">
        <f>+VLOOKUP(F7707,Codigos[],2,0)</f>
        <v>Frutos tropicales y subtropicales</v>
      </c>
      <c r="I7707">
        <f>+VLOOKUP(Tabla2[[#This Row],[Categoría]],Cod_procesamiento10[],2,0)</f>
        <v>4</v>
      </c>
      <c r="J7707" t="s">
        <v>163</v>
      </c>
      <c r="K7707" s="3">
        <v>2275.89</v>
      </c>
    </row>
    <row r="7708" spans="1:11" x14ac:dyDescent="0.35">
      <c r="A7708">
        <v>2016</v>
      </c>
      <c r="B7708" s="5" t="s">
        <v>55</v>
      </c>
      <c r="C7708" s="10">
        <v>42552</v>
      </c>
      <c r="D7708" t="s">
        <v>17</v>
      </c>
      <c r="E7708">
        <f>+VLOOKUP(Tabla2[[#This Row],[Punto de venta]],Punto_venta[],2,0)</f>
        <v>2</v>
      </c>
      <c r="F7708" t="s">
        <v>10</v>
      </c>
      <c r="G7708">
        <f>+VLOOKUP(Tabla2[[#This Row],[Cultivo]],Cod_categoría[],2,0)</f>
        <v>100104002</v>
      </c>
      <c r="H7708" t="str">
        <f>+VLOOKUP(F7708,Codigos[],2,0)</f>
        <v>Frutos de pepita</v>
      </c>
      <c r="I7708">
        <f>+VLOOKUP(Tabla2[[#This Row],[Categoría]],Cod_procesamiento10[],2,0)</f>
        <v>3</v>
      </c>
      <c r="J7708" t="s">
        <v>163</v>
      </c>
      <c r="K7708" s="3">
        <v>993.19</v>
      </c>
    </row>
    <row r="7709" spans="1:11" x14ac:dyDescent="0.35">
      <c r="A7709">
        <v>2016</v>
      </c>
      <c r="B7709" s="5" t="s">
        <v>55</v>
      </c>
      <c r="C7709" s="10">
        <v>42552</v>
      </c>
      <c r="D7709" t="s">
        <v>17</v>
      </c>
      <c r="E7709">
        <f>+VLOOKUP(Tabla2[[#This Row],[Punto de venta]],Punto_venta[],2,0)</f>
        <v>2</v>
      </c>
      <c r="F7709" t="s">
        <v>11</v>
      </c>
      <c r="G7709">
        <f>+VLOOKUP(Tabla2[[#This Row],[Cultivo]],Cod_categoría[],2,0)</f>
        <v>100102005</v>
      </c>
      <c r="H7709" t="str">
        <f>+VLOOKUP(F7709,Codigos[],2,0)</f>
        <v>Cítricos</v>
      </c>
      <c r="I7709">
        <f>+VLOOKUP(Tabla2[[#This Row],[Categoría]],Cod_procesamiento10[],2,0)</f>
        <v>2</v>
      </c>
      <c r="J7709" t="s">
        <v>163</v>
      </c>
      <c r="K7709" s="3">
        <v>961.46</v>
      </c>
    </row>
    <row r="7710" spans="1:11" x14ac:dyDescent="0.35">
      <c r="A7710">
        <v>2016</v>
      </c>
      <c r="B7710" s="5" t="s">
        <v>55</v>
      </c>
      <c r="C7710" s="10">
        <v>42552</v>
      </c>
      <c r="D7710" t="s">
        <v>17</v>
      </c>
      <c r="E7710">
        <f>+VLOOKUP(Tabla2[[#This Row],[Punto de venta]],Punto_venta[],2,0)</f>
        <v>2</v>
      </c>
      <c r="F7710" t="s">
        <v>13</v>
      </c>
      <c r="G7710">
        <f>+VLOOKUP(Tabla2[[#This Row],[Cultivo]],Cod_categoría[],2,0)</f>
        <v>100106002</v>
      </c>
      <c r="H7710" t="str">
        <f>+VLOOKUP(F7710,Codigos[],2,0)</f>
        <v>Frutos oleaginosos</v>
      </c>
      <c r="I7710">
        <f>+VLOOKUP(Tabla2[[#This Row],[Categoría]],Cod_procesamiento10[],2,0)</f>
        <v>12</v>
      </c>
      <c r="J7710" t="s">
        <v>163</v>
      </c>
      <c r="K7710" s="3">
        <v>3084.44</v>
      </c>
    </row>
    <row r="7711" spans="1:11" x14ac:dyDescent="0.35">
      <c r="A7711">
        <v>2016</v>
      </c>
      <c r="B7711" s="5" t="s">
        <v>55</v>
      </c>
      <c r="C7711" s="10">
        <v>42552</v>
      </c>
      <c r="D7711" t="s">
        <v>17</v>
      </c>
      <c r="E7711">
        <f>+VLOOKUP(Tabla2[[#This Row],[Punto de venta]],Punto_venta[],2,0)</f>
        <v>2</v>
      </c>
      <c r="F7711" t="s">
        <v>14</v>
      </c>
      <c r="G7711">
        <f>+VLOOKUP(Tabla2[[#This Row],[Cultivo]],Cod_categoría[],2,0)</f>
        <v>100104005</v>
      </c>
      <c r="H7711" t="str">
        <f>+VLOOKUP(F7711,Codigos[],2,0)</f>
        <v>Frutos de pepita</v>
      </c>
      <c r="I7711">
        <f>+VLOOKUP(Tabla2[[#This Row],[Categoría]],Cod_procesamiento10[],2,0)</f>
        <v>3</v>
      </c>
      <c r="J7711" t="s">
        <v>163</v>
      </c>
      <c r="K7711" s="3">
        <v>908.83</v>
      </c>
    </row>
    <row r="7712" spans="1:11" x14ac:dyDescent="0.35">
      <c r="A7712">
        <v>2016</v>
      </c>
      <c r="B7712" s="5" t="s">
        <v>55</v>
      </c>
      <c r="C7712" s="10">
        <v>42552</v>
      </c>
      <c r="D7712" t="s">
        <v>17</v>
      </c>
      <c r="E7712">
        <f>+VLOOKUP(Tabla2[[#This Row],[Punto de venta]],Punto_venta[],2,0)</f>
        <v>2</v>
      </c>
      <c r="F7712" t="s">
        <v>15</v>
      </c>
      <c r="G7712">
        <f>+VLOOKUP(Tabla2[[#This Row],[Cultivo]],Cod_categoría[],2,0)</f>
        <v>100108006</v>
      </c>
      <c r="H7712" t="str">
        <f>+VLOOKUP(F7712,Codigos[],2,0)</f>
        <v>Frutos tropicales y subtropicales</v>
      </c>
      <c r="I7712">
        <f>+VLOOKUP(Tabla2[[#This Row],[Categoría]],Cod_procesamiento10[],2,0)</f>
        <v>4</v>
      </c>
      <c r="J7712" t="s">
        <v>163</v>
      </c>
      <c r="K7712" s="3">
        <v>795.35</v>
      </c>
    </row>
    <row r="7713" spans="1:11" x14ac:dyDescent="0.35">
      <c r="A7713">
        <v>2016</v>
      </c>
      <c r="B7713" s="5" t="s">
        <v>55</v>
      </c>
      <c r="C7713" s="10">
        <v>42552</v>
      </c>
      <c r="D7713" t="s">
        <v>2</v>
      </c>
      <c r="E7713">
        <f>+VLOOKUP(Tabla2[[#This Row],[Punto de venta]],Punto_venta[],2,0)</f>
        <v>1</v>
      </c>
      <c r="F7713" t="s">
        <v>19</v>
      </c>
      <c r="G7713">
        <f>+VLOOKUP(Tabla2[[#This Row],[Cultivo]],Cod_categoría[],2,0)</f>
        <v>100101007</v>
      </c>
      <c r="H7713" t="str">
        <f>+VLOOKUP(F7713,Codigos[],2,0)</f>
        <v>Berries</v>
      </c>
      <c r="I7713">
        <f>+VLOOKUP(Tabla2[[#This Row],[Categoría]],Cod_procesamiento10[],2,0)</f>
        <v>1</v>
      </c>
      <c r="J7713" t="s">
        <v>163</v>
      </c>
      <c r="K7713" s="3">
        <v>508.31</v>
      </c>
    </row>
    <row r="7714" spans="1:11" x14ac:dyDescent="0.35">
      <c r="A7714">
        <v>2016</v>
      </c>
      <c r="B7714" s="5" t="s">
        <v>55</v>
      </c>
      <c r="C7714" s="10">
        <v>42552</v>
      </c>
      <c r="D7714" t="s">
        <v>2</v>
      </c>
      <c r="E7714">
        <f>+VLOOKUP(Tabla2[[#This Row],[Punto de venta]],Punto_venta[],2,0)</f>
        <v>1</v>
      </c>
      <c r="F7714" t="s">
        <v>9</v>
      </c>
      <c r="G7714">
        <f>+VLOOKUP(Tabla2[[#This Row],[Cultivo]],Cod_categoría[],2,0)</f>
        <v>100102003</v>
      </c>
      <c r="H7714" t="str">
        <f>+VLOOKUP(F7714,Codigos[],2,0)</f>
        <v>Cítricos</v>
      </c>
      <c r="I7714">
        <f>+VLOOKUP(Tabla2[[#This Row],[Categoría]],Cod_procesamiento10[],2,0)</f>
        <v>2</v>
      </c>
      <c r="J7714" t="s">
        <v>163</v>
      </c>
      <c r="K7714" s="3">
        <v>422.1</v>
      </c>
    </row>
    <row r="7715" spans="1:11" x14ac:dyDescent="0.35">
      <c r="A7715">
        <v>2016</v>
      </c>
      <c r="B7715" s="5" t="s">
        <v>55</v>
      </c>
      <c r="C7715" s="10">
        <v>42552</v>
      </c>
      <c r="D7715" t="s">
        <v>2</v>
      </c>
      <c r="E7715">
        <f>+VLOOKUP(Tabla2[[#This Row],[Punto de venta]],Punto_venta[],2,0)</f>
        <v>1</v>
      </c>
      <c r="F7715" t="s">
        <v>20</v>
      </c>
      <c r="G7715">
        <f>+VLOOKUP(Tabla2[[#This Row],[Cultivo]],Cod_categoría[],2,0)</f>
        <v>100102004</v>
      </c>
      <c r="H7715" t="str">
        <f>+VLOOKUP(F7715,Codigos[],2,0)</f>
        <v>Cítricos</v>
      </c>
      <c r="I7715">
        <f>+VLOOKUP(Tabla2[[#This Row],[Categoría]],Cod_procesamiento10[],2,0)</f>
        <v>2</v>
      </c>
      <c r="J7715" t="s">
        <v>163</v>
      </c>
      <c r="K7715" s="3">
        <v>758.92</v>
      </c>
    </row>
    <row r="7716" spans="1:11" x14ac:dyDescent="0.35">
      <c r="A7716">
        <v>2016</v>
      </c>
      <c r="B7716" s="5" t="s">
        <v>55</v>
      </c>
      <c r="C7716" s="10">
        <v>42552</v>
      </c>
      <c r="D7716" t="s">
        <v>2</v>
      </c>
      <c r="E7716">
        <f>+VLOOKUP(Tabla2[[#This Row],[Punto de venta]],Punto_venta[],2,0)</f>
        <v>1</v>
      </c>
      <c r="F7716" t="s">
        <v>21</v>
      </c>
      <c r="G7716">
        <f>+VLOOKUP(Tabla2[[#This Row],[Cultivo]],Cod_categoría[],2,0)</f>
        <v>100108002</v>
      </c>
      <c r="H7716" t="str">
        <f>+VLOOKUP(F7716,Codigos[],2,0)</f>
        <v>Frutos tropicales y subtropicales</v>
      </c>
      <c r="I7716">
        <f>+VLOOKUP(Tabla2[[#This Row],[Categoría]],Cod_procesamiento10[],2,0)</f>
        <v>4</v>
      </c>
      <c r="J7716" t="s">
        <v>163</v>
      </c>
      <c r="K7716" s="3">
        <v>3500</v>
      </c>
    </row>
    <row r="7717" spans="1:11" x14ac:dyDescent="0.35">
      <c r="A7717">
        <v>2016</v>
      </c>
      <c r="B7717" s="5" t="s">
        <v>55</v>
      </c>
      <c r="C7717" s="10">
        <v>42552</v>
      </c>
      <c r="D7717" t="s">
        <v>2</v>
      </c>
      <c r="E7717">
        <f>+VLOOKUP(Tabla2[[#This Row],[Punto de venta]],Punto_venta[],2,0)</f>
        <v>1</v>
      </c>
      <c r="F7717" t="s">
        <v>10</v>
      </c>
      <c r="G7717">
        <f>+VLOOKUP(Tabla2[[#This Row],[Cultivo]],Cod_categoría[],2,0)</f>
        <v>100104002</v>
      </c>
      <c r="H7717" t="str">
        <f>+VLOOKUP(F7717,Codigos[],2,0)</f>
        <v>Frutos de pepita</v>
      </c>
      <c r="I7717">
        <f>+VLOOKUP(Tabla2[[#This Row],[Categoría]],Cod_procesamiento10[],2,0)</f>
        <v>3</v>
      </c>
      <c r="J7717" t="s">
        <v>163</v>
      </c>
      <c r="K7717" s="3">
        <v>489.77</v>
      </c>
    </row>
    <row r="7718" spans="1:11" x14ac:dyDescent="0.35">
      <c r="A7718">
        <v>2016</v>
      </c>
      <c r="B7718" s="5" t="s">
        <v>55</v>
      </c>
      <c r="C7718" s="10">
        <v>42552</v>
      </c>
      <c r="D7718" t="s">
        <v>2</v>
      </c>
      <c r="E7718">
        <f>+VLOOKUP(Tabla2[[#This Row],[Punto de venta]],Punto_venta[],2,0)</f>
        <v>1</v>
      </c>
      <c r="F7718" t="s">
        <v>11</v>
      </c>
      <c r="G7718">
        <f>+VLOOKUP(Tabla2[[#This Row],[Cultivo]],Cod_categoría[],2,0)</f>
        <v>100102005</v>
      </c>
      <c r="H7718" t="str">
        <f>+VLOOKUP(F7718,Codigos[],2,0)</f>
        <v>Cítricos</v>
      </c>
      <c r="I7718">
        <f>+VLOOKUP(Tabla2[[#This Row],[Categoría]],Cod_procesamiento10[],2,0)</f>
        <v>2</v>
      </c>
      <c r="J7718" t="s">
        <v>163</v>
      </c>
      <c r="K7718" s="3">
        <v>549.35</v>
      </c>
    </row>
    <row r="7719" spans="1:11" x14ac:dyDescent="0.35">
      <c r="A7719">
        <v>2016</v>
      </c>
      <c r="B7719" s="5" t="s">
        <v>55</v>
      </c>
      <c r="C7719" s="10">
        <v>42552</v>
      </c>
      <c r="D7719" t="s">
        <v>2</v>
      </c>
      <c r="E7719">
        <f>+VLOOKUP(Tabla2[[#This Row],[Punto de venta]],Punto_venta[],2,0)</f>
        <v>1</v>
      </c>
      <c r="F7719" t="s">
        <v>13</v>
      </c>
      <c r="G7719">
        <f>+VLOOKUP(Tabla2[[#This Row],[Cultivo]],Cod_categoría[],2,0)</f>
        <v>100106002</v>
      </c>
      <c r="H7719" t="str">
        <f>+VLOOKUP(F7719,Codigos[],2,0)</f>
        <v>Frutos oleaginosos</v>
      </c>
      <c r="I7719">
        <f>+VLOOKUP(Tabla2[[#This Row],[Categoría]],Cod_procesamiento10[],2,0)</f>
        <v>12</v>
      </c>
      <c r="J7719" t="s">
        <v>163</v>
      </c>
      <c r="K7719" s="3">
        <v>2331.6</v>
      </c>
    </row>
    <row r="7720" spans="1:11" x14ac:dyDescent="0.35">
      <c r="A7720">
        <v>2016</v>
      </c>
      <c r="B7720" s="5" t="s">
        <v>55</v>
      </c>
      <c r="C7720" s="10">
        <v>42552</v>
      </c>
      <c r="D7720" t="s">
        <v>2</v>
      </c>
      <c r="E7720">
        <f>+VLOOKUP(Tabla2[[#This Row],[Punto de venta]],Punto_venta[],2,0)</f>
        <v>1</v>
      </c>
      <c r="F7720" t="s">
        <v>14</v>
      </c>
      <c r="G7720">
        <f>+VLOOKUP(Tabla2[[#This Row],[Cultivo]],Cod_categoría[],2,0)</f>
        <v>100104005</v>
      </c>
      <c r="H7720" t="str">
        <f>+VLOOKUP(F7720,Codigos[],2,0)</f>
        <v>Frutos de pepita</v>
      </c>
      <c r="I7720">
        <f>+VLOOKUP(Tabla2[[#This Row],[Categoría]],Cod_procesamiento10[],2,0)</f>
        <v>3</v>
      </c>
      <c r="J7720" t="s">
        <v>163</v>
      </c>
      <c r="K7720" s="3">
        <v>593.6</v>
      </c>
    </row>
    <row r="7721" spans="1:11" x14ac:dyDescent="0.35">
      <c r="A7721">
        <v>2016</v>
      </c>
      <c r="B7721" s="5" t="s">
        <v>55</v>
      </c>
      <c r="C7721" s="10">
        <v>42552</v>
      </c>
      <c r="D7721" t="s">
        <v>2</v>
      </c>
      <c r="E7721">
        <f>+VLOOKUP(Tabla2[[#This Row],[Punto de venta]],Punto_venta[],2,0)</f>
        <v>1</v>
      </c>
      <c r="F7721" t="s">
        <v>15</v>
      </c>
      <c r="G7721">
        <f>+VLOOKUP(Tabla2[[#This Row],[Cultivo]],Cod_categoría[],2,0)</f>
        <v>100108006</v>
      </c>
      <c r="H7721" t="str">
        <f>+VLOOKUP(F7721,Codigos[],2,0)</f>
        <v>Frutos tropicales y subtropicales</v>
      </c>
      <c r="I7721">
        <f>+VLOOKUP(Tabla2[[#This Row],[Categoría]],Cod_procesamiento10[],2,0)</f>
        <v>4</v>
      </c>
      <c r="J7721" t="s">
        <v>163</v>
      </c>
      <c r="K7721" s="3">
        <v>569.17999999999995</v>
      </c>
    </row>
    <row r="7722" spans="1:11" x14ac:dyDescent="0.35">
      <c r="A7722">
        <v>2016</v>
      </c>
      <c r="B7722" s="5" t="s">
        <v>55</v>
      </c>
      <c r="C7722" s="10">
        <v>42552</v>
      </c>
      <c r="D7722" t="s">
        <v>17</v>
      </c>
      <c r="E7722">
        <f>+VLOOKUP(Tabla2[[#This Row],[Punto de venta]],Punto_venta[],2,0)</f>
        <v>2</v>
      </c>
      <c r="F7722" t="s">
        <v>19</v>
      </c>
      <c r="G7722">
        <f>+VLOOKUP(Tabla2[[#This Row],[Cultivo]],Cod_categoría[],2,0)</f>
        <v>100101007</v>
      </c>
      <c r="H7722" t="str">
        <f>+VLOOKUP(F7722,Codigos[],2,0)</f>
        <v>Berries</v>
      </c>
      <c r="I7722">
        <f>+VLOOKUP(Tabla2[[#This Row],[Categoría]],Cod_procesamiento10[],2,0)</f>
        <v>1</v>
      </c>
      <c r="J7722" t="s">
        <v>163</v>
      </c>
      <c r="K7722" s="3">
        <v>1044.48</v>
      </c>
    </row>
    <row r="7723" spans="1:11" x14ac:dyDescent="0.35">
      <c r="A7723">
        <v>2016</v>
      </c>
      <c r="B7723" s="5" t="s">
        <v>55</v>
      </c>
      <c r="C7723" s="10">
        <v>42552</v>
      </c>
      <c r="D7723" t="s">
        <v>17</v>
      </c>
      <c r="E7723">
        <f>+VLOOKUP(Tabla2[[#This Row],[Punto de venta]],Punto_venta[],2,0)</f>
        <v>2</v>
      </c>
      <c r="F7723" t="s">
        <v>9</v>
      </c>
      <c r="G7723">
        <f>+VLOOKUP(Tabla2[[#This Row],[Cultivo]],Cod_categoría[],2,0)</f>
        <v>100102003</v>
      </c>
      <c r="H7723" t="str">
        <f>+VLOOKUP(F7723,Codigos[],2,0)</f>
        <v>Cítricos</v>
      </c>
      <c r="I7723">
        <f>+VLOOKUP(Tabla2[[#This Row],[Categoría]],Cod_procesamiento10[],2,0)</f>
        <v>2</v>
      </c>
      <c r="J7723" t="s">
        <v>163</v>
      </c>
      <c r="K7723" s="3">
        <v>1066.22</v>
      </c>
    </row>
    <row r="7724" spans="1:11" x14ac:dyDescent="0.35">
      <c r="A7724">
        <v>2016</v>
      </c>
      <c r="B7724" s="5" t="s">
        <v>55</v>
      </c>
      <c r="C7724" s="10">
        <v>42552</v>
      </c>
      <c r="D7724" t="s">
        <v>17</v>
      </c>
      <c r="E7724">
        <f>+VLOOKUP(Tabla2[[#This Row],[Punto de venta]],Punto_venta[],2,0)</f>
        <v>2</v>
      </c>
      <c r="F7724" t="s">
        <v>20</v>
      </c>
      <c r="G7724">
        <f>+VLOOKUP(Tabla2[[#This Row],[Cultivo]],Cod_categoría[],2,0)</f>
        <v>100102004</v>
      </c>
      <c r="H7724" t="str">
        <f>+VLOOKUP(F7724,Codigos[],2,0)</f>
        <v>Cítricos</v>
      </c>
      <c r="I7724">
        <f>+VLOOKUP(Tabla2[[#This Row],[Categoría]],Cod_procesamiento10[],2,0)</f>
        <v>2</v>
      </c>
      <c r="J7724" t="s">
        <v>163</v>
      </c>
      <c r="K7724" s="3">
        <v>1734.24</v>
      </c>
    </row>
    <row r="7725" spans="1:11" x14ac:dyDescent="0.35">
      <c r="A7725">
        <v>2016</v>
      </c>
      <c r="B7725" s="5" t="s">
        <v>55</v>
      </c>
      <c r="C7725" s="10">
        <v>42552</v>
      </c>
      <c r="D7725" t="s">
        <v>17</v>
      </c>
      <c r="E7725">
        <f>+VLOOKUP(Tabla2[[#This Row],[Punto de venta]],Punto_venta[],2,0)</f>
        <v>2</v>
      </c>
      <c r="F7725" t="s">
        <v>21</v>
      </c>
      <c r="G7725">
        <f>+VLOOKUP(Tabla2[[#This Row],[Cultivo]],Cod_categoría[],2,0)</f>
        <v>100108002</v>
      </c>
      <c r="H7725" t="str">
        <f>+VLOOKUP(F7725,Codigos[],2,0)</f>
        <v>Frutos tropicales y subtropicales</v>
      </c>
      <c r="I7725">
        <f>+VLOOKUP(Tabla2[[#This Row],[Categoría]],Cod_procesamiento10[],2,0)</f>
        <v>4</v>
      </c>
      <c r="J7725" t="s">
        <v>163</v>
      </c>
      <c r="K7725" s="3">
        <v>2451.84</v>
      </c>
    </row>
    <row r="7726" spans="1:11" x14ac:dyDescent="0.35">
      <c r="A7726">
        <v>2016</v>
      </c>
      <c r="B7726" s="5" t="s">
        <v>55</v>
      </c>
      <c r="C7726" s="10">
        <v>42552</v>
      </c>
      <c r="D7726" t="s">
        <v>17</v>
      </c>
      <c r="E7726">
        <f>+VLOOKUP(Tabla2[[#This Row],[Punto de venta]],Punto_venta[],2,0)</f>
        <v>2</v>
      </c>
      <c r="F7726" t="s">
        <v>10</v>
      </c>
      <c r="G7726">
        <f>+VLOOKUP(Tabla2[[#This Row],[Cultivo]],Cod_categoría[],2,0)</f>
        <v>100104002</v>
      </c>
      <c r="H7726" t="str">
        <f>+VLOOKUP(F7726,Codigos[],2,0)</f>
        <v>Frutos de pepita</v>
      </c>
      <c r="I7726">
        <f>+VLOOKUP(Tabla2[[#This Row],[Categoría]],Cod_procesamiento10[],2,0)</f>
        <v>3</v>
      </c>
      <c r="J7726" t="s">
        <v>163</v>
      </c>
      <c r="K7726" s="3">
        <v>984.63</v>
      </c>
    </row>
    <row r="7727" spans="1:11" x14ac:dyDescent="0.35">
      <c r="A7727">
        <v>2016</v>
      </c>
      <c r="B7727" s="5" t="s">
        <v>55</v>
      </c>
      <c r="C7727" s="10">
        <v>42552</v>
      </c>
      <c r="D7727" t="s">
        <v>17</v>
      </c>
      <c r="E7727">
        <f>+VLOOKUP(Tabla2[[#This Row],[Punto de venta]],Punto_venta[],2,0)</f>
        <v>2</v>
      </c>
      <c r="F7727" t="s">
        <v>11</v>
      </c>
      <c r="G7727">
        <f>+VLOOKUP(Tabla2[[#This Row],[Cultivo]],Cod_categoría[],2,0)</f>
        <v>100102005</v>
      </c>
      <c r="H7727" t="str">
        <f>+VLOOKUP(F7727,Codigos[],2,0)</f>
        <v>Cítricos</v>
      </c>
      <c r="I7727">
        <f>+VLOOKUP(Tabla2[[#This Row],[Categoría]],Cod_procesamiento10[],2,0)</f>
        <v>2</v>
      </c>
      <c r="J7727" t="s">
        <v>163</v>
      </c>
      <c r="K7727" s="3">
        <v>992.98</v>
      </c>
    </row>
    <row r="7728" spans="1:11" x14ac:dyDescent="0.35">
      <c r="A7728">
        <v>2016</v>
      </c>
      <c r="B7728" s="5" t="s">
        <v>55</v>
      </c>
      <c r="C7728" s="10">
        <v>42552</v>
      </c>
      <c r="D7728" t="s">
        <v>17</v>
      </c>
      <c r="E7728">
        <f>+VLOOKUP(Tabla2[[#This Row],[Punto de venta]],Punto_venta[],2,0)</f>
        <v>2</v>
      </c>
      <c r="F7728" t="s">
        <v>13</v>
      </c>
      <c r="G7728">
        <f>+VLOOKUP(Tabla2[[#This Row],[Cultivo]],Cod_categoría[],2,0)</f>
        <v>100106002</v>
      </c>
      <c r="H7728" t="str">
        <f>+VLOOKUP(F7728,Codigos[],2,0)</f>
        <v>Frutos oleaginosos</v>
      </c>
      <c r="I7728">
        <f>+VLOOKUP(Tabla2[[#This Row],[Categoría]],Cod_procesamiento10[],2,0)</f>
        <v>12</v>
      </c>
      <c r="J7728" t="s">
        <v>163</v>
      </c>
      <c r="K7728" s="3">
        <v>3129.4</v>
      </c>
    </row>
    <row r="7729" spans="1:11" x14ac:dyDescent="0.35">
      <c r="A7729">
        <v>2016</v>
      </c>
      <c r="B7729" s="5" t="s">
        <v>55</v>
      </c>
      <c r="C7729" s="10">
        <v>42552</v>
      </c>
      <c r="D7729" t="s">
        <v>17</v>
      </c>
      <c r="E7729">
        <f>+VLOOKUP(Tabla2[[#This Row],[Punto de venta]],Punto_venta[],2,0)</f>
        <v>2</v>
      </c>
      <c r="F7729" t="s">
        <v>14</v>
      </c>
      <c r="G7729">
        <f>+VLOOKUP(Tabla2[[#This Row],[Cultivo]],Cod_categoría[],2,0)</f>
        <v>100104005</v>
      </c>
      <c r="H7729" t="str">
        <f>+VLOOKUP(F7729,Codigos[],2,0)</f>
        <v>Frutos de pepita</v>
      </c>
      <c r="I7729">
        <f>+VLOOKUP(Tabla2[[#This Row],[Categoría]],Cod_procesamiento10[],2,0)</f>
        <v>3</v>
      </c>
      <c r="J7729" t="s">
        <v>163</v>
      </c>
      <c r="K7729" s="3">
        <v>949.69</v>
      </c>
    </row>
    <row r="7730" spans="1:11" x14ac:dyDescent="0.35">
      <c r="A7730">
        <v>2016</v>
      </c>
      <c r="B7730" s="5" t="s">
        <v>55</v>
      </c>
      <c r="C7730" s="10">
        <v>42552</v>
      </c>
      <c r="D7730" t="s">
        <v>17</v>
      </c>
      <c r="E7730">
        <f>+VLOOKUP(Tabla2[[#This Row],[Punto de venta]],Punto_venta[],2,0)</f>
        <v>2</v>
      </c>
      <c r="F7730" t="s">
        <v>15</v>
      </c>
      <c r="G7730">
        <f>+VLOOKUP(Tabla2[[#This Row],[Cultivo]],Cod_categoría[],2,0)</f>
        <v>100108006</v>
      </c>
      <c r="H7730" t="str">
        <f>+VLOOKUP(F7730,Codigos[],2,0)</f>
        <v>Frutos tropicales y subtropicales</v>
      </c>
      <c r="I7730">
        <f>+VLOOKUP(Tabla2[[#This Row],[Categoría]],Cod_procesamiento10[],2,0)</f>
        <v>4</v>
      </c>
      <c r="J7730" t="s">
        <v>163</v>
      </c>
      <c r="K7730" s="3">
        <v>844.85</v>
      </c>
    </row>
    <row r="7731" spans="1:11" x14ac:dyDescent="0.35">
      <c r="A7731">
        <v>2016</v>
      </c>
      <c r="B7731" s="5" t="s">
        <v>55</v>
      </c>
      <c r="C7731" s="10">
        <v>42552</v>
      </c>
      <c r="D7731" t="s">
        <v>24</v>
      </c>
      <c r="E7731">
        <f>+VLOOKUP(Tabla2[[#This Row],[Punto de venta]],Punto_venta[],2,0)</f>
        <v>3</v>
      </c>
      <c r="F7731" t="s">
        <v>29</v>
      </c>
      <c r="G7731">
        <f>+VLOOKUP(Tabla2[[#This Row],[Cultivo]],Cod_categoría[],2,0)</f>
        <v>100107001</v>
      </c>
      <c r="H7731" t="str">
        <f>+VLOOKUP(F7731,Codigos[],2,0)</f>
        <v>Berries</v>
      </c>
      <c r="I7731">
        <f>+VLOOKUP(Tabla2[[#This Row],[Categoría]],Cod_procesamiento10[],2,0)</f>
        <v>1</v>
      </c>
      <c r="J7731" t="s">
        <v>163</v>
      </c>
      <c r="K7731" s="3">
        <v>966.67</v>
      </c>
    </row>
    <row r="7732" spans="1:11" x14ac:dyDescent="0.35">
      <c r="A7732">
        <v>2016</v>
      </c>
      <c r="B7732" s="5" t="s">
        <v>55</v>
      </c>
      <c r="C7732" s="10">
        <v>42552</v>
      </c>
      <c r="D7732" t="s">
        <v>24</v>
      </c>
      <c r="E7732">
        <f>+VLOOKUP(Tabla2[[#This Row],[Punto de venta]],Punto_venta[],2,0)</f>
        <v>3</v>
      </c>
      <c r="F7732" t="s">
        <v>4</v>
      </c>
      <c r="G7732">
        <f>+VLOOKUP(Tabla2[[#This Row],[Cultivo]],Cod_categoría[],2,0)</f>
        <v>100107002</v>
      </c>
      <c r="H7732" t="str">
        <f>+VLOOKUP(F7732,Codigos[],2,0)</f>
        <v>Frutos tropicales y subtropicales</v>
      </c>
      <c r="I7732">
        <f>+VLOOKUP(Tabla2[[#This Row],[Categoría]],Cod_procesamiento10[],2,0)</f>
        <v>4</v>
      </c>
      <c r="J7732" t="s">
        <v>163</v>
      </c>
      <c r="K7732" s="3">
        <v>1785.29</v>
      </c>
    </row>
    <row r="7733" spans="1:11" x14ac:dyDescent="0.35">
      <c r="A7733">
        <v>2016</v>
      </c>
      <c r="B7733" s="5" t="s">
        <v>55</v>
      </c>
      <c r="C7733" s="10">
        <v>42552</v>
      </c>
      <c r="D7733" t="s">
        <v>24</v>
      </c>
      <c r="E7733">
        <f>+VLOOKUP(Tabla2[[#This Row],[Punto de venta]],Punto_venta[],2,0)</f>
        <v>3</v>
      </c>
      <c r="F7733" t="s">
        <v>8</v>
      </c>
      <c r="G7733">
        <f>+VLOOKUP(Tabla2[[#This Row],[Cultivo]],Cod_categoría[],2,0)</f>
        <v>100112025</v>
      </c>
      <c r="H7733" t="str">
        <f>+VLOOKUP(F7733,Codigos[],2,0)</f>
        <v>Berries</v>
      </c>
      <c r="I7733">
        <f>+VLOOKUP(Tabla2[[#This Row],[Categoría]],Cod_procesamiento10[],2,0)</f>
        <v>1</v>
      </c>
      <c r="J7733" t="s">
        <v>163</v>
      </c>
      <c r="K7733" s="3">
        <v>1858.97</v>
      </c>
    </row>
    <row r="7734" spans="1:11" x14ac:dyDescent="0.35">
      <c r="A7734">
        <v>2016</v>
      </c>
      <c r="B7734" s="5" t="s">
        <v>55</v>
      </c>
      <c r="C7734" s="10">
        <v>42552</v>
      </c>
      <c r="D7734" t="s">
        <v>24</v>
      </c>
      <c r="E7734">
        <f>+VLOOKUP(Tabla2[[#This Row],[Punto de venta]],Punto_venta[],2,0)</f>
        <v>3</v>
      </c>
      <c r="F7734" t="s">
        <v>30</v>
      </c>
      <c r="G7734">
        <f>+VLOOKUP(Tabla2[[#This Row],[Cultivo]],Cod_categoría[],2,0)</f>
        <v>100114043</v>
      </c>
      <c r="H7734" t="str">
        <f>+VLOOKUP(F7734,Codigos[],2,0)</f>
        <v>Frutos tropicales y subtropicales</v>
      </c>
      <c r="I7734">
        <f>+VLOOKUP(Tabla2[[#This Row],[Categoría]],Cod_procesamiento10[],2,0)</f>
        <v>4</v>
      </c>
      <c r="J7734" t="s">
        <v>163</v>
      </c>
      <c r="K7734" s="3">
        <v>572.22</v>
      </c>
    </row>
    <row r="7735" spans="1:11" x14ac:dyDescent="0.35">
      <c r="A7735">
        <v>2016</v>
      </c>
      <c r="B7735" s="5" t="s">
        <v>55</v>
      </c>
      <c r="C7735" s="10">
        <v>42552</v>
      </c>
      <c r="D7735" t="s">
        <v>24</v>
      </c>
      <c r="E7735">
        <f>+VLOOKUP(Tabla2[[#This Row],[Punto de venta]],Punto_venta[],2,0)</f>
        <v>3</v>
      </c>
      <c r="F7735" t="s">
        <v>33</v>
      </c>
      <c r="G7735">
        <f>+VLOOKUP(Tabla2[[#This Row],[Cultivo]],Cod_categoría[],2,0)</f>
        <v>100114040</v>
      </c>
      <c r="H7735" t="str">
        <f>+VLOOKUP(F7735,Codigos[],2,0)</f>
        <v>Frutos tropicales y subtropicales</v>
      </c>
      <c r="I7735">
        <f>+VLOOKUP(Tabla2[[#This Row],[Categoría]],Cod_procesamiento10[],2,0)</f>
        <v>4</v>
      </c>
      <c r="J7735" t="s">
        <v>163</v>
      </c>
      <c r="K7735" s="3">
        <v>831.75</v>
      </c>
    </row>
    <row r="7736" spans="1:11" x14ac:dyDescent="0.35">
      <c r="A7736">
        <v>2016</v>
      </c>
      <c r="B7736" s="5" t="s">
        <v>55</v>
      </c>
      <c r="C7736" s="10">
        <v>42552</v>
      </c>
      <c r="D7736" t="s">
        <v>24</v>
      </c>
      <c r="E7736">
        <f>+VLOOKUP(Tabla2[[#This Row],[Punto de venta]],Punto_venta[],2,0)</f>
        <v>3</v>
      </c>
      <c r="F7736" t="s">
        <v>19</v>
      </c>
      <c r="G7736">
        <f>+VLOOKUP(Tabla2[[#This Row],[Cultivo]],Cod_categoría[],2,0)</f>
        <v>100101007</v>
      </c>
      <c r="H7736" t="str">
        <f>+VLOOKUP(F7736,Codigos[],2,0)</f>
        <v>Berries</v>
      </c>
      <c r="I7736">
        <f>+VLOOKUP(Tabla2[[#This Row],[Categoría]],Cod_procesamiento10[],2,0)</f>
        <v>1</v>
      </c>
      <c r="J7736" t="s">
        <v>163</v>
      </c>
      <c r="K7736" s="3">
        <v>269.75</v>
      </c>
    </row>
    <row r="7737" spans="1:11" x14ac:dyDescent="0.35">
      <c r="A7737">
        <v>2016</v>
      </c>
      <c r="B7737" s="5" t="s">
        <v>55</v>
      </c>
      <c r="C7737" s="10">
        <v>42552</v>
      </c>
      <c r="D7737" t="s">
        <v>24</v>
      </c>
      <c r="E7737">
        <f>+VLOOKUP(Tabla2[[#This Row],[Punto de venta]],Punto_venta[],2,0)</f>
        <v>3</v>
      </c>
      <c r="F7737" t="s">
        <v>9</v>
      </c>
      <c r="G7737">
        <f>+VLOOKUP(Tabla2[[#This Row],[Cultivo]],Cod_categoría[],2,0)</f>
        <v>100102003</v>
      </c>
      <c r="H7737" t="str">
        <f>+VLOOKUP(F7737,Codigos[],2,0)</f>
        <v>Cítricos</v>
      </c>
      <c r="I7737">
        <f>+VLOOKUP(Tabla2[[#This Row],[Categoría]],Cod_procesamiento10[],2,0)</f>
        <v>2</v>
      </c>
      <c r="J7737" t="s">
        <v>163</v>
      </c>
      <c r="K7737" s="3">
        <v>254.74</v>
      </c>
    </row>
    <row r="7738" spans="1:11" x14ac:dyDescent="0.35">
      <c r="A7738">
        <v>2016</v>
      </c>
      <c r="B7738" s="5" t="s">
        <v>55</v>
      </c>
      <c r="C7738" s="10">
        <v>42552</v>
      </c>
      <c r="D7738" t="s">
        <v>24</v>
      </c>
      <c r="E7738">
        <f>+VLOOKUP(Tabla2[[#This Row],[Punto de venta]],Punto_venta[],2,0)</f>
        <v>3</v>
      </c>
      <c r="F7738" t="s">
        <v>20</v>
      </c>
      <c r="G7738">
        <f>+VLOOKUP(Tabla2[[#This Row],[Cultivo]],Cod_categoría[],2,0)</f>
        <v>100102004</v>
      </c>
      <c r="H7738" t="str">
        <f>+VLOOKUP(F7738,Codigos[],2,0)</f>
        <v>Cítricos</v>
      </c>
      <c r="I7738">
        <f>+VLOOKUP(Tabla2[[#This Row],[Categoría]],Cod_procesamiento10[],2,0)</f>
        <v>2</v>
      </c>
      <c r="J7738" t="s">
        <v>163</v>
      </c>
      <c r="K7738" s="3">
        <v>437.57</v>
      </c>
    </row>
    <row r="7739" spans="1:11" x14ac:dyDescent="0.35">
      <c r="A7739">
        <v>2016</v>
      </c>
      <c r="B7739" s="5" t="s">
        <v>55</v>
      </c>
      <c r="C7739" s="10">
        <v>42552</v>
      </c>
      <c r="D7739" t="s">
        <v>24</v>
      </c>
      <c r="E7739">
        <f>+VLOOKUP(Tabla2[[#This Row],[Punto de venta]],Punto_venta[],2,0)</f>
        <v>3</v>
      </c>
      <c r="F7739" t="s">
        <v>21</v>
      </c>
      <c r="G7739">
        <f>+VLOOKUP(Tabla2[[#This Row],[Cultivo]],Cod_categoría[],2,0)</f>
        <v>100108002</v>
      </c>
      <c r="H7739" t="str">
        <f>+VLOOKUP(F7739,Codigos[],2,0)</f>
        <v>Frutos tropicales y subtropicales</v>
      </c>
      <c r="I7739">
        <f>+VLOOKUP(Tabla2[[#This Row],[Categoría]],Cod_procesamiento10[],2,0)</f>
        <v>4</v>
      </c>
      <c r="J7739" t="s">
        <v>163</v>
      </c>
      <c r="K7739" s="3">
        <v>2539.15</v>
      </c>
    </row>
    <row r="7740" spans="1:11" x14ac:dyDescent="0.35">
      <c r="A7740">
        <v>2016</v>
      </c>
      <c r="B7740" s="5" t="s">
        <v>55</v>
      </c>
      <c r="C7740" s="10">
        <v>42552</v>
      </c>
      <c r="D7740" t="s">
        <v>24</v>
      </c>
      <c r="E7740">
        <f>+VLOOKUP(Tabla2[[#This Row],[Punto de venta]],Punto_venta[],2,0)</f>
        <v>3</v>
      </c>
      <c r="F7740" t="s">
        <v>10</v>
      </c>
      <c r="G7740">
        <f>+VLOOKUP(Tabla2[[#This Row],[Cultivo]],Cod_categoría[],2,0)</f>
        <v>100104002</v>
      </c>
      <c r="H7740" t="str">
        <f>+VLOOKUP(F7740,Codigos[],2,0)</f>
        <v>Frutos de pepita</v>
      </c>
      <c r="I7740">
        <f>+VLOOKUP(Tabla2[[#This Row],[Categoría]],Cod_procesamiento10[],2,0)</f>
        <v>3</v>
      </c>
      <c r="J7740" t="s">
        <v>163</v>
      </c>
      <c r="K7740" s="3">
        <v>325.05</v>
      </c>
    </row>
    <row r="7741" spans="1:11" x14ac:dyDescent="0.35">
      <c r="A7741">
        <v>2016</v>
      </c>
      <c r="B7741" s="5" t="s">
        <v>55</v>
      </c>
      <c r="C7741" s="10">
        <v>42552</v>
      </c>
      <c r="D7741" t="s">
        <v>24</v>
      </c>
      <c r="E7741">
        <f>+VLOOKUP(Tabla2[[#This Row],[Punto de venta]],Punto_venta[],2,0)</f>
        <v>3</v>
      </c>
      <c r="F7741" t="s">
        <v>22</v>
      </c>
      <c r="G7741">
        <f>+VLOOKUP(Tabla2[[#This Row],[Cultivo]],Cod_categoría[],2,0)</f>
        <v>100114041</v>
      </c>
      <c r="H7741" t="str">
        <f>+VLOOKUP(F7741,Codigos[],2,0)</f>
        <v>Frutos tropicales y subtropicales</v>
      </c>
      <c r="I7741">
        <f>+VLOOKUP(Tabla2[[#This Row],[Categoría]],Cod_procesamiento10[],2,0)</f>
        <v>4</v>
      </c>
      <c r="J7741" t="s">
        <v>163</v>
      </c>
      <c r="K7741" s="3">
        <v>1130.33</v>
      </c>
    </row>
    <row r="7742" spans="1:11" x14ac:dyDescent="0.35">
      <c r="A7742">
        <v>2016</v>
      </c>
      <c r="B7742" s="5" t="s">
        <v>55</v>
      </c>
      <c r="C7742" s="10">
        <v>42552</v>
      </c>
      <c r="D7742" t="s">
        <v>24</v>
      </c>
      <c r="E7742">
        <f>+VLOOKUP(Tabla2[[#This Row],[Punto de venta]],Punto_venta[],2,0)</f>
        <v>3</v>
      </c>
      <c r="F7742" t="s">
        <v>28</v>
      </c>
      <c r="G7742">
        <f>+VLOOKUP(Tabla2[[#This Row],[Cultivo]],Cod_categoría[],2,0)</f>
        <v>100104003</v>
      </c>
      <c r="H7742" t="str">
        <f>+VLOOKUP(F7742,Codigos[],2,0)</f>
        <v>Frutos de pepita</v>
      </c>
      <c r="I7742">
        <f>+VLOOKUP(Tabla2[[#This Row],[Categoría]],Cod_procesamiento10[],2,0)</f>
        <v>3</v>
      </c>
      <c r="J7742" t="s">
        <v>163</v>
      </c>
      <c r="K7742" s="3">
        <v>613.54</v>
      </c>
    </row>
    <row r="7743" spans="1:11" x14ac:dyDescent="0.35">
      <c r="A7743">
        <v>2016</v>
      </c>
      <c r="B7743" s="5" t="s">
        <v>55</v>
      </c>
      <c r="C7743" s="10">
        <v>42552</v>
      </c>
      <c r="D7743" t="s">
        <v>24</v>
      </c>
      <c r="E7743">
        <f>+VLOOKUP(Tabla2[[#This Row],[Punto de venta]],Punto_venta[],2,0)</f>
        <v>3</v>
      </c>
      <c r="F7743" t="s">
        <v>11</v>
      </c>
      <c r="G7743">
        <f>+VLOOKUP(Tabla2[[#This Row],[Cultivo]],Cod_categoría[],2,0)</f>
        <v>100102005</v>
      </c>
      <c r="H7743" t="str">
        <f>+VLOOKUP(F7743,Codigos[],2,0)</f>
        <v>Cítricos</v>
      </c>
      <c r="I7743">
        <f>+VLOOKUP(Tabla2[[#This Row],[Categoría]],Cod_procesamiento10[],2,0)</f>
        <v>2</v>
      </c>
      <c r="J7743" t="s">
        <v>163</v>
      </c>
      <c r="K7743" s="3">
        <v>244.77</v>
      </c>
    </row>
    <row r="7744" spans="1:11" x14ac:dyDescent="0.35">
      <c r="A7744">
        <v>2016</v>
      </c>
      <c r="B7744" s="5" t="s">
        <v>55</v>
      </c>
      <c r="C7744" s="10">
        <v>42552</v>
      </c>
      <c r="D7744" t="s">
        <v>24</v>
      </c>
      <c r="E7744">
        <f>+VLOOKUP(Tabla2[[#This Row],[Punto de venta]],Punto_venta[],2,0)</f>
        <v>3</v>
      </c>
      <c r="F7744" t="s">
        <v>13</v>
      </c>
      <c r="G7744">
        <f>+VLOOKUP(Tabla2[[#This Row],[Cultivo]],Cod_categoría[],2,0)</f>
        <v>100106002</v>
      </c>
      <c r="H7744" t="str">
        <f>+VLOOKUP(F7744,Codigos[],2,0)</f>
        <v>Frutos oleaginosos</v>
      </c>
      <c r="I7744">
        <f>+VLOOKUP(Tabla2[[#This Row],[Categoría]],Cod_procesamiento10[],2,0)</f>
        <v>12</v>
      </c>
      <c r="J7744" t="s">
        <v>163</v>
      </c>
      <c r="K7744" s="3">
        <v>1765.39</v>
      </c>
    </row>
    <row r="7745" spans="1:11" x14ac:dyDescent="0.35">
      <c r="A7745">
        <v>2016</v>
      </c>
      <c r="B7745" s="5" t="s">
        <v>55</v>
      </c>
      <c r="C7745" s="10">
        <v>42552</v>
      </c>
      <c r="D7745" t="s">
        <v>24</v>
      </c>
      <c r="E7745">
        <f>+VLOOKUP(Tabla2[[#This Row],[Punto de venta]],Punto_venta[],2,0)</f>
        <v>3</v>
      </c>
      <c r="F7745" t="s">
        <v>31</v>
      </c>
      <c r="G7745">
        <f>+VLOOKUP(Tabla2[[#This Row],[Cultivo]],Cod_categoría[],2,0)</f>
        <v>100108004</v>
      </c>
      <c r="H7745" t="str">
        <f>+VLOOKUP(F7745,Codigos[],2,0)</f>
        <v>Frutos tropicales y subtropicales</v>
      </c>
      <c r="I7745">
        <f>+VLOOKUP(Tabla2[[#This Row],[Categoría]],Cod_procesamiento10[],2,0)</f>
        <v>4</v>
      </c>
      <c r="J7745" t="s">
        <v>163</v>
      </c>
      <c r="K7745" s="3">
        <v>964.38</v>
      </c>
    </row>
    <row r="7746" spans="1:11" x14ac:dyDescent="0.35">
      <c r="A7746">
        <v>2016</v>
      </c>
      <c r="B7746" s="5" t="s">
        <v>55</v>
      </c>
      <c r="C7746" s="10">
        <v>42552</v>
      </c>
      <c r="D7746" t="s">
        <v>24</v>
      </c>
      <c r="E7746">
        <f>+VLOOKUP(Tabla2[[#This Row],[Punto de venta]],Punto_venta[],2,0)</f>
        <v>3</v>
      </c>
      <c r="F7746" t="s">
        <v>14</v>
      </c>
      <c r="G7746">
        <f>+VLOOKUP(Tabla2[[#This Row],[Cultivo]],Cod_categoría[],2,0)</f>
        <v>100104005</v>
      </c>
      <c r="H7746" t="str">
        <f>+VLOOKUP(F7746,Codigos[],2,0)</f>
        <v>Frutos de pepita</v>
      </c>
      <c r="I7746">
        <f>+VLOOKUP(Tabla2[[#This Row],[Categoría]],Cod_procesamiento10[],2,0)</f>
        <v>3</v>
      </c>
      <c r="J7746" t="s">
        <v>163</v>
      </c>
      <c r="K7746" s="3">
        <v>345</v>
      </c>
    </row>
    <row r="7747" spans="1:11" x14ac:dyDescent="0.35">
      <c r="A7747">
        <v>2016</v>
      </c>
      <c r="B7747" s="5" t="s">
        <v>55</v>
      </c>
      <c r="C7747" s="10">
        <v>42552</v>
      </c>
      <c r="D7747" t="s">
        <v>24</v>
      </c>
      <c r="E7747">
        <f>+VLOOKUP(Tabla2[[#This Row],[Punto de venta]],Punto_venta[],2,0)</f>
        <v>3</v>
      </c>
      <c r="F7747" t="s">
        <v>15</v>
      </c>
      <c r="G7747">
        <f>+VLOOKUP(Tabla2[[#This Row],[Cultivo]],Cod_categoría[],2,0)</f>
        <v>100108006</v>
      </c>
      <c r="H7747" t="str">
        <f>+VLOOKUP(F7747,Codigos[],2,0)</f>
        <v>Frutos tropicales y subtropicales</v>
      </c>
      <c r="I7747">
        <f>+VLOOKUP(Tabla2[[#This Row],[Categoría]],Cod_procesamiento10[],2,0)</f>
        <v>4</v>
      </c>
      <c r="J7747" t="s">
        <v>163</v>
      </c>
      <c r="K7747" s="3">
        <v>467.87</v>
      </c>
    </row>
    <row r="7748" spans="1:11" x14ac:dyDescent="0.35">
      <c r="A7748">
        <v>2016</v>
      </c>
      <c r="B7748" s="5" t="s">
        <v>55</v>
      </c>
      <c r="C7748" s="10">
        <v>42552</v>
      </c>
      <c r="D7748" t="s">
        <v>24</v>
      </c>
      <c r="E7748">
        <f>+VLOOKUP(Tabla2[[#This Row],[Punto de venta]],Punto_venta[],2,0)</f>
        <v>3</v>
      </c>
      <c r="F7748" t="s">
        <v>27</v>
      </c>
      <c r="G7748">
        <f>+VLOOKUP(Tabla2[[#This Row],[Cultivo]],Cod_categoría[],2,0)</f>
        <v>100102006</v>
      </c>
      <c r="H7748" t="str">
        <f>+VLOOKUP(F7748,Codigos[],2,0)</f>
        <v>Cítricos</v>
      </c>
      <c r="I7748">
        <f>+VLOOKUP(Tabla2[[#This Row],[Categoría]],Cod_procesamiento10[],2,0)</f>
        <v>2</v>
      </c>
      <c r="J7748" t="s">
        <v>163</v>
      </c>
      <c r="K7748" s="3">
        <v>590.46</v>
      </c>
    </row>
    <row r="7749" spans="1:11" x14ac:dyDescent="0.35">
      <c r="A7749">
        <v>2016</v>
      </c>
      <c r="B7749" s="5" t="s">
        <v>55</v>
      </c>
      <c r="C7749" s="10">
        <v>42552</v>
      </c>
      <c r="D7749" t="s">
        <v>24</v>
      </c>
      <c r="E7749">
        <f>+VLOOKUP(Tabla2[[#This Row],[Punto de venta]],Punto_venta[],2,0)</f>
        <v>3</v>
      </c>
      <c r="F7749" t="s">
        <v>18</v>
      </c>
      <c r="G7749">
        <f>+VLOOKUP(Tabla2[[#This Row],[Cultivo]],Cod_categoría[],2,0)</f>
        <v>100114042</v>
      </c>
      <c r="H7749" t="str">
        <f>+VLOOKUP(F7749,Codigos[],2,0)</f>
        <v>Otros</v>
      </c>
      <c r="I7749">
        <f>+VLOOKUP(Tabla2[[#This Row],[Categoría]],Cod_procesamiento10[],2,0)</f>
        <v>13</v>
      </c>
      <c r="J7749" t="s">
        <v>163</v>
      </c>
      <c r="K7749" s="3">
        <v>916.84</v>
      </c>
    </row>
    <row r="7750" spans="1:11" x14ac:dyDescent="0.35">
      <c r="A7750">
        <v>2016</v>
      </c>
      <c r="B7750" s="5" t="s">
        <v>55</v>
      </c>
      <c r="C7750" s="10">
        <v>42552</v>
      </c>
      <c r="D7750" t="s">
        <v>24</v>
      </c>
      <c r="E7750">
        <f>+VLOOKUP(Tabla2[[#This Row],[Punto de venta]],Punto_venta[],2,0)</f>
        <v>3</v>
      </c>
      <c r="F7750" t="s">
        <v>16</v>
      </c>
      <c r="G7750">
        <f>+VLOOKUP(Tabla2[[#This Row],[Cultivo]],Cod_categoría[],2,0)</f>
        <v>100109001</v>
      </c>
      <c r="H7750" t="str">
        <f>+VLOOKUP(F7750,Codigos[],2,0)</f>
        <v>Uva</v>
      </c>
      <c r="I7750">
        <f>+VLOOKUP(Tabla2[[#This Row],[Categoría]],Cod_procesamiento10[],2,0)</f>
        <v>11</v>
      </c>
      <c r="J7750" t="s">
        <v>163</v>
      </c>
      <c r="K7750" s="3">
        <v>1189.6199999999999</v>
      </c>
    </row>
    <row r="7751" spans="1:11" x14ac:dyDescent="0.35">
      <c r="A7751">
        <v>2016</v>
      </c>
      <c r="B7751" s="5" t="s">
        <v>54</v>
      </c>
      <c r="C7751" s="10">
        <v>42522</v>
      </c>
      <c r="D7751" t="s">
        <v>2</v>
      </c>
      <c r="E7751">
        <f>+VLOOKUP(Tabla2[[#This Row],[Punto de venta]],Punto_venta[],2,0)</f>
        <v>1</v>
      </c>
      <c r="F7751" t="s">
        <v>19</v>
      </c>
      <c r="G7751">
        <f>+VLOOKUP(Tabla2[[#This Row],[Cultivo]],Cod_categoría[],2,0)</f>
        <v>100101007</v>
      </c>
      <c r="H7751" t="str">
        <f>+VLOOKUP(F7751,Codigos[],2,0)</f>
        <v>Berries</v>
      </c>
      <c r="I7751">
        <f>+VLOOKUP(Tabla2[[#This Row],[Categoría]],Cod_procesamiento10[],2,0)</f>
        <v>1</v>
      </c>
      <c r="J7751" t="s">
        <v>163</v>
      </c>
      <c r="K7751" s="3">
        <v>526.84</v>
      </c>
    </row>
    <row r="7752" spans="1:11" x14ac:dyDescent="0.35">
      <c r="A7752">
        <v>2016</v>
      </c>
      <c r="B7752" s="5" t="s">
        <v>54</v>
      </c>
      <c r="C7752" s="10">
        <v>42522</v>
      </c>
      <c r="D7752" t="s">
        <v>2</v>
      </c>
      <c r="E7752">
        <f>+VLOOKUP(Tabla2[[#This Row],[Punto de venta]],Punto_venta[],2,0)</f>
        <v>1</v>
      </c>
      <c r="F7752" t="s">
        <v>9</v>
      </c>
      <c r="G7752">
        <f>+VLOOKUP(Tabla2[[#This Row],[Cultivo]],Cod_categoría[],2,0)</f>
        <v>100102003</v>
      </c>
      <c r="H7752" t="str">
        <f>+VLOOKUP(F7752,Codigos[],2,0)</f>
        <v>Cítricos</v>
      </c>
      <c r="I7752">
        <f>+VLOOKUP(Tabla2[[#This Row],[Categoría]],Cod_procesamiento10[],2,0)</f>
        <v>2</v>
      </c>
      <c r="J7752" t="s">
        <v>163</v>
      </c>
      <c r="K7752" s="3">
        <v>644.25</v>
      </c>
    </row>
    <row r="7753" spans="1:11" x14ac:dyDescent="0.35">
      <c r="A7753">
        <v>2016</v>
      </c>
      <c r="B7753" s="5" t="s">
        <v>54</v>
      </c>
      <c r="C7753" s="10">
        <v>42522</v>
      </c>
      <c r="D7753" t="s">
        <v>2</v>
      </c>
      <c r="E7753">
        <f>+VLOOKUP(Tabla2[[#This Row],[Punto de venta]],Punto_venta[],2,0)</f>
        <v>1</v>
      </c>
      <c r="F7753" t="s">
        <v>20</v>
      </c>
      <c r="G7753">
        <f>+VLOOKUP(Tabla2[[#This Row],[Cultivo]],Cod_categoría[],2,0)</f>
        <v>100102004</v>
      </c>
      <c r="H7753" t="str">
        <f>+VLOOKUP(F7753,Codigos[],2,0)</f>
        <v>Cítricos</v>
      </c>
      <c r="I7753">
        <f>+VLOOKUP(Tabla2[[#This Row],[Categoría]],Cod_procesamiento10[],2,0)</f>
        <v>2</v>
      </c>
      <c r="J7753" t="s">
        <v>163</v>
      </c>
      <c r="K7753" s="3">
        <v>889.06</v>
      </c>
    </row>
    <row r="7754" spans="1:11" x14ac:dyDescent="0.35">
      <c r="A7754">
        <v>2016</v>
      </c>
      <c r="B7754" s="5" t="s">
        <v>54</v>
      </c>
      <c r="C7754" s="10">
        <v>42522</v>
      </c>
      <c r="D7754" t="s">
        <v>2</v>
      </c>
      <c r="E7754">
        <f>+VLOOKUP(Tabla2[[#This Row],[Punto de venta]],Punto_venta[],2,0)</f>
        <v>1</v>
      </c>
      <c r="F7754" t="s">
        <v>21</v>
      </c>
      <c r="G7754">
        <f>+VLOOKUP(Tabla2[[#This Row],[Cultivo]],Cod_categoría[],2,0)</f>
        <v>100108002</v>
      </c>
      <c r="H7754" t="str">
        <f>+VLOOKUP(F7754,Codigos[],2,0)</f>
        <v>Frutos tropicales y subtropicales</v>
      </c>
      <c r="I7754">
        <f>+VLOOKUP(Tabla2[[#This Row],[Categoría]],Cod_procesamiento10[],2,0)</f>
        <v>4</v>
      </c>
      <c r="J7754" t="s">
        <v>163</v>
      </c>
      <c r="K7754" s="3">
        <v>1500</v>
      </c>
    </row>
    <row r="7755" spans="1:11" x14ac:dyDescent="0.35">
      <c r="A7755">
        <v>2016</v>
      </c>
      <c r="B7755" s="5" t="s">
        <v>54</v>
      </c>
      <c r="C7755" s="10">
        <v>42522</v>
      </c>
      <c r="D7755" t="s">
        <v>2</v>
      </c>
      <c r="E7755">
        <f>+VLOOKUP(Tabla2[[#This Row],[Punto de venta]],Punto_venta[],2,0)</f>
        <v>1</v>
      </c>
      <c r="F7755" t="s">
        <v>10</v>
      </c>
      <c r="G7755">
        <f>+VLOOKUP(Tabla2[[#This Row],[Cultivo]],Cod_categoría[],2,0)</f>
        <v>100104002</v>
      </c>
      <c r="H7755" t="str">
        <f>+VLOOKUP(F7755,Codigos[],2,0)</f>
        <v>Frutos de pepita</v>
      </c>
      <c r="I7755">
        <f>+VLOOKUP(Tabla2[[#This Row],[Categoría]],Cod_procesamiento10[],2,0)</f>
        <v>3</v>
      </c>
      <c r="J7755" t="s">
        <v>163</v>
      </c>
      <c r="K7755" s="3">
        <v>510.74</v>
      </c>
    </row>
    <row r="7756" spans="1:11" x14ac:dyDescent="0.35">
      <c r="A7756">
        <v>2016</v>
      </c>
      <c r="B7756" s="5" t="s">
        <v>54</v>
      </c>
      <c r="C7756" s="10">
        <v>42522</v>
      </c>
      <c r="D7756" t="s">
        <v>2</v>
      </c>
      <c r="E7756">
        <f>+VLOOKUP(Tabla2[[#This Row],[Punto de venta]],Punto_venta[],2,0)</f>
        <v>1</v>
      </c>
      <c r="F7756" t="s">
        <v>11</v>
      </c>
      <c r="G7756">
        <f>+VLOOKUP(Tabla2[[#This Row],[Cultivo]],Cod_categoría[],2,0)</f>
        <v>100102005</v>
      </c>
      <c r="H7756" t="str">
        <f>+VLOOKUP(F7756,Codigos[],2,0)</f>
        <v>Cítricos</v>
      </c>
      <c r="I7756">
        <f>+VLOOKUP(Tabla2[[#This Row],[Categoría]],Cod_procesamiento10[],2,0)</f>
        <v>2</v>
      </c>
      <c r="J7756" t="s">
        <v>163</v>
      </c>
      <c r="K7756" s="3">
        <v>731.56</v>
      </c>
    </row>
    <row r="7757" spans="1:11" x14ac:dyDescent="0.35">
      <c r="A7757">
        <v>2016</v>
      </c>
      <c r="B7757" s="5" t="s">
        <v>54</v>
      </c>
      <c r="C7757" s="10">
        <v>42522</v>
      </c>
      <c r="D7757" t="s">
        <v>2</v>
      </c>
      <c r="E7757">
        <f>+VLOOKUP(Tabla2[[#This Row],[Punto de venta]],Punto_venta[],2,0)</f>
        <v>1</v>
      </c>
      <c r="F7757" t="s">
        <v>13</v>
      </c>
      <c r="G7757">
        <f>+VLOOKUP(Tabla2[[#This Row],[Cultivo]],Cod_categoría[],2,0)</f>
        <v>100106002</v>
      </c>
      <c r="H7757" t="str">
        <f>+VLOOKUP(F7757,Codigos[],2,0)</f>
        <v>Frutos oleaginosos</v>
      </c>
      <c r="I7757">
        <f>+VLOOKUP(Tabla2[[#This Row],[Categoría]],Cod_procesamiento10[],2,0)</f>
        <v>12</v>
      </c>
      <c r="J7757" t="s">
        <v>163</v>
      </c>
      <c r="K7757" s="3">
        <v>2997.61</v>
      </c>
    </row>
    <row r="7758" spans="1:11" x14ac:dyDescent="0.35">
      <c r="A7758">
        <v>2016</v>
      </c>
      <c r="B7758" s="5" t="s">
        <v>54</v>
      </c>
      <c r="C7758" s="10">
        <v>42522</v>
      </c>
      <c r="D7758" t="s">
        <v>2</v>
      </c>
      <c r="E7758">
        <f>+VLOOKUP(Tabla2[[#This Row],[Punto de venta]],Punto_venta[],2,0)</f>
        <v>1</v>
      </c>
      <c r="F7758" t="s">
        <v>14</v>
      </c>
      <c r="G7758">
        <f>+VLOOKUP(Tabla2[[#This Row],[Cultivo]],Cod_categoría[],2,0)</f>
        <v>100104005</v>
      </c>
      <c r="H7758" t="str">
        <f>+VLOOKUP(F7758,Codigos[],2,0)</f>
        <v>Frutos de pepita</v>
      </c>
      <c r="I7758">
        <f>+VLOOKUP(Tabla2[[#This Row],[Categoría]],Cod_procesamiento10[],2,0)</f>
        <v>3</v>
      </c>
      <c r="J7758" t="s">
        <v>163</v>
      </c>
      <c r="K7758" s="3">
        <v>609.39</v>
      </c>
    </row>
    <row r="7759" spans="1:11" x14ac:dyDescent="0.35">
      <c r="A7759">
        <v>2016</v>
      </c>
      <c r="B7759" s="5" t="s">
        <v>54</v>
      </c>
      <c r="C7759" s="10">
        <v>42522</v>
      </c>
      <c r="D7759" t="s">
        <v>2</v>
      </c>
      <c r="E7759">
        <f>+VLOOKUP(Tabla2[[#This Row],[Punto de venta]],Punto_venta[],2,0)</f>
        <v>1</v>
      </c>
      <c r="F7759" t="s">
        <v>15</v>
      </c>
      <c r="G7759">
        <f>+VLOOKUP(Tabla2[[#This Row],[Cultivo]],Cod_categoría[],2,0)</f>
        <v>100108006</v>
      </c>
      <c r="H7759" t="str">
        <f>+VLOOKUP(F7759,Codigos[],2,0)</f>
        <v>Frutos tropicales y subtropicales</v>
      </c>
      <c r="I7759">
        <f>+VLOOKUP(Tabla2[[#This Row],[Categoría]],Cod_procesamiento10[],2,0)</f>
        <v>4</v>
      </c>
      <c r="J7759" t="s">
        <v>163</v>
      </c>
      <c r="K7759" s="3">
        <v>557.70000000000005</v>
      </c>
    </row>
    <row r="7760" spans="1:11" x14ac:dyDescent="0.35">
      <c r="A7760">
        <v>2016</v>
      </c>
      <c r="B7760" s="5" t="s">
        <v>54</v>
      </c>
      <c r="C7760" s="10">
        <v>42522</v>
      </c>
      <c r="D7760" t="s">
        <v>17</v>
      </c>
      <c r="E7760">
        <f>+VLOOKUP(Tabla2[[#This Row],[Punto de venta]],Punto_venta[],2,0)</f>
        <v>2</v>
      </c>
      <c r="F7760" t="s">
        <v>19</v>
      </c>
      <c r="G7760">
        <f>+VLOOKUP(Tabla2[[#This Row],[Cultivo]],Cod_categoría[],2,0)</f>
        <v>100101007</v>
      </c>
      <c r="H7760" t="str">
        <f>+VLOOKUP(F7760,Codigos[],2,0)</f>
        <v>Berries</v>
      </c>
      <c r="I7760">
        <f>+VLOOKUP(Tabla2[[#This Row],[Categoría]],Cod_procesamiento10[],2,0)</f>
        <v>1</v>
      </c>
      <c r="J7760" t="s">
        <v>163</v>
      </c>
      <c r="K7760" s="3">
        <v>1072.21</v>
      </c>
    </row>
    <row r="7761" spans="1:11" x14ac:dyDescent="0.35">
      <c r="A7761">
        <v>2016</v>
      </c>
      <c r="B7761" s="5" t="s">
        <v>54</v>
      </c>
      <c r="C7761" s="10">
        <v>42522</v>
      </c>
      <c r="D7761" t="s">
        <v>17</v>
      </c>
      <c r="E7761">
        <f>+VLOOKUP(Tabla2[[#This Row],[Punto de venta]],Punto_venta[],2,0)</f>
        <v>2</v>
      </c>
      <c r="F7761" t="s">
        <v>9</v>
      </c>
      <c r="G7761">
        <f>+VLOOKUP(Tabla2[[#This Row],[Cultivo]],Cod_categoría[],2,0)</f>
        <v>100102003</v>
      </c>
      <c r="H7761" t="str">
        <f>+VLOOKUP(F7761,Codigos[],2,0)</f>
        <v>Cítricos</v>
      </c>
      <c r="I7761">
        <f>+VLOOKUP(Tabla2[[#This Row],[Categoría]],Cod_procesamiento10[],2,0)</f>
        <v>2</v>
      </c>
      <c r="J7761" t="s">
        <v>163</v>
      </c>
      <c r="K7761" s="3">
        <v>1520.87</v>
      </c>
    </row>
    <row r="7762" spans="1:11" x14ac:dyDescent="0.35">
      <c r="A7762">
        <v>2016</v>
      </c>
      <c r="B7762" s="5" t="s">
        <v>54</v>
      </c>
      <c r="C7762" s="10">
        <v>42522</v>
      </c>
      <c r="D7762" t="s">
        <v>17</v>
      </c>
      <c r="E7762">
        <f>+VLOOKUP(Tabla2[[#This Row],[Punto de venta]],Punto_venta[],2,0)</f>
        <v>2</v>
      </c>
      <c r="F7762" t="s">
        <v>20</v>
      </c>
      <c r="G7762">
        <f>+VLOOKUP(Tabla2[[#This Row],[Cultivo]],Cod_categoría[],2,0)</f>
        <v>100102004</v>
      </c>
      <c r="H7762" t="str">
        <f>+VLOOKUP(F7762,Codigos[],2,0)</f>
        <v>Cítricos</v>
      </c>
      <c r="I7762">
        <f>+VLOOKUP(Tabla2[[#This Row],[Categoría]],Cod_procesamiento10[],2,0)</f>
        <v>2</v>
      </c>
      <c r="J7762" t="s">
        <v>163</v>
      </c>
      <c r="K7762" s="3">
        <v>2042.08</v>
      </c>
    </row>
    <row r="7763" spans="1:11" x14ac:dyDescent="0.35">
      <c r="A7763">
        <v>2016</v>
      </c>
      <c r="B7763" s="5" t="s">
        <v>54</v>
      </c>
      <c r="C7763" s="10">
        <v>42522</v>
      </c>
      <c r="D7763" t="s">
        <v>17</v>
      </c>
      <c r="E7763">
        <f>+VLOOKUP(Tabla2[[#This Row],[Punto de venta]],Punto_venta[],2,0)</f>
        <v>2</v>
      </c>
      <c r="F7763" t="s">
        <v>21</v>
      </c>
      <c r="G7763">
        <f>+VLOOKUP(Tabla2[[#This Row],[Cultivo]],Cod_categoría[],2,0)</f>
        <v>100108002</v>
      </c>
      <c r="H7763" t="str">
        <f>+VLOOKUP(F7763,Codigos[],2,0)</f>
        <v>Frutos tropicales y subtropicales</v>
      </c>
      <c r="I7763">
        <f>+VLOOKUP(Tabla2[[#This Row],[Categoría]],Cod_procesamiento10[],2,0)</f>
        <v>4</v>
      </c>
      <c r="J7763" t="s">
        <v>163</v>
      </c>
      <c r="K7763" s="3">
        <v>1883.87</v>
      </c>
    </row>
    <row r="7764" spans="1:11" x14ac:dyDescent="0.35">
      <c r="A7764">
        <v>2016</v>
      </c>
      <c r="B7764" s="5" t="s">
        <v>54</v>
      </c>
      <c r="C7764" s="10">
        <v>42522</v>
      </c>
      <c r="D7764" t="s">
        <v>17</v>
      </c>
      <c r="E7764">
        <f>+VLOOKUP(Tabla2[[#This Row],[Punto de venta]],Punto_venta[],2,0)</f>
        <v>2</v>
      </c>
      <c r="F7764" t="s">
        <v>10</v>
      </c>
      <c r="G7764">
        <f>+VLOOKUP(Tabla2[[#This Row],[Cultivo]],Cod_categoría[],2,0)</f>
        <v>100104002</v>
      </c>
      <c r="H7764" t="str">
        <f>+VLOOKUP(F7764,Codigos[],2,0)</f>
        <v>Frutos de pepita</v>
      </c>
      <c r="I7764">
        <f>+VLOOKUP(Tabla2[[#This Row],[Categoría]],Cod_procesamiento10[],2,0)</f>
        <v>3</v>
      </c>
      <c r="J7764" t="s">
        <v>163</v>
      </c>
      <c r="K7764" s="3">
        <v>1032.8800000000001</v>
      </c>
    </row>
    <row r="7765" spans="1:11" x14ac:dyDescent="0.35">
      <c r="A7765">
        <v>2016</v>
      </c>
      <c r="B7765" s="5" t="s">
        <v>54</v>
      </c>
      <c r="C7765" s="10">
        <v>42522</v>
      </c>
      <c r="D7765" t="s">
        <v>17</v>
      </c>
      <c r="E7765">
        <f>+VLOOKUP(Tabla2[[#This Row],[Punto de venta]],Punto_venta[],2,0)</f>
        <v>2</v>
      </c>
      <c r="F7765" t="s">
        <v>11</v>
      </c>
      <c r="G7765">
        <f>+VLOOKUP(Tabla2[[#This Row],[Cultivo]],Cod_categoría[],2,0)</f>
        <v>100102005</v>
      </c>
      <c r="H7765" t="str">
        <f>+VLOOKUP(F7765,Codigos[],2,0)</f>
        <v>Cítricos</v>
      </c>
      <c r="I7765">
        <f>+VLOOKUP(Tabla2[[#This Row],[Categoría]],Cod_procesamiento10[],2,0)</f>
        <v>2</v>
      </c>
      <c r="J7765" t="s">
        <v>163</v>
      </c>
      <c r="K7765" s="3">
        <v>1251.83</v>
      </c>
    </row>
    <row r="7766" spans="1:11" x14ac:dyDescent="0.35">
      <c r="A7766">
        <v>2016</v>
      </c>
      <c r="B7766" s="5" t="s">
        <v>54</v>
      </c>
      <c r="C7766" s="10">
        <v>42522</v>
      </c>
      <c r="D7766" t="s">
        <v>17</v>
      </c>
      <c r="E7766">
        <f>+VLOOKUP(Tabla2[[#This Row],[Punto de venta]],Punto_venta[],2,0)</f>
        <v>2</v>
      </c>
      <c r="F7766" t="s">
        <v>13</v>
      </c>
      <c r="G7766">
        <f>+VLOOKUP(Tabla2[[#This Row],[Cultivo]],Cod_categoría[],2,0)</f>
        <v>100106002</v>
      </c>
      <c r="H7766" t="str">
        <f>+VLOOKUP(F7766,Codigos[],2,0)</f>
        <v>Frutos oleaginosos</v>
      </c>
      <c r="I7766">
        <f>+VLOOKUP(Tabla2[[#This Row],[Categoría]],Cod_procesamiento10[],2,0)</f>
        <v>12</v>
      </c>
      <c r="J7766" t="s">
        <v>163</v>
      </c>
      <c r="K7766" s="3">
        <v>3230</v>
      </c>
    </row>
    <row r="7767" spans="1:11" x14ac:dyDescent="0.35">
      <c r="A7767">
        <v>2016</v>
      </c>
      <c r="B7767" s="5" t="s">
        <v>54</v>
      </c>
      <c r="C7767" s="10">
        <v>42522</v>
      </c>
      <c r="D7767" t="s">
        <v>17</v>
      </c>
      <c r="E7767">
        <f>+VLOOKUP(Tabla2[[#This Row],[Punto de venta]],Punto_venta[],2,0)</f>
        <v>2</v>
      </c>
      <c r="F7767" t="s">
        <v>14</v>
      </c>
      <c r="G7767">
        <f>+VLOOKUP(Tabla2[[#This Row],[Cultivo]],Cod_categoría[],2,0)</f>
        <v>100104005</v>
      </c>
      <c r="H7767" t="str">
        <f>+VLOOKUP(F7767,Codigos[],2,0)</f>
        <v>Frutos de pepita</v>
      </c>
      <c r="I7767">
        <f>+VLOOKUP(Tabla2[[#This Row],[Categoría]],Cod_procesamiento10[],2,0)</f>
        <v>3</v>
      </c>
      <c r="J7767" t="s">
        <v>163</v>
      </c>
      <c r="K7767" s="3">
        <v>986.4</v>
      </c>
    </row>
    <row r="7768" spans="1:11" x14ac:dyDescent="0.35">
      <c r="A7768">
        <v>2016</v>
      </c>
      <c r="B7768" s="5" t="s">
        <v>54</v>
      </c>
      <c r="C7768" s="10">
        <v>42522</v>
      </c>
      <c r="D7768" t="s">
        <v>17</v>
      </c>
      <c r="E7768">
        <f>+VLOOKUP(Tabla2[[#This Row],[Punto de venta]],Punto_venta[],2,0)</f>
        <v>2</v>
      </c>
      <c r="F7768" t="s">
        <v>15</v>
      </c>
      <c r="G7768">
        <f>+VLOOKUP(Tabla2[[#This Row],[Cultivo]],Cod_categoría[],2,0)</f>
        <v>100108006</v>
      </c>
      <c r="H7768" t="str">
        <f>+VLOOKUP(F7768,Codigos[],2,0)</f>
        <v>Frutos tropicales y subtropicales</v>
      </c>
      <c r="I7768">
        <f>+VLOOKUP(Tabla2[[#This Row],[Categoría]],Cod_procesamiento10[],2,0)</f>
        <v>4</v>
      </c>
      <c r="J7768" t="s">
        <v>163</v>
      </c>
      <c r="K7768" s="3">
        <v>835.5</v>
      </c>
    </row>
    <row r="7769" spans="1:11" x14ac:dyDescent="0.35">
      <c r="A7769">
        <v>2016</v>
      </c>
      <c r="B7769" s="5" t="s">
        <v>54</v>
      </c>
      <c r="C7769" s="10">
        <v>42522</v>
      </c>
      <c r="D7769" t="s">
        <v>2</v>
      </c>
      <c r="E7769">
        <f>+VLOOKUP(Tabla2[[#This Row],[Punto de venta]],Punto_venta[],2,0)</f>
        <v>1</v>
      </c>
      <c r="F7769" t="s">
        <v>19</v>
      </c>
      <c r="G7769">
        <f>+VLOOKUP(Tabla2[[#This Row],[Cultivo]],Cod_categoría[],2,0)</f>
        <v>100101007</v>
      </c>
      <c r="H7769" t="str">
        <f>+VLOOKUP(F7769,Codigos[],2,0)</f>
        <v>Berries</v>
      </c>
      <c r="I7769">
        <f>+VLOOKUP(Tabla2[[#This Row],[Categoría]],Cod_procesamiento10[],2,0)</f>
        <v>1</v>
      </c>
      <c r="J7769" t="s">
        <v>163</v>
      </c>
      <c r="K7769" s="3">
        <v>519.54</v>
      </c>
    </row>
    <row r="7770" spans="1:11" x14ac:dyDescent="0.35">
      <c r="A7770">
        <v>2016</v>
      </c>
      <c r="B7770" s="5" t="s">
        <v>54</v>
      </c>
      <c r="C7770" s="10">
        <v>42522</v>
      </c>
      <c r="D7770" t="s">
        <v>2</v>
      </c>
      <c r="E7770">
        <f>+VLOOKUP(Tabla2[[#This Row],[Punto de venta]],Punto_venta[],2,0)</f>
        <v>1</v>
      </c>
      <c r="F7770" t="s">
        <v>9</v>
      </c>
      <c r="G7770">
        <f>+VLOOKUP(Tabla2[[#This Row],[Cultivo]],Cod_categoría[],2,0)</f>
        <v>100102003</v>
      </c>
      <c r="H7770" t="str">
        <f>+VLOOKUP(F7770,Codigos[],2,0)</f>
        <v>Cítricos</v>
      </c>
      <c r="I7770">
        <f>+VLOOKUP(Tabla2[[#This Row],[Categoría]],Cod_procesamiento10[],2,0)</f>
        <v>2</v>
      </c>
      <c r="J7770" t="s">
        <v>163</v>
      </c>
      <c r="K7770" s="3">
        <v>596.91999999999996</v>
      </c>
    </row>
    <row r="7771" spans="1:11" x14ac:dyDescent="0.35">
      <c r="A7771">
        <v>2016</v>
      </c>
      <c r="B7771" s="5" t="s">
        <v>54</v>
      </c>
      <c r="C7771" s="10">
        <v>42522</v>
      </c>
      <c r="D7771" t="s">
        <v>2</v>
      </c>
      <c r="E7771">
        <f>+VLOOKUP(Tabla2[[#This Row],[Punto de venta]],Punto_venta[],2,0)</f>
        <v>1</v>
      </c>
      <c r="F7771" t="s">
        <v>20</v>
      </c>
      <c r="G7771">
        <f>+VLOOKUP(Tabla2[[#This Row],[Cultivo]],Cod_categoría[],2,0)</f>
        <v>100102004</v>
      </c>
      <c r="H7771" t="str">
        <f>+VLOOKUP(F7771,Codigos[],2,0)</f>
        <v>Cítricos</v>
      </c>
      <c r="I7771">
        <f>+VLOOKUP(Tabla2[[#This Row],[Categoría]],Cod_procesamiento10[],2,0)</f>
        <v>2</v>
      </c>
      <c r="J7771" t="s">
        <v>163</v>
      </c>
      <c r="K7771" s="3">
        <v>904.24</v>
      </c>
    </row>
    <row r="7772" spans="1:11" x14ac:dyDescent="0.35">
      <c r="A7772">
        <v>2016</v>
      </c>
      <c r="B7772" s="5" t="s">
        <v>54</v>
      </c>
      <c r="C7772" s="10">
        <v>42522</v>
      </c>
      <c r="D7772" t="s">
        <v>2</v>
      </c>
      <c r="E7772">
        <f>+VLOOKUP(Tabla2[[#This Row],[Punto de venta]],Punto_venta[],2,0)</f>
        <v>1</v>
      </c>
      <c r="F7772" t="s">
        <v>21</v>
      </c>
      <c r="G7772">
        <f>+VLOOKUP(Tabla2[[#This Row],[Cultivo]],Cod_categoría[],2,0)</f>
        <v>100108002</v>
      </c>
      <c r="H7772" t="str">
        <f>+VLOOKUP(F7772,Codigos[],2,0)</f>
        <v>Frutos tropicales y subtropicales</v>
      </c>
      <c r="I7772">
        <f>+VLOOKUP(Tabla2[[#This Row],[Categoría]],Cod_procesamiento10[],2,0)</f>
        <v>4</v>
      </c>
      <c r="J7772" t="s">
        <v>163</v>
      </c>
      <c r="K7772" s="3">
        <v>700</v>
      </c>
    </row>
    <row r="7773" spans="1:11" x14ac:dyDescent="0.35">
      <c r="A7773">
        <v>2016</v>
      </c>
      <c r="B7773" s="5" t="s">
        <v>54</v>
      </c>
      <c r="C7773" s="10">
        <v>42522</v>
      </c>
      <c r="D7773" t="s">
        <v>2</v>
      </c>
      <c r="E7773">
        <f>+VLOOKUP(Tabla2[[#This Row],[Punto de venta]],Punto_venta[],2,0)</f>
        <v>1</v>
      </c>
      <c r="F7773" t="s">
        <v>10</v>
      </c>
      <c r="G7773">
        <f>+VLOOKUP(Tabla2[[#This Row],[Cultivo]],Cod_categoría[],2,0)</f>
        <v>100104002</v>
      </c>
      <c r="H7773" t="str">
        <f>+VLOOKUP(F7773,Codigos[],2,0)</f>
        <v>Frutos de pepita</v>
      </c>
      <c r="I7773">
        <f>+VLOOKUP(Tabla2[[#This Row],[Categoría]],Cod_procesamiento10[],2,0)</f>
        <v>3</v>
      </c>
      <c r="J7773" t="s">
        <v>163</v>
      </c>
      <c r="K7773" s="3">
        <v>502.98</v>
      </c>
    </row>
    <row r="7774" spans="1:11" x14ac:dyDescent="0.35">
      <c r="A7774">
        <v>2016</v>
      </c>
      <c r="B7774" s="5" t="s">
        <v>54</v>
      </c>
      <c r="C7774" s="10">
        <v>42522</v>
      </c>
      <c r="D7774" t="s">
        <v>2</v>
      </c>
      <c r="E7774">
        <f>+VLOOKUP(Tabla2[[#This Row],[Punto de venta]],Punto_venta[],2,0)</f>
        <v>1</v>
      </c>
      <c r="F7774" t="s">
        <v>11</v>
      </c>
      <c r="G7774">
        <f>+VLOOKUP(Tabla2[[#This Row],[Cultivo]],Cod_categoría[],2,0)</f>
        <v>100102005</v>
      </c>
      <c r="H7774" t="str">
        <f>+VLOOKUP(F7774,Codigos[],2,0)</f>
        <v>Cítricos</v>
      </c>
      <c r="I7774">
        <f>+VLOOKUP(Tabla2[[#This Row],[Categoría]],Cod_procesamiento10[],2,0)</f>
        <v>2</v>
      </c>
      <c r="J7774" t="s">
        <v>163</v>
      </c>
      <c r="K7774" s="3">
        <v>702.79</v>
      </c>
    </row>
    <row r="7775" spans="1:11" x14ac:dyDescent="0.35">
      <c r="A7775">
        <v>2016</v>
      </c>
      <c r="B7775" s="5" t="s">
        <v>54</v>
      </c>
      <c r="C7775" s="10">
        <v>42522</v>
      </c>
      <c r="D7775" t="s">
        <v>2</v>
      </c>
      <c r="E7775">
        <f>+VLOOKUP(Tabla2[[#This Row],[Punto de venta]],Punto_venta[],2,0)</f>
        <v>1</v>
      </c>
      <c r="F7775" t="s">
        <v>13</v>
      </c>
      <c r="G7775">
        <f>+VLOOKUP(Tabla2[[#This Row],[Cultivo]],Cod_categoría[],2,0)</f>
        <v>100106002</v>
      </c>
      <c r="H7775" t="str">
        <f>+VLOOKUP(F7775,Codigos[],2,0)</f>
        <v>Frutos oleaginosos</v>
      </c>
      <c r="I7775">
        <f>+VLOOKUP(Tabla2[[#This Row],[Categoría]],Cod_procesamiento10[],2,0)</f>
        <v>12</v>
      </c>
      <c r="J7775" t="s">
        <v>163</v>
      </c>
      <c r="K7775" s="3">
        <v>3273.75</v>
      </c>
    </row>
    <row r="7776" spans="1:11" x14ac:dyDescent="0.35">
      <c r="A7776">
        <v>2016</v>
      </c>
      <c r="B7776" s="5" t="s">
        <v>54</v>
      </c>
      <c r="C7776" s="10">
        <v>42522</v>
      </c>
      <c r="D7776" t="s">
        <v>2</v>
      </c>
      <c r="E7776">
        <f>+VLOOKUP(Tabla2[[#This Row],[Punto de venta]],Punto_venta[],2,0)</f>
        <v>1</v>
      </c>
      <c r="F7776" t="s">
        <v>14</v>
      </c>
      <c r="G7776">
        <f>+VLOOKUP(Tabla2[[#This Row],[Cultivo]],Cod_categoría[],2,0)</f>
        <v>100104005</v>
      </c>
      <c r="H7776" t="str">
        <f>+VLOOKUP(F7776,Codigos[],2,0)</f>
        <v>Frutos de pepita</v>
      </c>
      <c r="I7776">
        <f>+VLOOKUP(Tabla2[[#This Row],[Categoría]],Cod_procesamiento10[],2,0)</f>
        <v>3</v>
      </c>
      <c r="J7776" t="s">
        <v>163</v>
      </c>
      <c r="K7776" s="3">
        <v>612.25</v>
      </c>
    </row>
    <row r="7777" spans="1:11" x14ac:dyDescent="0.35">
      <c r="A7777">
        <v>2016</v>
      </c>
      <c r="B7777" s="5" t="s">
        <v>54</v>
      </c>
      <c r="C7777" s="10">
        <v>42522</v>
      </c>
      <c r="D7777" t="s">
        <v>2</v>
      </c>
      <c r="E7777">
        <f>+VLOOKUP(Tabla2[[#This Row],[Punto de venta]],Punto_venta[],2,0)</f>
        <v>1</v>
      </c>
      <c r="F7777" t="s">
        <v>15</v>
      </c>
      <c r="G7777">
        <f>+VLOOKUP(Tabla2[[#This Row],[Cultivo]],Cod_categoría[],2,0)</f>
        <v>100108006</v>
      </c>
      <c r="H7777" t="str">
        <f>+VLOOKUP(F7777,Codigos[],2,0)</f>
        <v>Frutos tropicales y subtropicales</v>
      </c>
      <c r="I7777">
        <f>+VLOOKUP(Tabla2[[#This Row],[Categoría]],Cod_procesamiento10[],2,0)</f>
        <v>4</v>
      </c>
      <c r="J7777" t="s">
        <v>163</v>
      </c>
      <c r="K7777" s="3">
        <v>614.85</v>
      </c>
    </row>
    <row r="7778" spans="1:11" x14ac:dyDescent="0.35">
      <c r="A7778">
        <v>2016</v>
      </c>
      <c r="B7778" s="5" t="s">
        <v>54</v>
      </c>
      <c r="C7778" s="10">
        <v>42522</v>
      </c>
      <c r="D7778" t="s">
        <v>17</v>
      </c>
      <c r="E7778">
        <f>+VLOOKUP(Tabla2[[#This Row],[Punto de venta]],Punto_venta[],2,0)</f>
        <v>2</v>
      </c>
      <c r="F7778" t="s">
        <v>19</v>
      </c>
      <c r="G7778">
        <f>+VLOOKUP(Tabla2[[#This Row],[Cultivo]],Cod_categoría[],2,0)</f>
        <v>100101007</v>
      </c>
      <c r="H7778" t="str">
        <f>+VLOOKUP(F7778,Codigos[],2,0)</f>
        <v>Berries</v>
      </c>
      <c r="I7778">
        <f>+VLOOKUP(Tabla2[[#This Row],[Categoría]],Cod_procesamiento10[],2,0)</f>
        <v>1</v>
      </c>
      <c r="J7778" t="s">
        <v>163</v>
      </c>
      <c r="K7778" s="3">
        <v>1094.04</v>
      </c>
    </row>
    <row r="7779" spans="1:11" x14ac:dyDescent="0.35">
      <c r="A7779">
        <v>2016</v>
      </c>
      <c r="B7779" s="5" t="s">
        <v>54</v>
      </c>
      <c r="C7779" s="10">
        <v>42522</v>
      </c>
      <c r="D7779" t="s">
        <v>17</v>
      </c>
      <c r="E7779">
        <f>+VLOOKUP(Tabla2[[#This Row],[Punto de venta]],Punto_venta[],2,0)</f>
        <v>2</v>
      </c>
      <c r="F7779" t="s">
        <v>9</v>
      </c>
      <c r="G7779">
        <f>+VLOOKUP(Tabla2[[#This Row],[Cultivo]],Cod_categoría[],2,0)</f>
        <v>100102003</v>
      </c>
      <c r="H7779" t="str">
        <f>+VLOOKUP(F7779,Codigos[],2,0)</f>
        <v>Cítricos</v>
      </c>
      <c r="I7779">
        <f>+VLOOKUP(Tabla2[[#This Row],[Categoría]],Cod_procesamiento10[],2,0)</f>
        <v>2</v>
      </c>
      <c r="J7779" t="s">
        <v>163</v>
      </c>
      <c r="K7779" s="3">
        <v>1409.68</v>
      </c>
    </row>
    <row r="7780" spans="1:11" x14ac:dyDescent="0.35">
      <c r="A7780">
        <v>2016</v>
      </c>
      <c r="B7780" s="5" t="s">
        <v>54</v>
      </c>
      <c r="C7780" s="10">
        <v>42522</v>
      </c>
      <c r="D7780" t="s">
        <v>17</v>
      </c>
      <c r="E7780">
        <f>+VLOOKUP(Tabla2[[#This Row],[Punto de venta]],Punto_venta[],2,0)</f>
        <v>2</v>
      </c>
      <c r="F7780" t="s">
        <v>20</v>
      </c>
      <c r="G7780">
        <f>+VLOOKUP(Tabla2[[#This Row],[Cultivo]],Cod_categoría[],2,0)</f>
        <v>100102004</v>
      </c>
      <c r="H7780" t="str">
        <f>+VLOOKUP(F7780,Codigos[],2,0)</f>
        <v>Cítricos</v>
      </c>
      <c r="I7780">
        <f>+VLOOKUP(Tabla2[[#This Row],[Categoría]],Cod_procesamiento10[],2,0)</f>
        <v>2</v>
      </c>
      <c r="J7780" t="s">
        <v>163</v>
      </c>
      <c r="K7780" s="3">
        <v>1961.88</v>
      </c>
    </row>
    <row r="7781" spans="1:11" x14ac:dyDescent="0.35">
      <c r="A7781">
        <v>2016</v>
      </c>
      <c r="B7781" s="5" t="s">
        <v>54</v>
      </c>
      <c r="C7781" s="10">
        <v>42522</v>
      </c>
      <c r="D7781" t="s">
        <v>17</v>
      </c>
      <c r="E7781">
        <f>+VLOOKUP(Tabla2[[#This Row],[Punto de venta]],Punto_venta[],2,0)</f>
        <v>2</v>
      </c>
      <c r="F7781" t="s">
        <v>21</v>
      </c>
      <c r="G7781">
        <f>+VLOOKUP(Tabla2[[#This Row],[Cultivo]],Cod_categoría[],2,0)</f>
        <v>100108002</v>
      </c>
      <c r="H7781" t="str">
        <f>+VLOOKUP(F7781,Codigos[],2,0)</f>
        <v>Frutos tropicales y subtropicales</v>
      </c>
      <c r="I7781">
        <f>+VLOOKUP(Tabla2[[#This Row],[Categoría]],Cod_procesamiento10[],2,0)</f>
        <v>4</v>
      </c>
      <c r="J7781" t="s">
        <v>163</v>
      </c>
      <c r="K7781" s="3">
        <v>1926.91</v>
      </c>
    </row>
    <row r="7782" spans="1:11" x14ac:dyDescent="0.35">
      <c r="A7782">
        <v>2016</v>
      </c>
      <c r="B7782" s="5" t="s">
        <v>54</v>
      </c>
      <c r="C7782" s="10">
        <v>42522</v>
      </c>
      <c r="D7782" t="s">
        <v>17</v>
      </c>
      <c r="E7782">
        <f>+VLOOKUP(Tabla2[[#This Row],[Punto de venta]],Punto_venta[],2,0)</f>
        <v>2</v>
      </c>
      <c r="F7782" t="s">
        <v>10</v>
      </c>
      <c r="G7782">
        <f>+VLOOKUP(Tabla2[[#This Row],[Cultivo]],Cod_categoría[],2,0)</f>
        <v>100104002</v>
      </c>
      <c r="H7782" t="str">
        <f>+VLOOKUP(F7782,Codigos[],2,0)</f>
        <v>Frutos de pepita</v>
      </c>
      <c r="I7782">
        <f>+VLOOKUP(Tabla2[[#This Row],[Categoría]],Cod_procesamiento10[],2,0)</f>
        <v>3</v>
      </c>
      <c r="J7782" t="s">
        <v>163</v>
      </c>
      <c r="K7782" s="3">
        <v>1030.1600000000001</v>
      </c>
    </row>
    <row r="7783" spans="1:11" x14ac:dyDescent="0.35">
      <c r="A7783">
        <v>2016</v>
      </c>
      <c r="B7783" s="5" t="s">
        <v>54</v>
      </c>
      <c r="C7783" s="10">
        <v>42522</v>
      </c>
      <c r="D7783" t="s">
        <v>17</v>
      </c>
      <c r="E7783">
        <f>+VLOOKUP(Tabla2[[#This Row],[Punto de venta]],Punto_venta[],2,0)</f>
        <v>2</v>
      </c>
      <c r="F7783" t="s">
        <v>11</v>
      </c>
      <c r="G7783">
        <f>+VLOOKUP(Tabla2[[#This Row],[Cultivo]],Cod_categoría[],2,0)</f>
        <v>100102005</v>
      </c>
      <c r="H7783" t="str">
        <f>+VLOOKUP(F7783,Codigos[],2,0)</f>
        <v>Cítricos</v>
      </c>
      <c r="I7783">
        <f>+VLOOKUP(Tabla2[[#This Row],[Categoría]],Cod_procesamiento10[],2,0)</f>
        <v>2</v>
      </c>
      <c r="J7783" t="s">
        <v>163</v>
      </c>
      <c r="K7783" s="3">
        <v>1139.53</v>
      </c>
    </row>
    <row r="7784" spans="1:11" x14ac:dyDescent="0.35">
      <c r="A7784">
        <v>2016</v>
      </c>
      <c r="B7784" s="5" t="s">
        <v>54</v>
      </c>
      <c r="C7784" s="10">
        <v>42522</v>
      </c>
      <c r="D7784" t="s">
        <v>17</v>
      </c>
      <c r="E7784">
        <f>+VLOOKUP(Tabla2[[#This Row],[Punto de venta]],Punto_venta[],2,0)</f>
        <v>2</v>
      </c>
      <c r="F7784" t="s">
        <v>13</v>
      </c>
      <c r="G7784">
        <f>+VLOOKUP(Tabla2[[#This Row],[Cultivo]],Cod_categoría[],2,0)</f>
        <v>100106002</v>
      </c>
      <c r="H7784" t="str">
        <f>+VLOOKUP(F7784,Codigos[],2,0)</f>
        <v>Frutos oleaginosos</v>
      </c>
      <c r="I7784">
        <f>+VLOOKUP(Tabla2[[#This Row],[Categoría]],Cod_procesamiento10[],2,0)</f>
        <v>12</v>
      </c>
      <c r="J7784" t="s">
        <v>163</v>
      </c>
      <c r="K7784" s="3">
        <v>3313.9</v>
      </c>
    </row>
    <row r="7785" spans="1:11" x14ac:dyDescent="0.35">
      <c r="A7785">
        <v>2016</v>
      </c>
      <c r="B7785" s="5" t="s">
        <v>54</v>
      </c>
      <c r="C7785" s="10">
        <v>42522</v>
      </c>
      <c r="D7785" t="s">
        <v>17</v>
      </c>
      <c r="E7785">
        <f>+VLOOKUP(Tabla2[[#This Row],[Punto de venta]],Punto_venta[],2,0)</f>
        <v>2</v>
      </c>
      <c r="F7785" t="s">
        <v>14</v>
      </c>
      <c r="G7785">
        <f>+VLOOKUP(Tabla2[[#This Row],[Cultivo]],Cod_categoría[],2,0)</f>
        <v>100104005</v>
      </c>
      <c r="H7785" t="str">
        <f>+VLOOKUP(F7785,Codigos[],2,0)</f>
        <v>Frutos de pepita</v>
      </c>
      <c r="I7785">
        <f>+VLOOKUP(Tabla2[[#This Row],[Categoría]],Cod_procesamiento10[],2,0)</f>
        <v>3</v>
      </c>
      <c r="J7785" t="s">
        <v>163</v>
      </c>
      <c r="K7785" s="3">
        <v>1034.55</v>
      </c>
    </row>
    <row r="7786" spans="1:11" x14ac:dyDescent="0.35">
      <c r="A7786">
        <v>2016</v>
      </c>
      <c r="B7786" s="5" t="s">
        <v>54</v>
      </c>
      <c r="C7786" s="10">
        <v>42522</v>
      </c>
      <c r="D7786" t="s">
        <v>17</v>
      </c>
      <c r="E7786">
        <f>+VLOOKUP(Tabla2[[#This Row],[Punto de venta]],Punto_venta[],2,0)</f>
        <v>2</v>
      </c>
      <c r="F7786" t="s">
        <v>15</v>
      </c>
      <c r="G7786">
        <f>+VLOOKUP(Tabla2[[#This Row],[Cultivo]],Cod_categoría[],2,0)</f>
        <v>100108006</v>
      </c>
      <c r="H7786" t="str">
        <f>+VLOOKUP(F7786,Codigos[],2,0)</f>
        <v>Frutos tropicales y subtropicales</v>
      </c>
      <c r="I7786">
        <f>+VLOOKUP(Tabla2[[#This Row],[Categoría]],Cod_procesamiento10[],2,0)</f>
        <v>4</v>
      </c>
      <c r="J7786" t="s">
        <v>163</v>
      </c>
      <c r="K7786" s="3">
        <v>830.77</v>
      </c>
    </row>
    <row r="7787" spans="1:11" x14ac:dyDescent="0.35">
      <c r="A7787">
        <v>2016</v>
      </c>
      <c r="B7787" s="5" t="s">
        <v>54</v>
      </c>
      <c r="C7787" s="10">
        <v>42522</v>
      </c>
      <c r="D7787" t="s">
        <v>2</v>
      </c>
      <c r="E7787">
        <f>+VLOOKUP(Tabla2[[#This Row],[Punto de venta]],Punto_venta[],2,0)</f>
        <v>1</v>
      </c>
      <c r="F7787" t="s">
        <v>19</v>
      </c>
      <c r="G7787">
        <f>+VLOOKUP(Tabla2[[#This Row],[Cultivo]],Cod_categoría[],2,0)</f>
        <v>100101007</v>
      </c>
      <c r="H7787" t="str">
        <f>+VLOOKUP(F7787,Codigos[],2,0)</f>
        <v>Berries</v>
      </c>
      <c r="I7787">
        <f>+VLOOKUP(Tabla2[[#This Row],[Categoría]],Cod_procesamiento10[],2,0)</f>
        <v>1</v>
      </c>
      <c r="J7787" t="s">
        <v>163</v>
      </c>
      <c r="K7787" s="3">
        <v>516.99</v>
      </c>
    </row>
    <row r="7788" spans="1:11" x14ac:dyDescent="0.35">
      <c r="A7788">
        <v>2016</v>
      </c>
      <c r="B7788" s="5" t="s">
        <v>54</v>
      </c>
      <c r="C7788" s="10">
        <v>42522</v>
      </c>
      <c r="D7788" t="s">
        <v>2</v>
      </c>
      <c r="E7788">
        <f>+VLOOKUP(Tabla2[[#This Row],[Punto de venta]],Punto_venta[],2,0)</f>
        <v>1</v>
      </c>
      <c r="F7788" t="s">
        <v>9</v>
      </c>
      <c r="G7788">
        <f>+VLOOKUP(Tabla2[[#This Row],[Cultivo]],Cod_categoría[],2,0)</f>
        <v>100102003</v>
      </c>
      <c r="H7788" t="str">
        <f>+VLOOKUP(F7788,Codigos[],2,0)</f>
        <v>Cítricos</v>
      </c>
      <c r="I7788">
        <f>+VLOOKUP(Tabla2[[#This Row],[Categoría]],Cod_procesamiento10[],2,0)</f>
        <v>2</v>
      </c>
      <c r="J7788" t="s">
        <v>163</v>
      </c>
      <c r="K7788" s="3">
        <v>574.59</v>
      </c>
    </row>
    <row r="7789" spans="1:11" x14ac:dyDescent="0.35">
      <c r="A7789">
        <v>2016</v>
      </c>
      <c r="B7789" s="5" t="s">
        <v>54</v>
      </c>
      <c r="C7789" s="10">
        <v>42522</v>
      </c>
      <c r="D7789" t="s">
        <v>2</v>
      </c>
      <c r="E7789">
        <f>+VLOOKUP(Tabla2[[#This Row],[Punto de venta]],Punto_venta[],2,0)</f>
        <v>1</v>
      </c>
      <c r="F7789" t="s">
        <v>20</v>
      </c>
      <c r="G7789">
        <f>+VLOOKUP(Tabla2[[#This Row],[Cultivo]],Cod_categoría[],2,0)</f>
        <v>100102004</v>
      </c>
      <c r="H7789" t="str">
        <f>+VLOOKUP(F7789,Codigos[],2,0)</f>
        <v>Cítricos</v>
      </c>
      <c r="I7789">
        <f>+VLOOKUP(Tabla2[[#This Row],[Categoría]],Cod_procesamiento10[],2,0)</f>
        <v>2</v>
      </c>
      <c r="J7789" t="s">
        <v>163</v>
      </c>
      <c r="K7789" s="3">
        <v>844.1</v>
      </c>
    </row>
    <row r="7790" spans="1:11" x14ac:dyDescent="0.35">
      <c r="A7790">
        <v>2016</v>
      </c>
      <c r="B7790" s="5" t="s">
        <v>54</v>
      </c>
      <c r="C7790" s="10">
        <v>42522</v>
      </c>
      <c r="D7790" t="s">
        <v>2</v>
      </c>
      <c r="E7790">
        <f>+VLOOKUP(Tabla2[[#This Row],[Punto de venta]],Punto_venta[],2,0)</f>
        <v>1</v>
      </c>
      <c r="F7790" t="s">
        <v>21</v>
      </c>
      <c r="G7790">
        <f>+VLOOKUP(Tabla2[[#This Row],[Cultivo]],Cod_categoría[],2,0)</f>
        <v>100108002</v>
      </c>
      <c r="H7790" t="str">
        <f>+VLOOKUP(F7790,Codigos[],2,0)</f>
        <v>Frutos tropicales y subtropicales</v>
      </c>
      <c r="I7790">
        <f>+VLOOKUP(Tabla2[[#This Row],[Categoría]],Cod_procesamiento10[],2,0)</f>
        <v>4</v>
      </c>
      <c r="J7790" t="s">
        <v>163</v>
      </c>
      <c r="K7790" s="3">
        <v>2475</v>
      </c>
    </row>
    <row r="7791" spans="1:11" x14ac:dyDescent="0.35">
      <c r="A7791">
        <v>2016</v>
      </c>
      <c r="B7791" s="5" t="s">
        <v>54</v>
      </c>
      <c r="C7791" s="10">
        <v>42522</v>
      </c>
      <c r="D7791" t="s">
        <v>2</v>
      </c>
      <c r="E7791">
        <f>+VLOOKUP(Tabla2[[#This Row],[Punto de venta]],Punto_venta[],2,0)</f>
        <v>1</v>
      </c>
      <c r="F7791" t="s">
        <v>10</v>
      </c>
      <c r="G7791">
        <f>+VLOOKUP(Tabla2[[#This Row],[Cultivo]],Cod_categoría[],2,0)</f>
        <v>100104002</v>
      </c>
      <c r="H7791" t="str">
        <f>+VLOOKUP(F7791,Codigos[],2,0)</f>
        <v>Frutos de pepita</v>
      </c>
      <c r="I7791">
        <f>+VLOOKUP(Tabla2[[#This Row],[Categoría]],Cod_procesamiento10[],2,0)</f>
        <v>3</v>
      </c>
      <c r="J7791" t="s">
        <v>163</v>
      </c>
      <c r="K7791" s="3">
        <v>506.48</v>
      </c>
    </row>
    <row r="7792" spans="1:11" x14ac:dyDescent="0.35">
      <c r="A7792">
        <v>2016</v>
      </c>
      <c r="B7792" s="5" t="s">
        <v>54</v>
      </c>
      <c r="C7792" s="10">
        <v>42522</v>
      </c>
      <c r="D7792" t="s">
        <v>2</v>
      </c>
      <c r="E7792">
        <f>+VLOOKUP(Tabla2[[#This Row],[Punto de venta]],Punto_venta[],2,0)</f>
        <v>1</v>
      </c>
      <c r="F7792" t="s">
        <v>11</v>
      </c>
      <c r="G7792">
        <f>+VLOOKUP(Tabla2[[#This Row],[Cultivo]],Cod_categoría[],2,0)</f>
        <v>100102005</v>
      </c>
      <c r="H7792" t="str">
        <f>+VLOOKUP(F7792,Codigos[],2,0)</f>
        <v>Cítricos</v>
      </c>
      <c r="I7792">
        <f>+VLOOKUP(Tabla2[[#This Row],[Categoría]],Cod_procesamiento10[],2,0)</f>
        <v>2</v>
      </c>
      <c r="J7792" t="s">
        <v>163</v>
      </c>
      <c r="K7792" s="3">
        <v>675.01</v>
      </c>
    </row>
    <row r="7793" spans="1:11" x14ac:dyDescent="0.35">
      <c r="A7793">
        <v>2016</v>
      </c>
      <c r="B7793" s="5" t="s">
        <v>54</v>
      </c>
      <c r="C7793" s="10">
        <v>42522</v>
      </c>
      <c r="D7793" t="s">
        <v>2</v>
      </c>
      <c r="E7793">
        <f>+VLOOKUP(Tabla2[[#This Row],[Punto de venta]],Punto_venta[],2,0)</f>
        <v>1</v>
      </c>
      <c r="F7793" t="s">
        <v>13</v>
      </c>
      <c r="G7793">
        <f>+VLOOKUP(Tabla2[[#This Row],[Cultivo]],Cod_categoría[],2,0)</f>
        <v>100106002</v>
      </c>
      <c r="H7793" t="str">
        <f>+VLOOKUP(F7793,Codigos[],2,0)</f>
        <v>Frutos oleaginosos</v>
      </c>
      <c r="I7793">
        <f>+VLOOKUP(Tabla2[[#This Row],[Categoría]],Cod_procesamiento10[],2,0)</f>
        <v>12</v>
      </c>
      <c r="J7793" t="s">
        <v>163</v>
      </c>
      <c r="K7793" s="3">
        <v>3513.56</v>
      </c>
    </row>
    <row r="7794" spans="1:11" x14ac:dyDescent="0.35">
      <c r="A7794">
        <v>2016</v>
      </c>
      <c r="B7794" s="5" t="s">
        <v>54</v>
      </c>
      <c r="C7794" s="10">
        <v>42522</v>
      </c>
      <c r="D7794" t="s">
        <v>2</v>
      </c>
      <c r="E7794">
        <f>+VLOOKUP(Tabla2[[#This Row],[Punto de venta]],Punto_venta[],2,0)</f>
        <v>1</v>
      </c>
      <c r="F7794" t="s">
        <v>14</v>
      </c>
      <c r="G7794">
        <f>+VLOOKUP(Tabla2[[#This Row],[Cultivo]],Cod_categoría[],2,0)</f>
        <v>100104005</v>
      </c>
      <c r="H7794" t="str">
        <f>+VLOOKUP(F7794,Codigos[],2,0)</f>
        <v>Frutos de pepita</v>
      </c>
      <c r="I7794">
        <f>+VLOOKUP(Tabla2[[#This Row],[Categoría]],Cod_procesamiento10[],2,0)</f>
        <v>3</v>
      </c>
      <c r="J7794" t="s">
        <v>163</v>
      </c>
      <c r="K7794" s="3">
        <v>629.04999999999995</v>
      </c>
    </row>
    <row r="7795" spans="1:11" x14ac:dyDescent="0.35">
      <c r="A7795">
        <v>2016</v>
      </c>
      <c r="B7795" s="5" t="s">
        <v>54</v>
      </c>
      <c r="C7795" s="10">
        <v>42522</v>
      </c>
      <c r="D7795" t="s">
        <v>2</v>
      </c>
      <c r="E7795">
        <f>+VLOOKUP(Tabla2[[#This Row],[Punto de venta]],Punto_venta[],2,0)</f>
        <v>1</v>
      </c>
      <c r="F7795" t="s">
        <v>15</v>
      </c>
      <c r="G7795">
        <f>+VLOOKUP(Tabla2[[#This Row],[Cultivo]],Cod_categoría[],2,0)</f>
        <v>100108006</v>
      </c>
      <c r="H7795" t="str">
        <f>+VLOOKUP(F7795,Codigos[],2,0)</f>
        <v>Frutos tropicales y subtropicales</v>
      </c>
      <c r="I7795">
        <f>+VLOOKUP(Tabla2[[#This Row],[Categoría]],Cod_procesamiento10[],2,0)</f>
        <v>4</v>
      </c>
      <c r="J7795" t="s">
        <v>163</v>
      </c>
      <c r="K7795" s="3">
        <v>647.65</v>
      </c>
    </row>
    <row r="7796" spans="1:11" x14ac:dyDescent="0.35">
      <c r="A7796">
        <v>2016</v>
      </c>
      <c r="B7796" s="5" t="s">
        <v>54</v>
      </c>
      <c r="C7796" s="10">
        <v>42522</v>
      </c>
      <c r="D7796" t="s">
        <v>17</v>
      </c>
      <c r="E7796">
        <f>+VLOOKUP(Tabla2[[#This Row],[Punto de venta]],Punto_venta[],2,0)</f>
        <v>2</v>
      </c>
      <c r="F7796" t="s">
        <v>19</v>
      </c>
      <c r="G7796">
        <f>+VLOOKUP(Tabla2[[#This Row],[Cultivo]],Cod_categoría[],2,0)</f>
        <v>100101007</v>
      </c>
      <c r="H7796" t="str">
        <f>+VLOOKUP(F7796,Codigos[],2,0)</f>
        <v>Berries</v>
      </c>
      <c r="I7796">
        <f>+VLOOKUP(Tabla2[[#This Row],[Categoría]],Cod_procesamiento10[],2,0)</f>
        <v>1</v>
      </c>
      <c r="J7796" t="s">
        <v>163</v>
      </c>
      <c r="K7796" s="3">
        <v>1081.9000000000001</v>
      </c>
    </row>
    <row r="7797" spans="1:11" x14ac:dyDescent="0.35">
      <c r="A7797">
        <v>2016</v>
      </c>
      <c r="B7797" s="5" t="s">
        <v>54</v>
      </c>
      <c r="C7797" s="10">
        <v>42522</v>
      </c>
      <c r="D7797" t="s">
        <v>17</v>
      </c>
      <c r="E7797">
        <f>+VLOOKUP(Tabla2[[#This Row],[Punto de venta]],Punto_venta[],2,0)</f>
        <v>2</v>
      </c>
      <c r="F7797" t="s">
        <v>9</v>
      </c>
      <c r="G7797">
        <f>+VLOOKUP(Tabla2[[#This Row],[Cultivo]],Cod_categoría[],2,0)</f>
        <v>100102003</v>
      </c>
      <c r="H7797" t="str">
        <f>+VLOOKUP(F7797,Codigos[],2,0)</f>
        <v>Cítricos</v>
      </c>
      <c r="I7797">
        <f>+VLOOKUP(Tabla2[[#This Row],[Categoría]],Cod_procesamiento10[],2,0)</f>
        <v>2</v>
      </c>
      <c r="J7797" t="s">
        <v>163</v>
      </c>
      <c r="K7797" s="3">
        <v>1250.53</v>
      </c>
    </row>
    <row r="7798" spans="1:11" x14ac:dyDescent="0.35">
      <c r="A7798">
        <v>2016</v>
      </c>
      <c r="B7798" s="5" t="s">
        <v>54</v>
      </c>
      <c r="C7798" s="10">
        <v>42522</v>
      </c>
      <c r="D7798" t="s">
        <v>17</v>
      </c>
      <c r="E7798">
        <f>+VLOOKUP(Tabla2[[#This Row],[Punto de venta]],Punto_venta[],2,0)</f>
        <v>2</v>
      </c>
      <c r="F7798" t="s">
        <v>20</v>
      </c>
      <c r="G7798">
        <f>+VLOOKUP(Tabla2[[#This Row],[Cultivo]],Cod_categoría[],2,0)</f>
        <v>100102004</v>
      </c>
      <c r="H7798" t="str">
        <f>+VLOOKUP(F7798,Codigos[],2,0)</f>
        <v>Cítricos</v>
      </c>
      <c r="I7798">
        <f>+VLOOKUP(Tabla2[[#This Row],[Categoría]],Cod_procesamiento10[],2,0)</f>
        <v>2</v>
      </c>
      <c r="J7798" t="s">
        <v>163</v>
      </c>
      <c r="K7798" s="3">
        <v>1955.86</v>
      </c>
    </row>
    <row r="7799" spans="1:11" x14ac:dyDescent="0.35">
      <c r="A7799">
        <v>2016</v>
      </c>
      <c r="B7799" s="5" t="s">
        <v>54</v>
      </c>
      <c r="C7799" s="10">
        <v>42522</v>
      </c>
      <c r="D7799" t="s">
        <v>17</v>
      </c>
      <c r="E7799">
        <f>+VLOOKUP(Tabla2[[#This Row],[Punto de venta]],Punto_venta[],2,0)</f>
        <v>2</v>
      </c>
      <c r="F7799" t="s">
        <v>21</v>
      </c>
      <c r="G7799">
        <f>+VLOOKUP(Tabla2[[#This Row],[Cultivo]],Cod_categoría[],2,0)</f>
        <v>100108002</v>
      </c>
      <c r="H7799" t="str">
        <f>+VLOOKUP(F7799,Codigos[],2,0)</f>
        <v>Frutos tropicales y subtropicales</v>
      </c>
      <c r="I7799">
        <f>+VLOOKUP(Tabla2[[#This Row],[Categoría]],Cod_procesamiento10[],2,0)</f>
        <v>4</v>
      </c>
      <c r="J7799" t="s">
        <v>163</v>
      </c>
      <c r="K7799" s="3">
        <v>1972.38</v>
      </c>
    </row>
    <row r="7800" spans="1:11" x14ac:dyDescent="0.35">
      <c r="A7800">
        <v>2016</v>
      </c>
      <c r="B7800" s="5" t="s">
        <v>54</v>
      </c>
      <c r="C7800" s="10">
        <v>42522</v>
      </c>
      <c r="D7800" t="s">
        <v>17</v>
      </c>
      <c r="E7800">
        <f>+VLOOKUP(Tabla2[[#This Row],[Punto de venta]],Punto_venta[],2,0)</f>
        <v>2</v>
      </c>
      <c r="F7800" t="s">
        <v>10</v>
      </c>
      <c r="G7800">
        <f>+VLOOKUP(Tabla2[[#This Row],[Cultivo]],Cod_categoría[],2,0)</f>
        <v>100104002</v>
      </c>
      <c r="H7800" t="str">
        <f>+VLOOKUP(F7800,Codigos[],2,0)</f>
        <v>Frutos de pepita</v>
      </c>
      <c r="I7800">
        <f>+VLOOKUP(Tabla2[[#This Row],[Categoría]],Cod_procesamiento10[],2,0)</f>
        <v>3</v>
      </c>
      <c r="J7800" t="s">
        <v>163</v>
      </c>
      <c r="K7800" s="3">
        <v>1032.48</v>
      </c>
    </row>
    <row r="7801" spans="1:11" x14ac:dyDescent="0.35">
      <c r="A7801">
        <v>2016</v>
      </c>
      <c r="B7801" s="5" t="s">
        <v>54</v>
      </c>
      <c r="C7801" s="10">
        <v>42522</v>
      </c>
      <c r="D7801" t="s">
        <v>17</v>
      </c>
      <c r="E7801">
        <f>+VLOOKUP(Tabla2[[#This Row],[Punto de venta]],Punto_venta[],2,0)</f>
        <v>2</v>
      </c>
      <c r="F7801" t="s">
        <v>11</v>
      </c>
      <c r="G7801">
        <f>+VLOOKUP(Tabla2[[#This Row],[Cultivo]],Cod_categoría[],2,0)</f>
        <v>100102005</v>
      </c>
      <c r="H7801" t="str">
        <f>+VLOOKUP(F7801,Codigos[],2,0)</f>
        <v>Cítricos</v>
      </c>
      <c r="I7801">
        <f>+VLOOKUP(Tabla2[[#This Row],[Categoría]],Cod_procesamiento10[],2,0)</f>
        <v>2</v>
      </c>
      <c r="J7801" t="s">
        <v>163</v>
      </c>
      <c r="K7801" s="3">
        <v>1031.27</v>
      </c>
    </row>
    <row r="7802" spans="1:11" x14ac:dyDescent="0.35">
      <c r="A7802">
        <v>2016</v>
      </c>
      <c r="B7802" s="5" t="s">
        <v>54</v>
      </c>
      <c r="C7802" s="10">
        <v>42522</v>
      </c>
      <c r="D7802" t="s">
        <v>17</v>
      </c>
      <c r="E7802">
        <f>+VLOOKUP(Tabla2[[#This Row],[Punto de venta]],Punto_venta[],2,0)</f>
        <v>2</v>
      </c>
      <c r="F7802" t="s">
        <v>13</v>
      </c>
      <c r="G7802">
        <f>+VLOOKUP(Tabla2[[#This Row],[Cultivo]],Cod_categoría[],2,0)</f>
        <v>100106002</v>
      </c>
      <c r="H7802" t="str">
        <f>+VLOOKUP(F7802,Codigos[],2,0)</f>
        <v>Frutos oleaginosos</v>
      </c>
      <c r="I7802">
        <f>+VLOOKUP(Tabla2[[#This Row],[Categoría]],Cod_procesamiento10[],2,0)</f>
        <v>12</v>
      </c>
      <c r="J7802" t="s">
        <v>163</v>
      </c>
      <c r="K7802" s="3">
        <v>3331.06</v>
      </c>
    </row>
    <row r="7803" spans="1:11" x14ac:dyDescent="0.35">
      <c r="A7803">
        <v>2016</v>
      </c>
      <c r="B7803" s="5" t="s">
        <v>54</v>
      </c>
      <c r="C7803" s="10">
        <v>42522</v>
      </c>
      <c r="D7803" t="s">
        <v>17</v>
      </c>
      <c r="E7803">
        <f>+VLOOKUP(Tabla2[[#This Row],[Punto de venta]],Punto_venta[],2,0)</f>
        <v>2</v>
      </c>
      <c r="F7803" t="s">
        <v>14</v>
      </c>
      <c r="G7803">
        <f>+VLOOKUP(Tabla2[[#This Row],[Cultivo]],Cod_categoría[],2,0)</f>
        <v>100104005</v>
      </c>
      <c r="H7803" t="str">
        <f>+VLOOKUP(F7803,Codigos[],2,0)</f>
        <v>Frutos de pepita</v>
      </c>
      <c r="I7803">
        <f>+VLOOKUP(Tabla2[[#This Row],[Categoría]],Cod_procesamiento10[],2,0)</f>
        <v>3</v>
      </c>
      <c r="J7803" t="s">
        <v>163</v>
      </c>
      <c r="K7803" s="3">
        <v>948.38</v>
      </c>
    </row>
    <row r="7804" spans="1:11" x14ac:dyDescent="0.35">
      <c r="A7804">
        <v>2016</v>
      </c>
      <c r="B7804" s="5" t="s">
        <v>54</v>
      </c>
      <c r="C7804" s="10">
        <v>42522</v>
      </c>
      <c r="D7804" t="s">
        <v>17</v>
      </c>
      <c r="E7804">
        <f>+VLOOKUP(Tabla2[[#This Row],[Punto de venta]],Punto_venta[],2,0)</f>
        <v>2</v>
      </c>
      <c r="F7804" t="s">
        <v>15</v>
      </c>
      <c r="G7804">
        <f>+VLOOKUP(Tabla2[[#This Row],[Cultivo]],Cod_categoría[],2,0)</f>
        <v>100108006</v>
      </c>
      <c r="H7804" t="str">
        <f>+VLOOKUP(F7804,Codigos[],2,0)</f>
        <v>Frutos tropicales y subtropicales</v>
      </c>
      <c r="I7804">
        <f>+VLOOKUP(Tabla2[[#This Row],[Categoría]],Cod_procesamiento10[],2,0)</f>
        <v>4</v>
      </c>
      <c r="J7804" t="s">
        <v>163</v>
      </c>
      <c r="K7804" s="3">
        <v>829.27</v>
      </c>
    </row>
    <row r="7805" spans="1:11" x14ac:dyDescent="0.35">
      <c r="A7805">
        <v>2016</v>
      </c>
      <c r="B7805" s="5" t="s">
        <v>54</v>
      </c>
      <c r="C7805" s="10">
        <v>42522</v>
      </c>
      <c r="D7805" t="s">
        <v>2</v>
      </c>
      <c r="E7805">
        <f>+VLOOKUP(Tabla2[[#This Row],[Punto de venta]],Punto_venta[],2,0)</f>
        <v>1</v>
      </c>
      <c r="F7805" t="s">
        <v>19</v>
      </c>
      <c r="G7805">
        <f>+VLOOKUP(Tabla2[[#This Row],[Cultivo]],Cod_categoría[],2,0)</f>
        <v>100101007</v>
      </c>
      <c r="H7805" t="str">
        <f>+VLOOKUP(F7805,Codigos[],2,0)</f>
        <v>Berries</v>
      </c>
      <c r="I7805">
        <f>+VLOOKUP(Tabla2[[#This Row],[Categoría]],Cod_procesamiento10[],2,0)</f>
        <v>1</v>
      </c>
      <c r="J7805" t="s">
        <v>163</v>
      </c>
      <c r="K7805" s="3">
        <v>509.87</v>
      </c>
    </row>
    <row r="7806" spans="1:11" x14ac:dyDescent="0.35">
      <c r="A7806">
        <v>2016</v>
      </c>
      <c r="B7806" s="5" t="s">
        <v>54</v>
      </c>
      <c r="C7806" s="10">
        <v>42522</v>
      </c>
      <c r="D7806" t="s">
        <v>2</v>
      </c>
      <c r="E7806">
        <f>+VLOOKUP(Tabla2[[#This Row],[Punto de venta]],Punto_venta[],2,0)</f>
        <v>1</v>
      </c>
      <c r="F7806" t="s">
        <v>9</v>
      </c>
      <c r="G7806">
        <f>+VLOOKUP(Tabla2[[#This Row],[Cultivo]],Cod_categoría[],2,0)</f>
        <v>100102003</v>
      </c>
      <c r="H7806" t="str">
        <f>+VLOOKUP(F7806,Codigos[],2,0)</f>
        <v>Cítricos</v>
      </c>
      <c r="I7806">
        <f>+VLOOKUP(Tabla2[[#This Row],[Categoría]],Cod_procesamiento10[],2,0)</f>
        <v>2</v>
      </c>
      <c r="J7806" t="s">
        <v>163</v>
      </c>
      <c r="K7806" s="3">
        <v>545.1</v>
      </c>
    </row>
    <row r="7807" spans="1:11" x14ac:dyDescent="0.35">
      <c r="A7807">
        <v>2016</v>
      </c>
      <c r="B7807" s="5" t="s">
        <v>54</v>
      </c>
      <c r="C7807" s="10">
        <v>42522</v>
      </c>
      <c r="D7807" t="s">
        <v>2</v>
      </c>
      <c r="E7807">
        <f>+VLOOKUP(Tabla2[[#This Row],[Punto de venta]],Punto_venta[],2,0)</f>
        <v>1</v>
      </c>
      <c r="F7807" t="s">
        <v>20</v>
      </c>
      <c r="G7807">
        <f>+VLOOKUP(Tabla2[[#This Row],[Cultivo]],Cod_categoría[],2,0)</f>
        <v>100102004</v>
      </c>
      <c r="H7807" t="str">
        <f>+VLOOKUP(F7807,Codigos[],2,0)</f>
        <v>Cítricos</v>
      </c>
      <c r="I7807">
        <f>+VLOOKUP(Tabla2[[#This Row],[Categoría]],Cod_procesamiento10[],2,0)</f>
        <v>2</v>
      </c>
      <c r="J7807" t="s">
        <v>163</v>
      </c>
      <c r="K7807" s="3">
        <v>754.22</v>
      </c>
    </row>
    <row r="7808" spans="1:11" x14ac:dyDescent="0.35">
      <c r="A7808">
        <v>2016</v>
      </c>
      <c r="B7808" s="5" t="s">
        <v>54</v>
      </c>
      <c r="C7808" s="10">
        <v>42522</v>
      </c>
      <c r="D7808" t="s">
        <v>2</v>
      </c>
      <c r="E7808">
        <f>+VLOOKUP(Tabla2[[#This Row],[Punto de venta]],Punto_venta[],2,0)</f>
        <v>1</v>
      </c>
      <c r="F7808" t="s">
        <v>21</v>
      </c>
      <c r="G7808">
        <f>+VLOOKUP(Tabla2[[#This Row],[Cultivo]],Cod_categoría[],2,0)</f>
        <v>100108002</v>
      </c>
      <c r="H7808" t="str">
        <f>+VLOOKUP(F7808,Codigos[],2,0)</f>
        <v>Frutos tropicales y subtropicales</v>
      </c>
      <c r="I7808">
        <f>+VLOOKUP(Tabla2[[#This Row],[Categoría]],Cod_procesamiento10[],2,0)</f>
        <v>4</v>
      </c>
      <c r="J7808" t="s">
        <v>163</v>
      </c>
      <c r="K7808" s="3">
        <v>3208.33</v>
      </c>
    </row>
    <row r="7809" spans="1:11" x14ac:dyDescent="0.35">
      <c r="A7809">
        <v>2016</v>
      </c>
      <c r="B7809" s="5" t="s">
        <v>54</v>
      </c>
      <c r="C7809" s="10">
        <v>42522</v>
      </c>
      <c r="D7809" t="s">
        <v>2</v>
      </c>
      <c r="E7809">
        <f>+VLOOKUP(Tabla2[[#This Row],[Punto de venta]],Punto_venta[],2,0)</f>
        <v>1</v>
      </c>
      <c r="F7809" t="s">
        <v>10</v>
      </c>
      <c r="G7809">
        <f>+VLOOKUP(Tabla2[[#This Row],[Cultivo]],Cod_categoría[],2,0)</f>
        <v>100104002</v>
      </c>
      <c r="H7809" t="str">
        <f>+VLOOKUP(F7809,Codigos[],2,0)</f>
        <v>Frutos de pepita</v>
      </c>
      <c r="I7809">
        <f>+VLOOKUP(Tabla2[[#This Row],[Categoría]],Cod_procesamiento10[],2,0)</f>
        <v>3</v>
      </c>
      <c r="J7809" t="s">
        <v>163</v>
      </c>
      <c r="K7809" s="3">
        <v>495.14</v>
      </c>
    </row>
    <row r="7810" spans="1:11" x14ac:dyDescent="0.35">
      <c r="A7810">
        <v>2016</v>
      </c>
      <c r="B7810" s="5" t="s">
        <v>54</v>
      </c>
      <c r="C7810" s="10">
        <v>42522</v>
      </c>
      <c r="D7810" t="s">
        <v>2</v>
      </c>
      <c r="E7810">
        <f>+VLOOKUP(Tabla2[[#This Row],[Punto de venta]],Punto_venta[],2,0)</f>
        <v>1</v>
      </c>
      <c r="F7810" t="s">
        <v>11</v>
      </c>
      <c r="G7810">
        <f>+VLOOKUP(Tabla2[[#This Row],[Cultivo]],Cod_categoría[],2,0)</f>
        <v>100102005</v>
      </c>
      <c r="H7810" t="str">
        <f>+VLOOKUP(F7810,Codigos[],2,0)</f>
        <v>Cítricos</v>
      </c>
      <c r="I7810">
        <f>+VLOOKUP(Tabla2[[#This Row],[Categoría]],Cod_procesamiento10[],2,0)</f>
        <v>2</v>
      </c>
      <c r="J7810" t="s">
        <v>163</v>
      </c>
      <c r="K7810" s="3">
        <v>646.37</v>
      </c>
    </row>
    <row r="7811" spans="1:11" x14ac:dyDescent="0.35">
      <c r="A7811">
        <v>2016</v>
      </c>
      <c r="B7811" s="5" t="s">
        <v>54</v>
      </c>
      <c r="C7811" s="10">
        <v>42522</v>
      </c>
      <c r="D7811" t="s">
        <v>2</v>
      </c>
      <c r="E7811">
        <f>+VLOOKUP(Tabla2[[#This Row],[Punto de venta]],Punto_venta[],2,0)</f>
        <v>1</v>
      </c>
      <c r="F7811" t="s">
        <v>13</v>
      </c>
      <c r="G7811">
        <f>+VLOOKUP(Tabla2[[#This Row],[Cultivo]],Cod_categoría[],2,0)</f>
        <v>100106002</v>
      </c>
      <c r="H7811" t="str">
        <f>+VLOOKUP(F7811,Codigos[],2,0)</f>
        <v>Frutos oleaginosos</v>
      </c>
      <c r="I7811">
        <f>+VLOOKUP(Tabla2[[#This Row],[Categoría]],Cod_procesamiento10[],2,0)</f>
        <v>12</v>
      </c>
      <c r="J7811" t="s">
        <v>163</v>
      </c>
      <c r="K7811" s="3">
        <v>3414.4</v>
      </c>
    </row>
    <row r="7812" spans="1:11" x14ac:dyDescent="0.35">
      <c r="A7812">
        <v>2016</v>
      </c>
      <c r="B7812" s="5" t="s">
        <v>54</v>
      </c>
      <c r="C7812" s="10">
        <v>42522</v>
      </c>
      <c r="D7812" t="s">
        <v>2</v>
      </c>
      <c r="E7812">
        <f>+VLOOKUP(Tabla2[[#This Row],[Punto de venta]],Punto_venta[],2,0)</f>
        <v>1</v>
      </c>
      <c r="F7812" t="s">
        <v>14</v>
      </c>
      <c r="G7812">
        <f>+VLOOKUP(Tabla2[[#This Row],[Cultivo]],Cod_categoría[],2,0)</f>
        <v>100104005</v>
      </c>
      <c r="H7812" t="str">
        <f>+VLOOKUP(F7812,Codigos[],2,0)</f>
        <v>Frutos de pepita</v>
      </c>
      <c r="I7812">
        <f>+VLOOKUP(Tabla2[[#This Row],[Categoría]],Cod_procesamiento10[],2,0)</f>
        <v>3</v>
      </c>
      <c r="J7812" t="s">
        <v>163</v>
      </c>
      <c r="K7812" s="3">
        <v>608.71</v>
      </c>
    </row>
    <row r="7813" spans="1:11" x14ac:dyDescent="0.35">
      <c r="A7813">
        <v>2016</v>
      </c>
      <c r="B7813" s="5" t="s">
        <v>54</v>
      </c>
      <c r="C7813" s="10">
        <v>42522</v>
      </c>
      <c r="D7813" t="s">
        <v>2</v>
      </c>
      <c r="E7813">
        <f>+VLOOKUP(Tabla2[[#This Row],[Punto de venta]],Punto_venta[],2,0)</f>
        <v>1</v>
      </c>
      <c r="F7813" t="s">
        <v>15</v>
      </c>
      <c r="G7813">
        <f>+VLOOKUP(Tabla2[[#This Row],[Cultivo]],Cod_categoría[],2,0)</f>
        <v>100108006</v>
      </c>
      <c r="H7813" t="str">
        <f>+VLOOKUP(F7813,Codigos[],2,0)</f>
        <v>Frutos tropicales y subtropicales</v>
      </c>
      <c r="I7813">
        <f>+VLOOKUP(Tabla2[[#This Row],[Categoría]],Cod_procesamiento10[],2,0)</f>
        <v>4</v>
      </c>
      <c r="J7813" t="s">
        <v>163</v>
      </c>
      <c r="K7813" s="3">
        <v>635.94000000000005</v>
      </c>
    </row>
    <row r="7814" spans="1:11" x14ac:dyDescent="0.35">
      <c r="A7814">
        <v>2016</v>
      </c>
      <c r="B7814" s="5" t="s">
        <v>54</v>
      </c>
      <c r="C7814" s="10">
        <v>42522</v>
      </c>
      <c r="D7814" t="s">
        <v>17</v>
      </c>
      <c r="E7814">
        <f>+VLOOKUP(Tabla2[[#This Row],[Punto de venta]],Punto_venta[],2,0)</f>
        <v>2</v>
      </c>
      <c r="F7814" t="s">
        <v>19</v>
      </c>
      <c r="G7814">
        <f>+VLOOKUP(Tabla2[[#This Row],[Cultivo]],Cod_categoría[],2,0)</f>
        <v>100101007</v>
      </c>
      <c r="H7814" t="str">
        <f>+VLOOKUP(F7814,Codigos[],2,0)</f>
        <v>Berries</v>
      </c>
      <c r="I7814">
        <f>+VLOOKUP(Tabla2[[#This Row],[Categoría]],Cod_procesamiento10[],2,0)</f>
        <v>1</v>
      </c>
      <c r="J7814" t="s">
        <v>163</v>
      </c>
      <c r="K7814" s="3">
        <v>1071.1400000000001</v>
      </c>
    </row>
    <row r="7815" spans="1:11" x14ac:dyDescent="0.35">
      <c r="A7815">
        <v>2016</v>
      </c>
      <c r="B7815" s="5" t="s">
        <v>54</v>
      </c>
      <c r="C7815" s="10">
        <v>42522</v>
      </c>
      <c r="D7815" t="s">
        <v>17</v>
      </c>
      <c r="E7815">
        <f>+VLOOKUP(Tabla2[[#This Row],[Punto de venta]],Punto_venta[],2,0)</f>
        <v>2</v>
      </c>
      <c r="F7815" t="s">
        <v>9</v>
      </c>
      <c r="G7815">
        <f>+VLOOKUP(Tabla2[[#This Row],[Cultivo]],Cod_categoría[],2,0)</f>
        <v>100102003</v>
      </c>
      <c r="H7815" t="str">
        <f>+VLOOKUP(F7815,Codigos[],2,0)</f>
        <v>Cítricos</v>
      </c>
      <c r="I7815">
        <f>+VLOOKUP(Tabla2[[#This Row],[Categoría]],Cod_procesamiento10[],2,0)</f>
        <v>2</v>
      </c>
      <c r="J7815" t="s">
        <v>163</v>
      </c>
      <c r="K7815" s="3">
        <v>1183.19</v>
      </c>
    </row>
    <row r="7816" spans="1:11" x14ac:dyDescent="0.35">
      <c r="A7816">
        <v>2016</v>
      </c>
      <c r="B7816" s="5" t="s">
        <v>54</v>
      </c>
      <c r="C7816" s="10">
        <v>42522</v>
      </c>
      <c r="D7816" t="s">
        <v>17</v>
      </c>
      <c r="E7816">
        <f>+VLOOKUP(Tabla2[[#This Row],[Punto de venta]],Punto_venta[],2,0)</f>
        <v>2</v>
      </c>
      <c r="F7816" t="s">
        <v>20</v>
      </c>
      <c r="G7816">
        <f>+VLOOKUP(Tabla2[[#This Row],[Cultivo]],Cod_categoría[],2,0)</f>
        <v>100102004</v>
      </c>
      <c r="H7816" t="str">
        <f>+VLOOKUP(F7816,Codigos[],2,0)</f>
        <v>Cítricos</v>
      </c>
      <c r="I7816">
        <f>+VLOOKUP(Tabla2[[#This Row],[Categoría]],Cod_procesamiento10[],2,0)</f>
        <v>2</v>
      </c>
      <c r="J7816" t="s">
        <v>163</v>
      </c>
      <c r="K7816" s="3">
        <v>1997.39</v>
      </c>
    </row>
    <row r="7817" spans="1:11" x14ac:dyDescent="0.35">
      <c r="A7817">
        <v>2016</v>
      </c>
      <c r="B7817" s="5" t="s">
        <v>54</v>
      </c>
      <c r="C7817" s="10">
        <v>42522</v>
      </c>
      <c r="D7817" t="s">
        <v>17</v>
      </c>
      <c r="E7817">
        <f>+VLOOKUP(Tabla2[[#This Row],[Punto de venta]],Punto_venta[],2,0)</f>
        <v>2</v>
      </c>
      <c r="F7817" t="s">
        <v>21</v>
      </c>
      <c r="G7817">
        <f>+VLOOKUP(Tabla2[[#This Row],[Cultivo]],Cod_categoría[],2,0)</f>
        <v>100108002</v>
      </c>
      <c r="H7817" t="str">
        <f>+VLOOKUP(F7817,Codigos[],2,0)</f>
        <v>Frutos tropicales y subtropicales</v>
      </c>
      <c r="I7817">
        <f>+VLOOKUP(Tabla2[[#This Row],[Categoría]],Cod_procesamiento10[],2,0)</f>
        <v>4</v>
      </c>
      <c r="J7817" t="s">
        <v>163</v>
      </c>
      <c r="K7817" s="3">
        <v>1957.79</v>
      </c>
    </row>
    <row r="7818" spans="1:11" x14ac:dyDescent="0.35">
      <c r="A7818">
        <v>2016</v>
      </c>
      <c r="B7818" s="5" t="s">
        <v>54</v>
      </c>
      <c r="C7818" s="10">
        <v>42522</v>
      </c>
      <c r="D7818" t="s">
        <v>17</v>
      </c>
      <c r="E7818">
        <f>+VLOOKUP(Tabla2[[#This Row],[Punto de venta]],Punto_venta[],2,0)</f>
        <v>2</v>
      </c>
      <c r="F7818" t="s">
        <v>10</v>
      </c>
      <c r="G7818">
        <f>+VLOOKUP(Tabla2[[#This Row],[Cultivo]],Cod_categoría[],2,0)</f>
        <v>100104002</v>
      </c>
      <c r="H7818" t="str">
        <f>+VLOOKUP(F7818,Codigos[],2,0)</f>
        <v>Frutos de pepita</v>
      </c>
      <c r="I7818">
        <f>+VLOOKUP(Tabla2[[#This Row],[Categoría]],Cod_procesamiento10[],2,0)</f>
        <v>3</v>
      </c>
      <c r="J7818" t="s">
        <v>163</v>
      </c>
      <c r="K7818" s="3">
        <v>1019.14</v>
      </c>
    </row>
    <row r="7819" spans="1:11" x14ac:dyDescent="0.35">
      <c r="A7819">
        <v>2016</v>
      </c>
      <c r="B7819" s="5" t="s">
        <v>54</v>
      </c>
      <c r="C7819" s="10">
        <v>42522</v>
      </c>
      <c r="D7819" t="s">
        <v>17</v>
      </c>
      <c r="E7819">
        <f>+VLOOKUP(Tabla2[[#This Row],[Punto de venta]],Punto_venta[],2,0)</f>
        <v>2</v>
      </c>
      <c r="F7819" t="s">
        <v>11</v>
      </c>
      <c r="G7819">
        <f>+VLOOKUP(Tabla2[[#This Row],[Cultivo]],Cod_categoría[],2,0)</f>
        <v>100102005</v>
      </c>
      <c r="H7819" t="str">
        <f>+VLOOKUP(F7819,Codigos[],2,0)</f>
        <v>Cítricos</v>
      </c>
      <c r="I7819">
        <f>+VLOOKUP(Tabla2[[#This Row],[Categoría]],Cod_procesamiento10[],2,0)</f>
        <v>2</v>
      </c>
      <c r="J7819" t="s">
        <v>163</v>
      </c>
      <c r="K7819" s="3">
        <v>1070.74</v>
      </c>
    </row>
    <row r="7820" spans="1:11" x14ac:dyDescent="0.35">
      <c r="A7820">
        <v>2016</v>
      </c>
      <c r="B7820" s="5" t="s">
        <v>54</v>
      </c>
      <c r="C7820" s="10">
        <v>42522</v>
      </c>
      <c r="D7820" t="s">
        <v>17</v>
      </c>
      <c r="E7820">
        <f>+VLOOKUP(Tabla2[[#This Row],[Punto de venta]],Punto_venta[],2,0)</f>
        <v>2</v>
      </c>
      <c r="F7820" t="s">
        <v>13</v>
      </c>
      <c r="G7820">
        <f>+VLOOKUP(Tabla2[[#This Row],[Cultivo]],Cod_categoría[],2,0)</f>
        <v>100106002</v>
      </c>
      <c r="H7820" t="str">
        <f>+VLOOKUP(F7820,Codigos[],2,0)</f>
        <v>Frutos oleaginosos</v>
      </c>
      <c r="I7820">
        <f>+VLOOKUP(Tabla2[[#This Row],[Categoría]],Cod_procesamiento10[],2,0)</f>
        <v>12</v>
      </c>
      <c r="J7820" t="s">
        <v>163</v>
      </c>
      <c r="K7820" s="3">
        <v>3324.95</v>
      </c>
    </row>
    <row r="7821" spans="1:11" x14ac:dyDescent="0.35">
      <c r="A7821">
        <v>2016</v>
      </c>
      <c r="B7821" s="5" t="s">
        <v>54</v>
      </c>
      <c r="C7821" s="10">
        <v>42522</v>
      </c>
      <c r="D7821" t="s">
        <v>17</v>
      </c>
      <c r="E7821">
        <f>+VLOOKUP(Tabla2[[#This Row],[Punto de venta]],Punto_venta[],2,0)</f>
        <v>2</v>
      </c>
      <c r="F7821" t="s">
        <v>14</v>
      </c>
      <c r="G7821">
        <f>+VLOOKUP(Tabla2[[#This Row],[Cultivo]],Cod_categoría[],2,0)</f>
        <v>100104005</v>
      </c>
      <c r="H7821" t="str">
        <f>+VLOOKUP(F7821,Codigos[],2,0)</f>
        <v>Frutos de pepita</v>
      </c>
      <c r="I7821">
        <f>+VLOOKUP(Tabla2[[#This Row],[Categoría]],Cod_procesamiento10[],2,0)</f>
        <v>3</v>
      </c>
      <c r="J7821" t="s">
        <v>163</v>
      </c>
      <c r="K7821" s="3">
        <v>924.46</v>
      </c>
    </row>
    <row r="7822" spans="1:11" x14ac:dyDescent="0.35">
      <c r="A7822">
        <v>2016</v>
      </c>
      <c r="B7822" s="5" t="s">
        <v>54</v>
      </c>
      <c r="C7822" s="10">
        <v>42522</v>
      </c>
      <c r="D7822" t="s">
        <v>17</v>
      </c>
      <c r="E7822">
        <f>+VLOOKUP(Tabla2[[#This Row],[Punto de venta]],Punto_venta[],2,0)</f>
        <v>2</v>
      </c>
      <c r="F7822" t="s">
        <v>15</v>
      </c>
      <c r="G7822">
        <f>+VLOOKUP(Tabla2[[#This Row],[Cultivo]],Cod_categoría[],2,0)</f>
        <v>100108006</v>
      </c>
      <c r="H7822" t="str">
        <f>+VLOOKUP(F7822,Codigos[],2,0)</f>
        <v>Frutos tropicales y subtropicales</v>
      </c>
      <c r="I7822">
        <f>+VLOOKUP(Tabla2[[#This Row],[Categoría]],Cod_procesamiento10[],2,0)</f>
        <v>4</v>
      </c>
      <c r="J7822" t="s">
        <v>163</v>
      </c>
      <c r="K7822" s="3">
        <v>841.92</v>
      </c>
    </row>
    <row r="7823" spans="1:11" x14ac:dyDescent="0.35">
      <c r="A7823">
        <v>2016</v>
      </c>
      <c r="B7823" s="5" t="s">
        <v>54</v>
      </c>
      <c r="C7823" s="10">
        <v>42522</v>
      </c>
      <c r="D7823" t="s">
        <v>2</v>
      </c>
      <c r="E7823">
        <f>+VLOOKUP(Tabla2[[#This Row],[Punto de venta]],Punto_venta[],2,0)</f>
        <v>1</v>
      </c>
      <c r="F7823" t="s">
        <v>19</v>
      </c>
      <c r="G7823">
        <f>+VLOOKUP(Tabla2[[#This Row],[Cultivo]],Cod_categoría[],2,0)</f>
        <v>100101007</v>
      </c>
      <c r="H7823" t="str">
        <f>+VLOOKUP(F7823,Codigos[],2,0)</f>
        <v>Berries</v>
      </c>
      <c r="I7823">
        <f>+VLOOKUP(Tabla2[[#This Row],[Categoría]],Cod_procesamiento10[],2,0)</f>
        <v>1</v>
      </c>
      <c r="J7823" t="s">
        <v>163</v>
      </c>
      <c r="K7823" s="3">
        <v>510.9</v>
      </c>
    </row>
    <row r="7824" spans="1:11" x14ac:dyDescent="0.35">
      <c r="A7824">
        <v>2016</v>
      </c>
      <c r="B7824" s="5" t="s">
        <v>54</v>
      </c>
      <c r="C7824" s="10">
        <v>42522</v>
      </c>
      <c r="D7824" t="s">
        <v>2</v>
      </c>
      <c r="E7824">
        <f>+VLOOKUP(Tabla2[[#This Row],[Punto de venta]],Punto_venta[],2,0)</f>
        <v>1</v>
      </c>
      <c r="F7824" t="s">
        <v>9</v>
      </c>
      <c r="G7824">
        <f>+VLOOKUP(Tabla2[[#This Row],[Cultivo]],Cod_categoría[],2,0)</f>
        <v>100102003</v>
      </c>
      <c r="H7824" t="str">
        <f>+VLOOKUP(F7824,Codigos[],2,0)</f>
        <v>Cítricos</v>
      </c>
      <c r="I7824">
        <f>+VLOOKUP(Tabla2[[#This Row],[Categoría]],Cod_procesamiento10[],2,0)</f>
        <v>2</v>
      </c>
      <c r="J7824" t="s">
        <v>163</v>
      </c>
      <c r="K7824" s="3">
        <v>518.74</v>
      </c>
    </row>
    <row r="7825" spans="1:11" x14ac:dyDescent="0.35">
      <c r="A7825">
        <v>2016</v>
      </c>
      <c r="B7825" s="5" t="s">
        <v>54</v>
      </c>
      <c r="C7825" s="10">
        <v>42522</v>
      </c>
      <c r="D7825" t="s">
        <v>2</v>
      </c>
      <c r="E7825">
        <f>+VLOOKUP(Tabla2[[#This Row],[Punto de venta]],Punto_venta[],2,0)</f>
        <v>1</v>
      </c>
      <c r="F7825" t="s">
        <v>20</v>
      </c>
      <c r="G7825">
        <f>+VLOOKUP(Tabla2[[#This Row],[Cultivo]],Cod_categoría[],2,0)</f>
        <v>100102004</v>
      </c>
      <c r="H7825" t="str">
        <f>+VLOOKUP(F7825,Codigos[],2,0)</f>
        <v>Cítricos</v>
      </c>
      <c r="I7825">
        <f>+VLOOKUP(Tabla2[[#This Row],[Categoría]],Cod_procesamiento10[],2,0)</f>
        <v>2</v>
      </c>
      <c r="J7825" t="s">
        <v>163</v>
      </c>
      <c r="K7825" s="3">
        <v>758.23</v>
      </c>
    </row>
    <row r="7826" spans="1:11" x14ac:dyDescent="0.35">
      <c r="A7826">
        <v>2016</v>
      </c>
      <c r="B7826" s="5" t="s">
        <v>54</v>
      </c>
      <c r="C7826" s="10">
        <v>42522</v>
      </c>
      <c r="D7826" t="s">
        <v>2</v>
      </c>
      <c r="E7826">
        <f>+VLOOKUP(Tabla2[[#This Row],[Punto de venta]],Punto_venta[],2,0)</f>
        <v>1</v>
      </c>
      <c r="F7826" t="s">
        <v>21</v>
      </c>
      <c r="G7826">
        <f>+VLOOKUP(Tabla2[[#This Row],[Cultivo]],Cod_categoría[],2,0)</f>
        <v>100108002</v>
      </c>
      <c r="H7826" t="str">
        <f>+VLOOKUP(F7826,Codigos[],2,0)</f>
        <v>Frutos tropicales y subtropicales</v>
      </c>
      <c r="I7826">
        <f>+VLOOKUP(Tabla2[[#This Row],[Categoría]],Cod_procesamiento10[],2,0)</f>
        <v>4</v>
      </c>
      <c r="J7826" t="s">
        <v>163</v>
      </c>
      <c r="K7826" s="3">
        <v>3275</v>
      </c>
    </row>
    <row r="7827" spans="1:11" x14ac:dyDescent="0.35">
      <c r="A7827">
        <v>2016</v>
      </c>
      <c r="B7827" s="5" t="s">
        <v>54</v>
      </c>
      <c r="C7827" s="10">
        <v>42522</v>
      </c>
      <c r="D7827" t="s">
        <v>2</v>
      </c>
      <c r="E7827">
        <f>+VLOOKUP(Tabla2[[#This Row],[Punto de venta]],Punto_venta[],2,0)</f>
        <v>1</v>
      </c>
      <c r="F7827" t="s">
        <v>10</v>
      </c>
      <c r="G7827">
        <f>+VLOOKUP(Tabla2[[#This Row],[Cultivo]],Cod_categoría[],2,0)</f>
        <v>100104002</v>
      </c>
      <c r="H7827" t="str">
        <f>+VLOOKUP(F7827,Codigos[],2,0)</f>
        <v>Frutos de pepita</v>
      </c>
      <c r="I7827">
        <f>+VLOOKUP(Tabla2[[#This Row],[Categoría]],Cod_procesamiento10[],2,0)</f>
        <v>3</v>
      </c>
      <c r="J7827" t="s">
        <v>163</v>
      </c>
      <c r="K7827" s="3">
        <v>505.27</v>
      </c>
    </row>
    <row r="7828" spans="1:11" x14ac:dyDescent="0.35">
      <c r="A7828">
        <v>2016</v>
      </c>
      <c r="B7828" s="5" t="s">
        <v>54</v>
      </c>
      <c r="C7828" s="10">
        <v>42522</v>
      </c>
      <c r="D7828" t="s">
        <v>2</v>
      </c>
      <c r="E7828">
        <f>+VLOOKUP(Tabla2[[#This Row],[Punto de venta]],Punto_venta[],2,0)</f>
        <v>1</v>
      </c>
      <c r="F7828" t="s">
        <v>11</v>
      </c>
      <c r="G7828">
        <f>+VLOOKUP(Tabla2[[#This Row],[Cultivo]],Cod_categoría[],2,0)</f>
        <v>100102005</v>
      </c>
      <c r="H7828" t="str">
        <f>+VLOOKUP(F7828,Codigos[],2,0)</f>
        <v>Cítricos</v>
      </c>
      <c r="I7828">
        <f>+VLOOKUP(Tabla2[[#This Row],[Categoría]],Cod_procesamiento10[],2,0)</f>
        <v>2</v>
      </c>
      <c r="J7828" t="s">
        <v>163</v>
      </c>
      <c r="K7828" s="3">
        <v>598.67999999999995</v>
      </c>
    </row>
    <row r="7829" spans="1:11" x14ac:dyDescent="0.35">
      <c r="A7829">
        <v>2016</v>
      </c>
      <c r="B7829" s="5" t="s">
        <v>54</v>
      </c>
      <c r="C7829" s="10">
        <v>42522</v>
      </c>
      <c r="D7829" t="s">
        <v>2</v>
      </c>
      <c r="E7829">
        <f>+VLOOKUP(Tabla2[[#This Row],[Punto de venta]],Punto_venta[],2,0)</f>
        <v>1</v>
      </c>
      <c r="F7829" t="s">
        <v>13</v>
      </c>
      <c r="G7829">
        <f>+VLOOKUP(Tabla2[[#This Row],[Cultivo]],Cod_categoría[],2,0)</f>
        <v>100106002</v>
      </c>
      <c r="H7829" t="str">
        <f>+VLOOKUP(F7829,Codigos[],2,0)</f>
        <v>Frutos oleaginosos</v>
      </c>
      <c r="I7829">
        <f>+VLOOKUP(Tabla2[[#This Row],[Categoría]],Cod_procesamiento10[],2,0)</f>
        <v>12</v>
      </c>
      <c r="J7829" t="s">
        <v>163</v>
      </c>
      <c r="K7829" s="3">
        <v>3076.82</v>
      </c>
    </row>
    <row r="7830" spans="1:11" x14ac:dyDescent="0.35">
      <c r="A7830">
        <v>2016</v>
      </c>
      <c r="B7830" s="5" t="s">
        <v>54</v>
      </c>
      <c r="C7830" s="10">
        <v>42522</v>
      </c>
      <c r="D7830" t="s">
        <v>2</v>
      </c>
      <c r="E7830">
        <f>+VLOOKUP(Tabla2[[#This Row],[Punto de venta]],Punto_venta[],2,0)</f>
        <v>1</v>
      </c>
      <c r="F7830" t="s">
        <v>14</v>
      </c>
      <c r="G7830">
        <f>+VLOOKUP(Tabla2[[#This Row],[Cultivo]],Cod_categoría[],2,0)</f>
        <v>100104005</v>
      </c>
      <c r="H7830" t="str">
        <f>+VLOOKUP(F7830,Codigos[],2,0)</f>
        <v>Frutos de pepita</v>
      </c>
      <c r="I7830">
        <f>+VLOOKUP(Tabla2[[#This Row],[Categoría]],Cod_procesamiento10[],2,0)</f>
        <v>3</v>
      </c>
      <c r="J7830" t="s">
        <v>163</v>
      </c>
      <c r="K7830" s="3">
        <v>611.6</v>
      </c>
    </row>
    <row r="7831" spans="1:11" x14ac:dyDescent="0.35">
      <c r="A7831">
        <v>2016</v>
      </c>
      <c r="B7831" s="5" t="s">
        <v>54</v>
      </c>
      <c r="C7831" s="10">
        <v>42522</v>
      </c>
      <c r="D7831" t="s">
        <v>2</v>
      </c>
      <c r="E7831">
        <f>+VLOOKUP(Tabla2[[#This Row],[Punto de venta]],Punto_venta[],2,0)</f>
        <v>1</v>
      </c>
      <c r="F7831" t="s">
        <v>15</v>
      </c>
      <c r="G7831">
        <f>+VLOOKUP(Tabla2[[#This Row],[Cultivo]],Cod_categoría[],2,0)</f>
        <v>100108006</v>
      </c>
      <c r="H7831" t="str">
        <f>+VLOOKUP(F7831,Codigos[],2,0)</f>
        <v>Frutos tropicales y subtropicales</v>
      </c>
      <c r="I7831">
        <f>+VLOOKUP(Tabla2[[#This Row],[Categoría]],Cod_procesamiento10[],2,0)</f>
        <v>4</v>
      </c>
      <c r="J7831" t="s">
        <v>163</v>
      </c>
      <c r="K7831" s="3">
        <v>580.78</v>
      </c>
    </row>
    <row r="7832" spans="1:11" x14ac:dyDescent="0.35">
      <c r="A7832">
        <v>2016</v>
      </c>
      <c r="B7832" s="5" t="s">
        <v>54</v>
      </c>
      <c r="C7832" s="10">
        <v>42522</v>
      </c>
      <c r="D7832" t="s">
        <v>17</v>
      </c>
      <c r="E7832">
        <f>+VLOOKUP(Tabla2[[#This Row],[Punto de venta]],Punto_venta[],2,0)</f>
        <v>2</v>
      </c>
      <c r="F7832" t="s">
        <v>19</v>
      </c>
      <c r="G7832">
        <f>+VLOOKUP(Tabla2[[#This Row],[Cultivo]],Cod_categoría[],2,0)</f>
        <v>100101007</v>
      </c>
      <c r="H7832" t="str">
        <f>+VLOOKUP(F7832,Codigos[],2,0)</f>
        <v>Berries</v>
      </c>
      <c r="I7832">
        <f>+VLOOKUP(Tabla2[[#This Row],[Categoría]],Cod_procesamiento10[],2,0)</f>
        <v>1</v>
      </c>
      <c r="J7832" t="s">
        <v>163</v>
      </c>
      <c r="K7832" s="3">
        <v>1096.3499999999999</v>
      </c>
    </row>
    <row r="7833" spans="1:11" x14ac:dyDescent="0.35">
      <c r="A7833">
        <v>2016</v>
      </c>
      <c r="B7833" s="5" t="s">
        <v>54</v>
      </c>
      <c r="C7833" s="10">
        <v>42522</v>
      </c>
      <c r="D7833" t="s">
        <v>17</v>
      </c>
      <c r="E7833">
        <f>+VLOOKUP(Tabla2[[#This Row],[Punto de venta]],Punto_venta[],2,0)</f>
        <v>2</v>
      </c>
      <c r="F7833" t="s">
        <v>9</v>
      </c>
      <c r="G7833">
        <f>+VLOOKUP(Tabla2[[#This Row],[Cultivo]],Cod_categoría[],2,0)</f>
        <v>100102003</v>
      </c>
      <c r="H7833" t="str">
        <f>+VLOOKUP(F7833,Codigos[],2,0)</f>
        <v>Cítricos</v>
      </c>
      <c r="I7833">
        <f>+VLOOKUP(Tabla2[[#This Row],[Categoría]],Cod_procesamiento10[],2,0)</f>
        <v>2</v>
      </c>
      <c r="J7833" t="s">
        <v>163</v>
      </c>
      <c r="K7833" s="3">
        <v>1167.99</v>
      </c>
    </row>
    <row r="7834" spans="1:11" x14ac:dyDescent="0.35">
      <c r="A7834">
        <v>2016</v>
      </c>
      <c r="B7834" s="5" t="s">
        <v>54</v>
      </c>
      <c r="C7834" s="10">
        <v>42522</v>
      </c>
      <c r="D7834" t="s">
        <v>17</v>
      </c>
      <c r="E7834">
        <f>+VLOOKUP(Tabla2[[#This Row],[Punto de venta]],Punto_venta[],2,0)</f>
        <v>2</v>
      </c>
      <c r="F7834" t="s">
        <v>20</v>
      </c>
      <c r="G7834">
        <f>+VLOOKUP(Tabla2[[#This Row],[Cultivo]],Cod_categoría[],2,0)</f>
        <v>100102004</v>
      </c>
      <c r="H7834" t="str">
        <f>+VLOOKUP(F7834,Codigos[],2,0)</f>
        <v>Cítricos</v>
      </c>
      <c r="I7834">
        <f>+VLOOKUP(Tabla2[[#This Row],[Categoría]],Cod_procesamiento10[],2,0)</f>
        <v>2</v>
      </c>
      <c r="J7834" t="s">
        <v>163</v>
      </c>
      <c r="K7834" s="3">
        <v>1676.04</v>
      </c>
    </row>
    <row r="7835" spans="1:11" x14ac:dyDescent="0.35">
      <c r="A7835">
        <v>2016</v>
      </c>
      <c r="B7835" s="5" t="s">
        <v>54</v>
      </c>
      <c r="C7835" s="10">
        <v>42522</v>
      </c>
      <c r="D7835" t="s">
        <v>17</v>
      </c>
      <c r="E7835">
        <f>+VLOOKUP(Tabla2[[#This Row],[Punto de venta]],Punto_venta[],2,0)</f>
        <v>2</v>
      </c>
      <c r="F7835" t="s">
        <v>21</v>
      </c>
      <c r="G7835">
        <f>+VLOOKUP(Tabla2[[#This Row],[Cultivo]],Cod_categoría[],2,0)</f>
        <v>100108002</v>
      </c>
      <c r="H7835" t="str">
        <f>+VLOOKUP(F7835,Codigos[],2,0)</f>
        <v>Frutos tropicales y subtropicales</v>
      </c>
      <c r="I7835">
        <f>+VLOOKUP(Tabla2[[#This Row],[Categoría]],Cod_procesamiento10[],2,0)</f>
        <v>4</v>
      </c>
      <c r="J7835" t="s">
        <v>163</v>
      </c>
      <c r="K7835" s="3">
        <v>2056.7399999999998</v>
      </c>
    </row>
    <row r="7836" spans="1:11" x14ac:dyDescent="0.35">
      <c r="A7836">
        <v>2016</v>
      </c>
      <c r="B7836" s="5" t="s">
        <v>54</v>
      </c>
      <c r="C7836" s="10">
        <v>42522</v>
      </c>
      <c r="D7836" t="s">
        <v>17</v>
      </c>
      <c r="E7836">
        <f>+VLOOKUP(Tabla2[[#This Row],[Punto de venta]],Punto_venta[],2,0)</f>
        <v>2</v>
      </c>
      <c r="F7836" t="s">
        <v>10</v>
      </c>
      <c r="G7836">
        <f>+VLOOKUP(Tabla2[[#This Row],[Cultivo]],Cod_categoría[],2,0)</f>
        <v>100104002</v>
      </c>
      <c r="H7836" t="str">
        <f>+VLOOKUP(F7836,Codigos[],2,0)</f>
        <v>Frutos de pepita</v>
      </c>
      <c r="I7836">
        <f>+VLOOKUP(Tabla2[[#This Row],[Categoría]],Cod_procesamiento10[],2,0)</f>
        <v>3</v>
      </c>
      <c r="J7836" t="s">
        <v>163</v>
      </c>
      <c r="K7836" s="3">
        <v>1028.19</v>
      </c>
    </row>
    <row r="7837" spans="1:11" x14ac:dyDescent="0.35">
      <c r="A7837">
        <v>2016</v>
      </c>
      <c r="B7837" s="5" t="s">
        <v>54</v>
      </c>
      <c r="C7837" s="10">
        <v>42522</v>
      </c>
      <c r="D7837" t="s">
        <v>17</v>
      </c>
      <c r="E7837">
        <f>+VLOOKUP(Tabla2[[#This Row],[Punto de venta]],Punto_venta[],2,0)</f>
        <v>2</v>
      </c>
      <c r="F7837" t="s">
        <v>11</v>
      </c>
      <c r="G7837">
        <f>+VLOOKUP(Tabla2[[#This Row],[Cultivo]],Cod_categoría[],2,0)</f>
        <v>100102005</v>
      </c>
      <c r="H7837" t="str">
        <f>+VLOOKUP(F7837,Codigos[],2,0)</f>
        <v>Cítricos</v>
      </c>
      <c r="I7837">
        <f>+VLOOKUP(Tabla2[[#This Row],[Categoría]],Cod_procesamiento10[],2,0)</f>
        <v>2</v>
      </c>
      <c r="J7837" t="s">
        <v>163</v>
      </c>
      <c r="K7837" s="3">
        <v>1010.35</v>
      </c>
    </row>
    <row r="7838" spans="1:11" x14ac:dyDescent="0.35">
      <c r="A7838">
        <v>2016</v>
      </c>
      <c r="B7838" s="5" t="s">
        <v>54</v>
      </c>
      <c r="C7838" s="10">
        <v>42522</v>
      </c>
      <c r="D7838" t="s">
        <v>17</v>
      </c>
      <c r="E7838">
        <f>+VLOOKUP(Tabla2[[#This Row],[Punto de venta]],Punto_venta[],2,0)</f>
        <v>2</v>
      </c>
      <c r="F7838" t="s">
        <v>13</v>
      </c>
      <c r="G7838">
        <f>+VLOOKUP(Tabla2[[#This Row],[Cultivo]],Cod_categoría[],2,0)</f>
        <v>100106002</v>
      </c>
      <c r="H7838" t="str">
        <f>+VLOOKUP(F7838,Codigos[],2,0)</f>
        <v>Frutos oleaginosos</v>
      </c>
      <c r="I7838">
        <f>+VLOOKUP(Tabla2[[#This Row],[Categoría]],Cod_procesamiento10[],2,0)</f>
        <v>12</v>
      </c>
      <c r="J7838" t="s">
        <v>163</v>
      </c>
      <c r="K7838" s="3">
        <v>3324.21</v>
      </c>
    </row>
    <row r="7839" spans="1:11" x14ac:dyDescent="0.35">
      <c r="A7839">
        <v>2016</v>
      </c>
      <c r="B7839" s="5" t="s">
        <v>54</v>
      </c>
      <c r="C7839" s="10">
        <v>42522</v>
      </c>
      <c r="D7839" t="s">
        <v>17</v>
      </c>
      <c r="E7839">
        <f>+VLOOKUP(Tabla2[[#This Row],[Punto de venta]],Punto_venta[],2,0)</f>
        <v>2</v>
      </c>
      <c r="F7839" t="s">
        <v>14</v>
      </c>
      <c r="G7839">
        <f>+VLOOKUP(Tabla2[[#This Row],[Cultivo]],Cod_categoría[],2,0)</f>
        <v>100104005</v>
      </c>
      <c r="H7839" t="str">
        <f>+VLOOKUP(F7839,Codigos[],2,0)</f>
        <v>Frutos de pepita</v>
      </c>
      <c r="I7839">
        <f>+VLOOKUP(Tabla2[[#This Row],[Categoría]],Cod_procesamiento10[],2,0)</f>
        <v>3</v>
      </c>
      <c r="J7839" t="s">
        <v>163</v>
      </c>
      <c r="K7839" s="3">
        <v>950.08</v>
      </c>
    </row>
    <row r="7840" spans="1:11" x14ac:dyDescent="0.35">
      <c r="A7840">
        <v>2016</v>
      </c>
      <c r="B7840" s="5" t="s">
        <v>54</v>
      </c>
      <c r="C7840" s="10">
        <v>42522</v>
      </c>
      <c r="D7840" t="s">
        <v>17</v>
      </c>
      <c r="E7840">
        <f>+VLOOKUP(Tabla2[[#This Row],[Punto de venta]],Punto_venta[],2,0)</f>
        <v>2</v>
      </c>
      <c r="F7840" t="s">
        <v>15</v>
      </c>
      <c r="G7840">
        <f>+VLOOKUP(Tabla2[[#This Row],[Cultivo]],Cod_categoría[],2,0)</f>
        <v>100108006</v>
      </c>
      <c r="H7840" t="str">
        <f>+VLOOKUP(F7840,Codigos[],2,0)</f>
        <v>Frutos tropicales y subtropicales</v>
      </c>
      <c r="I7840">
        <f>+VLOOKUP(Tabla2[[#This Row],[Categoría]],Cod_procesamiento10[],2,0)</f>
        <v>4</v>
      </c>
      <c r="J7840" t="s">
        <v>163</v>
      </c>
      <c r="K7840" s="3">
        <v>849.71</v>
      </c>
    </row>
    <row r="7841" spans="1:11" x14ac:dyDescent="0.35">
      <c r="A7841">
        <v>2016</v>
      </c>
      <c r="B7841" s="5" t="s">
        <v>54</v>
      </c>
      <c r="C7841" s="10">
        <v>42522</v>
      </c>
      <c r="D7841" t="s">
        <v>24</v>
      </c>
      <c r="E7841">
        <f>+VLOOKUP(Tabla2[[#This Row],[Punto de venta]],Punto_venta[],2,0)</f>
        <v>3</v>
      </c>
      <c r="F7841" t="s">
        <v>29</v>
      </c>
      <c r="G7841">
        <f>+VLOOKUP(Tabla2[[#This Row],[Cultivo]],Cod_categoría[],2,0)</f>
        <v>100107001</v>
      </c>
      <c r="H7841" t="str">
        <f>+VLOOKUP(F7841,Codigos[],2,0)</f>
        <v>Berries</v>
      </c>
      <c r="I7841">
        <f>+VLOOKUP(Tabla2[[#This Row],[Categoría]],Cod_procesamiento10[],2,0)</f>
        <v>1</v>
      </c>
      <c r="J7841" t="s">
        <v>163</v>
      </c>
      <c r="K7841" s="3">
        <v>637.53</v>
      </c>
    </row>
    <row r="7842" spans="1:11" x14ac:dyDescent="0.35">
      <c r="A7842">
        <v>2016</v>
      </c>
      <c r="B7842" s="5" t="s">
        <v>54</v>
      </c>
      <c r="C7842" s="10">
        <v>42522</v>
      </c>
      <c r="D7842" t="s">
        <v>24</v>
      </c>
      <c r="E7842">
        <f>+VLOOKUP(Tabla2[[#This Row],[Punto de venta]],Punto_venta[],2,0)</f>
        <v>3</v>
      </c>
      <c r="F7842" t="s">
        <v>4</v>
      </c>
      <c r="G7842">
        <f>+VLOOKUP(Tabla2[[#This Row],[Cultivo]],Cod_categoría[],2,0)</f>
        <v>100107002</v>
      </c>
      <c r="H7842" t="str">
        <f>+VLOOKUP(F7842,Codigos[],2,0)</f>
        <v>Frutos tropicales y subtropicales</v>
      </c>
      <c r="I7842">
        <f>+VLOOKUP(Tabla2[[#This Row],[Categoría]],Cod_procesamiento10[],2,0)</f>
        <v>4</v>
      </c>
      <c r="J7842" t="s">
        <v>163</v>
      </c>
      <c r="K7842" s="3">
        <v>1982.24</v>
      </c>
    </row>
    <row r="7843" spans="1:11" x14ac:dyDescent="0.35">
      <c r="A7843">
        <v>2016</v>
      </c>
      <c r="B7843" s="5" t="s">
        <v>54</v>
      </c>
      <c r="C7843" s="10">
        <v>42522</v>
      </c>
      <c r="D7843" t="s">
        <v>24</v>
      </c>
      <c r="E7843">
        <f>+VLOOKUP(Tabla2[[#This Row],[Punto de venta]],Punto_venta[],2,0)</f>
        <v>3</v>
      </c>
      <c r="F7843" t="s">
        <v>5</v>
      </c>
      <c r="G7843">
        <f>+VLOOKUP(Tabla2[[#This Row],[Cultivo]],Cod_categoría[],2,0)</f>
        <v>100103002</v>
      </c>
      <c r="H7843" t="str">
        <f>+VLOOKUP(F7843,Codigos[],2,0)</f>
        <v>Frutos de carozo</v>
      </c>
      <c r="I7843">
        <f>+VLOOKUP(Tabla2[[#This Row],[Categoría]],Cod_procesamiento10[],2,0)</f>
        <v>5</v>
      </c>
      <c r="J7843" t="s">
        <v>163</v>
      </c>
      <c r="K7843" s="3">
        <v>373.75</v>
      </c>
    </row>
    <row r="7844" spans="1:11" x14ac:dyDescent="0.35">
      <c r="A7844">
        <v>2016</v>
      </c>
      <c r="B7844" s="5" t="s">
        <v>54</v>
      </c>
      <c r="C7844" s="10">
        <v>42522</v>
      </c>
      <c r="D7844" t="s">
        <v>24</v>
      </c>
      <c r="E7844">
        <f>+VLOOKUP(Tabla2[[#This Row],[Punto de venta]],Punto_venta[],2,0)</f>
        <v>3</v>
      </c>
      <c r="F7844" t="s">
        <v>8</v>
      </c>
      <c r="G7844">
        <f>+VLOOKUP(Tabla2[[#This Row],[Cultivo]],Cod_categoría[],2,0)</f>
        <v>100112025</v>
      </c>
      <c r="H7844" t="str">
        <f>+VLOOKUP(F7844,Codigos[],2,0)</f>
        <v>Berries</v>
      </c>
      <c r="I7844">
        <f>+VLOOKUP(Tabla2[[#This Row],[Categoría]],Cod_procesamiento10[],2,0)</f>
        <v>1</v>
      </c>
      <c r="J7844" t="s">
        <v>163</v>
      </c>
      <c r="K7844" s="3">
        <v>1421.19</v>
      </c>
    </row>
    <row r="7845" spans="1:11" x14ac:dyDescent="0.35">
      <c r="A7845">
        <v>2016</v>
      </c>
      <c r="B7845" s="5" t="s">
        <v>54</v>
      </c>
      <c r="C7845" s="10">
        <v>42522</v>
      </c>
      <c r="D7845" t="s">
        <v>24</v>
      </c>
      <c r="E7845">
        <f>+VLOOKUP(Tabla2[[#This Row],[Punto de venta]],Punto_venta[],2,0)</f>
        <v>3</v>
      </c>
      <c r="F7845" t="s">
        <v>30</v>
      </c>
      <c r="G7845">
        <f>+VLOOKUP(Tabla2[[#This Row],[Cultivo]],Cod_categoría[],2,0)</f>
        <v>100114043</v>
      </c>
      <c r="H7845" t="str">
        <f>+VLOOKUP(F7845,Codigos[],2,0)</f>
        <v>Frutos tropicales y subtropicales</v>
      </c>
      <c r="I7845">
        <f>+VLOOKUP(Tabla2[[#This Row],[Categoría]],Cod_procesamiento10[],2,0)</f>
        <v>4</v>
      </c>
      <c r="J7845" t="s">
        <v>163</v>
      </c>
      <c r="K7845" s="3">
        <v>498.74</v>
      </c>
    </row>
    <row r="7846" spans="1:11" x14ac:dyDescent="0.35">
      <c r="A7846">
        <v>2016</v>
      </c>
      <c r="B7846" s="5" t="s">
        <v>54</v>
      </c>
      <c r="C7846" s="10">
        <v>42522</v>
      </c>
      <c r="D7846" t="s">
        <v>24</v>
      </c>
      <c r="E7846">
        <f>+VLOOKUP(Tabla2[[#This Row],[Punto de venta]],Punto_venta[],2,0)</f>
        <v>3</v>
      </c>
      <c r="F7846" t="s">
        <v>33</v>
      </c>
      <c r="G7846">
        <f>+VLOOKUP(Tabla2[[#This Row],[Cultivo]],Cod_categoría[],2,0)</f>
        <v>100114040</v>
      </c>
      <c r="H7846" t="str">
        <f>+VLOOKUP(F7846,Codigos[],2,0)</f>
        <v>Frutos tropicales y subtropicales</v>
      </c>
      <c r="I7846">
        <f>+VLOOKUP(Tabla2[[#This Row],[Categoría]],Cod_procesamiento10[],2,0)</f>
        <v>4</v>
      </c>
      <c r="J7846" t="s">
        <v>163</v>
      </c>
      <c r="K7846" s="3">
        <v>727.37</v>
      </c>
    </row>
    <row r="7847" spans="1:11" x14ac:dyDescent="0.35">
      <c r="A7847">
        <v>2016</v>
      </c>
      <c r="B7847" s="5" t="s">
        <v>54</v>
      </c>
      <c r="C7847" s="10">
        <v>42522</v>
      </c>
      <c r="D7847" t="s">
        <v>24</v>
      </c>
      <c r="E7847">
        <f>+VLOOKUP(Tabla2[[#This Row],[Punto de venta]],Punto_venta[],2,0)</f>
        <v>3</v>
      </c>
      <c r="F7847" t="s">
        <v>19</v>
      </c>
      <c r="G7847">
        <f>+VLOOKUP(Tabla2[[#This Row],[Cultivo]],Cod_categoría[],2,0)</f>
        <v>100101007</v>
      </c>
      <c r="H7847" t="str">
        <f>+VLOOKUP(F7847,Codigos[],2,0)</f>
        <v>Berries</v>
      </c>
      <c r="I7847">
        <f>+VLOOKUP(Tabla2[[#This Row],[Categoría]],Cod_procesamiento10[],2,0)</f>
        <v>1</v>
      </c>
      <c r="J7847" t="s">
        <v>163</v>
      </c>
      <c r="K7847" s="3">
        <v>284.27</v>
      </c>
    </row>
    <row r="7848" spans="1:11" x14ac:dyDescent="0.35">
      <c r="A7848">
        <v>2016</v>
      </c>
      <c r="B7848" s="5" t="s">
        <v>54</v>
      </c>
      <c r="C7848" s="10">
        <v>42522</v>
      </c>
      <c r="D7848" t="s">
        <v>24</v>
      </c>
      <c r="E7848">
        <f>+VLOOKUP(Tabla2[[#This Row],[Punto de venta]],Punto_venta[],2,0)</f>
        <v>3</v>
      </c>
      <c r="F7848" t="s">
        <v>9</v>
      </c>
      <c r="G7848">
        <f>+VLOOKUP(Tabla2[[#This Row],[Cultivo]],Cod_categoría[],2,0)</f>
        <v>100102003</v>
      </c>
      <c r="H7848" t="str">
        <f>+VLOOKUP(F7848,Codigos[],2,0)</f>
        <v>Cítricos</v>
      </c>
      <c r="I7848">
        <f>+VLOOKUP(Tabla2[[#This Row],[Categoría]],Cod_procesamiento10[],2,0)</f>
        <v>2</v>
      </c>
      <c r="J7848" t="s">
        <v>163</v>
      </c>
      <c r="K7848" s="3">
        <v>261.39999999999998</v>
      </c>
    </row>
    <row r="7849" spans="1:11" x14ac:dyDescent="0.35">
      <c r="A7849">
        <v>2016</v>
      </c>
      <c r="B7849" s="5" t="s">
        <v>54</v>
      </c>
      <c r="C7849" s="10">
        <v>42522</v>
      </c>
      <c r="D7849" t="s">
        <v>24</v>
      </c>
      <c r="E7849">
        <f>+VLOOKUP(Tabla2[[#This Row],[Punto de venta]],Punto_venta[],2,0)</f>
        <v>3</v>
      </c>
      <c r="F7849" t="s">
        <v>20</v>
      </c>
      <c r="G7849">
        <f>+VLOOKUP(Tabla2[[#This Row],[Cultivo]],Cod_categoría[],2,0)</f>
        <v>100102004</v>
      </c>
      <c r="H7849" t="str">
        <f>+VLOOKUP(F7849,Codigos[],2,0)</f>
        <v>Cítricos</v>
      </c>
      <c r="I7849">
        <f>+VLOOKUP(Tabla2[[#This Row],[Categoría]],Cod_procesamiento10[],2,0)</f>
        <v>2</v>
      </c>
      <c r="J7849" t="s">
        <v>163</v>
      </c>
      <c r="K7849" s="3">
        <v>517.16999999999996</v>
      </c>
    </row>
    <row r="7850" spans="1:11" x14ac:dyDescent="0.35">
      <c r="A7850">
        <v>2016</v>
      </c>
      <c r="B7850" s="5" t="s">
        <v>54</v>
      </c>
      <c r="C7850" s="10">
        <v>42522</v>
      </c>
      <c r="D7850" t="s">
        <v>24</v>
      </c>
      <c r="E7850">
        <f>+VLOOKUP(Tabla2[[#This Row],[Punto de venta]],Punto_venta[],2,0)</f>
        <v>3</v>
      </c>
      <c r="F7850" t="s">
        <v>21</v>
      </c>
      <c r="G7850">
        <f>+VLOOKUP(Tabla2[[#This Row],[Cultivo]],Cod_categoría[],2,0)</f>
        <v>100108002</v>
      </c>
      <c r="H7850" t="str">
        <f>+VLOOKUP(F7850,Codigos[],2,0)</f>
        <v>Frutos tropicales y subtropicales</v>
      </c>
      <c r="I7850">
        <f>+VLOOKUP(Tabla2[[#This Row],[Categoría]],Cod_procesamiento10[],2,0)</f>
        <v>4</v>
      </c>
      <c r="J7850" t="s">
        <v>163</v>
      </c>
      <c r="K7850" s="3">
        <v>3166.67</v>
      </c>
    </row>
    <row r="7851" spans="1:11" x14ac:dyDescent="0.35">
      <c r="A7851">
        <v>2016</v>
      </c>
      <c r="B7851" s="5" t="s">
        <v>54</v>
      </c>
      <c r="C7851" s="10">
        <v>42522</v>
      </c>
      <c r="D7851" t="s">
        <v>24</v>
      </c>
      <c r="E7851">
        <f>+VLOOKUP(Tabla2[[#This Row],[Punto de venta]],Punto_venta[],2,0)</f>
        <v>3</v>
      </c>
      <c r="F7851" t="s">
        <v>10</v>
      </c>
      <c r="G7851">
        <f>+VLOOKUP(Tabla2[[#This Row],[Cultivo]],Cod_categoría[],2,0)</f>
        <v>100104002</v>
      </c>
      <c r="H7851" t="str">
        <f>+VLOOKUP(F7851,Codigos[],2,0)</f>
        <v>Frutos de pepita</v>
      </c>
      <c r="I7851">
        <f>+VLOOKUP(Tabla2[[#This Row],[Categoría]],Cod_procesamiento10[],2,0)</f>
        <v>3</v>
      </c>
      <c r="J7851" t="s">
        <v>163</v>
      </c>
      <c r="K7851" s="3">
        <v>315.05</v>
      </c>
    </row>
    <row r="7852" spans="1:11" x14ac:dyDescent="0.35">
      <c r="A7852">
        <v>2016</v>
      </c>
      <c r="B7852" s="5" t="s">
        <v>54</v>
      </c>
      <c r="C7852" s="10">
        <v>42522</v>
      </c>
      <c r="D7852" t="s">
        <v>24</v>
      </c>
      <c r="E7852">
        <f>+VLOOKUP(Tabla2[[#This Row],[Punto de venta]],Punto_venta[],2,0)</f>
        <v>3</v>
      </c>
      <c r="F7852" t="s">
        <v>22</v>
      </c>
      <c r="G7852">
        <f>+VLOOKUP(Tabla2[[#This Row],[Cultivo]],Cod_categoría[],2,0)</f>
        <v>100114041</v>
      </c>
      <c r="H7852" t="str">
        <f>+VLOOKUP(F7852,Codigos[],2,0)</f>
        <v>Frutos tropicales y subtropicales</v>
      </c>
      <c r="I7852">
        <f>+VLOOKUP(Tabla2[[#This Row],[Categoría]],Cod_procesamiento10[],2,0)</f>
        <v>4</v>
      </c>
      <c r="J7852" t="s">
        <v>163</v>
      </c>
      <c r="K7852" s="3">
        <v>1510.93</v>
      </c>
    </row>
    <row r="7853" spans="1:11" x14ac:dyDescent="0.35">
      <c r="A7853">
        <v>2016</v>
      </c>
      <c r="B7853" s="5" t="s">
        <v>54</v>
      </c>
      <c r="C7853" s="10">
        <v>42522</v>
      </c>
      <c r="D7853" t="s">
        <v>24</v>
      </c>
      <c r="E7853">
        <f>+VLOOKUP(Tabla2[[#This Row],[Punto de venta]],Punto_venta[],2,0)</f>
        <v>3</v>
      </c>
      <c r="F7853" t="s">
        <v>28</v>
      </c>
      <c r="G7853">
        <f>+VLOOKUP(Tabla2[[#This Row],[Cultivo]],Cod_categoría[],2,0)</f>
        <v>100104003</v>
      </c>
      <c r="H7853" t="str">
        <f>+VLOOKUP(F7853,Codigos[],2,0)</f>
        <v>Frutos de pepita</v>
      </c>
      <c r="I7853">
        <f>+VLOOKUP(Tabla2[[#This Row],[Categoría]],Cod_procesamiento10[],2,0)</f>
        <v>3</v>
      </c>
      <c r="J7853" t="s">
        <v>163</v>
      </c>
      <c r="K7853" s="3">
        <v>448.08</v>
      </c>
    </row>
    <row r="7854" spans="1:11" x14ac:dyDescent="0.35">
      <c r="A7854">
        <v>2016</v>
      </c>
      <c r="B7854" s="5" t="s">
        <v>54</v>
      </c>
      <c r="C7854" s="10">
        <v>42522</v>
      </c>
      <c r="D7854" t="s">
        <v>24</v>
      </c>
      <c r="E7854">
        <f>+VLOOKUP(Tabla2[[#This Row],[Punto de venta]],Punto_venta[],2,0)</f>
        <v>3</v>
      </c>
      <c r="F7854" t="s">
        <v>11</v>
      </c>
      <c r="G7854">
        <f>+VLOOKUP(Tabla2[[#This Row],[Cultivo]],Cod_categoría[],2,0)</f>
        <v>100102005</v>
      </c>
      <c r="H7854" t="str">
        <f>+VLOOKUP(F7854,Codigos[],2,0)</f>
        <v>Cítricos</v>
      </c>
      <c r="I7854">
        <f>+VLOOKUP(Tabla2[[#This Row],[Categoría]],Cod_procesamiento10[],2,0)</f>
        <v>2</v>
      </c>
      <c r="J7854" t="s">
        <v>163</v>
      </c>
      <c r="K7854" s="3">
        <v>353.19</v>
      </c>
    </row>
    <row r="7855" spans="1:11" x14ac:dyDescent="0.35">
      <c r="A7855">
        <v>2016</v>
      </c>
      <c r="B7855" s="5" t="s">
        <v>54</v>
      </c>
      <c r="C7855" s="10">
        <v>42522</v>
      </c>
      <c r="D7855" t="s">
        <v>24</v>
      </c>
      <c r="E7855">
        <f>+VLOOKUP(Tabla2[[#This Row],[Punto de venta]],Punto_venta[],2,0)</f>
        <v>3</v>
      </c>
      <c r="F7855" t="s">
        <v>13</v>
      </c>
      <c r="G7855">
        <f>+VLOOKUP(Tabla2[[#This Row],[Cultivo]],Cod_categoría[],2,0)</f>
        <v>100106002</v>
      </c>
      <c r="H7855" t="str">
        <f>+VLOOKUP(F7855,Codigos[],2,0)</f>
        <v>Frutos oleaginosos</v>
      </c>
      <c r="I7855">
        <f>+VLOOKUP(Tabla2[[#This Row],[Categoría]],Cod_procesamiento10[],2,0)</f>
        <v>12</v>
      </c>
      <c r="J7855" t="s">
        <v>163</v>
      </c>
      <c r="K7855" s="3">
        <v>2276.37</v>
      </c>
    </row>
    <row r="7856" spans="1:11" x14ac:dyDescent="0.35">
      <c r="A7856">
        <v>2016</v>
      </c>
      <c r="B7856" s="5" t="s">
        <v>54</v>
      </c>
      <c r="C7856" s="10">
        <v>42522</v>
      </c>
      <c r="D7856" t="s">
        <v>24</v>
      </c>
      <c r="E7856">
        <f>+VLOOKUP(Tabla2[[#This Row],[Punto de venta]],Punto_venta[],2,0)</f>
        <v>3</v>
      </c>
      <c r="F7856" t="s">
        <v>31</v>
      </c>
      <c r="G7856">
        <f>+VLOOKUP(Tabla2[[#This Row],[Cultivo]],Cod_categoría[],2,0)</f>
        <v>100108004</v>
      </c>
      <c r="H7856" t="str">
        <f>+VLOOKUP(F7856,Codigos[],2,0)</f>
        <v>Frutos tropicales y subtropicales</v>
      </c>
      <c r="I7856">
        <f>+VLOOKUP(Tabla2[[#This Row],[Categoría]],Cod_procesamiento10[],2,0)</f>
        <v>4</v>
      </c>
      <c r="J7856" t="s">
        <v>163</v>
      </c>
      <c r="K7856" s="3">
        <v>957.64</v>
      </c>
    </row>
    <row r="7857" spans="1:11" x14ac:dyDescent="0.35">
      <c r="A7857">
        <v>2016</v>
      </c>
      <c r="B7857" s="5" t="s">
        <v>54</v>
      </c>
      <c r="C7857" s="10">
        <v>42522</v>
      </c>
      <c r="D7857" t="s">
        <v>24</v>
      </c>
      <c r="E7857">
        <f>+VLOOKUP(Tabla2[[#This Row],[Punto de venta]],Punto_venta[],2,0)</f>
        <v>3</v>
      </c>
      <c r="F7857" t="s">
        <v>14</v>
      </c>
      <c r="G7857">
        <f>+VLOOKUP(Tabla2[[#This Row],[Cultivo]],Cod_categoría[],2,0)</f>
        <v>100104005</v>
      </c>
      <c r="H7857" t="str">
        <f>+VLOOKUP(F7857,Codigos[],2,0)</f>
        <v>Frutos de pepita</v>
      </c>
      <c r="I7857">
        <f>+VLOOKUP(Tabla2[[#This Row],[Categoría]],Cod_procesamiento10[],2,0)</f>
        <v>3</v>
      </c>
      <c r="J7857" t="s">
        <v>163</v>
      </c>
      <c r="K7857" s="3">
        <v>322.19</v>
      </c>
    </row>
    <row r="7858" spans="1:11" x14ac:dyDescent="0.35">
      <c r="A7858">
        <v>2016</v>
      </c>
      <c r="B7858" s="5" t="s">
        <v>54</v>
      </c>
      <c r="C7858" s="10">
        <v>42522</v>
      </c>
      <c r="D7858" t="s">
        <v>24</v>
      </c>
      <c r="E7858">
        <f>+VLOOKUP(Tabla2[[#This Row],[Punto de venta]],Punto_venta[],2,0)</f>
        <v>3</v>
      </c>
      <c r="F7858" t="s">
        <v>15</v>
      </c>
      <c r="G7858">
        <f>+VLOOKUP(Tabla2[[#This Row],[Cultivo]],Cod_categoría[],2,0)</f>
        <v>100108006</v>
      </c>
      <c r="H7858" t="str">
        <f>+VLOOKUP(F7858,Codigos[],2,0)</f>
        <v>Frutos tropicales y subtropicales</v>
      </c>
      <c r="I7858">
        <f>+VLOOKUP(Tabla2[[#This Row],[Categoría]],Cod_procesamiento10[],2,0)</f>
        <v>4</v>
      </c>
      <c r="J7858" t="s">
        <v>163</v>
      </c>
      <c r="K7858" s="3">
        <v>529.25</v>
      </c>
    </row>
    <row r="7859" spans="1:11" x14ac:dyDescent="0.35">
      <c r="A7859">
        <v>2016</v>
      </c>
      <c r="B7859" s="5" t="s">
        <v>54</v>
      </c>
      <c r="C7859" s="10">
        <v>42522</v>
      </c>
      <c r="D7859" t="s">
        <v>24</v>
      </c>
      <c r="E7859">
        <f>+VLOOKUP(Tabla2[[#This Row],[Punto de venta]],Punto_venta[],2,0)</f>
        <v>3</v>
      </c>
      <c r="F7859" t="s">
        <v>27</v>
      </c>
      <c r="G7859">
        <f>+VLOOKUP(Tabla2[[#This Row],[Cultivo]],Cod_categoría[],2,0)</f>
        <v>100102006</v>
      </c>
      <c r="H7859" t="str">
        <f>+VLOOKUP(F7859,Codigos[],2,0)</f>
        <v>Cítricos</v>
      </c>
      <c r="I7859">
        <f>+VLOOKUP(Tabla2[[#This Row],[Categoría]],Cod_procesamiento10[],2,0)</f>
        <v>2</v>
      </c>
      <c r="J7859" t="s">
        <v>163</v>
      </c>
      <c r="K7859" s="3">
        <v>555.98</v>
      </c>
    </row>
    <row r="7860" spans="1:11" x14ac:dyDescent="0.35">
      <c r="A7860">
        <v>2016</v>
      </c>
      <c r="B7860" s="5" t="s">
        <v>54</v>
      </c>
      <c r="C7860" s="10">
        <v>42522</v>
      </c>
      <c r="D7860" t="s">
        <v>24</v>
      </c>
      <c r="E7860">
        <f>+VLOOKUP(Tabla2[[#This Row],[Punto de venta]],Punto_venta[],2,0)</f>
        <v>3</v>
      </c>
      <c r="F7860" t="s">
        <v>18</v>
      </c>
      <c r="G7860">
        <f>+VLOOKUP(Tabla2[[#This Row],[Cultivo]],Cod_categoría[],2,0)</f>
        <v>100114042</v>
      </c>
      <c r="H7860" t="str">
        <f>+VLOOKUP(F7860,Codigos[],2,0)</f>
        <v>Otros</v>
      </c>
      <c r="I7860">
        <f>+VLOOKUP(Tabla2[[#This Row],[Categoría]],Cod_procesamiento10[],2,0)</f>
        <v>13</v>
      </c>
      <c r="J7860" t="s">
        <v>163</v>
      </c>
      <c r="K7860" s="3">
        <v>631.72</v>
      </c>
    </row>
    <row r="7861" spans="1:11" x14ac:dyDescent="0.35">
      <c r="A7861">
        <v>2016</v>
      </c>
      <c r="B7861" s="5" t="s">
        <v>54</v>
      </c>
      <c r="C7861" s="10">
        <v>42522</v>
      </c>
      <c r="D7861" t="s">
        <v>24</v>
      </c>
      <c r="E7861">
        <f>+VLOOKUP(Tabla2[[#This Row],[Punto de venta]],Punto_venta[],2,0)</f>
        <v>3</v>
      </c>
      <c r="F7861" t="s">
        <v>16</v>
      </c>
      <c r="G7861">
        <f>+VLOOKUP(Tabla2[[#This Row],[Cultivo]],Cod_categoría[],2,0)</f>
        <v>100109001</v>
      </c>
      <c r="H7861" t="str">
        <f>+VLOOKUP(F7861,Codigos[],2,0)</f>
        <v>Uva</v>
      </c>
      <c r="I7861">
        <f>+VLOOKUP(Tabla2[[#This Row],[Categoría]],Cod_procesamiento10[],2,0)</f>
        <v>11</v>
      </c>
      <c r="J7861" t="s">
        <v>163</v>
      </c>
      <c r="K7861" s="3">
        <v>855.39</v>
      </c>
    </row>
    <row r="7862" spans="1:11" x14ac:dyDescent="0.35">
      <c r="A7862">
        <v>2016</v>
      </c>
      <c r="B7862" s="5" t="s">
        <v>53</v>
      </c>
      <c r="C7862" s="10">
        <v>42491</v>
      </c>
      <c r="D7862" t="s">
        <v>2</v>
      </c>
      <c r="E7862">
        <f>+VLOOKUP(Tabla2[[#This Row],[Punto de venta]],Punto_venta[],2,0)</f>
        <v>1</v>
      </c>
      <c r="F7862" t="s">
        <v>19</v>
      </c>
      <c r="G7862">
        <f>+VLOOKUP(Tabla2[[#This Row],[Cultivo]],Cod_categoría[],2,0)</f>
        <v>100101007</v>
      </c>
      <c r="H7862" t="str">
        <f>+VLOOKUP(F7862,Codigos[],2,0)</f>
        <v>Berries</v>
      </c>
      <c r="I7862">
        <f>+VLOOKUP(Tabla2[[#This Row],[Categoría]],Cod_procesamiento10[],2,0)</f>
        <v>1</v>
      </c>
      <c r="J7862" t="s">
        <v>163</v>
      </c>
      <c r="K7862" s="3">
        <v>561.37</v>
      </c>
    </row>
    <row r="7863" spans="1:11" x14ac:dyDescent="0.35">
      <c r="A7863">
        <v>2016</v>
      </c>
      <c r="B7863" s="5" t="s">
        <v>53</v>
      </c>
      <c r="C7863" s="10">
        <v>42491</v>
      </c>
      <c r="D7863" t="s">
        <v>2</v>
      </c>
      <c r="E7863">
        <f>+VLOOKUP(Tabla2[[#This Row],[Punto de venta]],Punto_venta[],2,0)</f>
        <v>1</v>
      </c>
      <c r="F7863" t="s">
        <v>9</v>
      </c>
      <c r="G7863">
        <f>+VLOOKUP(Tabla2[[#This Row],[Cultivo]],Cod_categoría[],2,0)</f>
        <v>100102003</v>
      </c>
      <c r="H7863" t="str">
        <f>+VLOOKUP(F7863,Codigos[],2,0)</f>
        <v>Cítricos</v>
      </c>
      <c r="I7863">
        <f>+VLOOKUP(Tabla2[[#This Row],[Categoría]],Cod_procesamiento10[],2,0)</f>
        <v>2</v>
      </c>
      <c r="J7863" t="s">
        <v>163</v>
      </c>
      <c r="K7863" s="3">
        <v>974.13</v>
      </c>
    </row>
    <row r="7864" spans="1:11" x14ac:dyDescent="0.35">
      <c r="A7864">
        <v>2016</v>
      </c>
      <c r="B7864" s="5" t="s">
        <v>53</v>
      </c>
      <c r="C7864" s="10">
        <v>42491</v>
      </c>
      <c r="D7864" t="s">
        <v>2</v>
      </c>
      <c r="E7864">
        <f>+VLOOKUP(Tabla2[[#This Row],[Punto de venta]],Punto_venta[],2,0)</f>
        <v>1</v>
      </c>
      <c r="F7864" t="s">
        <v>20</v>
      </c>
      <c r="G7864">
        <f>+VLOOKUP(Tabla2[[#This Row],[Cultivo]],Cod_categoría[],2,0)</f>
        <v>100102004</v>
      </c>
      <c r="H7864" t="str">
        <f>+VLOOKUP(F7864,Codigos[],2,0)</f>
        <v>Cítricos</v>
      </c>
      <c r="I7864">
        <f>+VLOOKUP(Tabla2[[#This Row],[Categoría]],Cod_procesamiento10[],2,0)</f>
        <v>2</v>
      </c>
      <c r="J7864" t="s">
        <v>163</v>
      </c>
      <c r="K7864" s="3">
        <v>980.01</v>
      </c>
    </row>
    <row r="7865" spans="1:11" x14ac:dyDescent="0.35">
      <c r="A7865">
        <v>2016</v>
      </c>
      <c r="B7865" s="5" t="s">
        <v>53</v>
      </c>
      <c r="C7865" s="10">
        <v>42491</v>
      </c>
      <c r="D7865" t="s">
        <v>2</v>
      </c>
      <c r="E7865">
        <f>+VLOOKUP(Tabla2[[#This Row],[Punto de venta]],Punto_venta[],2,0)</f>
        <v>1</v>
      </c>
      <c r="F7865" t="s">
        <v>21</v>
      </c>
      <c r="G7865">
        <f>+VLOOKUP(Tabla2[[#This Row],[Cultivo]],Cod_categoría[],2,0)</f>
        <v>100108002</v>
      </c>
      <c r="H7865" t="str">
        <f>+VLOOKUP(F7865,Codigos[],2,0)</f>
        <v>Frutos tropicales y subtropicales</v>
      </c>
      <c r="I7865">
        <f>+VLOOKUP(Tabla2[[#This Row],[Categoría]],Cod_procesamiento10[],2,0)</f>
        <v>4</v>
      </c>
      <c r="J7865" t="s">
        <v>163</v>
      </c>
      <c r="K7865" s="3">
        <v>2213.33</v>
      </c>
    </row>
    <row r="7866" spans="1:11" x14ac:dyDescent="0.35">
      <c r="A7866">
        <v>2016</v>
      </c>
      <c r="B7866" s="5" t="s">
        <v>53</v>
      </c>
      <c r="C7866" s="10">
        <v>42491</v>
      </c>
      <c r="D7866" t="s">
        <v>2</v>
      </c>
      <c r="E7866">
        <f>+VLOOKUP(Tabla2[[#This Row],[Punto de venta]],Punto_venta[],2,0)</f>
        <v>1</v>
      </c>
      <c r="F7866" t="s">
        <v>10</v>
      </c>
      <c r="G7866">
        <f>+VLOOKUP(Tabla2[[#This Row],[Cultivo]],Cod_categoría[],2,0)</f>
        <v>100104002</v>
      </c>
      <c r="H7866" t="str">
        <f>+VLOOKUP(F7866,Codigos[],2,0)</f>
        <v>Frutos de pepita</v>
      </c>
      <c r="I7866">
        <f>+VLOOKUP(Tabla2[[#This Row],[Categoría]],Cod_procesamiento10[],2,0)</f>
        <v>3</v>
      </c>
      <c r="J7866" t="s">
        <v>163</v>
      </c>
      <c r="K7866" s="3">
        <v>497.18</v>
      </c>
    </row>
    <row r="7867" spans="1:11" x14ac:dyDescent="0.35">
      <c r="A7867">
        <v>2016</v>
      </c>
      <c r="B7867" s="5" t="s">
        <v>53</v>
      </c>
      <c r="C7867" s="10">
        <v>42491</v>
      </c>
      <c r="D7867" t="s">
        <v>2</v>
      </c>
      <c r="E7867">
        <f>+VLOOKUP(Tabla2[[#This Row],[Punto de venta]],Punto_venta[],2,0)</f>
        <v>1</v>
      </c>
      <c r="F7867" t="s">
        <v>11</v>
      </c>
      <c r="G7867">
        <f>+VLOOKUP(Tabla2[[#This Row],[Cultivo]],Cod_categoría[],2,0)</f>
        <v>100102005</v>
      </c>
      <c r="H7867" t="str">
        <f>+VLOOKUP(F7867,Codigos[],2,0)</f>
        <v>Cítricos</v>
      </c>
      <c r="I7867">
        <f>+VLOOKUP(Tabla2[[#This Row],[Categoría]],Cod_procesamiento10[],2,0)</f>
        <v>2</v>
      </c>
      <c r="J7867" t="s">
        <v>163</v>
      </c>
      <c r="K7867" s="3">
        <v>926.77</v>
      </c>
    </row>
    <row r="7868" spans="1:11" x14ac:dyDescent="0.35">
      <c r="A7868">
        <v>2016</v>
      </c>
      <c r="B7868" s="5" t="s">
        <v>53</v>
      </c>
      <c r="C7868" s="10">
        <v>42491</v>
      </c>
      <c r="D7868" t="s">
        <v>2</v>
      </c>
      <c r="E7868">
        <f>+VLOOKUP(Tabla2[[#This Row],[Punto de venta]],Punto_venta[],2,0)</f>
        <v>1</v>
      </c>
      <c r="F7868" t="s">
        <v>13</v>
      </c>
      <c r="G7868">
        <f>+VLOOKUP(Tabla2[[#This Row],[Cultivo]],Cod_categoría[],2,0)</f>
        <v>100106002</v>
      </c>
      <c r="H7868" t="str">
        <f>+VLOOKUP(F7868,Codigos[],2,0)</f>
        <v>Frutos oleaginosos</v>
      </c>
      <c r="I7868">
        <f>+VLOOKUP(Tabla2[[#This Row],[Categoría]],Cod_procesamiento10[],2,0)</f>
        <v>12</v>
      </c>
      <c r="J7868" t="s">
        <v>163</v>
      </c>
      <c r="K7868" s="3">
        <v>2578.7800000000002</v>
      </c>
    </row>
    <row r="7869" spans="1:11" x14ac:dyDescent="0.35">
      <c r="A7869">
        <v>2016</v>
      </c>
      <c r="B7869" s="5" t="s">
        <v>53</v>
      </c>
      <c r="C7869" s="10">
        <v>42491</v>
      </c>
      <c r="D7869" t="s">
        <v>2</v>
      </c>
      <c r="E7869">
        <f>+VLOOKUP(Tabla2[[#This Row],[Punto de venta]],Punto_venta[],2,0)</f>
        <v>1</v>
      </c>
      <c r="F7869" t="s">
        <v>14</v>
      </c>
      <c r="G7869">
        <f>+VLOOKUP(Tabla2[[#This Row],[Cultivo]],Cod_categoría[],2,0)</f>
        <v>100104005</v>
      </c>
      <c r="H7869" t="str">
        <f>+VLOOKUP(F7869,Codigos[],2,0)</f>
        <v>Frutos de pepita</v>
      </c>
      <c r="I7869">
        <f>+VLOOKUP(Tabla2[[#This Row],[Categoría]],Cod_procesamiento10[],2,0)</f>
        <v>3</v>
      </c>
      <c r="J7869" t="s">
        <v>163</v>
      </c>
      <c r="K7869" s="3">
        <v>600.86</v>
      </c>
    </row>
    <row r="7870" spans="1:11" x14ac:dyDescent="0.35">
      <c r="A7870">
        <v>2016</v>
      </c>
      <c r="B7870" s="5" t="s">
        <v>53</v>
      </c>
      <c r="C7870" s="10">
        <v>42491</v>
      </c>
      <c r="D7870" t="s">
        <v>2</v>
      </c>
      <c r="E7870">
        <f>+VLOOKUP(Tabla2[[#This Row],[Punto de venta]],Punto_venta[],2,0)</f>
        <v>1</v>
      </c>
      <c r="F7870" t="s">
        <v>15</v>
      </c>
      <c r="G7870">
        <f>+VLOOKUP(Tabla2[[#This Row],[Cultivo]],Cod_categoría[],2,0)</f>
        <v>100108006</v>
      </c>
      <c r="H7870" t="str">
        <f>+VLOOKUP(F7870,Codigos[],2,0)</f>
        <v>Frutos tropicales y subtropicales</v>
      </c>
      <c r="I7870">
        <f>+VLOOKUP(Tabla2[[#This Row],[Categoría]],Cod_procesamiento10[],2,0)</f>
        <v>4</v>
      </c>
      <c r="J7870" t="s">
        <v>163</v>
      </c>
      <c r="K7870" s="3">
        <v>534.04</v>
      </c>
    </row>
    <row r="7871" spans="1:11" x14ac:dyDescent="0.35">
      <c r="A7871">
        <v>2016</v>
      </c>
      <c r="B7871" s="5" t="s">
        <v>53</v>
      </c>
      <c r="C7871" s="10">
        <v>42491</v>
      </c>
      <c r="D7871" t="s">
        <v>17</v>
      </c>
      <c r="E7871">
        <f>+VLOOKUP(Tabla2[[#This Row],[Punto de venta]],Punto_venta[],2,0)</f>
        <v>2</v>
      </c>
      <c r="F7871" t="s">
        <v>19</v>
      </c>
      <c r="G7871">
        <f>+VLOOKUP(Tabla2[[#This Row],[Cultivo]],Cod_categoría[],2,0)</f>
        <v>100101007</v>
      </c>
      <c r="H7871" t="str">
        <f>+VLOOKUP(F7871,Codigos[],2,0)</f>
        <v>Berries</v>
      </c>
      <c r="I7871">
        <f>+VLOOKUP(Tabla2[[#This Row],[Categoría]],Cod_procesamiento10[],2,0)</f>
        <v>1</v>
      </c>
      <c r="J7871" t="s">
        <v>163</v>
      </c>
      <c r="K7871" s="3">
        <v>1220.1500000000001</v>
      </c>
    </row>
    <row r="7872" spans="1:11" x14ac:dyDescent="0.35">
      <c r="A7872">
        <v>2016</v>
      </c>
      <c r="B7872" s="5" t="s">
        <v>53</v>
      </c>
      <c r="C7872" s="10">
        <v>42491</v>
      </c>
      <c r="D7872" t="s">
        <v>17</v>
      </c>
      <c r="E7872">
        <f>+VLOOKUP(Tabla2[[#This Row],[Punto de venta]],Punto_venta[],2,0)</f>
        <v>2</v>
      </c>
      <c r="F7872" t="s">
        <v>9</v>
      </c>
      <c r="G7872">
        <f>+VLOOKUP(Tabla2[[#This Row],[Cultivo]],Cod_categoría[],2,0)</f>
        <v>100102003</v>
      </c>
      <c r="H7872" t="str">
        <f>+VLOOKUP(F7872,Codigos[],2,0)</f>
        <v>Cítricos</v>
      </c>
      <c r="I7872">
        <f>+VLOOKUP(Tabla2[[#This Row],[Categoría]],Cod_procesamiento10[],2,0)</f>
        <v>2</v>
      </c>
      <c r="J7872" t="s">
        <v>163</v>
      </c>
      <c r="K7872" s="3">
        <v>1619.22</v>
      </c>
    </row>
    <row r="7873" spans="1:11" x14ac:dyDescent="0.35">
      <c r="A7873">
        <v>2016</v>
      </c>
      <c r="B7873" s="5" t="s">
        <v>53</v>
      </c>
      <c r="C7873" s="10">
        <v>42491</v>
      </c>
      <c r="D7873" t="s">
        <v>17</v>
      </c>
      <c r="E7873">
        <f>+VLOOKUP(Tabla2[[#This Row],[Punto de venta]],Punto_venta[],2,0)</f>
        <v>2</v>
      </c>
      <c r="F7873" t="s">
        <v>20</v>
      </c>
      <c r="G7873">
        <f>+VLOOKUP(Tabla2[[#This Row],[Cultivo]],Cod_categoría[],2,0)</f>
        <v>100102004</v>
      </c>
      <c r="H7873" t="str">
        <f>+VLOOKUP(F7873,Codigos[],2,0)</f>
        <v>Cítricos</v>
      </c>
      <c r="I7873">
        <f>+VLOOKUP(Tabla2[[#This Row],[Categoría]],Cod_procesamiento10[],2,0)</f>
        <v>2</v>
      </c>
      <c r="J7873" t="s">
        <v>163</v>
      </c>
      <c r="K7873" s="3">
        <v>2444.89</v>
      </c>
    </row>
    <row r="7874" spans="1:11" x14ac:dyDescent="0.35">
      <c r="A7874">
        <v>2016</v>
      </c>
      <c r="B7874" s="5" t="s">
        <v>53</v>
      </c>
      <c r="C7874" s="10">
        <v>42491</v>
      </c>
      <c r="D7874" t="s">
        <v>17</v>
      </c>
      <c r="E7874">
        <f>+VLOOKUP(Tabla2[[#This Row],[Punto de venta]],Punto_venta[],2,0)</f>
        <v>2</v>
      </c>
      <c r="F7874" t="s">
        <v>21</v>
      </c>
      <c r="G7874">
        <f>+VLOOKUP(Tabla2[[#This Row],[Cultivo]],Cod_categoría[],2,0)</f>
        <v>100108002</v>
      </c>
      <c r="H7874" t="str">
        <f>+VLOOKUP(F7874,Codigos[],2,0)</f>
        <v>Frutos tropicales y subtropicales</v>
      </c>
      <c r="I7874">
        <f>+VLOOKUP(Tabla2[[#This Row],[Categoría]],Cod_procesamiento10[],2,0)</f>
        <v>4</v>
      </c>
      <c r="J7874" t="s">
        <v>163</v>
      </c>
      <c r="K7874" s="3">
        <v>1787.37</v>
      </c>
    </row>
    <row r="7875" spans="1:11" x14ac:dyDescent="0.35">
      <c r="A7875">
        <v>2016</v>
      </c>
      <c r="B7875" s="5" t="s">
        <v>53</v>
      </c>
      <c r="C7875" s="10">
        <v>42491</v>
      </c>
      <c r="D7875" t="s">
        <v>17</v>
      </c>
      <c r="E7875">
        <f>+VLOOKUP(Tabla2[[#This Row],[Punto de venta]],Punto_venta[],2,0)</f>
        <v>2</v>
      </c>
      <c r="F7875" t="s">
        <v>10</v>
      </c>
      <c r="G7875">
        <f>+VLOOKUP(Tabla2[[#This Row],[Cultivo]],Cod_categoría[],2,0)</f>
        <v>100104002</v>
      </c>
      <c r="H7875" t="str">
        <f>+VLOOKUP(F7875,Codigos[],2,0)</f>
        <v>Frutos de pepita</v>
      </c>
      <c r="I7875">
        <f>+VLOOKUP(Tabla2[[#This Row],[Categoría]],Cod_procesamiento10[],2,0)</f>
        <v>3</v>
      </c>
      <c r="J7875" t="s">
        <v>163</v>
      </c>
      <c r="K7875" s="3">
        <v>1069.0899999999999</v>
      </c>
    </row>
    <row r="7876" spans="1:11" x14ac:dyDescent="0.35">
      <c r="A7876">
        <v>2016</v>
      </c>
      <c r="B7876" s="5" t="s">
        <v>53</v>
      </c>
      <c r="C7876" s="10">
        <v>42491</v>
      </c>
      <c r="D7876" t="s">
        <v>17</v>
      </c>
      <c r="E7876">
        <f>+VLOOKUP(Tabla2[[#This Row],[Punto de venta]],Punto_venta[],2,0)</f>
        <v>2</v>
      </c>
      <c r="F7876" t="s">
        <v>11</v>
      </c>
      <c r="G7876">
        <f>+VLOOKUP(Tabla2[[#This Row],[Cultivo]],Cod_categoría[],2,0)</f>
        <v>100102005</v>
      </c>
      <c r="H7876" t="str">
        <f>+VLOOKUP(F7876,Codigos[],2,0)</f>
        <v>Cítricos</v>
      </c>
      <c r="I7876">
        <f>+VLOOKUP(Tabla2[[#This Row],[Categoría]],Cod_procesamiento10[],2,0)</f>
        <v>2</v>
      </c>
      <c r="J7876" t="s">
        <v>163</v>
      </c>
      <c r="K7876" s="3">
        <v>1450.25</v>
      </c>
    </row>
    <row r="7877" spans="1:11" x14ac:dyDescent="0.35">
      <c r="A7877">
        <v>2016</v>
      </c>
      <c r="B7877" s="5" t="s">
        <v>53</v>
      </c>
      <c r="C7877" s="10">
        <v>42491</v>
      </c>
      <c r="D7877" t="s">
        <v>17</v>
      </c>
      <c r="E7877">
        <f>+VLOOKUP(Tabla2[[#This Row],[Punto de venta]],Punto_venta[],2,0)</f>
        <v>2</v>
      </c>
      <c r="F7877" t="s">
        <v>13</v>
      </c>
      <c r="G7877">
        <f>+VLOOKUP(Tabla2[[#This Row],[Cultivo]],Cod_categoría[],2,0)</f>
        <v>100106002</v>
      </c>
      <c r="H7877" t="str">
        <f>+VLOOKUP(F7877,Codigos[],2,0)</f>
        <v>Frutos oleaginosos</v>
      </c>
      <c r="I7877">
        <f>+VLOOKUP(Tabla2[[#This Row],[Categoría]],Cod_procesamiento10[],2,0)</f>
        <v>12</v>
      </c>
      <c r="J7877" t="s">
        <v>163</v>
      </c>
      <c r="K7877" s="3">
        <v>3201.94</v>
      </c>
    </row>
    <row r="7878" spans="1:11" x14ac:dyDescent="0.35">
      <c r="A7878">
        <v>2016</v>
      </c>
      <c r="B7878" s="5" t="s">
        <v>53</v>
      </c>
      <c r="C7878" s="10">
        <v>42491</v>
      </c>
      <c r="D7878" t="s">
        <v>17</v>
      </c>
      <c r="E7878">
        <f>+VLOOKUP(Tabla2[[#This Row],[Punto de venta]],Punto_venta[],2,0)</f>
        <v>2</v>
      </c>
      <c r="F7878" t="s">
        <v>14</v>
      </c>
      <c r="G7878">
        <f>+VLOOKUP(Tabla2[[#This Row],[Cultivo]],Cod_categoría[],2,0)</f>
        <v>100104005</v>
      </c>
      <c r="H7878" t="str">
        <f>+VLOOKUP(F7878,Codigos[],2,0)</f>
        <v>Frutos de pepita</v>
      </c>
      <c r="I7878">
        <f>+VLOOKUP(Tabla2[[#This Row],[Categoría]],Cod_procesamiento10[],2,0)</f>
        <v>3</v>
      </c>
      <c r="J7878" t="s">
        <v>163</v>
      </c>
      <c r="K7878" s="3">
        <v>1059.45</v>
      </c>
    </row>
    <row r="7879" spans="1:11" x14ac:dyDescent="0.35">
      <c r="A7879">
        <v>2016</v>
      </c>
      <c r="B7879" s="5" t="s">
        <v>53</v>
      </c>
      <c r="C7879" s="10">
        <v>42491</v>
      </c>
      <c r="D7879" t="s">
        <v>17</v>
      </c>
      <c r="E7879">
        <f>+VLOOKUP(Tabla2[[#This Row],[Punto de venta]],Punto_venta[],2,0)</f>
        <v>2</v>
      </c>
      <c r="F7879" t="s">
        <v>15</v>
      </c>
      <c r="G7879">
        <f>+VLOOKUP(Tabla2[[#This Row],[Cultivo]],Cod_categoría[],2,0)</f>
        <v>100108006</v>
      </c>
      <c r="H7879" t="str">
        <f>+VLOOKUP(F7879,Codigos[],2,0)</f>
        <v>Frutos tropicales y subtropicales</v>
      </c>
      <c r="I7879">
        <f>+VLOOKUP(Tabla2[[#This Row],[Categoría]],Cod_procesamiento10[],2,0)</f>
        <v>4</v>
      </c>
      <c r="J7879" t="s">
        <v>163</v>
      </c>
      <c r="K7879" s="3">
        <v>821.11</v>
      </c>
    </row>
    <row r="7880" spans="1:11" x14ac:dyDescent="0.35">
      <c r="A7880">
        <v>2016</v>
      </c>
      <c r="B7880" s="5" t="s">
        <v>53</v>
      </c>
      <c r="C7880" s="10">
        <v>42491</v>
      </c>
      <c r="D7880" t="s">
        <v>2</v>
      </c>
      <c r="E7880">
        <f>+VLOOKUP(Tabla2[[#This Row],[Punto de venta]],Punto_venta[],2,0)</f>
        <v>1</v>
      </c>
      <c r="F7880" t="s">
        <v>19</v>
      </c>
      <c r="G7880">
        <f>+VLOOKUP(Tabla2[[#This Row],[Cultivo]],Cod_categoría[],2,0)</f>
        <v>100101007</v>
      </c>
      <c r="H7880" t="str">
        <f>+VLOOKUP(F7880,Codigos[],2,0)</f>
        <v>Berries</v>
      </c>
      <c r="I7880">
        <f>+VLOOKUP(Tabla2[[#This Row],[Categoría]],Cod_procesamiento10[],2,0)</f>
        <v>1</v>
      </c>
      <c r="J7880" t="s">
        <v>163</v>
      </c>
      <c r="K7880" s="3">
        <v>561.86</v>
      </c>
    </row>
    <row r="7881" spans="1:11" x14ac:dyDescent="0.35">
      <c r="A7881">
        <v>2016</v>
      </c>
      <c r="B7881" s="5" t="s">
        <v>53</v>
      </c>
      <c r="C7881" s="10">
        <v>42491</v>
      </c>
      <c r="D7881" t="s">
        <v>2</v>
      </c>
      <c r="E7881">
        <f>+VLOOKUP(Tabla2[[#This Row],[Punto de venta]],Punto_venta[],2,0)</f>
        <v>1</v>
      </c>
      <c r="F7881" t="s">
        <v>9</v>
      </c>
      <c r="G7881">
        <f>+VLOOKUP(Tabla2[[#This Row],[Cultivo]],Cod_categoría[],2,0)</f>
        <v>100102003</v>
      </c>
      <c r="H7881" t="str">
        <f>+VLOOKUP(F7881,Codigos[],2,0)</f>
        <v>Cítricos</v>
      </c>
      <c r="I7881">
        <f>+VLOOKUP(Tabla2[[#This Row],[Categoría]],Cod_procesamiento10[],2,0)</f>
        <v>2</v>
      </c>
      <c r="J7881" t="s">
        <v>163</v>
      </c>
      <c r="K7881" s="3">
        <v>988.23</v>
      </c>
    </row>
    <row r="7882" spans="1:11" x14ac:dyDescent="0.35">
      <c r="A7882">
        <v>2016</v>
      </c>
      <c r="B7882" s="5" t="s">
        <v>53</v>
      </c>
      <c r="C7882" s="10">
        <v>42491</v>
      </c>
      <c r="D7882" t="s">
        <v>2</v>
      </c>
      <c r="E7882">
        <f>+VLOOKUP(Tabla2[[#This Row],[Punto de venta]],Punto_venta[],2,0)</f>
        <v>1</v>
      </c>
      <c r="F7882" t="s">
        <v>20</v>
      </c>
      <c r="G7882">
        <f>+VLOOKUP(Tabla2[[#This Row],[Cultivo]],Cod_categoría[],2,0)</f>
        <v>100102004</v>
      </c>
      <c r="H7882" t="str">
        <f>+VLOOKUP(F7882,Codigos[],2,0)</f>
        <v>Cítricos</v>
      </c>
      <c r="I7882">
        <f>+VLOOKUP(Tabla2[[#This Row],[Categoría]],Cod_procesamiento10[],2,0)</f>
        <v>2</v>
      </c>
      <c r="J7882" t="s">
        <v>163</v>
      </c>
      <c r="K7882" s="3">
        <v>997.13</v>
      </c>
    </row>
    <row r="7883" spans="1:11" x14ac:dyDescent="0.35">
      <c r="A7883">
        <v>2016</v>
      </c>
      <c r="B7883" s="5" t="s">
        <v>53</v>
      </c>
      <c r="C7883" s="10">
        <v>42491</v>
      </c>
      <c r="D7883" t="s">
        <v>2</v>
      </c>
      <c r="E7883">
        <f>+VLOOKUP(Tabla2[[#This Row],[Punto de venta]],Punto_venta[],2,0)</f>
        <v>1</v>
      </c>
      <c r="F7883" t="s">
        <v>21</v>
      </c>
      <c r="G7883">
        <f>+VLOOKUP(Tabla2[[#This Row],[Cultivo]],Cod_categoría[],2,0)</f>
        <v>100108002</v>
      </c>
      <c r="H7883" t="str">
        <f>+VLOOKUP(F7883,Codigos[],2,0)</f>
        <v>Frutos tropicales y subtropicales</v>
      </c>
      <c r="I7883">
        <f>+VLOOKUP(Tabla2[[#This Row],[Categoría]],Cod_procesamiento10[],2,0)</f>
        <v>4</v>
      </c>
      <c r="J7883" t="s">
        <v>163</v>
      </c>
      <c r="K7883" s="3">
        <v>3033.33</v>
      </c>
    </row>
    <row r="7884" spans="1:11" x14ac:dyDescent="0.35">
      <c r="A7884">
        <v>2016</v>
      </c>
      <c r="B7884" s="5" t="s">
        <v>53</v>
      </c>
      <c r="C7884" s="10">
        <v>42491</v>
      </c>
      <c r="D7884" t="s">
        <v>2</v>
      </c>
      <c r="E7884">
        <f>+VLOOKUP(Tabla2[[#This Row],[Punto de venta]],Punto_venta[],2,0)</f>
        <v>1</v>
      </c>
      <c r="F7884" t="s">
        <v>10</v>
      </c>
      <c r="G7884">
        <f>+VLOOKUP(Tabla2[[#This Row],[Cultivo]],Cod_categoría[],2,0)</f>
        <v>100104002</v>
      </c>
      <c r="H7884" t="str">
        <f>+VLOOKUP(F7884,Codigos[],2,0)</f>
        <v>Frutos de pepita</v>
      </c>
      <c r="I7884">
        <f>+VLOOKUP(Tabla2[[#This Row],[Categoría]],Cod_procesamiento10[],2,0)</f>
        <v>3</v>
      </c>
      <c r="J7884" t="s">
        <v>163</v>
      </c>
      <c r="K7884" s="3">
        <v>494.44</v>
      </c>
    </row>
    <row r="7885" spans="1:11" x14ac:dyDescent="0.35">
      <c r="A7885">
        <v>2016</v>
      </c>
      <c r="B7885" s="5" t="s">
        <v>53</v>
      </c>
      <c r="C7885" s="10">
        <v>42491</v>
      </c>
      <c r="D7885" t="s">
        <v>2</v>
      </c>
      <c r="E7885">
        <f>+VLOOKUP(Tabla2[[#This Row],[Punto de venta]],Punto_venta[],2,0)</f>
        <v>1</v>
      </c>
      <c r="F7885" t="s">
        <v>11</v>
      </c>
      <c r="G7885">
        <f>+VLOOKUP(Tabla2[[#This Row],[Cultivo]],Cod_categoría[],2,0)</f>
        <v>100102005</v>
      </c>
      <c r="H7885" t="str">
        <f>+VLOOKUP(F7885,Codigos[],2,0)</f>
        <v>Cítricos</v>
      </c>
      <c r="I7885">
        <f>+VLOOKUP(Tabla2[[#This Row],[Categoría]],Cod_procesamiento10[],2,0)</f>
        <v>2</v>
      </c>
      <c r="J7885" t="s">
        <v>163</v>
      </c>
      <c r="K7885" s="3">
        <v>851.91</v>
      </c>
    </row>
    <row r="7886" spans="1:11" x14ac:dyDescent="0.35">
      <c r="A7886">
        <v>2016</v>
      </c>
      <c r="B7886" s="5" t="s">
        <v>53</v>
      </c>
      <c r="C7886" s="10">
        <v>42491</v>
      </c>
      <c r="D7886" t="s">
        <v>2</v>
      </c>
      <c r="E7886">
        <f>+VLOOKUP(Tabla2[[#This Row],[Punto de venta]],Punto_venta[],2,0)</f>
        <v>1</v>
      </c>
      <c r="F7886" t="s">
        <v>13</v>
      </c>
      <c r="G7886">
        <f>+VLOOKUP(Tabla2[[#This Row],[Cultivo]],Cod_categoría[],2,0)</f>
        <v>100106002</v>
      </c>
      <c r="H7886" t="str">
        <f>+VLOOKUP(F7886,Codigos[],2,0)</f>
        <v>Frutos oleaginosos</v>
      </c>
      <c r="I7886">
        <f>+VLOOKUP(Tabla2[[#This Row],[Categoría]],Cod_procesamiento10[],2,0)</f>
        <v>12</v>
      </c>
      <c r="J7886" t="s">
        <v>163</v>
      </c>
      <c r="K7886" s="3">
        <v>2575.1799999999998</v>
      </c>
    </row>
    <row r="7887" spans="1:11" x14ac:dyDescent="0.35">
      <c r="A7887">
        <v>2016</v>
      </c>
      <c r="B7887" s="5" t="s">
        <v>53</v>
      </c>
      <c r="C7887" s="10">
        <v>42491</v>
      </c>
      <c r="D7887" t="s">
        <v>2</v>
      </c>
      <c r="E7887">
        <f>+VLOOKUP(Tabla2[[#This Row],[Punto de venta]],Punto_venta[],2,0)</f>
        <v>1</v>
      </c>
      <c r="F7887" t="s">
        <v>14</v>
      </c>
      <c r="G7887">
        <f>+VLOOKUP(Tabla2[[#This Row],[Cultivo]],Cod_categoría[],2,0)</f>
        <v>100104005</v>
      </c>
      <c r="H7887" t="str">
        <f>+VLOOKUP(F7887,Codigos[],2,0)</f>
        <v>Frutos de pepita</v>
      </c>
      <c r="I7887">
        <f>+VLOOKUP(Tabla2[[#This Row],[Categoría]],Cod_procesamiento10[],2,0)</f>
        <v>3</v>
      </c>
      <c r="J7887" t="s">
        <v>163</v>
      </c>
      <c r="K7887" s="3">
        <v>613.79999999999995</v>
      </c>
    </row>
    <row r="7888" spans="1:11" x14ac:dyDescent="0.35">
      <c r="A7888">
        <v>2016</v>
      </c>
      <c r="B7888" s="5" t="s">
        <v>53</v>
      </c>
      <c r="C7888" s="10">
        <v>42491</v>
      </c>
      <c r="D7888" t="s">
        <v>2</v>
      </c>
      <c r="E7888">
        <f>+VLOOKUP(Tabla2[[#This Row],[Punto de venta]],Punto_venta[],2,0)</f>
        <v>1</v>
      </c>
      <c r="F7888" t="s">
        <v>15</v>
      </c>
      <c r="G7888">
        <f>+VLOOKUP(Tabla2[[#This Row],[Cultivo]],Cod_categoría[],2,0)</f>
        <v>100108006</v>
      </c>
      <c r="H7888" t="str">
        <f>+VLOOKUP(F7888,Codigos[],2,0)</f>
        <v>Frutos tropicales y subtropicales</v>
      </c>
      <c r="I7888">
        <f>+VLOOKUP(Tabla2[[#This Row],[Categoría]],Cod_procesamiento10[],2,0)</f>
        <v>4</v>
      </c>
      <c r="J7888" t="s">
        <v>163</v>
      </c>
      <c r="K7888" s="3">
        <v>525.95000000000005</v>
      </c>
    </row>
    <row r="7889" spans="1:11" x14ac:dyDescent="0.35">
      <c r="A7889">
        <v>2016</v>
      </c>
      <c r="B7889" s="5" t="s">
        <v>53</v>
      </c>
      <c r="C7889" s="10">
        <v>42491</v>
      </c>
      <c r="D7889" t="s">
        <v>17</v>
      </c>
      <c r="E7889">
        <f>+VLOOKUP(Tabla2[[#This Row],[Punto de venta]],Punto_venta[],2,0)</f>
        <v>2</v>
      </c>
      <c r="F7889" t="s">
        <v>19</v>
      </c>
      <c r="G7889">
        <f>+VLOOKUP(Tabla2[[#This Row],[Cultivo]],Cod_categoría[],2,0)</f>
        <v>100101007</v>
      </c>
      <c r="H7889" t="str">
        <f>+VLOOKUP(F7889,Codigos[],2,0)</f>
        <v>Berries</v>
      </c>
      <c r="I7889">
        <f>+VLOOKUP(Tabla2[[#This Row],[Categoría]],Cod_procesamiento10[],2,0)</f>
        <v>1</v>
      </c>
      <c r="J7889" t="s">
        <v>163</v>
      </c>
      <c r="K7889" s="3">
        <v>1124.1099999999999</v>
      </c>
    </row>
    <row r="7890" spans="1:11" x14ac:dyDescent="0.35">
      <c r="A7890">
        <v>2016</v>
      </c>
      <c r="B7890" s="5" t="s">
        <v>53</v>
      </c>
      <c r="C7890" s="10">
        <v>42491</v>
      </c>
      <c r="D7890" t="s">
        <v>17</v>
      </c>
      <c r="E7890">
        <f>+VLOOKUP(Tabla2[[#This Row],[Punto de venta]],Punto_venta[],2,0)</f>
        <v>2</v>
      </c>
      <c r="F7890" t="s">
        <v>9</v>
      </c>
      <c r="G7890">
        <f>+VLOOKUP(Tabla2[[#This Row],[Cultivo]],Cod_categoría[],2,0)</f>
        <v>100102003</v>
      </c>
      <c r="H7890" t="str">
        <f>+VLOOKUP(F7890,Codigos[],2,0)</f>
        <v>Cítricos</v>
      </c>
      <c r="I7890">
        <f>+VLOOKUP(Tabla2[[#This Row],[Categoría]],Cod_procesamiento10[],2,0)</f>
        <v>2</v>
      </c>
      <c r="J7890" t="s">
        <v>163</v>
      </c>
      <c r="K7890" s="3">
        <v>1628.66</v>
      </c>
    </row>
    <row r="7891" spans="1:11" x14ac:dyDescent="0.35">
      <c r="A7891">
        <v>2016</v>
      </c>
      <c r="B7891" s="5" t="s">
        <v>53</v>
      </c>
      <c r="C7891" s="10">
        <v>42491</v>
      </c>
      <c r="D7891" t="s">
        <v>17</v>
      </c>
      <c r="E7891">
        <f>+VLOOKUP(Tabla2[[#This Row],[Punto de venta]],Punto_venta[],2,0)</f>
        <v>2</v>
      </c>
      <c r="F7891" t="s">
        <v>20</v>
      </c>
      <c r="G7891">
        <f>+VLOOKUP(Tabla2[[#This Row],[Cultivo]],Cod_categoría[],2,0)</f>
        <v>100102004</v>
      </c>
      <c r="H7891" t="str">
        <f>+VLOOKUP(F7891,Codigos[],2,0)</f>
        <v>Cítricos</v>
      </c>
      <c r="I7891">
        <f>+VLOOKUP(Tabla2[[#This Row],[Categoría]],Cod_procesamiento10[],2,0)</f>
        <v>2</v>
      </c>
      <c r="J7891" t="s">
        <v>163</v>
      </c>
      <c r="K7891" s="3">
        <v>2380.3000000000002</v>
      </c>
    </row>
    <row r="7892" spans="1:11" x14ac:dyDescent="0.35">
      <c r="A7892">
        <v>2016</v>
      </c>
      <c r="B7892" s="5" t="s">
        <v>53</v>
      </c>
      <c r="C7892" s="10">
        <v>42491</v>
      </c>
      <c r="D7892" t="s">
        <v>17</v>
      </c>
      <c r="E7892">
        <f>+VLOOKUP(Tabla2[[#This Row],[Punto de venta]],Punto_venta[],2,0)</f>
        <v>2</v>
      </c>
      <c r="F7892" t="s">
        <v>21</v>
      </c>
      <c r="G7892">
        <f>+VLOOKUP(Tabla2[[#This Row],[Cultivo]],Cod_categoría[],2,0)</f>
        <v>100108002</v>
      </c>
      <c r="H7892" t="str">
        <f>+VLOOKUP(F7892,Codigos[],2,0)</f>
        <v>Frutos tropicales y subtropicales</v>
      </c>
      <c r="I7892">
        <f>+VLOOKUP(Tabla2[[#This Row],[Categoría]],Cod_procesamiento10[],2,0)</f>
        <v>4</v>
      </c>
      <c r="J7892" t="s">
        <v>163</v>
      </c>
      <c r="K7892" s="3">
        <v>1807.65</v>
      </c>
    </row>
    <row r="7893" spans="1:11" x14ac:dyDescent="0.35">
      <c r="A7893">
        <v>2016</v>
      </c>
      <c r="B7893" s="5" t="s">
        <v>53</v>
      </c>
      <c r="C7893" s="10">
        <v>42491</v>
      </c>
      <c r="D7893" t="s">
        <v>17</v>
      </c>
      <c r="E7893">
        <f>+VLOOKUP(Tabla2[[#This Row],[Punto de venta]],Punto_venta[],2,0)</f>
        <v>2</v>
      </c>
      <c r="F7893" t="s">
        <v>10</v>
      </c>
      <c r="G7893">
        <f>+VLOOKUP(Tabla2[[#This Row],[Cultivo]],Cod_categoría[],2,0)</f>
        <v>100104002</v>
      </c>
      <c r="H7893" t="str">
        <f>+VLOOKUP(F7893,Codigos[],2,0)</f>
        <v>Frutos de pepita</v>
      </c>
      <c r="I7893">
        <f>+VLOOKUP(Tabla2[[#This Row],[Categoría]],Cod_procesamiento10[],2,0)</f>
        <v>3</v>
      </c>
      <c r="J7893" t="s">
        <v>163</v>
      </c>
      <c r="K7893" s="3">
        <v>1062.55</v>
      </c>
    </row>
    <row r="7894" spans="1:11" x14ac:dyDescent="0.35">
      <c r="A7894">
        <v>2016</v>
      </c>
      <c r="B7894" s="5" t="s">
        <v>53</v>
      </c>
      <c r="C7894" s="10">
        <v>42491</v>
      </c>
      <c r="D7894" t="s">
        <v>17</v>
      </c>
      <c r="E7894">
        <f>+VLOOKUP(Tabla2[[#This Row],[Punto de venta]],Punto_venta[],2,0)</f>
        <v>2</v>
      </c>
      <c r="F7894" t="s">
        <v>11</v>
      </c>
      <c r="G7894">
        <f>+VLOOKUP(Tabla2[[#This Row],[Cultivo]],Cod_categoría[],2,0)</f>
        <v>100102005</v>
      </c>
      <c r="H7894" t="str">
        <f>+VLOOKUP(F7894,Codigos[],2,0)</f>
        <v>Cítricos</v>
      </c>
      <c r="I7894">
        <f>+VLOOKUP(Tabla2[[#This Row],[Categoría]],Cod_procesamiento10[],2,0)</f>
        <v>2</v>
      </c>
      <c r="J7894" t="s">
        <v>163</v>
      </c>
      <c r="K7894" s="3">
        <v>1349.01</v>
      </c>
    </row>
    <row r="7895" spans="1:11" x14ac:dyDescent="0.35">
      <c r="A7895">
        <v>2016</v>
      </c>
      <c r="B7895" s="5" t="s">
        <v>53</v>
      </c>
      <c r="C7895" s="10">
        <v>42491</v>
      </c>
      <c r="D7895" t="s">
        <v>17</v>
      </c>
      <c r="E7895">
        <f>+VLOOKUP(Tabla2[[#This Row],[Punto de venta]],Punto_venta[],2,0)</f>
        <v>2</v>
      </c>
      <c r="F7895" t="s">
        <v>13</v>
      </c>
      <c r="G7895">
        <f>+VLOOKUP(Tabla2[[#This Row],[Cultivo]],Cod_categoría[],2,0)</f>
        <v>100106002</v>
      </c>
      <c r="H7895" t="str">
        <f>+VLOOKUP(F7895,Codigos[],2,0)</f>
        <v>Frutos oleaginosos</v>
      </c>
      <c r="I7895">
        <f>+VLOOKUP(Tabla2[[#This Row],[Categoría]],Cod_procesamiento10[],2,0)</f>
        <v>12</v>
      </c>
      <c r="J7895" t="s">
        <v>163</v>
      </c>
      <c r="K7895" s="3">
        <v>3185.98</v>
      </c>
    </row>
    <row r="7896" spans="1:11" x14ac:dyDescent="0.35">
      <c r="A7896">
        <v>2016</v>
      </c>
      <c r="B7896" s="5" t="s">
        <v>53</v>
      </c>
      <c r="C7896" s="10">
        <v>42491</v>
      </c>
      <c r="D7896" t="s">
        <v>17</v>
      </c>
      <c r="E7896">
        <f>+VLOOKUP(Tabla2[[#This Row],[Punto de venta]],Punto_venta[],2,0)</f>
        <v>2</v>
      </c>
      <c r="F7896" t="s">
        <v>14</v>
      </c>
      <c r="G7896">
        <f>+VLOOKUP(Tabla2[[#This Row],[Cultivo]],Cod_categoría[],2,0)</f>
        <v>100104005</v>
      </c>
      <c r="H7896" t="str">
        <f>+VLOOKUP(F7896,Codigos[],2,0)</f>
        <v>Frutos de pepita</v>
      </c>
      <c r="I7896">
        <f>+VLOOKUP(Tabla2[[#This Row],[Categoría]],Cod_procesamiento10[],2,0)</f>
        <v>3</v>
      </c>
      <c r="J7896" t="s">
        <v>163</v>
      </c>
      <c r="K7896" s="3">
        <v>957.41</v>
      </c>
    </row>
    <row r="7897" spans="1:11" x14ac:dyDescent="0.35">
      <c r="A7897">
        <v>2016</v>
      </c>
      <c r="B7897" s="5" t="s">
        <v>53</v>
      </c>
      <c r="C7897" s="10">
        <v>42491</v>
      </c>
      <c r="D7897" t="s">
        <v>17</v>
      </c>
      <c r="E7897">
        <f>+VLOOKUP(Tabla2[[#This Row],[Punto de venta]],Punto_venta[],2,0)</f>
        <v>2</v>
      </c>
      <c r="F7897" t="s">
        <v>15</v>
      </c>
      <c r="G7897">
        <f>+VLOOKUP(Tabla2[[#This Row],[Cultivo]],Cod_categoría[],2,0)</f>
        <v>100108006</v>
      </c>
      <c r="H7897" t="str">
        <f>+VLOOKUP(F7897,Codigos[],2,0)</f>
        <v>Frutos tropicales y subtropicales</v>
      </c>
      <c r="I7897">
        <f>+VLOOKUP(Tabla2[[#This Row],[Categoría]],Cod_procesamiento10[],2,0)</f>
        <v>4</v>
      </c>
      <c r="J7897" t="s">
        <v>163</v>
      </c>
      <c r="K7897" s="3">
        <v>831.72</v>
      </c>
    </row>
    <row r="7898" spans="1:11" x14ac:dyDescent="0.35">
      <c r="A7898">
        <v>2016</v>
      </c>
      <c r="B7898" s="5" t="s">
        <v>53</v>
      </c>
      <c r="C7898" s="10">
        <v>42491</v>
      </c>
      <c r="D7898" t="s">
        <v>2</v>
      </c>
      <c r="E7898">
        <f>+VLOOKUP(Tabla2[[#This Row],[Punto de venta]],Punto_venta[],2,0)</f>
        <v>1</v>
      </c>
      <c r="F7898" t="s">
        <v>19</v>
      </c>
      <c r="G7898">
        <f>+VLOOKUP(Tabla2[[#This Row],[Cultivo]],Cod_categoría[],2,0)</f>
        <v>100101007</v>
      </c>
      <c r="H7898" t="str">
        <f>+VLOOKUP(F7898,Codigos[],2,0)</f>
        <v>Berries</v>
      </c>
      <c r="I7898">
        <f>+VLOOKUP(Tabla2[[#This Row],[Categoría]],Cod_procesamiento10[],2,0)</f>
        <v>1</v>
      </c>
      <c r="J7898" t="s">
        <v>163</v>
      </c>
      <c r="K7898" s="3">
        <v>528.39</v>
      </c>
    </row>
    <row r="7899" spans="1:11" x14ac:dyDescent="0.35">
      <c r="A7899">
        <v>2016</v>
      </c>
      <c r="B7899" s="5" t="s">
        <v>53</v>
      </c>
      <c r="C7899" s="10">
        <v>42491</v>
      </c>
      <c r="D7899" t="s">
        <v>2</v>
      </c>
      <c r="E7899">
        <f>+VLOOKUP(Tabla2[[#This Row],[Punto de venta]],Punto_venta[],2,0)</f>
        <v>1</v>
      </c>
      <c r="F7899" t="s">
        <v>9</v>
      </c>
      <c r="G7899">
        <f>+VLOOKUP(Tabla2[[#This Row],[Cultivo]],Cod_categoría[],2,0)</f>
        <v>100102003</v>
      </c>
      <c r="H7899" t="str">
        <f>+VLOOKUP(F7899,Codigos[],2,0)</f>
        <v>Cítricos</v>
      </c>
      <c r="I7899">
        <f>+VLOOKUP(Tabla2[[#This Row],[Categoría]],Cod_procesamiento10[],2,0)</f>
        <v>2</v>
      </c>
      <c r="J7899" t="s">
        <v>163</v>
      </c>
      <c r="K7899" s="3">
        <v>813.54</v>
      </c>
    </row>
    <row r="7900" spans="1:11" x14ac:dyDescent="0.35">
      <c r="A7900">
        <v>2016</v>
      </c>
      <c r="B7900" s="5" t="s">
        <v>53</v>
      </c>
      <c r="C7900" s="10">
        <v>42491</v>
      </c>
      <c r="D7900" t="s">
        <v>2</v>
      </c>
      <c r="E7900">
        <f>+VLOOKUP(Tabla2[[#This Row],[Punto de venta]],Punto_venta[],2,0)</f>
        <v>1</v>
      </c>
      <c r="F7900" t="s">
        <v>20</v>
      </c>
      <c r="G7900">
        <f>+VLOOKUP(Tabla2[[#This Row],[Cultivo]],Cod_categoría[],2,0)</f>
        <v>100102004</v>
      </c>
      <c r="H7900" t="str">
        <f>+VLOOKUP(F7900,Codigos[],2,0)</f>
        <v>Cítricos</v>
      </c>
      <c r="I7900">
        <f>+VLOOKUP(Tabla2[[#This Row],[Categoría]],Cod_procesamiento10[],2,0)</f>
        <v>2</v>
      </c>
      <c r="J7900" t="s">
        <v>163</v>
      </c>
      <c r="K7900" s="3">
        <v>937.52</v>
      </c>
    </row>
    <row r="7901" spans="1:11" x14ac:dyDescent="0.35">
      <c r="A7901">
        <v>2016</v>
      </c>
      <c r="B7901" s="5" t="s">
        <v>53</v>
      </c>
      <c r="C7901" s="10">
        <v>42491</v>
      </c>
      <c r="D7901" t="s">
        <v>2</v>
      </c>
      <c r="E7901">
        <f>+VLOOKUP(Tabla2[[#This Row],[Punto de venta]],Punto_venta[],2,0)</f>
        <v>1</v>
      </c>
      <c r="F7901" t="s">
        <v>10</v>
      </c>
      <c r="G7901">
        <f>+VLOOKUP(Tabla2[[#This Row],[Cultivo]],Cod_categoría[],2,0)</f>
        <v>100104002</v>
      </c>
      <c r="H7901" t="str">
        <f>+VLOOKUP(F7901,Codigos[],2,0)</f>
        <v>Frutos de pepita</v>
      </c>
      <c r="I7901">
        <f>+VLOOKUP(Tabla2[[#This Row],[Categoría]],Cod_procesamiento10[],2,0)</f>
        <v>3</v>
      </c>
      <c r="J7901" t="s">
        <v>163</v>
      </c>
      <c r="K7901" s="3">
        <v>492.5</v>
      </c>
    </row>
    <row r="7902" spans="1:11" x14ac:dyDescent="0.35">
      <c r="A7902">
        <v>2016</v>
      </c>
      <c r="B7902" s="5" t="s">
        <v>53</v>
      </c>
      <c r="C7902" s="10">
        <v>42491</v>
      </c>
      <c r="D7902" t="s">
        <v>2</v>
      </c>
      <c r="E7902">
        <f>+VLOOKUP(Tabla2[[#This Row],[Punto de venta]],Punto_venta[],2,0)</f>
        <v>1</v>
      </c>
      <c r="F7902" t="s">
        <v>11</v>
      </c>
      <c r="G7902">
        <f>+VLOOKUP(Tabla2[[#This Row],[Cultivo]],Cod_categoría[],2,0)</f>
        <v>100102005</v>
      </c>
      <c r="H7902" t="str">
        <f>+VLOOKUP(F7902,Codigos[],2,0)</f>
        <v>Cítricos</v>
      </c>
      <c r="I7902">
        <f>+VLOOKUP(Tabla2[[#This Row],[Categoría]],Cod_procesamiento10[],2,0)</f>
        <v>2</v>
      </c>
      <c r="J7902" t="s">
        <v>163</v>
      </c>
      <c r="K7902" s="3">
        <v>806.56</v>
      </c>
    </row>
    <row r="7903" spans="1:11" x14ac:dyDescent="0.35">
      <c r="A7903">
        <v>2016</v>
      </c>
      <c r="B7903" s="5" t="s">
        <v>53</v>
      </c>
      <c r="C7903" s="10">
        <v>42491</v>
      </c>
      <c r="D7903" t="s">
        <v>2</v>
      </c>
      <c r="E7903">
        <f>+VLOOKUP(Tabla2[[#This Row],[Punto de venta]],Punto_venta[],2,0)</f>
        <v>1</v>
      </c>
      <c r="F7903" t="s">
        <v>13</v>
      </c>
      <c r="G7903">
        <f>+VLOOKUP(Tabla2[[#This Row],[Cultivo]],Cod_categoría[],2,0)</f>
        <v>100106002</v>
      </c>
      <c r="H7903" t="str">
        <f>+VLOOKUP(F7903,Codigos[],2,0)</f>
        <v>Frutos oleaginosos</v>
      </c>
      <c r="I7903">
        <f>+VLOOKUP(Tabla2[[#This Row],[Categoría]],Cod_procesamiento10[],2,0)</f>
        <v>12</v>
      </c>
      <c r="J7903" t="s">
        <v>163</v>
      </c>
      <c r="K7903" s="3">
        <v>2632.64</v>
      </c>
    </row>
    <row r="7904" spans="1:11" x14ac:dyDescent="0.35">
      <c r="A7904">
        <v>2016</v>
      </c>
      <c r="B7904" s="5" t="s">
        <v>53</v>
      </c>
      <c r="C7904" s="10">
        <v>42491</v>
      </c>
      <c r="D7904" t="s">
        <v>2</v>
      </c>
      <c r="E7904">
        <f>+VLOOKUP(Tabla2[[#This Row],[Punto de venta]],Punto_venta[],2,0)</f>
        <v>1</v>
      </c>
      <c r="F7904" t="s">
        <v>14</v>
      </c>
      <c r="G7904">
        <f>+VLOOKUP(Tabla2[[#This Row],[Cultivo]],Cod_categoría[],2,0)</f>
        <v>100104005</v>
      </c>
      <c r="H7904" t="str">
        <f>+VLOOKUP(F7904,Codigos[],2,0)</f>
        <v>Frutos de pepita</v>
      </c>
      <c r="I7904">
        <f>+VLOOKUP(Tabla2[[#This Row],[Categoría]],Cod_procesamiento10[],2,0)</f>
        <v>3</v>
      </c>
      <c r="J7904" t="s">
        <v>163</v>
      </c>
      <c r="K7904" s="3">
        <v>580.85</v>
      </c>
    </row>
    <row r="7905" spans="1:11" x14ac:dyDescent="0.35">
      <c r="A7905">
        <v>2016</v>
      </c>
      <c r="B7905" s="5" t="s">
        <v>53</v>
      </c>
      <c r="C7905" s="10">
        <v>42491</v>
      </c>
      <c r="D7905" t="s">
        <v>2</v>
      </c>
      <c r="E7905">
        <f>+VLOOKUP(Tabla2[[#This Row],[Punto de venta]],Punto_venta[],2,0)</f>
        <v>1</v>
      </c>
      <c r="F7905" t="s">
        <v>15</v>
      </c>
      <c r="G7905">
        <f>+VLOOKUP(Tabla2[[#This Row],[Cultivo]],Cod_categoría[],2,0)</f>
        <v>100108006</v>
      </c>
      <c r="H7905" t="str">
        <f>+VLOOKUP(F7905,Codigos[],2,0)</f>
        <v>Frutos tropicales y subtropicales</v>
      </c>
      <c r="I7905">
        <f>+VLOOKUP(Tabla2[[#This Row],[Categoría]],Cod_procesamiento10[],2,0)</f>
        <v>4</v>
      </c>
      <c r="J7905" t="s">
        <v>163</v>
      </c>
      <c r="K7905" s="3">
        <v>518.34</v>
      </c>
    </row>
    <row r="7906" spans="1:11" x14ac:dyDescent="0.35">
      <c r="A7906">
        <v>2016</v>
      </c>
      <c r="B7906" s="5" t="s">
        <v>53</v>
      </c>
      <c r="C7906" s="10">
        <v>42491</v>
      </c>
      <c r="D7906" t="s">
        <v>17</v>
      </c>
      <c r="E7906">
        <f>+VLOOKUP(Tabla2[[#This Row],[Punto de venta]],Punto_venta[],2,0)</f>
        <v>2</v>
      </c>
      <c r="F7906" t="s">
        <v>19</v>
      </c>
      <c r="G7906">
        <f>+VLOOKUP(Tabla2[[#This Row],[Cultivo]],Cod_categoría[],2,0)</f>
        <v>100101007</v>
      </c>
      <c r="H7906" t="str">
        <f>+VLOOKUP(F7906,Codigos[],2,0)</f>
        <v>Berries</v>
      </c>
      <c r="I7906">
        <f>+VLOOKUP(Tabla2[[#This Row],[Categoría]],Cod_procesamiento10[],2,0)</f>
        <v>1</v>
      </c>
      <c r="J7906" t="s">
        <v>163</v>
      </c>
      <c r="K7906" s="3">
        <v>1056.3399999999999</v>
      </c>
    </row>
    <row r="7907" spans="1:11" x14ac:dyDescent="0.35">
      <c r="A7907">
        <v>2016</v>
      </c>
      <c r="B7907" s="5" t="s">
        <v>53</v>
      </c>
      <c r="C7907" s="10">
        <v>42491</v>
      </c>
      <c r="D7907" t="s">
        <v>17</v>
      </c>
      <c r="E7907">
        <f>+VLOOKUP(Tabla2[[#This Row],[Punto de venta]],Punto_venta[],2,0)</f>
        <v>2</v>
      </c>
      <c r="F7907" t="s">
        <v>9</v>
      </c>
      <c r="G7907">
        <f>+VLOOKUP(Tabla2[[#This Row],[Cultivo]],Cod_categoría[],2,0)</f>
        <v>100102003</v>
      </c>
      <c r="H7907" t="str">
        <f>+VLOOKUP(F7907,Codigos[],2,0)</f>
        <v>Cítricos</v>
      </c>
      <c r="I7907">
        <f>+VLOOKUP(Tabla2[[#This Row],[Categoría]],Cod_procesamiento10[],2,0)</f>
        <v>2</v>
      </c>
      <c r="J7907" t="s">
        <v>163</v>
      </c>
      <c r="K7907" s="3">
        <v>1630.23</v>
      </c>
    </row>
    <row r="7908" spans="1:11" x14ac:dyDescent="0.35">
      <c r="A7908">
        <v>2016</v>
      </c>
      <c r="B7908" s="5" t="s">
        <v>53</v>
      </c>
      <c r="C7908" s="10">
        <v>42491</v>
      </c>
      <c r="D7908" t="s">
        <v>17</v>
      </c>
      <c r="E7908">
        <f>+VLOOKUP(Tabla2[[#This Row],[Punto de venta]],Punto_venta[],2,0)</f>
        <v>2</v>
      </c>
      <c r="F7908" t="s">
        <v>20</v>
      </c>
      <c r="G7908">
        <f>+VLOOKUP(Tabla2[[#This Row],[Cultivo]],Cod_categoría[],2,0)</f>
        <v>100102004</v>
      </c>
      <c r="H7908" t="str">
        <f>+VLOOKUP(F7908,Codigos[],2,0)</f>
        <v>Cítricos</v>
      </c>
      <c r="I7908">
        <f>+VLOOKUP(Tabla2[[#This Row],[Categoría]],Cod_procesamiento10[],2,0)</f>
        <v>2</v>
      </c>
      <c r="J7908" t="s">
        <v>163</v>
      </c>
      <c r="K7908" s="3">
        <v>2216.25</v>
      </c>
    </row>
    <row r="7909" spans="1:11" x14ac:dyDescent="0.35">
      <c r="A7909">
        <v>2016</v>
      </c>
      <c r="B7909" s="5" t="s">
        <v>53</v>
      </c>
      <c r="C7909" s="10">
        <v>42491</v>
      </c>
      <c r="D7909" t="s">
        <v>17</v>
      </c>
      <c r="E7909">
        <f>+VLOOKUP(Tabla2[[#This Row],[Punto de venta]],Punto_venta[],2,0)</f>
        <v>2</v>
      </c>
      <c r="F7909" t="s">
        <v>21</v>
      </c>
      <c r="G7909">
        <f>+VLOOKUP(Tabla2[[#This Row],[Cultivo]],Cod_categoría[],2,0)</f>
        <v>100108002</v>
      </c>
      <c r="H7909" t="str">
        <f>+VLOOKUP(F7909,Codigos[],2,0)</f>
        <v>Frutos tropicales y subtropicales</v>
      </c>
      <c r="I7909">
        <f>+VLOOKUP(Tabla2[[#This Row],[Categoría]],Cod_procesamiento10[],2,0)</f>
        <v>4</v>
      </c>
      <c r="J7909" t="s">
        <v>163</v>
      </c>
      <c r="K7909" s="3">
        <v>1758.02</v>
      </c>
    </row>
    <row r="7910" spans="1:11" x14ac:dyDescent="0.35">
      <c r="A7910">
        <v>2016</v>
      </c>
      <c r="B7910" s="5" t="s">
        <v>53</v>
      </c>
      <c r="C7910" s="10">
        <v>42491</v>
      </c>
      <c r="D7910" t="s">
        <v>17</v>
      </c>
      <c r="E7910">
        <f>+VLOOKUP(Tabla2[[#This Row],[Punto de venta]],Punto_venta[],2,0)</f>
        <v>2</v>
      </c>
      <c r="F7910" t="s">
        <v>10</v>
      </c>
      <c r="G7910">
        <f>+VLOOKUP(Tabla2[[#This Row],[Cultivo]],Cod_categoría[],2,0)</f>
        <v>100104002</v>
      </c>
      <c r="H7910" t="str">
        <f>+VLOOKUP(F7910,Codigos[],2,0)</f>
        <v>Frutos de pepita</v>
      </c>
      <c r="I7910">
        <f>+VLOOKUP(Tabla2[[#This Row],[Categoría]],Cod_procesamiento10[],2,0)</f>
        <v>3</v>
      </c>
      <c r="J7910" t="s">
        <v>163</v>
      </c>
      <c r="K7910" s="3">
        <v>1005.77</v>
      </c>
    </row>
    <row r="7911" spans="1:11" x14ac:dyDescent="0.35">
      <c r="A7911">
        <v>2016</v>
      </c>
      <c r="B7911" s="5" t="s">
        <v>53</v>
      </c>
      <c r="C7911" s="10">
        <v>42491</v>
      </c>
      <c r="D7911" t="s">
        <v>17</v>
      </c>
      <c r="E7911">
        <f>+VLOOKUP(Tabla2[[#This Row],[Punto de venta]],Punto_venta[],2,0)</f>
        <v>2</v>
      </c>
      <c r="F7911" t="s">
        <v>11</v>
      </c>
      <c r="G7911">
        <f>+VLOOKUP(Tabla2[[#This Row],[Cultivo]],Cod_categoría[],2,0)</f>
        <v>100102005</v>
      </c>
      <c r="H7911" t="str">
        <f>+VLOOKUP(F7911,Codigos[],2,0)</f>
        <v>Cítricos</v>
      </c>
      <c r="I7911">
        <f>+VLOOKUP(Tabla2[[#This Row],[Categoría]],Cod_procesamiento10[],2,0)</f>
        <v>2</v>
      </c>
      <c r="J7911" t="s">
        <v>163</v>
      </c>
      <c r="K7911" s="3">
        <v>1327.38</v>
      </c>
    </row>
    <row r="7912" spans="1:11" x14ac:dyDescent="0.35">
      <c r="A7912">
        <v>2016</v>
      </c>
      <c r="B7912" s="5" t="s">
        <v>53</v>
      </c>
      <c r="C7912" s="10">
        <v>42491</v>
      </c>
      <c r="D7912" t="s">
        <v>17</v>
      </c>
      <c r="E7912">
        <f>+VLOOKUP(Tabla2[[#This Row],[Punto de venta]],Punto_venta[],2,0)</f>
        <v>2</v>
      </c>
      <c r="F7912" t="s">
        <v>13</v>
      </c>
      <c r="G7912">
        <f>+VLOOKUP(Tabla2[[#This Row],[Cultivo]],Cod_categoría[],2,0)</f>
        <v>100106002</v>
      </c>
      <c r="H7912" t="str">
        <f>+VLOOKUP(F7912,Codigos[],2,0)</f>
        <v>Frutos oleaginosos</v>
      </c>
      <c r="I7912">
        <f>+VLOOKUP(Tabla2[[#This Row],[Categoría]],Cod_procesamiento10[],2,0)</f>
        <v>12</v>
      </c>
      <c r="J7912" t="s">
        <v>163</v>
      </c>
      <c r="K7912" s="3">
        <v>3234.69</v>
      </c>
    </row>
    <row r="7913" spans="1:11" x14ac:dyDescent="0.35">
      <c r="A7913">
        <v>2016</v>
      </c>
      <c r="B7913" s="5" t="s">
        <v>53</v>
      </c>
      <c r="C7913" s="10">
        <v>42491</v>
      </c>
      <c r="D7913" t="s">
        <v>17</v>
      </c>
      <c r="E7913">
        <f>+VLOOKUP(Tabla2[[#This Row],[Punto de venta]],Punto_venta[],2,0)</f>
        <v>2</v>
      </c>
      <c r="F7913" t="s">
        <v>14</v>
      </c>
      <c r="G7913">
        <f>+VLOOKUP(Tabla2[[#This Row],[Cultivo]],Cod_categoría[],2,0)</f>
        <v>100104005</v>
      </c>
      <c r="H7913" t="str">
        <f>+VLOOKUP(F7913,Codigos[],2,0)</f>
        <v>Frutos de pepita</v>
      </c>
      <c r="I7913">
        <f>+VLOOKUP(Tabla2[[#This Row],[Categoría]],Cod_procesamiento10[],2,0)</f>
        <v>3</v>
      </c>
      <c r="J7913" t="s">
        <v>163</v>
      </c>
      <c r="K7913" s="3">
        <v>966.32</v>
      </c>
    </row>
    <row r="7914" spans="1:11" x14ac:dyDescent="0.35">
      <c r="A7914">
        <v>2016</v>
      </c>
      <c r="B7914" s="5" t="s">
        <v>53</v>
      </c>
      <c r="C7914" s="10">
        <v>42491</v>
      </c>
      <c r="D7914" t="s">
        <v>17</v>
      </c>
      <c r="E7914">
        <f>+VLOOKUP(Tabla2[[#This Row],[Punto de venta]],Punto_venta[],2,0)</f>
        <v>2</v>
      </c>
      <c r="F7914" t="s">
        <v>15</v>
      </c>
      <c r="G7914">
        <f>+VLOOKUP(Tabla2[[#This Row],[Cultivo]],Cod_categoría[],2,0)</f>
        <v>100108006</v>
      </c>
      <c r="H7914" t="str">
        <f>+VLOOKUP(F7914,Codigos[],2,0)</f>
        <v>Frutos tropicales y subtropicales</v>
      </c>
      <c r="I7914">
        <f>+VLOOKUP(Tabla2[[#This Row],[Categoría]],Cod_procesamiento10[],2,0)</f>
        <v>4</v>
      </c>
      <c r="J7914" t="s">
        <v>163</v>
      </c>
      <c r="K7914" s="3">
        <v>828.97</v>
      </c>
    </row>
    <row r="7915" spans="1:11" x14ac:dyDescent="0.35">
      <c r="A7915">
        <v>2016</v>
      </c>
      <c r="B7915" s="5" t="s">
        <v>53</v>
      </c>
      <c r="C7915" s="10">
        <v>42491</v>
      </c>
      <c r="D7915" t="s">
        <v>2</v>
      </c>
      <c r="E7915">
        <f>+VLOOKUP(Tabla2[[#This Row],[Punto de venta]],Punto_venta[],2,0)</f>
        <v>1</v>
      </c>
      <c r="F7915" t="s">
        <v>19</v>
      </c>
      <c r="G7915">
        <f>+VLOOKUP(Tabla2[[#This Row],[Cultivo]],Cod_categoría[],2,0)</f>
        <v>100101007</v>
      </c>
      <c r="H7915" t="str">
        <f>+VLOOKUP(F7915,Codigos[],2,0)</f>
        <v>Berries</v>
      </c>
      <c r="I7915">
        <f>+VLOOKUP(Tabla2[[#This Row],[Categoría]],Cod_procesamiento10[],2,0)</f>
        <v>1</v>
      </c>
      <c r="J7915" t="s">
        <v>163</v>
      </c>
      <c r="K7915" s="3">
        <v>531.91</v>
      </c>
    </row>
    <row r="7916" spans="1:11" x14ac:dyDescent="0.35">
      <c r="A7916">
        <v>2016</v>
      </c>
      <c r="B7916" s="5" t="s">
        <v>53</v>
      </c>
      <c r="C7916" s="10">
        <v>42491</v>
      </c>
      <c r="D7916" t="s">
        <v>2</v>
      </c>
      <c r="E7916">
        <f>+VLOOKUP(Tabla2[[#This Row],[Punto de venta]],Punto_venta[],2,0)</f>
        <v>1</v>
      </c>
      <c r="F7916" t="s">
        <v>9</v>
      </c>
      <c r="G7916">
        <f>+VLOOKUP(Tabla2[[#This Row],[Cultivo]],Cod_categoría[],2,0)</f>
        <v>100102003</v>
      </c>
      <c r="H7916" t="str">
        <f>+VLOOKUP(F7916,Codigos[],2,0)</f>
        <v>Cítricos</v>
      </c>
      <c r="I7916">
        <f>+VLOOKUP(Tabla2[[#This Row],[Categoría]],Cod_procesamiento10[],2,0)</f>
        <v>2</v>
      </c>
      <c r="J7916" t="s">
        <v>163</v>
      </c>
      <c r="K7916" s="3">
        <v>745.91</v>
      </c>
    </row>
    <row r="7917" spans="1:11" x14ac:dyDescent="0.35">
      <c r="A7917">
        <v>2016</v>
      </c>
      <c r="B7917" s="5" t="s">
        <v>53</v>
      </c>
      <c r="C7917" s="10">
        <v>42491</v>
      </c>
      <c r="D7917" t="s">
        <v>2</v>
      </c>
      <c r="E7917">
        <f>+VLOOKUP(Tabla2[[#This Row],[Punto de venta]],Punto_venta[],2,0)</f>
        <v>1</v>
      </c>
      <c r="F7917" t="s">
        <v>20</v>
      </c>
      <c r="G7917">
        <f>+VLOOKUP(Tabla2[[#This Row],[Cultivo]],Cod_categoría[],2,0)</f>
        <v>100102004</v>
      </c>
      <c r="H7917" t="str">
        <f>+VLOOKUP(F7917,Codigos[],2,0)</f>
        <v>Cítricos</v>
      </c>
      <c r="I7917">
        <f>+VLOOKUP(Tabla2[[#This Row],[Categoría]],Cod_procesamiento10[],2,0)</f>
        <v>2</v>
      </c>
      <c r="J7917" t="s">
        <v>163</v>
      </c>
      <c r="K7917" s="3">
        <v>1011.73</v>
      </c>
    </row>
    <row r="7918" spans="1:11" x14ac:dyDescent="0.35">
      <c r="A7918">
        <v>2016</v>
      </c>
      <c r="B7918" s="5" t="s">
        <v>53</v>
      </c>
      <c r="C7918" s="10">
        <v>42491</v>
      </c>
      <c r="D7918" t="s">
        <v>2</v>
      </c>
      <c r="E7918">
        <f>+VLOOKUP(Tabla2[[#This Row],[Punto de venta]],Punto_venta[],2,0)</f>
        <v>1</v>
      </c>
      <c r="F7918" t="s">
        <v>21</v>
      </c>
      <c r="G7918">
        <f>+VLOOKUP(Tabla2[[#This Row],[Cultivo]],Cod_categoría[],2,0)</f>
        <v>100108002</v>
      </c>
      <c r="H7918" t="str">
        <f>+VLOOKUP(F7918,Codigos[],2,0)</f>
        <v>Frutos tropicales y subtropicales</v>
      </c>
      <c r="I7918">
        <f>+VLOOKUP(Tabla2[[#This Row],[Categoría]],Cod_procesamiento10[],2,0)</f>
        <v>4</v>
      </c>
      <c r="J7918" t="s">
        <v>163</v>
      </c>
      <c r="K7918" s="3">
        <v>3500</v>
      </c>
    </row>
    <row r="7919" spans="1:11" x14ac:dyDescent="0.35">
      <c r="A7919">
        <v>2016</v>
      </c>
      <c r="B7919" s="5" t="s">
        <v>53</v>
      </c>
      <c r="C7919" s="10">
        <v>42491</v>
      </c>
      <c r="D7919" t="s">
        <v>2</v>
      </c>
      <c r="E7919">
        <f>+VLOOKUP(Tabla2[[#This Row],[Punto de venta]],Punto_venta[],2,0)</f>
        <v>1</v>
      </c>
      <c r="F7919" t="s">
        <v>10</v>
      </c>
      <c r="G7919">
        <f>+VLOOKUP(Tabla2[[#This Row],[Cultivo]],Cod_categoría[],2,0)</f>
        <v>100104002</v>
      </c>
      <c r="H7919" t="str">
        <f>+VLOOKUP(F7919,Codigos[],2,0)</f>
        <v>Frutos de pepita</v>
      </c>
      <c r="I7919">
        <f>+VLOOKUP(Tabla2[[#This Row],[Categoría]],Cod_procesamiento10[],2,0)</f>
        <v>3</v>
      </c>
      <c r="J7919" t="s">
        <v>163</v>
      </c>
      <c r="K7919" s="3">
        <v>499.7</v>
      </c>
    </row>
    <row r="7920" spans="1:11" x14ac:dyDescent="0.35">
      <c r="A7920">
        <v>2016</v>
      </c>
      <c r="B7920" s="5" t="s">
        <v>53</v>
      </c>
      <c r="C7920" s="10">
        <v>42491</v>
      </c>
      <c r="D7920" t="s">
        <v>2</v>
      </c>
      <c r="E7920">
        <f>+VLOOKUP(Tabla2[[#This Row],[Punto de venta]],Punto_venta[],2,0)</f>
        <v>1</v>
      </c>
      <c r="F7920" t="s">
        <v>11</v>
      </c>
      <c r="G7920">
        <f>+VLOOKUP(Tabla2[[#This Row],[Cultivo]],Cod_categoría[],2,0)</f>
        <v>100102005</v>
      </c>
      <c r="H7920" t="str">
        <f>+VLOOKUP(F7920,Codigos[],2,0)</f>
        <v>Cítricos</v>
      </c>
      <c r="I7920">
        <f>+VLOOKUP(Tabla2[[#This Row],[Categoría]],Cod_procesamiento10[],2,0)</f>
        <v>2</v>
      </c>
      <c r="J7920" t="s">
        <v>163</v>
      </c>
      <c r="K7920" s="3">
        <v>748.67</v>
      </c>
    </row>
    <row r="7921" spans="1:11" x14ac:dyDescent="0.35">
      <c r="A7921">
        <v>2016</v>
      </c>
      <c r="B7921" s="5" t="s">
        <v>53</v>
      </c>
      <c r="C7921" s="10">
        <v>42491</v>
      </c>
      <c r="D7921" t="s">
        <v>2</v>
      </c>
      <c r="E7921">
        <f>+VLOOKUP(Tabla2[[#This Row],[Punto de venta]],Punto_venta[],2,0)</f>
        <v>1</v>
      </c>
      <c r="F7921" t="s">
        <v>13</v>
      </c>
      <c r="G7921">
        <f>+VLOOKUP(Tabla2[[#This Row],[Cultivo]],Cod_categoría[],2,0)</f>
        <v>100106002</v>
      </c>
      <c r="H7921" t="str">
        <f>+VLOOKUP(F7921,Codigos[],2,0)</f>
        <v>Frutos oleaginosos</v>
      </c>
      <c r="I7921">
        <f>+VLOOKUP(Tabla2[[#This Row],[Categoría]],Cod_procesamiento10[],2,0)</f>
        <v>12</v>
      </c>
      <c r="J7921" t="s">
        <v>163</v>
      </c>
      <c r="K7921" s="3">
        <v>2710.27</v>
      </c>
    </row>
    <row r="7922" spans="1:11" x14ac:dyDescent="0.35">
      <c r="A7922">
        <v>2016</v>
      </c>
      <c r="B7922" s="5" t="s">
        <v>53</v>
      </c>
      <c r="C7922" s="10">
        <v>42491</v>
      </c>
      <c r="D7922" t="s">
        <v>2</v>
      </c>
      <c r="E7922">
        <f>+VLOOKUP(Tabla2[[#This Row],[Punto de venta]],Punto_venta[],2,0)</f>
        <v>1</v>
      </c>
      <c r="F7922" t="s">
        <v>14</v>
      </c>
      <c r="G7922">
        <f>+VLOOKUP(Tabla2[[#This Row],[Cultivo]],Cod_categoría[],2,0)</f>
        <v>100104005</v>
      </c>
      <c r="H7922" t="str">
        <f>+VLOOKUP(F7922,Codigos[],2,0)</f>
        <v>Frutos de pepita</v>
      </c>
      <c r="I7922">
        <f>+VLOOKUP(Tabla2[[#This Row],[Categoría]],Cod_procesamiento10[],2,0)</f>
        <v>3</v>
      </c>
      <c r="J7922" t="s">
        <v>163</v>
      </c>
      <c r="K7922" s="3">
        <v>613.63</v>
      </c>
    </row>
    <row r="7923" spans="1:11" x14ac:dyDescent="0.35">
      <c r="A7923">
        <v>2016</v>
      </c>
      <c r="B7923" s="5" t="s">
        <v>53</v>
      </c>
      <c r="C7923" s="10">
        <v>42491</v>
      </c>
      <c r="D7923" t="s">
        <v>2</v>
      </c>
      <c r="E7923">
        <f>+VLOOKUP(Tabla2[[#This Row],[Punto de venta]],Punto_venta[],2,0)</f>
        <v>1</v>
      </c>
      <c r="F7923" t="s">
        <v>15</v>
      </c>
      <c r="G7923">
        <f>+VLOOKUP(Tabla2[[#This Row],[Cultivo]],Cod_categoría[],2,0)</f>
        <v>100108006</v>
      </c>
      <c r="H7923" t="str">
        <f>+VLOOKUP(F7923,Codigos[],2,0)</f>
        <v>Frutos tropicales y subtropicales</v>
      </c>
      <c r="I7923">
        <f>+VLOOKUP(Tabla2[[#This Row],[Categoría]],Cod_procesamiento10[],2,0)</f>
        <v>4</v>
      </c>
      <c r="J7923" t="s">
        <v>163</v>
      </c>
      <c r="K7923" s="3">
        <v>559.16</v>
      </c>
    </row>
    <row r="7924" spans="1:11" x14ac:dyDescent="0.35">
      <c r="A7924">
        <v>2016</v>
      </c>
      <c r="B7924" s="5" t="s">
        <v>53</v>
      </c>
      <c r="C7924" s="10">
        <v>42491</v>
      </c>
      <c r="D7924" t="s">
        <v>17</v>
      </c>
      <c r="E7924">
        <f>+VLOOKUP(Tabla2[[#This Row],[Punto de venta]],Punto_venta[],2,0)</f>
        <v>2</v>
      </c>
      <c r="F7924" t="s">
        <v>19</v>
      </c>
      <c r="G7924">
        <f>+VLOOKUP(Tabla2[[#This Row],[Cultivo]],Cod_categoría[],2,0)</f>
        <v>100101007</v>
      </c>
      <c r="H7924" t="str">
        <f>+VLOOKUP(F7924,Codigos[],2,0)</f>
        <v>Berries</v>
      </c>
      <c r="I7924">
        <f>+VLOOKUP(Tabla2[[#This Row],[Categoría]],Cod_procesamiento10[],2,0)</f>
        <v>1</v>
      </c>
      <c r="J7924" t="s">
        <v>163</v>
      </c>
      <c r="K7924" s="3">
        <v>1188.3699999999999</v>
      </c>
    </row>
    <row r="7925" spans="1:11" x14ac:dyDescent="0.35">
      <c r="A7925">
        <v>2016</v>
      </c>
      <c r="B7925" s="5" t="s">
        <v>53</v>
      </c>
      <c r="C7925" s="10">
        <v>42491</v>
      </c>
      <c r="D7925" t="s">
        <v>17</v>
      </c>
      <c r="E7925">
        <f>+VLOOKUP(Tabla2[[#This Row],[Punto de venta]],Punto_venta[],2,0)</f>
        <v>2</v>
      </c>
      <c r="F7925" t="s">
        <v>9</v>
      </c>
      <c r="G7925">
        <f>+VLOOKUP(Tabla2[[#This Row],[Cultivo]],Cod_categoría[],2,0)</f>
        <v>100102003</v>
      </c>
      <c r="H7925" t="str">
        <f>+VLOOKUP(F7925,Codigos[],2,0)</f>
        <v>Cítricos</v>
      </c>
      <c r="I7925">
        <f>+VLOOKUP(Tabla2[[#This Row],[Categoría]],Cod_procesamiento10[],2,0)</f>
        <v>2</v>
      </c>
      <c r="J7925" t="s">
        <v>163</v>
      </c>
      <c r="K7925" s="3">
        <v>1555.83</v>
      </c>
    </row>
    <row r="7926" spans="1:11" x14ac:dyDescent="0.35">
      <c r="A7926">
        <v>2016</v>
      </c>
      <c r="B7926" s="5" t="s">
        <v>53</v>
      </c>
      <c r="C7926" s="10">
        <v>42491</v>
      </c>
      <c r="D7926" t="s">
        <v>17</v>
      </c>
      <c r="E7926">
        <f>+VLOOKUP(Tabla2[[#This Row],[Punto de venta]],Punto_venta[],2,0)</f>
        <v>2</v>
      </c>
      <c r="F7926" t="s">
        <v>20</v>
      </c>
      <c r="G7926">
        <f>+VLOOKUP(Tabla2[[#This Row],[Cultivo]],Cod_categoría[],2,0)</f>
        <v>100102004</v>
      </c>
      <c r="H7926" t="str">
        <f>+VLOOKUP(F7926,Codigos[],2,0)</f>
        <v>Cítricos</v>
      </c>
      <c r="I7926">
        <f>+VLOOKUP(Tabla2[[#This Row],[Categoría]],Cod_procesamiento10[],2,0)</f>
        <v>2</v>
      </c>
      <c r="J7926" t="s">
        <v>163</v>
      </c>
      <c r="K7926" s="3">
        <v>2095.83</v>
      </c>
    </row>
    <row r="7927" spans="1:11" x14ac:dyDescent="0.35">
      <c r="A7927">
        <v>2016</v>
      </c>
      <c r="B7927" s="5" t="s">
        <v>53</v>
      </c>
      <c r="C7927" s="10">
        <v>42491</v>
      </c>
      <c r="D7927" t="s">
        <v>17</v>
      </c>
      <c r="E7927">
        <f>+VLOOKUP(Tabla2[[#This Row],[Punto de venta]],Punto_venta[],2,0)</f>
        <v>2</v>
      </c>
      <c r="F7927" t="s">
        <v>21</v>
      </c>
      <c r="G7927">
        <f>+VLOOKUP(Tabla2[[#This Row],[Cultivo]],Cod_categoría[],2,0)</f>
        <v>100108002</v>
      </c>
      <c r="H7927" t="str">
        <f>+VLOOKUP(F7927,Codigos[],2,0)</f>
        <v>Frutos tropicales y subtropicales</v>
      </c>
      <c r="I7927">
        <f>+VLOOKUP(Tabla2[[#This Row],[Categoría]],Cod_procesamiento10[],2,0)</f>
        <v>4</v>
      </c>
      <c r="J7927" t="s">
        <v>163</v>
      </c>
      <c r="K7927" s="3">
        <v>1788.06</v>
      </c>
    </row>
    <row r="7928" spans="1:11" x14ac:dyDescent="0.35">
      <c r="A7928">
        <v>2016</v>
      </c>
      <c r="B7928" s="5" t="s">
        <v>53</v>
      </c>
      <c r="C7928" s="10">
        <v>42491</v>
      </c>
      <c r="D7928" t="s">
        <v>17</v>
      </c>
      <c r="E7928">
        <f>+VLOOKUP(Tabla2[[#This Row],[Punto de venta]],Punto_venta[],2,0)</f>
        <v>2</v>
      </c>
      <c r="F7928" t="s">
        <v>10</v>
      </c>
      <c r="G7928">
        <f>+VLOOKUP(Tabla2[[#This Row],[Cultivo]],Cod_categoría[],2,0)</f>
        <v>100104002</v>
      </c>
      <c r="H7928" t="str">
        <f>+VLOOKUP(F7928,Codigos[],2,0)</f>
        <v>Frutos de pepita</v>
      </c>
      <c r="I7928">
        <f>+VLOOKUP(Tabla2[[#This Row],[Categoría]],Cod_procesamiento10[],2,0)</f>
        <v>3</v>
      </c>
      <c r="J7928" t="s">
        <v>163</v>
      </c>
      <c r="K7928" s="3">
        <v>984.87</v>
      </c>
    </row>
    <row r="7929" spans="1:11" x14ac:dyDescent="0.35">
      <c r="A7929">
        <v>2016</v>
      </c>
      <c r="B7929" s="5" t="s">
        <v>53</v>
      </c>
      <c r="C7929" s="10">
        <v>42491</v>
      </c>
      <c r="D7929" t="s">
        <v>17</v>
      </c>
      <c r="E7929">
        <f>+VLOOKUP(Tabla2[[#This Row],[Punto de venta]],Punto_venta[],2,0)</f>
        <v>2</v>
      </c>
      <c r="F7929" t="s">
        <v>11</v>
      </c>
      <c r="G7929">
        <f>+VLOOKUP(Tabla2[[#This Row],[Cultivo]],Cod_categoría[],2,0)</f>
        <v>100102005</v>
      </c>
      <c r="H7929" t="str">
        <f>+VLOOKUP(F7929,Codigos[],2,0)</f>
        <v>Cítricos</v>
      </c>
      <c r="I7929">
        <f>+VLOOKUP(Tabla2[[#This Row],[Categoría]],Cod_procesamiento10[],2,0)</f>
        <v>2</v>
      </c>
      <c r="J7929" t="s">
        <v>163</v>
      </c>
      <c r="K7929" s="3">
        <v>1291.06</v>
      </c>
    </row>
    <row r="7930" spans="1:11" x14ac:dyDescent="0.35">
      <c r="A7930">
        <v>2016</v>
      </c>
      <c r="B7930" s="5" t="s">
        <v>53</v>
      </c>
      <c r="C7930" s="10">
        <v>42491</v>
      </c>
      <c r="D7930" t="s">
        <v>17</v>
      </c>
      <c r="E7930">
        <f>+VLOOKUP(Tabla2[[#This Row],[Punto de venta]],Punto_venta[],2,0)</f>
        <v>2</v>
      </c>
      <c r="F7930" t="s">
        <v>13</v>
      </c>
      <c r="G7930">
        <f>+VLOOKUP(Tabla2[[#This Row],[Cultivo]],Cod_categoría[],2,0)</f>
        <v>100106002</v>
      </c>
      <c r="H7930" t="str">
        <f>+VLOOKUP(F7930,Codigos[],2,0)</f>
        <v>Frutos oleaginosos</v>
      </c>
      <c r="I7930">
        <f>+VLOOKUP(Tabla2[[#This Row],[Categoría]],Cod_procesamiento10[],2,0)</f>
        <v>12</v>
      </c>
      <c r="J7930" t="s">
        <v>163</v>
      </c>
      <c r="K7930" s="3">
        <v>3237.45</v>
      </c>
    </row>
    <row r="7931" spans="1:11" x14ac:dyDescent="0.35">
      <c r="A7931">
        <v>2016</v>
      </c>
      <c r="B7931" s="5" t="s">
        <v>53</v>
      </c>
      <c r="C7931" s="10">
        <v>42491</v>
      </c>
      <c r="D7931" t="s">
        <v>17</v>
      </c>
      <c r="E7931">
        <f>+VLOOKUP(Tabla2[[#This Row],[Punto de venta]],Punto_venta[],2,0)</f>
        <v>2</v>
      </c>
      <c r="F7931" t="s">
        <v>14</v>
      </c>
      <c r="G7931">
        <f>+VLOOKUP(Tabla2[[#This Row],[Cultivo]],Cod_categoría[],2,0)</f>
        <v>100104005</v>
      </c>
      <c r="H7931" t="str">
        <f>+VLOOKUP(F7931,Codigos[],2,0)</f>
        <v>Frutos de pepita</v>
      </c>
      <c r="I7931">
        <f>+VLOOKUP(Tabla2[[#This Row],[Categoría]],Cod_procesamiento10[],2,0)</f>
        <v>3</v>
      </c>
      <c r="J7931" t="s">
        <v>163</v>
      </c>
      <c r="K7931" s="3">
        <v>995.3</v>
      </c>
    </row>
    <row r="7932" spans="1:11" x14ac:dyDescent="0.35">
      <c r="A7932">
        <v>2016</v>
      </c>
      <c r="B7932" s="5" t="s">
        <v>53</v>
      </c>
      <c r="C7932" s="10">
        <v>42491</v>
      </c>
      <c r="D7932" t="s">
        <v>17</v>
      </c>
      <c r="E7932">
        <f>+VLOOKUP(Tabla2[[#This Row],[Punto de venta]],Punto_venta[],2,0)</f>
        <v>2</v>
      </c>
      <c r="F7932" t="s">
        <v>15</v>
      </c>
      <c r="G7932">
        <f>+VLOOKUP(Tabla2[[#This Row],[Cultivo]],Cod_categoría[],2,0)</f>
        <v>100108006</v>
      </c>
      <c r="H7932" t="str">
        <f>+VLOOKUP(F7932,Codigos[],2,0)</f>
        <v>Frutos tropicales y subtropicales</v>
      </c>
      <c r="I7932">
        <f>+VLOOKUP(Tabla2[[#This Row],[Categoría]],Cod_procesamiento10[],2,0)</f>
        <v>4</v>
      </c>
      <c r="J7932" t="s">
        <v>163</v>
      </c>
      <c r="K7932" s="3">
        <v>825.04</v>
      </c>
    </row>
    <row r="7933" spans="1:11" x14ac:dyDescent="0.35">
      <c r="A7933">
        <v>2016</v>
      </c>
      <c r="B7933" s="5" t="s">
        <v>53</v>
      </c>
      <c r="C7933" s="10">
        <v>42491</v>
      </c>
      <c r="D7933" t="s">
        <v>24</v>
      </c>
      <c r="E7933">
        <f>+VLOOKUP(Tabla2[[#This Row],[Punto de venta]],Punto_venta[],2,0)</f>
        <v>3</v>
      </c>
      <c r="F7933" t="s">
        <v>68</v>
      </c>
      <c r="G7933">
        <f>+VLOOKUP(Tabla2[[#This Row],[Cultivo]],Cod_categoría[],2,0)</f>
        <v>100101001</v>
      </c>
      <c r="H7933" t="str">
        <f>+VLOOKUP(F7933,Codigos[],2,0)</f>
        <v>Berries</v>
      </c>
      <c r="I7933">
        <f>+VLOOKUP(Tabla2[[#This Row],[Categoría]],Cod_procesamiento10[],2,0)</f>
        <v>1</v>
      </c>
      <c r="J7933" t="s">
        <v>163</v>
      </c>
      <c r="K7933" s="3">
        <v>2668.65</v>
      </c>
    </row>
    <row r="7934" spans="1:11" x14ac:dyDescent="0.35">
      <c r="A7934">
        <v>2016</v>
      </c>
      <c r="B7934" s="5" t="s">
        <v>53</v>
      </c>
      <c r="C7934" s="10">
        <v>42491</v>
      </c>
      <c r="D7934" t="s">
        <v>24</v>
      </c>
      <c r="E7934">
        <f>+VLOOKUP(Tabla2[[#This Row],[Punto de venta]],Punto_venta[],2,0)</f>
        <v>3</v>
      </c>
      <c r="F7934" t="s">
        <v>29</v>
      </c>
      <c r="G7934">
        <f>+VLOOKUP(Tabla2[[#This Row],[Cultivo]],Cod_categoría[],2,0)</f>
        <v>100107001</v>
      </c>
      <c r="H7934" t="str">
        <f>+VLOOKUP(F7934,Codigos[],2,0)</f>
        <v>Berries</v>
      </c>
      <c r="I7934">
        <f>+VLOOKUP(Tabla2[[#This Row],[Categoría]],Cod_procesamiento10[],2,0)</f>
        <v>1</v>
      </c>
      <c r="J7934" t="s">
        <v>163</v>
      </c>
      <c r="K7934" s="3">
        <v>636.62</v>
      </c>
    </row>
    <row r="7935" spans="1:11" x14ac:dyDescent="0.35">
      <c r="A7935">
        <v>2016</v>
      </c>
      <c r="B7935" s="5" t="s">
        <v>53</v>
      </c>
      <c r="C7935" s="10">
        <v>42491</v>
      </c>
      <c r="D7935" t="s">
        <v>24</v>
      </c>
      <c r="E7935">
        <f>+VLOOKUP(Tabla2[[#This Row],[Punto de venta]],Punto_venta[],2,0)</f>
        <v>3</v>
      </c>
      <c r="F7935" t="s">
        <v>4</v>
      </c>
      <c r="G7935">
        <f>+VLOOKUP(Tabla2[[#This Row],[Cultivo]],Cod_categoría[],2,0)</f>
        <v>100107002</v>
      </c>
      <c r="H7935" t="str">
        <f>+VLOOKUP(F7935,Codigos[],2,0)</f>
        <v>Frutos tropicales y subtropicales</v>
      </c>
      <c r="I7935">
        <f>+VLOOKUP(Tabla2[[#This Row],[Categoría]],Cod_procesamiento10[],2,0)</f>
        <v>4</v>
      </c>
      <c r="J7935" t="s">
        <v>163</v>
      </c>
      <c r="K7935" s="3">
        <v>2069.44</v>
      </c>
    </row>
    <row r="7936" spans="1:11" x14ac:dyDescent="0.35">
      <c r="A7936">
        <v>2016</v>
      </c>
      <c r="B7936" s="5" t="s">
        <v>53</v>
      </c>
      <c r="C7936" s="10">
        <v>42491</v>
      </c>
      <c r="D7936" t="s">
        <v>24</v>
      </c>
      <c r="E7936">
        <f>+VLOOKUP(Tabla2[[#This Row],[Punto de venta]],Punto_venta[],2,0)</f>
        <v>3</v>
      </c>
      <c r="F7936" t="s">
        <v>5</v>
      </c>
      <c r="G7936">
        <f>+VLOOKUP(Tabla2[[#This Row],[Cultivo]],Cod_categoría[],2,0)</f>
        <v>100103002</v>
      </c>
      <c r="H7936" t="str">
        <f>+VLOOKUP(F7936,Codigos[],2,0)</f>
        <v>Frutos de carozo</v>
      </c>
      <c r="I7936">
        <f>+VLOOKUP(Tabla2[[#This Row],[Categoría]],Cod_procesamiento10[],2,0)</f>
        <v>5</v>
      </c>
      <c r="J7936" t="s">
        <v>163</v>
      </c>
      <c r="K7936" s="3">
        <v>345.54</v>
      </c>
    </row>
    <row r="7937" spans="1:11" x14ac:dyDescent="0.35">
      <c r="A7937">
        <v>2016</v>
      </c>
      <c r="B7937" s="5" t="s">
        <v>53</v>
      </c>
      <c r="C7937" s="10">
        <v>42491</v>
      </c>
      <c r="D7937" t="s">
        <v>24</v>
      </c>
      <c r="E7937">
        <f>+VLOOKUP(Tabla2[[#This Row],[Punto de venta]],Punto_venta[],2,0)</f>
        <v>3</v>
      </c>
      <c r="F7937" t="s">
        <v>23</v>
      </c>
      <c r="G7937">
        <f>+VLOOKUP(Tabla2[[#This Row],[Cultivo]],Cod_categoría[],2,0)</f>
        <v>100101004</v>
      </c>
      <c r="H7937" t="str">
        <f>+VLOOKUP(F7937,Codigos[],2,0)</f>
        <v>Berries</v>
      </c>
      <c r="I7937">
        <f>+VLOOKUP(Tabla2[[#This Row],[Categoría]],Cod_procesamiento10[],2,0)</f>
        <v>1</v>
      </c>
      <c r="J7937" t="s">
        <v>163</v>
      </c>
      <c r="K7937" s="3">
        <v>3812.5</v>
      </c>
    </row>
    <row r="7938" spans="1:11" x14ac:dyDescent="0.35">
      <c r="A7938">
        <v>2016</v>
      </c>
      <c r="B7938" s="5" t="s">
        <v>53</v>
      </c>
      <c r="C7938" s="10">
        <v>42491</v>
      </c>
      <c r="D7938" t="s">
        <v>24</v>
      </c>
      <c r="E7938">
        <f>+VLOOKUP(Tabla2[[#This Row],[Punto de venta]],Punto_venta[],2,0)</f>
        <v>3</v>
      </c>
      <c r="F7938" t="s">
        <v>8</v>
      </c>
      <c r="G7938">
        <f>+VLOOKUP(Tabla2[[#This Row],[Cultivo]],Cod_categoría[],2,0)</f>
        <v>100112025</v>
      </c>
      <c r="H7938" t="str">
        <f>+VLOOKUP(F7938,Codigos[],2,0)</f>
        <v>Berries</v>
      </c>
      <c r="I7938">
        <f>+VLOOKUP(Tabla2[[#This Row],[Categoría]],Cod_procesamiento10[],2,0)</f>
        <v>1</v>
      </c>
      <c r="J7938" t="s">
        <v>163</v>
      </c>
      <c r="K7938" s="3">
        <v>1081.74</v>
      </c>
    </row>
    <row r="7939" spans="1:11" x14ac:dyDescent="0.35">
      <c r="A7939">
        <v>2016</v>
      </c>
      <c r="B7939" s="5" t="s">
        <v>53</v>
      </c>
      <c r="C7939" s="10">
        <v>42491</v>
      </c>
      <c r="D7939" t="s">
        <v>24</v>
      </c>
      <c r="E7939">
        <f>+VLOOKUP(Tabla2[[#This Row],[Punto de venta]],Punto_venta[],2,0)</f>
        <v>3</v>
      </c>
      <c r="F7939" t="s">
        <v>30</v>
      </c>
      <c r="G7939">
        <f>+VLOOKUP(Tabla2[[#This Row],[Cultivo]],Cod_categoría[],2,0)</f>
        <v>100114043</v>
      </c>
      <c r="H7939" t="str">
        <f>+VLOOKUP(F7939,Codigos[],2,0)</f>
        <v>Frutos tropicales y subtropicales</v>
      </c>
      <c r="I7939">
        <f>+VLOOKUP(Tabla2[[#This Row],[Categoría]],Cod_procesamiento10[],2,0)</f>
        <v>4</v>
      </c>
      <c r="J7939" t="s">
        <v>163</v>
      </c>
      <c r="K7939" s="3">
        <v>468.72</v>
      </c>
    </row>
    <row r="7940" spans="1:11" x14ac:dyDescent="0.35">
      <c r="A7940">
        <v>2016</v>
      </c>
      <c r="B7940" s="5" t="s">
        <v>53</v>
      </c>
      <c r="C7940" s="10">
        <v>42491</v>
      </c>
      <c r="D7940" t="s">
        <v>24</v>
      </c>
      <c r="E7940">
        <f>+VLOOKUP(Tabla2[[#This Row],[Punto de venta]],Punto_venta[],2,0)</f>
        <v>3</v>
      </c>
      <c r="F7940" t="s">
        <v>33</v>
      </c>
      <c r="G7940">
        <f>+VLOOKUP(Tabla2[[#This Row],[Cultivo]],Cod_categoría[],2,0)</f>
        <v>100114040</v>
      </c>
      <c r="H7940" t="str">
        <f>+VLOOKUP(F7940,Codigos[],2,0)</f>
        <v>Frutos tropicales y subtropicales</v>
      </c>
      <c r="I7940">
        <f>+VLOOKUP(Tabla2[[#This Row],[Categoría]],Cod_procesamiento10[],2,0)</f>
        <v>4</v>
      </c>
      <c r="J7940" t="s">
        <v>163</v>
      </c>
      <c r="K7940" s="3">
        <v>905.46</v>
      </c>
    </row>
    <row r="7941" spans="1:11" x14ac:dyDescent="0.35">
      <c r="A7941">
        <v>2016</v>
      </c>
      <c r="B7941" s="5" t="s">
        <v>53</v>
      </c>
      <c r="C7941" s="10">
        <v>42491</v>
      </c>
      <c r="D7941" t="s">
        <v>24</v>
      </c>
      <c r="E7941">
        <f>+VLOOKUP(Tabla2[[#This Row],[Punto de venta]],Punto_venta[],2,0)</f>
        <v>3</v>
      </c>
      <c r="F7941" t="s">
        <v>36</v>
      </c>
      <c r="G7941">
        <f>+VLOOKUP(Tabla2[[#This Row],[Cultivo]],Cod_categoría[],2,0)</f>
        <v>100101006</v>
      </c>
      <c r="H7941" t="str">
        <f>+VLOOKUP(F7941,Codigos[],2,0)</f>
        <v>Berries</v>
      </c>
      <c r="I7941">
        <f>+VLOOKUP(Tabla2[[#This Row],[Categoría]],Cod_procesamiento10[],2,0)</f>
        <v>1</v>
      </c>
      <c r="J7941" t="s">
        <v>163</v>
      </c>
      <c r="K7941" s="3">
        <v>1000</v>
      </c>
    </row>
    <row r="7942" spans="1:11" x14ac:dyDescent="0.35">
      <c r="A7942">
        <v>2016</v>
      </c>
      <c r="B7942" s="5" t="s">
        <v>53</v>
      </c>
      <c r="C7942" s="10">
        <v>42491</v>
      </c>
      <c r="D7942" t="s">
        <v>24</v>
      </c>
      <c r="E7942">
        <f>+VLOOKUP(Tabla2[[#This Row],[Punto de venta]],Punto_venta[],2,0)</f>
        <v>3</v>
      </c>
      <c r="F7942" t="s">
        <v>19</v>
      </c>
      <c r="G7942">
        <f>+VLOOKUP(Tabla2[[#This Row],[Cultivo]],Cod_categoría[],2,0)</f>
        <v>100101007</v>
      </c>
      <c r="H7942" t="str">
        <f>+VLOOKUP(F7942,Codigos[],2,0)</f>
        <v>Berries</v>
      </c>
      <c r="I7942">
        <f>+VLOOKUP(Tabla2[[#This Row],[Categoría]],Cod_procesamiento10[],2,0)</f>
        <v>1</v>
      </c>
      <c r="J7942" t="s">
        <v>163</v>
      </c>
      <c r="K7942" s="3">
        <v>322.18</v>
      </c>
    </row>
    <row r="7943" spans="1:11" x14ac:dyDescent="0.35">
      <c r="A7943">
        <v>2016</v>
      </c>
      <c r="B7943" s="5" t="s">
        <v>53</v>
      </c>
      <c r="C7943" s="10">
        <v>42491</v>
      </c>
      <c r="D7943" t="s">
        <v>24</v>
      </c>
      <c r="E7943">
        <f>+VLOOKUP(Tabla2[[#This Row],[Punto de venta]],Punto_venta[],2,0)</f>
        <v>3</v>
      </c>
      <c r="F7943" t="s">
        <v>9</v>
      </c>
      <c r="G7943">
        <f>+VLOOKUP(Tabla2[[#This Row],[Cultivo]],Cod_categoría[],2,0)</f>
        <v>100102003</v>
      </c>
      <c r="H7943" t="str">
        <f>+VLOOKUP(F7943,Codigos[],2,0)</f>
        <v>Cítricos</v>
      </c>
      <c r="I7943">
        <f>+VLOOKUP(Tabla2[[#This Row],[Categoría]],Cod_procesamiento10[],2,0)</f>
        <v>2</v>
      </c>
      <c r="J7943" t="s">
        <v>163</v>
      </c>
      <c r="K7943" s="3">
        <v>470.5</v>
      </c>
    </row>
    <row r="7944" spans="1:11" x14ac:dyDescent="0.35">
      <c r="A7944">
        <v>2016</v>
      </c>
      <c r="B7944" s="5" t="s">
        <v>53</v>
      </c>
      <c r="C7944" s="10">
        <v>42491</v>
      </c>
      <c r="D7944" t="s">
        <v>24</v>
      </c>
      <c r="E7944">
        <f>+VLOOKUP(Tabla2[[#This Row],[Punto de venta]],Punto_venta[],2,0)</f>
        <v>3</v>
      </c>
      <c r="F7944" t="s">
        <v>20</v>
      </c>
      <c r="G7944">
        <f>+VLOOKUP(Tabla2[[#This Row],[Cultivo]],Cod_categoría[],2,0)</f>
        <v>100102004</v>
      </c>
      <c r="H7944" t="str">
        <f>+VLOOKUP(F7944,Codigos[],2,0)</f>
        <v>Cítricos</v>
      </c>
      <c r="I7944">
        <f>+VLOOKUP(Tabla2[[#This Row],[Categoría]],Cod_procesamiento10[],2,0)</f>
        <v>2</v>
      </c>
      <c r="J7944" t="s">
        <v>163</v>
      </c>
      <c r="K7944" s="3">
        <v>615.75</v>
      </c>
    </row>
    <row r="7945" spans="1:11" x14ac:dyDescent="0.35">
      <c r="A7945">
        <v>2016</v>
      </c>
      <c r="B7945" s="5" t="s">
        <v>53</v>
      </c>
      <c r="C7945" s="10">
        <v>42491</v>
      </c>
      <c r="D7945" t="s">
        <v>24</v>
      </c>
      <c r="E7945">
        <f>+VLOOKUP(Tabla2[[#This Row],[Punto de venta]],Punto_venta[],2,0)</f>
        <v>3</v>
      </c>
      <c r="F7945" t="s">
        <v>10</v>
      </c>
      <c r="G7945">
        <f>+VLOOKUP(Tabla2[[#This Row],[Cultivo]],Cod_categoría[],2,0)</f>
        <v>100104002</v>
      </c>
      <c r="H7945" t="str">
        <f>+VLOOKUP(F7945,Codigos[],2,0)</f>
        <v>Frutos de pepita</v>
      </c>
      <c r="I7945">
        <f>+VLOOKUP(Tabla2[[#This Row],[Categoría]],Cod_procesamiento10[],2,0)</f>
        <v>3</v>
      </c>
      <c r="J7945" t="s">
        <v>163</v>
      </c>
      <c r="K7945" s="3">
        <v>312.33999999999997</v>
      </c>
    </row>
    <row r="7946" spans="1:11" x14ac:dyDescent="0.35">
      <c r="A7946">
        <v>2016</v>
      </c>
      <c r="B7946" s="5" t="s">
        <v>53</v>
      </c>
      <c r="C7946" s="10">
        <v>42491</v>
      </c>
      <c r="D7946" t="s">
        <v>24</v>
      </c>
      <c r="E7946">
        <f>+VLOOKUP(Tabla2[[#This Row],[Punto de venta]],Punto_venta[],2,0)</f>
        <v>3</v>
      </c>
      <c r="F7946" t="s">
        <v>22</v>
      </c>
      <c r="G7946">
        <f>+VLOOKUP(Tabla2[[#This Row],[Cultivo]],Cod_categoría[],2,0)</f>
        <v>100114041</v>
      </c>
      <c r="H7946" t="str">
        <f>+VLOOKUP(F7946,Codigos[],2,0)</f>
        <v>Frutos tropicales y subtropicales</v>
      </c>
      <c r="I7946">
        <f>+VLOOKUP(Tabla2[[#This Row],[Categoría]],Cod_procesamiento10[],2,0)</f>
        <v>4</v>
      </c>
      <c r="J7946" t="s">
        <v>163</v>
      </c>
      <c r="K7946" s="3">
        <v>1867.17</v>
      </c>
    </row>
    <row r="7947" spans="1:11" x14ac:dyDescent="0.35">
      <c r="A7947">
        <v>2016</v>
      </c>
      <c r="B7947" s="5" t="s">
        <v>53</v>
      </c>
      <c r="C7947" s="10">
        <v>42491</v>
      </c>
      <c r="D7947" t="s">
        <v>24</v>
      </c>
      <c r="E7947">
        <f>+VLOOKUP(Tabla2[[#This Row],[Punto de venta]],Punto_venta[],2,0)</f>
        <v>3</v>
      </c>
      <c r="F7947" t="s">
        <v>28</v>
      </c>
      <c r="G7947">
        <f>+VLOOKUP(Tabla2[[#This Row],[Cultivo]],Cod_categoría[],2,0)</f>
        <v>100104003</v>
      </c>
      <c r="H7947" t="str">
        <f>+VLOOKUP(F7947,Codigos[],2,0)</f>
        <v>Frutos de pepita</v>
      </c>
      <c r="I7947">
        <f>+VLOOKUP(Tabla2[[#This Row],[Categoría]],Cod_procesamiento10[],2,0)</f>
        <v>3</v>
      </c>
      <c r="J7947" t="s">
        <v>163</v>
      </c>
      <c r="K7947" s="3">
        <v>402.96</v>
      </c>
    </row>
    <row r="7948" spans="1:11" x14ac:dyDescent="0.35">
      <c r="A7948">
        <v>2016</v>
      </c>
      <c r="B7948" s="5" t="s">
        <v>53</v>
      </c>
      <c r="C7948" s="10">
        <v>42491</v>
      </c>
      <c r="D7948" t="s">
        <v>24</v>
      </c>
      <c r="E7948">
        <f>+VLOOKUP(Tabla2[[#This Row],[Punto de venta]],Punto_venta[],2,0)</f>
        <v>3</v>
      </c>
      <c r="F7948" t="s">
        <v>11</v>
      </c>
      <c r="G7948">
        <f>+VLOOKUP(Tabla2[[#This Row],[Cultivo]],Cod_categoría[],2,0)</f>
        <v>100102005</v>
      </c>
      <c r="H7948" t="str">
        <f>+VLOOKUP(F7948,Codigos[],2,0)</f>
        <v>Cítricos</v>
      </c>
      <c r="I7948">
        <f>+VLOOKUP(Tabla2[[#This Row],[Categoría]],Cod_procesamiento10[],2,0)</f>
        <v>2</v>
      </c>
      <c r="J7948" t="s">
        <v>163</v>
      </c>
      <c r="K7948" s="3">
        <v>489.4</v>
      </c>
    </row>
    <row r="7949" spans="1:11" x14ac:dyDescent="0.35">
      <c r="A7949">
        <v>2016</v>
      </c>
      <c r="B7949" s="5" t="s">
        <v>53</v>
      </c>
      <c r="C7949" s="10">
        <v>42491</v>
      </c>
      <c r="D7949" t="s">
        <v>24</v>
      </c>
      <c r="E7949">
        <f>+VLOOKUP(Tabla2[[#This Row],[Punto de venta]],Punto_venta[],2,0)</f>
        <v>3</v>
      </c>
      <c r="F7949" t="s">
        <v>12</v>
      </c>
      <c r="G7949">
        <f>+VLOOKUP(Tabla2[[#This Row],[Cultivo]],Cod_categoría[],2,0)</f>
        <v>100103006</v>
      </c>
      <c r="H7949" t="str">
        <f>+VLOOKUP(F7949,Codigos[],2,0)</f>
        <v>Frutos de carozo</v>
      </c>
      <c r="I7949">
        <f>+VLOOKUP(Tabla2[[#This Row],[Categoría]],Cod_procesamiento10[],2,0)</f>
        <v>5</v>
      </c>
      <c r="J7949" t="s">
        <v>163</v>
      </c>
      <c r="K7949" s="3">
        <v>666.67</v>
      </c>
    </row>
    <row r="7950" spans="1:11" x14ac:dyDescent="0.35">
      <c r="A7950">
        <v>2016</v>
      </c>
      <c r="B7950" s="5" t="s">
        <v>53</v>
      </c>
      <c r="C7950" s="10">
        <v>42491</v>
      </c>
      <c r="D7950" t="s">
        <v>24</v>
      </c>
      <c r="E7950">
        <f>+VLOOKUP(Tabla2[[#This Row],[Punto de venta]],Punto_venta[],2,0)</f>
        <v>3</v>
      </c>
      <c r="F7950" t="s">
        <v>13</v>
      </c>
      <c r="G7950">
        <f>+VLOOKUP(Tabla2[[#This Row],[Cultivo]],Cod_categoría[],2,0)</f>
        <v>100106002</v>
      </c>
      <c r="H7950" t="str">
        <f>+VLOOKUP(F7950,Codigos[],2,0)</f>
        <v>Frutos oleaginosos</v>
      </c>
      <c r="I7950">
        <f>+VLOOKUP(Tabla2[[#This Row],[Categoría]],Cod_procesamiento10[],2,0)</f>
        <v>12</v>
      </c>
      <c r="J7950" t="s">
        <v>163</v>
      </c>
      <c r="K7950" s="3">
        <v>1929.87</v>
      </c>
    </row>
    <row r="7951" spans="1:11" x14ac:dyDescent="0.35">
      <c r="A7951">
        <v>2016</v>
      </c>
      <c r="B7951" s="5" t="s">
        <v>53</v>
      </c>
      <c r="C7951" s="10">
        <v>42491</v>
      </c>
      <c r="D7951" t="s">
        <v>24</v>
      </c>
      <c r="E7951">
        <f>+VLOOKUP(Tabla2[[#This Row],[Punto de venta]],Punto_venta[],2,0)</f>
        <v>3</v>
      </c>
      <c r="F7951" t="s">
        <v>31</v>
      </c>
      <c r="G7951">
        <f>+VLOOKUP(Tabla2[[#This Row],[Cultivo]],Cod_categoría[],2,0)</f>
        <v>100108004</v>
      </c>
      <c r="H7951" t="str">
        <f>+VLOOKUP(F7951,Codigos[],2,0)</f>
        <v>Frutos tropicales y subtropicales</v>
      </c>
      <c r="I7951">
        <f>+VLOOKUP(Tabla2[[#This Row],[Categoría]],Cod_procesamiento10[],2,0)</f>
        <v>4</v>
      </c>
      <c r="J7951" t="s">
        <v>163</v>
      </c>
      <c r="K7951" s="3">
        <v>891.59</v>
      </c>
    </row>
    <row r="7952" spans="1:11" x14ac:dyDescent="0.35">
      <c r="A7952">
        <v>2016</v>
      </c>
      <c r="B7952" s="5" t="s">
        <v>53</v>
      </c>
      <c r="C7952" s="10">
        <v>42491</v>
      </c>
      <c r="D7952" t="s">
        <v>24</v>
      </c>
      <c r="E7952">
        <f>+VLOOKUP(Tabla2[[#This Row],[Punto de venta]],Punto_venta[],2,0)</f>
        <v>3</v>
      </c>
      <c r="F7952" t="s">
        <v>14</v>
      </c>
      <c r="G7952">
        <f>+VLOOKUP(Tabla2[[#This Row],[Cultivo]],Cod_categoría[],2,0)</f>
        <v>100104005</v>
      </c>
      <c r="H7952" t="str">
        <f>+VLOOKUP(F7952,Codigos[],2,0)</f>
        <v>Frutos de pepita</v>
      </c>
      <c r="I7952">
        <f>+VLOOKUP(Tabla2[[#This Row],[Categoría]],Cod_procesamiento10[],2,0)</f>
        <v>3</v>
      </c>
      <c r="J7952" t="s">
        <v>163</v>
      </c>
      <c r="K7952" s="3">
        <v>339.08</v>
      </c>
    </row>
    <row r="7953" spans="1:11" x14ac:dyDescent="0.35">
      <c r="A7953">
        <v>2016</v>
      </c>
      <c r="B7953" s="5" t="s">
        <v>53</v>
      </c>
      <c r="C7953" s="10">
        <v>42491</v>
      </c>
      <c r="D7953" t="s">
        <v>24</v>
      </c>
      <c r="E7953">
        <f>+VLOOKUP(Tabla2[[#This Row],[Punto de venta]],Punto_venta[],2,0)</f>
        <v>3</v>
      </c>
      <c r="F7953" t="s">
        <v>35</v>
      </c>
      <c r="G7953">
        <f>+VLOOKUP(Tabla2[[#This Row],[Cultivo]],Cod_categoría[],2,0)</f>
        <v>100114044</v>
      </c>
      <c r="H7953" t="str">
        <f>+VLOOKUP(F7953,Codigos[],2,0)</f>
        <v>Frutos de pepita</v>
      </c>
      <c r="I7953">
        <f>+VLOOKUP(Tabla2[[#This Row],[Categoría]],Cod_procesamiento10[],2,0)</f>
        <v>3</v>
      </c>
      <c r="J7953" t="s">
        <v>163</v>
      </c>
      <c r="K7953" s="3">
        <v>258.33</v>
      </c>
    </row>
    <row r="7954" spans="1:11" x14ac:dyDescent="0.35">
      <c r="A7954">
        <v>2016</v>
      </c>
      <c r="B7954" s="5" t="s">
        <v>53</v>
      </c>
      <c r="C7954" s="10">
        <v>42491</v>
      </c>
      <c r="D7954" t="s">
        <v>24</v>
      </c>
      <c r="E7954">
        <f>+VLOOKUP(Tabla2[[#This Row],[Punto de venta]],Punto_venta[],2,0)</f>
        <v>3</v>
      </c>
      <c r="F7954" t="s">
        <v>15</v>
      </c>
      <c r="G7954">
        <f>+VLOOKUP(Tabla2[[#This Row],[Cultivo]],Cod_categoría[],2,0)</f>
        <v>100108006</v>
      </c>
      <c r="H7954" t="str">
        <f>+VLOOKUP(F7954,Codigos[],2,0)</f>
        <v>Frutos tropicales y subtropicales</v>
      </c>
      <c r="I7954">
        <f>+VLOOKUP(Tabla2[[#This Row],[Categoría]],Cod_procesamiento10[],2,0)</f>
        <v>4</v>
      </c>
      <c r="J7954" t="s">
        <v>163</v>
      </c>
      <c r="K7954" s="3">
        <v>399.29</v>
      </c>
    </row>
    <row r="7955" spans="1:11" x14ac:dyDescent="0.35">
      <c r="A7955">
        <v>2016</v>
      </c>
      <c r="B7955" s="5" t="s">
        <v>53</v>
      </c>
      <c r="C7955" s="10">
        <v>42491</v>
      </c>
      <c r="D7955" t="s">
        <v>24</v>
      </c>
      <c r="E7955">
        <f>+VLOOKUP(Tabla2[[#This Row],[Punto de venta]],Punto_venta[],2,0)</f>
        <v>3</v>
      </c>
      <c r="F7955" t="s">
        <v>27</v>
      </c>
      <c r="G7955">
        <f>+VLOOKUP(Tabla2[[#This Row],[Cultivo]],Cod_categoría[],2,0)</f>
        <v>100102006</v>
      </c>
      <c r="H7955" t="str">
        <f>+VLOOKUP(F7955,Codigos[],2,0)</f>
        <v>Cítricos</v>
      </c>
      <c r="I7955">
        <f>+VLOOKUP(Tabla2[[#This Row],[Categoría]],Cod_procesamiento10[],2,0)</f>
        <v>2</v>
      </c>
      <c r="J7955" t="s">
        <v>163</v>
      </c>
      <c r="K7955" s="3">
        <v>546.79999999999995</v>
      </c>
    </row>
    <row r="7956" spans="1:11" x14ac:dyDescent="0.35">
      <c r="A7956">
        <v>2016</v>
      </c>
      <c r="B7956" s="5" t="s">
        <v>53</v>
      </c>
      <c r="C7956" s="10">
        <v>42491</v>
      </c>
      <c r="D7956" t="s">
        <v>24</v>
      </c>
      <c r="E7956">
        <f>+VLOOKUP(Tabla2[[#This Row],[Punto de venta]],Punto_venta[],2,0)</f>
        <v>3</v>
      </c>
      <c r="F7956" t="s">
        <v>34</v>
      </c>
      <c r="G7956">
        <f>+VLOOKUP(Tabla2[[#This Row],[Cultivo]],Cod_categoría[],2,0)</f>
        <v>100114045</v>
      </c>
      <c r="H7956" t="str">
        <f>+VLOOKUP(F7956,Codigos[],2,0)</f>
        <v>Otros</v>
      </c>
      <c r="I7956">
        <f>+VLOOKUP(Tabla2[[#This Row],[Categoría]],Cod_procesamiento10[],2,0)</f>
        <v>13</v>
      </c>
      <c r="J7956" t="s">
        <v>163</v>
      </c>
      <c r="K7956" s="3">
        <v>905.56</v>
      </c>
    </row>
    <row r="7957" spans="1:11" x14ac:dyDescent="0.35">
      <c r="A7957">
        <v>2016</v>
      </c>
      <c r="B7957" s="5" t="s">
        <v>53</v>
      </c>
      <c r="C7957" s="10">
        <v>42491</v>
      </c>
      <c r="D7957" t="s">
        <v>24</v>
      </c>
      <c r="E7957">
        <f>+VLOOKUP(Tabla2[[#This Row],[Punto de venta]],Punto_venta[],2,0)</f>
        <v>3</v>
      </c>
      <c r="F7957" t="s">
        <v>18</v>
      </c>
      <c r="G7957">
        <f>+VLOOKUP(Tabla2[[#This Row],[Cultivo]],Cod_categoría[],2,0)</f>
        <v>100114042</v>
      </c>
      <c r="H7957" t="str">
        <f>+VLOOKUP(F7957,Codigos[],2,0)</f>
        <v>Otros</v>
      </c>
      <c r="I7957">
        <f>+VLOOKUP(Tabla2[[#This Row],[Categoría]],Cod_procesamiento10[],2,0)</f>
        <v>13</v>
      </c>
      <c r="J7957" t="s">
        <v>163</v>
      </c>
      <c r="K7957" s="3">
        <v>475.47</v>
      </c>
    </row>
    <row r="7958" spans="1:11" x14ac:dyDescent="0.35">
      <c r="A7958">
        <v>2016</v>
      </c>
      <c r="B7958" s="5" t="s">
        <v>53</v>
      </c>
      <c r="C7958" s="10">
        <v>42491</v>
      </c>
      <c r="D7958" t="s">
        <v>24</v>
      </c>
      <c r="E7958">
        <f>+VLOOKUP(Tabla2[[#This Row],[Punto de venta]],Punto_venta[],2,0)</f>
        <v>3</v>
      </c>
      <c r="F7958" t="s">
        <v>16</v>
      </c>
      <c r="G7958">
        <f>+VLOOKUP(Tabla2[[#This Row],[Cultivo]],Cod_categoría[],2,0)</f>
        <v>100109001</v>
      </c>
      <c r="H7958" t="str">
        <f>+VLOOKUP(F7958,Codigos[],2,0)</f>
        <v>Uva</v>
      </c>
      <c r="I7958">
        <f>+VLOOKUP(Tabla2[[#This Row],[Categoría]],Cod_procesamiento10[],2,0)</f>
        <v>11</v>
      </c>
      <c r="J7958" t="s">
        <v>163</v>
      </c>
      <c r="K7958" s="3">
        <v>613.39</v>
      </c>
    </row>
    <row r="7959" spans="1:11" x14ac:dyDescent="0.35">
      <c r="A7959">
        <v>2016</v>
      </c>
      <c r="B7959" s="5" t="s">
        <v>52</v>
      </c>
      <c r="C7959" s="10">
        <v>42461</v>
      </c>
      <c r="D7959" t="s">
        <v>2</v>
      </c>
      <c r="E7959">
        <f>+VLOOKUP(Tabla2[[#This Row],[Punto de venta]],Punto_venta[],2,0)</f>
        <v>1</v>
      </c>
      <c r="F7959" t="s">
        <v>7</v>
      </c>
      <c r="G7959">
        <f>+VLOOKUP(Tabla2[[#This Row],[Cultivo]],Cod_categoría[],2,0)</f>
        <v>100103004</v>
      </c>
      <c r="H7959" t="str">
        <f>+VLOOKUP(F7959,Codigos[],2,0)</f>
        <v>Frutos de carozo</v>
      </c>
      <c r="I7959">
        <f>+VLOOKUP(Tabla2[[#This Row],[Categoría]],Cod_procesamiento10[],2,0)</f>
        <v>5</v>
      </c>
      <c r="J7959" t="s">
        <v>163</v>
      </c>
      <c r="K7959" s="3">
        <v>804.89</v>
      </c>
    </row>
    <row r="7960" spans="1:11" x14ac:dyDescent="0.35">
      <c r="A7960">
        <v>2016</v>
      </c>
      <c r="B7960" s="5" t="s">
        <v>52</v>
      </c>
      <c r="C7960" s="10">
        <v>42461</v>
      </c>
      <c r="D7960" t="s">
        <v>2</v>
      </c>
      <c r="E7960">
        <f>+VLOOKUP(Tabla2[[#This Row],[Punto de venta]],Punto_venta[],2,0)</f>
        <v>1</v>
      </c>
      <c r="F7960" t="s">
        <v>19</v>
      </c>
      <c r="G7960">
        <f>+VLOOKUP(Tabla2[[#This Row],[Cultivo]],Cod_categoría[],2,0)</f>
        <v>100101007</v>
      </c>
      <c r="H7960" t="str">
        <f>+VLOOKUP(F7960,Codigos[],2,0)</f>
        <v>Berries</v>
      </c>
      <c r="I7960">
        <f>+VLOOKUP(Tabla2[[#This Row],[Categoría]],Cod_procesamiento10[],2,0)</f>
        <v>1</v>
      </c>
      <c r="J7960" t="s">
        <v>163</v>
      </c>
      <c r="K7960" s="3">
        <v>629.86</v>
      </c>
    </row>
    <row r="7961" spans="1:11" x14ac:dyDescent="0.35">
      <c r="A7961">
        <v>2016</v>
      </c>
      <c r="B7961" s="5" t="s">
        <v>52</v>
      </c>
      <c r="C7961" s="10">
        <v>42461</v>
      </c>
      <c r="D7961" t="s">
        <v>2</v>
      </c>
      <c r="E7961">
        <f>+VLOOKUP(Tabla2[[#This Row],[Punto de venta]],Punto_venta[],2,0)</f>
        <v>1</v>
      </c>
      <c r="F7961" t="s">
        <v>9</v>
      </c>
      <c r="G7961">
        <f>+VLOOKUP(Tabla2[[#This Row],[Cultivo]],Cod_categoría[],2,0)</f>
        <v>100102003</v>
      </c>
      <c r="H7961" t="str">
        <f>+VLOOKUP(F7961,Codigos[],2,0)</f>
        <v>Cítricos</v>
      </c>
      <c r="I7961">
        <f>+VLOOKUP(Tabla2[[#This Row],[Categoría]],Cod_procesamiento10[],2,0)</f>
        <v>2</v>
      </c>
      <c r="J7961" t="s">
        <v>163</v>
      </c>
      <c r="K7961" s="3">
        <v>996.37</v>
      </c>
    </row>
    <row r="7962" spans="1:11" x14ac:dyDescent="0.35">
      <c r="A7962">
        <v>2016</v>
      </c>
      <c r="B7962" s="5" t="s">
        <v>52</v>
      </c>
      <c r="C7962" s="10">
        <v>42461</v>
      </c>
      <c r="D7962" t="s">
        <v>2</v>
      </c>
      <c r="E7962">
        <f>+VLOOKUP(Tabla2[[#This Row],[Punto de venta]],Punto_venta[],2,0)</f>
        <v>1</v>
      </c>
      <c r="F7962" t="s">
        <v>21</v>
      </c>
      <c r="G7962">
        <f>+VLOOKUP(Tabla2[[#This Row],[Cultivo]],Cod_categoría[],2,0)</f>
        <v>100108002</v>
      </c>
      <c r="H7962" t="str">
        <f>+VLOOKUP(F7962,Codigos[],2,0)</f>
        <v>Frutos tropicales y subtropicales</v>
      </c>
      <c r="I7962">
        <f>+VLOOKUP(Tabla2[[#This Row],[Categoría]],Cod_procesamiento10[],2,0)</f>
        <v>4</v>
      </c>
      <c r="J7962" t="s">
        <v>163</v>
      </c>
      <c r="K7962" s="3">
        <v>2097.5</v>
      </c>
    </row>
    <row r="7963" spans="1:11" x14ac:dyDescent="0.35">
      <c r="A7963">
        <v>2016</v>
      </c>
      <c r="B7963" s="5" t="s">
        <v>52</v>
      </c>
      <c r="C7963" s="10">
        <v>42461</v>
      </c>
      <c r="D7963" t="s">
        <v>2</v>
      </c>
      <c r="E7963">
        <f>+VLOOKUP(Tabla2[[#This Row],[Punto de venta]],Punto_venta[],2,0)</f>
        <v>1</v>
      </c>
      <c r="F7963" t="s">
        <v>10</v>
      </c>
      <c r="G7963">
        <f>+VLOOKUP(Tabla2[[#This Row],[Cultivo]],Cod_categoría[],2,0)</f>
        <v>100104002</v>
      </c>
      <c r="H7963" t="str">
        <f>+VLOOKUP(F7963,Codigos[],2,0)</f>
        <v>Frutos de pepita</v>
      </c>
      <c r="I7963">
        <f>+VLOOKUP(Tabla2[[#This Row],[Categoría]],Cod_procesamiento10[],2,0)</f>
        <v>3</v>
      </c>
      <c r="J7963" t="s">
        <v>163</v>
      </c>
      <c r="K7963" s="3">
        <v>519.66999999999996</v>
      </c>
    </row>
    <row r="7964" spans="1:11" x14ac:dyDescent="0.35">
      <c r="A7964">
        <v>2016</v>
      </c>
      <c r="B7964" s="5" t="s">
        <v>52</v>
      </c>
      <c r="C7964" s="10">
        <v>42461</v>
      </c>
      <c r="D7964" t="s">
        <v>2</v>
      </c>
      <c r="E7964">
        <f>+VLOOKUP(Tabla2[[#This Row],[Punto de venta]],Punto_venta[],2,0)</f>
        <v>1</v>
      </c>
      <c r="F7964" t="s">
        <v>11</v>
      </c>
      <c r="G7964">
        <f>+VLOOKUP(Tabla2[[#This Row],[Cultivo]],Cod_categoría[],2,0)</f>
        <v>100102005</v>
      </c>
      <c r="H7964" t="str">
        <f>+VLOOKUP(F7964,Codigos[],2,0)</f>
        <v>Cítricos</v>
      </c>
      <c r="I7964">
        <f>+VLOOKUP(Tabla2[[#This Row],[Categoría]],Cod_procesamiento10[],2,0)</f>
        <v>2</v>
      </c>
      <c r="J7964" t="s">
        <v>163</v>
      </c>
      <c r="K7964" s="3">
        <v>878.28</v>
      </c>
    </row>
    <row r="7965" spans="1:11" x14ac:dyDescent="0.35">
      <c r="A7965">
        <v>2016</v>
      </c>
      <c r="B7965" s="5" t="s">
        <v>52</v>
      </c>
      <c r="C7965" s="10">
        <v>42461</v>
      </c>
      <c r="D7965" t="s">
        <v>2</v>
      </c>
      <c r="E7965">
        <f>+VLOOKUP(Tabla2[[#This Row],[Punto de venta]],Punto_venta[],2,0)</f>
        <v>1</v>
      </c>
      <c r="F7965" t="s">
        <v>12</v>
      </c>
      <c r="G7965">
        <f>+VLOOKUP(Tabla2[[#This Row],[Cultivo]],Cod_categoría[],2,0)</f>
        <v>100103006</v>
      </c>
      <c r="H7965" t="str">
        <f>+VLOOKUP(F7965,Codigos[],2,0)</f>
        <v>Frutos de carozo</v>
      </c>
      <c r="I7965">
        <f>+VLOOKUP(Tabla2[[#This Row],[Categoría]],Cod_procesamiento10[],2,0)</f>
        <v>5</v>
      </c>
      <c r="J7965" t="s">
        <v>163</v>
      </c>
      <c r="K7965" s="3">
        <v>666.67</v>
      </c>
    </row>
    <row r="7966" spans="1:11" x14ac:dyDescent="0.35">
      <c r="A7966">
        <v>2016</v>
      </c>
      <c r="B7966" s="5" t="s">
        <v>52</v>
      </c>
      <c r="C7966" s="10">
        <v>42461</v>
      </c>
      <c r="D7966" t="s">
        <v>2</v>
      </c>
      <c r="E7966">
        <f>+VLOOKUP(Tabla2[[#This Row],[Punto de venta]],Punto_venta[],2,0)</f>
        <v>1</v>
      </c>
      <c r="F7966" t="s">
        <v>13</v>
      </c>
      <c r="G7966">
        <f>+VLOOKUP(Tabla2[[#This Row],[Cultivo]],Cod_categoría[],2,0)</f>
        <v>100106002</v>
      </c>
      <c r="H7966" t="str">
        <f>+VLOOKUP(F7966,Codigos[],2,0)</f>
        <v>Frutos oleaginosos</v>
      </c>
      <c r="I7966">
        <f>+VLOOKUP(Tabla2[[#This Row],[Categoría]],Cod_procesamiento10[],2,0)</f>
        <v>12</v>
      </c>
      <c r="J7966" t="s">
        <v>163</v>
      </c>
      <c r="K7966" s="3">
        <v>2614.3200000000002</v>
      </c>
    </row>
    <row r="7967" spans="1:11" x14ac:dyDescent="0.35">
      <c r="A7967">
        <v>2016</v>
      </c>
      <c r="B7967" s="5" t="s">
        <v>52</v>
      </c>
      <c r="C7967" s="10">
        <v>42461</v>
      </c>
      <c r="D7967" t="s">
        <v>2</v>
      </c>
      <c r="E7967">
        <f>+VLOOKUP(Tabla2[[#This Row],[Punto de venta]],Punto_venta[],2,0)</f>
        <v>1</v>
      </c>
      <c r="F7967" t="s">
        <v>14</v>
      </c>
      <c r="G7967">
        <f>+VLOOKUP(Tabla2[[#This Row],[Cultivo]],Cod_categoría[],2,0)</f>
        <v>100104005</v>
      </c>
      <c r="H7967" t="str">
        <f>+VLOOKUP(F7967,Codigos[],2,0)</f>
        <v>Frutos de pepita</v>
      </c>
      <c r="I7967">
        <f>+VLOOKUP(Tabla2[[#This Row],[Categoría]],Cod_procesamiento10[],2,0)</f>
        <v>3</v>
      </c>
      <c r="J7967" t="s">
        <v>163</v>
      </c>
      <c r="K7967" s="3">
        <v>645.74</v>
      </c>
    </row>
    <row r="7968" spans="1:11" x14ac:dyDescent="0.35">
      <c r="A7968">
        <v>2016</v>
      </c>
      <c r="B7968" s="5" t="s">
        <v>52</v>
      </c>
      <c r="C7968" s="10">
        <v>42461</v>
      </c>
      <c r="D7968" t="s">
        <v>2</v>
      </c>
      <c r="E7968">
        <f>+VLOOKUP(Tabla2[[#This Row],[Punto de venta]],Punto_venta[],2,0)</f>
        <v>1</v>
      </c>
      <c r="F7968" t="s">
        <v>15</v>
      </c>
      <c r="G7968">
        <f>+VLOOKUP(Tabla2[[#This Row],[Cultivo]],Cod_categoría[],2,0)</f>
        <v>100108006</v>
      </c>
      <c r="H7968" t="str">
        <f>+VLOOKUP(F7968,Codigos[],2,0)</f>
        <v>Frutos tropicales y subtropicales</v>
      </c>
      <c r="I7968">
        <f>+VLOOKUP(Tabla2[[#This Row],[Categoría]],Cod_procesamiento10[],2,0)</f>
        <v>4</v>
      </c>
      <c r="J7968" t="s">
        <v>163</v>
      </c>
      <c r="K7968" s="3">
        <v>617.79</v>
      </c>
    </row>
    <row r="7969" spans="1:11" x14ac:dyDescent="0.35">
      <c r="A7969">
        <v>2016</v>
      </c>
      <c r="B7969" s="5" t="s">
        <v>52</v>
      </c>
      <c r="C7969" s="10">
        <v>42461</v>
      </c>
      <c r="D7969" t="s">
        <v>2</v>
      </c>
      <c r="E7969">
        <f>+VLOOKUP(Tabla2[[#This Row],[Punto de venta]],Punto_venta[],2,0)</f>
        <v>1</v>
      </c>
      <c r="F7969" t="s">
        <v>16</v>
      </c>
      <c r="G7969">
        <f>+VLOOKUP(Tabla2[[#This Row],[Cultivo]],Cod_categoría[],2,0)</f>
        <v>100109001</v>
      </c>
      <c r="H7969" t="str">
        <f>+VLOOKUP(F7969,Codigos[],2,0)</f>
        <v>Uva</v>
      </c>
      <c r="I7969">
        <f>+VLOOKUP(Tabla2[[#This Row],[Categoría]],Cod_procesamiento10[],2,0)</f>
        <v>11</v>
      </c>
      <c r="J7969" t="s">
        <v>163</v>
      </c>
      <c r="K7969" s="3">
        <v>813.6</v>
      </c>
    </row>
    <row r="7970" spans="1:11" x14ac:dyDescent="0.35">
      <c r="A7970">
        <v>2016</v>
      </c>
      <c r="B7970" s="5" t="s">
        <v>52</v>
      </c>
      <c r="C7970" s="10">
        <v>42461</v>
      </c>
      <c r="D7970" t="s">
        <v>17</v>
      </c>
      <c r="E7970">
        <f>+VLOOKUP(Tabla2[[#This Row],[Punto de venta]],Punto_venta[],2,0)</f>
        <v>2</v>
      </c>
      <c r="F7970" t="s">
        <v>7</v>
      </c>
      <c r="G7970">
        <f>+VLOOKUP(Tabla2[[#This Row],[Cultivo]],Cod_categoría[],2,0)</f>
        <v>100103004</v>
      </c>
      <c r="H7970" t="str">
        <f>+VLOOKUP(F7970,Codigos[],2,0)</f>
        <v>Frutos de carozo</v>
      </c>
      <c r="I7970">
        <f>+VLOOKUP(Tabla2[[#This Row],[Categoría]],Cod_procesamiento10[],2,0)</f>
        <v>5</v>
      </c>
      <c r="J7970" t="s">
        <v>163</v>
      </c>
      <c r="K7970" s="3">
        <v>1303.76</v>
      </c>
    </row>
    <row r="7971" spans="1:11" x14ac:dyDescent="0.35">
      <c r="A7971">
        <v>2016</v>
      </c>
      <c r="B7971" s="5" t="s">
        <v>52</v>
      </c>
      <c r="C7971" s="10">
        <v>42461</v>
      </c>
      <c r="D7971" t="s">
        <v>17</v>
      </c>
      <c r="E7971">
        <f>+VLOOKUP(Tabla2[[#This Row],[Punto de venta]],Punto_venta[],2,0)</f>
        <v>2</v>
      </c>
      <c r="F7971" t="s">
        <v>19</v>
      </c>
      <c r="G7971">
        <f>+VLOOKUP(Tabla2[[#This Row],[Cultivo]],Cod_categoría[],2,0)</f>
        <v>100101007</v>
      </c>
      <c r="H7971" t="str">
        <f>+VLOOKUP(F7971,Codigos[],2,0)</f>
        <v>Berries</v>
      </c>
      <c r="I7971">
        <f>+VLOOKUP(Tabla2[[#This Row],[Categoría]],Cod_procesamiento10[],2,0)</f>
        <v>1</v>
      </c>
      <c r="J7971" t="s">
        <v>163</v>
      </c>
      <c r="K7971" s="3">
        <v>1157.75</v>
      </c>
    </row>
    <row r="7972" spans="1:11" x14ac:dyDescent="0.35">
      <c r="A7972">
        <v>2016</v>
      </c>
      <c r="B7972" s="5" t="s">
        <v>52</v>
      </c>
      <c r="C7972" s="10">
        <v>42461</v>
      </c>
      <c r="D7972" t="s">
        <v>17</v>
      </c>
      <c r="E7972">
        <f>+VLOOKUP(Tabla2[[#This Row],[Punto de venta]],Punto_venta[],2,0)</f>
        <v>2</v>
      </c>
      <c r="F7972" t="s">
        <v>9</v>
      </c>
      <c r="G7972">
        <f>+VLOOKUP(Tabla2[[#This Row],[Cultivo]],Cod_categoría[],2,0)</f>
        <v>100102003</v>
      </c>
      <c r="H7972" t="str">
        <f>+VLOOKUP(F7972,Codigos[],2,0)</f>
        <v>Cítricos</v>
      </c>
      <c r="I7972">
        <f>+VLOOKUP(Tabla2[[#This Row],[Categoría]],Cod_procesamiento10[],2,0)</f>
        <v>2</v>
      </c>
      <c r="J7972" t="s">
        <v>163</v>
      </c>
      <c r="K7972" s="3">
        <v>1588.08</v>
      </c>
    </row>
    <row r="7973" spans="1:11" x14ac:dyDescent="0.35">
      <c r="A7973">
        <v>2016</v>
      </c>
      <c r="B7973" s="5" t="s">
        <v>52</v>
      </c>
      <c r="C7973" s="10">
        <v>42461</v>
      </c>
      <c r="D7973" t="s">
        <v>17</v>
      </c>
      <c r="E7973">
        <f>+VLOOKUP(Tabla2[[#This Row],[Punto de venta]],Punto_venta[],2,0)</f>
        <v>2</v>
      </c>
      <c r="F7973" t="s">
        <v>21</v>
      </c>
      <c r="G7973">
        <f>+VLOOKUP(Tabla2[[#This Row],[Cultivo]],Cod_categoría[],2,0)</f>
        <v>100108002</v>
      </c>
      <c r="H7973" t="str">
        <f>+VLOOKUP(F7973,Codigos[],2,0)</f>
        <v>Frutos tropicales y subtropicales</v>
      </c>
      <c r="I7973">
        <f>+VLOOKUP(Tabla2[[#This Row],[Categoría]],Cod_procesamiento10[],2,0)</f>
        <v>4</v>
      </c>
      <c r="J7973" t="s">
        <v>163</v>
      </c>
      <c r="K7973" s="3">
        <v>1760.19</v>
      </c>
    </row>
    <row r="7974" spans="1:11" x14ac:dyDescent="0.35">
      <c r="A7974">
        <v>2016</v>
      </c>
      <c r="B7974" s="5" t="s">
        <v>52</v>
      </c>
      <c r="C7974" s="10">
        <v>42461</v>
      </c>
      <c r="D7974" t="s">
        <v>17</v>
      </c>
      <c r="E7974">
        <f>+VLOOKUP(Tabla2[[#This Row],[Punto de venta]],Punto_venta[],2,0)</f>
        <v>2</v>
      </c>
      <c r="F7974" t="s">
        <v>10</v>
      </c>
      <c r="G7974">
        <f>+VLOOKUP(Tabla2[[#This Row],[Cultivo]],Cod_categoría[],2,0)</f>
        <v>100104002</v>
      </c>
      <c r="H7974" t="str">
        <f>+VLOOKUP(F7974,Codigos[],2,0)</f>
        <v>Frutos de pepita</v>
      </c>
      <c r="I7974">
        <f>+VLOOKUP(Tabla2[[#This Row],[Categoría]],Cod_procesamiento10[],2,0)</f>
        <v>3</v>
      </c>
      <c r="J7974" t="s">
        <v>163</v>
      </c>
      <c r="K7974" s="3">
        <v>988.45</v>
      </c>
    </row>
    <row r="7975" spans="1:11" x14ac:dyDescent="0.35">
      <c r="A7975">
        <v>2016</v>
      </c>
      <c r="B7975" s="5" t="s">
        <v>52</v>
      </c>
      <c r="C7975" s="10">
        <v>42461</v>
      </c>
      <c r="D7975" t="s">
        <v>17</v>
      </c>
      <c r="E7975">
        <f>+VLOOKUP(Tabla2[[#This Row],[Punto de venta]],Punto_venta[],2,0)</f>
        <v>2</v>
      </c>
      <c r="F7975" t="s">
        <v>11</v>
      </c>
      <c r="G7975">
        <f>+VLOOKUP(Tabla2[[#This Row],[Cultivo]],Cod_categoría[],2,0)</f>
        <v>100102005</v>
      </c>
      <c r="H7975" t="str">
        <f>+VLOOKUP(F7975,Codigos[],2,0)</f>
        <v>Cítricos</v>
      </c>
      <c r="I7975">
        <f>+VLOOKUP(Tabla2[[#This Row],[Categoría]],Cod_procesamiento10[],2,0)</f>
        <v>2</v>
      </c>
      <c r="J7975" t="s">
        <v>163</v>
      </c>
      <c r="K7975" s="3">
        <v>1185.04</v>
      </c>
    </row>
    <row r="7976" spans="1:11" x14ac:dyDescent="0.35">
      <c r="A7976">
        <v>2016</v>
      </c>
      <c r="B7976" s="5" t="s">
        <v>52</v>
      </c>
      <c r="C7976" s="10">
        <v>42461</v>
      </c>
      <c r="D7976" t="s">
        <v>17</v>
      </c>
      <c r="E7976">
        <f>+VLOOKUP(Tabla2[[#This Row],[Punto de venta]],Punto_venta[],2,0)</f>
        <v>2</v>
      </c>
      <c r="F7976" t="s">
        <v>12</v>
      </c>
      <c r="G7976">
        <f>+VLOOKUP(Tabla2[[#This Row],[Cultivo]],Cod_categoría[],2,0)</f>
        <v>100103006</v>
      </c>
      <c r="H7976" t="str">
        <f>+VLOOKUP(F7976,Codigos[],2,0)</f>
        <v>Frutos de carozo</v>
      </c>
      <c r="I7976">
        <f>+VLOOKUP(Tabla2[[#This Row],[Categoría]],Cod_procesamiento10[],2,0)</f>
        <v>5</v>
      </c>
      <c r="J7976" t="s">
        <v>163</v>
      </c>
      <c r="K7976" s="3">
        <v>1293.6600000000001</v>
      </c>
    </row>
    <row r="7977" spans="1:11" x14ac:dyDescent="0.35">
      <c r="A7977">
        <v>2016</v>
      </c>
      <c r="B7977" s="5" t="s">
        <v>52</v>
      </c>
      <c r="C7977" s="10">
        <v>42461</v>
      </c>
      <c r="D7977" t="s">
        <v>17</v>
      </c>
      <c r="E7977">
        <f>+VLOOKUP(Tabla2[[#This Row],[Punto de venta]],Punto_venta[],2,0)</f>
        <v>2</v>
      </c>
      <c r="F7977" t="s">
        <v>13</v>
      </c>
      <c r="G7977">
        <f>+VLOOKUP(Tabla2[[#This Row],[Cultivo]],Cod_categoría[],2,0)</f>
        <v>100106002</v>
      </c>
      <c r="H7977" t="str">
        <f>+VLOOKUP(F7977,Codigos[],2,0)</f>
        <v>Frutos oleaginosos</v>
      </c>
      <c r="I7977">
        <f>+VLOOKUP(Tabla2[[#This Row],[Categoría]],Cod_procesamiento10[],2,0)</f>
        <v>12</v>
      </c>
      <c r="J7977" t="s">
        <v>163</v>
      </c>
      <c r="K7977" s="3">
        <v>3171.06</v>
      </c>
    </row>
    <row r="7978" spans="1:11" x14ac:dyDescent="0.35">
      <c r="A7978">
        <v>2016</v>
      </c>
      <c r="B7978" s="5" t="s">
        <v>52</v>
      </c>
      <c r="C7978" s="10">
        <v>42461</v>
      </c>
      <c r="D7978" t="s">
        <v>17</v>
      </c>
      <c r="E7978">
        <f>+VLOOKUP(Tabla2[[#This Row],[Punto de venta]],Punto_venta[],2,0)</f>
        <v>2</v>
      </c>
      <c r="F7978" t="s">
        <v>14</v>
      </c>
      <c r="G7978">
        <f>+VLOOKUP(Tabla2[[#This Row],[Cultivo]],Cod_categoría[],2,0)</f>
        <v>100104005</v>
      </c>
      <c r="H7978" t="str">
        <f>+VLOOKUP(F7978,Codigos[],2,0)</f>
        <v>Frutos de pepita</v>
      </c>
      <c r="I7978">
        <f>+VLOOKUP(Tabla2[[#This Row],[Categoría]],Cod_procesamiento10[],2,0)</f>
        <v>3</v>
      </c>
      <c r="J7978" t="s">
        <v>163</v>
      </c>
      <c r="K7978" s="3">
        <v>983.25</v>
      </c>
    </row>
    <row r="7979" spans="1:11" x14ac:dyDescent="0.35">
      <c r="A7979">
        <v>2016</v>
      </c>
      <c r="B7979" s="5" t="s">
        <v>52</v>
      </c>
      <c r="C7979" s="10">
        <v>42461</v>
      </c>
      <c r="D7979" t="s">
        <v>17</v>
      </c>
      <c r="E7979">
        <f>+VLOOKUP(Tabla2[[#This Row],[Punto de venta]],Punto_venta[],2,0)</f>
        <v>2</v>
      </c>
      <c r="F7979" t="s">
        <v>15</v>
      </c>
      <c r="G7979">
        <f>+VLOOKUP(Tabla2[[#This Row],[Cultivo]],Cod_categoría[],2,0)</f>
        <v>100108006</v>
      </c>
      <c r="H7979" t="str">
        <f>+VLOOKUP(F7979,Codigos[],2,0)</f>
        <v>Frutos tropicales y subtropicales</v>
      </c>
      <c r="I7979">
        <f>+VLOOKUP(Tabla2[[#This Row],[Categoría]],Cod_procesamiento10[],2,0)</f>
        <v>4</v>
      </c>
      <c r="J7979" t="s">
        <v>163</v>
      </c>
      <c r="K7979" s="3">
        <v>825.1</v>
      </c>
    </row>
    <row r="7980" spans="1:11" x14ac:dyDescent="0.35">
      <c r="A7980">
        <v>2016</v>
      </c>
      <c r="B7980" s="5" t="s">
        <v>52</v>
      </c>
      <c r="C7980" s="10">
        <v>42461</v>
      </c>
      <c r="D7980" t="s">
        <v>17</v>
      </c>
      <c r="E7980">
        <f>+VLOOKUP(Tabla2[[#This Row],[Punto de venta]],Punto_venta[],2,0)</f>
        <v>2</v>
      </c>
      <c r="F7980" t="s">
        <v>16</v>
      </c>
      <c r="G7980">
        <f>+VLOOKUP(Tabla2[[#This Row],[Cultivo]],Cod_categoría[],2,0)</f>
        <v>100109001</v>
      </c>
      <c r="H7980" t="str">
        <f>+VLOOKUP(F7980,Codigos[],2,0)</f>
        <v>Uva</v>
      </c>
      <c r="I7980">
        <f>+VLOOKUP(Tabla2[[#This Row],[Categoría]],Cod_procesamiento10[],2,0)</f>
        <v>11</v>
      </c>
      <c r="J7980" t="s">
        <v>163</v>
      </c>
      <c r="K7980" s="3">
        <v>2205.69</v>
      </c>
    </row>
    <row r="7981" spans="1:11" x14ac:dyDescent="0.35">
      <c r="A7981">
        <v>2016</v>
      </c>
      <c r="B7981" s="5" t="s">
        <v>52</v>
      </c>
      <c r="C7981" s="10">
        <v>42461</v>
      </c>
      <c r="D7981" t="s">
        <v>2</v>
      </c>
      <c r="E7981">
        <f>+VLOOKUP(Tabla2[[#This Row],[Punto de venta]],Punto_venta[],2,0)</f>
        <v>1</v>
      </c>
      <c r="F7981" t="s">
        <v>7</v>
      </c>
      <c r="G7981">
        <f>+VLOOKUP(Tabla2[[#This Row],[Cultivo]],Cod_categoría[],2,0)</f>
        <v>100103004</v>
      </c>
      <c r="H7981" t="str">
        <f>+VLOOKUP(F7981,Codigos[],2,0)</f>
        <v>Frutos de carozo</v>
      </c>
      <c r="I7981">
        <f>+VLOOKUP(Tabla2[[#This Row],[Categoría]],Cod_procesamiento10[],2,0)</f>
        <v>5</v>
      </c>
      <c r="J7981" t="s">
        <v>163</v>
      </c>
      <c r="K7981" s="3">
        <v>829.71</v>
      </c>
    </row>
    <row r="7982" spans="1:11" x14ac:dyDescent="0.35">
      <c r="A7982">
        <v>2016</v>
      </c>
      <c r="B7982" s="5" t="s">
        <v>52</v>
      </c>
      <c r="C7982" s="10">
        <v>42461</v>
      </c>
      <c r="D7982" t="s">
        <v>2</v>
      </c>
      <c r="E7982">
        <f>+VLOOKUP(Tabla2[[#This Row],[Punto de venta]],Punto_venta[],2,0)</f>
        <v>1</v>
      </c>
      <c r="F7982" t="s">
        <v>19</v>
      </c>
      <c r="G7982">
        <f>+VLOOKUP(Tabla2[[#This Row],[Cultivo]],Cod_categoría[],2,0)</f>
        <v>100101007</v>
      </c>
      <c r="H7982" t="str">
        <f>+VLOOKUP(F7982,Codigos[],2,0)</f>
        <v>Berries</v>
      </c>
      <c r="I7982">
        <f>+VLOOKUP(Tabla2[[#This Row],[Categoría]],Cod_procesamiento10[],2,0)</f>
        <v>1</v>
      </c>
      <c r="J7982" t="s">
        <v>163</v>
      </c>
      <c r="K7982" s="3">
        <v>589.36</v>
      </c>
    </row>
    <row r="7983" spans="1:11" x14ac:dyDescent="0.35">
      <c r="A7983">
        <v>2016</v>
      </c>
      <c r="B7983" s="5" t="s">
        <v>52</v>
      </c>
      <c r="C7983" s="10">
        <v>42461</v>
      </c>
      <c r="D7983" t="s">
        <v>2</v>
      </c>
      <c r="E7983">
        <f>+VLOOKUP(Tabla2[[#This Row],[Punto de venta]],Punto_venta[],2,0)</f>
        <v>1</v>
      </c>
      <c r="F7983" t="s">
        <v>9</v>
      </c>
      <c r="G7983">
        <f>+VLOOKUP(Tabla2[[#This Row],[Cultivo]],Cod_categoría[],2,0)</f>
        <v>100102003</v>
      </c>
      <c r="H7983" t="str">
        <f>+VLOOKUP(F7983,Codigos[],2,0)</f>
        <v>Cítricos</v>
      </c>
      <c r="I7983">
        <f>+VLOOKUP(Tabla2[[#This Row],[Categoría]],Cod_procesamiento10[],2,0)</f>
        <v>2</v>
      </c>
      <c r="J7983" t="s">
        <v>163</v>
      </c>
      <c r="K7983" s="3">
        <v>933.81</v>
      </c>
    </row>
    <row r="7984" spans="1:11" x14ac:dyDescent="0.35">
      <c r="A7984">
        <v>2016</v>
      </c>
      <c r="B7984" s="5" t="s">
        <v>52</v>
      </c>
      <c r="C7984" s="10">
        <v>42461</v>
      </c>
      <c r="D7984" t="s">
        <v>2</v>
      </c>
      <c r="E7984">
        <f>+VLOOKUP(Tabla2[[#This Row],[Punto de venta]],Punto_venta[],2,0)</f>
        <v>1</v>
      </c>
      <c r="F7984" t="s">
        <v>21</v>
      </c>
      <c r="G7984">
        <f>+VLOOKUP(Tabla2[[#This Row],[Cultivo]],Cod_categoría[],2,0)</f>
        <v>100108002</v>
      </c>
      <c r="H7984" t="str">
        <f>+VLOOKUP(F7984,Codigos[],2,0)</f>
        <v>Frutos tropicales y subtropicales</v>
      </c>
      <c r="I7984">
        <f>+VLOOKUP(Tabla2[[#This Row],[Categoría]],Cod_procesamiento10[],2,0)</f>
        <v>4</v>
      </c>
      <c r="J7984" t="s">
        <v>163</v>
      </c>
      <c r="K7984" s="3">
        <v>1987.5</v>
      </c>
    </row>
    <row r="7985" spans="1:11" x14ac:dyDescent="0.35">
      <c r="A7985">
        <v>2016</v>
      </c>
      <c r="B7985" s="5" t="s">
        <v>52</v>
      </c>
      <c r="C7985" s="10">
        <v>42461</v>
      </c>
      <c r="D7985" t="s">
        <v>2</v>
      </c>
      <c r="E7985">
        <f>+VLOOKUP(Tabla2[[#This Row],[Punto de venta]],Punto_venta[],2,0)</f>
        <v>1</v>
      </c>
      <c r="F7985" t="s">
        <v>10</v>
      </c>
      <c r="G7985">
        <f>+VLOOKUP(Tabla2[[#This Row],[Cultivo]],Cod_categoría[],2,0)</f>
        <v>100104002</v>
      </c>
      <c r="H7985" t="str">
        <f>+VLOOKUP(F7985,Codigos[],2,0)</f>
        <v>Frutos de pepita</v>
      </c>
      <c r="I7985">
        <f>+VLOOKUP(Tabla2[[#This Row],[Categoría]],Cod_procesamiento10[],2,0)</f>
        <v>3</v>
      </c>
      <c r="J7985" t="s">
        <v>163</v>
      </c>
      <c r="K7985" s="3">
        <v>519.80999999999995</v>
      </c>
    </row>
    <row r="7986" spans="1:11" x14ac:dyDescent="0.35">
      <c r="A7986">
        <v>2016</v>
      </c>
      <c r="B7986" s="5" t="s">
        <v>52</v>
      </c>
      <c r="C7986" s="10">
        <v>42461</v>
      </c>
      <c r="D7986" t="s">
        <v>2</v>
      </c>
      <c r="E7986">
        <f>+VLOOKUP(Tabla2[[#This Row],[Punto de venta]],Punto_venta[],2,0)</f>
        <v>1</v>
      </c>
      <c r="F7986" t="s">
        <v>11</v>
      </c>
      <c r="G7986">
        <f>+VLOOKUP(Tabla2[[#This Row],[Cultivo]],Cod_categoría[],2,0)</f>
        <v>100102005</v>
      </c>
      <c r="H7986" t="str">
        <f>+VLOOKUP(F7986,Codigos[],2,0)</f>
        <v>Cítricos</v>
      </c>
      <c r="I7986">
        <f>+VLOOKUP(Tabla2[[#This Row],[Categoría]],Cod_procesamiento10[],2,0)</f>
        <v>2</v>
      </c>
      <c r="J7986" t="s">
        <v>163</v>
      </c>
      <c r="K7986" s="3">
        <v>850.37</v>
      </c>
    </row>
    <row r="7987" spans="1:11" x14ac:dyDescent="0.35">
      <c r="A7987">
        <v>2016</v>
      </c>
      <c r="B7987" s="5" t="s">
        <v>52</v>
      </c>
      <c r="C7987" s="10">
        <v>42461</v>
      </c>
      <c r="D7987" t="s">
        <v>2</v>
      </c>
      <c r="E7987">
        <f>+VLOOKUP(Tabla2[[#This Row],[Punto de venta]],Punto_venta[],2,0)</f>
        <v>1</v>
      </c>
      <c r="F7987" t="s">
        <v>13</v>
      </c>
      <c r="G7987">
        <f>+VLOOKUP(Tabla2[[#This Row],[Cultivo]],Cod_categoría[],2,0)</f>
        <v>100106002</v>
      </c>
      <c r="H7987" t="str">
        <f>+VLOOKUP(F7987,Codigos[],2,0)</f>
        <v>Frutos oleaginosos</v>
      </c>
      <c r="I7987">
        <f>+VLOOKUP(Tabla2[[#This Row],[Categoría]],Cod_procesamiento10[],2,0)</f>
        <v>12</v>
      </c>
      <c r="J7987" t="s">
        <v>163</v>
      </c>
      <c r="K7987" s="3">
        <v>2567.36</v>
      </c>
    </row>
    <row r="7988" spans="1:11" x14ac:dyDescent="0.35">
      <c r="A7988">
        <v>2016</v>
      </c>
      <c r="B7988" s="5" t="s">
        <v>52</v>
      </c>
      <c r="C7988" s="10">
        <v>42461</v>
      </c>
      <c r="D7988" t="s">
        <v>2</v>
      </c>
      <c r="E7988">
        <f>+VLOOKUP(Tabla2[[#This Row],[Punto de venta]],Punto_venta[],2,0)</f>
        <v>1</v>
      </c>
      <c r="F7988" t="s">
        <v>14</v>
      </c>
      <c r="G7988">
        <f>+VLOOKUP(Tabla2[[#This Row],[Cultivo]],Cod_categoría[],2,0)</f>
        <v>100104005</v>
      </c>
      <c r="H7988" t="str">
        <f>+VLOOKUP(F7988,Codigos[],2,0)</f>
        <v>Frutos de pepita</v>
      </c>
      <c r="I7988">
        <f>+VLOOKUP(Tabla2[[#This Row],[Categoría]],Cod_procesamiento10[],2,0)</f>
        <v>3</v>
      </c>
      <c r="J7988" t="s">
        <v>163</v>
      </c>
      <c r="K7988" s="3">
        <v>609.95000000000005</v>
      </c>
    </row>
    <row r="7989" spans="1:11" x14ac:dyDescent="0.35">
      <c r="A7989">
        <v>2016</v>
      </c>
      <c r="B7989" s="5" t="s">
        <v>52</v>
      </c>
      <c r="C7989" s="10">
        <v>42461</v>
      </c>
      <c r="D7989" t="s">
        <v>2</v>
      </c>
      <c r="E7989">
        <f>+VLOOKUP(Tabla2[[#This Row],[Punto de venta]],Punto_venta[],2,0)</f>
        <v>1</v>
      </c>
      <c r="F7989" t="s">
        <v>15</v>
      </c>
      <c r="G7989">
        <f>+VLOOKUP(Tabla2[[#This Row],[Cultivo]],Cod_categoría[],2,0)</f>
        <v>100108006</v>
      </c>
      <c r="H7989" t="str">
        <f>+VLOOKUP(F7989,Codigos[],2,0)</f>
        <v>Frutos tropicales y subtropicales</v>
      </c>
      <c r="I7989">
        <f>+VLOOKUP(Tabla2[[#This Row],[Categoría]],Cod_procesamiento10[],2,0)</f>
        <v>4</v>
      </c>
      <c r="J7989" t="s">
        <v>163</v>
      </c>
      <c r="K7989" s="3">
        <v>601.91</v>
      </c>
    </row>
    <row r="7990" spans="1:11" x14ac:dyDescent="0.35">
      <c r="A7990">
        <v>2016</v>
      </c>
      <c r="B7990" s="5" t="s">
        <v>52</v>
      </c>
      <c r="C7990" s="10">
        <v>42461</v>
      </c>
      <c r="D7990" t="s">
        <v>2</v>
      </c>
      <c r="E7990">
        <f>+VLOOKUP(Tabla2[[#This Row],[Punto de venta]],Punto_venta[],2,0)</f>
        <v>1</v>
      </c>
      <c r="F7990" t="s">
        <v>16</v>
      </c>
      <c r="G7990">
        <f>+VLOOKUP(Tabla2[[#This Row],[Cultivo]],Cod_categoría[],2,0)</f>
        <v>100109001</v>
      </c>
      <c r="H7990" t="str">
        <f>+VLOOKUP(F7990,Codigos[],2,0)</f>
        <v>Uva</v>
      </c>
      <c r="I7990">
        <f>+VLOOKUP(Tabla2[[#This Row],[Categoría]],Cod_procesamiento10[],2,0)</f>
        <v>11</v>
      </c>
      <c r="J7990" t="s">
        <v>163</v>
      </c>
      <c r="K7990" s="3">
        <v>769.35</v>
      </c>
    </row>
    <row r="7991" spans="1:11" x14ac:dyDescent="0.35">
      <c r="A7991">
        <v>2016</v>
      </c>
      <c r="B7991" s="5" t="s">
        <v>52</v>
      </c>
      <c r="C7991" s="10">
        <v>42461</v>
      </c>
      <c r="D7991" t="s">
        <v>17</v>
      </c>
      <c r="E7991">
        <f>+VLOOKUP(Tabla2[[#This Row],[Punto de venta]],Punto_venta[],2,0)</f>
        <v>2</v>
      </c>
      <c r="F7991" t="s">
        <v>7</v>
      </c>
      <c r="G7991">
        <f>+VLOOKUP(Tabla2[[#This Row],[Cultivo]],Cod_categoría[],2,0)</f>
        <v>100103004</v>
      </c>
      <c r="H7991" t="str">
        <f>+VLOOKUP(F7991,Codigos[],2,0)</f>
        <v>Frutos de carozo</v>
      </c>
      <c r="I7991">
        <f>+VLOOKUP(Tabla2[[#This Row],[Categoría]],Cod_procesamiento10[],2,0)</f>
        <v>5</v>
      </c>
      <c r="J7991" t="s">
        <v>163</v>
      </c>
      <c r="K7991" s="3">
        <v>1281.56</v>
      </c>
    </row>
    <row r="7992" spans="1:11" x14ac:dyDescent="0.35">
      <c r="A7992">
        <v>2016</v>
      </c>
      <c r="B7992" s="5" t="s">
        <v>52</v>
      </c>
      <c r="C7992" s="10">
        <v>42461</v>
      </c>
      <c r="D7992" t="s">
        <v>17</v>
      </c>
      <c r="E7992">
        <f>+VLOOKUP(Tabla2[[#This Row],[Punto de venta]],Punto_venta[],2,0)</f>
        <v>2</v>
      </c>
      <c r="F7992" t="s">
        <v>19</v>
      </c>
      <c r="G7992">
        <f>+VLOOKUP(Tabla2[[#This Row],[Cultivo]],Cod_categoría[],2,0)</f>
        <v>100101007</v>
      </c>
      <c r="H7992" t="str">
        <f>+VLOOKUP(F7992,Codigos[],2,0)</f>
        <v>Berries</v>
      </c>
      <c r="I7992">
        <f>+VLOOKUP(Tabla2[[#This Row],[Categoría]],Cod_procesamiento10[],2,0)</f>
        <v>1</v>
      </c>
      <c r="J7992" t="s">
        <v>163</v>
      </c>
      <c r="K7992" s="3">
        <v>1285.51</v>
      </c>
    </row>
    <row r="7993" spans="1:11" x14ac:dyDescent="0.35">
      <c r="A7993">
        <v>2016</v>
      </c>
      <c r="B7993" s="5" t="s">
        <v>52</v>
      </c>
      <c r="C7993" s="10">
        <v>42461</v>
      </c>
      <c r="D7993" t="s">
        <v>17</v>
      </c>
      <c r="E7993">
        <f>+VLOOKUP(Tabla2[[#This Row],[Punto de venta]],Punto_venta[],2,0)</f>
        <v>2</v>
      </c>
      <c r="F7993" t="s">
        <v>9</v>
      </c>
      <c r="G7993">
        <f>+VLOOKUP(Tabla2[[#This Row],[Cultivo]],Cod_categoría[],2,0)</f>
        <v>100102003</v>
      </c>
      <c r="H7993" t="str">
        <f>+VLOOKUP(F7993,Codigos[],2,0)</f>
        <v>Cítricos</v>
      </c>
      <c r="I7993">
        <f>+VLOOKUP(Tabla2[[#This Row],[Categoría]],Cod_procesamiento10[],2,0)</f>
        <v>2</v>
      </c>
      <c r="J7993" t="s">
        <v>163</v>
      </c>
      <c r="K7993" s="3">
        <v>1636.6</v>
      </c>
    </row>
    <row r="7994" spans="1:11" x14ac:dyDescent="0.35">
      <c r="A7994">
        <v>2016</v>
      </c>
      <c r="B7994" s="5" t="s">
        <v>52</v>
      </c>
      <c r="C7994" s="10">
        <v>42461</v>
      </c>
      <c r="D7994" t="s">
        <v>17</v>
      </c>
      <c r="E7994">
        <f>+VLOOKUP(Tabla2[[#This Row],[Punto de venta]],Punto_venta[],2,0)</f>
        <v>2</v>
      </c>
      <c r="F7994" t="s">
        <v>21</v>
      </c>
      <c r="G7994">
        <f>+VLOOKUP(Tabla2[[#This Row],[Cultivo]],Cod_categoría[],2,0)</f>
        <v>100108002</v>
      </c>
      <c r="H7994" t="str">
        <f>+VLOOKUP(F7994,Codigos[],2,0)</f>
        <v>Frutos tropicales y subtropicales</v>
      </c>
      <c r="I7994">
        <f>+VLOOKUP(Tabla2[[#This Row],[Categoría]],Cod_procesamiento10[],2,0)</f>
        <v>4</v>
      </c>
      <c r="J7994" t="s">
        <v>163</v>
      </c>
      <c r="K7994" s="3">
        <v>1789.69</v>
      </c>
    </row>
    <row r="7995" spans="1:11" x14ac:dyDescent="0.35">
      <c r="A7995">
        <v>2016</v>
      </c>
      <c r="B7995" s="5" t="s">
        <v>52</v>
      </c>
      <c r="C7995" s="10">
        <v>42461</v>
      </c>
      <c r="D7995" t="s">
        <v>17</v>
      </c>
      <c r="E7995">
        <f>+VLOOKUP(Tabla2[[#This Row],[Punto de venta]],Punto_venta[],2,0)</f>
        <v>2</v>
      </c>
      <c r="F7995" t="s">
        <v>10</v>
      </c>
      <c r="G7995">
        <f>+VLOOKUP(Tabla2[[#This Row],[Cultivo]],Cod_categoría[],2,0)</f>
        <v>100104002</v>
      </c>
      <c r="H7995" t="str">
        <f>+VLOOKUP(F7995,Codigos[],2,0)</f>
        <v>Frutos de pepita</v>
      </c>
      <c r="I7995">
        <f>+VLOOKUP(Tabla2[[#This Row],[Categoría]],Cod_procesamiento10[],2,0)</f>
        <v>3</v>
      </c>
      <c r="J7995" t="s">
        <v>163</v>
      </c>
      <c r="K7995" s="3">
        <v>889.01</v>
      </c>
    </row>
    <row r="7996" spans="1:11" x14ac:dyDescent="0.35">
      <c r="A7996">
        <v>2016</v>
      </c>
      <c r="B7996" s="5" t="s">
        <v>52</v>
      </c>
      <c r="C7996" s="10">
        <v>42461</v>
      </c>
      <c r="D7996" t="s">
        <v>17</v>
      </c>
      <c r="E7996">
        <f>+VLOOKUP(Tabla2[[#This Row],[Punto de venta]],Punto_venta[],2,0)</f>
        <v>2</v>
      </c>
      <c r="F7996" t="s">
        <v>11</v>
      </c>
      <c r="G7996">
        <f>+VLOOKUP(Tabla2[[#This Row],[Cultivo]],Cod_categoría[],2,0)</f>
        <v>100102005</v>
      </c>
      <c r="H7996" t="str">
        <f>+VLOOKUP(F7996,Codigos[],2,0)</f>
        <v>Cítricos</v>
      </c>
      <c r="I7996">
        <f>+VLOOKUP(Tabla2[[#This Row],[Categoría]],Cod_procesamiento10[],2,0)</f>
        <v>2</v>
      </c>
      <c r="J7996" t="s">
        <v>163</v>
      </c>
      <c r="K7996" s="3">
        <v>1296.27</v>
      </c>
    </row>
    <row r="7997" spans="1:11" x14ac:dyDescent="0.35">
      <c r="A7997">
        <v>2016</v>
      </c>
      <c r="B7997" s="5" t="s">
        <v>52</v>
      </c>
      <c r="C7997" s="10">
        <v>42461</v>
      </c>
      <c r="D7997" t="s">
        <v>17</v>
      </c>
      <c r="E7997">
        <f>+VLOOKUP(Tabla2[[#This Row],[Punto de venta]],Punto_venta[],2,0)</f>
        <v>2</v>
      </c>
      <c r="F7997" t="s">
        <v>13</v>
      </c>
      <c r="G7997">
        <f>+VLOOKUP(Tabla2[[#This Row],[Cultivo]],Cod_categoría[],2,0)</f>
        <v>100106002</v>
      </c>
      <c r="H7997" t="str">
        <f>+VLOOKUP(F7997,Codigos[],2,0)</f>
        <v>Frutos oleaginosos</v>
      </c>
      <c r="I7997">
        <f>+VLOOKUP(Tabla2[[#This Row],[Categoría]],Cod_procesamiento10[],2,0)</f>
        <v>12</v>
      </c>
      <c r="J7997" t="s">
        <v>163</v>
      </c>
      <c r="K7997" s="3">
        <v>3176.76</v>
      </c>
    </row>
    <row r="7998" spans="1:11" x14ac:dyDescent="0.35">
      <c r="A7998">
        <v>2016</v>
      </c>
      <c r="B7998" s="5" t="s">
        <v>52</v>
      </c>
      <c r="C7998" s="10">
        <v>42461</v>
      </c>
      <c r="D7998" t="s">
        <v>17</v>
      </c>
      <c r="E7998">
        <f>+VLOOKUP(Tabla2[[#This Row],[Punto de venta]],Punto_venta[],2,0)</f>
        <v>2</v>
      </c>
      <c r="F7998" t="s">
        <v>14</v>
      </c>
      <c r="G7998">
        <f>+VLOOKUP(Tabla2[[#This Row],[Cultivo]],Cod_categoría[],2,0)</f>
        <v>100104005</v>
      </c>
      <c r="H7998" t="str">
        <f>+VLOOKUP(F7998,Codigos[],2,0)</f>
        <v>Frutos de pepita</v>
      </c>
      <c r="I7998">
        <f>+VLOOKUP(Tabla2[[#This Row],[Categoría]],Cod_procesamiento10[],2,0)</f>
        <v>3</v>
      </c>
      <c r="J7998" t="s">
        <v>163</v>
      </c>
      <c r="K7998" s="3">
        <v>1053.33</v>
      </c>
    </row>
    <row r="7999" spans="1:11" x14ac:dyDescent="0.35">
      <c r="A7999">
        <v>2016</v>
      </c>
      <c r="B7999" s="5" t="s">
        <v>52</v>
      </c>
      <c r="C7999" s="10">
        <v>42461</v>
      </c>
      <c r="D7999" t="s">
        <v>17</v>
      </c>
      <c r="E7999">
        <f>+VLOOKUP(Tabla2[[#This Row],[Punto de venta]],Punto_venta[],2,0)</f>
        <v>2</v>
      </c>
      <c r="F7999" t="s">
        <v>15</v>
      </c>
      <c r="G7999">
        <f>+VLOOKUP(Tabla2[[#This Row],[Cultivo]],Cod_categoría[],2,0)</f>
        <v>100108006</v>
      </c>
      <c r="H7999" t="str">
        <f>+VLOOKUP(F7999,Codigos[],2,0)</f>
        <v>Frutos tropicales y subtropicales</v>
      </c>
      <c r="I7999">
        <f>+VLOOKUP(Tabla2[[#This Row],[Categoría]],Cod_procesamiento10[],2,0)</f>
        <v>4</v>
      </c>
      <c r="J7999" t="s">
        <v>163</v>
      </c>
      <c r="K7999" s="3">
        <v>826.3</v>
      </c>
    </row>
    <row r="8000" spans="1:11" x14ac:dyDescent="0.35">
      <c r="A8000">
        <v>2016</v>
      </c>
      <c r="B8000" s="5" t="s">
        <v>52</v>
      </c>
      <c r="C8000" s="10">
        <v>42461</v>
      </c>
      <c r="D8000" t="s">
        <v>17</v>
      </c>
      <c r="E8000">
        <f>+VLOOKUP(Tabla2[[#This Row],[Punto de venta]],Punto_venta[],2,0)</f>
        <v>2</v>
      </c>
      <c r="F8000" t="s">
        <v>16</v>
      </c>
      <c r="G8000">
        <f>+VLOOKUP(Tabla2[[#This Row],[Cultivo]],Cod_categoría[],2,0)</f>
        <v>100109001</v>
      </c>
      <c r="H8000" t="str">
        <f>+VLOOKUP(F8000,Codigos[],2,0)</f>
        <v>Uva</v>
      </c>
      <c r="I8000">
        <f>+VLOOKUP(Tabla2[[#This Row],[Categoría]],Cod_procesamiento10[],2,0)</f>
        <v>11</v>
      </c>
      <c r="J8000" t="s">
        <v>163</v>
      </c>
      <c r="K8000" s="3">
        <v>2086.52</v>
      </c>
    </row>
    <row r="8001" spans="1:11" x14ac:dyDescent="0.35">
      <c r="A8001">
        <v>2016</v>
      </c>
      <c r="B8001" s="5" t="s">
        <v>52</v>
      </c>
      <c r="C8001" s="10">
        <v>42461</v>
      </c>
      <c r="D8001" t="s">
        <v>2</v>
      </c>
      <c r="E8001">
        <f>+VLOOKUP(Tabla2[[#This Row],[Punto de venta]],Punto_venta[],2,0)</f>
        <v>1</v>
      </c>
      <c r="F8001" t="s">
        <v>7</v>
      </c>
      <c r="G8001">
        <f>+VLOOKUP(Tabla2[[#This Row],[Cultivo]],Cod_categoría[],2,0)</f>
        <v>100103004</v>
      </c>
      <c r="H8001" t="str">
        <f>+VLOOKUP(F8001,Codigos[],2,0)</f>
        <v>Frutos de carozo</v>
      </c>
      <c r="I8001">
        <f>+VLOOKUP(Tabla2[[#This Row],[Categoría]],Cod_procesamiento10[],2,0)</f>
        <v>5</v>
      </c>
      <c r="J8001" t="s">
        <v>163</v>
      </c>
      <c r="K8001" s="3">
        <v>716.67</v>
      </c>
    </row>
    <row r="8002" spans="1:11" x14ac:dyDescent="0.35">
      <c r="A8002">
        <v>2016</v>
      </c>
      <c r="B8002" s="5" t="s">
        <v>52</v>
      </c>
      <c r="C8002" s="10">
        <v>42461</v>
      </c>
      <c r="D8002" t="s">
        <v>2</v>
      </c>
      <c r="E8002">
        <f>+VLOOKUP(Tabla2[[#This Row],[Punto de venta]],Punto_venta[],2,0)</f>
        <v>1</v>
      </c>
      <c r="F8002" t="s">
        <v>19</v>
      </c>
      <c r="G8002">
        <f>+VLOOKUP(Tabla2[[#This Row],[Cultivo]],Cod_categoría[],2,0)</f>
        <v>100101007</v>
      </c>
      <c r="H8002" t="str">
        <f>+VLOOKUP(F8002,Codigos[],2,0)</f>
        <v>Berries</v>
      </c>
      <c r="I8002">
        <f>+VLOOKUP(Tabla2[[#This Row],[Categoría]],Cod_procesamiento10[],2,0)</f>
        <v>1</v>
      </c>
      <c r="J8002" t="s">
        <v>163</v>
      </c>
      <c r="K8002" s="3">
        <v>585.91999999999996</v>
      </c>
    </row>
    <row r="8003" spans="1:11" x14ac:dyDescent="0.35">
      <c r="A8003">
        <v>2016</v>
      </c>
      <c r="B8003" s="5" t="s">
        <v>52</v>
      </c>
      <c r="C8003" s="10">
        <v>42461</v>
      </c>
      <c r="D8003" t="s">
        <v>2</v>
      </c>
      <c r="E8003">
        <f>+VLOOKUP(Tabla2[[#This Row],[Punto de venta]],Punto_venta[],2,0)</f>
        <v>1</v>
      </c>
      <c r="F8003" t="s">
        <v>9</v>
      </c>
      <c r="G8003">
        <f>+VLOOKUP(Tabla2[[#This Row],[Cultivo]],Cod_categoría[],2,0)</f>
        <v>100102003</v>
      </c>
      <c r="H8003" t="str">
        <f>+VLOOKUP(F8003,Codigos[],2,0)</f>
        <v>Cítricos</v>
      </c>
      <c r="I8003">
        <f>+VLOOKUP(Tabla2[[#This Row],[Categoría]],Cod_procesamiento10[],2,0)</f>
        <v>2</v>
      </c>
      <c r="J8003" t="s">
        <v>163</v>
      </c>
      <c r="K8003" s="3">
        <v>946.28</v>
      </c>
    </row>
    <row r="8004" spans="1:11" x14ac:dyDescent="0.35">
      <c r="A8004">
        <v>2016</v>
      </c>
      <c r="B8004" s="5" t="s">
        <v>52</v>
      </c>
      <c r="C8004" s="10">
        <v>42461</v>
      </c>
      <c r="D8004" t="s">
        <v>2</v>
      </c>
      <c r="E8004">
        <f>+VLOOKUP(Tabla2[[#This Row],[Punto de venta]],Punto_venta[],2,0)</f>
        <v>1</v>
      </c>
      <c r="F8004" t="s">
        <v>21</v>
      </c>
      <c r="G8004">
        <f>+VLOOKUP(Tabla2[[#This Row],[Cultivo]],Cod_categoría[],2,0)</f>
        <v>100108002</v>
      </c>
      <c r="H8004" t="str">
        <f>+VLOOKUP(F8004,Codigos[],2,0)</f>
        <v>Frutos tropicales y subtropicales</v>
      </c>
      <c r="I8004">
        <f>+VLOOKUP(Tabla2[[#This Row],[Categoría]],Cod_procesamiento10[],2,0)</f>
        <v>4</v>
      </c>
      <c r="J8004" t="s">
        <v>163</v>
      </c>
      <c r="K8004" s="3">
        <v>2550</v>
      </c>
    </row>
    <row r="8005" spans="1:11" x14ac:dyDescent="0.35">
      <c r="A8005">
        <v>2016</v>
      </c>
      <c r="B8005" s="5" t="s">
        <v>52</v>
      </c>
      <c r="C8005" s="10">
        <v>42461</v>
      </c>
      <c r="D8005" t="s">
        <v>2</v>
      </c>
      <c r="E8005">
        <f>+VLOOKUP(Tabla2[[#This Row],[Punto de venta]],Punto_venta[],2,0)</f>
        <v>1</v>
      </c>
      <c r="F8005" t="s">
        <v>10</v>
      </c>
      <c r="G8005">
        <f>+VLOOKUP(Tabla2[[#This Row],[Cultivo]],Cod_categoría[],2,0)</f>
        <v>100104002</v>
      </c>
      <c r="H8005" t="str">
        <f>+VLOOKUP(F8005,Codigos[],2,0)</f>
        <v>Frutos de pepita</v>
      </c>
      <c r="I8005">
        <f>+VLOOKUP(Tabla2[[#This Row],[Categoría]],Cod_procesamiento10[],2,0)</f>
        <v>3</v>
      </c>
      <c r="J8005" t="s">
        <v>163</v>
      </c>
      <c r="K8005" s="3">
        <v>473.55</v>
      </c>
    </row>
    <row r="8006" spans="1:11" x14ac:dyDescent="0.35">
      <c r="A8006">
        <v>2016</v>
      </c>
      <c r="B8006" s="5" t="s">
        <v>52</v>
      </c>
      <c r="C8006" s="10">
        <v>42461</v>
      </c>
      <c r="D8006" t="s">
        <v>2</v>
      </c>
      <c r="E8006">
        <f>+VLOOKUP(Tabla2[[#This Row],[Punto de venta]],Punto_venta[],2,0)</f>
        <v>1</v>
      </c>
      <c r="F8006" t="s">
        <v>11</v>
      </c>
      <c r="G8006">
        <f>+VLOOKUP(Tabla2[[#This Row],[Cultivo]],Cod_categoría[],2,0)</f>
        <v>100102005</v>
      </c>
      <c r="H8006" t="str">
        <f>+VLOOKUP(F8006,Codigos[],2,0)</f>
        <v>Cítricos</v>
      </c>
      <c r="I8006">
        <f>+VLOOKUP(Tabla2[[#This Row],[Categoría]],Cod_procesamiento10[],2,0)</f>
        <v>2</v>
      </c>
      <c r="J8006" t="s">
        <v>163</v>
      </c>
      <c r="K8006" s="3">
        <v>882.07</v>
      </c>
    </row>
    <row r="8007" spans="1:11" x14ac:dyDescent="0.35">
      <c r="A8007">
        <v>2016</v>
      </c>
      <c r="B8007" s="5" t="s">
        <v>52</v>
      </c>
      <c r="C8007" s="10">
        <v>42461</v>
      </c>
      <c r="D8007" t="s">
        <v>2</v>
      </c>
      <c r="E8007">
        <f>+VLOOKUP(Tabla2[[#This Row],[Punto de venta]],Punto_venta[],2,0)</f>
        <v>1</v>
      </c>
      <c r="F8007" t="s">
        <v>13</v>
      </c>
      <c r="G8007">
        <f>+VLOOKUP(Tabla2[[#This Row],[Cultivo]],Cod_categoría[],2,0)</f>
        <v>100106002</v>
      </c>
      <c r="H8007" t="str">
        <f>+VLOOKUP(F8007,Codigos[],2,0)</f>
        <v>Frutos oleaginosos</v>
      </c>
      <c r="I8007">
        <f>+VLOOKUP(Tabla2[[#This Row],[Categoría]],Cod_procesamiento10[],2,0)</f>
        <v>12</v>
      </c>
      <c r="J8007" t="s">
        <v>163</v>
      </c>
      <c r="K8007" s="3">
        <v>2551.9699999999998</v>
      </c>
    </row>
    <row r="8008" spans="1:11" x14ac:dyDescent="0.35">
      <c r="A8008">
        <v>2016</v>
      </c>
      <c r="B8008" s="5" t="s">
        <v>52</v>
      </c>
      <c r="C8008" s="10">
        <v>42461</v>
      </c>
      <c r="D8008" t="s">
        <v>2</v>
      </c>
      <c r="E8008">
        <f>+VLOOKUP(Tabla2[[#This Row],[Punto de venta]],Punto_venta[],2,0)</f>
        <v>1</v>
      </c>
      <c r="F8008" t="s">
        <v>14</v>
      </c>
      <c r="G8008">
        <f>+VLOOKUP(Tabla2[[#This Row],[Cultivo]],Cod_categoría[],2,0)</f>
        <v>100104005</v>
      </c>
      <c r="H8008" t="str">
        <f>+VLOOKUP(F8008,Codigos[],2,0)</f>
        <v>Frutos de pepita</v>
      </c>
      <c r="I8008">
        <f>+VLOOKUP(Tabla2[[#This Row],[Categoría]],Cod_procesamiento10[],2,0)</f>
        <v>3</v>
      </c>
      <c r="J8008" t="s">
        <v>163</v>
      </c>
      <c r="K8008" s="3">
        <v>631.92999999999995</v>
      </c>
    </row>
    <row r="8009" spans="1:11" x14ac:dyDescent="0.35">
      <c r="A8009">
        <v>2016</v>
      </c>
      <c r="B8009" s="5" t="s">
        <v>52</v>
      </c>
      <c r="C8009" s="10">
        <v>42461</v>
      </c>
      <c r="D8009" t="s">
        <v>2</v>
      </c>
      <c r="E8009">
        <f>+VLOOKUP(Tabla2[[#This Row],[Punto de venta]],Punto_venta[],2,0)</f>
        <v>1</v>
      </c>
      <c r="F8009" t="s">
        <v>15</v>
      </c>
      <c r="G8009">
        <f>+VLOOKUP(Tabla2[[#This Row],[Cultivo]],Cod_categoría[],2,0)</f>
        <v>100108006</v>
      </c>
      <c r="H8009" t="str">
        <f>+VLOOKUP(F8009,Codigos[],2,0)</f>
        <v>Frutos tropicales y subtropicales</v>
      </c>
      <c r="I8009">
        <f>+VLOOKUP(Tabla2[[#This Row],[Categoría]],Cod_procesamiento10[],2,0)</f>
        <v>4</v>
      </c>
      <c r="J8009" t="s">
        <v>163</v>
      </c>
      <c r="K8009" s="3">
        <v>542.78</v>
      </c>
    </row>
    <row r="8010" spans="1:11" x14ac:dyDescent="0.35">
      <c r="A8010">
        <v>2016</v>
      </c>
      <c r="B8010" s="5" t="s">
        <v>52</v>
      </c>
      <c r="C8010" s="10">
        <v>42461</v>
      </c>
      <c r="D8010" t="s">
        <v>2</v>
      </c>
      <c r="E8010">
        <f>+VLOOKUP(Tabla2[[#This Row],[Punto de venta]],Punto_venta[],2,0)</f>
        <v>1</v>
      </c>
      <c r="F8010" t="s">
        <v>16</v>
      </c>
      <c r="G8010">
        <f>+VLOOKUP(Tabla2[[#This Row],[Cultivo]],Cod_categoría[],2,0)</f>
        <v>100109001</v>
      </c>
      <c r="H8010" t="str">
        <f>+VLOOKUP(F8010,Codigos[],2,0)</f>
        <v>Uva</v>
      </c>
      <c r="I8010">
        <f>+VLOOKUP(Tabla2[[#This Row],[Categoría]],Cod_procesamiento10[],2,0)</f>
        <v>11</v>
      </c>
      <c r="J8010" t="s">
        <v>163</v>
      </c>
      <c r="K8010" s="3">
        <v>755.33</v>
      </c>
    </row>
    <row r="8011" spans="1:11" x14ac:dyDescent="0.35">
      <c r="A8011">
        <v>2016</v>
      </c>
      <c r="B8011" s="5" t="s">
        <v>52</v>
      </c>
      <c r="C8011" s="10">
        <v>42461</v>
      </c>
      <c r="D8011" t="s">
        <v>17</v>
      </c>
      <c r="E8011">
        <f>+VLOOKUP(Tabla2[[#This Row],[Punto de venta]],Punto_venta[],2,0)</f>
        <v>2</v>
      </c>
      <c r="F8011" t="s">
        <v>7</v>
      </c>
      <c r="G8011">
        <f>+VLOOKUP(Tabla2[[#This Row],[Cultivo]],Cod_categoría[],2,0)</f>
        <v>100103004</v>
      </c>
      <c r="H8011" t="str">
        <f>+VLOOKUP(F8011,Codigos[],2,0)</f>
        <v>Frutos de carozo</v>
      </c>
      <c r="I8011">
        <f>+VLOOKUP(Tabla2[[#This Row],[Categoría]],Cod_procesamiento10[],2,0)</f>
        <v>5</v>
      </c>
      <c r="J8011" t="s">
        <v>163</v>
      </c>
      <c r="K8011" s="3">
        <v>1338.71</v>
      </c>
    </row>
    <row r="8012" spans="1:11" x14ac:dyDescent="0.35">
      <c r="A8012">
        <v>2016</v>
      </c>
      <c r="B8012" s="5" t="s">
        <v>52</v>
      </c>
      <c r="C8012" s="10">
        <v>42461</v>
      </c>
      <c r="D8012" t="s">
        <v>17</v>
      </c>
      <c r="E8012">
        <f>+VLOOKUP(Tabla2[[#This Row],[Punto de venta]],Punto_venta[],2,0)</f>
        <v>2</v>
      </c>
      <c r="F8012" t="s">
        <v>19</v>
      </c>
      <c r="G8012">
        <f>+VLOOKUP(Tabla2[[#This Row],[Cultivo]],Cod_categoría[],2,0)</f>
        <v>100101007</v>
      </c>
      <c r="H8012" t="str">
        <f>+VLOOKUP(F8012,Codigos[],2,0)</f>
        <v>Berries</v>
      </c>
      <c r="I8012">
        <f>+VLOOKUP(Tabla2[[#This Row],[Categoría]],Cod_procesamiento10[],2,0)</f>
        <v>1</v>
      </c>
      <c r="J8012" t="s">
        <v>163</v>
      </c>
      <c r="K8012" s="3">
        <v>1254.79</v>
      </c>
    </row>
    <row r="8013" spans="1:11" x14ac:dyDescent="0.35">
      <c r="A8013">
        <v>2016</v>
      </c>
      <c r="B8013" s="5" t="s">
        <v>52</v>
      </c>
      <c r="C8013" s="10">
        <v>42461</v>
      </c>
      <c r="D8013" t="s">
        <v>17</v>
      </c>
      <c r="E8013">
        <f>+VLOOKUP(Tabla2[[#This Row],[Punto de venta]],Punto_venta[],2,0)</f>
        <v>2</v>
      </c>
      <c r="F8013" t="s">
        <v>9</v>
      </c>
      <c r="G8013">
        <f>+VLOOKUP(Tabla2[[#This Row],[Cultivo]],Cod_categoría[],2,0)</f>
        <v>100102003</v>
      </c>
      <c r="H8013" t="str">
        <f>+VLOOKUP(F8013,Codigos[],2,0)</f>
        <v>Cítricos</v>
      </c>
      <c r="I8013">
        <f>+VLOOKUP(Tabla2[[#This Row],[Categoría]],Cod_procesamiento10[],2,0)</f>
        <v>2</v>
      </c>
      <c r="J8013" t="s">
        <v>163</v>
      </c>
      <c r="K8013" s="3">
        <v>1598.61</v>
      </c>
    </row>
    <row r="8014" spans="1:11" x14ac:dyDescent="0.35">
      <c r="A8014">
        <v>2016</v>
      </c>
      <c r="B8014" s="5" t="s">
        <v>52</v>
      </c>
      <c r="C8014" s="10">
        <v>42461</v>
      </c>
      <c r="D8014" t="s">
        <v>17</v>
      </c>
      <c r="E8014">
        <f>+VLOOKUP(Tabla2[[#This Row],[Punto de venta]],Punto_venta[],2,0)</f>
        <v>2</v>
      </c>
      <c r="F8014" t="s">
        <v>21</v>
      </c>
      <c r="G8014">
        <f>+VLOOKUP(Tabla2[[#This Row],[Cultivo]],Cod_categoría[],2,0)</f>
        <v>100108002</v>
      </c>
      <c r="H8014" t="str">
        <f>+VLOOKUP(F8014,Codigos[],2,0)</f>
        <v>Frutos tropicales y subtropicales</v>
      </c>
      <c r="I8014">
        <f>+VLOOKUP(Tabla2[[#This Row],[Categoría]],Cod_procesamiento10[],2,0)</f>
        <v>4</v>
      </c>
      <c r="J8014" t="s">
        <v>163</v>
      </c>
      <c r="K8014" s="3">
        <v>1881.24</v>
      </c>
    </row>
    <row r="8015" spans="1:11" x14ac:dyDescent="0.35">
      <c r="A8015">
        <v>2016</v>
      </c>
      <c r="B8015" s="5" t="s">
        <v>52</v>
      </c>
      <c r="C8015" s="10">
        <v>42461</v>
      </c>
      <c r="D8015" t="s">
        <v>17</v>
      </c>
      <c r="E8015">
        <f>+VLOOKUP(Tabla2[[#This Row],[Punto de venta]],Punto_venta[],2,0)</f>
        <v>2</v>
      </c>
      <c r="F8015" t="s">
        <v>10</v>
      </c>
      <c r="G8015">
        <f>+VLOOKUP(Tabla2[[#This Row],[Cultivo]],Cod_categoría[],2,0)</f>
        <v>100104002</v>
      </c>
      <c r="H8015" t="str">
        <f>+VLOOKUP(F8015,Codigos[],2,0)</f>
        <v>Frutos de pepita</v>
      </c>
      <c r="I8015">
        <f>+VLOOKUP(Tabla2[[#This Row],[Categoría]],Cod_procesamiento10[],2,0)</f>
        <v>3</v>
      </c>
      <c r="J8015" t="s">
        <v>163</v>
      </c>
      <c r="K8015" s="3">
        <v>958.04</v>
      </c>
    </row>
    <row r="8016" spans="1:11" x14ac:dyDescent="0.35">
      <c r="A8016">
        <v>2016</v>
      </c>
      <c r="B8016" s="5" t="s">
        <v>52</v>
      </c>
      <c r="C8016" s="10">
        <v>42461</v>
      </c>
      <c r="D8016" t="s">
        <v>17</v>
      </c>
      <c r="E8016">
        <f>+VLOOKUP(Tabla2[[#This Row],[Punto de venta]],Punto_venta[],2,0)</f>
        <v>2</v>
      </c>
      <c r="F8016" t="s">
        <v>11</v>
      </c>
      <c r="G8016">
        <f>+VLOOKUP(Tabla2[[#This Row],[Cultivo]],Cod_categoría[],2,0)</f>
        <v>100102005</v>
      </c>
      <c r="H8016" t="str">
        <f>+VLOOKUP(F8016,Codigos[],2,0)</f>
        <v>Cítricos</v>
      </c>
      <c r="I8016">
        <f>+VLOOKUP(Tabla2[[#This Row],[Categoría]],Cod_procesamiento10[],2,0)</f>
        <v>2</v>
      </c>
      <c r="J8016" t="s">
        <v>163</v>
      </c>
      <c r="K8016" s="3">
        <v>1295.27</v>
      </c>
    </row>
    <row r="8017" spans="1:11" x14ac:dyDescent="0.35">
      <c r="A8017">
        <v>2016</v>
      </c>
      <c r="B8017" s="5" t="s">
        <v>52</v>
      </c>
      <c r="C8017" s="10">
        <v>42461</v>
      </c>
      <c r="D8017" t="s">
        <v>17</v>
      </c>
      <c r="E8017">
        <f>+VLOOKUP(Tabla2[[#This Row],[Punto de venta]],Punto_venta[],2,0)</f>
        <v>2</v>
      </c>
      <c r="F8017" t="s">
        <v>13</v>
      </c>
      <c r="G8017">
        <f>+VLOOKUP(Tabla2[[#This Row],[Cultivo]],Cod_categoría[],2,0)</f>
        <v>100106002</v>
      </c>
      <c r="H8017" t="str">
        <f>+VLOOKUP(F8017,Codigos[],2,0)</f>
        <v>Frutos oleaginosos</v>
      </c>
      <c r="I8017">
        <f>+VLOOKUP(Tabla2[[#This Row],[Categoría]],Cod_procesamiento10[],2,0)</f>
        <v>12</v>
      </c>
      <c r="J8017" t="s">
        <v>163</v>
      </c>
      <c r="K8017" s="3">
        <v>3187.87</v>
      </c>
    </row>
    <row r="8018" spans="1:11" x14ac:dyDescent="0.35">
      <c r="A8018">
        <v>2016</v>
      </c>
      <c r="B8018" s="5" t="s">
        <v>52</v>
      </c>
      <c r="C8018" s="10">
        <v>42461</v>
      </c>
      <c r="D8018" t="s">
        <v>17</v>
      </c>
      <c r="E8018">
        <f>+VLOOKUP(Tabla2[[#This Row],[Punto de venta]],Punto_venta[],2,0)</f>
        <v>2</v>
      </c>
      <c r="F8018" t="s">
        <v>14</v>
      </c>
      <c r="G8018">
        <f>+VLOOKUP(Tabla2[[#This Row],[Cultivo]],Cod_categoría[],2,0)</f>
        <v>100104005</v>
      </c>
      <c r="H8018" t="str">
        <f>+VLOOKUP(F8018,Codigos[],2,0)</f>
        <v>Frutos de pepita</v>
      </c>
      <c r="I8018">
        <f>+VLOOKUP(Tabla2[[#This Row],[Categoría]],Cod_procesamiento10[],2,0)</f>
        <v>3</v>
      </c>
      <c r="J8018" t="s">
        <v>163</v>
      </c>
      <c r="K8018" s="3">
        <v>996.89</v>
      </c>
    </row>
    <row r="8019" spans="1:11" x14ac:dyDescent="0.35">
      <c r="A8019">
        <v>2016</v>
      </c>
      <c r="B8019" s="5" t="s">
        <v>52</v>
      </c>
      <c r="C8019" s="10">
        <v>42461</v>
      </c>
      <c r="D8019" t="s">
        <v>17</v>
      </c>
      <c r="E8019">
        <f>+VLOOKUP(Tabla2[[#This Row],[Punto de venta]],Punto_venta[],2,0)</f>
        <v>2</v>
      </c>
      <c r="F8019" t="s">
        <v>15</v>
      </c>
      <c r="G8019">
        <f>+VLOOKUP(Tabla2[[#This Row],[Cultivo]],Cod_categoría[],2,0)</f>
        <v>100108006</v>
      </c>
      <c r="H8019" t="str">
        <f>+VLOOKUP(F8019,Codigos[],2,0)</f>
        <v>Frutos tropicales y subtropicales</v>
      </c>
      <c r="I8019">
        <f>+VLOOKUP(Tabla2[[#This Row],[Categoría]],Cod_procesamiento10[],2,0)</f>
        <v>4</v>
      </c>
      <c r="J8019" t="s">
        <v>163</v>
      </c>
      <c r="K8019" s="3">
        <v>820.76</v>
      </c>
    </row>
    <row r="8020" spans="1:11" x14ac:dyDescent="0.35">
      <c r="A8020">
        <v>2016</v>
      </c>
      <c r="B8020" s="5" t="s">
        <v>52</v>
      </c>
      <c r="C8020" s="10">
        <v>42461</v>
      </c>
      <c r="D8020" t="s">
        <v>17</v>
      </c>
      <c r="E8020">
        <f>+VLOOKUP(Tabla2[[#This Row],[Punto de venta]],Punto_venta[],2,0)</f>
        <v>2</v>
      </c>
      <c r="F8020" t="s">
        <v>16</v>
      </c>
      <c r="G8020">
        <f>+VLOOKUP(Tabla2[[#This Row],[Cultivo]],Cod_categoría[],2,0)</f>
        <v>100109001</v>
      </c>
      <c r="H8020" t="str">
        <f>+VLOOKUP(F8020,Codigos[],2,0)</f>
        <v>Uva</v>
      </c>
      <c r="I8020">
        <f>+VLOOKUP(Tabla2[[#This Row],[Categoría]],Cod_procesamiento10[],2,0)</f>
        <v>11</v>
      </c>
      <c r="J8020" t="s">
        <v>163</v>
      </c>
      <c r="K8020" s="3">
        <v>2050.1799999999998</v>
      </c>
    </row>
    <row r="8021" spans="1:11" x14ac:dyDescent="0.35">
      <c r="A8021">
        <v>2016</v>
      </c>
      <c r="B8021" s="5" t="s">
        <v>52</v>
      </c>
      <c r="C8021" s="10">
        <v>42461</v>
      </c>
      <c r="D8021" t="s">
        <v>2</v>
      </c>
      <c r="E8021">
        <f>+VLOOKUP(Tabla2[[#This Row],[Punto de venta]],Punto_venta[],2,0)</f>
        <v>1</v>
      </c>
      <c r="F8021" t="s">
        <v>7</v>
      </c>
      <c r="G8021">
        <f>+VLOOKUP(Tabla2[[#This Row],[Cultivo]],Cod_categoría[],2,0)</f>
        <v>100103004</v>
      </c>
      <c r="H8021" t="str">
        <f>+VLOOKUP(F8021,Codigos[],2,0)</f>
        <v>Frutos de carozo</v>
      </c>
      <c r="I8021">
        <f>+VLOOKUP(Tabla2[[#This Row],[Categoría]],Cod_procesamiento10[],2,0)</f>
        <v>5</v>
      </c>
      <c r="J8021" t="s">
        <v>163</v>
      </c>
      <c r="K8021" s="3">
        <v>1300</v>
      </c>
    </row>
    <row r="8022" spans="1:11" x14ac:dyDescent="0.35">
      <c r="A8022">
        <v>2016</v>
      </c>
      <c r="B8022" s="5" t="s">
        <v>52</v>
      </c>
      <c r="C8022" s="10">
        <v>42461</v>
      </c>
      <c r="D8022" t="s">
        <v>2</v>
      </c>
      <c r="E8022">
        <f>+VLOOKUP(Tabla2[[#This Row],[Punto de venta]],Punto_venta[],2,0)</f>
        <v>1</v>
      </c>
      <c r="F8022" t="s">
        <v>19</v>
      </c>
      <c r="G8022">
        <f>+VLOOKUP(Tabla2[[#This Row],[Cultivo]],Cod_categoría[],2,0)</f>
        <v>100101007</v>
      </c>
      <c r="H8022" t="str">
        <f>+VLOOKUP(F8022,Codigos[],2,0)</f>
        <v>Berries</v>
      </c>
      <c r="I8022">
        <f>+VLOOKUP(Tabla2[[#This Row],[Categoría]],Cod_procesamiento10[],2,0)</f>
        <v>1</v>
      </c>
      <c r="J8022" t="s">
        <v>163</v>
      </c>
      <c r="K8022" s="3">
        <v>561.4</v>
      </c>
    </row>
    <row r="8023" spans="1:11" x14ac:dyDescent="0.35">
      <c r="A8023">
        <v>2016</v>
      </c>
      <c r="B8023" s="5" t="s">
        <v>52</v>
      </c>
      <c r="C8023" s="10">
        <v>42461</v>
      </c>
      <c r="D8023" t="s">
        <v>2</v>
      </c>
      <c r="E8023">
        <f>+VLOOKUP(Tabla2[[#This Row],[Punto de venta]],Punto_venta[],2,0)</f>
        <v>1</v>
      </c>
      <c r="F8023" t="s">
        <v>9</v>
      </c>
      <c r="G8023">
        <f>+VLOOKUP(Tabla2[[#This Row],[Cultivo]],Cod_categoría[],2,0)</f>
        <v>100102003</v>
      </c>
      <c r="H8023" t="str">
        <f>+VLOOKUP(F8023,Codigos[],2,0)</f>
        <v>Cítricos</v>
      </c>
      <c r="I8023">
        <f>+VLOOKUP(Tabla2[[#This Row],[Categoría]],Cod_procesamiento10[],2,0)</f>
        <v>2</v>
      </c>
      <c r="J8023" t="s">
        <v>163</v>
      </c>
      <c r="K8023" s="3">
        <v>992.1</v>
      </c>
    </row>
    <row r="8024" spans="1:11" x14ac:dyDescent="0.35">
      <c r="A8024">
        <v>2016</v>
      </c>
      <c r="B8024" s="5" t="s">
        <v>52</v>
      </c>
      <c r="C8024" s="10">
        <v>42461</v>
      </c>
      <c r="D8024" t="s">
        <v>2</v>
      </c>
      <c r="E8024">
        <f>+VLOOKUP(Tabla2[[#This Row],[Punto de venta]],Punto_venta[],2,0)</f>
        <v>1</v>
      </c>
      <c r="F8024" t="s">
        <v>21</v>
      </c>
      <c r="G8024">
        <f>+VLOOKUP(Tabla2[[#This Row],[Cultivo]],Cod_categoría[],2,0)</f>
        <v>100108002</v>
      </c>
      <c r="H8024" t="str">
        <f>+VLOOKUP(F8024,Codigos[],2,0)</f>
        <v>Frutos tropicales y subtropicales</v>
      </c>
      <c r="I8024">
        <f>+VLOOKUP(Tabla2[[#This Row],[Categoría]],Cod_procesamiento10[],2,0)</f>
        <v>4</v>
      </c>
      <c r="J8024" t="s">
        <v>163</v>
      </c>
      <c r="K8024" s="3">
        <v>1881.25</v>
      </c>
    </row>
    <row r="8025" spans="1:11" x14ac:dyDescent="0.35">
      <c r="A8025">
        <v>2016</v>
      </c>
      <c r="B8025" s="5" t="s">
        <v>52</v>
      </c>
      <c r="C8025" s="10">
        <v>42461</v>
      </c>
      <c r="D8025" t="s">
        <v>2</v>
      </c>
      <c r="E8025">
        <f>+VLOOKUP(Tabla2[[#This Row],[Punto de venta]],Punto_venta[],2,0)</f>
        <v>1</v>
      </c>
      <c r="F8025" t="s">
        <v>10</v>
      </c>
      <c r="G8025">
        <f>+VLOOKUP(Tabla2[[#This Row],[Cultivo]],Cod_categoría[],2,0)</f>
        <v>100104002</v>
      </c>
      <c r="H8025" t="str">
        <f>+VLOOKUP(F8025,Codigos[],2,0)</f>
        <v>Frutos de pepita</v>
      </c>
      <c r="I8025">
        <f>+VLOOKUP(Tabla2[[#This Row],[Categoría]],Cod_procesamiento10[],2,0)</f>
        <v>3</v>
      </c>
      <c r="J8025" t="s">
        <v>163</v>
      </c>
      <c r="K8025" s="3">
        <v>494.58</v>
      </c>
    </row>
    <row r="8026" spans="1:11" x14ac:dyDescent="0.35">
      <c r="A8026">
        <v>2016</v>
      </c>
      <c r="B8026" s="5" t="s">
        <v>52</v>
      </c>
      <c r="C8026" s="10">
        <v>42461</v>
      </c>
      <c r="D8026" t="s">
        <v>2</v>
      </c>
      <c r="E8026">
        <f>+VLOOKUP(Tabla2[[#This Row],[Punto de venta]],Punto_venta[],2,0)</f>
        <v>1</v>
      </c>
      <c r="F8026" t="s">
        <v>11</v>
      </c>
      <c r="G8026">
        <f>+VLOOKUP(Tabla2[[#This Row],[Cultivo]],Cod_categoría[],2,0)</f>
        <v>100102005</v>
      </c>
      <c r="H8026" t="str">
        <f>+VLOOKUP(F8026,Codigos[],2,0)</f>
        <v>Cítricos</v>
      </c>
      <c r="I8026">
        <f>+VLOOKUP(Tabla2[[#This Row],[Categoría]],Cod_procesamiento10[],2,0)</f>
        <v>2</v>
      </c>
      <c r="J8026" t="s">
        <v>163</v>
      </c>
      <c r="K8026" s="3">
        <v>929.17</v>
      </c>
    </row>
    <row r="8027" spans="1:11" x14ac:dyDescent="0.35">
      <c r="A8027">
        <v>2016</v>
      </c>
      <c r="B8027" s="5" t="s">
        <v>52</v>
      </c>
      <c r="C8027" s="10">
        <v>42461</v>
      </c>
      <c r="D8027" t="s">
        <v>2</v>
      </c>
      <c r="E8027">
        <f>+VLOOKUP(Tabla2[[#This Row],[Punto de venta]],Punto_venta[],2,0)</f>
        <v>1</v>
      </c>
      <c r="F8027" t="s">
        <v>13</v>
      </c>
      <c r="G8027">
        <f>+VLOOKUP(Tabla2[[#This Row],[Cultivo]],Cod_categoría[],2,0)</f>
        <v>100106002</v>
      </c>
      <c r="H8027" t="str">
        <f>+VLOOKUP(F8027,Codigos[],2,0)</f>
        <v>Frutos oleaginosos</v>
      </c>
      <c r="I8027">
        <f>+VLOOKUP(Tabla2[[#This Row],[Categoría]],Cod_procesamiento10[],2,0)</f>
        <v>12</v>
      </c>
      <c r="J8027" t="s">
        <v>163</v>
      </c>
      <c r="K8027" s="3">
        <v>2526.1799999999998</v>
      </c>
    </row>
    <row r="8028" spans="1:11" x14ac:dyDescent="0.35">
      <c r="A8028">
        <v>2016</v>
      </c>
      <c r="B8028" s="5" t="s">
        <v>52</v>
      </c>
      <c r="C8028" s="10">
        <v>42461</v>
      </c>
      <c r="D8028" t="s">
        <v>2</v>
      </c>
      <c r="E8028">
        <f>+VLOOKUP(Tabla2[[#This Row],[Punto de venta]],Punto_venta[],2,0)</f>
        <v>1</v>
      </c>
      <c r="F8028" t="s">
        <v>14</v>
      </c>
      <c r="G8028">
        <f>+VLOOKUP(Tabla2[[#This Row],[Cultivo]],Cod_categoría[],2,0)</f>
        <v>100104005</v>
      </c>
      <c r="H8028" t="str">
        <f>+VLOOKUP(F8028,Codigos[],2,0)</f>
        <v>Frutos de pepita</v>
      </c>
      <c r="I8028">
        <f>+VLOOKUP(Tabla2[[#This Row],[Categoría]],Cod_procesamiento10[],2,0)</f>
        <v>3</v>
      </c>
      <c r="J8028" t="s">
        <v>163</v>
      </c>
      <c r="K8028" s="3">
        <v>665.6</v>
      </c>
    </row>
    <row r="8029" spans="1:11" x14ac:dyDescent="0.35">
      <c r="A8029">
        <v>2016</v>
      </c>
      <c r="B8029" s="5" t="s">
        <v>52</v>
      </c>
      <c r="C8029" s="10">
        <v>42461</v>
      </c>
      <c r="D8029" t="s">
        <v>2</v>
      </c>
      <c r="E8029">
        <f>+VLOOKUP(Tabla2[[#This Row],[Punto de venta]],Punto_venta[],2,0)</f>
        <v>1</v>
      </c>
      <c r="F8029" t="s">
        <v>15</v>
      </c>
      <c r="G8029">
        <f>+VLOOKUP(Tabla2[[#This Row],[Cultivo]],Cod_categoría[],2,0)</f>
        <v>100108006</v>
      </c>
      <c r="H8029" t="str">
        <f>+VLOOKUP(F8029,Codigos[],2,0)</f>
        <v>Frutos tropicales y subtropicales</v>
      </c>
      <c r="I8029">
        <f>+VLOOKUP(Tabla2[[#This Row],[Categoría]],Cod_procesamiento10[],2,0)</f>
        <v>4</v>
      </c>
      <c r="J8029" t="s">
        <v>163</v>
      </c>
      <c r="K8029" s="3">
        <v>559.78</v>
      </c>
    </row>
    <row r="8030" spans="1:11" x14ac:dyDescent="0.35">
      <c r="A8030">
        <v>2016</v>
      </c>
      <c r="B8030" s="5" t="s">
        <v>52</v>
      </c>
      <c r="C8030" s="10">
        <v>42461</v>
      </c>
      <c r="D8030" t="s">
        <v>2</v>
      </c>
      <c r="E8030">
        <f>+VLOOKUP(Tabla2[[#This Row],[Punto de venta]],Punto_venta[],2,0)</f>
        <v>1</v>
      </c>
      <c r="F8030" t="s">
        <v>16</v>
      </c>
      <c r="G8030">
        <f>+VLOOKUP(Tabla2[[#This Row],[Cultivo]],Cod_categoría[],2,0)</f>
        <v>100109001</v>
      </c>
      <c r="H8030" t="str">
        <f>+VLOOKUP(F8030,Codigos[],2,0)</f>
        <v>Uva</v>
      </c>
      <c r="I8030">
        <f>+VLOOKUP(Tabla2[[#This Row],[Categoría]],Cod_procesamiento10[],2,0)</f>
        <v>11</v>
      </c>
      <c r="J8030" t="s">
        <v>163</v>
      </c>
      <c r="K8030" s="3">
        <v>826.3</v>
      </c>
    </row>
    <row r="8031" spans="1:11" x14ac:dyDescent="0.35">
      <c r="A8031">
        <v>2016</v>
      </c>
      <c r="B8031" s="5" t="s">
        <v>52</v>
      </c>
      <c r="C8031" s="10">
        <v>42461</v>
      </c>
      <c r="D8031" t="s">
        <v>17</v>
      </c>
      <c r="E8031">
        <f>+VLOOKUP(Tabla2[[#This Row],[Punto de venta]],Punto_venta[],2,0)</f>
        <v>2</v>
      </c>
      <c r="F8031" t="s">
        <v>7</v>
      </c>
      <c r="G8031">
        <f>+VLOOKUP(Tabla2[[#This Row],[Cultivo]],Cod_categoría[],2,0)</f>
        <v>100103004</v>
      </c>
      <c r="H8031" t="str">
        <f>+VLOOKUP(F8031,Codigos[],2,0)</f>
        <v>Frutos de carozo</v>
      </c>
      <c r="I8031">
        <f>+VLOOKUP(Tabla2[[#This Row],[Categoría]],Cod_procesamiento10[],2,0)</f>
        <v>5</v>
      </c>
      <c r="J8031" t="s">
        <v>163</v>
      </c>
      <c r="K8031" s="3">
        <v>1326.33</v>
      </c>
    </row>
    <row r="8032" spans="1:11" x14ac:dyDescent="0.35">
      <c r="A8032">
        <v>2016</v>
      </c>
      <c r="B8032" s="5" t="s">
        <v>52</v>
      </c>
      <c r="C8032" s="10">
        <v>42461</v>
      </c>
      <c r="D8032" t="s">
        <v>17</v>
      </c>
      <c r="E8032">
        <f>+VLOOKUP(Tabla2[[#This Row],[Punto de venta]],Punto_venta[],2,0)</f>
        <v>2</v>
      </c>
      <c r="F8032" t="s">
        <v>19</v>
      </c>
      <c r="G8032">
        <f>+VLOOKUP(Tabla2[[#This Row],[Cultivo]],Cod_categoría[],2,0)</f>
        <v>100101007</v>
      </c>
      <c r="H8032" t="str">
        <f>+VLOOKUP(F8032,Codigos[],2,0)</f>
        <v>Berries</v>
      </c>
      <c r="I8032">
        <f>+VLOOKUP(Tabla2[[#This Row],[Categoría]],Cod_procesamiento10[],2,0)</f>
        <v>1</v>
      </c>
      <c r="J8032" t="s">
        <v>163</v>
      </c>
      <c r="K8032" s="3">
        <v>1226.52</v>
      </c>
    </row>
    <row r="8033" spans="1:11" x14ac:dyDescent="0.35">
      <c r="A8033">
        <v>2016</v>
      </c>
      <c r="B8033" s="5" t="s">
        <v>52</v>
      </c>
      <c r="C8033" s="10">
        <v>42461</v>
      </c>
      <c r="D8033" t="s">
        <v>17</v>
      </c>
      <c r="E8033">
        <f>+VLOOKUP(Tabla2[[#This Row],[Punto de venta]],Punto_venta[],2,0)</f>
        <v>2</v>
      </c>
      <c r="F8033" t="s">
        <v>9</v>
      </c>
      <c r="G8033">
        <f>+VLOOKUP(Tabla2[[#This Row],[Cultivo]],Cod_categoría[],2,0)</f>
        <v>100102003</v>
      </c>
      <c r="H8033" t="str">
        <f>+VLOOKUP(F8033,Codigos[],2,0)</f>
        <v>Cítricos</v>
      </c>
      <c r="I8033">
        <f>+VLOOKUP(Tabla2[[#This Row],[Categoría]],Cod_procesamiento10[],2,0)</f>
        <v>2</v>
      </c>
      <c r="J8033" t="s">
        <v>163</v>
      </c>
      <c r="K8033" s="3">
        <v>1626.88</v>
      </c>
    </row>
    <row r="8034" spans="1:11" x14ac:dyDescent="0.35">
      <c r="A8034">
        <v>2016</v>
      </c>
      <c r="B8034" s="5" t="s">
        <v>52</v>
      </c>
      <c r="C8034" s="10">
        <v>42461</v>
      </c>
      <c r="D8034" t="s">
        <v>17</v>
      </c>
      <c r="E8034">
        <f>+VLOOKUP(Tabla2[[#This Row],[Punto de venta]],Punto_venta[],2,0)</f>
        <v>2</v>
      </c>
      <c r="F8034" t="s">
        <v>21</v>
      </c>
      <c r="G8034">
        <f>+VLOOKUP(Tabla2[[#This Row],[Cultivo]],Cod_categoría[],2,0)</f>
        <v>100108002</v>
      </c>
      <c r="H8034" t="str">
        <f>+VLOOKUP(F8034,Codigos[],2,0)</f>
        <v>Frutos tropicales y subtropicales</v>
      </c>
      <c r="I8034">
        <f>+VLOOKUP(Tabla2[[#This Row],[Categoría]],Cod_procesamiento10[],2,0)</f>
        <v>4</v>
      </c>
      <c r="J8034" t="s">
        <v>163</v>
      </c>
      <c r="K8034" s="3">
        <v>1988.13</v>
      </c>
    </row>
    <row r="8035" spans="1:11" x14ac:dyDescent="0.35">
      <c r="A8035">
        <v>2016</v>
      </c>
      <c r="B8035" s="5" t="s">
        <v>52</v>
      </c>
      <c r="C8035" s="10">
        <v>42461</v>
      </c>
      <c r="D8035" t="s">
        <v>17</v>
      </c>
      <c r="E8035">
        <f>+VLOOKUP(Tabla2[[#This Row],[Punto de venta]],Punto_venta[],2,0)</f>
        <v>2</v>
      </c>
      <c r="F8035" t="s">
        <v>10</v>
      </c>
      <c r="G8035">
        <f>+VLOOKUP(Tabla2[[#This Row],[Cultivo]],Cod_categoría[],2,0)</f>
        <v>100104002</v>
      </c>
      <c r="H8035" t="str">
        <f>+VLOOKUP(F8035,Codigos[],2,0)</f>
        <v>Frutos de pepita</v>
      </c>
      <c r="I8035">
        <f>+VLOOKUP(Tabla2[[#This Row],[Categoría]],Cod_procesamiento10[],2,0)</f>
        <v>3</v>
      </c>
      <c r="J8035" t="s">
        <v>163</v>
      </c>
      <c r="K8035" s="3">
        <v>972.32</v>
      </c>
    </row>
    <row r="8036" spans="1:11" x14ac:dyDescent="0.35">
      <c r="A8036">
        <v>2016</v>
      </c>
      <c r="B8036" s="5" t="s">
        <v>52</v>
      </c>
      <c r="C8036" s="10">
        <v>42461</v>
      </c>
      <c r="D8036" t="s">
        <v>17</v>
      </c>
      <c r="E8036">
        <f>+VLOOKUP(Tabla2[[#This Row],[Punto de venta]],Punto_venta[],2,0)</f>
        <v>2</v>
      </c>
      <c r="F8036" t="s">
        <v>11</v>
      </c>
      <c r="G8036">
        <f>+VLOOKUP(Tabla2[[#This Row],[Cultivo]],Cod_categoría[],2,0)</f>
        <v>100102005</v>
      </c>
      <c r="H8036" t="str">
        <f>+VLOOKUP(F8036,Codigos[],2,0)</f>
        <v>Cítricos</v>
      </c>
      <c r="I8036">
        <f>+VLOOKUP(Tabla2[[#This Row],[Categoría]],Cod_procesamiento10[],2,0)</f>
        <v>2</v>
      </c>
      <c r="J8036" t="s">
        <v>163</v>
      </c>
      <c r="K8036" s="3">
        <v>1299.28</v>
      </c>
    </row>
    <row r="8037" spans="1:11" x14ac:dyDescent="0.35">
      <c r="A8037">
        <v>2016</v>
      </c>
      <c r="B8037" s="5" t="s">
        <v>52</v>
      </c>
      <c r="C8037" s="10">
        <v>42461</v>
      </c>
      <c r="D8037" t="s">
        <v>17</v>
      </c>
      <c r="E8037">
        <f>+VLOOKUP(Tabla2[[#This Row],[Punto de venta]],Punto_venta[],2,0)</f>
        <v>2</v>
      </c>
      <c r="F8037" t="s">
        <v>13</v>
      </c>
      <c r="G8037">
        <f>+VLOOKUP(Tabla2[[#This Row],[Cultivo]],Cod_categoría[],2,0)</f>
        <v>100106002</v>
      </c>
      <c r="H8037" t="str">
        <f>+VLOOKUP(F8037,Codigos[],2,0)</f>
        <v>Frutos oleaginosos</v>
      </c>
      <c r="I8037">
        <f>+VLOOKUP(Tabla2[[#This Row],[Categoría]],Cod_procesamiento10[],2,0)</f>
        <v>12</v>
      </c>
      <c r="J8037" t="s">
        <v>163</v>
      </c>
      <c r="K8037" s="3">
        <v>3230.96</v>
      </c>
    </row>
    <row r="8038" spans="1:11" x14ac:dyDescent="0.35">
      <c r="A8038">
        <v>2016</v>
      </c>
      <c r="B8038" s="5" t="s">
        <v>52</v>
      </c>
      <c r="C8038" s="10">
        <v>42461</v>
      </c>
      <c r="D8038" t="s">
        <v>17</v>
      </c>
      <c r="E8038">
        <f>+VLOOKUP(Tabla2[[#This Row],[Punto de venta]],Punto_venta[],2,0)</f>
        <v>2</v>
      </c>
      <c r="F8038" t="s">
        <v>14</v>
      </c>
      <c r="G8038">
        <f>+VLOOKUP(Tabla2[[#This Row],[Cultivo]],Cod_categoría[],2,0)</f>
        <v>100104005</v>
      </c>
      <c r="H8038" t="str">
        <f>+VLOOKUP(F8038,Codigos[],2,0)</f>
        <v>Frutos de pepita</v>
      </c>
      <c r="I8038">
        <f>+VLOOKUP(Tabla2[[#This Row],[Categoría]],Cod_procesamiento10[],2,0)</f>
        <v>3</v>
      </c>
      <c r="J8038" t="s">
        <v>163</v>
      </c>
      <c r="K8038" s="3">
        <v>950.66</v>
      </c>
    </row>
    <row r="8039" spans="1:11" x14ac:dyDescent="0.35">
      <c r="A8039">
        <v>2016</v>
      </c>
      <c r="B8039" s="5" t="s">
        <v>52</v>
      </c>
      <c r="C8039" s="10">
        <v>42461</v>
      </c>
      <c r="D8039" t="s">
        <v>17</v>
      </c>
      <c r="E8039">
        <f>+VLOOKUP(Tabla2[[#This Row],[Punto de venta]],Punto_venta[],2,0)</f>
        <v>2</v>
      </c>
      <c r="F8039" t="s">
        <v>15</v>
      </c>
      <c r="G8039">
        <f>+VLOOKUP(Tabla2[[#This Row],[Cultivo]],Cod_categoría[],2,0)</f>
        <v>100108006</v>
      </c>
      <c r="H8039" t="str">
        <f>+VLOOKUP(F8039,Codigos[],2,0)</f>
        <v>Frutos tropicales y subtropicales</v>
      </c>
      <c r="I8039">
        <f>+VLOOKUP(Tabla2[[#This Row],[Categoría]],Cod_procesamiento10[],2,0)</f>
        <v>4</v>
      </c>
      <c r="J8039" t="s">
        <v>163</v>
      </c>
      <c r="K8039" s="3">
        <v>822.98</v>
      </c>
    </row>
    <row r="8040" spans="1:11" x14ac:dyDescent="0.35">
      <c r="A8040">
        <v>2016</v>
      </c>
      <c r="B8040" s="5" t="s">
        <v>52</v>
      </c>
      <c r="C8040" s="10">
        <v>42461</v>
      </c>
      <c r="D8040" t="s">
        <v>17</v>
      </c>
      <c r="E8040">
        <f>+VLOOKUP(Tabla2[[#This Row],[Punto de venta]],Punto_venta[],2,0)</f>
        <v>2</v>
      </c>
      <c r="F8040" t="s">
        <v>16</v>
      </c>
      <c r="G8040">
        <f>+VLOOKUP(Tabla2[[#This Row],[Cultivo]],Cod_categoría[],2,0)</f>
        <v>100109001</v>
      </c>
      <c r="H8040" t="str">
        <f>+VLOOKUP(F8040,Codigos[],2,0)</f>
        <v>Uva</v>
      </c>
      <c r="I8040">
        <f>+VLOOKUP(Tabla2[[#This Row],[Categoría]],Cod_procesamiento10[],2,0)</f>
        <v>11</v>
      </c>
      <c r="J8040" t="s">
        <v>163</v>
      </c>
      <c r="K8040" s="3">
        <v>2138.46</v>
      </c>
    </row>
    <row r="8041" spans="1:11" x14ac:dyDescent="0.35">
      <c r="A8041">
        <v>2016</v>
      </c>
      <c r="B8041" s="5" t="s">
        <v>52</v>
      </c>
      <c r="C8041" s="10">
        <v>42461</v>
      </c>
      <c r="D8041" t="s">
        <v>24</v>
      </c>
      <c r="E8041">
        <f>+VLOOKUP(Tabla2[[#This Row],[Punto de venta]],Punto_venta[],2,0)</f>
        <v>3</v>
      </c>
      <c r="F8041" t="s">
        <v>68</v>
      </c>
      <c r="G8041">
        <f>+VLOOKUP(Tabla2[[#This Row],[Cultivo]],Cod_categoría[],2,0)</f>
        <v>100101001</v>
      </c>
      <c r="H8041" t="str">
        <f>+VLOOKUP(F8041,Codigos[],2,0)</f>
        <v>Berries</v>
      </c>
      <c r="I8041">
        <f>+VLOOKUP(Tabla2[[#This Row],[Categoría]],Cod_procesamiento10[],2,0)</f>
        <v>1</v>
      </c>
      <c r="J8041" t="s">
        <v>163</v>
      </c>
      <c r="K8041" s="3">
        <v>3282.76</v>
      </c>
    </row>
    <row r="8042" spans="1:11" x14ac:dyDescent="0.35">
      <c r="A8042">
        <v>2016</v>
      </c>
      <c r="B8042" s="5" t="s">
        <v>52</v>
      </c>
      <c r="C8042" s="10">
        <v>42461</v>
      </c>
      <c r="D8042" t="s">
        <v>24</v>
      </c>
      <c r="E8042">
        <f>+VLOOKUP(Tabla2[[#This Row],[Punto de venta]],Punto_venta[],2,0)</f>
        <v>3</v>
      </c>
      <c r="F8042" t="s">
        <v>29</v>
      </c>
      <c r="G8042">
        <f>+VLOOKUP(Tabla2[[#This Row],[Cultivo]],Cod_categoría[],2,0)</f>
        <v>100107001</v>
      </c>
      <c r="H8042" t="str">
        <f>+VLOOKUP(F8042,Codigos[],2,0)</f>
        <v>Berries</v>
      </c>
      <c r="I8042">
        <f>+VLOOKUP(Tabla2[[#This Row],[Categoría]],Cod_procesamiento10[],2,0)</f>
        <v>1</v>
      </c>
      <c r="J8042" t="s">
        <v>163</v>
      </c>
      <c r="K8042" s="3">
        <v>733.27</v>
      </c>
    </row>
    <row r="8043" spans="1:11" x14ac:dyDescent="0.35">
      <c r="A8043">
        <v>2016</v>
      </c>
      <c r="B8043" s="5" t="s">
        <v>52</v>
      </c>
      <c r="C8043" s="10">
        <v>42461</v>
      </c>
      <c r="D8043" t="s">
        <v>24</v>
      </c>
      <c r="E8043">
        <f>+VLOOKUP(Tabla2[[#This Row],[Punto de venta]],Punto_venta[],2,0)</f>
        <v>3</v>
      </c>
      <c r="F8043" t="s">
        <v>5</v>
      </c>
      <c r="G8043">
        <f>+VLOOKUP(Tabla2[[#This Row],[Cultivo]],Cod_categoría[],2,0)</f>
        <v>100103002</v>
      </c>
      <c r="H8043" t="str">
        <f>+VLOOKUP(F8043,Codigos[],2,0)</f>
        <v>Frutos de carozo</v>
      </c>
      <c r="I8043">
        <f>+VLOOKUP(Tabla2[[#This Row],[Categoría]],Cod_procesamiento10[],2,0)</f>
        <v>5</v>
      </c>
      <c r="J8043" t="s">
        <v>163</v>
      </c>
      <c r="K8043" s="3">
        <v>348.85</v>
      </c>
    </row>
    <row r="8044" spans="1:11" x14ac:dyDescent="0.35">
      <c r="A8044">
        <v>2016</v>
      </c>
      <c r="B8044" s="5" t="s">
        <v>52</v>
      </c>
      <c r="C8044" s="10">
        <v>42461</v>
      </c>
      <c r="D8044" t="s">
        <v>24</v>
      </c>
      <c r="E8044">
        <f>+VLOOKUP(Tabla2[[#This Row],[Punto de venta]],Punto_venta[],2,0)</f>
        <v>3</v>
      </c>
      <c r="F8044" t="s">
        <v>7</v>
      </c>
      <c r="G8044">
        <f>+VLOOKUP(Tabla2[[#This Row],[Cultivo]],Cod_categoría[],2,0)</f>
        <v>100103004</v>
      </c>
      <c r="H8044" t="str">
        <f>+VLOOKUP(F8044,Codigos[],2,0)</f>
        <v>Frutos de carozo</v>
      </c>
      <c r="I8044">
        <f>+VLOOKUP(Tabla2[[#This Row],[Categoría]],Cod_procesamiento10[],2,0)</f>
        <v>5</v>
      </c>
      <c r="J8044" t="s">
        <v>163</v>
      </c>
      <c r="K8044" s="3">
        <v>634.17999999999995</v>
      </c>
    </row>
    <row r="8045" spans="1:11" x14ac:dyDescent="0.35">
      <c r="A8045">
        <v>2016</v>
      </c>
      <c r="B8045" s="5" t="s">
        <v>52</v>
      </c>
      <c r="C8045" s="10">
        <v>42461</v>
      </c>
      <c r="D8045" t="s">
        <v>24</v>
      </c>
      <c r="E8045">
        <f>+VLOOKUP(Tabla2[[#This Row],[Punto de venta]],Punto_venta[],2,0)</f>
        <v>3</v>
      </c>
      <c r="F8045" t="s">
        <v>23</v>
      </c>
      <c r="G8045">
        <f>+VLOOKUP(Tabla2[[#This Row],[Cultivo]],Cod_categoría[],2,0)</f>
        <v>100101004</v>
      </c>
      <c r="H8045" t="str">
        <f>+VLOOKUP(F8045,Codigos[],2,0)</f>
        <v>Berries</v>
      </c>
      <c r="I8045">
        <f>+VLOOKUP(Tabla2[[#This Row],[Categoría]],Cod_procesamiento10[],2,0)</f>
        <v>1</v>
      </c>
      <c r="J8045" t="s">
        <v>163</v>
      </c>
      <c r="K8045" s="3">
        <v>2664.02</v>
      </c>
    </row>
    <row r="8046" spans="1:11" x14ac:dyDescent="0.35">
      <c r="A8046">
        <v>2016</v>
      </c>
      <c r="B8046" s="5" t="s">
        <v>52</v>
      </c>
      <c r="C8046" s="10">
        <v>42461</v>
      </c>
      <c r="D8046" t="s">
        <v>24</v>
      </c>
      <c r="E8046">
        <f>+VLOOKUP(Tabla2[[#This Row],[Punto de venta]],Punto_venta[],2,0)</f>
        <v>3</v>
      </c>
      <c r="F8046" t="s">
        <v>8</v>
      </c>
      <c r="G8046">
        <f>+VLOOKUP(Tabla2[[#This Row],[Cultivo]],Cod_categoría[],2,0)</f>
        <v>100112025</v>
      </c>
      <c r="H8046" t="str">
        <f>+VLOOKUP(F8046,Codigos[],2,0)</f>
        <v>Berries</v>
      </c>
      <c r="I8046">
        <f>+VLOOKUP(Tabla2[[#This Row],[Categoría]],Cod_procesamiento10[],2,0)</f>
        <v>1</v>
      </c>
      <c r="J8046" t="s">
        <v>163</v>
      </c>
      <c r="K8046" s="3">
        <v>866.41</v>
      </c>
    </row>
    <row r="8047" spans="1:11" x14ac:dyDescent="0.35">
      <c r="A8047">
        <v>2016</v>
      </c>
      <c r="B8047" s="5" t="s">
        <v>52</v>
      </c>
      <c r="C8047" s="10">
        <v>42461</v>
      </c>
      <c r="D8047" t="s">
        <v>24</v>
      </c>
      <c r="E8047">
        <f>+VLOOKUP(Tabla2[[#This Row],[Punto de venta]],Punto_venta[],2,0)</f>
        <v>3</v>
      </c>
      <c r="F8047" t="s">
        <v>30</v>
      </c>
      <c r="G8047">
        <f>+VLOOKUP(Tabla2[[#This Row],[Cultivo]],Cod_categoría[],2,0)</f>
        <v>100114043</v>
      </c>
      <c r="H8047" t="str">
        <f>+VLOOKUP(F8047,Codigos[],2,0)</f>
        <v>Frutos tropicales y subtropicales</v>
      </c>
      <c r="I8047">
        <f>+VLOOKUP(Tabla2[[#This Row],[Categoría]],Cod_procesamiento10[],2,0)</f>
        <v>4</v>
      </c>
      <c r="J8047" t="s">
        <v>163</v>
      </c>
      <c r="K8047" s="3">
        <v>507.97</v>
      </c>
    </row>
    <row r="8048" spans="1:11" x14ac:dyDescent="0.35">
      <c r="A8048">
        <v>2016</v>
      </c>
      <c r="B8048" s="5" t="s">
        <v>52</v>
      </c>
      <c r="C8048" s="10">
        <v>42461</v>
      </c>
      <c r="D8048" t="s">
        <v>24</v>
      </c>
      <c r="E8048">
        <f>+VLOOKUP(Tabla2[[#This Row],[Punto de venta]],Punto_venta[],2,0)</f>
        <v>3</v>
      </c>
      <c r="F8048" t="s">
        <v>33</v>
      </c>
      <c r="G8048">
        <f>+VLOOKUP(Tabla2[[#This Row],[Cultivo]],Cod_categoría[],2,0)</f>
        <v>100114040</v>
      </c>
      <c r="H8048" t="str">
        <f>+VLOOKUP(F8048,Codigos[],2,0)</f>
        <v>Frutos tropicales y subtropicales</v>
      </c>
      <c r="I8048">
        <f>+VLOOKUP(Tabla2[[#This Row],[Categoría]],Cod_procesamiento10[],2,0)</f>
        <v>4</v>
      </c>
      <c r="J8048" t="s">
        <v>163</v>
      </c>
      <c r="K8048" s="3">
        <v>845.19</v>
      </c>
    </row>
    <row r="8049" spans="1:11" x14ac:dyDescent="0.35">
      <c r="A8049">
        <v>2016</v>
      </c>
      <c r="B8049" s="5" t="s">
        <v>52</v>
      </c>
      <c r="C8049" s="10">
        <v>42461</v>
      </c>
      <c r="D8049" t="s">
        <v>24</v>
      </c>
      <c r="E8049">
        <f>+VLOOKUP(Tabla2[[#This Row],[Punto de venta]],Punto_venta[],2,0)</f>
        <v>3</v>
      </c>
      <c r="F8049" t="s">
        <v>36</v>
      </c>
      <c r="G8049">
        <f>+VLOOKUP(Tabla2[[#This Row],[Cultivo]],Cod_categoría[],2,0)</f>
        <v>100101006</v>
      </c>
      <c r="H8049" t="str">
        <f>+VLOOKUP(F8049,Codigos[],2,0)</f>
        <v>Berries</v>
      </c>
      <c r="I8049">
        <f>+VLOOKUP(Tabla2[[#This Row],[Categoría]],Cod_procesamiento10[],2,0)</f>
        <v>1</v>
      </c>
      <c r="J8049" t="s">
        <v>163</v>
      </c>
      <c r="K8049" s="3">
        <v>1535.71</v>
      </c>
    </row>
    <row r="8050" spans="1:11" x14ac:dyDescent="0.35">
      <c r="A8050">
        <v>2016</v>
      </c>
      <c r="B8050" s="5" t="s">
        <v>52</v>
      </c>
      <c r="C8050" s="10">
        <v>42461</v>
      </c>
      <c r="D8050" t="s">
        <v>24</v>
      </c>
      <c r="E8050">
        <f>+VLOOKUP(Tabla2[[#This Row],[Punto de venta]],Punto_venta[],2,0)</f>
        <v>3</v>
      </c>
      <c r="F8050" t="s">
        <v>19</v>
      </c>
      <c r="G8050">
        <f>+VLOOKUP(Tabla2[[#This Row],[Cultivo]],Cod_categoría[],2,0)</f>
        <v>100101007</v>
      </c>
      <c r="H8050" t="str">
        <f>+VLOOKUP(F8050,Codigos[],2,0)</f>
        <v>Berries</v>
      </c>
      <c r="I8050">
        <f>+VLOOKUP(Tabla2[[#This Row],[Categoría]],Cod_procesamiento10[],2,0)</f>
        <v>1</v>
      </c>
      <c r="J8050" t="s">
        <v>163</v>
      </c>
      <c r="K8050" s="3">
        <v>361.02</v>
      </c>
    </row>
    <row r="8051" spans="1:11" x14ac:dyDescent="0.35">
      <c r="A8051">
        <v>2016</v>
      </c>
      <c r="B8051" s="5" t="s">
        <v>52</v>
      </c>
      <c r="C8051" s="10">
        <v>42461</v>
      </c>
      <c r="D8051" t="s">
        <v>24</v>
      </c>
      <c r="E8051">
        <f>+VLOOKUP(Tabla2[[#This Row],[Punto de venta]],Punto_venta[],2,0)</f>
        <v>3</v>
      </c>
      <c r="F8051" t="s">
        <v>9</v>
      </c>
      <c r="G8051">
        <f>+VLOOKUP(Tabla2[[#This Row],[Cultivo]],Cod_categoría[],2,0)</f>
        <v>100102003</v>
      </c>
      <c r="H8051" t="str">
        <f>+VLOOKUP(F8051,Codigos[],2,0)</f>
        <v>Cítricos</v>
      </c>
      <c r="I8051">
        <f>+VLOOKUP(Tabla2[[#This Row],[Categoría]],Cod_procesamiento10[],2,0)</f>
        <v>2</v>
      </c>
      <c r="J8051" t="s">
        <v>163</v>
      </c>
      <c r="K8051" s="3">
        <v>693.76</v>
      </c>
    </row>
    <row r="8052" spans="1:11" x14ac:dyDescent="0.35">
      <c r="A8052">
        <v>2016</v>
      </c>
      <c r="B8052" s="5" t="s">
        <v>52</v>
      </c>
      <c r="C8052" s="10">
        <v>42461</v>
      </c>
      <c r="D8052" t="s">
        <v>24</v>
      </c>
      <c r="E8052">
        <f>+VLOOKUP(Tabla2[[#This Row],[Punto de venta]],Punto_venta[],2,0)</f>
        <v>3</v>
      </c>
      <c r="F8052" t="s">
        <v>20</v>
      </c>
      <c r="G8052">
        <f>+VLOOKUP(Tabla2[[#This Row],[Cultivo]],Cod_categoría[],2,0)</f>
        <v>100102004</v>
      </c>
      <c r="H8052" t="str">
        <f>+VLOOKUP(F8052,Codigos[],2,0)</f>
        <v>Cítricos</v>
      </c>
      <c r="I8052">
        <f>+VLOOKUP(Tabla2[[#This Row],[Categoría]],Cod_procesamiento10[],2,0)</f>
        <v>2</v>
      </c>
      <c r="J8052" t="s">
        <v>163</v>
      </c>
      <c r="K8052" s="3">
        <v>545.20000000000005</v>
      </c>
    </row>
    <row r="8053" spans="1:11" x14ac:dyDescent="0.35">
      <c r="A8053">
        <v>2016</v>
      </c>
      <c r="B8053" s="5" t="s">
        <v>52</v>
      </c>
      <c r="C8053" s="10">
        <v>42461</v>
      </c>
      <c r="D8053" t="s">
        <v>24</v>
      </c>
      <c r="E8053">
        <f>+VLOOKUP(Tabla2[[#This Row],[Punto de venta]],Punto_venta[],2,0)</f>
        <v>3</v>
      </c>
      <c r="F8053" t="s">
        <v>21</v>
      </c>
      <c r="G8053">
        <f>+VLOOKUP(Tabla2[[#This Row],[Cultivo]],Cod_categoría[],2,0)</f>
        <v>100108002</v>
      </c>
      <c r="H8053" t="str">
        <f>+VLOOKUP(F8053,Codigos[],2,0)</f>
        <v>Frutos tropicales y subtropicales</v>
      </c>
      <c r="I8053">
        <f>+VLOOKUP(Tabla2[[#This Row],[Categoría]],Cod_procesamiento10[],2,0)</f>
        <v>4</v>
      </c>
      <c r="J8053" t="s">
        <v>163</v>
      </c>
      <c r="K8053" s="3">
        <v>1770.23</v>
      </c>
    </row>
    <row r="8054" spans="1:11" x14ac:dyDescent="0.35">
      <c r="A8054">
        <v>2016</v>
      </c>
      <c r="B8054" s="5" t="s">
        <v>52</v>
      </c>
      <c r="C8054" s="10">
        <v>42461</v>
      </c>
      <c r="D8054" t="s">
        <v>24</v>
      </c>
      <c r="E8054">
        <f>+VLOOKUP(Tabla2[[#This Row],[Punto de venta]],Punto_venta[],2,0)</f>
        <v>3</v>
      </c>
      <c r="F8054" t="s">
        <v>10</v>
      </c>
      <c r="G8054">
        <f>+VLOOKUP(Tabla2[[#This Row],[Cultivo]],Cod_categoría[],2,0)</f>
        <v>100104002</v>
      </c>
      <c r="H8054" t="str">
        <f>+VLOOKUP(F8054,Codigos[],2,0)</f>
        <v>Frutos de pepita</v>
      </c>
      <c r="I8054">
        <f>+VLOOKUP(Tabla2[[#This Row],[Categoría]],Cod_procesamiento10[],2,0)</f>
        <v>3</v>
      </c>
      <c r="J8054" t="s">
        <v>163</v>
      </c>
      <c r="K8054" s="3">
        <v>326.63</v>
      </c>
    </row>
    <row r="8055" spans="1:11" x14ac:dyDescent="0.35">
      <c r="A8055">
        <v>2016</v>
      </c>
      <c r="B8055" s="5" t="s">
        <v>52</v>
      </c>
      <c r="C8055" s="10">
        <v>42461</v>
      </c>
      <c r="D8055" t="s">
        <v>24</v>
      </c>
      <c r="E8055">
        <f>+VLOOKUP(Tabla2[[#This Row],[Punto de venta]],Punto_venta[],2,0)</f>
        <v>3</v>
      </c>
      <c r="F8055" t="s">
        <v>22</v>
      </c>
      <c r="G8055">
        <f>+VLOOKUP(Tabla2[[#This Row],[Cultivo]],Cod_categoría[],2,0)</f>
        <v>100114041</v>
      </c>
      <c r="H8055" t="str">
        <f>+VLOOKUP(F8055,Codigos[],2,0)</f>
        <v>Frutos tropicales y subtropicales</v>
      </c>
      <c r="I8055">
        <f>+VLOOKUP(Tabla2[[#This Row],[Categoría]],Cod_procesamiento10[],2,0)</f>
        <v>4</v>
      </c>
      <c r="J8055" t="s">
        <v>163</v>
      </c>
      <c r="K8055" s="3">
        <v>843.45</v>
      </c>
    </row>
    <row r="8056" spans="1:11" x14ac:dyDescent="0.35">
      <c r="A8056">
        <v>2016</v>
      </c>
      <c r="B8056" s="5" t="s">
        <v>52</v>
      </c>
      <c r="C8056" s="10">
        <v>42461</v>
      </c>
      <c r="D8056" t="s">
        <v>24</v>
      </c>
      <c r="E8056">
        <f>+VLOOKUP(Tabla2[[#This Row],[Punto de venta]],Punto_venta[],2,0)</f>
        <v>3</v>
      </c>
      <c r="F8056" t="s">
        <v>28</v>
      </c>
      <c r="G8056">
        <f>+VLOOKUP(Tabla2[[#This Row],[Cultivo]],Cod_categoría[],2,0)</f>
        <v>100104003</v>
      </c>
      <c r="H8056" t="str">
        <f>+VLOOKUP(F8056,Codigos[],2,0)</f>
        <v>Frutos de pepita</v>
      </c>
      <c r="I8056">
        <f>+VLOOKUP(Tabla2[[#This Row],[Categoría]],Cod_procesamiento10[],2,0)</f>
        <v>3</v>
      </c>
      <c r="J8056" t="s">
        <v>163</v>
      </c>
      <c r="K8056" s="3">
        <v>419.51</v>
      </c>
    </row>
    <row r="8057" spans="1:11" x14ac:dyDescent="0.35">
      <c r="A8057">
        <v>2016</v>
      </c>
      <c r="B8057" s="5" t="s">
        <v>52</v>
      </c>
      <c r="C8057" s="10">
        <v>42461</v>
      </c>
      <c r="D8057" t="s">
        <v>24</v>
      </c>
      <c r="E8057">
        <f>+VLOOKUP(Tabla2[[#This Row],[Punto de venta]],Punto_venta[],2,0)</f>
        <v>3</v>
      </c>
      <c r="F8057" t="s">
        <v>26</v>
      </c>
      <c r="G8057">
        <f>+VLOOKUP(Tabla2[[#This Row],[Cultivo]],Cod_categoría[],2,0)</f>
        <v>100101008</v>
      </c>
      <c r="H8057" t="str">
        <f>+VLOOKUP(F8057,Codigos[],2,0)</f>
        <v>Berries</v>
      </c>
      <c r="I8057">
        <f>+VLOOKUP(Tabla2[[#This Row],[Categoría]],Cod_procesamiento10[],2,0)</f>
        <v>1</v>
      </c>
      <c r="J8057" t="s">
        <v>163</v>
      </c>
      <c r="K8057" s="3">
        <v>1300</v>
      </c>
    </row>
    <row r="8058" spans="1:11" x14ac:dyDescent="0.35">
      <c r="A8058">
        <v>2016</v>
      </c>
      <c r="B8058" s="5" t="s">
        <v>52</v>
      </c>
      <c r="C8058" s="10">
        <v>42461</v>
      </c>
      <c r="D8058" t="s">
        <v>24</v>
      </c>
      <c r="E8058">
        <f>+VLOOKUP(Tabla2[[#This Row],[Punto de venta]],Punto_venta[],2,0)</f>
        <v>3</v>
      </c>
      <c r="F8058" t="s">
        <v>11</v>
      </c>
      <c r="G8058">
        <f>+VLOOKUP(Tabla2[[#This Row],[Cultivo]],Cod_categoría[],2,0)</f>
        <v>100102005</v>
      </c>
      <c r="H8058" t="str">
        <f>+VLOOKUP(F8058,Codigos[],2,0)</f>
        <v>Cítricos</v>
      </c>
      <c r="I8058">
        <f>+VLOOKUP(Tabla2[[#This Row],[Categoría]],Cod_procesamiento10[],2,0)</f>
        <v>2</v>
      </c>
      <c r="J8058" t="s">
        <v>163</v>
      </c>
      <c r="K8058" s="3">
        <v>683.86</v>
      </c>
    </row>
    <row r="8059" spans="1:11" x14ac:dyDescent="0.35">
      <c r="A8059">
        <v>2016</v>
      </c>
      <c r="B8059" s="5" t="s">
        <v>52</v>
      </c>
      <c r="C8059" s="10">
        <v>42461</v>
      </c>
      <c r="D8059" t="s">
        <v>24</v>
      </c>
      <c r="E8059">
        <f>+VLOOKUP(Tabla2[[#This Row],[Punto de venta]],Punto_venta[],2,0)</f>
        <v>3</v>
      </c>
      <c r="F8059" t="s">
        <v>12</v>
      </c>
      <c r="G8059">
        <f>+VLOOKUP(Tabla2[[#This Row],[Cultivo]],Cod_categoría[],2,0)</f>
        <v>100103006</v>
      </c>
      <c r="H8059" t="str">
        <f>+VLOOKUP(F8059,Codigos[],2,0)</f>
        <v>Frutos de carozo</v>
      </c>
      <c r="I8059">
        <f>+VLOOKUP(Tabla2[[#This Row],[Categoría]],Cod_procesamiento10[],2,0)</f>
        <v>5</v>
      </c>
      <c r="J8059" t="s">
        <v>163</v>
      </c>
      <c r="K8059" s="3">
        <v>615.19000000000005</v>
      </c>
    </row>
    <row r="8060" spans="1:11" x14ac:dyDescent="0.35">
      <c r="A8060">
        <v>2016</v>
      </c>
      <c r="B8060" s="5" t="s">
        <v>52</v>
      </c>
      <c r="C8060" s="10">
        <v>42461</v>
      </c>
      <c r="D8060" t="s">
        <v>24</v>
      </c>
      <c r="E8060">
        <f>+VLOOKUP(Tabla2[[#This Row],[Punto de venta]],Punto_venta[],2,0)</f>
        <v>3</v>
      </c>
      <c r="F8060" t="s">
        <v>13</v>
      </c>
      <c r="G8060">
        <f>+VLOOKUP(Tabla2[[#This Row],[Cultivo]],Cod_categoría[],2,0)</f>
        <v>100106002</v>
      </c>
      <c r="H8060" t="str">
        <f>+VLOOKUP(F8060,Codigos[],2,0)</f>
        <v>Frutos oleaginosos</v>
      </c>
      <c r="I8060">
        <f>+VLOOKUP(Tabla2[[#This Row],[Categoría]],Cod_procesamiento10[],2,0)</f>
        <v>12</v>
      </c>
      <c r="J8060" t="s">
        <v>163</v>
      </c>
      <c r="K8060" s="3">
        <v>1998.97</v>
      </c>
    </row>
    <row r="8061" spans="1:11" x14ac:dyDescent="0.35">
      <c r="A8061">
        <v>2016</v>
      </c>
      <c r="B8061" s="5" t="s">
        <v>52</v>
      </c>
      <c r="C8061" s="10">
        <v>42461</v>
      </c>
      <c r="D8061" t="s">
        <v>24</v>
      </c>
      <c r="E8061">
        <f>+VLOOKUP(Tabla2[[#This Row],[Punto de venta]],Punto_venta[],2,0)</f>
        <v>3</v>
      </c>
      <c r="F8061" t="s">
        <v>31</v>
      </c>
      <c r="G8061">
        <f>+VLOOKUP(Tabla2[[#This Row],[Cultivo]],Cod_categoría[],2,0)</f>
        <v>100108004</v>
      </c>
      <c r="H8061" t="str">
        <f>+VLOOKUP(F8061,Codigos[],2,0)</f>
        <v>Frutos tropicales y subtropicales</v>
      </c>
      <c r="I8061">
        <f>+VLOOKUP(Tabla2[[#This Row],[Categoría]],Cod_procesamiento10[],2,0)</f>
        <v>4</v>
      </c>
      <c r="J8061" t="s">
        <v>163</v>
      </c>
      <c r="K8061" s="3">
        <v>784.21</v>
      </c>
    </row>
    <row r="8062" spans="1:11" x14ac:dyDescent="0.35">
      <c r="A8062">
        <v>2016</v>
      </c>
      <c r="B8062" s="5" t="s">
        <v>52</v>
      </c>
      <c r="C8062" s="10">
        <v>42461</v>
      </c>
      <c r="D8062" t="s">
        <v>24</v>
      </c>
      <c r="E8062">
        <f>+VLOOKUP(Tabla2[[#This Row],[Punto de venta]],Punto_venta[],2,0)</f>
        <v>3</v>
      </c>
      <c r="F8062" t="s">
        <v>14</v>
      </c>
      <c r="G8062">
        <f>+VLOOKUP(Tabla2[[#This Row],[Cultivo]],Cod_categoría[],2,0)</f>
        <v>100104005</v>
      </c>
      <c r="H8062" t="str">
        <f>+VLOOKUP(F8062,Codigos[],2,0)</f>
        <v>Frutos de pepita</v>
      </c>
      <c r="I8062">
        <f>+VLOOKUP(Tabla2[[#This Row],[Categoría]],Cod_procesamiento10[],2,0)</f>
        <v>3</v>
      </c>
      <c r="J8062" t="s">
        <v>163</v>
      </c>
      <c r="K8062" s="3">
        <v>346</v>
      </c>
    </row>
    <row r="8063" spans="1:11" x14ac:dyDescent="0.35">
      <c r="A8063">
        <v>2016</v>
      </c>
      <c r="B8063" s="5" t="s">
        <v>52</v>
      </c>
      <c r="C8063" s="10">
        <v>42461</v>
      </c>
      <c r="D8063" t="s">
        <v>24</v>
      </c>
      <c r="E8063">
        <f>+VLOOKUP(Tabla2[[#This Row],[Punto de venta]],Punto_venta[],2,0)</f>
        <v>3</v>
      </c>
      <c r="F8063" t="s">
        <v>35</v>
      </c>
      <c r="G8063">
        <f>+VLOOKUP(Tabla2[[#This Row],[Cultivo]],Cod_categoría[],2,0)</f>
        <v>100114044</v>
      </c>
      <c r="H8063" t="str">
        <f>+VLOOKUP(F8063,Codigos[],2,0)</f>
        <v>Frutos de pepita</v>
      </c>
      <c r="I8063">
        <f>+VLOOKUP(Tabla2[[#This Row],[Categoría]],Cod_procesamiento10[],2,0)</f>
        <v>3</v>
      </c>
      <c r="J8063" t="s">
        <v>163</v>
      </c>
      <c r="K8063" s="3">
        <v>418.06</v>
      </c>
    </row>
    <row r="8064" spans="1:11" x14ac:dyDescent="0.35">
      <c r="A8064">
        <v>2016</v>
      </c>
      <c r="B8064" s="5" t="s">
        <v>52</v>
      </c>
      <c r="C8064" s="10">
        <v>42461</v>
      </c>
      <c r="D8064" t="s">
        <v>24</v>
      </c>
      <c r="E8064">
        <f>+VLOOKUP(Tabla2[[#This Row],[Punto de venta]],Punto_venta[],2,0)</f>
        <v>3</v>
      </c>
      <c r="F8064" t="s">
        <v>15</v>
      </c>
      <c r="G8064">
        <f>+VLOOKUP(Tabla2[[#This Row],[Cultivo]],Cod_categoría[],2,0)</f>
        <v>100108006</v>
      </c>
      <c r="H8064" t="str">
        <f>+VLOOKUP(F8064,Codigos[],2,0)</f>
        <v>Frutos tropicales y subtropicales</v>
      </c>
      <c r="I8064">
        <f>+VLOOKUP(Tabla2[[#This Row],[Categoría]],Cod_procesamiento10[],2,0)</f>
        <v>4</v>
      </c>
      <c r="J8064" t="s">
        <v>163</v>
      </c>
      <c r="K8064" s="3">
        <v>470.75</v>
      </c>
    </row>
    <row r="8065" spans="1:11" x14ac:dyDescent="0.35">
      <c r="A8065">
        <v>2016</v>
      </c>
      <c r="B8065" s="5" t="s">
        <v>52</v>
      </c>
      <c r="C8065" s="10">
        <v>42461</v>
      </c>
      <c r="D8065" t="s">
        <v>24</v>
      </c>
      <c r="E8065">
        <f>+VLOOKUP(Tabla2[[#This Row],[Punto de venta]],Punto_venta[],2,0)</f>
        <v>3</v>
      </c>
      <c r="F8065" t="s">
        <v>27</v>
      </c>
      <c r="G8065">
        <f>+VLOOKUP(Tabla2[[#This Row],[Cultivo]],Cod_categoría[],2,0)</f>
        <v>100102006</v>
      </c>
      <c r="H8065" t="str">
        <f>+VLOOKUP(F8065,Codigos[],2,0)</f>
        <v>Cítricos</v>
      </c>
      <c r="I8065">
        <f>+VLOOKUP(Tabla2[[#This Row],[Categoría]],Cod_procesamiento10[],2,0)</f>
        <v>2</v>
      </c>
      <c r="J8065" t="s">
        <v>163</v>
      </c>
      <c r="K8065" s="3">
        <v>513.26</v>
      </c>
    </row>
    <row r="8066" spans="1:11" x14ac:dyDescent="0.35">
      <c r="A8066">
        <v>2016</v>
      </c>
      <c r="B8066" s="5" t="s">
        <v>52</v>
      </c>
      <c r="C8066" s="10">
        <v>42461</v>
      </c>
      <c r="D8066" t="s">
        <v>24</v>
      </c>
      <c r="E8066">
        <f>+VLOOKUP(Tabla2[[#This Row],[Punto de venta]],Punto_venta[],2,0)</f>
        <v>3</v>
      </c>
      <c r="F8066" t="s">
        <v>18</v>
      </c>
      <c r="G8066">
        <f>+VLOOKUP(Tabla2[[#This Row],[Cultivo]],Cod_categoría[],2,0)</f>
        <v>100114042</v>
      </c>
      <c r="H8066" t="str">
        <f>+VLOOKUP(F8066,Codigos[],2,0)</f>
        <v>Otros</v>
      </c>
      <c r="I8066">
        <f>+VLOOKUP(Tabla2[[#This Row],[Categoría]],Cod_procesamiento10[],2,0)</f>
        <v>13</v>
      </c>
      <c r="J8066" t="s">
        <v>163</v>
      </c>
      <c r="K8066" s="3">
        <v>464.21</v>
      </c>
    </row>
    <row r="8067" spans="1:11" x14ac:dyDescent="0.35">
      <c r="A8067">
        <v>2016</v>
      </c>
      <c r="B8067" s="5" t="s">
        <v>52</v>
      </c>
      <c r="C8067" s="10">
        <v>42461</v>
      </c>
      <c r="D8067" t="s">
        <v>24</v>
      </c>
      <c r="E8067">
        <f>+VLOOKUP(Tabla2[[#This Row],[Punto de venta]],Punto_venta[],2,0)</f>
        <v>3</v>
      </c>
      <c r="F8067" t="s">
        <v>16</v>
      </c>
      <c r="G8067">
        <f>+VLOOKUP(Tabla2[[#This Row],[Cultivo]],Cod_categoría[],2,0)</f>
        <v>100109001</v>
      </c>
      <c r="H8067" t="str">
        <f>+VLOOKUP(F8067,Codigos[],2,0)</f>
        <v>Uva</v>
      </c>
      <c r="I8067">
        <f>+VLOOKUP(Tabla2[[#This Row],[Categoría]],Cod_procesamiento10[],2,0)</f>
        <v>11</v>
      </c>
      <c r="J8067" t="s">
        <v>163</v>
      </c>
      <c r="K8067" s="3">
        <v>436.52</v>
      </c>
    </row>
    <row r="8068" spans="1:11" x14ac:dyDescent="0.35">
      <c r="A8068">
        <v>2016</v>
      </c>
      <c r="B8068" s="5" t="s">
        <v>51</v>
      </c>
      <c r="C8068" s="10">
        <v>42430</v>
      </c>
      <c r="D8068" t="s">
        <v>2</v>
      </c>
      <c r="E8068">
        <f>+VLOOKUP(Tabla2[[#This Row],[Punto de venta]],Punto_venta[],2,0)</f>
        <v>1</v>
      </c>
      <c r="F8068" t="s">
        <v>5</v>
      </c>
      <c r="G8068">
        <f>+VLOOKUP(Tabla2[[#This Row],[Cultivo]],Cod_categoría[],2,0)</f>
        <v>100103002</v>
      </c>
      <c r="H8068" t="str">
        <f>+VLOOKUP(F8068,Codigos[],2,0)</f>
        <v>Frutos de carozo</v>
      </c>
      <c r="I8068">
        <f>+VLOOKUP(Tabla2[[#This Row],[Categoría]],Cod_procesamiento10[],2,0)</f>
        <v>5</v>
      </c>
      <c r="J8068" t="s">
        <v>163</v>
      </c>
      <c r="K8068" s="3">
        <v>646.80999999999995</v>
      </c>
    </row>
    <row r="8069" spans="1:11" x14ac:dyDescent="0.35">
      <c r="A8069">
        <v>2016</v>
      </c>
      <c r="B8069" s="5" t="s">
        <v>51</v>
      </c>
      <c r="C8069" s="10">
        <v>42430</v>
      </c>
      <c r="D8069" t="s">
        <v>2</v>
      </c>
      <c r="E8069">
        <f>+VLOOKUP(Tabla2[[#This Row],[Punto de venta]],Punto_venta[],2,0)</f>
        <v>1</v>
      </c>
      <c r="F8069" t="s">
        <v>7</v>
      </c>
      <c r="G8069">
        <f>+VLOOKUP(Tabla2[[#This Row],[Cultivo]],Cod_categoría[],2,0)</f>
        <v>100103004</v>
      </c>
      <c r="H8069" t="str">
        <f>+VLOOKUP(F8069,Codigos[],2,0)</f>
        <v>Frutos de carozo</v>
      </c>
      <c r="I8069">
        <f>+VLOOKUP(Tabla2[[#This Row],[Categoría]],Cod_procesamiento10[],2,0)</f>
        <v>5</v>
      </c>
      <c r="J8069" t="s">
        <v>163</v>
      </c>
      <c r="K8069" s="3">
        <v>769.29</v>
      </c>
    </row>
    <row r="8070" spans="1:11" x14ac:dyDescent="0.35">
      <c r="A8070">
        <v>2016</v>
      </c>
      <c r="B8070" s="5" t="s">
        <v>51</v>
      </c>
      <c r="C8070" s="10">
        <v>42430</v>
      </c>
      <c r="D8070" t="s">
        <v>2</v>
      </c>
      <c r="E8070">
        <f>+VLOOKUP(Tabla2[[#This Row],[Punto de venta]],Punto_venta[],2,0)</f>
        <v>1</v>
      </c>
      <c r="F8070" t="s">
        <v>8</v>
      </c>
      <c r="G8070">
        <f>+VLOOKUP(Tabla2[[#This Row],[Cultivo]],Cod_categoría[],2,0)</f>
        <v>100112025</v>
      </c>
      <c r="H8070" t="str">
        <f>+VLOOKUP(F8070,Codigos[],2,0)</f>
        <v>Berries</v>
      </c>
      <c r="I8070">
        <f>+VLOOKUP(Tabla2[[#This Row],[Categoría]],Cod_procesamiento10[],2,0)</f>
        <v>1</v>
      </c>
      <c r="J8070" t="s">
        <v>163</v>
      </c>
      <c r="K8070" s="3">
        <v>1188.6500000000001</v>
      </c>
    </row>
    <row r="8071" spans="1:11" x14ac:dyDescent="0.35">
      <c r="A8071">
        <v>2016</v>
      </c>
      <c r="B8071" s="5" t="s">
        <v>51</v>
      </c>
      <c r="C8071" s="10">
        <v>42430</v>
      </c>
      <c r="D8071" t="s">
        <v>2</v>
      </c>
      <c r="E8071">
        <f>+VLOOKUP(Tabla2[[#This Row],[Punto de venta]],Punto_venta[],2,0)</f>
        <v>1</v>
      </c>
      <c r="F8071" t="s">
        <v>9</v>
      </c>
      <c r="G8071">
        <f>+VLOOKUP(Tabla2[[#This Row],[Cultivo]],Cod_categoría[],2,0)</f>
        <v>100102003</v>
      </c>
      <c r="H8071" t="str">
        <f>+VLOOKUP(F8071,Codigos[],2,0)</f>
        <v>Cítricos</v>
      </c>
      <c r="I8071">
        <f>+VLOOKUP(Tabla2[[#This Row],[Categoría]],Cod_procesamiento10[],2,0)</f>
        <v>2</v>
      </c>
      <c r="J8071" t="s">
        <v>163</v>
      </c>
      <c r="K8071" s="3">
        <v>1078.8499999999999</v>
      </c>
    </row>
    <row r="8072" spans="1:11" x14ac:dyDescent="0.35">
      <c r="A8072">
        <v>2016</v>
      </c>
      <c r="B8072" s="5" t="s">
        <v>51</v>
      </c>
      <c r="C8072" s="10">
        <v>42430</v>
      </c>
      <c r="D8072" t="s">
        <v>2</v>
      </c>
      <c r="E8072">
        <f>+VLOOKUP(Tabla2[[#This Row],[Punto de venta]],Punto_venta[],2,0)</f>
        <v>1</v>
      </c>
      <c r="F8072" t="s">
        <v>21</v>
      </c>
      <c r="G8072">
        <f>+VLOOKUP(Tabla2[[#This Row],[Cultivo]],Cod_categoría[],2,0)</f>
        <v>100108002</v>
      </c>
      <c r="H8072" t="str">
        <f>+VLOOKUP(F8072,Codigos[],2,0)</f>
        <v>Frutos tropicales y subtropicales</v>
      </c>
      <c r="I8072">
        <f>+VLOOKUP(Tabla2[[#This Row],[Categoría]],Cod_procesamiento10[],2,0)</f>
        <v>4</v>
      </c>
      <c r="J8072" t="s">
        <v>163</v>
      </c>
      <c r="K8072" s="3">
        <v>1733.33</v>
      </c>
    </row>
    <row r="8073" spans="1:11" x14ac:dyDescent="0.35">
      <c r="A8073">
        <v>2016</v>
      </c>
      <c r="B8073" s="5" t="s">
        <v>51</v>
      </c>
      <c r="C8073" s="10">
        <v>42430</v>
      </c>
      <c r="D8073" t="s">
        <v>2</v>
      </c>
      <c r="E8073">
        <f>+VLOOKUP(Tabla2[[#This Row],[Punto de venta]],Punto_venta[],2,0)</f>
        <v>1</v>
      </c>
      <c r="F8073" t="s">
        <v>11</v>
      </c>
      <c r="G8073">
        <f>+VLOOKUP(Tabla2[[#This Row],[Cultivo]],Cod_categoría[],2,0)</f>
        <v>100102005</v>
      </c>
      <c r="H8073" t="str">
        <f>+VLOOKUP(F8073,Codigos[],2,0)</f>
        <v>Cítricos</v>
      </c>
      <c r="I8073">
        <f>+VLOOKUP(Tabla2[[#This Row],[Categoría]],Cod_procesamiento10[],2,0)</f>
        <v>2</v>
      </c>
      <c r="J8073" t="s">
        <v>163</v>
      </c>
      <c r="K8073" s="3">
        <v>790.49</v>
      </c>
    </row>
    <row r="8074" spans="1:11" x14ac:dyDescent="0.35">
      <c r="A8074">
        <v>2016</v>
      </c>
      <c r="B8074" s="5" t="s">
        <v>51</v>
      </c>
      <c r="C8074" s="10">
        <v>42430</v>
      </c>
      <c r="D8074" t="s">
        <v>2</v>
      </c>
      <c r="E8074">
        <f>+VLOOKUP(Tabla2[[#This Row],[Punto de venta]],Punto_venta[],2,0)</f>
        <v>1</v>
      </c>
      <c r="F8074" t="s">
        <v>12</v>
      </c>
      <c r="G8074">
        <f>+VLOOKUP(Tabla2[[#This Row],[Cultivo]],Cod_categoría[],2,0)</f>
        <v>100103006</v>
      </c>
      <c r="H8074" t="str">
        <f>+VLOOKUP(F8074,Codigos[],2,0)</f>
        <v>Frutos de carozo</v>
      </c>
      <c r="I8074">
        <f>+VLOOKUP(Tabla2[[#This Row],[Categoría]],Cod_procesamiento10[],2,0)</f>
        <v>5</v>
      </c>
      <c r="J8074" t="s">
        <v>163</v>
      </c>
      <c r="K8074" s="3">
        <v>765.44</v>
      </c>
    </row>
    <row r="8075" spans="1:11" x14ac:dyDescent="0.35">
      <c r="A8075">
        <v>2016</v>
      </c>
      <c r="B8075" s="5" t="s">
        <v>51</v>
      </c>
      <c r="C8075" s="10">
        <v>42430</v>
      </c>
      <c r="D8075" t="s">
        <v>2</v>
      </c>
      <c r="E8075">
        <f>+VLOOKUP(Tabla2[[#This Row],[Punto de venta]],Punto_venta[],2,0)</f>
        <v>1</v>
      </c>
      <c r="F8075" t="s">
        <v>13</v>
      </c>
      <c r="G8075">
        <f>+VLOOKUP(Tabla2[[#This Row],[Cultivo]],Cod_categoría[],2,0)</f>
        <v>100106002</v>
      </c>
      <c r="H8075" t="str">
        <f>+VLOOKUP(F8075,Codigos[],2,0)</f>
        <v>Frutos oleaginosos</v>
      </c>
      <c r="I8075">
        <f>+VLOOKUP(Tabla2[[#This Row],[Categoría]],Cod_procesamiento10[],2,0)</f>
        <v>12</v>
      </c>
      <c r="J8075" t="s">
        <v>163</v>
      </c>
      <c r="K8075" s="3">
        <v>2355.19</v>
      </c>
    </row>
    <row r="8076" spans="1:11" x14ac:dyDescent="0.35">
      <c r="A8076">
        <v>2016</v>
      </c>
      <c r="B8076" s="5" t="s">
        <v>51</v>
      </c>
      <c r="C8076" s="10">
        <v>42430</v>
      </c>
      <c r="D8076" t="s">
        <v>2</v>
      </c>
      <c r="E8076">
        <f>+VLOOKUP(Tabla2[[#This Row],[Punto de venta]],Punto_venta[],2,0)</f>
        <v>1</v>
      </c>
      <c r="F8076" t="s">
        <v>15</v>
      </c>
      <c r="G8076">
        <f>+VLOOKUP(Tabla2[[#This Row],[Cultivo]],Cod_categoría[],2,0)</f>
        <v>100108006</v>
      </c>
      <c r="H8076" t="str">
        <f>+VLOOKUP(F8076,Codigos[],2,0)</f>
        <v>Frutos tropicales y subtropicales</v>
      </c>
      <c r="I8076">
        <f>+VLOOKUP(Tabla2[[#This Row],[Categoría]],Cod_procesamiento10[],2,0)</f>
        <v>4</v>
      </c>
      <c r="J8076" t="s">
        <v>163</v>
      </c>
      <c r="K8076" s="3">
        <v>572.32000000000005</v>
      </c>
    </row>
    <row r="8077" spans="1:11" x14ac:dyDescent="0.35">
      <c r="A8077">
        <v>2016</v>
      </c>
      <c r="B8077" s="5" t="s">
        <v>51</v>
      </c>
      <c r="C8077" s="10">
        <v>42430</v>
      </c>
      <c r="D8077" t="s">
        <v>2</v>
      </c>
      <c r="E8077">
        <f>+VLOOKUP(Tabla2[[#This Row],[Punto de venta]],Punto_venta[],2,0)</f>
        <v>1</v>
      </c>
      <c r="F8077" t="s">
        <v>16</v>
      </c>
      <c r="G8077">
        <f>+VLOOKUP(Tabla2[[#This Row],[Cultivo]],Cod_categoría[],2,0)</f>
        <v>100109001</v>
      </c>
      <c r="H8077" t="str">
        <f>+VLOOKUP(F8077,Codigos[],2,0)</f>
        <v>Uva</v>
      </c>
      <c r="I8077">
        <f>+VLOOKUP(Tabla2[[#This Row],[Categoría]],Cod_procesamiento10[],2,0)</f>
        <v>11</v>
      </c>
      <c r="J8077" t="s">
        <v>163</v>
      </c>
      <c r="K8077" s="3">
        <v>903.04</v>
      </c>
    </row>
    <row r="8078" spans="1:11" x14ac:dyDescent="0.35">
      <c r="A8078">
        <v>2016</v>
      </c>
      <c r="B8078" s="5" t="s">
        <v>51</v>
      </c>
      <c r="C8078" s="10">
        <v>42430</v>
      </c>
      <c r="D8078" t="s">
        <v>17</v>
      </c>
      <c r="E8078">
        <f>+VLOOKUP(Tabla2[[#This Row],[Punto de venta]],Punto_venta[],2,0)</f>
        <v>2</v>
      </c>
      <c r="F8078" t="s">
        <v>5</v>
      </c>
      <c r="G8078">
        <f>+VLOOKUP(Tabla2[[#This Row],[Cultivo]],Cod_categoría[],2,0)</f>
        <v>100103002</v>
      </c>
      <c r="H8078" t="str">
        <f>+VLOOKUP(F8078,Codigos[],2,0)</f>
        <v>Frutos de carozo</v>
      </c>
      <c r="I8078">
        <f>+VLOOKUP(Tabla2[[#This Row],[Categoría]],Cod_procesamiento10[],2,0)</f>
        <v>5</v>
      </c>
      <c r="J8078" t="s">
        <v>163</v>
      </c>
      <c r="K8078" s="3">
        <v>1184.17</v>
      </c>
    </row>
    <row r="8079" spans="1:11" x14ac:dyDescent="0.35">
      <c r="A8079">
        <v>2016</v>
      </c>
      <c r="B8079" s="5" t="s">
        <v>51</v>
      </c>
      <c r="C8079" s="10">
        <v>42430</v>
      </c>
      <c r="D8079" t="s">
        <v>17</v>
      </c>
      <c r="E8079">
        <f>+VLOOKUP(Tabla2[[#This Row],[Punto de venta]],Punto_venta[],2,0)</f>
        <v>2</v>
      </c>
      <c r="F8079" t="s">
        <v>7</v>
      </c>
      <c r="G8079">
        <f>+VLOOKUP(Tabla2[[#This Row],[Cultivo]],Cod_categoría[],2,0)</f>
        <v>100103004</v>
      </c>
      <c r="H8079" t="str">
        <f>+VLOOKUP(F8079,Codigos[],2,0)</f>
        <v>Frutos de carozo</v>
      </c>
      <c r="I8079">
        <f>+VLOOKUP(Tabla2[[#This Row],[Categoría]],Cod_procesamiento10[],2,0)</f>
        <v>5</v>
      </c>
      <c r="J8079" t="s">
        <v>163</v>
      </c>
      <c r="K8079" s="3">
        <v>1255.42</v>
      </c>
    </row>
    <row r="8080" spans="1:11" x14ac:dyDescent="0.35">
      <c r="A8080">
        <v>2016</v>
      </c>
      <c r="B8080" s="5" t="s">
        <v>51</v>
      </c>
      <c r="C8080" s="10">
        <v>42430</v>
      </c>
      <c r="D8080" t="s">
        <v>17</v>
      </c>
      <c r="E8080">
        <f>+VLOOKUP(Tabla2[[#This Row],[Punto de venta]],Punto_venta[],2,0)</f>
        <v>2</v>
      </c>
      <c r="F8080" t="s">
        <v>8</v>
      </c>
      <c r="G8080">
        <f>+VLOOKUP(Tabla2[[#This Row],[Cultivo]],Cod_categoría[],2,0)</f>
        <v>100112025</v>
      </c>
      <c r="H8080" t="str">
        <f>+VLOOKUP(F8080,Codigos[],2,0)</f>
        <v>Berries</v>
      </c>
      <c r="I8080">
        <f>+VLOOKUP(Tabla2[[#This Row],[Categoría]],Cod_procesamiento10[],2,0)</f>
        <v>1</v>
      </c>
      <c r="J8080" t="s">
        <v>163</v>
      </c>
      <c r="K8080" s="3">
        <v>3691.88</v>
      </c>
    </row>
    <row r="8081" spans="1:11" x14ac:dyDescent="0.35">
      <c r="A8081">
        <v>2016</v>
      </c>
      <c r="B8081" s="5" t="s">
        <v>51</v>
      </c>
      <c r="C8081" s="10">
        <v>42430</v>
      </c>
      <c r="D8081" t="s">
        <v>17</v>
      </c>
      <c r="E8081">
        <f>+VLOOKUP(Tabla2[[#This Row],[Punto de venta]],Punto_venta[],2,0)</f>
        <v>2</v>
      </c>
      <c r="F8081" t="s">
        <v>9</v>
      </c>
      <c r="G8081">
        <f>+VLOOKUP(Tabla2[[#This Row],[Cultivo]],Cod_categoría[],2,0)</f>
        <v>100102003</v>
      </c>
      <c r="H8081" t="str">
        <f>+VLOOKUP(F8081,Codigos[],2,0)</f>
        <v>Cítricos</v>
      </c>
      <c r="I8081">
        <f>+VLOOKUP(Tabla2[[#This Row],[Categoría]],Cod_procesamiento10[],2,0)</f>
        <v>2</v>
      </c>
      <c r="J8081" t="s">
        <v>163</v>
      </c>
      <c r="K8081" s="3">
        <v>1393.01</v>
      </c>
    </row>
    <row r="8082" spans="1:11" x14ac:dyDescent="0.35">
      <c r="A8082">
        <v>2016</v>
      </c>
      <c r="B8082" s="5" t="s">
        <v>51</v>
      </c>
      <c r="C8082" s="10">
        <v>42430</v>
      </c>
      <c r="D8082" t="s">
        <v>17</v>
      </c>
      <c r="E8082">
        <f>+VLOOKUP(Tabla2[[#This Row],[Punto de venta]],Punto_venta[],2,0)</f>
        <v>2</v>
      </c>
      <c r="F8082" t="s">
        <v>21</v>
      </c>
      <c r="G8082">
        <f>+VLOOKUP(Tabla2[[#This Row],[Cultivo]],Cod_categoría[],2,0)</f>
        <v>100108002</v>
      </c>
      <c r="H8082" t="str">
        <f>+VLOOKUP(F8082,Codigos[],2,0)</f>
        <v>Frutos tropicales y subtropicales</v>
      </c>
      <c r="I8082">
        <f>+VLOOKUP(Tabla2[[#This Row],[Categoría]],Cod_procesamiento10[],2,0)</f>
        <v>4</v>
      </c>
      <c r="J8082" t="s">
        <v>163</v>
      </c>
      <c r="K8082" s="3">
        <v>1669.25</v>
      </c>
    </row>
    <row r="8083" spans="1:11" x14ac:dyDescent="0.35">
      <c r="A8083">
        <v>2016</v>
      </c>
      <c r="B8083" s="5" t="s">
        <v>51</v>
      </c>
      <c r="C8083" s="10">
        <v>42430</v>
      </c>
      <c r="D8083" t="s">
        <v>17</v>
      </c>
      <c r="E8083">
        <f>+VLOOKUP(Tabla2[[#This Row],[Punto de venta]],Punto_venta[],2,0)</f>
        <v>2</v>
      </c>
      <c r="F8083" t="s">
        <v>11</v>
      </c>
      <c r="G8083">
        <f>+VLOOKUP(Tabla2[[#This Row],[Cultivo]],Cod_categoría[],2,0)</f>
        <v>100102005</v>
      </c>
      <c r="H8083" t="str">
        <f>+VLOOKUP(F8083,Codigos[],2,0)</f>
        <v>Cítricos</v>
      </c>
      <c r="I8083">
        <f>+VLOOKUP(Tabla2[[#This Row],[Categoría]],Cod_procesamiento10[],2,0)</f>
        <v>2</v>
      </c>
      <c r="J8083" t="s">
        <v>163</v>
      </c>
      <c r="K8083" s="3">
        <v>967.56</v>
      </c>
    </row>
    <row r="8084" spans="1:11" x14ac:dyDescent="0.35">
      <c r="A8084">
        <v>2016</v>
      </c>
      <c r="B8084" s="5" t="s">
        <v>51</v>
      </c>
      <c r="C8084" s="10">
        <v>42430</v>
      </c>
      <c r="D8084" t="s">
        <v>17</v>
      </c>
      <c r="E8084">
        <f>+VLOOKUP(Tabla2[[#This Row],[Punto de venta]],Punto_venta[],2,0)</f>
        <v>2</v>
      </c>
      <c r="F8084" t="s">
        <v>12</v>
      </c>
      <c r="G8084">
        <f>+VLOOKUP(Tabla2[[#This Row],[Cultivo]],Cod_categoría[],2,0)</f>
        <v>100103006</v>
      </c>
      <c r="H8084" t="str">
        <f>+VLOOKUP(F8084,Codigos[],2,0)</f>
        <v>Frutos de carozo</v>
      </c>
      <c r="I8084">
        <f>+VLOOKUP(Tabla2[[#This Row],[Categoría]],Cod_procesamiento10[],2,0)</f>
        <v>5</v>
      </c>
      <c r="J8084" t="s">
        <v>163</v>
      </c>
      <c r="K8084" s="3">
        <v>1250.6400000000001</v>
      </c>
    </row>
    <row r="8085" spans="1:11" x14ac:dyDescent="0.35">
      <c r="A8085">
        <v>2016</v>
      </c>
      <c r="B8085" s="5" t="s">
        <v>51</v>
      </c>
      <c r="C8085" s="10">
        <v>42430</v>
      </c>
      <c r="D8085" t="s">
        <v>17</v>
      </c>
      <c r="E8085">
        <f>+VLOOKUP(Tabla2[[#This Row],[Punto de venta]],Punto_venta[],2,0)</f>
        <v>2</v>
      </c>
      <c r="F8085" t="s">
        <v>13</v>
      </c>
      <c r="G8085">
        <f>+VLOOKUP(Tabla2[[#This Row],[Cultivo]],Cod_categoría[],2,0)</f>
        <v>100106002</v>
      </c>
      <c r="H8085" t="str">
        <f>+VLOOKUP(F8085,Codigos[],2,0)</f>
        <v>Frutos oleaginosos</v>
      </c>
      <c r="I8085">
        <f>+VLOOKUP(Tabla2[[#This Row],[Categoría]],Cod_procesamiento10[],2,0)</f>
        <v>12</v>
      </c>
      <c r="J8085" t="s">
        <v>163</v>
      </c>
      <c r="K8085" s="3">
        <v>2713.59</v>
      </c>
    </row>
    <row r="8086" spans="1:11" x14ac:dyDescent="0.35">
      <c r="A8086">
        <v>2016</v>
      </c>
      <c r="B8086" s="5" t="s">
        <v>51</v>
      </c>
      <c r="C8086" s="10">
        <v>42430</v>
      </c>
      <c r="D8086" t="s">
        <v>17</v>
      </c>
      <c r="E8086">
        <f>+VLOOKUP(Tabla2[[#This Row],[Punto de venta]],Punto_venta[],2,0)</f>
        <v>2</v>
      </c>
      <c r="F8086" t="s">
        <v>15</v>
      </c>
      <c r="G8086">
        <f>+VLOOKUP(Tabla2[[#This Row],[Cultivo]],Cod_categoría[],2,0)</f>
        <v>100108006</v>
      </c>
      <c r="H8086" t="str">
        <f>+VLOOKUP(F8086,Codigos[],2,0)</f>
        <v>Frutos tropicales y subtropicales</v>
      </c>
      <c r="I8086">
        <f>+VLOOKUP(Tabla2[[#This Row],[Categoría]],Cod_procesamiento10[],2,0)</f>
        <v>4</v>
      </c>
      <c r="J8086" t="s">
        <v>163</v>
      </c>
      <c r="K8086" s="3">
        <v>820.02</v>
      </c>
    </row>
    <row r="8087" spans="1:11" x14ac:dyDescent="0.35">
      <c r="A8087">
        <v>2016</v>
      </c>
      <c r="B8087" s="5" t="s">
        <v>51</v>
      </c>
      <c r="C8087" s="10">
        <v>42430</v>
      </c>
      <c r="D8087" t="s">
        <v>17</v>
      </c>
      <c r="E8087">
        <f>+VLOOKUP(Tabla2[[#This Row],[Punto de venta]],Punto_venta[],2,0)</f>
        <v>2</v>
      </c>
      <c r="F8087" t="s">
        <v>16</v>
      </c>
      <c r="G8087">
        <f>+VLOOKUP(Tabla2[[#This Row],[Cultivo]],Cod_categoría[],2,0)</f>
        <v>100109001</v>
      </c>
      <c r="H8087" t="str">
        <f>+VLOOKUP(F8087,Codigos[],2,0)</f>
        <v>Uva</v>
      </c>
      <c r="I8087">
        <f>+VLOOKUP(Tabla2[[#This Row],[Categoría]],Cod_procesamiento10[],2,0)</f>
        <v>11</v>
      </c>
      <c r="J8087" t="s">
        <v>163</v>
      </c>
      <c r="K8087" s="3">
        <v>1917.82</v>
      </c>
    </row>
    <row r="8088" spans="1:11" x14ac:dyDescent="0.35">
      <c r="A8088">
        <v>2016</v>
      </c>
      <c r="B8088" s="5" t="s">
        <v>51</v>
      </c>
      <c r="C8088" s="10">
        <v>42430</v>
      </c>
      <c r="D8088" t="s">
        <v>2</v>
      </c>
      <c r="E8088">
        <f>+VLOOKUP(Tabla2[[#This Row],[Punto de venta]],Punto_venta[],2,0)</f>
        <v>1</v>
      </c>
      <c r="F8088" t="s">
        <v>5</v>
      </c>
      <c r="G8088">
        <f>+VLOOKUP(Tabla2[[#This Row],[Cultivo]],Cod_categoría[],2,0)</f>
        <v>100103002</v>
      </c>
      <c r="H8088" t="str">
        <f>+VLOOKUP(F8088,Codigos[],2,0)</f>
        <v>Frutos de carozo</v>
      </c>
      <c r="I8088">
        <f>+VLOOKUP(Tabla2[[#This Row],[Categoría]],Cod_procesamiento10[],2,0)</f>
        <v>5</v>
      </c>
      <c r="J8088" t="s">
        <v>163</v>
      </c>
      <c r="K8088" s="3">
        <v>599.16</v>
      </c>
    </row>
    <row r="8089" spans="1:11" x14ac:dyDescent="0.35">
      <c r="A8089">
        <v>2016</v>
      </c>
      <c r="B8089" s="5" t="s">
        <v>51</v>
      </c>
      <c r="C8089" s="10">
        <v>42430</v>
      </c>
      <c r="D8089" t="s">
        <v>2</v>
      </c>
      <c r="E8089">
        <f>+VLOOKUP(Tabla2[[#This Row],[Punto de venta]],Punto_venta[],2,0)</f>
        <v>1</v>
      </c>
      <c r="F8089" t="s">
        <v>7</v>
      </c>
      <c r="G8089">
        <f>+VLOOKUP(Tabla2[[#This Row],[Cultivo]],Cod_categoría[],2,0)</f>
        <v>100103004</v>
      </c>
      <c r="H8089" t="str">
        <f>+VLOOKUP(F8089,Codigos[],2,0)</f>
        <v>Frutos de carozo</v>
      </c>
      <c r="I8089">
        <f>+VLOOKUP(Tabla2[[#This Row],[Categoría]],Cod_procesamiento10[],2,0)</f>
        <v>5</v>
      </c>
      <c r="J8089" t="s">
        <v>163</v>
      </c>
      <c r="K8089" s="3">
        <v>749.33</v>
      </c>
    </row>
    <row r="8090" spans="1:11" x14ac:dyDescent="0.35">
      <c r="A8090">
        <v>2016</v>
      </c>
      <c r="B8090" s="5" t="s">
        <v>51</v>
      </c>
      <c r="C8090" s="10">
        <v>42430</v>
      </c>
      <c r="D8090" t="s">
        <v>2</v>
      </c>
      <c r="E8090">
        <f>+VLOOKUP(Tabla2[[#This Row],[Punto de venta]],Punto_venta[],2,0)</f>
        <v>1</v>
      </c>
      <c r="F8090" t="s">
        <v>8</v>
      </c>
      <c r="G8090">
        <f>+VLOOKUP(Tabla2[[#This Row],[Cultivo]],Cod_categoría[],2,0)</f>
        <v>100112025</v>
      </c>
      <c r="H8090" t="str">
        <f>+VLOOKUP(F8090,Codigos[],2,0)</f>
        <v>Berries</v>
      </c>
      <c r="I8090">
        <f>+VLOOKUP(Tabla2[[#This Row],[Categoría]],Cod_procesamiento10[],2,0)</f>
        <v>1</v>
      </c>
      <c r="J8090" t="s">
        <v>163</v>
      </c>
      <c r="K8090" s="3">
        <v>1185.46</v>
      </c>
    </row>
    <row r="8091" spans="1:11" x14ac:dyDescent="0.35">
      <c r="A8091">
        <v>2016</v>
      </c>
      <c r="B8091" s="5" t="s">
        <v>51</v>
      </c>
      <c r="C8091" s="10">
        <v>42430</v>
      </c>
      <c r="D8091" t="s">
        <v>2</v>
      </c>
      <c r="E8091">
        <f>+VLOOKUP(Tabla2[[#This Row],[Punto de venta]],Punto_venta[],2,0)</f>
        <v>1</v>
      </c>
      <c r="F8091" t="s">
        <v>9</v>
      </c>
      <c r="G8091">
        <f>+VLOOKUP(Tabla2[[#This Row],[Cultivo]],Cod_categoría[],2,0)</f>
        <v>100102003</v>
      </c>
      <c r="H8091" t="str">
        <f>+VLOOKUP(F8091,Codigos[],2,0)</f>
        <v>Cítricos</v>
      </c>
      <c r="I8091">
        <f>+VLOOKUP(Tabla2[[#This Row],[Categoría]],Cod_procesamiento10[],2,0)</f>
        <v>2</v>
      </c>
      <c r="J8091" t="s">
        <v>163</v>
      </c>
      <c r="K8091" s="3">
        <v>1162.78</v>
      </c>
    </row>
    <row r="8092" spans="1:11" x14ac:dyDescent="0.35">
      <c r="A8092">
        <v>2016</v>
      </c>
      <c r="B8092" s="5" t="s">
        <v>51</v>
      </c>
      <c r="C8092" s="10">
        <v>42430</v>
      </c>
      <c r="D8092" t="s">
        <v>2</v>
      </c>
      <c r="E8092">
        <f>+VLOOKUP(Tabla2[[#This Row],[Punto de venta]],Punto_venta[],2,0)</f>
        <v>1</v>
      </c>
      <c r="F8092" t="s">
        <v>21</v>
      </c>
      <c r="G8092">
        <f>+VLOOKUP(Tabla2[[#This Row],[Cultivo]],Cod_categoría[],2,0)</f>
        <v>100108002</v>
      </c>
      <c r="H8092" t="str">
        <f>+VLOOKUP(F8092,Codigos[],2,0)</f>
        <v>Frutos tropicales y subtropicales</v>
      </c>
      <c r="I8092">
        <f>+VLOOKUP(Tabla2[[#This Row],[Categoría]],Cod_procesamiento10[],2,0)</f>
        <v>4</v>
      </c>
      <c r="J8092" t="s">
        <v>163</v>
      </c>
      <c r="K8092" s="3">
        <v>1782.08</v>
      </c>
    </row>
    <row r="8093" spans="1:11" x14ac:dyDescent="0.35">
      <c r="A8093">
        <v>2016</v>
      </c>
      <c r="B8093" s="5" t="s">
        <v>51</v>
      </c>
      <c r="C8093" s="10">
        <v>42430</v>
      </c>
      <c r="D8093" t="s">
        <v>2</v>
      </c>
      <c r="E8093">
        <f>+VLOOKUP(Tabla2[[#This Row],[Punto de venta]],Punto_venta[],2,0)</f>
        <v>1</v>
      </c>
      <c r="F8093" t="s">
        <v>11</v>
      </c>
      <c r="G8093">
        <f>+VLOOKUP(Tabla2[[#This Row],[Cultivo]],Cod_categoría[],2,0)</f>
        <v>100102005</v>
      </c>
      <c r="H8093" t="str">
        <f>+VLOOKUP(F8093,Codigos[],2,0)</f>
        <v>Cítricos</v>
      </c>
      <c r="I8093">
        <f>+VLOOKUP(Tabla2[[#This Row],[Categoría]],Cod_procesamiento10[],2,0)</f>
        <v>2</v>
      </c>
      <c r="J8093" t="s">
        <v>163</v>
      </c>
      <c r="K8093" s="3">
        <v>815.26</v>
      </c>
    </row>
    <row r="8094" spans="1:11" x14ac:dyDescent="0.35">
      <c r="A8094">
        <v>2016</v>
      </c>
      <c r="B8094" s="5" t="s">
        <v>51</v>
      </c>
      <c r="C8094" s="10">
        <v>42430</v>
      </c>
      <c r="D8094" t="s">
        <v>2</v>
      </c>
      <c r="E8094">
        <f>+VLOOKUP(Tabla2[[#This Row],[Punto de venta]],Punto_venta[],2,0)</f>
        <v>1</v>
      </c>
      <c r="F8094" t="s">
        <v>12</v>
      </c>
      <c r="G8094">
        <f>+VLOOKUP(Tabla2[[#This Row],[Cultivo]],Cod_categoría[],2,0)</f>
        <v>100103006</v>
      </c>
      <c r="H8094" t="str">
        <f>+VLOOKUP(F8094,Codigos[],2,0)</f>
        <v>Frutos de carozo</v>
      </c>
      <c r="I8094">
        <f>+VLOOKUP(Tabla2[[#This Row],[Categoría]],Cod_procesamiento10[],2,0)</f>
        <v>5</v>
      </c>
      <c r="J8094" t="s">
        <v>163</v>
      </c>
      <c r="K8094" s="3">
        <v>740.13</v>
      </c>
    </row>
    <row r="8095" spans="1:11" x14ac:dyDescent="0.35">
      <c r="A8095">
        <v>2016</v>
      </c>
      <c r="B8095" s="5" t="s">
        <v>51</v>
      </c>
      <c r="C8095" s="10">
        <v>42430</v>
      </c>
      <c r="D8095" t="s">
        <v>2</v>
      </c>
      <c r="E8095">
        <f>+VLOOKUP(Tabla2[[#This Row],[Punto de venta]],Punto_venta[],2,0)</f>
        <v>1</v>
      </c>
      <c r="F8095" t="s">
        <v>13</v>
      </c>
      <c r="G8095">
        <f>+VLOOKUP(Tabla2[[#This Row],[Cultivo]],Cod_categoría[],2,0)</f>
        <v>100106002</v>
      </c>
      <c r="H8095" t="str">
        <f>+VLOOKUP(F8095,Codigos[],2,0)</f>
        <v>Frutos oleaginosos</v>
      </c>
      <c r="I8095">
        <f>+VLOOKUP(Tabla2[[#This Row],[Categoría]],Cod_procesamiento10[],2,0)</f>
        <v>12</v>
      </c>
      <c r="J8095" t="s">
        <v>163</v>
      </c>
      <c r="K8095" s="3">
        <v>2469.83</v>
      </c>
    </row>
    <row r="8096" spans="1:11" x14ac:dyDescent="0.35">
      <c r="A8096">
        <v>2016</v>
      </c>
      <c r="B8096" s="5" t="s">
        <v>51</v>
      </c>
      <c r="C8096" s="10">
        <v>42430</v>
      </c>
      <c r="D8096" t="s">
        <v>2</v>
      </c>
      <c r="E8096">
        <f>+VLOOKUP(Tabla2[[#This Row],[Punto de venta]],Punto_venta[],2,0)</f>
        <v>1</v>
      </c>
      <c r="F8096" t="s">
        <v>15</v>
      </c>
      <c r="G8096">
        <f>+VLOOKUP(Tabla2[[#This Row],[Cultivo]],Cod_categoría[],2,0)</f>
        <v>100108006</v>
      </c>
      <c r="H8096" t="str">
        <f>+VLOOKUP(F8096,Codigos[],2,0)</f>
        <v>Frutos tropicales y subtropicales</v>
      </c>
      <c r="I8096">
        <f>+VLOOKUP(Tabla2[[#This Row],[Categoría]],Cod_procesamiento10[],2,0)</f>
        <v>4</v>
      </c>
      <c r="J8096" t="s">
        <v>163</v>
      </c>
      <c r="K8096" s="3">
        <v>588.65</v>
      </c>
    </row>
    <row r="8097" spans="1:11" x14ac:dyDescent="0.35">
      <c r="A8097">
        <v>2016</v>
      </c>
      <c r="B8097" s="5" t="s">
        <v>51</v>
      </c>
      <c r="C8097" s="10">
        <v>42430</v>
      </c>
      <c r="D8097" t="s">
        <v>2</v>
      </c>
      <c r="E8097">
        <f>+VLOOKUP(Tabla2[[#This Row],[Punto de venta]],Punto_venta[],2,0)</f>
        <v>1</v>
      </c>
      <c r="F8097" t="s">
        <v>16</v>
      </c>
      <c r="G8097">
        <f>+VLOOKUP(Tabla2[[#This Row],[Cultivo]],Cod_categoría[],2,0)</f>
        <v>100109001</v>
      </c>
      <c r="H8097" t="str">
        <f>+VLOOKUP(F8097,Codigos[],2,0)</f>
        <v>Uva</v>
      </c>
      <c r="I8097">
        <f>+VLOOKUP(Tabla2[[#This Row],[Categoría]],Cod_procesamiento10[],2,0)</f>
        <v>11</v>
      </c>
      <c r="J8097" t="s">
        <v>163</v>
      </c>
      <c r="K8097" s="3">
        <v>853.22</v>
      </c>
    </row>
    <row r="8098" spans="1:11" x14ac:dyDescent="0.35">
      <c r="A8098">
        <v>2016</v>
      </c>
      <c r="B8098" s="5" t="s">
        <v>51</v>
      </c>
      <c r="C8098" s="10">
        <v>42430</v>
      </c>
      <c r="D8098" t="s">
        <v>17</v>
      </c>
      <c r="E8098">
        <f>+VLOOKUP(Tabla2[[#This Row],[Punto de venta]],Punto_venta[],2,0)</f>
        <v>2</v>
      </c>
      <c r="F8098" t="s">
        <v>5</v>
      </c>
      <c r="G8098">
        <f>+VLOOKUP(Tabla2[[#This Row],[Cultivo]],Cod_categoría[],2,0)</f>
        <v>100103002</v>
      </c>
      <c r="H8098" t="str">
        <f>+VLOOKUP(F8098,Codigos[],2,0)</f>
        <v>Frutos de carozo</v>
      </c>
      <c r="I8098">
        <f>+VLOOKUP(Tabla2[[#This Row],[Categoría]],Cod_procesamiento10[],2,0)</f>
        <v>5</v>
      </c>
      <c r="J8098" t="s">
        <v>163</v>
      </c>
      <c r="K8098" s="3">
        <v>1165.1199999999999</v>
      </c>
    </row>
    <row r="8099" spans="1:11" x14ac:dyDescent="0.35">
      <c r="A8099">
        <v>2016</v>
      </c>
      <c r="B8099" s="5" t="s">
        <v>51</v>
      </c>
      <c r="C8099" s="10">
        <v>42430</v>
      </c>
      <c r="D8099" t="s">
        <v>17</v>
      </c>
      <c r="E8099">
        <f>+VLOOKUP(Tabla2[[#This Row],[Punto de venta]],Punto_venta[],2,0)</f>
        <v>2</v>
      </c>
      <c r="F8099" t="s">
        <v>7</v>
      </c>
      <c r="G8099">
        <f>+VLOOKUP(Tabla2[[#This Row],[Cultivo]],Cod_categoría[],2,0)</f>
        <v>100103004</v>
      </c>
      <c r="H8099" t="str">
        <f>+VLOOKUP(F8099,Codigos[],2,0)</f>
        <v>Frutos de carozo</v>
      </c>
      <c r="I8099">
        <f>+VLOOKUP(Tabla2[[#This Row],[Categoría]],Cod_procesamiento10[],2,0)</f>
        <v>5</v>
      </c>
      <c r="J8099" t="s">
        <v>163</v>
      </c>
      <c r="K8099" s="3">
        <v>1283.4100000000001</v>
      </c>
    </row>
    <row r="8100" spans="1:11" x14ac:dyDescent="0.35">
      <c r="A8100">
        <v>2016</v>
      </c>
      <c r="B8100" s="5" t="s">
        <v>51</v>
      </c>
      <c r="C8100" s="10">
        <v>42430</v>
      </c>
      <c r="D8100" t="s">
        <v>17</v>
      </c>
      <c r="E8100">
        <f>+VLOOKUP(Tabla2[[#This Row],[Punto de venta]],Punto_venta[],2,0)</f>
        <v>2</v>
      </c>
      <c r="F8100" t="s">
        <v>8</v>
      </c>
      <c r="G8100">
        <f>+VLOOKUP(Tabla2[[#This Row],[Cultivo]],Cod_categoría[],2,0)</f>
        <v>100112025</v>
      </c>
      <c r="H8100" t="str">
        <f>+VLOOKUP(F8100,Codigos[],2,0)</f>
        <v>Berries</v>
      </c>
      <c r="I8100">
        <f>+VLOOKUP(Tabla2[[#This Row],[Categoría]],Cod_procesamiento10[],2,0)</f>
        <v>1</v>
      </c>
      <c r="J8100" t="s">
        <v>163</v>
      </c>
      <c r="K8100" s="3">
        <v>4008.68</v>
      </c>
    </row>
    <row r="8101" spans="1:11" x14ac:dyDescent="0.35">
      <c r="A8101">
        <v>2016</v>
      </c>
      <c r="B8101" s="5" t="s">
        <v>51</v>
      </c>
      <c r="C8101" s="10">
        <v>42430</v>
      </c>
      <c r="D8101" t="s">
        <v>17</v>
      </c>
      <c r="E8101">
        <f>+VLOOKUP(Tabla2[[#This Row],[Punto de venta]],Punto_venta[],2,0)</f>
        <v>2</v>
      </c>
      <c r="F8101" t="s">
        <v>9</v>
      </c>
      <c r="G8101">
        <f>+VLOOKUP(Tabla2[[#This Row],[Cultivo]],Cod_categoría[],2,0)</f>
        <v>100102003</v>
      </c>
      <c r="H8101" t="str">
        <f>+VLOOKUP(F8101,Codigos[],2,0)</f>
        <v>Cítricos</v>
      </c>
      <c r="I8101">
        <f>+VLOOKUP(Tabla2[[#This Row],[Categoría]],Cod_procesamiento10[],2,0)</f>
        <v>2</v>
      </c>
      <c r="J8101" t="s">
        <v>163</v>
      </c>
      <c r="K8101" s="3">
        <v>1488.61</v>
      </c>
    </row>
    <row r="8102" spans="1:11" x14ac:dyDescent="0.35">
      <c r="A8102">
        <v>2016</v>
      </c>
      <c r="B8102" s="5" t="s">
        <v>51</v>
      </c>
      <c r="C8102" s="10">
        <v>42430</v>
      </c>
      <c r="D8102" t="s">
        <v>17</v>
      </c>
      <c r="E8102">
        <f>+VLOOKUP(Tabla2[[#This Row],[Punto de venta]],Punto_venta[],2,0)</f>
        <v>2</v>
      </c>
      <c r="F8102" t="s">
        <v>21</v>
      </c>
      <c r="G8102">
        <f>+VLOOKUP(Tabla2[[#This Row],[Cultivo]],Cod_categoría[],2,0)</f>
        <v>100108002</v>
      </c>
      <c r="H8102" t="str">
        <f>+VLOOKUP(F8102,Codigos[],2,0)</f>
        <v>Frutos tropicales y subtropicales</v>
      </c>
      <c r="I8102">
        <f>+VLOOKUP(Tabla2[[#This Row],[Categoría]],Cod_procesamiento10[],2,0)</f>
        <v>4</v>
      </c>
      <c r="J8102" t="s">
        <v>163</v>
      </c>
      <c r="K8102" s="3">
        <v>1662.98</v>
      </c>
    </row>
    <row r="8103" spans="1:11" x14ac:dyDescent="0.35">
      <c r="A8103">
        <v>2016</v>
      </c>
      <c r="B8103" s="5" t="s">
        <v>51</v>
      </c>
      <c r="C8103" s="10">
        <v>42430</v>
      </c>
      <c r="D8103" t="s">
        <v>17</v>
      </c>
      <c r="E8103">
        <f>+VLOOKUP(Tabla2[[#This Row],[Punto de venta]],Punto_venta[],2,0)</f>
        <v>2</v>
      </c>
      <c r="F8103" t="s">
        <v>11</v>
      </c>
      <c r="G8103">
        <f>+VLOOKUP(Tabla2[[#This Row],[Cultivo]],Cod_categoría[],2,0)</f>
        <v>100102005</v>
      </c>
      <c r="H8103" t="str">
        <f>+VLOOKUP(F8103,Codigos[],2,0)</f>
        <v>Cítricos</v>
      </c>
      <c r="I8103">
        <f>+VLOOKUP(Tabla2[[#This Row],[Categoría]],Cod_procesamiento10[],2,0)</f>
        <v>2</v>
      </c>
      <c r="J8103" t="s">
        <v>163</v>
      </c>
      <c r="K8103" s="3">
        <v>1055.43</v>
      </c>
    </row>
    <row r="8104" spans="1:11" x14ac:dyDescent="0.35">
      <c r="A8104">
        <v>2016</v>
      </c>
      <c r="B8104" s="5" t="s">
        <v>51</v>
      </c>
      <c r="C8104" s="10">
        <v>42430</v>
      </c>
      <c r="D8104" t="s">
        <v>17</v>
      </c>
      <c r="E8104">
        <f>+VLOOKUP(Tabla2[[#This Row],[Punto de venta]],Punto_venta[],2,0)</f>
        <v>2</v>
      </c>
      <c r="F8104" t="s">
        <v>12</v>
      </c>
      <c r="G8104">
        <f>+VLOOKUP(Tabla2[[#This Row],[Cultivo]],Cod_categoría[],2,0)</f>
        <v>100103006</v>
      </c>
      <c r="H8104" t="str">
        <f>+VLOOKUP(F8104,Codigos[],2,0)</f>
        <v>Frutos de carozo</v>
      </c>
      <c r="I8104">
        <f>+VLOOKUP(Tabla2[[#This Row],[Categoría]],Cod_procesamiento10[],2,0)</f>
        <v>5</v>
      </c>
      <c r="J8104" t="s">
        <v>163</v>
      </c>
      <c r="K8104" s="3">
        <v>1219.31</v>
      </c>
    </row>
    <row r="8105" spans="1:11" x14ac:dyDescent="0.35">
      <c r="A8105">
        <v>2016</v>
      </c>
      <c r="B8105" s="5" t="s">
        <v>51</v>
      </c>
      <c r="C8105" s="10">
        <v>42430</v>
      </c>
      <c r="D8105" t="s">
        <v>17</v>
      </c>
      <c r="E8105">
        <f>+VLOOKUP(Tabla2[[#This Row],[Punto de venta]],Punto_venta[],2,0)</f>
        <v>2</v>
      </c>
      <c r="F8105" t="s">
        <v>13</v>
      </c>
      <c r="G8105">
        <f>+VLOOKUP(Tabla2[[#This Row],[Cultivo]],Cod_categoría[],2,0)</f>
        <v>100106002</v>
      </c>
      <c r="H8105" t="str">
        <f>+VLOOKUP(F8105,Codigos[],2,0)</f>
        <v>Frutos oleaginosos</v>
      </c>
      <c r="I8105">
        <f>+VLOOKUP(Tabla2[[#This Row],[Categoría]],Cod_procesamiento10[],2,0)</f>
        <v>12</v>
      </c>
      <c r="J8105" t="s">
        <v>163</v>
      </c>
      <c r="K8105" s="3">
        <v>2916.06</v>
      </c>
    </row>
    <row r="8106" spans="1:11" x14ac:dyDescent="0.35">
      <c r="A8106">
        <v>2016</v>
      </c>
      <c r="B8106" s="5" t="s">
        <v>51</v>
      </c>
      <c r="C8106" s="10">
        <v>42430</v>
      </c>
      <c r="D8106" t="s">
        <v>17</v>
      </c>
      <c r="E8106">
        <f>+VLOOKUP(Tabla2[[#This Row],[Punto de venta]],Punto_venta[],2,0)</f>
        <v>2</v>
      </c>
      <c r="F8106" t="s">
        <v>15</v>
      </c>
      <c r="G8106">
        <f>+VLOOKUP(Tabla2[[#This Row],[Cultivo]],Cod_categoría[],2,0)</f>
        <v>100108006</v>
      </c>
      <c r="H8106" t="str">
        <f>+VLOOKUP(F8106,Codigos[],2,0)</f>
        <v>Frutos tropicales y subtropicales</v>
      </c>
      <c r="I8106">
        <f>+VLOOKUP(Tabla2[[#This Row],[Categoría]],Cod_procesamiento10[],2,0)</f>
        <v>4</v>
      </c>
      <c r="J8106" t="s">
        <v>163</v>
      </c>
      <c r="K8106" s="3">
        <v>826.17</v>
      </c>
    </row>
    <row r="8107" spans="1:11" x14ac:dyDescent="0.35">
      <c r="A8107">
        <v>2016</v>
      </c>
      <c r="B8107" s="5" t="s">
        <v>51</v>
      </c>
      <c r="C8107" s="10">
        <v>42430</v>
      </c>
      <c r="D8107" t="s">
        <v>17</v>
      </c>
      <c r="E8107">
        <f>+VLOOKUP(Tabla2[[#This Row],[Punto de venta]],Punto_venta[],2,0)</f>
        <v>2</v>
      </c>
      <c r="F8107" t="s">
        <v>16</v>
      </c>
      <c r="G8107">
        <f>+VLOOKUP(Tabla2[[#This Row],[Cultivo]],Cod_categoría[],2,0)</f>
        <v>100109001</v>
      </c>
      <c r="H8107" t="str">
        <f>+VLOOKUP(F8107,Codigos[],2,0)</f>
        <v>Uva</v>
      </c>
      <c r="I8107">
        <f>+VLOOKUP(Tabla2[[#This Row],[Categoría]],Cod_procesamiento10[],2,0)</f>
        <v>11</v>
      </c>
      <c r="J8107" t="s">
        <v>163</v>
      </c>
      <c r="K8107" s="3">
        <v>2095.5</v>
      </c>
    </row>
    <row r="8108" spans="1:11" x14ac:dyDescent="0.35">
      <c r="A8108">
        <v>2016</v>
      </c>
      <c r="B8108" s="5" t="s">
        <v>51</v>
      </c>
      <c r="C8108" s="10">
        <v>42430</v>
      </c>
      <c r="D8108" t="s">
        <v>2</v>
      </c>
      <c r="E8108">
        <f>+VLOOKUP(Tabla2[[#This Row],[Punto de venta]],Punto_venta[],2,0)</f>
        <v>1</v>
      </c>
      <c r="F8108" t="s">
        <v>5</v>
      </c>
      <c r="G8108">
        <f>+VLOOKUP(Tabla2[[#This Row],[Cultivo]],Cod_categoría[],2,0)</f>
        <v>100103002</v>
      </c>
      <c r="H8108" t="str">
        <f>+VLOOKUP(F8108,Codigos[],2,0)</f>
        <v>Frutos de carozo</v>
      </c>
      <c r="I8108">
        <f>+VLOOKUP(Tabla2[[#This Row],[Categoría]],Cod_procesamiento10[],2,0)</f>
        <v>5</v>
      </c>
      <c r="J8108" t="s">
        <v>163</v>
      </c>
      <c r="K8108" s="3">
        <v>526.19000000000005</v>
      </c>
    </row>
    <row r="8109" spans="1:11" x14ac:dyDescent="0.35">
      <c r="A8109">
        <v>2016</v>
      </c>
      <c r="B8109" s="5" t="s">
        <v>51</v>
      </c>
      <c r="C8109" s="10">
        <v>42430</v>
      </c>
      <c r="D8109" t="s">
        <v>2</v>
      </c>
      <c r="E8109">
        <f>+VLOOKUP(Tabla2[[#This Row],[Punto de venta]],Punto_venta[],2,0)</f>
        <v>1</v>
      </c>
      <c r="F8109" t="s">
        <v>7</v>
      </c>
      <c r="G8109">
        <f>+VLOOKUP(Tabla2[[#This Row],[Cultivo]],Cod_categoría[],2,0)</f>
        <v>100103004</v>
      </c>
      <c r="H8109" t="str">
        <f>+VLOOKUP(F8109,Codigos[],2,0)</f>
        <v>Frutos de carozo</v>
      </c>
      <c r="I8109">
        <f>+VLOOKUP(Tabla2[[#This Row],[Categoría]],Cod_procesamiento10[],2,0)</f>
        <v>5</v>
      </c>
      <c r="J8109" t="s">
        <v>163</v>
      </c>
      <c r="K8109" s="3">
        <v>763.37</v>
      </c>
    </row>
    <row r="8110" spans="1:11" x14ac:dyDescent="0.35">
      <c r="A8110">
        <v>2016</v>
      </c>
      <c r="B8110" s="5" t="s">
        <v>51</v>
      </c>
      <c r="C8110" s="10">
        <v>42430</v>
      </c>
      <c r="D8110" t="s">
        <v>2</v>
      </c>
      <c r="E8110">
        <f>+VLOOKUP(Tabla2[[#This Row],[Punto de venta]],Punto_venta[],2,0)</f>
        <v>1</v>
      </c>
      <c r="F8110" t="s">
        <v>8</v>
      </c>
      <c r="G8110">
        <f>+VLOOKUP(Tabla2[[#This Row],[Cultivo]],Cod_categoría[],2,0)</f>
        <v>100112025</v>
      </c>
      <c r="H8110" t="str">
        <f>+VLOOKUP(F8110,Codigos[],2,0)</f>
        <v>Berries</v>
      </c>
      <c r="I8110">
        <f>+VLOOKUP(Tabla2[[#This Row],[Categoría]],Cod_procesamiento10[],2,0)</f>
        <v>1</v>
      </c>
      <c r="J8110" t="s">
        <v>163</v>
      </c>
      <c r="K8110" s="3">
        <v>1071.43</v>
      </c>
    </row>
    <row r="8111" spans="1:11" x14ac:dyDescent="0.35">
      <c r="A8111">
        <v>2016</v>
      </c>
      <c r="B8111" s="5" t="s">
        <v>51</v>
      </c>
      <c r="C8111" s="10">
        <v>42430</v>
      </c>
      <c r="D8111" t="s">
        <v>2</v>
      </c>
      <c r="E8111">
        <f>+VLOOKUP(Tabla2[[#This Row],[Punto de venta]],Punto_venta[],2,0)</f>
        <v>1</v>
      </c>
      <c r="F8111" t="s">
        <v>9</v>
      </c>
      <c r="G8111">
        <f>+VLOOKUP(Tabla2[[#This Row],[Cultivo]],Cod_categoría[],2,0)</f>
        <v>100102003</v>
      </c>
      <c r="H8111" t="str">
        <f>+VLOOKUP(F8111,Codigos[],2,0)</f>
        <v>Cítricos</v>
      </c>
      <c r="I8111">
        <f>+VLOOKUP(Tabla2[[#This Row],[Categoría]],Cod_procesamiento10[],2,0)</f>
        <v>2</v>
      </c>
      <c r="J8111" t="s">
        <v>163</v>
      </c>
      <c r="K8111" s="3">
        <v>1184.56</v>
      </c>
    </row>
    <row r="8112" spans="1:11" x14ac:dyDescent="0.35">
      <c r="A8112">
        <v>2016</v>
      </c>
      <c r="B8112" s="5" t="s">
        <v>51</v>
      </c>
      <c r="C8112" s="10">
        <v>42430</v>
      </c>
      <c r="D8112" t="s">
        <v>2</v>
      </c>
      <c r="E8112">
        <f>+VLOOKUP(Tabla2[[#This Row],[Punto de venta]],Punto_venta[],2,0)</f>
        <v>1</v>
      </c>
      <c r="F8112" t="s">
        <v>21</v>
      </c>
      <c r="G8112">
        <f>+VLOOKUP(Tabla2[[#This Row],[Cultivo]],Cod_categoría[],2,0)</f>
        <v>100108002</v>
      </c>
      <c r="H8112" t="str">
        <f>+VLOOKUP(F8112,Codigos[],2,0)</f>
        <v>Frutos tropicales y subtropicales</v>
      </c>
      <c r="I8112">
        <f>+VLOOKUP(Tabla2[[#This Row],[Categoría]],Cod_procesamiento10[],2,0)</f>
        <v>4</v>
      </c>
      <c r="J8112" t="s">
        <v>163</v>
      </c>
      <c r="K8112" s="3">
        <v>1814.17</v>
      </c>
    </row>
    <row r="8113" spans="1:11" x14ac:dyDescent="0.35">
      <c r="A8113">
        <v>2016</v>
      </c>
      <c r="B8113" s="5" t="s">
        <v>51</v>
      </c>
      <c r="C8113" s="10">
        <v>42430</v>
      </c>
      <c r="D8113" t="s">
        <v>2</v>
      </c>
      <c r="E8113">
        <f>+VLOOKUP(Tabla2[[#This Row],[Punto de venta]],Punto_venta[],2,0)</f>
        <v>1</v>
      </c>
      <c r="F8113" t="s">
        <v>10</v>
      </c>
      <c r="G8113">
        <f>+VLOOKUP(Tabla2[[#This Row],[Cultivo]],Cod_categoría[],2,0)</f>
        <v>100104002</v>
      </c>
      <c r="H8113" t="str">
        <f>+VLOOKUP(F8113,Codigos[],2,0)</f>
        <v>Frutos de pepita</v>
      </c>
      <c r="I8113">
        <f>+VLOOKUP(Tabla2[[#This Row],[Categoría]],Cod_procesamiento10[],2,0)</f>
        <v>3</v>
      </c>
      <c r="J8113" t="s">
        <v>163</v>
      </c>
      <c r="K8113" s="3">
        <v>579.32000000000005</v>
      </c>
    </row>
    <row r="8114" spans="1:11" x14ac:dyDescent="0.35">
      <c r="A8114">
        <v>2016</v>
      </c>
      <c r="B8114" s="5" t="s">
        <v>51</v>
      </c>
      <c r="C8114" s="10">
        <v>42430</v>
      </c>
      <c r="D8114" t="s">
        <v>2</v>
      </c>
      <c r="E8114">
        <f>+VLOOKUP(Tabla2[[#This Row],[Punto de venta]],Punto_venta[],2,0)</f>
        <v>1</v>
      </c>
      <c r="F8114" t="s">
        <v>11</v>
      </c>
      <c r="G8114">
        <f>+VLOOKUP(Tabla2[[#This Row],[Cultivo]],Cod_categoría[],2,0)</f>
        <v>100102005</v>
      </c>
      <c r="H8114" t="str">
        <f>+VLOOKUP(F8114,Codigos[],2,0)</f>
        <v>Cítricos</v>
      </c>
      <c r="I8114">
        <f>+VLOOKUP(Tabla2[[#This Row],[Categoría]],Cod_procesamiento10[],2,0)</f>
        <v>2</v>
      </c>
      <c r="J8114" t="s">
        <v>163</v>
      </c>
      <c r="K8114" s="3">
        <v>823.67</v>
      </c>
    </row>
    <row r="8115" spans="1:11" x14ac:dyDescent="0.35">
      <c r="A8115">
        <v>2016</v>
      </c>
      <c r="B8115" s="5" t="s">
        <v>51</v>
      </c>
      <c r="C8115" s="10">
        <v>42430</v>
      </c>
      <c r="D8115" t="s">
        <v>2</v>
      </c>
      <c r="E8115">
        <f>+VLOOKUP(Tabla2[[#This Row],[Punto de venta]],Punto_venta[],2,0)</f>
        <v>1</v>
      </c>
      <c r="F8115" t="s">
        <v>12</v>
      </c>
      <c r="G8115">
        <f>+VLOOKUP(Tabla2[[#This Row],[Cultivo]],Cod_categoría[],2,0)</f>
        <v>100103006</v>
      </c>
      <c r="H8115" t="str">
        <f>+VLOOKUP(F8115,Codigos[],2,0)</f>
        <v>Frutos de carozo</v>
      </c>
      <c r="I8115">
        <f>+VLOOKUP(Tabla2[[#This Row],[Categoría]],Cod_procesamiento10[],2,0)</f>
        <v>5</v>
      </c>
      <c r="J8115" t="s">
        <v>163</v>
      </c>
      <c r="K8115" s="3">
        <v>741.88</v>
      </c>
    </row>
    <row r="8116" spans="1:11" x14ac:dyDescent="0.35">
      <c r="A8116">
        <v>2016</v>
      </c>
      <c r="B8116" s="5" t="s">
        <v>51</v>
      </c>
      <c r="C8116" s="10">
        <v>42430</v>
      </c>
      <c r="D8116" t="s">
        <v>2</v>
      </c>
      <c r="E8116">
        <f>+VLOOKUP(Tabla2[[#This Row],[Punto de venta]],Punto_venta[],2,0)</f>
        <v>1</v>
      </c>
      <c r="F8116" t="s">
        <v>13</v>
      </c>
      <c r="G8116">
        <f>+VLOOKUP(Tabla2[[#This Row],[Cultivo]],Cod_categoría[],2,0)</f>
        <v>100106002</v>
      </c>
      <c r="H8116" t="str">
        <f>+VLOOKUP(F8116,Codigos[],2,0)</f>
        <v>Frutos oleaginosos</v>
      </c>
      <c r="I8116">
        <f>+VLOOKUP(Tabla2[[#This Row],[Categoría]],Cod_procesamiento10[],2,0)</f>
        <v>12</v>
      </c>
      <c r="J8116" t="s">
        <v>163</v>
      </c>
      <c r="K8116" s="3">
        <v>2508.1999999999998</v>
      </c>
    </row>
    <row r="8117" spans="1:11" x14ac:dyDescent="0.35">
      <c r="A8117">
        <v>2016</v>
      </c>
      <c r="B8117" s="5" t="s">
        <v>51</v>
      </c>
      <c r="C8117" s="10">
        <v>42430</v>
      </c>
      <c r="D8117" t="s">
        <v>2</v>
      </c>
      <c r="E8117">
        <f>+VLOOKUP(Tabla2[[#This Row],[Punto de venta]],Punto_venta[],2,0)</f>
        <v>1</v>
      </c>
      <c r="F8117" t="s">
        <v>14</v>
      </c>
      <c r="G8117">
        <f>+VLOOKUP(Tabla2[[#This Row],[Cultivo]],Cod_categoría[],2,0)</f>
        <v>100104005</v>
      </c>
      <c r="H8117" t="str">
        <f>+VLOOKUP(F8117,Codigos[],2,0)</f>
        <v>Frutos de pepita</v>
      </c>
      <c r="I8117">
        <f>+VLOOKUP(Tabla2[[#This Row],[Categoría]],Cod_procesamiento10[],2,0)</f>
        <v>3</v>
      </c>
      <c r="J8117" t="s">
        <v>163</v>
      </c>
      <c r="K8117" s="3">
        <v>666.18</v>
      </c>
    </row>
    <row r="8118" spans="1:11" x14ac:dyDescent="0.35">
      <c r="A8118">
        <v>2016</v>
      </c>
      <c r="B8118" s="5" t="s">
        <v>51</v>
      </c>
      <c r="C8118" s="10">
        <v>42430</v>
      </c>
      <c r="D8118" t="s">
        <v>2</v>
      </c>
      <c r="E8118">
        <f>+VLOOKUP(Tabla2[[#This Row],[Punto de venta]],Punto_venta[],2,0)</f>
        <v>1</v>
      </c>
      <c r="F8118" t="s">
        <v>15</v>
      </c>
      <c r="G8118">
        <f>+VLOOKUP(Tabla2[[#This Row],[Cultivo]],Cod_categoría[],2,0)</f>
        <v>100108006</v>
      </c>
      <c r="H8118" t="str">
        <f>+VLOOKUP(F8118,Codigos[],2,0)</f>
        <v>Frutos tropicales y subtropicales</v>
      </c>
      <c r="I8118">
        <f>+VLOOKUP(Tabla2[[#This Row],[Categoría]],Cod_procesamiento10[],2,0)</f>
        <v>4</v>
      </c>
      <c r="J8118" t="s">
        <v>163</v>
      </c>
      <c r="K8118" s="3">
        <v>580.80999999999995</v>
      </c>
    </row>
    <row r="8119" spans="1:11" x14ac:dyDescent="0.35">
      <c r="A8119">
        <v>2016</v>
      </c>
      <c r="B8119" s="5" t="s">
        <v>51</v>
      </c>
      <c r="C8119" s="10">
        <v>42430</v>
      </c>
      <c r="D8119" t="s">
        <v>2</v>
      </c>
      <c r="E8119">
        <f>+VLOOKUP(Tabla2[[#This Row],[Punto de venta]],Punto_venta[],2,0)</f>
        <v>1</v>
      </c>
      <c r="F8119" t="s">
        <v>16</v>
      </c>
      <c r="G8119">
        <f>+VLOOKUP(Tabla2[[#This Row],[Cultivo]],Cod_categoría[],2,0)</f>
        <v>100109001</v>
      </c>
      <c r="H8119" t="str">
        <f>+VLOOKUP(F8119,Codigos[],2,0)</f>
        <v>Uva</v>
      </c>
      <c r="I8119">
        <f>+VLOOKUP(Tabla2[[#This Row],[Categoría]],Cod_procesamiento10[],2,0)</f>
        <v>11</v>
      </c>
      <c r="J8119" t="s">
        <v>163</v>
      </c>
      <c r="K8119" s="3">
        <v>837.17</v>
      </c>
    </row>
    <row r="8120" spans="1:11" x14ac:dyDescent="0.35">
      <c r="A8120">
        <v>2016</v>
      </c>
      <c r="B8120" s="5" t="s">
        <v>51</v>
      </c>
      <c r="C8120" s="10">
        <v>42430</v>
      </c>
      <c r="D8120" t="s">
        <v>17</v>
      </c>
      <c r="E8120">
        <f>+VLOOKUP(Tabla2[[#This Row],[Punto de venta]],Punto_venta[],2,0)</f>
        <v>2</v>
      </c>
      <c r="F8120" t="s">
        <v>5</v>
      </c>
      <c r="G8120">
        <f>+VLOOKUP(Tabla2[[#This Row],[Cultivo]],Cod_categoría[],2,0)</f>
        <v>100103002</v>
      </c>
      <c r="H8120" t="str">
        <f>+VLOOKUP(F8120,Codigos[],2,0)</f>
        <v>Frutos de carozo</v>
      </c>
      <c r="I8120">
        <f>+VLOOKUP(Tabla2[[#This Row],[Categoría]],Cod_procesamiento10[],2,0)</f>
        <v>5</v>
      </c>
      <c r="J8120" t="s">
        <v>163</v>
      </c>
      <c r="K8120" s="3">
        <v>1198.24</v>
      </c>
    </row>
    <row r="8121" spans="1:11" x14ac:dyDescent="0.35">
      <c r="A8121">
        <v>2016</v>
      </c>
      <c r="B8121" s="5" t="s">
        <v>51</v>
      </c>
      <c r="C8121" s="10">
        <v>42430</v>
      </c>
      <c r="D8121" t="s">
        <v>17</v>
      </c>
      <c r="E8121">
        <f>+VLOOKUP(Tabla2[[#This Row],[Punto de venta]],Punto_venta[],2,0)</f>
        <v>2</v>
      </c>
      <c r="F8121" t="s">
        <v>7</v>
      </c>
      <c r="G8121">
        <f>+VLOOKUP(Tabla2[[#This Row],[Cultivo]],Cod_categoría[],2,0)</f>
        <v>100103004</v>
      </c>
      <c r="H8121" t="str">
        <f>+VLOOKUP(F8121,Codigos[],2,0)</f>
        <v>Frutos de carozo</v>
      </c>
      <c r="I8121">
        <f>+VLOOKUP(Tabla2[[#This Row],[Categoría]],Cod_procesamiento10[],2,0)</f>
        <v>5</v>
      </c>
      <c r="J8121" t="s">
        <v>163</v>
      </c>
      <c r="K8121" s="3">
        <v>1333.64</v>
      </c>
    </row>
    <row r="8122" spans="1:11" x14ac:dyDescent="0.35">
      <c r="A8122">
        <v>2016</v>
      </c>
      <c r="B8122" s="5" t="s">
        <v>51</v>
      </c>
      <c r="C8122" s="10">
        <v>42430</v>
      </c>
      <c r="D8122" t="s">
        <v>17</v>
      </c>
      <c r="E8122">
        <f>+VLOOKUP(Tabla2[[#This Row],[Punto de venta]],Punto_venta[],2,0)</f>
        <v>2</v>
      </c>
      <c r="F8122" t="s">
        <v>8</v>
      </c>
      <c r="G8122">
        <f>+VLOOKUP(Tabla2[[#This Row],[Cultivo]],Cod_categoría[],2,0)</f>
        <v>100112025</v>
      </c>
      <c r="H8122" t="str">
        <f>+VLOOKUP(F8122,Codigos[],2,0)</f>
        <v>Berries</v>
      </c>
      <c r="I8122">
        <f>+VLOOKUP(Tabla2[[#This Row],[Categoría]],Cod_procesamiento10[],2,0)</f>
        <v>1</v>
      </c>
      <c r="J8122" t="s">
        <v>163</v>
      </c>
      <c r="K8122" s="3">
        <v>4966.5</v>
      </c>
    </row>
    <row r="8123" spans="1:11" x14ac:dyDescent="0.35">
      <c r="A8123">
        <v>2016</v>
      </c>
      <c r="B8123" s="5" t="s">
        <v>51</v>
      </c>
      <c r="C8123" s="10">
        <v>42430</v>
      </c>
      <c r="D8123" t="s">
        <v>17</v>
      </c>
      <c r="E8123">
        <f>+VLOOKUP(Tabla2[[#This Row],[Punto de venta]],Punto_venta[],2,0)</f>
        <v>2</v>
      </c>
      <c r="F8123" t="s">
        <v>9</v>
      </c>
      <c r="G8123">
        <f>+VLOOKUP(Tabla2[[#This Row],[Cultivo]],Cod_categoría[],2,0)</f>
        <v>100102003</v>
      </c>
      <c r="H8123" t="str">
        <f>+VLOOKUP(F8123,Codigos[],2,0)</f>
        <v>Cítricos</v>
      </c>
      <c r="I8123">
        <f>+VLOOKUP(Tabla2[[#This Row],[Categoría]],Cod_procesamiento10[],2,0)</f>
        <v>2</v>
      </c>
      <c r="J8123" t="s">
        <v>163</v>
      </c>
      <c r="K8123" s="3">
        <v>1648.39</v>
      </c>
    </row>
    <row r="8124" spans="1:11" x14ac:dyDescent="0.35">
      <c r="A8124">
        <v>2016</v>
      </c>
      <c r="B8124" s="5" t="s">
        <v>51</v>
      </c>
      <c r="C8124" s="10">
        <v>42430</v>
      </c>
      <c r="D8124" t="s">
        <v>17</v>
      </c>
      <c r="E8124">
        <f>+VLOOKUP(Tabla2[[#This Row],[Punto de venta]],Punto_venta[],2,0)</f>
        <v>2</v>
      </c>
      <c r="F8124" t="s">
        <v>21</v>
      </c>
      <c r="G8124">
        <f>+VLOOKUP(Tabla2[[#This Row],[Cultivo]],Cod_categoría[],2,0)</f>
        <v>100108002</v>
      </c>
      <c r="H8124" t="str">
        <f>+VLOOKUP(F8124,Codigos[],2,0)</f>
        <v>Frutos tropicales y subtropicales</v>
      </c>
      <c r="I8124">
        <f>+VLOOKUP(Tabla2[[#This Row],[Categoría]],Cod_procesamiento10[],2,0)</f>
        <v>4</v>
      </c>
      <c r="J8124" t="s">
        <v>163</v>
      </c>
      <c r="K8124" s="3">
        <v>1613.95</v>
      </c>
    </row>
    <row r="8125" spans="1:11" x14ac:dyDescent="0.35">
      <c r="A8125">
        <v>2016</v>
      </c>
      <c r="B8125" s="5" t="s">
        <v>51</v>
      </c>
      <c r="C8125" s="10">
        <v>42430</v>
      </c>
      <c r="D8125" t="s">
        <v>17</v>
      </c>
      <c r="E8125">
        <f>+VLOOKUP(Tabla2[[#This Row],[Punto de venta]],Punto_venta[],2,0)</f>
        <v>2</v>
      </c>
      <c r="F8125" t="s">
        <v>10</v>
      </c>
      <c r="G8125">
        <f>+VLOOKUP(Tabla2[[#This Row],[Cultivo]],Cod_categoría[],2,0)</f>
        <v>100104002</v>
      </c>
      <c r="H8125" t="str">
        <f>+VLOOKUP(F8125,Codigos[],2,0)</f>
        <v>Frutos de pepita</v>
      </c>
      <c r="I8125">
        <f>+VLOOKUP(Tabla2[[#This Row],[Categoría]],Cod_procesamiento10[],2,0)</f>
        <v>3</v>
      </c>
      <c r="J8125" t="s">
        <v>163</v>
      </c>
      <c r="K8125" s="3">
        <v>1266.77</v>
      </c>
    </row>
    <row r="8126" spans="1:11" x14ac:dyDescent="0.35">
      <c r="A8126">
        <v>2016</v>
      </c>
      <c r="B8126" s="5" t="s">
        <v>51</v>
      </c>
      <c r="C8126" s="10">
        <v>42430</v>
      </c>
      <c r="D8126" t="s">
        <v>17</v>
      </c>
      <c r="E8126">
        <f>+VLOOKUP(Tabla2[[#This Row],[Punto de venta]],Punto_venta[],2,0)</f>
        <v>2</v>
      </c>
      <c r="F8126" t="s">
        <v>11</v>
      </c>
      <c r="G8126">
        <f>+VLOOKUP(Tabla2[[#This Row],[Cultivo]],Cod_categoría[],2,0)</f>
        <v>100102005</v>
      </c>
      <c r="H8126" t="str">
        <f>+VLOOKUP(F8126,Codigos[],2,0)</f>
        <v>Cítricos</v>
      </c>
      <c r="I8126">
        <f>+VLOOKUP(Tabla2[[#This Row],[Categoría]],Cod_procesamiento10[],2,0)</f>
        <v>2</v>
      </c>
      <c r="J8126" t="s">
        <v>163</v>
      </c>
      <c r="K8126" s="3">
        <v>1076.08</v>
      </c>
    </row>
    <row r="8127" spans="1:11" x14ac:dyDescent="0.35">
      <c r="A8127">
        <v>2016</v>
      </c>
      <c r="B8127" s="5" t="s">
        <v>51</v>
      </c>
      <c r="C8127" s="10">
        <v>42430</v>
      </c>
      <c r="D8127" t="s">
        <v>17</v>
      </c>
      <c r="E8127">
        <f>+VLOOKUP(Tabla2[[#This Row],[Punto de venta]],Punto_venta[],2,0)</f>
        <v>2</v>
      </c>
      <c r="F8127" t="s">
        <v>12</v>
      </c>
      <c r="G8127">
        <f>+VLOOKUP(Tabla2[[#This Row],[Cultivo]],Cod_categoría[],2,0)</f>
        <v>100103006</v>
      </c>
      <c r="H8127" t="str">
        <f>+VLOOKUP(F8127,Codigos[],2,0)</f>
        <v>Frutos de carozo</v>
      </c>
      <c r="I8127">
        <f>+VLOOKUP(Tabla2[[#This Row],[Categoría]],Cod_procesamiento10[],2,0)</f>
        <v>5</v>
      </c>
      <c r="J8127" t="s">
        <v>163</v>
      </c>
      <c r="K8127" s="3">
        <v>1290.6500000000001</v>
      </c>
    </row>
    <row r="8128" spans="1:11" x14ac:dyDescent="0.35">
      <c r="A8128">
        <v>2016</v>
      </c>
      <c r="B8128" s="5" t="s">
        <v>51</v>
      </c>
      <c r="C8128" s="10">
        <v>42430</v>
      </c>
      <c r="D8128" t="s">
        <v>17</v>
      </c>
      <c r="E8128">
        <f>+VLOOKUP(Tabla2[[#This Row],[Punto de venta]],Punto_venta[],2,0)</f>
        <v>2</v>
      </c>
      <c r="F8128" t="s">
        <v>13</v>
      </c>
      <c r="G8128">
        <f>+VLOOKUP(Tabla2[[#This Row],[Cultivo]],Cod_categoría[],2,0)</f>
        <v>100106002</v>
      </c>
      <c r="H8128" t="str">
        <f>+VLOOKUP(F8128,Codigos[],2,0)</f>
        <v>Frutos oleaginosos</v>
      </c>
      <c r="I8128">
        <f>+VLOOKUP(Tabla2[[#This Row],[Categoría]],Cod_procesamiento10[],2,0)</f>
        <v>12</v>
      </c>
      <c r="J8128" t="s">
        <v>163</v>
      </c>
      <c r="K8128" s="3">
        <v>2977.1</v>
      </c>
    </row>
    <row r="8129" spans="1:11" x14ac:dyDescent="0.35">
      <c r="A8129">
        <v>2016</v>
      </c>
      <c r="B8129" s="5" t="s">
        <v>51</v>
      </c>
      <c r="C8129" s="10">
        <v>42430</v>
      </c>
      <c r="D8129" t="s">
        <v>17</v>
      </c>
      <c r="E8129">
        <f>+VLOOKUP(Tabla2[[#This Row],[Punto de venta]],Punto_venta[],2,0)</f>
        <v>2</v>
      </c>
      <c r="F8129" t="s">
        <v>14</v>
      </c>
      <c r="G8129">
        <f>+VLOOKUP(Tabla2[[#This Row],[Cultivo]],Cod_categoría[],2,0)</f>
        <v>100104005</v>
      </c>
      <c r="H8129" t="str">
        <f>+VLOOKUP(F8129,Codigos[],2,0)</f>
        <v>Frutos de pepita</v>
      </c>
      <c r="I8129">
        <f>+VLOOKUP(Tabla2[[#This Row],[Categoría]],Cod_procesamiento10[],2,0)</f>
        <v>3</v>
      </c>
      <c r="J8129" t="s">
        <v>163</v>
      </c>
      <c r="K8129" s="3">
        <v>1074.49</v>
      </c>
    </row>
    <row r="8130" spans="1:11" x14ac:dyDescent="0.35">
      <c r="A8130">
        <v>2016</v>
      </c>
      <c r="B8130" s="5" t="s">
        <v>51</v>
      </c>
      <c r="C8130" s="10">
        <v>42430</v>
      </c>
      <c r="D8130" t="s">
        <v>17</v>
      </c>
      <c r="E8130">
        <f>+VLOOKUP(Tabla2[[#This Row],[Punto de venta]],Punto_venta[],2,0)</f>
        <v>2</v>
      </c>
      <c r="F8130" t="s">
        <v>15</v>
      </c>
      <c r="G8130">
        <f>+VLOOKUP(Tabla2[[#This Row],[Cultivo]],Cod_categoría[],2,0)</f>
        <v>100108006</v>
      </c>
      <c r="H8130" t="str">
        <f>+VLOOKUP(F8130,Codigos[],2,0)</f>
        <v>Frutos tropicales y subtropicales</v>
      </c>
      <c r="I8130">
        <f>+VLOOKUP(Tabla2[[#This Row],[Categoría]],Cod_procesamiento10[],2,0)</f>
        <v>4</v>
      </c>
      <c r="J8130" t="s">
        <v>163</v>
      </c>
      <c r="K8130" s="3">
        <v>826.55</v>
      </c>
    </row>
    <row r="8131" spans="1:11" x14ac:dyDescent="0.35">
      <c r="A8131">
        <v>2016</v>
      </c>
      <c r="B8131" s="5" t="s">
        <v>51</v>
      </c>
      <c r="C8131" s="10">
        <v>42430</v>
      </c>
      <c r="D8131" t="s">
        <v>17</v>
      </c>
      <c r="E8131">
        <f>+VLOOKUP(Tabla2[[#This Row],[Punto de venta]],Punto_venta[],2,0)</f>
        <v>2</v>
      </c>
      <c r="F8131" t="s">
        <v>16</v>
      </c>
      <c r="G8131">
        <f>+VLOOKUP(Tabla2[[#This Row],[Cultivo]],Cod_categoría[],2,0)</f>
        <v>100109001</v>
      </c>
      <c r="H8131" t="str">
        <f>+VLOOKUP(F8131,Codigos[],2,0)</f>
        <v>Uva</v>
      </c>
      <c r="I8131">
        <f>+VLOOKUP(Tabla2[[#This Row],[Categoría]],Cod_procesamiento10[],2,0)</f>
        <v>11</v>
      </c>
      <c r="J8131" t="s">
        <v>163</v>
      </c>
      <c r="K8131" s="3">
        <v>2074.33</v>
      </c>
    </row>
    <row r="8132" spans="1:11" x14ac:dyDescent="0.35">
      <c r="A8132">
        <v>2016</v>
      </c>
      <c r="B8132" s="5" t="s">
        <v>51</v>
      </c>
      <c r="C8132" s="10">
        <v>42430</v>
      </c>
      <c r="D8132" t="s">
        <v>2</v>
      </c>
      <c r="E8132">
        <f>+VLOOKUP(Tabla2[[#This Row],[Punto de venta]],Punto_venta[],2,0)</f>
        <v>1</v>
      </c>
      <c r="F8132" t="s">
        <v>7</v>
      </c>
      <c r="G8132">
        <f>+VLOOKUP(Tabla2[[#This Row],[Cultivo]],Cod_categoría[],2,0)</f>
        <v>100103004</v>
      </c>
      <c r="H8132" t="str">
        <f>+VLOOKUP(F8132,Codigos[],2,0)</f>
        <v>Frutos de carozo</v>
      </c>
      <c r="I8132">
        <f>+VLOOKUP(Tabla2[[#This Row],[Categoría]],Cod_procesamiento10[],2,0)</f>
        <v>5</v>
      </c>
      <c r="J8132" t="s">
        <v>163</v>
      </c>
      <c r="K8132" s="3">
        <v>788.22</v>
      </c>
    </row>
    <row r="8133" spans="1:11" x14ac:dyDescent="0.35">
      <c r="A8133">
        <v>2016</v>
      </c>
      <c r="B8133" s="5" t="s">
        <v>51</v>
      </c>
      <c r="C8133" s="10">
        <v>42430</v>
      </c>
      <c r="D8133" t="s">
        <v>2</v>
      </c>
      <c r="E8133">
        <f>+VLOOKUP(Tabla2[[#This Row],[Punto de venta]],Punto_venta[],2,0)</f>
        <v>1</v>
      </c>
      <c r="F8133" t="s">
        <v>9</v>
      </c>
      <c r="G8133">
        <f>+VLOOKUP(Tabla2[[#This Row],[Cultivo]],Cod_categoría[],2,0)</f>
        <v>100102003</v>
      </c>
      <c r="H8133" t="str">
        <f>+VLOOKUP(F8133,Codigos[],2,0)</f>
        <v>Cítricos</v>
      </c>
      <c r="I8133">
        <f>+VLOOKUP(Tabla2[[#This Row],[Categoría]],Cod_procesamiento10[],2,0)</f>
        <v>2</v>
      </c>
      <c r="J8133" t="s">
        <v>163</v>
      </c>
      <c r="K8133" s="3">
        <v>1077.68</v>
      </c>
    </row>
    <row r="8134" spans="1:11" x14ac:dyDescent="0.35">
      <c r="A8134">
        <v>2016</v>
      </c>
      <c r="B8134" s="5" t="s">
        <v>51</v>
      </c>
      <c r="C8134" s="10">
        <v>42430</v>
      </c>
      <c r="D8134" t="s">
        <v>2</v>
      </c>
      <c r="E8134">
        <f>+VLOOKUP(Tabla2[[#This Row],[Punto de venta]],Punto_venta[],2,0)</f>
        <v>1</v>
      </c>
      <c r="F8134" t="s">
        <v>21</v>
      </c>
      <c r="G8134">
        <f>+VLOOKUP(Tabla2[[#This Row],[Cultivo]],Cod_categoría[],2,0)</f>
        <v>100108002</v>
      </c>
      <c r="H8134" t="str">
        <f>+VLOOKUP(F8134,Codigos[],2,0)</f>
        <v>Frutos tropicales y subtropicales</v>
      </c>
      <c r="I8134">
        <f>+VLOOKUP(Tabla2[[#This Row],[Categoría]],Cod_procesamiento10[],2,0)</f>
        <v>4</v>
      </c>
      <c r="J8134" t="s">
        <v>163</v>
      </c>
      <c r="K8134" s="3">
        <v>1906.67</v>
      </c>
    </row>
    <row r="8135" spans="1:11" x14ac:dyDescent="0.35">
      <c r="A8135">
        <v>2016</v>
      </c>
      <c r="B8135" s="5" t="s">
        <v>51</v>
      </c>
      <c r="C8135" s="10">
        <v>42430</v>
      </c>
      <c r="D8135" t="s">
        <v>2</v>
      </c>
      <c r="E8135">
        <f>+VLOOKUP(Tabla2[[#This Row],[Punto de venta]],Punto_venta[],2,0)</f>
        <v>1</v>
      </c>
      <c r="F8135" t="s">
        <v>10</v>
      </c>
      <c r="G8135">
        <f>+VLOOKUP(Tabla2[[#This Row],[Cultivo]],Cod_categoría[],2,0)</f>
        <v>100104002</v>
      </c>
      <c r="H8135" t="str">
        <f>+VLOOKUP(F8135,Codigos[],2,0)</f>
        <v>Frutos de pepita</v>
      </c>
      <c r="I8135">
        <f>+VLOOKUP(Tabla2[[#This Row],[Categoría]],Cod_procesamiento10[],2,0)</f>
        <v>3</v>
      </c>
      <c r="J8135" t="s">
        <v>163</v>
      </c>
      <c r="K8135" s="3">
        <v>568.11</v>
      </c>
    </row>
    <row r="8136" spans="1:11" x14ac:dyDescent="0.35">
      <c r="A8136">
        <v>2016</v>
      </c>
      <c r="B8136" s="5" t="s">
        <v>51</v>
      </c>
      <c r="C8136" s="10">
        <v>42430</v>
      </c>
      <c r="D8136" t="s">
        <v>2</v>
      </c>
      <c r="E8136">
        <f>+VLOOKUP(Tabla2[[#This Row],[Punto de venta]],Punto_venta[],2,0)</f>
        <v>1</v>
      </c>
      <c r="F8136" t="s">
        <v>11</v>
      </c>
      <c r="G8136">
        <f>+VLOOKUP(Tabla2[[#This Row],[Cultivo]],Cod_categoría[],2,0)</f>
        <v>100102005</v>
      </c>
      <c r="H8136" t="str">
        <f>+VLOOKUP(F8136,Codigos[],2,0)</f>
        <v>Cítricos</v>
      </c>
      <c r="I8136">
        <f>+VLOOKUP(Tabla2[[#This Row],[Categoría]],Cod_procesamiento10[],2,0)</f>
        <v>2</v>
      </c>
      <c r="J8136" t="s">
        <v>163</v>
      </c>
      <c r="K8136" s="3">
        <v>876.76</v>
      </c>
    </row>
    <row r="8137" spans="1:11" x14ac:dyDescent="0.35">
      <c r="A8137">
        <v>2016</v>
      </c>
      <c r="B8137" s="5" t="s">
        <v>51</v>
      </c>
      <c r="C8137" s="10">
        <v>42430</v>
      </c>
      <c r="D8137" t="s">
        <v>2</v>
      </c>
      <c r="E8137">
        <f>+VLOOKUP(Tabla2[[#This Row],[Punto de venta]],Punto_venta[],2,0)</f>
        <v>1</v>
      </c>
      <c r="F8137" t="s">
        <v>12</v>
      </c>
      <c r="G8137">
        <f>+VLOOKUP(Tabla2[[#This Row],[Cultivo]],Cod_categoría[],2,0)</f>
        <v>100103006</v>
      </c>
      <c r="H8137" t="str">
        <f>+VLOOKUP(F8137,Codigos[],2,0)</f>
        <v>Frutos de carozo</v>
      </c>
      <c r="I8137">
        <f>+VLOOKUP(Tabla2[[#This Row],[Categoría]],Cod_procesamiento10[],2,0)</f>
        <v>5</v>
      </c>
      <c r="J8137" t="s">
        <v>163</v>
      </c>
      <c r="K8137" s="3">
        <v>763.51</v>
      </c>
    </row>
    <row r="8138" spans="1:11" x14ac:dyDescent="0.35">
      <c r="A8138">
        <v>2016</v>
      </c>
      <c r="B8138" s="5" t="s">
        <v>51</v>
      </c>
      <c r="C8138" s="10">
        <v>42430</v>
      </c>
      <c r="D8138" t="s">
        <v>2</v>
      </c>
      <c r="E8138">
        <f>+VLOOKUP(Tabla2[[#This Row],[Punto de venta]],Punto_venta[],2,0)</f>
        <v>1</v>
      </c>
      <c r="F8138" t="s">
        <v>13</v>
      </c>
      <c r="G8138">
        <f>+VLOOKUP(Tabla2[[#This Row],[Cultivo]],Cod_categoría[],2,0)</f>
        <v>100106002</v>
      </c>
      <c r="H8138" t="str">
        <f>+VLOOKUP(F8138,Codigos[],2,0)</f>
        <v>Frutos oleaginosos</v>
      </c>
      <c r="I8138">
        <f>+VLOOKUP(Tabla2[[#This Row],[Categoría]],Cod_procesamiento10[],2,0)</f>
        <v>12</v>
      </c>
      <c r="J8138" t="s">
        <v>163</v>
      </c>
      <c r="K8138" s="3">
        <v>2522.3200000000002</v>
      </c>
    </row>
    <row r="8139" spans="1:11" x14ac:dyDescent="0.35">
      <c r="A8139">
        <v>2016</v>
      </c>
      <c r="B8139" s="5" t="s">
        <v>51</v>
      </c>
      <c r="C8139" s="10">
        <v>42430</v>
      </c>
      <c r="D8139" t="s">
        <v>2</v>
      </c>
      <c r="E8139">
        <f>+VLOOKUP(Tabla2[[#This Row],[Punto de venta]],Punto_venta[],2,0)</f>
        <v>1</v>
      </c>
      <c r="F8139" t="s">
        <v>14</v>
      </c>
      <c r="G8139">
        <f>+VLOOKUP(Tabla2[[#This Row],[Cultivo]],Cod_categoría[],2,0)</f>
        <v>100104005</v>
      </c>
      <c r="H8139" t="str">
        <f>+VLOOKUP(F8139,Codigos[],2,0)</f>
        <v>Frutos de pepita</v>
      </c>
      <c r="I8139">
        <f>+VLOOKUP(Tabla2[[#This Row],[Categoría]],Cod_procesamiento10[],2,0)</f>
        <v>3</v>
      </c>
      <c r="J8139" t="s">
        <v>163</v>
      </c>
      <c r="K8139" s="3">
        <v>671.92</v>
      </c>
    </row>
    <row r="8140" spans="1:11" x14ac:dyDescent="0.35">
      <c r="A8140">
        <v>2016</v>
      </c>
      <c r="B8140" s="5" t="s">
        <v>51</v>
      </c>
      <c r="C8140" s="10">
        <v>42430</v>
      </c>
      <c r="D8140" t="s">
        <v>2</v>
      </c>
      <c r="E8140">
        <f>+VLOOKUP(Tabla2[[#This Row],[Punto de venta]],Punto_venta[],2,0)</f>
        <v>1</v>
      </c>
      <c r="F8140" t="s">
        <v>15</v>
      </c>
      <c r="G8140">
        <f>+VLOOKUP(Tabla2[[#This Row],[Cultivo]],Cod_categoría[],2,0)</f>
        <v>100108006</v>
      </c>
      <c r="H8140" t="str">
        <f>+VLOOKUP(F8140,Codigos[],2,0)</f>
        <v>Frutos tropicales y subtropicales</v>
      </c>
      <c r="I8140">
        <f>+VLOOKUP(Tabla2[[#This Row],[Categoría]],Cod_procesamiento10[],2,0)</f>
        <v>4</v>
      </c>
      <c r="J8140" t="s">
        <v>163</v>
      </c>
      <c r="K8140" s="3">
        <v>585.70000000000005</v>
      </c>
    </row>
    <row r="8141" spans="1:11" x14ac:dyDescent="0.35">
      <c r="A8141">
        <v>2016</v>
      </c>
      <c r="B8141" s="5" t="s">
        <v>51</v>
      </c>
      <c r="C8141" s="10">
        <v>42430</v>
      </c>
      <c r="D8141" t="s">
        <v>2</v>
      </c>
      <c r="E8141">
        <f>+VLOOKUP(Tabla2[[#This Row],[Punto de venta]],Punto_venta[],2,0)</f>
        <v>1</v>
      </c>
      <c r="F8141" t="s">
        <v>16</v>
      </c>
      <c r="G8141">
        <f>+VLOOKUP(Tabla2[[#This Row],[Cultivo]],Cod_categoría[],2,0)</f>
        <v>100109001</v>
      </c>
      <c r="H8141" t="str">
        <f>+VLOOKUP(F8141,Codigos[],2,0)</f>
        <v>Uva</v>
      </c>
      <c r="I8141">
        <f>+VLOOKUP(Tabla2[[#This Row],[Categoría]],Cod_procesamiento10[],2,0)</f>
        <v>11</v>
      </c>
      <c r="J8141" t="s">
        <v>163</v>
      </c>
      <c r="K8141" s="3">
        <v>896.68</v>
      </c>
    </row>
    <row r="8142" spans="1:11" x14ac:dyDescent="0.35">
      <c r="A8142">
        <v>2016</v>
      </c>
      <c r="B8142" s="5" t="s">
        <v>51</v>
      </c>
      <c r="C8142" s="10">
        <v>42430</v>
      </c>
      <c r="D8142" t="s">
        <v>17</v>
      </c>
      <c r="E8142">
        <f>+VLOOKUP(Tabla2[[#This Row],[Punto de venta]],Punto_venta[],2,0)</f>
        <v>2</v>
      </c>
      <c r="F8142" t="s">
        <v>7</v>
      </c>
      <c r="G8142">
        <f>+VLOOKUP(Tabla2[[#This Row],[Cultivo]],Cod_categoría[],2,0)</f>
        <v>100103004</v>
      </c>
      <c r="H8142" t="str">
        <f>+VLOOKUP(F8142,Codigos[],2,0)</f>
        <v>Frutos de carozo</v>
      </c>
      <c r="I8142">
        <f>+VLOOKUP(Tabla2[[#This Row],[Categoría]],Cod_procesamiento10[],2,0)</f>
        <v>5</v>
      </c>
      <c r="J8142" t="s">
        <v>163</v>
      </c>
      <c r="K8142" s="3">
        <v>1316.3</v>
      </c>
    </row>
    <row r="8143" spans="1:11" x14ac:dyDescent="0.35">
      <c r="A8143">
        <v>2016</v>
      </c>
      <c r="B8143" s="5" t="s">
        <v>51</v>
      </c>
      <c r="C8143" s="10">
        <v>42430</v>
      </c>
      <c r="D8143" t="s">
        <v>17</v>
      </c>
      <c r="E8143">
        <f>+VLOOKUP(Tabla2[[#This Row],[Punto de venta]],Punto_venta[],2,0)</f>
        <v>2</v>
      </c>
      <c r="F8143" t="s">
        <v>9</v>
      </c>
      <c r="G8143">
        <f>+VLOOKUP(Tabla2[[#This Row],[Cultivo]],Cod_categoría[],2,0)</f>
        <v>100102003</v>
      </c>
      <c r="H8143" t="str">
        <f>+VLOOKUP(F8143,Codigos[],2,0)</f>
        <v>Cítricos</v>
      </c>
      <c r="I8143">
        <f>+VLOOKUP(Tabla2[[#This Row],[Categoría]],Cod_procesamiento10[],2,0)</f>
        <v>2</v>
      </c>
      <c r="J8143" t="s">
        <v>163</v>
      </c>
      <c r="K8143" s="3">
        <v>1742.05</v>
      </c>
    </row>
    <row r="8144" spans="1:11" x14ac:dyDescent="0.35">
      <c r="A8144">
        <v>2016</v>
      </c>
      <c r="B8144" s="5" t="s">
        <v>51</v>
      </c>
      <c r="C8144" s="10">
        <v>42430</v>
      </c>
      <c r="D8144" t="s">
        <v>17</v>
      </c>
      <c r="E8144">
        <f>+VLOOKUP(Tabla2[[#This Row],[Punto de venta]],Punto_venta[],2,0)</f>
        <v>2</v>
      </c>
      <c r="F8144" t="s">
        <v>21</v>
      </c>
      <c r="G8144">
        <f>+VLOOKUP(Tabla2[[#This Row],[Cultivo]],Cod_categoría[],2,0)</f>
        <v>100108002</v>
      </c>
      <c r="H8144" t="str">
        <f>+VLOOKUP(F8144,Codigos[],2,0)</f>
        <v>Frutos tropicales y subtropicales</v>
      </c>
      <c r="I8144">
        <f>+VLOOKUP(Tabla2[[#This Row],[Categoría]],Cod_procesamiento10[],2,0)</f>
        <v>4</v>
      </c>
      <c r="J8144" t="s">
        <v>163</v>
      </c>
      <c r="K8144" s="3">
        <v>1703.48</v>
      </c>
    </row>
    <row r="8145" spans="1:11" x14ac:dyDescent="0.35">
      <c r="A8145">
        <v>2016</v>
      </c>
      <c r="B8145" s="5" t="s">
        <v>51</v>
      </c>
      <c r="C8145" s="10">
        <v>42430</v>
      </c>
      <c r="D8145" t="s">
        <v>17</v>
      </c>
      <c r="E8145">
        <f>+VLOOKUP(Tabla2[[#This Row],[Punto de venta]],Punto_venta[],2,0)</f>
        <v>2</v>
      </c>
      <c r="F8145" t="s">
        <v>10</v>
      </c>
      <c r="G8145">
        <f>+VLOOKUP(Tabla2[[#This Row],[Cultivo]],Cod_categoría[],2,0)</f>
        <v>100104002</v>
      </c>
      <c r="H8145" t="str">
        <f>+VLOOKUP(F8145,Codigos[],2,0)</f>
        <v>Frutos de pepita</v>
      </c>
      <c r="I8145">
        <f>+VLOOKUP(Tabla2[[#This Row],[Categoría]],Cod_procesamiento10[],2,0)</f>
        <v>3</v>
      </c>
      <c r="J8145" t="s">
        <v>163</v>
      </c>
      <c r="K8145" s="3">
        <v>1128.17</v>
      </c>
    </row>
    <row r="8146" spans="1:11" x14ac:dyDescent="0.35">
      <c r="A8146">
        <v>2016</v>
      </c>
      <c r="B8146" s="5" t="s">
        <v>51</v>
      </c>
      <c r="C8146" s="10">
        <v>42430</v>
      </c>
      <c r="D8146" t="s">
        <v>17</v>
      </c>
      <c r="E8146">
        <f>+VLOOKUP(Tabla2[[#This Row],[Punto de venta]],Punto_venta[],2,0)</f>
        <v>2</v>
      </c>
      <c r="F8146" t="s">
        <v>11</v>
      </c>
      <c r="G8146">
        <f>+VLOOKUP(Tabla2[[#This Row],[Cultivo]],Cod_categoría[],2,0)</f>
        <v>100102005</v>
      </c>
      <c r="H8146" t="str">
        <f>+VLOOKUP(F8146,Codigos[],2,0)</f>
        <v>Cítricos</v>
      </c>
      <c r="I8146">
        <f>+VLOOKUP(Tabla2[[#This Row],[Categoría]],Cod_procesamiento10[],2,0)</f>
        <v>2</v>
      </c>
      <c r="J8146" t="s">
        <v>163</v>
      </c>
      <c r="K8146" s="3">
        <v>1129.81</v>
      </c>
    </row>
    <row r="8147" spans="1:11" x14ac:dyDescent="0.35">
      <c r="A8147">
        <v>2016</v>
      </c>
      <c r="B8147" s="5" t="s">
        <v>51</v>
      </c>
      <c r="C8147" s="10">
        <v>42430</v>
      </c>
      <c r="D8147" t="s">
        <v>17</v>
      </c>
      <c r="E8147">
        <f>+VLOOKUP(Tabla2[[#This Row],[Punto de venta]],Punto_venta[],2,0)</f>
        <v>2</v>
      </c>
      <c r="F8147" t="s">
        <v>12</v>
      </c>
      <c r="G8147">
        <f>+VLOOKUP(Tabla2[[#This Row],[Cultivo]],Cod_categoría[],2,0)</f>
        <v>100103006</v>
      </c>
      <c r="H8147" t="str">
        <f>+VLOOKUP(F8147,Codigos[],2,0)</f>
        <v>Frutos de carozo</v>
      </c>
      <c r="I8147">
        <f>+VLOOKUP(Tabla2[[#This Row],[Categoría]],Cod_procesamiento10[],2,0)</f>
        <v>5</v>
      </c>
      <c r="J8147" t="s">
        <v>163</v>
      </c>
      <c r="K8147" s="3">
        <v>1244.75</v>
      </c>
    </row>
    <row r="8148" spans="1:11" x14ac:dyDescent="0.35">
      <c r="A8148">
        <v>2016</v>
      </c>
      <c r="B8148" s="5" t="s">
        <v>51</v>
      </c>
      <c r="C8148" s="10">
        <v>42430</v>
      </c>
      <c r="D8148" t="s">
        <v>17</v>
      </c>
      <c r="E8148">
        <f>+VLOOKUP(Tabla2[[#This Row],[Punto de venta]],Punto_venta[],2,0)</f>
        <v>2</v>
      </c>
      <c r="F8148" t="s">
        <v>13</v>
      </c>
      <c r="G8148">
        <f>+VLOOKUP(Tabla2[[#This Row],[Cultivo]],Cod_categoría[],2,0)</f>
        <v>100106002</v>
      </c>
      <c r="H8148" t="str">
        <f>+VLOOKUP(F8148,Codigos[],2,0)</f>
        <v>Frutos oleaginosos</v>
      </c>
      <c r="I8148">
        <f>+VLOOKUP(Tabla2[[#This Row],[Categoría]],Cod_procesamiento10[],2,0)</f>
        <v>12</v>
      </c>
      <c r="J8148" t="s">
        <v>163</v>
      </c>
      <c r="K8148" s="3">
        <v>3148.79</v>
      </c>
    </row>
    <row r="8149" spans="1:11" x14ac:dyDescent="0.35">
      <c r="A8149">
        <v>2016</v>
      </c>
      <c r="B8149" s="5" t="s">
        <v>51</v>
      </c>
      <c r="C8149" s="10">
        <v>42430</v>
      </c>
      <c r="D8149" t="s">
        <v>17</v>
      </c>
      <c r="E8149">
        <f>+VLOOKUP(Tabla2[[#This Row],[Punto de venta]],Punto_venta[],2,0)</f>
        <v>2</v>
      </c>
      <c r="F8149" t="s">
        <v>14</v>
      </c>
      <c r="G8149">
        <f>+VLOOKUP(Tabla2[[#This Row],[Cultivo]],Cod_categoría[],2,0)</f>
        <v>100104005</v>
      </c>
      <c r="H8149" t="str">
        <f>+VLOOKUP(F8149,Codigos[],2,0)</f>
        <v>Frutos de pepita</v>
      </c>
      <c r="I8149">
        <f>+VLOOKUP(Tabla2[[#This Row],[Categoría]],Cod_procesamiento10[],2,0)</f>
        <v>3</v>
      </c>
      <c r="J8149" t="s">
        <v>163</v>
      </c>
      <c r="K8149" s="3">
        <v>1129.76</v>
      </c>
    </row>
    <row r="8150" spans="1:11" x14ac:dyDescent="0.35">
      <c r="A8150">
        <v>2016</v>
      </c>
      <c r="B8150" s="5" t="s">
        <v>51</v>
      </c>
      <c r="C8150" s="10">
        <v>42430</v>
      </c>
      <c r="D8150" t="s">
        <v>17</v>
      </c>
      <c r="E8150">
        <f>+VLOOKUP(Tabla2[[#This Row],[Punto de venta]],Punto_venta[],2,0)</f>
        <v>2</v>
      </c>
      <c r="F8150" t="s">
        <v>15</v>
      </c>
      <c r="G8150">
        <f>+VLOOKUP(Tabla2[[#This Row],[Cultivo]],Cod_categoría[],2,0)</f>
        <v>100108006</v>
      </c>
      <c r="H8150" t="str">
        <f>+VLOOKUP(F8150,Codigos[],2,0)</f>
        <v>Frutos tropicales y subtropicales</v>
      </c>
      <c r="I8150">
        <f>+VLOOKUP(Tabla2[[#This Row],[Categoría]],Cod_procesamiento10[],2,0)</f>
        <v>4</v>
      </c>
      <c r="J8150" t="s">
        <v>163</v>
      </c>
      <c r="K8150" s="3">
        <v>829.49</v>
      </c>
    </row>
    <row r="8151" spans="1:11" x14ac:dyDescent="0.35">
      <c r="A8151">
        <v>2016</v>
      </c>
      <c r="B8151" s="5" t="s">
        <v>51</v>
      </c>
      <c r="C8151" s="10">
        <v>42430</v>
      </c>
      <c r="D8151" t="s">
        <v>17</v>
      </c>
      <c r="E8151">
        <f>+VLOOKUP(Tabla2[[#This Row],[Punto de venta]],Punto_venta[],2,0)</f>
        <v>2</v>
      </c>
      <c r="F8151" t="s">
        <v>16</v>
      </c>
      <c r="G8151">
        <f>+VLOOKUP(Tabla2[[#This Row],[Cultivo]],Cod_categoría[],2,0)</f>
        <v>100109001</v>
      </c>
      <c r="H8151" t="str">
        <f>+VLOOKUP(F8151,Codigos[],2,0)</f>
        <v>Uva</v>
      </c>
      <c r="I8151">
        <f>+VLOOKUP(Tabla2[[#This Row],[Categoría]],Cod_procesamiento10[],2,0)</f>
        <v>11</v>
      </c>
      <c r="J8151" t="s">
        <v>163</v>
      </c>
      <c r="K8151" s="3">
        <v>2003.39</v>
      </c>
    </row>
    <row r="8152" spans="1:11" x14ac:dyDescent="0.35">
      <c r="A8152">
        <v>2016</v>
      </c>
      <c r="B8152" s="5" t="s">
        <v>51</v>
      </c>
      <c r="C8152" s="10">
        <v>42430</v>
      </c>
      <c r="D8152" t="s">
        <v>2</v>
      </c>
      <c r="E8152">
        <f>+VLOOKUP(Tabla2[[#This Row],[Punto de venta]],Punto_venta[],2,0)</f>
        <v>1</v>
      </c>
      <c r="F8152" t="s">
        <v>7</v>
      </c>
      <c r="G8152">
        <f>+VLOOKUP(Tabla2[[#This Row],[Cultivo]],Cod_categoría[],2,0)</f>
        <v>100103004</v>
      </c>
      <c r="H8152" t="str">
        <f>+VLOOKUP(F8152,Codigos[],2,0)</f>
        <v>Frutos de carozo</v>
      </c>
      <c r="I8152">
        <f>+VLOOKUP(Tabla2[[#This Row],[Categoría]],Cod_procesamiento10[],2,0)</f>
        <v>5</v>
      </c>
      <c r="J8152" t="s">
        <v>163</v>
      </c>
      <c r="K8152" s="3">
        <v>786.6</v>
      </c>
    </row>
    <row r="8153" spans="1:11" x14ac:dyDescent="0.35">
      <c r="A8153">
        <v>2016</v>
      </c>
      <c r="B8153" s="5" t="s">
        <v>51</v>
      </c>
      <c r="C8153" s="10">
        <v>42430</v>
      </c>
      <c r="D8153" t="s">
        <v>2</v>
      </c>
      <c r="E8153">
        <f>+VLOOKUP(Tabla2[[#This Row],[Punto de venta]],Punto_venta[],2,0)</f>
        <v>1</v>
      </c>
      <c r="F8153" t="s">
        <v>9</v>
      </c>
      <c r="G8153">
        <f>+VLOOKUP(Tabla2[[#This Row],[Cultivo]],Cod_categoría[],2,0)</f>
        <v>100102003</v>
      </c>
      <c r="H8153" t="str">
        <f>+VLOOKUP(F8153,Codigos[],2,0)</f>
        <v>Cítricos</v>
      </c>
      <c r="I8153">
        <f>+VLOOKUP(Tabla2[[#This Row],[Categoría]],Cod_procesamiento10[],2,0)</f>
        <v>2</v>
      </c>
      <c r="J8153" t="s">
        <v>163</v>
      </c>
      <c r="K8153" s="3">
        <v>1045.19</v>
      </c>
    </row>
    <row r="8154" spans="1:11" x14ac:dyDescent="0.35">
      <c r="A8154">
        <v>2016</v>
      </c>
      <c r="B8154" s="5" t="s">
        <v>51</v>
      </c>
      <c r="C8154" s="10">
        <v>42430</v>
      </c>
      <c r="D8154" t="s">
        <v>2</v>
      </c>
      <c r="E8154">
        <f>+VLOOKUP(Tabla2[[#This Row],[Punto de venta]],Punto_venta[],2,0)</f>
        <v>1</v>
      </c>
      <c r="F8154" t="s">
        <v>21</v>
      </c>
      <c r="G8154">
        <f>+VLOOKUP(Tabla2[[#This Row],[Cultivo]],Cod_categoría[],2,0)</f>
        <v>100108002</v>
      </c>
      <c r="H8154" t="str">
        <f>+VLOOKUP(F8154,Codigos[],2,0)</f>
        <v>Frutos tropicales y subtropicales</v>
      </c>
      <c r="I8154">
        <f>+VLOOKUP(Tabla2[[#This Row],[Categoría]],Cod_procesamiento10[],2,0)</f>
        <v>4</v>
      </c>
      <c r="J8154" t="s">
        <v>163</v>
      </c>
      <c r="K8154" s="3">
        <v>2048.96</v>
      </c>
    </row>
    <row r="8155" spans="1:11" x14ac:dyDescent="0.35">
      <c r="A8155">
        <v>2016</v>
      </c>
      <c r="B8155" s="5" t="s">
        <v>51</v>
      </c>
      <c r="C8155" s="10">
        <v>42430</v>
      </c>
      <c r="D8155" t="s">
        <v>2</v>
      </c>
      <c r="E8155">
        <f>+VLOOKUP(Tabla2[[#This Row],[Punto de venta]],Punto_venta[],2,0)</f>
        <v>1</v>
      </c>
      <c r="F8155" t="s">
        <v>10</v>
      </c>
      <c r="G8155">
        <f>+VLOOKUP(Tabla2[[#This Row],[Cultivo]],Cod_categoría[],2,0)</f>
        <v>100104002</v>
      </c>
      <c r="H8155" t="str">
        <f>+VLOOKUP(F8155,Codigos[],2,0)</f>
        <v>Frutos de pepita</v>
      </c>
      <c r="I8155">
        <f>+VLOOKUP(Tabla2[[#This Row],[Categoría]],Cod_procesamiento10[],2,0)</f>
        <v>3</v>
      </c>
      <c r="J8155" t="s">
        <v>163</v>
      </c>
      <c r="K8155" s="3">
        <v>552.67999999999995</v>
      </c>
    </row>
    <row r="8156" spans="1:11" x14ac:dyDescent="0.35">
      <c r="A8156">
        <v>2016</v>
      </c>
      <c r="B8156" s="5" t="s">
        <v>51</v>
      </c>
      <c r="C8156" s="10">
        <v>42430</v>
      </c>
      <c r="D8156" t="s">
        <v>2</v>
      </c>
      <c r="E8156">
        <f>+VLOOKUP(Tabla2[[#This Row],[Punto de venta]],Punto_venta[],2,0)</f>
        <v>1</v>
      </c>
      <c r="F8156" t="s">
        <v>11</v>
      </c>
      <c r="G8156">
        <f>+VLOOKUP(Tabla2[[#This Row],[Cultivo]],Cod_categoría[],2,0)</f>
        <v>100102005</v>
      </c>
      <c r="H8156" t="str">
        <f>+VLOOKUP(F8156,Codigos[],2,0)</f>
        <v>Cítricos</v>
      </c>
      <c r="I8156">
        <f>+VLOOKUP(Tabla2[[#This Row],[Categoría]],Cod_procesamiento10[],2,0)</f>
        <v>2</v>
      </c>
      <c r="J8156" t="s">
        <v>163</v>
      </c>
      <c r="K8156" s="3">
        <v>879.47</v>
      </c>
    </row>
    <row r="8157" spans="1:11" x14ac:dyDescent="0.35">
      <c r="A8157">
        <v>2016</v>
      </c>
      <c r="B8157" s="5" t="s">
        <v>51</v>
      </c>
      <c r="C8157" s="10">
        <v>42430</v>
      </c>
      <c r="D8157" t="s">
        <v>2</v>
      </c>
      <c r="E8157">
        <f>+VLOOKUP(Tabla2[[#This Row],[Punto de venta]],Punto_venta[],2,0)</f>
        <v>1</v>
      </c>
      <c r="F8157" t="s">
        <v>12</v>
      </c>
      <c r="G8157">
        <f>+VLOOKUP(Tabla2[[#This Row],[Cultivo]],Cod_categoría[],2,0)</f>
        <v>100103006</v>
      </c>
      <c r="H8157" t="str">
        <f>+VLOOKUP(F8157,Codigos[],2,0)</f>
        <v>Frutos de carozo</v>
      </c>
      <c r="I8157">
        <f>+VLOOKUP(Tabla2[[#This Row],[Categoría]],Cod_procesamiento10[],2,0)</f>
        <v>5</v>
      </c>
      <c r="J8157" t="s">
        <v>163</v>
      </c>
      <c r="K8157" s="3">
        <v>768.62</v>
      </c>
    </row>
    <row r="8158" spans="1:11" x14ac:dyDescent="0.35">
      <c r="A8158">
        <v>2016</v>
      </c>
      <c r="B8158" s="5" t="s">
        <v>51</v>
      </c>
      <c r="C8158" s="10">
        <v>42430</v>
      </c>
      <c r="D8158" t="s">
        <v>2</v>
      </c>
      <c r="E8158">
        <f>+VLOOKUP(Tabla2[[#This Row],[Punto de venta]],Punto_venta[],2,0)</f>
        <v>1</v>
      </c>
      <c r="F8158" t="s">
        <v>13</v>
      </c>
      <c r="G8158">
        <f>+VLOOKUP(Tabla2[[#This Row],[Cultivo]],Cod_categoría[],2,0)</f>
        <v>100106002</v>
      </c>
      <c r="H8158" t="str">
        <f>+VLOOKUP(F8158,Codigos[],2,0)</f>
        <v>Frutos oleaginosos</v>
      </c>
      <c r="I8158">
        <f>+VLOOKUP(Tabla2[[#This Row],[Categoría]],Cod_procesamiento10[],2,0)</f>
        <v>12</v>
      </c>
      <c r="J8158" t="s">
        <v>163</v>
      </c>
      <c r="K8158" s="3">
        <v>2509.5300000000002</v>
      </c>
    </row>
    <row r="8159" spans="1:11" x14ac:dyDescent="0.35">
      <c r="A8159">
        <v>2016</v>
      </c>
      <c r="B8159" s="5" t="s">
        <v>51</v>
      </c>
      <c r="C8159" s="10">
        <v>42430</v>
      </c>
      <c r="D8159" t="s">
        <v>2</v>
      </c>
      <c r="E8159">
        <f>+VLOOKUP(Tabla2[[#This Row],[Punto de venta]],Punto_venta[],2,0)</f>
        <v>1</v>
      </c>
      <c r="F8159" t="s">
        <v>14</v>
      </c>
      <c r="G8159">
        <f>+VLOOKUP(Tabla2[[#This Row],[Cultivo]],Cod_categoría[],2,0)</f>
        <v>100104005</v>
      </c>
      <c r="H8159" t="str">
        <f>+VLOOKUP(F8159,Codigos[],2,0)</f>
        <v>Frutos de pepita</v>
      </c>
      <c r="I8159">
        <f>+VLOOKUP(Tabla2[[#This Row],[Categoría]],Cod_procesamiento10[],2,0)</f>
        <v>3</v>
      </c>
      <c r="J8159" t="s">
        <v>163</v>
      </c>
      <c r="K8159" s="3">
        <v>666.93</v>
      </c>
    </row>
    <row r="8160" spans="1:11" x14ac:dyDescent="0.35">
      <c r="A8160">
        <v>2016</v>
      </c>
      <c r="B8160" s="5" t="s">
        <v>51</v>
      </c>
      <c r="C8160" s="10">
        <v>42430</v>
      </c>
      <c r="D8160" t="s">
        <v>2</v>
      </c>
      <c r="E8160">
        <f>+VLOOKUP(Tabla2[[#This Row],[Punto de venta]],Punto_venta[],2,0)</f>
        <v>1</v>
      </c>
      <c r="F8160" t="s">
        <v>15</v>
      </c>
      <c r="G8160">
        <f>+VLOOKUP(Tabla2[[#This Row],[Cultivo]],Cod_categoría[],2,0)</f>
        <v>100108006</v>
      </c>
      <c r="H8160" t="str">
        <f>+VLOOKUP(F8160,Codigos[],2,0)</f>
        <v>Frutos tropicales y subtropicales</v>
      </c>
      <c r="I8160">
        <f>+VLOOKUP(Tabla2[[#This Row],[Categoría]],Cod_procesamiento10[],2,0)</f>
        <v>4</v>
      </c>
      <c r="J8160" t="s">
        <v>163</v>
      </c>
      <c r="K8160" s="3">
        <v>573.75</v>
      </c>
    </row>
    <row r="8161" spans="1:11" x14ac:dyDescent="0.35">
      <c r="A8161">
        <v>2016</v>
      </c>
      <c r="B8161" s="5" t="s">
        <v>51</v>
      </c>
      <c r="C8161" s="10">
        <v>42430</v>
      </c>
      <c r="D8161" t="s">
        <v>2</v>
      </c>
      <c r="E8161">
        <f>+VLOOKUP(Tabla2[[#This Row],[Punto de venta]],Punto_venta[],2,0)</f>
        <v>1</v>
      </c>
      <c r="F8161" t="s">
        <v>16</v>
      </c>
      <c r="G8161">
        <f>+VLOOKUP(Tabla2[[#This Row],[Cultivo]],Cod_categoría[],2,0)</f>
        <v>100109001</v>
      </c>
      <c r="H8161" t="str">
        <f>+VLOOKUP(F8161,Codigos[],2,0)</f>
        <v>Uva</v>
      </c>
      <c r="I8161">
        <f>+VLOOKUP(Tabla2[[#This Row],[Categoría]],Cod_procesamiento10[],2,0)</f>
        <v>11</v>
      </c>
      <c r="J8161" t="s">
        <v>163</v>
      </c>
      <c r="K8161" s="3">
        <v>851.16</v>
      </c>
    </row>
    <row r="8162" spans="1:11" x14ac:dyDescent="0.35">
      <c r="A8162">
        <v>2016</v>
      </c>
      <c r="B8162" s="5" t="s">
        <v>51</v>
      </c>
      <c r="C8162" s="10">
        <v>42430</v>
      </c>
      <c r="D8162" t="s">
        <v>17</v>
      </c>
      <c r="E8162">
        <f>+VLOOKUP(Tabla2[[#This Row],[Punto de venta]],Punto_venta[],2,0)</f>
        <v>2</v>
      </c>
      <c r="F8162" t="s">
        <v>7</v>
      </c>
      <c r="G8162">
        <f>+VLOOKUP(Tabla2[[#This Row],[Cultivo]],Cod_categoría[],2,0)</f>
        <v>100103004</v>
      </c>
      <c r="H8162" t="str">
        <f>+VLOOKUP(F8162,Codigos[],2,0)</f>
        <v>Frutos de carozo</v>
      </c>
      <c r="I8162">
        <f>+VLOOKUP(Tabla2[[#This Row],[Categoría]],Cod_procesamiento10[],2,0)</f>
        <v>5</v>
      </c>
      <c r="J8162" t="s">
        <v>163</v>
      </c>
      <c r="K8162" s="3">
        <v>1323.67</v>
      </c>
    </row>
    <row r="8163" spans="1:11" x14ac:dyDescent="0.35">
      <c r="A8163">
        <v>2016</v>
      </c>
      <c r="B8163" s="5" t="s">
        <v>51</v>
      </c>
      <c r="C8163" s="10">
        <v>42430</v>
      </c>
      <c r="D8163" t="s">
        <v>17</v>
      </c>
      <c r="E8163">
        <f>+VLOOKUP(Tabla2[[#This Row],[Punto de venta]],Punto_venta[],2,0)</f>
        <v>2</v>
      </c>
      <c r="F8163" t="s">
        <v>9</v>
      </c>
      <c r="G8163">
        <f>+VLOOKUP(Tabla2[[#This Row],[Cultivo]],Cod_categoría[],2,0)</f>
        <v>100102003</v>
      </c>
      <c r="H8163" t="str">
        <f>+VLOOKUP(F8163,Codigos[],2,0)</f>
        <v>Cítricos</v>
      </c>
      <c r="I8163">
        <f>+VLOOKUP(Tabla2[[#This Row],[Categoría]],Cod_procesamiento10[],2,0)</f>
        <v>2</v>
      </c>
      <c r="J8163" t="s">
        <v>163</v>
      </c>
      <c r="K8163" s="3">
        <v>1708.73</v>
      </c>
    </row>
    <row r="8164" spans="1:11" x14ac:dyDescent="0.35">
      <c r="A8164">
        <v>2016</v>
      </c>
      <c r="B8164" s="5" t="s">
        <v>51</v>
      </c>
      <c r="C8164" s="10">
        <v>42430</v>
      </c>
      <c r="D8164" t="s">
        <v>17</v>
      </c>
      <c r="E8164">
        <f>+VLOOKUP(Tabla2[[#This Row],[Punto de venta]],Punto_venta[],2,0)</f>
        <v>2</v>
      </c>
      <c r="F8164" t="s">
        <v>21</v>
      </c>
      <c r="G8164">
        <f>+VLOOKUP(Tabla2[[#This Row],[Cultivo]],Cod_categoría[],2,0)</f>
        <v>100108002</v>
      </c>
      <c r="H8164" t="str">
        <f>+VLOOKUP(F8164,Codigos[],2,0)</f>
        <v>Frutos tropicales y subtropicales</v>
      </c>
      <c r="I8164">
        <f>+VLOOKUP(Tabla2[[#This Row],[Categoría]],Cod_procesamiento10[],2,0)</f>
        <v>4</v>
      </c>
      <c r="J8164" t="s">
        <v>163</v>
      </c>
      <c r="K8164" s="3">
        <v>1688.07</v>
      </c>
    </row>
    <row r="8165" spans="1:11" x14ac:dyDescent="0.35">
      <c r="A8165">
        <v>2016</v>
      </c>
      <c r="B8165" s="5" t="s">
        <v>51</v>
      </c>
      <c r="C8165" s="10">
        <v>42430</v>
      </c>
      <c r="D8165" t="s">
        <v>17</v>
      </c>
      <c r="E8165">
        <f>+VLOOKUP(Tabla2[[#This Row],[Punto de venta]],Punto_venta[],2,0)</f>
        <v>2</v>
      </c>
      <c r="F8165" t="s">
        <v>10</v>
      </c>
      <c r="G8165">
        <f>+VLOOKUP(Tabla2[[#This Row],[Cultivo]],Cod_categoría[],2,0)</f>
        <v>100104002</v>
      </c>
      <c r="H8165" t="str">
        <f>+VLOOKUP(F8165,Codigos[],2,0)</f>
        <v>Frutos de pepita</v>
      </c>
      <c r="I8165">
        <f>+VLOOKUP(Tabla2[[#This Row],[Categoría]],Cod_procesamiento10[],2,0)</f>
        <v>3</v>
      </c>
      <c r="J8165" t="s">
        <v>163</v>
      </c>
      <c r="K8165" s="3">
        <v>1043.4000000000001</v>
      </c>
    </row>
    <row r="8166" spans="1:11" x14ac:dyDescent="0.35">
      <c r="A8166">
        <v>2016</v>
      </c>
      <c r="B8166" s="5" t="s">
        <v>51</v>
      </c>
      <c r="C8166" s="10">
        <v>42430</v>
      </c>
      <c r="D8166" t="s">
        <v>17</v>
      </c>
      <c r="E8166">
        <f>+VLOOKUP(Tabla2[[#This Row],[Punto de venta]],Punto_venta[],2,0)</f>
        <v>2</v>
      </c>
      <c r="F8166" t="s">
        <v>11</v>
      </c>
      <c r="G8166">
        <f>+VLOOKUP(Tabla2[[#This Row],[Cultivo]],Cod_categoría[],2,0)</f>
        <v>100102005</v>
      </c>
      <c r="H8166" t="str">
        <f>+VLOOKUP(F8166,Codigos[],2,0)</f>
        <v>Cítricos</v>
      </c>
      <c r="I8166">
        <f>+VLOOKUP(Tabla2[[#This Row],[Categoría]],Cod_procesamiento10[],2,0)</f>
        <v>2</v>
      </c>
      <c r="J8166" t="s">
        <v>163</v>
      </c>
      <c r="K8166" s="3">
        <v>1140.5899999999999</v>
      </c>
    </row>
    <row r="8167" spans="1:11" x14ac:dyDescent="0.35">
      <c r="A8167">
        <v>2016</v>
      </c>
      <c r="B8167" s="5" t="s">
        <v>51</v>
      </c>
      <c r="C8167" s="10">
        <v>42430</v>
      </c>
      <c r="D8167" t="s">
        <v>17</v>
      </c>
      <c r="E8167">
        <f>+VLOOKUP(Tabla2[[#This Row],[Punto de venta]],Punto_venta[],2,0)</f>
        <v>2</v>
      </c>
      <c r="F8167" t="s">
        <v>12</v>
      </c>
      <c r="G8167">
        <f>+VLOOKUP(Tabla2[[#This Row],[Cultivo]],Cod_categoría[],2,0)</f>
        <v>100103006</v>
      </c>
      <c r="H8167" t="str">
        <f>+VLOOKUP(F8167,Codigos[],2,0)</f>
        <v>Frutos de carozo</v>
      </c>
      <c r="I8167">
        <f>+VLOOKUP(Tabla2[[#This Row],[Categoría]],Cod_procesamiento10[],2,0)</f>
        <v>5</v>
      </c>
      <c r="J8167" t="s">
        <v>163</v>
      </c>
      <c r="K8167" s="3">
        <v>1277.96</v>
      </c>
    </row>
    <row r="8168" spans="1:11" x14ac:dyDescent="0.35">
      <c r="A8168">
        <v>2016</v>
      </c>
      <c r="B8168" s="5" t="s">
        <v>51</v>
      </c>
      <c r="C8168" s="10">
        <v>42430</v>
      </c>
      <c r="D8168" t="s">
        <v>17</v>
      </c>
      <c r="E8168">
        <f>+VLOOKUP(Tabla2[[#This Row],[Punto de venta]],Punto_venta[],2,0)</f>
        <v>2</v>
      </c>
      <c r="F8168" t="s">
        <v>13</v>
      </c>
      <c r="G8168">
        <f>+VLOOKUP(Tabla2[[#This Row],[Cultivo]],Cod_categoría[],2,0)</f>
        <v>100106002</v>
      </c>
      <c r="H8168" t="str">
        <f>+VLOOKUP(F8168,Codigos[],2,0)</f>
        <v>Frutos oleaginosos</v>
      </c>
      <c r="I8168">
        <f>+VLOOKUP(Tabla2[[#This Row],[Categoría]],Cod_procesamiento10[],2,0)</f>
        <v>12</v>
      </c>
      <c r="J8168" t="s">
        <v>163</v>
      </c>
      <c r="K8168" s="3">
        <v>3137.44</v>
      </c>
    </row>
    <row r="8169" spans="1:11" x14ac:dyDescent="0.35">
      <c r="A8169">
        <v>2016</v>
      </c>
      <c r="B8169" s="5" t="s">
        <v>51</v>
      </c>
      <c r="C8169" s="10">
        <v>42430</v>
      </c>
      <c r="D8169" t="s">
        <v>17</v>
      </c>
      <c r="E8169">
        <f>+VLOOKUP(Tabla2[[#This Row],[Punto de venta]],Punto_venta[],2,0)</f>
        <v>2</v>
      </c>
      <c r="F8169" t="s">
        <v>14</v>
      </c>
      <c r="G8169">
        <f>+VLOOKUP(Tabla2[[#This Row],[Cultivo]],Cod_categoría[],2,0)</f>
        <v>100104005</v>
      </c>
      <c r="H8169" t="str">
        <f>+VLOOKUP(F8169,Codigos[],2,0)</f>
        <v>Frutos de pepita</v>
      </c>
      <c r="I8169">
        <f>+VLOOKUP(Tabla2[[#This Row],[Categoría]],Cod_procesamiento10[],2,0)</f>
        <v>3</v>
      </c>
      <c r="J8169" t="s">
        <v>163</v>
      </c>
      <c r="K8169" s="3">
        <v>985.64</v>
      </c>
    </row>
    <row r="8170" spans="1:11" x14ac:dyDescent="0.35">
      <c r="A8170">
        <v>2016</v>
      </c>
      <c r="B8170" s="5" t="s">
        <v>51</v>
      </c>
      <c r="C8170" s="10">
        <v>42430</v>
      </c>
      <c r="D8170" t="s">
        <v>17</v>
      </c>
      <c r="E8170">
        <f>+VLOOKUP(Tabla2[[#This Row],[Punto de venta]],Punto_venta[],2,0)</f>
        <v>2</v>
      </c>
      <c r="F8170" t="s">
        <v>15</v>
      </c>
      <c r="G8170">
        <f>+VLOOKUP(Tabla2[[#This Row],[Cultivo]],Cod_categoría[],2,0)</f>
        <v>100108006</v>
      </c>
      <c r="H8170" t="str">
        <f>+VLOOKUP(F8170,Codigos[],2,0)</f>
        <v>Frutos tropicales y subtropicales</v>
      </c>
      <c r="I8170">
        <f>+VLOOKUP(Tabla2[[#This Row],[Categoría]],Cod_procesamiento10[],2,0)</f>
        <v>4</v>
      </c>
      <c r="J8170" t="s">
        <v>163</v>
      </c>
      <c r="K8170" s="3">
        <v>831.41</v>
      </c>
    </row>
    <row r="8171" spans="1:11" x14ac:dyDescent="0.35">
      <c r="A8171">
        <v>2016</v>
      </c>
      <c r="B8171" s="5" t="s">
        <v>51</v>
      </c>
      <c r="C8171" s="10">
        <v>42430</v>
      </c>
      <c r="D8171" t="s">
        <v>17</v>
      </c>
      <c r="E8171">
        <f>+VLOOKUP(Tabla2[[#This Row],[Punto de venta]],Punto_venta[],2,0)</f>
        <v>2</v>
      </c>
      <c r="F8171" t="s">
        <v>16</v>
      </c>
      <c r="G8171">
        <f>+VLOOKUP(Tabla2[[#This Row],[Cultivo]],Cod_categoría[],2,0)</f>
        <v>100109001</v>
      </c>
      <c r="H8171" t="str">
        <f>+VLOOKUP(F8171,Codigos[],2,0)</f>
        <v>Uva</v>
      </c>
      <c r="I8171">
        <f>+VLOOKUP(Tabla2[[#This Row],[Categoría]],Cod_procesamiento10[],2,0)</f>
        <v>11</v>
      </c>
      <c r="J8171" t="s">
        <v>163</v>
      </c>
      <c r="K8171" s="3">
        <v>2236.75</v>
      </c>
    </row>
    <row r="8172" spans="1:11" x14ac:dyDescent="0.35">
      <c r="A8172">
        <v>2016</v>
      </c>
      <c r="B8172" s="5" t="s">
        <v>51</v>
      </c>
      <c r="C8172" s="10">
        <v>42430</v>
      </c>
      <c r="D8172" t="s">
        <v>24</v>
      </c>
      <c r="E8172">
        <f>+VLOOKUP(Tabla2[[#This Row],[Punto de venta]],Punto_venta[],2,0)</f>
        <v>3</v>
      </c>
      <c r="F8172" t="s">
        <v>68</v>
      </c>
      <c r="G8172">
        <f>+VLOOKUP(Tabla2[[#This Row],[Cultivo]],Cod_categoría[],2,0)</f>
        <v>100101001</v>
      </c>
      <c r="H8172" t="str">
        <f>+VLOOKUP(F8172,Codigos[],2,0)</f>
        <v>Berries</v>
      </c>
      <c r="I8172">
        <f>+VLOOKUP(Tabla2[[#This Row],[Categoría]],Cod_procesamiento10[],2,0)</f>
        <v>1</v>
      </c>
      <c r="J8172" t="s">
        <v>163</v>
      </c>
      <c r="K8172" s="3">
        <v>3007.96</v>
      </c>
    </row>
    <row r="8173" spans="1:11" x14ac:dyDescent="0.35">
      <c r="A8173">
        <v>2016</v>
      </c>
      <c r="B8173" s="5" t="s">
        <v>51</v>
      </c>
      <c r="C8173" s="10">
        <v>42430</v>
      </c>
      <c r="D8173" t="s">
        <v>24</v>
      </c>
      <c r="E8173">
        <f>+VLOOKUP(Tabla2[[#This Row],[Punto de venta]],Punto_venta[],2,0)</f>
        <v>3</v>
      </c>
      <c r="F8173" t="s">
        <v>5</v>
      </c>
      <c r="G8173">
        <f>+VLOOKUP(Tabla2[[#This Row],[Cultivo]],Cod_categoría[],2,0)</f>
        <v>100103002</v>
      </c>
      <c r="H8173" t="str">
        <f>+VLOOKUP(F8173,Codigos[],2,0)</f>
        <v>Frutos de carozo</v>
      </c>
      <c r="I8173">
        <f>+VLOOKUP(Tabla2[[#This Row],[Categoría]],Cod_procesamiento10[],2,0)</f>
        <v>5</v>
      </c>
      <c r="J8173" t="s">
        <v>163</v>
      </c>
      <c r="K8173" s="3">
        <v>373.49</v>
      </c>
    </row>
    <row r="8174" spans="1:11" x14ac:dyDescent="0.35">
      <c r="A8174">
        <v>2016</v>
      </c>
      <c r="B8174" s="5" t="s">
        <v>51</v>
      </c>
      <c r="C8174" s="10">
        <v>42430</v>
      </c>
      <c r="D8174" t="s">
        <v>24</v>
      </c>
      <c r="E8174">
        <f>+VLOOKUP(Tabla2[[#This Row],[Punto de venta]],Punto_venta[],2,0)</f>
        <v>3</v>
      </c>
      <c r="F8174" t="s">
        <v>7</v>
      </c>
      <c r="G8174">
        <f>+VLOOKUP(Tabla2[[#This Row],[Cultivo]],Cod_categoría[],2,0)</f>
        <v>100103004</v>
      </c>
      <c r="H8174" t="str">
        <f>+VLOOKUP(F8174,Codigos[],2,0)</f>
        <v>Frutos de carozo</v>
      </c>
      <c r="I8174">
        <f>+VLOOKUP(Tabla2[[#This Row],[Categoría]],Cod_procesamiento10[],2,0)</f>
        <v>5</v>
      </c>
      <c r="J8174" t="s">
        <v>163</v>
      </c>
      <c r="K8174" s="3">
        <v>598.82000000000005</v>
      </c>
    </row>
    <row r="8175" spans="1:11" x14ac:dyDescent="0.35">
      <c r="A8175">
        <v>2016</v>
      </c>
      <c r="B8175" s="5" t="s">
        <v>51</v>
      </c>
      <c r="C8175" s="10">
        <v>42430</v>
      </c>
      <c r="D8175" t="s">
        <v>24</v>
      </c>
      <c r="E8175">
        <f>+VLOOKUP(Tabla2[[#This Row],[Punto de venta]],Punto_venta[],2,0)</f>
        <v>3</v>
      </c>
      <c r="F8175" t="s">
        <v>23</v>
      </c>
      <c r="G8175">
        <f>+VLOOKUP(Tabla2[[#This Row],[Cultivo]],Cod_categoría[],2,0)</f>
        <v>100101004</v>
      </c>
      <c r="H8175" t="str">
        <f>+VLOOKUP(F8175,Codigos[],2,0)</f>
        <v>Berries</v>
      </c>
      <c r="I8175">
        <f>+VLOOKUP(Tabla2[[#This Row],[Categoría]],Cod_procesamiento10[],2,0)</f>
        <v>1</v>
      </c>
      <c r="J8175" t="s">
        <v>163</v>
      </c>
      <c r="K8175" s="3">
        <v>2698.8</v>
      </c>
    </row>
    <row r="8176" spans="1:11" x14ac:dyDescent="0.35">
      <c r="A8176">
        <v>2016</v>
      </c>
      <c r="B8176" s="5" t="s">
        <v>51</v>
      </c>
      <c r="C8176" s="10">
        <v>42430</v>
      </c>
      <c r="D8176" t="s">
        <v>24</v>
      </c>
      <c r="E8176">
        <f>+VLOOKUP(Tabla2[[#This Row],[Punto de venta]],Punto_venta[],2,0)</f>
        <v>3</v>
      </c>
      <c r="F8176" t="s">
        <v>8</v>
      </c>
      <c r="G8176">
        <f>+VLOOKUP(Tabla2[[#This Row],[Cultivo]],Cod_categoría[],2,0)</f>
        <v>100112025</v>
      </c>
      <c r="H8176" t="str">
        <f>+VLOOKUP(F8176,Codigos[],2,0)</f>
        <v>Berries</v>
      </c>
      <c r="I8176">
        <f>+VLOOKUP(Tabla2[[#This Row],[Categoría]],Cod_procesamiento10[],2,0)</f>
        <v>1</v>
      </c>
      <c r="J8176" t="s">
        <v>163</v>
      </c>
      <c r="K8176" s="3">
        <v>847.35</v>
      </c>
    </row>
    <row r="8177" spans="1:11" x14ac:dyDescent="0.35">
      <c r="A8177">
        <v>2016</v>
      </c>
      <c r="B8177" s="5" t="s">
        <v>51</v>
      </c>
      <c r="C8177" s="10">
        <v>42430</v>
      </c>
      <c r="D8177" t="s">
        <v>24</v>
      </c>
      <c r="E8177">
        <f>+VLOOKUP(Tabla2[[#This Row],[Punto de venta]],Punto_venta[],2,0)</f>
        <v>3</v>
      </c>
      <c r="F8177" t="s">
        <v>30</v>
      </c>
      <c r="G8177">
        <f>+VLOOKUP(Tabla2[[#This Row],[Cultivo]],Cod_categoría[],2,0)</f>
        <v>100114043</v>
      </c>
      <c r="H8177" t="str">
        <f>+VLOOKUP(F8177,Codigos[],2,0)</f>
        <v>Frutos tropicales y subtropicales</v>
      </c>
      <c r="I8177">
        <f>+VLOOKUP(Tabla2[[#This Row],[Categoría]],Cod_procesamiento10[],2,0)</f>
        <v>4</v>
      </c>
      <c r="J8177" t="s">
        <v>163</v>
      </c>
      <c r="K8177" s="3">
        <v>666.71</v>
      </c>
    </row>
    <row r="8178" spans="1:11" x14ac:dyDescent="0.35">
      <c r="A8178">
        <v>2016</v>
      </c>
      <c r="B8178" s="5" t="s">
        <v>51</v>
      </c>
      <c r="C8178" s="10">
        <v>42430</v>
      </c>
      <c r="D8178" t="s">
        <v>24</v>
      </c>
      <c r="E8178">
        <f>+VLOOKUP(Tabla2[[#This Row],[Punto de venta]],Punto_venta[],2,0)</f>
        <v>3</v>
      </c>
      <c r="F8178" t="s">
        <v>33</v>
      </c>
      <c r="G8178">
        <f>+VLOOKUP(Tabla2[[#This Row],[Cultivo]],Cod_categoría[],2,0)</f>
        <v>100114040</v>
      </c>
      <c r="H8178" t="str">
        <f>+VLOOKUP(F8178,Codigos[],2,0)</f>
        <v>Frutos tropicales y subtropicales</v>
      </c>
      <c r="I8178">
        <f>+VLOOKUP(Tabla2[[#This Row],[Categoría]],Cod_procesamiento10[],2,0)</f>
        <v>4</v>
      </c>
      <c r="J8178" t="s">
        <v>163</v>
      </c>
      <c r="K8178" s="3">
        <v>820</v>
      </c>
    </row>
    <row r="8179" spans="1:11" x14ac:dyDescent="0.35">
      <c r="A8179">
        <v>2016</v>
      </c>
      <c r="B8179" s="5" t="s">
        <v>51</v>
      </c>
      <c r="C8179" s="10">
        <v>42430</v>
      </c>
      <c r="D8179" t="s">
        <v>24</v>
      </c>
      <c r="E8179">
        <f>+VLOOKUP(Tabla2[[#This Row],[Punto de venta]],Punto_venta[],2,0)</f>
        <v>3</v>
      </c>
      <c r="F8179" t="s">
        <v>36</v>
      </c>
      <c r="G8179">
        <f>+VLOOKUP(Tabla2[[#This Row],[Cultivo]],Cod_categoría[],2,0)</f>
        <v>100101006</v>
      </c>
      <c r="H8179" t="str">
        <f>+VLOOKUP(F8179,Codigos[],2,0)</f>
        <v>Berries</v>
      </c>
      <c r="I8179">
        <f>+VLOOKUP(Tabla2[[#This Row],[Categoría]],Cod_procesamiento10[],2,0)</f>
        <v>1</v>
      </c>
      <c r="J8179" t="s">
        <v>163</v>
      </c>
      <c r="K8179" s="3">
        <v>1197.32</v>
      </c>
    </row>
    <row r="8180" spans="1:11" x14ac:dyDescent="0.35">
      <c r="A8180">
        <v>2016</v>
      </c>
      <c r="B8180" s="5" t="s">
        <v>51</v>
      </c>
      <c r="C8180" s="10">
        <v>42430</v>
      </c>
      <c r="D8180" t="s">
        <v>24</v>
      </c>
      <c r="E8180">
        <f>+VLOOKUP(Tabla2[[#This Row],[Punto de venta]],Punto_venta[],2,0)</f>
        <v>3</v>
      </c>
      <c r="F8180" t="s">
        <v>19</v>
      </c>
      <c r="G8180">
        <f>+VLOOKUP(Tabla2[[#This Row],[Cultivo]],Cod_categoría[],2,0)</f>
        <v>100101007</v>
      </c>
      <c r="H8180" t="str">
        <f>+VLOOKUP(F8180,Codigos[],2,0)</f>
        <v>Berries</v>
      </c>
      <c r="I8180">
        <f>+VLOOKUP(Tabla2[[#This Row],[Categoría]],Cod_procesamiento10[],2,0)</f>
        <v>1</v>
      </c>
      <c r="J8180" t="s">
        <v>163</v>
      </c>
      <c r="K8180" s="3">
        <v>370.37</v>
      </c>
    </row>
    <row r="8181" spans="1:11" x14ac:dyDescent="0.35">
      <c r="A8181">
        <v>2016</v>
      </c>
      <c r="B8181" s="5" t="s">
        <v>51</v>
      </c>
      <c r="C8181" s="10">
        <v>42430</v>
      </c>
      <c r="D8181" t="s">
        <v>24</v>
      </c>
      <c r="E8181">
        <f>+VLOOKUP(Tabla2[[#This Row],[Punto de venta]],Punto_venta[],2,0)</f>
        <v>3</v>
      </c>
      <c r="F8181" t="s">
        <v>9</v>
      </c>
      <c r="G8181">
        <f>+VLOOKUP(Tabla2[[#This Row],[Cultivo]],Cod_categoría[],2,0)</f>
        <v>100102003</v>
      </c>
      <c r="H8181" t="str">
        <f>+VLOOKUP(F8181,Codigos[],2,0)</f>
        <v>Cítricos</v>
      </c>
      <c r="I8181">
        <f>+VLOOKUP(Tabla2[[#This Row],[Categoría]],Cod_procesamiento10[],2,0)</f>
        <v>2</v>
      </c>
      <c r="J8181" t="s">
        <v>163</v>
      </c>
      <c r="K8181" s="3">
        <v>746.03</v>
      </c>
    </row>
    <row r="8182" spans="1:11" x14ac:dyDescent="0.35">
      <c r="A8182">
        <v>2016</v>
      </c>
      <c r="B8182" s="5" t="s">
        <v>51</v>
      </c>
      <c r="C8182" s="10">
        <v>42430</v>
      </c>
      <c r="D8182" t="s">
        <v>24</v>
      </c>
      <c r="E8182">
        <f>+VLOOKUP(Tabla2[[#This Row],[Punto de venta]],Punto_venta[],2,0)</f>
        <v>3</v>
      </c>
      <c r="F8182" t="s">
        <v>20</v>
      </c>
      <c r="G8182">
        <f>+VLOOKUP(Tabla2[[#This Row],[Cultivo]],Cod_categoría[],2,0)</f>
        <v>100102004</v>
      </c>
      <c r="H8182" t="str">
        <f>+VLOOKUP(F8182,Codigos[],2,0)</f>
        <v>Cítricos</v>
      </c>
      <c r="I8182">
        <f>+VLOOKUP(Tabla2[[#This Row],[Categoría]],Cod_procesamiento10[],2,0)</f>
        <v>2</v>
      </c>
      <c r="J8182" t="s">
        <v>163</v>
      </c>
      <c r="K8182" s="3">
        <v>462.64</v>
      </c>
    </row>
    <row r="8183" spans="1:11" x14ac:dyDescent="0.35">
      <c r="A8183">
        <v>2016</v>
      </c>
      <c r="B8183" s="5" t="s">
        <v>51</v>
      </c>
      <c r="C8183" s="10">
        <v>42430</v>
      </c>
      <c r="D8183" t="s">
        <v>24</v>
      </c>
      <c r="E8183">
        <f>+VLOOKUP(Tabla2[[#This Row],[Punto de venta]],Punto_venta[],2,0)</f>
        <v>3</v>
      </c>
      <c r="F8183" t="s">
        <v>21</v>
      </c>
      <c r="G8183">
        <f>+VLOOKUP(Tabla2[[#This Row],[Cultivo]],Cod_categoría[],2,0)</f>
        <v>100108002</v>
      </c>
      <c r="H8183" t="str">
        <f>+VLOOKUP(F8183,Codigos[],2,0)</f>
        <v>Frutos tropicales y subtropicales</v>
      </c>
      <c r="I8183">
        <f>+VLOOKUP(Tabla2[[#This Row],[Categoría]],Cod_procesamiento10[],2,0)</f>
        <v>4</v>
      </c>
      <c r="J8183" t="s">
        <v>163</v>
      </c>
      <c r="K8183" s="3">
        <v>1320.36</v>
      </c>
    </row>
    <row r="8184" spans="1:11" x14ac:dyDescent="0.35">
      <c r="A8184">
        <v>2016</v>
      </c>
      <c r="B8184" s="5" t="s">
        <v>51</v>
      </c>
      <c r="C8184" s="10">
        <v>42430</v>
      </c>
      <c r="D8184" t="s">
        <v>24</v>
      </c>
      <c r="E8184">
        <f>+VLOOKUP(Tabla2[[#This Row],[Punto de venta]],Punto_venta[],2,0)</f>
        <v>3</v>
      </c>
      <c r="F8184" t="s">
        <v>10</v>
      </c>
      <c r="G8184">
        <f>+VLOOKUP(Tabla2[[#This Row],[Cultivo]],Cod_categoría[],2,0)</f>
        <v>100104002</v>
      </c>
      <c r="H8184" t="str">
        <f>+VLOOKUP(F8184,Codigos[],2,0)</f>
        <v>Frutos de pepita</v>
      </c>
      <c r="I8184">
        <f>+VLOOKUP(Tabla2[[#This Row],[Categoría]],Cod_procesamiento10[],2,0)</f>
        <v>3</v>
      </c>
      <c r="J8184" t="s">
        <v>163</v>
      </c>
      <c r="K8184" s="3">
        <v>356.46</v>
      </c>
    </row>
    <row r="8185" spans="1:11" x14ac:dyDescent="0.35">
      <c r="A8185">
        <v>2016</v>
      </c>
      <c r="B8185" s="5" t="s">
        <v>51</v>
      </c>
      <c r="C8185" s="10">
        <v>42430</v>
      </c>
      <c r="D8185" t="s">
        <v>24</v>
      </c>
      <c r="E8185">
        <f>+VLOOKUP(Tabla2[[#This Row],[Punto de venta]],Punto_venta[],2,0)</f>
        <v>3</v>
      </c>
      <c r="F8185" t="s">
        <v>22</v>
      </c>
      <c r="G8185">
        <f>+VLOOKUP(Tabla2[[#This Row],[Cultivo]],Cod_categoría[],2,0)</f>
        <v>100114041</v>
      </c>
      <c r="H8185" t="str">
        <f>+VLOOKUP(F8185,Codigos[],2,0)</f>
        <v>Frutos tropicales y subtropicales</v>
      </c>
      <c r="I8185">
        <f>+VLOOKUP(Tabla2[[#This Row],[Categoría]],Cod_procesamiento10[],2,0)</f>
        <v>4</v>
      </c>
      <c r="J8185" t="s">
        <v>163</v>
      </c>
      <c r="K8185" s="3">
        <v>858.36</v>
      </c>
    </row>
    <row r="8186" spans="1:11" x14ac:dyDescent="0.35">
      <c r="A8186">
        <v>2016</v>
      </c>
      <c r="B8186" s="5" t="s">
        <v>51</v>
      </c>
      <c r="C8186" s="10">
        <v>42430</v>
      </c>
      <c r="D8186" t="s">
        <v>24</v>
      </c>
      <c r="E8186">
        <f>+VLOOKUP(Tabla2[[#This Row],[Punto de venta]],Punto_venta[],2,0)</f>
        <v>3</v>
      </c>
      <c r="F8186" t="s">
        <v>28</v>
      </c>
      <c r="G8186">
        <f>+VLOOKUP(Tabla2[[#This Row],[Cultivo]],Cod_categoría[],2,0)</f>
        <v>100104003</v>
      </c>
      <c r="H8186" t="str">
        <f>+VLOOKUP(F8186,Codigos[],2,0)</f>
        <v>Frutos de pepita</v>
      </c>
      <c r="I8186">
        <f>+VLOOKUP(Tabla2[[#This Row],[Categoría]],Cod_procesamiento10[],2,0)</f>
        <v>3</v>
      </c>
      <c r="J8186" t="s">
        <v>163</v>
      </c>
      <c r="K8186" s="3">
        <v>430.19</v>
      </c>
    </row>
    <row r="8187" spans="1:11" x14ac:dyDescent="0.35">
      <c r="A8187">
        <v>2016</v>
      </c>
      <c r="B8187" s="5" t="s">
        <v>51</v>
      </c>
      <c r="C8187" s="10">
        <v>42430</v>
      </c>
      <c r="D8187" t="s">
        <v>24</v>
      </c>
      <c r="E8187">
        <f>+VLOOKUP(Tabla2[[#This Row],[Punto de venta]],Punto_venta[],2,0)</f>
        <v>3</v>
      </c>
      <c r="F8187" t="s">
        <v>26</v>
      </c>
      <c r="G8187">
        <f>+VLOOKUP(Tabla2[[#This Row],[Cultivo]],Cod_categoría[],2,0)</f>
        <v>100101008</v>
      </c>
      <c r="H8187" t="str">
        <f>+VLOOKUP(F8187,Codigos[],2,0)</f>
        <v>Berries</v>
      </c>
      <c r="I8187">
        <f>+VLOOKUP(Tabla2[[#This Row],[Categoría]],Cod_procesamiento10[],2,0)</f>
        <v>1</v>
      </c>
      <c r="J8187" t="s">
        <v>163</v>
      </c>
      <c r="K8187" s="3">
        <v>1290</v>
      </c>
    </row>
    <row r="8188" spans="1:11" x14ac:dyDescent="0.35">
      <c r="A8188">
        <v>2016</v>
      </c>
      <c r="B8188" s="5" t="s">
        <v>51</v>
      </c>
      <c r="C8188" s="10">
        <v>42430</v>
      </c>
      <c r="D8188" t="s">
        <v>24</v>
      </c>
      <c r="E8188">
        <f>+VLOOKUP(Tabla2[[#This Row],[Punto de venta]],Punto_venta[],2,0)</f>
        <v>3</v>
      </c>
      <c r="F8188" t="s">
        <v>11</v>
      </c>
      <c r="G8188">
        <f>+VLOOKUP(Tabla2[[#This Row],[Cultivo]],Cod_categoría[],2,0)</f>
        <v>100102005</v>
      </c>
      <c r="H8188" t="str">
        <f>+VLOOKUP(F8188,Codigos[],2,0)</f>
        <v>Cítricos</v>
      </c>
      <c r="I8188">
        <f>+VLOOKUP(Tabla2[[#This Row],[Categoría]],Cod_procesamiento10[],2,0)</f>
        <v>2</v>
      </c>
      <c r="J8188" t="s">
        <v>163</v>
      </c>
      <c r="K8188" s="3">
        <v>631.42999999999995</v>
      </c>
    </row>
    <row r="8189" spans="1:11" x14ac:dyDescent="0.35">
      <c r="A8189">
        <v>2016</v>
      </c>
      <c r="B8189" s="5" t="s">
        <v>51</v>
      </c>
      <c r="C8189" s="10">
        <v>42430</v>
      </c>
      <c r="D8189" t="s">
        <v>24</v>
      </c>
      <c r="E8189">
        <f>+VLOOKUP(Tabla2[[#This Row],[Punto de venta]],Punto_venta[],2,0)</f>
        <v>3</v>
      </c>
      <c r="F8189" t="s">
        <v>12</v>
      </c>
      <c r="G8189">
        <f>+VLOOKUP(Tabla2[[#This Row],[Cultivo]],Cod_categoría[],2,0)</f>
        <v>100103006</v>
      </c>
      <c r="H8189" t="str">
        <f>+VLOOKUP(F8189,Codigos[],2,0)</f>
        <v>Frutos de carozo</v>
      </c>
      <c r="I8189">
        <f>+VLOOKUP(Tabla2[[#This Row],[Categoría]],Cod_procesamiento10[],2,0)</f>
        <v>5</v>
      </c>
      <c r="J8189" t="s">
        <v>163</v>
      </c>
      <c r="K8189" s="3">
        <v>538.85</v>
      </c>
    </row>
    <row r="8190" spans="1:11" x14ac:dyDescent="0.35">
      <c r="A8190">
        <v>2016</v>
      </c>
      <c r="B8190" s="5" t="s">
        <v>51</v>
      </c>
      <c r="C8190" s="10">
        <v>42430</v>
      </c>
      <c r="D8190" t="s">
        <v>24</v>
      </c>
      <c r="E8190">
        <f>+VLOOKUP(Tabla2[[#This Row],[Punto de venta]],Punto_venta[],2,0)</f>
        <v>3</v>
      </c>
      <c r="F8190" t="s">
        <v>13</v>
      </c>
      <c r="G8190">
        <f>+VLOOKUP(Tabla2[[#This Row],[Cultivo]],Cod_categoría[],2,0)</f>
        <v>100106002</v>
      </c>
      <c r="H8190" t="str">
        <f>+VLOOKUP(F8190,Codigos[],2,0)</f>
        <v>Frutos oleaginosos</v>
      </c>
      <c r="I8190">
        <f>+VLOOKUP(Tabla2[[#This Row],[Categoría]],Cod_procesamiento10[],2,0)</f>
        <v>12</v>
      </c>
      <c r="J8190" t="s">
        <v>163</v>
      </c>
      <c r="K8190" s="3">
        <v>1869.69</v>
      </c>
    </row>
    <row r="8191" spans="1:11" x14ac:dyDescent="0.35">
      <c r="A8191">
        <v>2016</v>
      </c>
      <c r="B8191" s="5" t="s">
        <v>51</v>
      </c>
      <c r="C8191" s="10">
        <v>42430</v>
      </c>
      <c r="D8191" t="s">
        <v>24</v>
      </c>
      <c r="E8191">
        <f>+VLOOKUP(Tabla2[[#This Row],[Punto de venta]],Punto_venta[],2,0)</f>
        <v>3</v>
      </c>
      <c r="F8191" t="s">
        <v>31</v>
      </c>
      <c r="G8191">
        <f>+VLOOKUP(Tabla2[[#This Row],[Cultivo]],Cod_categoría[],2,0)</f>
        <v>100108004</v>
      </c>
      <c r="H8191" t="str">
        <f>+VLOOKUP(F8191,Codigos[],2,0)</f>
        <v>Frutos tropicales y subtropicales</v>
      </c>
      <c r="I8191">
        <f>+VLOOKUP(Tabla2[[#This Row],[Categoría]],Cod_procesamiento10[],2,0)</f>
        <v>4</v>
      </c>
      <c r="J8191" t="s">
        <v>163</v>
      </c>
      <c r="K8191" s="3">
        <v>769.07</v>
      </c>
    </row>
    <row r="8192" spans="1:11" x14ac:dyDescent="0.35">
      <c r="A8192">
        <v>2016</v>
      </c>
      <c r="B8192" s="5" t="s">
        <v>51</v>
      </c>
      <c r="C8192" s="10">
        <v>42430</v>
      </c>
      <c r="D8192" t="s">
        <v>24</v>
      </c>
      <c r="E8192">
        <f>+VLOOKUP(Tabla2[[#This Row],[Punto de venta]],Punto_venta[],2,0)</f>
        <v>3</v>
      </c>
      <c r="F8192" t="s">
        <v>14</v>
      </c>
      <c r="G8192">
        <f>+VLOOKUP(Tabla2[[#This Row],[Cultivo]],Cod_categoría[],2,0)</f>
        <v>100104005</v>
      </c>
      <c r="H8192" t="str">
        <f>+VLOOKUP(F8192,Codigos[],2,0)</f>
        <v>Frutos de pepita</v>
      </c>
      <c r="I8192">
        <f>+VLOOKUP(Tabla2[[#This Row],[Categoría]],Cod_procesamiento10[],2,0)</f>
        <v>3</v>
      </c>
      <c r="J8192" t="s">
        <v>163</v>
      </c>
      <c r="K8192" s="3">
        <v>368.84</v>
      </c>
    </row>
    <row r="8193" spans="1:11" x14ac:dyDescent="0.35">
      <c r="A8193">
        <v>2016</v>
      </c>
      <c r="B8193" s="5" t="s">
        <v>51</v>
      </c>
      <c r="C8193" s="10">
        <v>42430</v>
      </c>
      <c r="D8193" t="s">
        <v>24</v>
      </c>
      <c r="E8193">
        <f>+VLOOKUP(Tabla2[[#This Row],[Punto de venta]],Punto_venta[],2,0)</f>
        <v>3</v>
      </c>
      <c r="F8193" t="s">
        <v>35</v>
      </c>
      <c r="G8193">
        <f>+VLOOKUP(Tabla2[[#This Row],[Cultivo]],Cod_categoría[],2,0)</f>
        <v>100114044</v>
      </c>
      <c r="H8193" t="str">
        <f>+VLOOKUP(F8193,Codigos[],2,0)</f>
        <v>Frutos de pepita</v>
      </c>
      <c r="I8193">
        <f>+VLOOKUP(Tabla2[[#This Row],[Categoría]],Cod_procesamiento10[],2,0)</f>
        <v>3</v>
      </c>
      <c r="J8193" t="s">
        <v>163</v>
      </c>
      <c r="K8193" s="3">
        <v>402.91</v>
      </c>
    </row>
    <row r="8194" spans="1:11" x14ac:dyDescent="0.35">
      <c r="A8194">
        <v>2016</v>
      </c>
      <c r="B8194" s="5" t="s">
        <v>51</v>
      </c>
      <c r="C8194" s="10">
        <v>42430</v>
      </c>
      <c r="D8194" t="s">
        <v>24</v>
      </c>
      <c r="E8194">
        <f>+VLOOKUP(Tabla2[[#This Row],[Punto de venta]],Punto_venta[],2,0)</f>
        <v>3</v>
      </c>
      <c r="F8194" t="s">
        <v>15</v>
      </c>
      <c r="G8194">
        <f>+VLOOKUP(Tabla2[[#This Row],[Cultivo]],Cod_categoría[],2,0)</f>
        <v>100108006</v>
      </c>
      <c r="H8194" t="str">
        <f>+VLOOKUP(F8194,Codigos[],2,0)</f>
        <v>Frutos tropicales y subtropicales</v>
      </c>
      <c r="I8194">
        <f>+VLOOKUP(Tabla2[[#This Row],[Categoría]],Cod_procesamiento10[],2,0)</f>
        <v>4</v>
      </c>
      <c r="J8194" t="s">
        <v>163</v>
      </c>
      <c r="K8194" s="3">
        <v>479.79</v>
      </c>
    </row>
    <row r="8195" spans="1:11" x14ac:dyDescent="0.35">
      <c r="A8195">
        <v>2016</v>
      </c>
      <c r="B8195" s="5" t="s">
        <v>51</v>
      </c>
      <c r="C8195" s="10">
        <v>42430</v>
      </c>
      <c r="D8195" t="s">
        <v>24</v>
      </c>
      <c r="E8195">
        <f>+VLOOKUP(Tabla2[[#This Row],[Punto de venta]],Punto_venta[],2,0)</f>
        <v>3</v>
      </c>
      <c r="F8195" t="s">
        <v>27</v>
      </c>
      <c r="G8195">
        <f>+VLOOKUP(Tabla2[[#This Row],[Cultivo]],Cod_categoría[],2,0)</f>
        <v>100102006</v>
      </c>
      <c r="H8195" t="str">
        <f>+VLOOKUP(F8195,Codigos[],2,0)</f>
        <v>Cítricos</v>
      </c>
      <c r="I8195">
        <f>+VLOOKUP(Tabla2[[#This Row],[Categoría]],Cod_procesamiento10[],2,0)</f>
        <v>2</v>
      </c>
      <c r="J8195" t="s">
        <v>163</v>
      </c>
      <c r="K8195" s="3">
        <v>458.89</v>
      </c>
    </row>
    <row r="8196" spans="1:11" x14ac:dyDescent="0.35">
      <c r="A8196">
        <v>2016</v>
      </c>
      <c r="B8196" s="5" t="s">
        <v>51</v>
      </c>
      <c r="C8196" s="10">
        <v>42430</v>
      </c>
      <c r="D8196" t="s">
        <v>24</v>
      </c>
      <c r="E8196">
        <f>+VLOOKUP(Tabla2[[#This Row],[Punto de venta]],Punto_venta[],2,0)</f>
        <v>3</v>
      </c>
      <c r="F8196" t="s">
        <v>18</v>
      </c>
      <c r="G8196">
        <f>+VLOOKUP(Tabla2[[#This Row],[Cultivo]],Cod_categoría[],2,0)</f>
        <v>100114042</v>
      </c>
      <c r="H8196" t="str">
        <f>+VLOOKUP(F8196,Codigos[],2,0)</f>
        <v>Otros</v>
      </c>
      <c r="I8196">
        <f>+VLOOKUP(Tabla2[[#This Row],[Categoría]],Cod_procesamiento10[],2,0)</f>
        <v>13</v>
      </c>
      <c r="J8196" t="s">
        <v>163</v>
      </c>
      <c r="K8196" s="3">
        <v>473.04</v>
      </c>
    </row>
    <row r="8197" spans="1:11" x14ac:dyDescent="0.35">
      <c r="A8197">
        <v>2016</v>
      </c>
      <c r="B8197" s="5" t="s">
        <v>51</v>
      </c>
      <c r="C8197" s="10">
        <v>42430</v>
      </c>
      <c r="D8197" t="s">
        <v>24</v>
      </c>
      <c r="E8197">
        <f>+VLOOKUP(Tabla2[[#This Row],[Punto de venta]],Punto_venta[],2,0)</f>
        <v>3</v>
      </c>
      <c r="F8197" t="s">
        <v>16</v>
      </c>
      <c r="G8197">
        <f>+VLOOKUP(Tabla2[[#This Row],[Cultivo]],Cod_categoría[],2,0)</f>
        <v>100109001</v>
      </c>
      <c r="H8197" t="str">
        <f>+VLOOKUP(F8197,Codigos[],2,0)</f>
        <v>Uva</v>
      </c>
      <c r="I8197">
        <f>+VLOOKUP(Tabla2[[#This Row],[Categoría]],Cod_procesamiento10[],2,0)</f>
        <v>11</v>
      </c>
      <c r="J8197" t="s">
        <v>163</v>
      </c>
      <c r="K8197" s="3">
        <v>452</v>
      </c>
    </row>
    <row r="8198" spans="1:11" x14ac:dyDescent="0.35">
      <c r="A8198">
        <v>2016</v>
      </c>
      <c r="B8198" s="5" t="s">
        <v>50</v>
      </c>
      <c r="C8198" s="10">
        <v>42401</v>
      </c>
      <c r="D8198" t="s">
        <v>2</v>
      </c>
      <c r="E8198">
        <f>+VLOOKUP(Tabla2[[#This Row],[Punto de venta]],Punto_venta[],2,0)</f>
        <v>1</v>
      </c>
      <c r="F8198" t="s">
        <v>5</v>
      </c>
      <c r="G8198">
        <f>+VLOOKUP(Tabla2[[#This Row],[Cultivo]],Cod_categoría[],2,0)</f>
        <v>100103002</v>
      </c>
      <c r="H8198" t="str">
        <f>+VLOOKUP(F8198,Codigos[],2,0)</f>
        <v>Frutos de carozo</v>
      </c>
      <c r="I8198">
        <f>+VLOOKUP(Tabla2[[#This Row],[Categoría]],Cod_procesamiento10[],2,0)</f>
        <v>5</v>
      </c>
      <c r="J8198" t="s">
        <v>163</v>
      </c>
      <c r="K8198" s="3">
        <v>635.69000000000005</v>
      </c>
    </row>
    <row r="8199" spans="1:11" x14ac:dyDescent="0.35">
      <c r="A8199">
        <v>2016</v>
      </c>
      <c r="B8199" s="5" t="s">
        <v>50</v>
      </c>
      <c r="C8199" s="10">
        <v>42401</v>
      </c>
      <c r="D8199" t="s">
        <v>2</v>
      </c>
      <c r="E8199">
        <f>+VLOOKUP(Tabla2[[#This Row],[Punto de venta]],Punto_venta[],2,0)</f>
        <v>1</v>
      </c>
      <c r="F8199" t="s">
        <v>7</v>
      </c>
      <c r="G8199">
        <f>+VLOOKUP(Tabla2[[#This Row],[Cultivo]],Cod_categoría[],2,0)</f>
        <v>100103004</v>
      </c>
      <c r="H8199" t="str">
        <f>+VLOOKUP(F8199,Codigos[],2,0)</f>
        <v>Frutos de carozo</v>
      </c>
      <c r="I8199">
        <f>+VLOOKUP(Tabla2[[#This Row],[Categoría]],Cod_procesamiento10[],2,0)</f>
        <v>5</v>
      </c>
      <c r="J8199" t="s">
        <v>163</v>
      </c>
      <c r="K8199" s="3">
        <v>752.24</v>
      </c>
    </row>
    <row r="8200" spans="1:11" x14ac:dyDescent="0.35">
      <c r="A8200">
        <v>2016</v>
      </c>
      <c r="B8200" s="5" t="s">
        <v>50</v>
      </c>
      <c r="C8200" s="10">
        <v>42401</v>
      </c>
      <c r="D8200" t="s">
        <v>2</v>
      </c>
      <c r="E8200">
        <f>+VLOOKUP(Tabla2[[#This Row],[Punto de venta]],Punto_venta[],2,0)</f>
        <v>1</v>
      </c>
      <c r="F8200" t="s">
        <v>8</v>
      </c>
      <c r="G8200">
        <f>+VLOOKUP(Tabla2[[#This Row],[Cultivo]],Cod_categoría[],2,0)</f>
        <v>100112025</v>
      </c>
      <c r="H8200" t="str">
        <f>+VLOOKUP(F8200,Codigos[],2,0)</f>
        <v>Berries</v>
      </c>
      <c r="I8200">
        <f>+VLOOKUP(Tabla2[[#This Row],[Categoría]],Cod_procesamiento10[],2,0)</f>
        <v>1</v>
      </c>
      <c r="J8200" t="s">
        <v>163</v>
      </c>
      <c r="K8200" s="3">
        <v>1035.43</v>
      </c>
    </row>
    <row r="8201" spans="1:11" x14ac:dyDescent="0.35">
      <c r="A8201">
        <v>2016</v>
      </c>
      <c r="B8201" s="5" t="s">
        <v>50</v>
      </c>
      <c r="C8201" s="10">
        <v>42401</v>
      </c>
      <c r="D8201" t="s">
        <v>2</v>
      </c>
      <c r="E8201">
        <f>+VLOOKUP(Tabla2[[#This Row],[Punto de venta]],Punto_venta[],2,0)</f>
        <v>1</v>
      </c>
      <c r="F8201" t="s">
        <v>9</v>
      </c>
      <c r="G8201">
        <f>+VLOOKUP(Tabla2[[#This Row],[Cultivo]],Cod_categoría[],2,0)</f>
        <v>100102003</v>
      </c>
      <c r="H8201" t="str">
        <f>+VLOOKUP(F8201,Codigos[],2,0)</f>
        <v>Cítricos</v>
      </c>
      <c r="I8201">
        <f>+VLOOKUP(Tabla2[[#This Row],[Categoría]],Cod_procesamiento10[],2,0)</f>
        <v>2</v>
      </c>
      <c r="J8201" t="s">
        <v>163</v>
      </c>
      <c r="K8201" s="3">
        <v>734.27</v>
      </c>
    </row>
    <row r="8202" spans="1:11" x14ac:dyDescent="0.35">
      <c r="A8202">
        <v>2016</v>
      </c>
      <c r="B8202" s="5" t="s">
        <v>50</v>
      </c>
      <c r="C8202" s="10">
        <v>42401</v>
      </c>
      <c r="D8202" t="s">
        <v>2</v>
      </c>
      <c r="E8202">
        <f>+VLOOKUP(Tabla2[[#This Row],[Punto de venta]],Punto_venta[],2,0)</f>
        <v>1</v>
      </c>
      <c r="F8202" t="s">
        <v>21</v>
      </c>
      <c r="G8202">
        <f>+VLOOKUP(Tabla2[[#This Row],[Cultivo]],Cod_categoría[],2,0)</f>
        <v>100108002</v>
      </c>
      <c r="H8202" t="str">
        <f>+VLOOKUP(F8202,Codigos[],2,0)</f>
        <v>Frutos tropicales y subtropicales</v>
      </c>
      <c r="I8202">
        <f>+VLOOKUP(Tabla2[[#This Row],[Categoría]],Cod_procesamiento10[],2,0)</f>
        <v>4</v>
      </c>
      <c r="J8202" t="s">
        <v>163</v>
      </c>
      <c r="K8202" s="3">
        <v>1733.82</v>
      </c>
    </row>
    <row r="8203" spans="1:11" x14ac:dyDescent="0.35">
      <c r="A8203">
        <v>2016</v>
      </c>
      <c r="B8203" s="5" t="s">
        <v>50</v>
      </c>
      <c r="C8203" s="10">
        <v>42401</v>
      </c>
      <c r="D8203" t="s">
        <v>2</v>
      </c>
      <c r="E8203">
        <f>+VLOOKUP(Tabla2[[#This Row],[Punto de venta]],Punto_venta[],2,0)</f>
        <v>1</v>
      </c>
      <c r="F8203" t="s">
        <v>11</v>
      </c>
      <c r="G8203">
        <f>+VLOOKUP(Tabla2[[#This Row],[Cultivo]],Cod_categoría[],2,0)</f>
        <v>100102005</v>
      </c>
      <c r="H8203" t="str">
        <f>+VLOOKUP(F8203,Codigos[],2,0)</f>
        <v>Cítricos</v>
      </c>
      <c r="I8203">
        <f>+VLOOKUP(Tabla2[[#This Row],[Categoría]],Cod_procesamiento10[],2,0)</f>
        <v>2</v>
      </c>
      <c r="J8203" t="s">
        <v>163</v>
      </c>
      <c r="K8203" s="3">
        <v>795.29</v>
      </c>
    </row>
    <row r="8204" spans="1:11" x14ac:dyDescent="0.35">
      <c r="A8204">
        <v>2016</v>
      </c>
      <c r="B8204" s="5" t="s">
        <v>50</v>
      </c>
      <c r="C8204" s="10">
        <v>42401</v>
      </c>
      <c r="D8204" t="s">
        <v>2</v>
      </c>
      <c r="E8204">
        <f>+VLOOKUP(Tabla2[[#This Row],[Punto de venta]],Punto_venta[],2,0)</f>
        <v>1</v>
      </c>
      <c r="F8204" t="s">
        <v>12</v>
      </c>
      <c r="G8204">
        <f>+VLOOKUP(Tabla2[[#This Row],[Cultivo]],Cod_categoría[],2,0)</f>
        <v>100103006</v>
      </c>
      <c r="H8204" t="str">
        <f>+VLOOKUP(F8204,Codigos[],2,0)</f>
        <v>Frutos de carozo</v>
      </c>
      <c r="I8204">
        <f>+VLOOKUP(Tabla2[[#This Row],[Categoría]],Cod_procesamiento10[],2,0)</f>
        <v>5</v>
      </c>
      <c r="J8204" t="s">
        <v>163</v>
      </c>
      <c r="K8204" s="3">
        <v>749.1</v>
      </c>
    </row>
    <row r="8205" spans="1:11" x14ac:dyDescent="0.35">
      <c r="A8205">
        <v>2016</v>
      </c>
      <c r="B8205" s="5" t="s">
        <v>50</v>
      </c>
      <c r="C8205" s="10">
        <v>42401</v>
      </c>
      <c r="D8205" t="s">
        <v>2</v>
      </c>
      <c r="E8205">
        <f>+VLOOKUP(Tabla2[[#This Row],[Punto de venta]],Punto_venta[],2,0)</f>
        <v>1</v>
      </c>
      <c r="F8205" t="s">
        <v>13</v>
      </c>
      <c r="G8205">
        <f>+VLOOKUP(Tabla2[[#This Row],[Cultivo]],Cod_categoría[],2,0)</f>
        <v>100106002</v>
      </c>
      <c r="H8205" t="str">
        <f>+VLOOKUP(F8205,Codigos[],2,0)</f>
        <v>Frutos oleaginosos</v>
      </c>
      <c r="I8205">
        <f>+VLOOKUP(Tabla2[[#This Row],[Categoría]],Cod_procesamiento10[],2,0)</f>
        <v>12</v>
      </c>
      <c r="J8205" t="s">
        <v>163</v>
      </c>
      <c r="K8205" s="3">
        <v>1985.35</v>
      </c>
    </row>
    <row r="8206" spans="1:11" x14ac:dyDescent="0.35">
      <c r="A8206">
        <v>2016</v>
      </c>
      <c r="B8206" s="5" t="s">
        <v>50</v>
      </c>
      <c r="C8206" s="10">
        <v>42401</v>
      </c>
      <c r="D8206" t="s">
        <v>2</v>
      </c>
      <c r="E8206">
        <f>+VLOOKUP(Tabla2[[#This Row],[Punto de venta]],Punto_venta[],2,0)</f>
        <v>1</v>
      </c>
      <c r="F8206" t="s">
        <v>15</v>
      </c>
      <c r="G8206">
        <f>+VLOOKUP(Tabla2[[#This Row],[Cultivo]],Cod_categoría[],2,0)</f>
        <v>100108006</v>
      </c>
      <c r="H8206" t="str">
        <f>+VLOOKUP(F8206,Codigos[],2,0)</f>
        <v>Frutos tropicales y subtropicales</v>
      </c>
      <c r="I8206">
        <f>+VLOOKUP(Tabla2[[#This Row],[Categoría]],Cod_procesamiento10[],2,0)</f>
        <v>4</v>
      </c>
      <c r="J8206" t="s">
        <v>163</v>
      </c>
      <c r="K8206" s="3">
        <v>581.13</v>
      </c>
    </row>
    <row r="8207" spans="1:11" x14ac:dyDescent="0.35">
      <c r="A8207">
        <v>2016</v>
      </c>
      <c r="B8207" s="5" t="s">
        <v>50</v>
      </c>
      <c r="C8207" s="10">
        <v>42401</v>
      </c>
      <c r="D8207" t="s">
        <v>17</v>
      </c>
      <c r="E8207">
        <f>+VLOOKUP(Tabla2[[#This Row],[Punto de venta]],Punto_venta[],2,0)</f>
        <v>2</v>
      </c>
      <c r="F8207" t="s">
        <v>5</v>
      </c>
      <c r="G8207">
        <f>+VLOOKUP(Tabla2[[#This Row],[Cultivo]],Cod_categoría[],2,0)</f>
        <v>100103002</v>
      </c>
      <c r="H8207" t="str">
        <f>+VLOOKUP(F8207,Codigos[],2,0)</f>
        <v>Frutos de carozo</v>
      </c>
      <c r="I8207">
        <f>+VLOOKUP(Tabla2[[#This Row],[Categoría]],Cod_procesamiento10[],2,0)</f>
        <v>5</v>
      </c>
      <c r="J8207" t="s">
        <v>163</v>
      </c>
      <c r="K8207" s="3">
        <v>1258.03</v>
      </c>
    </row>
    <row r="8208" spans="1:11" x14ac:dyDescent="0.35">
      <c r="A8208">
        <v>2016</v>
      </c>
      <c r="B8208" s="5" t="s">
        <v>50</v>
      </c>
      <c r="C8208" s="10">
        <v>42401</v>
      </c>
      <c r="D8208" t="s">
        <v>17</v>
      </c>
      <c r="E8208">
        <f>+VLOOKUP(Tabla2[[#This Row],[Punto de venta]],Punto_venta[],2,0)</f>
        <v>2</v>
      </c>
      <c r="F8208" t="s">
        <v>7</v>
      </c>
      <c r="G8208">
        <f>+VLOOKUP(Tabla2[[#This Row],[Cultivo]],Cod_categoría[],2,0)</f>
        <v>100103004</v>
      </c>
      <c r="H8208" t="str">
        <f>+VLOOKUP(F8208,Codigos[],2,0)</f>
        <v>Frutos de carozo</v>
      </c>
      <c r="I8208">
        <f>+VLOOKUP(Tabla2[[#This Row],[Categoría]],Cod_procesamiento10[],2,0)</f>
        <v>5</v>
      </c>
      <c r="J8208" t="s">
        <v>163</v>
      </c>
      <c r="K8208" s="3">
        <v>1204.97</v>
      </c>
    </row>
    <row r="8209" spans="1:11" x14ac:dyDescent="0.35">
      <c r="A8209">
        <v>2016</v>
      </c>
      <c r="B8209" s="5" t="s">
        <v>50</v>
      </c>
      <c r="C8209" s="10">
        <v>42401</v>
      </c>
      <c r="D8209" t="s">
        <v>17</v>
      </c>
      <c r="E8209">
        <f>+VLOOKUP(Tabla2[[#This Row],[Punto de venta]],Punto_venta[],2,0)</f>
        <v>2</v>
      </c>
      <c r="F8209" t="s">
        <v>8</v>
      </c>
      <c r="G8209">
        <f>+VLOOKUP(Tabla2[[#This Row],[Cultivo]],Cod_categoría[],2,0)</f>
        <v>100112025</v>
      </c>
      <c r="H8209" t="str">
        <f>+VLOOKUP(F8209,Codigos[],2,0)</f>
        <v>Berries</v>
      </c>
      <c r="I8209">
        <f>+VLOOKUP(Tabla2[[#This Row],[Categoría]],Cod_procesamiento10[],2,0)</f>
        <v>1</v>
      </c>
      <c r="J8209" t="s">
        <v>163</v>
      </c>
      <c r="K8209" s="3">
        <v>3826.39</v>
      </c>
    </row>
    <row r="8210" spans="1:11" x14ac:dyDescent="0.35">
      <c r="A8210">
        <v>2016</v>
      </c>
      <c r="B8210" s="5" t="s">
        <v>50</v>
      </c>
      <c r="C8210" s="10">
        <v>42401</v>
      </c>
      <c r="D8210" t="s">
        <v>17</v>
      </c>
      <c r="E8210">
        <f>+VLOOKUP(Tabla2[[#This Row],[Punto de venta]],Punto_venta[],2,0)</f>
        <v>2</v>
      </c>
      <c r="F8210" t="s">
        <v>9</v>
      </c>
      <c r="G8210">
        <f>+VLOOKUP(Tabla2[[#This Row],[Cultivo]],Cod_categoría[],2,0)</f>
        <v>100102003</v>
      </c>
      <c r="H8210" t="str">
        <f>+VLOOKUP(F8210,Codigos[],2,0)</f>
        <v>Cítricos</v>
      </c>
      <c r="I8210">
        <f>+VLOOKUP(Tabla2[[#This Row],[Categoría]],Cod_procesamiento10[],2,0)</f>
        <v>2</v>
      </c>
      <c r="J8210" t="s">
        <v>163</v>
      </c>
      <c r="K8210" s="3">
        <v>1063.5</v>
      </c>
    </row>
    <row r="8211" spans="1:11" x14ac:dyDescent="0.35">
      <c r="A8211">
        <v>2016</v>
      </c>
      <c r="B8211" s="5" t="s">
        <v>50</v>
      </c>
      <c r="C8211" s="10">
        <v>42401</v>
      </c>
      <c r="D8211" t="s">
        <v>17</v>
      </c>
      <c r="E8211">
        <f>+VLOOKUP(Tabla2[[#This Row],[Punto de venta]],Punto_venta[],2,0)</f>
        <v>2</v>
      </c>
      <c r="F8211" t="s">
        <v>21</v>
      </c>
      <c r="G8211">
        <f>+VLOOKUP(Tabla2[[#This Row],[Cultivo]],Cod_categoría[],2,0)</f>
        <v>100108002</v>
      </c>
      <c r="H8211" t="str">
        <f>+VLOOKUP(F8211,Codigos[],2,0)</f>
        <v>Frutos tropicales y subtropicales</v>
      </c>
      <c r="I8211">
        <f>+VLOOKUP(Tabla2[[#This Row],[Categoría]],Cod_procesamiento10[],2,0)</f>
        <v>4</v>
      </c>
      <c r="J8211" t="s">
        <v>163</v>
      </c>
      <c r="K8211" s="3">
        <v>1894.88</v>
      </c>
    </row>
    <row r="8212" spans="1:11" x14ac:dyDescent="0.35">
      <c r="A8212">
        <v>2016</v>
      </c>
      <c r="B8212" s="5" t="s">
        <v>50</v>
      </c>
      <c r="C8212" s="10">
        <v>42401</v>
      </c>
      <c r="D8212" t="s">
        <v>17</v>
      </c>
      <c r="E8212">
        <f>+VLOOKUP(Tabla2[[#This Row],[Punto de venta]],Punto_venta[],2,0)</f>
        <v>2</v>
      </c>
      <c r="F8212" t="s">
        <v>11</v>
      </c>
      <c r="G8212">
        <f>+VLOOKUP(Tabla2[[#This Row],[Cultivo]],Cod_categoría[],2,0)</f>
        <v>100102005</v>
      </c>
      <c r="H8212" t="str">
        <f>+VLOOKUP(F8212,Codigos[],2,0)</f>
        <v>Cítricos</v>
      </c>
      <c r="I8212">
        <f>+VLOOKUP(Tabla2[[#This Row],[Categoría]],Cod_procesamiento10[],2,0)</f>
        <v>2</v>
      </c>
      <c r="J8212" t="s">
        <v>163</v>
      </c>
      <c r="K8212" s="3">
        <v>966.27</v>
      </c>
    </row>
    <row r="8213" spans="1:11" x14ac:dyDescent="0.35">
      <c r="A8213">
        <v>2016</v>
      </c>
      <c r="B8213" s="5" t="s">
        <v>50</v>
      </c>
      <c r="C8213" s="10">
        <v>42401</v>
      </c>
      <c r="D8213" t="s">
        <v>17</v>
      </c>
      <c r="E8213">
        <f>+VLOOKUP(Tabla2[[#This Row],[Punto de venta]],Punto_venta[],2,0)</f>
        <v>2</v>
      </c>
      <c r="F8213" t="s">
        <v>12</v>
      </c>
      <c r="G8213">
        <f>+VLOOKUP(Tabla2[[#This Row],[Cultivo]],Cod_categoría[],2,0)</f>
        <v>100103006</v>
      </c>
      <c r="H8213" t="str">
        <f>+VLOOKUP(F8213,Codigos[],2,0)</f>
        <v>Frutos de carozo</v>
      </c>
      <c r="I8213">
        <f>+VLOOKUP(Tabla2[[#This Row],[Categoría]],Cod_procesamiento10[],2,0)</f>
        <v>5</v>
      </c>
      <c r="J8213" t="s">
        <v>163</v>
      </c>
      <c r="K8213" s="3">
        <v>1230.93</v>
      </c>
    </row>
    <row r="8214" spans="1:11" x14ac:dyDescent="0.35">
      <c r="A8214">
        <v>2016</v>
      </c>
      <c r="B8214" s="5" t="s">
        <v>50</v>
      </c>
      <c r="C8214" s="10">
        <v>42401</v>
      </c>
      <c r="D8214" t="s">
        <v>17</v>
      </c>
      <c r="E8214">
        <f>+VLOOKUP(Tabla2[[#This Row],[Punto de venta]],Punto_venta[],2,0)</f>
        <v>2</v>
      </c>
      <c r="F8214" t="s">
        <v>13</v>
      </c>
      <c r="G8214">
        <f>+VLOOKUP(Tabla2[[#This Row],[Cultivo]],Cod_categoría[],2,0)</f>
        <v>100106002</v>
      </c>
      <c r="H8214" t="str">
        <f>+VLOOKUP(F8214,Codigos[],2,0)</f>
        <v>Frutos oleaginosos</v>
      </c>
      <c r="I8214">
        <f>+VLOOKUP(Tabla2[[#This Row],[Categoría]],Cod_procesamiento10[],2,0)</f>
        <v>12</v>
      </c>
      <c r="J8214" t="s">
        <v>163</v>
      </c>
      <c r="K8214" s="3">
        <v>2503.3000000000002</v>
      </c>
    </row>
    <row r="8215" spans="1:11" x14ac:dyDescent="0.35">
      <c r="A8215">
        <v>2016</v>
      </c>
      <c r="B8215" s="5" t="s">
        <v>50</v>
      </c>
      <c r="C8215" s="10">
        <v>42401</v>
      </c>
      <c r="D8215" t="s">
        <v>17</v>
      </c>
      <c r="E8215">
        <f>+VLOOKUP(Tabla2[[#This Row],[Punto de venta]],Punto_venta[],2,0)</f>
        <v>2</v>
      </c>
      <c r="F8215" t="s">
        <v>15</v>
      </c>
      <c r="G8215">
        <f>+VLOOKUP(Tabla2[[#This Row],[Cultivo]],Cod_categoría[],2,0)</f>
        <v>100108006</v>
      </c>
      <c r="H8215" t="str">
        <f>+VLOOKUP(F8215,Codigos[],2,0)</f>
        <v>Frutos tropicales y subtropicales</v>
      </c>
      <c r="I8215">
        <f>+VLOOKUP(Tabla2[[#This Row],[Categoría]],Cod_procesamiento10[],2,0)</f>
        <v>4</v>
      </c>
      <c r="J8215" t="s">
        <v>163</v>
      </c>
      <c r="K8215" s="3">
        <v>822.71</v>
      </c>
    </row>
    <row r="8216" spans="1:11" x14ac:dyDescent="0.35">
      <c r="A8216">
        <v>2016</v>
      </c>
      <c r="B8216" s="5" t="s">
        <v>50</v>
      </c>
      <c r="C8216" s="10">
        <v>42401</v>
      </c>
      <c r="D8216" t="s">
        <v>2</v>
      </c>
      <c r="E8216">
        <f>+VLOOKUP(Tabla2[[#This Row],[Punto de venta]],Punto_venta[],2,0)</f>
        <v>1</v>
      </c>
      <c r="F8216" t="s">
        <v>5</v>
      </c>
      <c r="G8216">
        <f>+VLOOKUP(Tabla2[[#This Row],[Cultivo]],Cod_categoría[],2,0)</f>
        <v>100103002</v>
      </c>
      <c r="H8216" t="str">
        <f>+VLOOKUP(F8216,Codigos[],2,0)</f>
        <v>Frutos de carozo</v>
      </c>
      <c r="I8216">
        <f>+VLOOKUP(Tabla2[[#This Row],[Categoría]],Cod_procesamiento10[],2,0)</f>
        <v>5</v>
      </c>
      <c r="J8216" t="s">
        <v>163</v>
      </c>
      <c r="K8216" s="3">
        <v>651.87</v>
      </c>
    </row>
    <row r="8217" spans="1:11" x14ac:dyDescent="0.35">
      <c r="A8217">
        <v>2016</v>
      </c>
      <c r="B8217" s="5" t="s">
        <v>50</v>
      </c>
      <c r="C8217" s="10">
        <v>42401</v>
      </c>
      <c r="D8217" t="s">
        <v>2</v>
      </c>
      <c r="E8217">
        <f>+VLOOKUP(Tabla2[[#This Row],[Punto de venta]],Punto_venta[],2,0)</f>
        <v>1</v>
      </c>
      <c r="F8217" t="s">
        <v>7</v>
      </c>
      <c r="G8217">
        <f>+VLOOKUP(Tabla2[[#This Row],[Cultivo]],Cod_categoría[],2,0)</f>
        <v>100103004</v>
      </c>
      <c r="H8217" t="str">
        <f>+VLOOKUP(F8217,Codigos[],2,0)</f>
        <v>Frutos de carozo</v>
      </c>
      <c r="I8217">
        <f>+VLOOKUP(Tabla2[[#This Row],[Categoría]],Cod_procesamiento10[],2,0)</f>
        <v>5</v>
      </c>
      <c r="J8217" t="s">
        <v>163</v>
      </c>
      <c r="K8217" s="3">
        <v>773.15</v>
      </c>
    </row>
    <row r="8218" spans="1:11" x14ac:dyDescent="0.35">
      <c r="A8218">
        <v>2016</v>
      </c>
      <c r="B8218" s="5" t="s">
        <v>50</v>
      </c>
      <c r="C8218" s="10">
        <v>42401</v>
      </c>
      <c r="D8218" t="s">
        <v>2</v>
      </c>
      <c r="E8218">
        <f>+VLOOKUP(Tabla2[[#This Row],[Punto de venta]],Punto_venta[],2,0)</f>
        <v>1</v>
      </c>
      <c r="F8218" t="s">
        <v>8</v>
      </c>
      <c r="G8218">
        <f>+VLOOKUP(Tabla2[[#This Row],[Cultivo]],Cod_categoría[],2,0)</f>
        <v>100112025</v>
      </c>
      <c r="H8218" t="str">
        <f>+VLOOKUP(F8218,Codigos[],2,0)</f>
        <v>Berries</v>
      </c>
      <c r="I8218">
        <f>+VLOOKUP(Tabla2[[#This Row],[Categoría]],Cod_procesamiento10[],2,0)</f>
        <v>1</v>
      </c>
      <c r="J8218" t="s">
        <v>163</v>
      </c>
      <c r="K8218" s="3">
        <v>1187.53</v>
      </c>
    </row>
    <row r="8219" spans="1:11" x14ac:dyDescent="0.35">
      <c r="A8219">
        <v>2016</v>
      </c>
      <c r="B8219" s="5" t="s">
        <v>50</v>
      </c>
      <c r="C8219" s="10">
        <v>42401</v>
      </c>
      <c r="D8219" t="s">
        <v>2</v>
      </c>
      <c r="E8219">
        <f>+VLOOKUP(Tabla2[[#This Row],[Punto de venta]],Punto_venta[],2,0)</f>
        <v>1</v>
      </c>
      <c r="F8219" t="s">
        <v>9</v>
      </c>
      <c r="G8219">
        <f>+VLOOKUP(Tabla2[[#This Row],[Cultivo]],Cod_categoría[],2,0)</f>
        <v>100102003</v>
      </c>
      <c r="H8219" t="str">
        <f>+VLOOKUP(F8219,Codigos[],2,0)</f>
        <v>Cítricos</v>
      </c>
      <c r="I8219">
        <f>+VLOOKUP(Tabla2[[#This Row],[Categoría]],Cod_procesamiento10[],2,0)</f>
        <v>2</v>
      </c>
      <c r="J8219" t="s">
        <v>163</v>
      </c>
      <c r="K8219" s="3">
        <v>741.57</v>
      </c>
    </row>
    <row r="8220" spans="1:11" x14ac:dyDescent="0.35">
      <c r="A8220">
        <v>2016</v>
      </c>
      <c r="B8220" s="5" t="s">
        <v>50</v>
      </c>
      <c r="C8220" s="10">
        <v>42401</v>
      </c>
      <c r="D8220" t="s">
        <v>2</v>
      </c>
      <c r="E8220">
        <f>+VLOOKUP(Tabla2[[#This Row],[Punto de venta]],Punto_venta[],2,0)</f>
        <v>1</v>
      </c>
      <c r="F8220" t="s">
        <v>21</v>
      </c>
      <c r="G8220">
        <f>+VLOOKUP(Tabla2[[#This Row],[Cultivo]],Cod_categoría[],2,0)</f>
        <v>100108002</v>
      </c>
      <c r="H8220" t="str">
        <f>+VLOOKUP(F8220,Codigos[],2,0)</f>
        <v>Frutos tropicales y subtropicales</v>
      </c>
      <c r="I8220">
        <f>+VLOOKUP(Tabla2[[#This Row],[Categoría]],Cod_procesamiento10[],2,0)</f>
        <v>4</v>
      </c>
      <c r="J8220" t="s">
        <v>163</v>
      </c>
      <c r="K8220" s="3">
        <v>1807.3</v>
      </c>
    </row>
    <row r="8221" spans="1:11" x14ac:dyDescent="0.35">
      <c r="A8221">
        <v>2016</v>
      </c>
      <c r="B8221" s="5" t="s">
        <v>50</v>
      </c>
      <c r="C8221" s="10">
        <v>42401</v>
      </c>
      <c r="D8221" t="s">
        <v>2</v>
      </c>
      <c r="E8221">
        <f>+VLOOKUP(Tabla2[[#This Row],[Punto de venta]],Punto_venta[],2,0)</f>
        <v>1</v>
      </c>
      <c r="F8221" t="s">
        <v>11</v>
      </c>
      <c r="G8221">
        <f>+VLOOKUP(Tabla2[[#This Row],[Cultivo]],Cod_categoría[],2,0)</f>
        <v>100102005</v>
      </c>
      <c r="H8221" t="str">
        <f>+VLOOKUP(F8221,Codigos[],2,0)</f>
        <v>Cítricos</v>
      </c>
      <c r="I8221">
        <f>+VLOOKUP(Tabla2[[#This Row],[Categoría]],Cod_procesamiento10[],2,0)</f>
        <v>2</v>
      </c>
      <c r="J8221" t="s">
        <v>163</v>
      </c>
      <c r="K8221" s="3">
        <v>780.39</v>
      </c>
    </row>
    <row r="8222" spans="1:11" x14ac:dyDescent="0.35">
      <c r="A8222">
        <v>2016</v>
      </c>
      <c r="B8222" s="5" t="s">
        <v>50</v>
      </c>
      <c r="C8222" s="10">
        <v>42401</v>
      </c>
      <c r="D8222" t="s">
        <v>2</v>
      </c>
      <c r="E8222">
        <f>+VLOOKUP(Tabla2[[#This Row],[Punto de venta]],Punto_venta[],2,0)</f>
        <v>1</v>
      </c>
      <c r="F8222" t="s">
        <v>12</v>
      </c>
      <c r="G8222">
        <f>+VLOOKUP(Tabla2[[#This Row],[Cultivo]],Cod_categoría[],2,0)</f>
        <v>100103006</v>
      </c>
      <c r="H8222" t="str">
        <f>+VLOOKUP(F8222,Codigos[],2,0)</f>
        <v>Frutos de carozo</v>
      </c>
      <c r="I8222">
        <f>+VLOOKUP(Tabla2[[#This Row],[Categoría]],Cod_procesamiento10[],2,0)</f>
        <v>5</v>
      </c>
      <c r="J8222" t="s">
        <v>163</v>
      </c>
      <c r="K8222" s="3">
        <v>785.21</v>
      </c>
    </row>
    <row r="8223" spans="1:11" x14ac:dyDescent="0.35">
      <c r="A8223">
        <v>2016</v>
      </c>
      <c r="B8223" s="5" t="s">
        <v>50</v>
      </c>
      <c r="C8223" s="10">
        <v>42401</v>
      </c>
      <c r="D8223" t="s">
        <v>2</v>
      </c>
      <c r="E8223">
        <f>+VLOOKUP(Tabla2[[#This Row],[Punto de venta]],Punto_venta[],2,0)</f>
        <v>1</v>
      </c>
      <c r="F8223" t="s">
        <v>13</v>
      </c>
      <c r="G8223">
        <f>+VLOOKUP(Tabla2[[#This Row],[Cultivo]],Cod_categoría[],2,0)</f>
        <v>100106002</v>
      </c>
      <c r="H8223" t="str">
        <f>+VLOOKUP(F8223,Codigos[],2,0)</f>
        <v>Frutos oleaginosos</v>
      </c>
      <c r="I8223">
        <f>+VLOOKUP(Tabla2[[#This Row],[Categoría]],Cod_procesamiento10[],2,0)</f>
        <v>12</v>
      </c>
      <c r="J8223" t="s">
        <v>163</v>
      </c>
      <c r="K8223" s="3">
        <v>2046.76</v>
      </c>
    </row>
    <row r="8224" spans="1:11" x14ac:dyDescent="0.35">
      <c r="A8224">
        <v>2016</v>
      </c>
      <c r="B8224" s="5" t="s">
        <v>50</v>
      </c>
      <c r="C8224" s="10">
        <v>42401</v>
      </c>
      <c r="D8224" t="s">
        <v>2</v>
      </c>
      <c r="E8224">
        <f>+VLOOKUP(Tabla2[[#This Row],[Punto de venta]],Punto_venta[],2,0)</f>
        <v>1</v>
      </c>
      <c r="F8224" t="s">
        <v>15</v>
      </c>
      <c r="G8224">
        <f>+VLOOKUP(Tabla2[[#This Row],[Cultivo]],Cod_categoría[],2,0)</f>
        <v>100108006</v>
      </c>
      <c r="H8224" t="str">
        <f>+VLOOKUP(F8224,Codigos[],2,0)</f>
        <v>Frutos tropicales y subtropicales</v>
      </c>
      <c r="I8224">
        <f>+VLOOKUP(Tabla2[[#This Row],[Categoría]],Cod_procesamiento10[],2,0)</f>
        <v>4</v>
      </c>
      <c r="J8224" t="s">
        <v>163</v>
      </c>
      <c r="K8224" s="3">
        <v>580.97</v>
      </c>
    </row>
    <row r="8225" spans="1:11" x14ac:dyDescent="0.35">
      <c r="A8225">
        <v>2016</v>
      </c>
      <c r="B8225" s="5" t="s">
        <v>50</v>
      </c>
      <c r="C8225" s="10">
        <v>42401</v>
      </c>
      <c r="D8225" t="s">
        <v>2</v>
      </c>
      <c r="E8225">
        <f>+VLOOKUP(Tabla2[[#This Row],[Punto de venta]],Punto_venta[],2,0)</f>
        <v>1</v>
      </c>
      <c r="F8225" t="s">
        <v>16</v>
      </c>
      <c r="G8225">
        <f>+VLOOKUP(Tabla2[[#This Row],[Cultivo]],Cod_categoría[],2,0)</f>
        <v>100109001</v>
      </c>
      <c r="H8225" t="str">
        <f>+VLOOKUP(F8225,Codigos[],2,0)</f>
        <v>Uva</v>
      </c>
      <c r="I8225">
        <f>+VLOOKUP(Tabla2[[#This Row],[Categoría]],Cod_procesamiento10[],2,0)</f>
        <v>11</v>
      </c>
      <c r="J8225" t="s">
        <v>163</v>
      </c>
      <c r="K8225" s="3">
        <v>950.8</v>
      </c>
    </row>
    <row r="8226" spans="1:11" x14ac:dyDescent="0.35">
      <c r="A8226">
        <v>2016</v>
      </c>
      <c r="B8226" s="5" t="s">
        <v>50</v>
      </c>
      <c r="C8226" s="10">
        <v>42401</v>
      </c>
      <c r="D8226" t="s">
        <v>17</v>
      </c>
      <c r="E8226">
        <f>+VLOOKUP(Tabla2[[#This Row],[Punto de venta]],Punto_venta[],2,0)</f>
        <v>2</v>
      </c>
      <c r="F8226" t="s">
        <v>5</v>
      </c>
      <c r="G8226">
        <f>+VLOOKUP(Tabla2[[#This Row],[Cultivo]],Cod_categoría[],2,0)</f>
        <v>100103002</v>
      </c>
      <c r="H8226" t="str">
        <f>+VLOOKUP(F8226,Codigos[],2,0)</f>
        <v>Frutos de carozo</v>
      </c>
      <c r="I8226">
        <f>+VLOOKUP(Tabla2[[#This Row],[Categoría]],Cod_procesamiento10[],2,0)</f>
        <v>5</v>
      </c>
      <c r="J8226" t="s">
        <v>163</v>
      </c>
      <c r="K8226" s="3">
        <v>1238.5</v>
      </c>
    </row>
    <row r="8227" spans="1:11" x14ac:dyDescent="0.35">
      <c r="A8227">
        <v>2016</v>
      </c>
      <c r="B8227" s="5" t="s">
        <v>50</v>
      </c>
      <c r="C8227" s="10">
        <v>42401</v>
      </c>
      <c r="D8227" t="s">
        <v>17</v>
      </c>
      <c r="E8227">
        <f>+VLOOKUP(Tabla2[[#This Row],[Punto de venta]],Punto_venta[],2,0)</f>
        <v>2</v>
      </c>
      <c r="F8227" t="s">
        <v>7</v>
      </c>
      <c r="G8227">
        <f>+VLOOKUP(Tabla2[[#This Row],[Cultivo]],Cod_categoría[],2,0)</f>
        <v>100103004</v>
      </c>
      <c r="H8227" t="str">
        <f>+VLOOKUP(F8227,Codigos[],2,0)</f>
        <v>Frutos de carozo</v>
      </c>
      <c r="I8227">
        <f>+VLOOKUP(Tabla2[[#This Row],[Categoría]],Cod_procesamiento10[],2,0)</f>
        <v>5</v>
      </c>
      <c r="J8227" t="s">
        <v>163</v>
      </c>
      <c r="K8227" s="3">
        <v>1206.75</v>
      </c>
    </row>
    <row r="8228" spans="1:11" x14ac:dyDescent="0.35">
      <c r="A8228">
        <v>2016</v>
      </c>
      <c r="B8228" s="5" t="s">
        <v>50</v>
      </c>
      <c r="C8228" s="10">
        <v>42401</v>
      </c>
      <c r="D8228" t="s">
        <v>17</v>
      </c>
      <c r="E8228">
        <f>+VLOOKUP(Tabla2[[#This Row],[Punto de venta]],Punto_venta[],2,0)</f>
        <v>2</v>
      </c>
      <c r="F8228" t="s">
        <v>8</v>
      </c>
      <c r="G8228">
        <f>+VLOOKUP(Tabla2[[#This Row],[Cultivo]],Cod_categoría[],2,0)</f>
        <v>100112025</v>
      </c>
      <c r="H8228" t="str">
        <f>+VLOOKUP(F8228,Codigos[],2,0)</f>
        <v>Berries</v>
      </c>
      <c r="I8228">
        <f>+VLOOKUP(Tabla2[[#This Row],[Categoría]],Cod_procesamiento10[],2,0)</f>
        <v>1</v>
      </c>
      <c r="J8228" t="s">
        <v>163</v>
      </c>
      <c r="K8228" s="3">
        <v>3889.86</v>
      </c>
    </row>
    <row r="8229" spans="1:11" x14ac:dyDescent="0.35">
      <c r="A8229">
        <v>2016</v>
      </c>
      <c r="B8229" s="5" t="s">
        <v>50</v>
      </c>
      <c r="C8229" s="10">
        <v>42401</v>
      </c>
      <c r="D8229" t="s">
        <v>17</v>
      </c>
      <c r="E8229">
        <f>+VLOOKUP(Tabla2[[#This Row],[Punto de venta]],Punto_venta[],2,0)</f>
        <v>2</v>
      </c>
      <c r="F8229" t="s">
        <v>9</v>
      </c>
      <c r="G8229">
        <f>+VLOOKUP(Tabla2[[#This Row],[Cultivo]],Cod_categoría[],2,0)</f>
        <v>100102003</v>
      </c>
      <c r="H8229" t="str">
        <f>+VLOOKUP(F8229,Codigos[],2,0)</f>
        <v>Cítricos</v>
      </c>
      <c r="I8229">
        <f>+VLOOKUP(Tabla2[[#This Row],[Categoría]],Cod_procesamiento10[],2,0)</f>
        <v>2</v>
      </c>
      <c r="J8229" t="s">
        <v>163</v>
      </c>
      <c r="K8229" s="3">
        <v>1165.1400000000001</v>
      </c>
    </row>
    <row r="8230" spans="1:11" x14ac:dyDescent="0.35">
      <c r="A8230">
        <v>2016</v>
      </c>
      <c r="B8230" s="5" t="s">
        <v>50</v>
      </c>
      <c r="C8230" s="10">
        <v>42401</v>
      </c>
      <c r="D8230" t="s">
        <v>17</v>
      </c>
      <c r="E8230">
        <f>+VLOOKUP(Tabla2[[#This Row],[Punto de venta]],Punto_venta[],2,0)</f>
        <v>2</v>
      </c>
      <c r="F8230" t="s">
        <v>21</v>
      </c>
      <c r="G8230">
        <f>+VLOOKUP(Tabla2[[#This Row],[Cultivo]],Cod_categoría[],2,0)</f>
        <v>100108002</v>
      </c>
      <c r="H8230" t="str">
        <f>+VLOOKUP(F8230,Codigos[],2,0)</f>
        <v>Frutos tropicales y subtropicales</v>
      </c>
      <c r="I8230">
        <f>+VLOOKUP(Tabla2[[#This Row],[Categoría]],Cod_procesamiento10[],2,0)</f>
        <v>4</v>
      </c>
      <c r="J8230" t="s">
        <v>163</v>
      </c>
      <c r="K8230" s="3">
        <v>1664.84</v>
      </c>
    </row>
    <row r="8231" spans="1:11" x14ac:dyDescent="0.35">
      <c r="A8231">
        <v>2016</v>
      </c>
      <c r="B8231" s="5" t="s">
        <v>50</v>
      </c>
      <c r="C8231" s="10">
        <v>42401</v>
      </c>
      <c r="D8231" t="s">
        <v>17</v>
      </c>
      <c r="E8231">
        <f>+VLOOKUP(Tabla2[[#This Row],[Punto de venta]],Punto_venta[],2,0)</f>
        <v>2</v>
      </c>
      <c r="F8231" t="s">
        <v>11</v>
      </c>
      <c r="G8231">
        <f>+VLOOKUP(Tabla2[[#This Row],[Cultivo]],Cod_categoría[],2,0)</f>
        <v>100102005</v>
      </c>
      <c r="H8231" t="str">
        <f>+VLOOKUP(F8231,Codigos[],2,0)</f>
        <v>Cítricos</v>
      </c>
      <c r="I8231">
        <f>+VLOOKUP(Tabla2[[#This Row],[Categoría]],Cod_procesamiento10[],2,0)</f>
        <v>2</v>
      </c>
      <c r="J8231" t="s">
        <v>163</v>
      </c>
      <c r="K8231" s="3">
        <v>963.03</v>
      </c>
    </row>
    <row r="8232" spans="1:11" x14ac:dyDescent="0.35">
      <c r="A8232">
        <v>2016</v>
      </c>
      <c r="B8232" s="5" t="s">
        <v>50</v>
      </c>
      <c r="C8232" s="10">
        <v>42401</v>
      </c>
      <c r="D8232" t="s">
        <v>17</v>
      </c>
      <c r="E8232">
        <f>+VLOOKUP(Tabla2[[#This Row],[Punto de venta]],Punto_venta[],2,0)</f>
        <v>2</v>
      </c>
      <c r="F8232" t="s">
        <v>12</v>
      </c>
      <c r="G8232">
        <f>+VLOOKUP(Tabla2[[#This Row],[Cultivo]],Cod_categoría[],2,0)</f>
        <v>100103006</v>
      </c>
      <c r="H8232" t="str">
        <f>+VLOOKUP(F8232,Codigos[],2,0)</f>
        <v>Frutos de carozo</v>
      </c>
      <c r="I8232">
        <f>+VLOOKUP(Tabla2[[#This Row],[Categoría]],Cod_procesamiento10[],2,0)</f>
        <v>5</v>
      </c>
      <c r="J8232" t="s">
        <v>163</v>
      </c>
      <c r="K8232" s="3">
        <v>1248.3599999999999</v>
      </c>
    </row>
    <row r="8233" spans="1:11" x14ac:dyDescent="0.35">
      <c r="A8233">
        <v>2016</v>
      </c>
      <c r="B8233" s="5" t="s">
        <v>50</v>
      </c>
      <c r="C8233" s="10">
        <v>42401</v>
      </c>
      <c r="D8233" t="s">
        <v>17</v>
      </c>
      <c r="E8233">
        <f>+VLOOKUP(Tabla2[[#This Row],[Punto de venta]],Punto_venta[],2,0)</f>
        <v>2</v>
      </c>
      <c r="F8233" t="s">
        <v>13</v>
      </c>
      <c r="G8233">
        <f>+VLOOKUP(Tabla2[[#This Row],[Cultivo]],Cod_categoría[],2,0)</f>
        <v>100106002</v>
      </c>
      <c r="H8233" t="str">
        <f>+VLOOKUP(F8233,Codigos[],2,0)</f>
        <v>Frutos oleaginosos</v>
      </c>
      <c r="I8233">
        <f>+VLOOKUP(Tabla2[[#This Row],[Categoría]],Cod_procesamiento10[],2,0)</f>
        <v>12</v>
      </c>
      <c r="J8233" t="s">
        <v>163</v>
      </c>
      <c r="K8233" s="3">
        <v>2584.5700000000002</v>
      </c>
    </row>
    <row r="8234" spans="1:11" x14ac:dyDescent="0.35">
      <c r="A8234">
        <v>2016</v>
      </c>
      <c r="B8234" s="5" t="s">
        <v>50</v>
      </c>
      <c r="C8234" s="10">
        <v>42401</v>
      </c>
      <c r="D8234" t="s">
        <v>17</v>
      </c>
      <c r="E8234">
        <f>+VLOOKUP(Tabla2[[#This Row],[Punto de venta]],Punto_venta[],2,0)</f>
        <v>2</v>
      </c>
      <c r="F8234" t="s">
        <v>15</v>
      </c>
      <c r="G8234">
        <f>+VLOOKUP(Tabla2[[#This Row],[Cultivo]],Cod_categoría[],2,0)</f>
        <v>100108006</v>
      </c>
      <c r="H8234" t="str">
        <f>+VLOOKUP(F8234,Codigos[],2,0)</f>
        <v>Frutos tropicales y subtropicales</v>
      </c>
      <c r="I8234">
        <f>+VLOOKUP(Tabla2[[#This Row],[Categoría]],Cod_procesamiento10[],2,0)</f>
        <v>4</v>
      </c>
      <c r="J8234" t="s">
        <v>163</v>
      </c>
      <c r="K8234" s="3">
        <v>824.83</v>
      </c>
    </row>
    <row r="8235" spans="1:11" x14ac:dyDescent="0.35">
      <c r="A8235">
        <v>2016</v>
      </c>
      <c r="B8235" s="5" t="s">
        <v>50</v>
      </c>
      <c r="C8235" s="10">
        <v>42401</v>
      </c>
      <c r="D8235" t="s">
        <v>17</v>
      </c>
      <c r="E8235">
        <f>+VLOOKUP(Tabla2[[#This Row],[Punto de venta]],Punto_venta[],2,0)</f>
        <v>2</v>
      </c>
      <c r="F8235" t="s">
        <v>16</v>
      </c>
      <c r="G8235">
        <f>+VLOOKUP(Tabla2[[#This Row],[Cultivo]],Cod_categoría[],2,0)</f>
        <v>100109001</v>
      </c>
      <c r="H8235" t="str">
        <f>+VLOOKUP(F8235,Codigos[],2,0)</f>
        <v>Uva</v>
      </c>
      <c r="I8235">
        <f>+VLOOKUP(Tabla2[[#This Row],[Categoría]],Cod_procesamiento10[],2,0)</f>
        <v>11</v>
      </c>
      <c r="J8235" t="s">
        <v>163</v>
      </c>
      <c r="K8235" s="3">
        <v>2468.5500000000002</v>
      </c>
    </row>
    <row r="8236" spans="1:11" x14ac:dyDescent="0.35">
      <c r="A8236">
        <v>2016</v>
      </c>
      <c r="B8236" s="5" t="s">
        <v>50</v>
      </c>
      <c r="C8236" s="10">
        <v>42401</v>
      </c>
      <c r="D8236" t="s">
        <v>2</v>
      </c>
      <c r="E8236">
        <f>+VLOOKUP(Tabla2[[#This Row],[Punto de venta]],Punto_venta[],2,0)</f>
        <v>1</v>
      </c>
      <c r="F8236" t="s">
        <v>5</v>
      </c>
      <c r="G8236">
        <f>+VLOOKUP(Tabla2[[#This Row],[Cultivo]],Cod_categoría[],2,0)</f>
        <v>100103002</v>
      </c>
      <c r="H8236" t="str">
        <f>+VLOOKUP(F8236,Codigos[],2,0)</f>
        <v>Frutos de carozo</v>
      </c>
      <c r="I8236">
        <f>+VLOOKUP(Tabla2[[#This Row],[Categoría]],Cod_procesamiento10[],2,0)</f>
        <v>5</v>
      </c>
      <c r="J8236" t="s">
        <v>163</v>
      </c>
      <c r="K8236" s="3">
        <v>624.16999999999996</v>
      </c>
    </row>
    <row r="8237" spans="1:11" x14ac:dyDescent="0.35">
      <c r="A8237">
        <v>2016</v>
      </c>
      <c r="B8237" s="5" t="s">
        <v>50</v>
      </c>
      <c r="C8237" s="10">
        <v>42401</v>
      </c>
      <c r="D8237" t="s">
        <v>2</v>
      </c>
      <c r="E8237">
        <f>+VLOOKUP(Tabla2[[#This Row],[Punto de venta]],Punto_venta[],2,0)</f>
        <v>1</v>
      </c>
      <c r="F8237" t="s">
        <v>7</v>
      </c>
      <c r="G8237">
        <f>+VLOOKUP(Tabla2[[#This Row],[Cultivo]],Cod_categoría[],2,0)</f>
        <v>100103004</v>
      </c>
      <c r="H8237" t="str">
        <f>+VLOOKUP(F8237,Codigos[],2,0)</f>
        <v>Frutos de carozo</v>
      </c>
      <c r="I8237">
        <f>+VLOOKUP(Tabla2[[#This Row],[Categoría]],Cod_procesamiento10[],2,0)</f>
        <v>5</v>
      </c>
      <c r="J8237" t="s">
        <v>163</v>
      </c>
      <c r="K8237" s="3">
        <v>799.12</v>
      </c>
    </row>
    <row r="8238" spans="1:11" x14ac:dyDescent="0.35">
      <c r="A8238">
        <v>2016</v>
      </c>
      <c r="B8238" s="5" t="s">
        <v>50</v>
      </c>
      <c r="C8238" s="10">
        <v>42401</v>
      </c>
      <c r="D8238" t="s">
        <v>2</v>
      </c>
      <c r="E8238">
        <f>+VLOOKUP(Tabla2[[#This Row],[Punto de venta]],Punto_venta[],2,0)</f>
        <v>1</v>
      </c>
      <c r="F8238" t="s">
        <v>8</v>
      </c>
      <c r="G8238">
        <f>+VLOOKUP(Tabla2[[#This Row],[Cultivo]],Cod_categoría[],2,0)</f>
        <v>100112025</v>
      </c>
      <c r="H8238" t="str">
        <f>+VLOOKUP(F8238,Codigos[],2,0)</f>
        <v>Berries</v>
      </c>
      <c r="I8238">
        <f>+VLOOKUP(Tabla2[[#This Row],[Categoría]],Cod_procesamiento10[],2,0)</f>
        <v>1</v>
      </c>
      <c r="J8238" t="s">
        <v>163</v>
      </c>
      <c r="K8238" s="3">
        <v>1228.81</v>
      </c>
    </row>
    <row r="8239" spans="1:11" x14ac:dyDescent="0.35">
      <c r="A8239">
        <v>2016</v>
      </c>
      <c r="B8239" s="5" t="s">
        <v>50</v>
      </c>
      <c r="C8239" s="10">
        <v>42401</v>
      </c>
      <c r="D8239" t="s">
        <v>2</v>
      </c>
      <c r="E8239">
        <f>+VLOOKUP(Tabla2[[#This Row],[Punto de venta]],Punto_venta[],2,0)</f>
        <v>1</v>
      </c>
      <c r="F8239" t="s">
        <v>9</v>
      </c>
      <c r="G8239">
        <f>+VLOOKUP(Tabla2[[#This Row],[Cultivo]],Cod_categoría[],2,0)</f>
        <v>100102003</v>
      </c>
      <c r="H8239" t="str">
        <f>+VLOOKUP(F8239,Codigos[],2,0)</f>
        <v>Cítricos</v>
      </c>
      <c r="I8239">
        <f>+VLOOKUP(Tabla2[[#This Row],[Categoría]],Cod_procesamiento10[],2,0)</f>
        <v>2</v>
      </c>
      <c r="J8239" t="s">
        <v>163</v>
      </c>
      <c r="K8239" s="3">
        <v>807.79</v>
      </c>
    </row>
    <row r="8240" spans="1:11" x14ac:dyDescent="0.35">
      <c r="A8240">
        <v>2016</v>
      </c>
      <c r="B8240" s="5" t="s">
        <v>50</v>
      </c>
      <c r="C8240" s="10">
        <v>42401</v>
      </c>
      <c r="D8240" t="s">
        <v>2</v>
      </c>
      <c r="E8240">
        <f>+VLOOKUP(Tabla2[[#This Row],[Punto de venta]],Punto_venta[],2,0)</f>
        <v>1</v>
      </c>
      <c r="F8240" t="s">
        <v>21</v>
      </c>
      <c r="G8240">
        <f>+VLOOKUP(Tabla2[[#This Row],[Cultivo]],Cod_categoría[],2,0)</f>
        <v>100108002</v>
      </c>
      <c r="H8240" t="str">
        <f>+VLOOKUP(F8240,Codigos[],2,0)</f>
        <v>Frutos tropicales y subtropicales</v>
      </c>
      <c r="I8240">
        <f>+VLOOKUP(Tabla2[[#This Row],[Categoría]],Cod_procesamiento10[],2,0)</f>
        <v>4</v>
      </c>
      <c r="J8240" t="s">
        <v>163</v>
      </c>
      <c r="K8240" s="3">
        <v>1895.83</v>
      </c>
    </row>
    <row r="8241" spans="1:11" x14ac:dyDescent="0.35">
      <c r="A8241">
        <v>2016</v>
      </c>
      <c r="B8241" s="5" t="s">
        <v>50</v>
      </c>
      <c r="C8241" s="10">
        <v>42401</v>
      </c>
      <c r="D8241" t="s">
        <v>2</v>
      </c>
      <c r="E8241">
        <f>+VLOOKUP(Tabla2[[#This Row],[Punto de venta]],Punto_venta[],2,0)</f>
        <v>1</v>
      </c>
      <c r="F8241" t="s">
        <v>11</v>
      </c>
      <c r="G8241">
        <f>+VLOOKUP(Tabla2[[#This Row],[Cultivo]],Cod_categoría[],2,0)</f>
        <v>100102005</v>
      </c>
      <c r="H8241" t="str">
        <f>+VLOOKUP(F8241,Codigos[],2,0)</f>
        <v>Cítricos</v>
      </c>
      <c r="I8241">
        <f>+VLOOKUP(Tabla2[[#This Row],[Categoría]],Cod_procesamiento10[],2,0)</f>
        <v>2</v>
      </c>
      <c r="J8241" t="s">
        <v>163</v>
      </c>
      <c r="K8241" s="3">
        <v>829.38</v>
      </c>
    </row>
    <row r="8242" spans="1:11" x14ac:dyDescent="0.35">
      <c r="A8242">
        <v>2016</v>
      </c>
      <c r="B8242" s="5" t="s">
        <v>50</v>
      </c>
      <c r="C8242" s="10">
        <v>42401</v>
      </c>
      <c r="D8242" t="s">
        <v>2</v>
      </c>
      <c r="E8242">
        <f>+VLOOKUP(Tabla2[[#This Row],[Punto de venta]],Punto_venta[],2,0)</f>
        <v>1</v>
      </c>
      <c r="F8242" t="s">
        <v>12</v>
      </c>
      <c r="G8242">
        <f>+VLOOKUP(Tabla2[[#This Row],[Cultivo]],Cod_categoría[],2,0)</f>
        <v>100103006</v>
      </c>
      <c r="H8242" t="str">
        <f>+VLOOKUP(F8242,Codigos[],2,0)</f>
        <v>Frutos de carozo</v>
      </c>
      <c r="I8242">
        <f>+VLOOKUP(Tabla2[[#This Row],[Categoría]],Cod_procesamiento10[],2,0)</f>
        <v>5</v>
      </c>
      <c r="J8242" t="s">
        <v>163</v>
      </c>
      <c r="K8242" s="3">
        <v>802.1</v>
      </c>
    </row>
    <row r="8243" spans="1:11" x14ac:dyDescent="0.35">
      <c r="A8243">
        <v>2016</v>
      </c>
      <c r="B8243" s="5" t="s">
        <v>50</v>
      </c>
      <c r="C8243" s="10">
        <v>42401</v>
      </c>
      <c r="D8243" t="s">
        <v>2</v>
      </c>
      <c r="E8243">
        <f>+VLOOKUP(Tabla2[[#This Row],[Punto de venta]],Punto_venta[],2,0)</f>
        <v>1</v>
      </c>
      <c r="F8243" t="s">
        <v>13</v>
      </c>
      <c r="G8243">
        <f>+VLOOKUP(Tabla2[[#This Row],[Cultivo]],Cod_categoría[],2,0)</f>
        <v>100106002</v>
      </c>
      <c r="H8243" t="str">
        <f>+VLOOKUP(F8243,Codigos[],2,0)</f>
        <v>Frutos oleaginosos</v>
      </c>
      <c r="I8243">
        <f>+VLOOKUP(Tabla2[[#This Row],[Categoría]],Cod_procesamiento10[],2,0)</f>
        <v>12</v>
      </c>
      <c r="J8243" t="s">
        <v>163</v>
      </c>
      <c r="K8243" s="3">
        <v>2138.46</v>
      </c>
    </row>
    <row r="8244" spans="1:11" x14ac:dyDescent="0.35">
      <c r="A8244">
        <v>2016</v>
      </c>
      <c r="B8244" s="5" t="s">
        <v>50</v>
      </c>
      <c r="C8244" s="10">
        <v>42401</v>
      </c>
      <c r="D8244" t="s">
        <v>2</v>
      </c>
      <c r="E8244">
        <f>+VLOOKUP(Tabla2[[#This Row],[Punto de venta]],Punto_venta[],2,0)</f>
        <v>1</v>
      </c>
      <c r="F8244" t="s">
        <v>15</v>
      </c>
      <c r="G8244">
        <f>+VLOOKUP(Tabla2[[#This Row],[Cultivo]],Cod_categoría[],2,0)</f>
        <v>100108006</v>
      </c>
      <c r="H8244" t="str">
        <f>+VLOOKUP(F8244,Codigos[],2,0)</f>
        <v>Frutos tropicales y subtropicales</v>
      </c>
      <c r="I8244">
        <f>+VLOOKUP(Tabla2[[#This Row],[Categoría]],Cod_procesamiento10[],2,0)</f>
        <v>4</v>
      </c>
      <c r="J8244" t="s">
        <v>163</v>
      </c>
      <c r="K8244" s="3">
        <v>594.87</v>
      </c>
    </row>
    <row r="8245" spans="1:11" x14ac:dyDescent="0.35">
      <c r="A8245">
        <v>2016</v>
      </c>
      <c r="B8245" s="5" t="s">
        <v>50</v>
      </c>
      <c r="C8245" s="10">
        <v>42401</v>
      </c>
      <c r="D8245" t="s">
        <v>2</v>
      </c>
      <c r="E8245">
        <f>+VLOOKUP(Tabla2[[#This Row],[Punto de venta]],Punto_venta[],2,0)</f>
        <v>1</v>
      </c>
      <c r="F8245" t="s">
        <v>16</v>
      </c>
      <c r="G8245">
        <f>+VLOOKUP(Tabla2[[#This Row],[Cultivo]],Cod_categoría[],2,0)</f>
        <v>100109001</v>
      </c>
      <c r="H8245" t="str">
        <f>+VLOOKUP(F8245,Codigos[],2,0)</f>
        <v>Uva</v>
      </c>
      <c r="I8245">
        <f>+VLOOKUP(Tabla2[[#This Row],[Categoría]],Cod_procesamiento10[],2,0)</f>
        <v>11</v>
      </c>
      <c r="J8245" t="s">
        <v>163</v>
      </c>
      <c r="K8245" s="3">
        <v>859.14</v>
      </c>
    </row>
    <row r="8246" spans="1:11" x14ac:dyDescent="0.35">
      <c r="A8246">
        <v>2016</v>
      </c>
      <c r="B8246" s="5" t="s">
        <v>50</v>
      </c>
      <c r="C8246" s="10">
        <v>42401</v>
      </c>
      <c r="D8246" t="s">
        <v>17</v>
      </c>
      <c r="E8246">
        <f>+VLOOKUP(Tabla2[[#This Row],[Punto de venta]],Punto_venta[],2,0)</f>
        <v>2</v>
      </c>
      <c r="F8246" t="s">
        <v>5</v>
      </c>
      <c r="G8246">
        <f>+VLOOKUP(Tabla2[[#This Row],[Cultivo]],Cod_categoría[],2,0)</f>
        <v>100103002</v>
      </c>
      <c r="H8246" t="str">
        <f>+VLOOKUP(F8246,Codigos[],2,0)</f>
        <v>Frutos de carozo</v>
      </c>
      <c r="I8246">
        <f>+VLOOKUP(Tabla2[[#This Row],[Categoría]],Cod_procesamiento10[],2,0)</f>
        <v>5</v>
      </c>
      <c r="J8246" t="s">
        <v>163</v>
      </c>
      <c r="K8246" s="3">
        <v>1199.6300000000001</v>
      </c>
    </row>
    <row r="8247" spans="1:11" x14ac:dyDescent="0.35">
      <c r="A8247">
        <v>2016</v>
      </c>
      <c r="B8247" s="5" t="s">
        <v>50</v>
      </c>
      <c r="C8247" s="10">
        <v>42401</v>
      </c>
      <c r="D8247" t="s">
        <v>17</v>
      </c>
      <c r="E8247">
        <f>+VLOOKUP(Tabla2[[#This Row],[Punto de venta]],Punto_venta[],2,0)</f>
        <v>2</v>
      </c>
      <c r="F8247" t="s">
        <v>7</v>
      </c>
      <c r="G8247">
        <f>+VLOOKUP(Tabla2[[#This Row],[Cultivo]],Cod_categoría[],2,0)</f>
        <v>100103004</v>
      </c>
      <c r="H8247" t="str">
        <f>+VLOOKUP(F8247,Codigos[],2,0)</f>
        <v>Frutos de carozo</v>
      </c>
      <c r="I8247">
        <f>+VLOOKUP(Tabla2[[#This Row],[Categoría]],Cod_procesamiento10[],2,0)</f>
        <v>5</v>
      </c>
      <c r="J8247" t="s">
        <v>163</v>
      </c>
      <c r="K8247" s="3">
        <v>1228.98</v>
      </c>
    </row>
    <row r="8248" spans="1:11" x14ac:dyDescent="0.35">
      <c r="A8248">
        <v>2016</v>
      </c>
      <c r="B8248" s="5" t="s">
        <v>50</v>
      </c>
      <c r="C8248" s="10">
        <v>42401</v>
      </c>
      <c r="D8248" t="s">
        <v>17</v>
      </c>
      <c r="E8248">
        <f>+VLOOKUP(Tabla2[[#This Row],[Punto de venta]],Punto_venta[],2,0)</f>
        <v>2</v>
      </c>
      <c r="F8248" t="s">
        <v>8</v>
      </c>
      <c r="G8248">
        <f>+VLOOKUP(Tabla2[[#This Row],[Cultivo]],Cod_categoría[],2,0)</f>
        <v>100112025</v>
      </c>
      <c r="H8248" t="str">
        <f>+VLOOKUP(F8248,Codigos[],2,0)</f>
        <v>Berries</v>
      </c>
      <c r="I8248">
        <f>+VLOOKUP(Tabla2[[#This Row],[Categoría]],Cod_procesamiento10[],2,0)</f>
        <v>1</v>
      </c>
      <c r="J8248" t="s">
        <v>163</v>
      </c>
      <c r="K8248" s="3">
        <v>3691.74</v>
      </c>
    </row>
    <row r="8249" spans="1:11" x14ac:dyDescent="0.35">
      <c r="A8249">
        <v>2016</v>
      </c>
      <c r="B8249" s="5" t="s">
        <v>50</v>
      </c>
      <c r="C8249" s="10">
        <v>42401</v>
      </c>
      <c r="D8249" t="s">
        <v>17</v>
      </c>
      <c r="E8249">
        <f>+VLOOKUP(Tabla2[[#This Row],[Punto de venta]],Punto_venta[],2,0)</f>
        <v>2</v>
      </c>
      <c r="F8249" t="s">
        <v>9</v>
      </c>
      <c r="G8249">
        <f>+VLOOKUP(Tabla2[[#This Row],[Cultivo]],Cod_categoría[],2,0)</f>
        <v>100102003</v>
      </c>
      <c r="H8249" t="str">
        <f>+VLOOKUP(F8249,Codigos[],2,0)</f>
        <v>Cítricos</v>
      </c>
      <c r="I8249">
        <f>+VLOOKUP(Tabla2[[#This Row],[Categoría]],Cod_procesamiento10[],2,0)</f>
        <v>2</v>
      </c>
      <c r="J8249" t="s">
        <v>163</v>
      </c>
      <c r="K8249" s="3">
        <v>1240.57</v>
      </c>
    </row>
    <row r="8250" spans="1:11" x14ac:dyDescent="0.35">
      <c r="A8250">
        <v>2016</v>
      </c>
      <c r="B8250" s="5" t="s">
        <v>50</v>
      </c>
      <c r="C8250" s="10">
        <v>42401</v>
      </c>
      <c r="D8250" t="s">
        <v>17</v>
      </c>
      <c r="E8250">
        <f>+VLOOKUP(Tabla2[[#This Row],[Punto de venta]],Punto_venta[],2,0)</f>
        <v>2</v>
      </c>
      <c r="F8250" t="s">
        <v>21</v>
      </c>
      <c r="G8250">
        <f>+VLOOKUP(Tabla2[[#This Row],[Cultivo]],Cod_categoría[],2,0)</f>
        <v>100108002</v>
      </c>
      <c r="H8250" t="str">
        <f>+VLOOKUP(F8250,Codigos[],2,0)</f>
        <v>Frutos tropicales y subtropicales</v>
      </c>
      <c r="I8250">
        <f>+VLOOKUP(Tabla2[[#This Row],[Categoría]],Cod_procesamiento10[],2,0)</f>
        <v>4</v>
      </c>
      <c r="J8250" t="s">
        <v>163</v>
      </c>
      <c r="K8250" s="3">
        <v>1562.1</v>
      </c>
    </row>
    <row r="8251" spans="1:11" x14ac:dyDescent="0.35">
      <c r="A8251">
        <v>2016</v>
      </c>
      <c r="B8251" s="5" t="s">
        <v>50</v>
      </c>
      <c r="C8251" s="10">
        <v>42401</v>
      </c>
      <c r="D8251" t="s">
        <v>17</v>
      </c>
      <c r="E8251">
        <f>+VLOOKUP(Tabla2[[#This Row],[Punto de venta]],Punto_venta[],2,0)</f>
        <v>2</v>
      </c>
      <c r="F8251" t="s">
        <v>11</v>
      </c>
      <c r="G8251">
        <f>+VLOOKUP(Tabla2[[#This Row],[Cultivo]],Cod_categoría[],2,0)</f>
        <v>100102005</v>
      </c>
      <c r="H8251" t="str">
        <f>+VLOOKUP(F8251,Codigos[],2,0)</f>
        <v>Cítricos</v>
      </c>
      <c r="I8251">
        <f>+VLOOKUP(Tabla2[[#This Row],[Categoría]],Cod_procesamiento10[],2,0)</f>
        <v>2</v>
      </c>
      <c r="J8251" t="s">
        <v>163</v>
      </c>
      <c r="K8251" s="3">
        <v>981.73</v>
      </c>
    </row>
    <row r="8252" spans="1:11" x14ac:dyDescent="0.35">
      <c r="A8252">
        <v>2016</v>
      </c>
      <c r="B8252" s="5" t="s">
        <v>50</v>
      </c>
      <c r="C8252" s="10">
        <v>42401</v>
      </c>
      <c r="D8252" t="s">
        <v>17</v>
      </c>
      <c r="E8252">
        <f>+VLOOKUP(Tabla2[[#This Row],[Punto de venta]],Punto_venta[],2,0)</f>
        <v>2</v>
      </c>
      <c r="F8252" t="s">
        <v>12</v>
      </c>
      <c r="G8252">
        <f>+VLOOKUP(Tabla2[[#This Row],[Cultivo]],Cod_categoría[],2,0)</f>
        <v>100103006</v>
      </c>
      <c r="H8252" t="str">
        <f>+VLOOKUP(F8252,Codigos[],2,0)</f>
        <v>Frutos de carozo</v>
      </c>
      <c r="I8252">
        <f>+VLOOKUP(Tabla2[[#This Row],[Categoría]],Cod_procesamiento10[],2,0)</f>
        <v>5</v>
      </c>
      <c r="J8252" t="s">
        <v>163</v>
      </c>
      <c r="K8252" s="3">
        <v>1284.68</v>
      </c>
    </row>
    <row r="8253" spans="1:11" x14ac:dyDescent="0.35">
      <c r="A8253">
        <v>2016</v>
      </c>
      <c r="B8253" s="5" t="s">
        <v>50</v>
      </c>
      <c r="C8253" s="10">
        <v>42401</v>
      </c>
      <c r="D8253" t="s">
        <v>17</v>
      </c>
      <c r="E8253">
        <f>+VLOOKUP(Tabla2[[#This Row],[Punto de venta]],Punto_venta[],2,0)</f>
        <v>2</v>
      </c>
      <c r="F8253" t="s">
        <v>13</v>
      </c>
      <c r="G8253">
        <f>+VLOOKUP(Tabla2[[#This Row],[Cultivo]],Cod_categoría[],2,0)</f>
        <v>100106002</v>
      </c>
      <c r="H8253" t="str">
        <f>+VLOOKUP(F8253,Codigos[],2,0)</f>
        <v>Frutos oleaginosos</v>
      </c>
      <c r="I8253">
        <f>+VLOOKUP(Tabla2[[#This Row],[Categoría]],Cod_procesamiento10[],2,0)</f>
        <v>12</v>
      </c>
      <c r="J8253" t="s">
        <v>163</v>
      </c>
      <c r="K8253" s="3">
        <v>2639.75</v>
      </c>
    </row>
    <row r="8254" spans="1:11" x14ac:dyDescent="0.35">
      <c r="A8254">
        <v>2016</v>
      </c>
      <c r="B8254" s="5" t="s">
        <v>50</v>
      </c>
      <c r="C8254" s="10">
        <v>42401</v>
      </c>
      <c r="D8254" t="s">
        <v>17</v>
      </c>
      <c r="E8254">
        <f>+VLOOKUP(Tabla2[[#This Row],[Punto de venta]],Punto_venta[],2,0)</f>
        <v>2</v>
      </c>
      <c r="F8254" t="s">
        <v>15</v>
      </c>
      <c r="G8254">
        <f>+VLOOKUP(Tabla2[[#This Row],[Cultivo]],Cod_categoría[],2,0)</f>
        <v>100108006</v>
      </c>
      <c r="H8254" t="str">
        <f>+VLOOKUP(F8254,Codigos[],2,0)</f>
        <v>Frutos tropicales y subtropicales</v>
      </c>
      <c r="I8254">
        <f>+VLOOKUP(Tabla2[[#This Row],[Categoría]],Cod_procesamiento10[],2,0)</f>
        <v>4</v>
      </c>
      <c r="J8254" t="s">
        <v>163</v>
      </c>
      <c r="K8254" s="3">
        <v>783.39</v>
      </c>
    </row>
    <row r="8255" spans="1:11" x14ac:dyDescent="0.35">
      <c r="A8255">
        <v>2016</v>
      </c>
      <c r="B8255" s="5" t="s">
        <v>50</v>
      </c>
      <c r="C8255" s="10">
        <v>42401</v>
      </c>
      <c r="D8255" t="s">
        <v>17</v>
      </c>
      <c r="E8255">
        <f>+VLOOKUP(Tabla2[[#This Row],[Punto de venta]],Punto_venta[],2,0)</f>
        <v>2</v>
      </c>
      <c r="F8255" t="s">
        <v>16</v>
      </c>
      <c r="G8255">
        <f>+VLOOKUP(Tabla2[[#This Row],[Cultivo]],Cod_categoría[],2,0)</f>
        <v>100109001</v>
      </c>
      <c r="H8255" t="str">
        <f>+VLOOKUP(F8255,Codigos[],2,0)</f>
        <v>Uva</v>
      </c>
      <c r="I8255">
        <f>+VLOOKUP(Tabla2[[#This Row],[Categoría]],Cod_procesamiento10[],2,0)</f>
        <v>11</v>
      </c>
      <c r="J8255" t="s">
        <v>163</v>
      </c>
      <c r="K8255" s="3">
        <v>2204.77</v>
      </c>
    </row>
    <row r="8256" spans="1:11" x14ac:dyDescent="0.35">
      <c r="A8256">
        <v>2016</v>
      </c>
      <c r="B8256" s="5" t="s">
        <v>50</v>
      </c>
      <c r="C8256" s="10">
        <v>42401</v>
      </c>
      <c r="D8256" t="s">
        <v>2</v>
      </c>
      <c r="E8256">
        <f>+VLOOKUP(Tabla2[[#This Row],[Punto de venta]],Punto_venta[],2,0)</f>
        <v>1</v>
      </c>
      <c r="F8256" t="s">
        <v>5</v>
      </c>
      <c r="G8256">
        <f>+VLOOKUP(Tabla2[[#This Row],[Cultivo]],Cod_categoría[],2,0)</f>
        <v>100103002</v>
      </c>
      <c r="H8256" t="str">
        <f>+VLOOKUP(F8256,Codigos[],2,0)</f>
        <v>Frutos de carozo</v>
      </c>
      <c r="I8256">
        <f>+VLOOKUP(Tabla2[[#This Row],[Categoría]],Cod_procesamiento10[],2,0)</f>
        <v>5</v>
      </c>
      <c r="J8256" t="s">
        <v>163</v>
      </c>
      <c r="K8256" s="3">
        <v>606.47</v>
      </c>
    </row>
    <row r="8257" spans="1:11" x14ac:dyDescent="0.35">
      <c r="A8257">
        <v>2016</v>
      </c>
      <c r="B8257" s="5" t="s">
        <v>50</v>
      </c>
      <c r="C8257" s="10">
        <v>42401</v>
      </c>
      <c r="D8257" t="s">
        <v>2</v>
      </c>
      <c r="E8257">
        <f>+VLOOKUP(Tabla2[[#This Row],[Punto de venta]],Punto_venta[],2,0)</f>
        <v>1</v>
      </c>
      <c r="F8257" t="s">
        <v>7</v>
      </c>
      <c r="G8257">
        <f>+VLOOKUP(Tabla2[[#This Row],[Cultivo]],Cod_categoría[],2,0)</f>
        <v>100103004</v>
      </c>
      <c r="H8257" t="str">
        <f>+VLOOKUP(F8257,Codigos[],2,0)</f>
        <v>Frutos de carozo</v>
      </c>
      <c r="I8257">
        <f>+VLOOKUP(Tabla2[[#This Row],[Categoría]],Cod_procesamiento10[],2,0)</f>
        <v>5</v>
      </c>
      <c r="J8257" t="s">
        <v>163</v>
      </c>
      <c r="K8257" s="3">
        <v>776.06</v>
      </c>
    </row>
    <row r="8258" spans="1:11" x14ac:dyDescent="0.35">
      <c r="A8258">
        <v>2016</v>
      </c>
      <c r="B8258" s="5" t="s">
        <v>50</v>
      </c>
      <c r="C8258" s="10">
        <v>42401</v>
      </c>
      <c r="D8258" t="s">
        <v>2</v>
      </c>
      <c r="E8258">
        <f>+VLOOKUP(Tabla2[[#This Row],[Punto de venta]],Punto_venta[],2,0)</f>
        <v>1</v>
      </c>
      <c r="F8258" t="s">
        <v>8</v>
      </c>
      <c r="G8258">
        <f>+VLOOKUP(Tabla2[[#This Row],[Cultivo]],Cod_categoría[],2,0)</f>
        <v>100112025</v>
      </c>
      <c r="H8258" t="str">
        <f>+VLOOKUP(F8258,Codigos[],2,0)</f>
        <v>Berries</v>
      </c>
      <c r="I8258">
        <f>+VLOOKUP(Tabla2[[#This Row],[Categoría]],Cod_procesamiento10[],2,0)</f>
        <v>1</v>
      </c>
      <c r="J8258" t="s">
        <v>163</v>
      </c>
      <c r="K8258" s="3">
        <v>1265.29</v>
      </c>
    </row>
    <row r="8259" spans="1:11" x14ac:dyDescent="0.35">
      <c r="A8259">
        <v>2016</v>
      </c>
      <c r="B8259" s="5" t="s">
        <v>50</v>
      </c>
      <c r="C8259" s="10">
        <v>42401</v>
      </c>
      <c r="D8259" t="s">
        <v>2</v>
      </c>
      <c r="E8259">
        <f>+VLOOKUP(Tabla2[[#This Row],[Punto de venta]],Punto_venta[],2,0)</f>
        <v>1</v>
      </c>
      <c r="F8259" t="s">
        <v>9</v>
      </c>
      <c r="G8259">
        <f>+VLOOKUP(Tabla2[[#This Row],[Cultivo]],Cod_categoría[],2,0)</f>
        <v>100102003</v>
      </c>
      <c r="H8259" t="str">
        <f>+VLOOKUP(F8259,Codigos[],2,0)</f>
        <v>Cítricos</v>
      </c>
      <c r="I8259">
        <f>+VLOOKUP(Tabla2[[#This Row],[Categoría]],Cod_procesamiento10[],2,0)</f>
        <v>2</v>
      </c>
      <c r="J8259" t="s">
        <v>163</v>
      </c>
      <c r="K8259" s="3">
        <v>899.6</v>
      </c>
    </row>
    <row r="8260" spans="1:11" x14ac:dyDescent="0.35">
      <c r="A8260">
        <v>2016</v>
      </c>
      <c r="B8260" s="5" t="s">
        <v>50</v>
      </c>
      <c r="C8260" s="10">
        <v>42401</v>
      </c>
      <c r="D8260" t="s">
        <v>2</v>
      </c>
      <c r="E8260">
        <f>+VLOOKUP(Tabla2[[#This Row],[Punto de venta]],Punto_venta[],2,0)</f>
        <v>1</v>
      </c>
      <c r="F8260" t="s">
        <v>21</v>
      </c>
      <c r="G8260">
        <f>+VLOOKUP(Tabla2[[#This Row],[Cultivo]],Cod_categoría[],2,0)</f>
        <v>100108002</v>
      </c>
      <c r="H8260" t="str">
        <f>+VLOOKUP(F8260,Codigos[],2,0)</f>
        <v>Frutos tropicales y subtropicales</v>
      </c>
      <c r="I8260">
        <f>+VLOOKUP(Tabla2[[#This Row],[Categoría]],Cod_procesamiento10[],2,0)</f>
        <v>4</v>
      </c>
      <c r="J8260" t="s">
        <v>163</v>
      </c>
      <c r="K8260" s="3">
        <v>1713.64</v>
      </c>
    </row>
    <row r="8261" spans="1:11" x14ac:dyDescent="0.35">
      <c r="A8261">
        <v>2016</v>
      </c>
      <c r="B8261" s="5" t="s">
        <v>50</v>
      </c>
      <c r="C8261" s="10">
        <v>42401</v>
      </c>
      <c r="D8261" t="s">
        <v>2</v>
      </c>
      <c r="E8261">
        <f>+VLOOKUP(Tabla2[[#This Row],[Punto de venta]],Punto_venta[],2,0)</f>
        <v>1</v>
      </c>
      <c r="F8261" t="s">
        <v>11</v>
      </c>
      <c r="G8261">
        <f>+VLOOKUP(Tabla2[[#This Row],[Cultivo]],Cod_categoría[],2,0)</f>
        <v>100102005</v>
      </c>
      <c r="H8261" t="str">
        <f>+VLOOKUP(F8261,Codigos[],2,0)</f>
        <v>Cítricos</v>
      </c>
      <c r="I8261">
        <f>+VLOOKUP(Tabla2[[#This Row],[Categoría]],Cod_procesamiento10[],2,0)</f>
        <v>2</v>
      </c>
      <c r="J8261" t="s">
        <v>163</v>
      </c>
      <c r="K8261" s="3">
        <v>761.75</v>
      </c>
    </row>
    <row r="8262" spans="1:11" x14ac:dyDescent="0.35">
      <c r="A8262">
        <v>2016</v>
      </c>
      <c r="B8262" s="5" t="s">
        <v>50</v>
      </c>
      <c r="C8262" s="10">
        <v>42401</v>
      </c>
      <c r="D8262" t="s">
        <v>2</v>
      </c>
      <c r="E8262">
        <f>+VLOOKUP(Tabla2[[#This Row],[Punto de venta]],Punto_venta[],2,0)</f>
        <v>1</v>
      </c>
      <c r="F8262" t="s">
        <v>12</v>
      </c>
      <c r="G8262">
        <f>+VLOOKUP(Tabla2[[#This Row],[Cultivo]],Cod_categoría[],2,0)</f>
        <v>100103006</v>
      </c>
      <c r="H8262" t="str">
        <f>+VLOOKUP(F8262,Codigos[],2,0)</f>
        <v>Frutos de carozo</v>
      </c>
      <c r="I8262">
        <f>+VLOOKUP(Tabla2[[#This Row],[Categoría]],Cod_procesamiento10[],2,0)</f>
        <v>5</v>
      </c>
      <c r="J8262" t="s">
        <v>163</v>
      </c>
      <c r="K8262" s="3">
        <v>748.6</v>
      </c>
    </row>
    <row r="8263" spans="1:11" x14ac:dyDescent="0.35">
      <c r="A8263">
        <v>2016</v>
      </c>
      <c r="B8263" s="5" t="s">
        <v>50</v>
      </c>
      <c r="C8263" s="10">
        <v>42401</v>
      </c>
      <c r="D8263" t="s">
        <v>2</v>
      </c>
      <c r="E8263">
        <f>+VLOOKUP(Tabla2[[#This Row],[Punto de venta]],Punto_venta[],2,0)</f>
        <v>1</v>
      </c>
      <c r="F8263" t="s">
        <v>13</v>
      </c>
      <c r="G8263">
        <f>+VLOOKUP(Tabla2[[#This Row],[Cultivo]],Cod_categoría[],2,0)</f>
        <v>100106002</v>
      </c>
      <c r="H8263" t="str">
        <f>+VLOOKUP(F8263,Codigos[],2,0)</f>
        <v>Frutos oleaginosos</v>
      </c>
      <c r="I8263">
        <f>+VLOOKUP(Tabla2[[#This Row],[Categoría]],Cod_procesamiento10[],2,0)</f>
        <v>12</v>
      </c>
      <c r="J8263" t="s">
        <v>163</v>
      </c>
      <c r="K8263" s="3">
        <v>2246.14</v>
      </c>
    </row>
    <row r="8264" spans="1:11" x14ac:dyDescent="0.35">
      <c r="A8264">
        <v>2016</v>
      </c>
      <c r="B8264" s="5" t="s">
        <v>50</v>
      </c>
      <c r="C8264" s="10">
        <v>42401</v>
      </c>
      <c r="D8264" t="s">
        <v>2</v>
      </c>
      <c r="E8264">
        <f>+VLOOKUP(Tabla2[[#This Row],[Punto de venta]],Punto_venta[],2,0)</f>
        <v>1</v>
      </c>
      <c r="F8264" t="s">
        <v>15</v>
      </c>
      <c r="G8264">
        <f>+VLOOKUP(Tabla2[[#This Row],[Cultivo]],Cod_categoría[],2,0)</f>
        <v>100108006</v>
      </c>
      <c r="H8264" t="str">
        <f>+VLOOKUP(F8264,Codigos[],2,0)</f>
        <v>Frutos tropicales y subtropicales</v>
      </c>
      <c r="I8264">
        <f>+VLOOKUP(Tabla2[[#This Row],[Categoría]],Cod_procesamiento10[],2,0)</f>
        <v>4</v>
      </c>
      <c r="J8264" t="s">
        <v>163</v>
      </c>
      <c r="K8264" s="3">
        <v>603.96</v>
      </c>
    </row>
    <row r="8265" spans="1:11" x14ac:dyDescent="0.35">
      <c r="A8265">
        <v>2016</v>
      </c>
      <c r="B8265" s="5" t="s">
        <v>50</v>
      </c>
      <c r="C8265" s="10">
        <v>42401</v>
      </c>
      <c r="D8265" t="s">
        <v>2</v>
      </c>
      <c r="E8265">
        <f>+VLOOKUP(Tabla2[[#This Row],[Punto de venta]],Punto_venta[],2,0)</f>
        <v>1</v>
      </c>
      <c r="F8265" t="s">
        <v>16</v>
      </c>
      <c r="G8265">
        <f>+VLOOKUP(Tabla2[[#This Row],[Cultivo]],Cod_categoría[],2,0)</f>
        <v>100109001</v>
      </c>
      <c r="H8265" t="str">
        <f>+VLOOKUP(F8265,Codigos[],2,0)</f>
        <v>Uva</v>
      </c>
      <c r="I8265">
        <f>+VLOOKUP(Tabla2[[#This Row],[Categoría]],Cod_procesamiento10[],2,0)</f>
        <v>11</v>
      </c>
      <c r="J8265" t="s">
        <v>163</v>
      </c>
      <c r="K8265" s="3">
        <v>892.73</v>
      </c>
    </row>
    <row r="8266" spans="1:11" x14ac:dyDescent="0.35">
      <c r="A8266">
        <v>2016</v>
      </c>
      <c r="B8266" s="5" t="s">
        <v>50</v>
      </c>
      <c r="C8266" s="10">
        <v>42401</v>
      </c>
      <c r="D8266" t="s">
        <v>17</v>
      </c>
      <c r="E8266">
        <f>+VLOOKUP(Tabla2[[#This Row],[Punto de venta]],Punto_venta[],2,0)</f>
        <v>2</v>
      </c>
      <c r="F8266" t="s">
        <v>5</v>
      </c>
      <c r="G8266">
        <f>+VLOOKUP(Tabla2[[#This Row],[Cultivo]],Cod_categoría[],2,0)</f>
        <v>100103002</v>
      </c>
      <c r="H8266" t="str">
        <f>+VLOOKUP(F8266,Codigos[],2,0)</f>
        <v>Frutos de carozo</v>
      </c>
      <c r="I8266">
        <f>+VLOOKUP(Tabla2[[#This Row],[Categoría]],Cod_procesamiento10[],2,0)</f>
        <v>5</v>
      </c>
      <c r="J8266" t="s">
        <v>163</v>
      </c>
      <c r="K8266" s="3">
        <v>1180.69</v>
      </c>
    </row>
    <row r="8267" spans="1:11" x14ac:dyDescent="0.35">
      <c r="A8267">
        <v>2016</v>
      </c>
      <c r="B8267" s="5" t="s">
        <v>50</v>
      </c>
      <c r="C8267" s="10">
        <v>42401</v>
      </c>
      <c r="D8267" t="s">
        <v>17</v>
      </c>
      <c r="E8267">
        <f>+VLOOKUP(Tabla2[[#This Row],[Punto de venta]],Punto_venta[],2,0)</f>
        <v>2</v>
      </c>
      <c r="F8267" t="s">
        <v>7</v>
      </c>
      <c r="G8267">
        <f>+VLOOKUP(Tabla2[[#This Row],[Cultivo]],Cod_categoría[],2,0)</f>
        <v>100103004</v>
      </c>
      <c r="H8267" t="str">
        <f>+VLOOKUP(F8267,Codigos[],2,0)</f>
        <v>Frutos de carozo</v>
      </c>
      <c r="I8267">
        <f>+VLOOKUP(Tabla2[[#This Row],[Categoría]],Cod_procesamiento10[],2,0)</f>
        <v>5</v>
      </c>
      <c r="J8267" t="s">
        <v>163</v>
      </c>
      <c r="K8267" s="3">
        <v>1262.93</v>
      </c>
    </row>
    <row r="8268" spans="1:11" x14ac:dyDescent="0.35">
      <c r="A8268">
        <v>2016</v>
      </c>
      <c r="B8268" s="5" t="s">
        <v>50</v>
      </c>
      <c r="C8268" s="10">
        <v>42401</v>
      </c>
      <c r="D8268" t="s">
        <v>17</v>
      </c>
      <c r="E8268">
        <f>+VLOOKUP(Tabla2[[#This Row],[Punto de venta]],Punto_venta[],2,0)</f>
        <v>2</v>
      </c>
      <c r="F8268" t="s">
        <v>8</v>
      </c>
      <c r="G8268">
        <f>+VLOOKUP(Tabla2[[#This Row],[Cultivo]],Cod_categoría[],2,0)</f>
        <v>100112025</v>
      </c>
      <c r="H8268" t="str">
        <f>+VLOOKUP(F8268,Codigos[],2,0)</f>
        <v>Berries</v>
      </c>
      <c r="I8268">
        <f>+VLOOKUP(Tabla2[[#This Row],[Categoría]],Cod_procesamiento10[],2,0)</f>
        <v>1</v>
      </c>
      <c r="J8268" t="s">
        <v>163</v>
      </c>
      <c r="K8268" s="3">
        <v>3993.41</v>
      </c>
    </row>
    <row r="8269" spans="1:11" x14ac:dyDescent="0.35">
      <c r="A8269">
        <v>2016</v>
      </c>
      <c r="B8269" s="5" t="s">
        <v>50</v>
      </c>
      <c r="C8269" s="10">
        <v>42401</v>
      </c>
      <c r="D8269" t="s">
        <v>17</v>
      </c>
      <c r="E8269">
        <f>+VLOOKUP(Tabla2[[#This Row],[Punto de venta]],Punto_venta[],2,0)</f>
        <v>2</v>
      </c>
      <c r="F8269" t="s">
        <v>9</v>
      </c>
      <c r="G8269">
        <f>+VLOOKUP(Tabla2[[#This Row],[Cultivo]],Cod_categoría[],2,0)</f>
        <v>100102003</v>
      </c>
      <c r="H8269" t="str">
        <f>+VLOOKUP(F8269,Codigos[],2,0)</f>
        <v>Cítricos</v>
      </c>
      <c r="I8269">
        <f>+VLOOKUP(Tabla2[[#This Row],[Categoría]],Cod_procesamiento10[],2,0)</f>
        <v>2</v>
      </c>
      <c r="J8269" t="s">
        <v>163</v>
      </c>
      <c r="K8269" s="3">
        <v>1298.47</v>
      </c>
    </row>
    <row r="8270" spans="1:11" x14ac:dyDescent="0.35">
      <c r="A8270">
        <v>2016</v>
      </c>
      <c r="B8270" s="5" t="s">
        <v>50</v>
      </c>
      <c r="C8270" s="10">
        <v>42401</v>
      </c>
      <c r="D8270" t="s">
        <v>17</v>
      </c>
      <c r="E8270">
        <f>+VLOOKUP(Tabla2[[#This Row],[Punto de venta]],Punto_venta[],2,0)</f>
        <v>2</v>
      </c>
      <c r="F8270" t="s">
        <v>21</v>
      </c>
      <c r="G8270">
        <f>+VLOOKUP(Tabla2[[#This Row],[Cultivo]],Cod_categoría[],2,0)</f>
        <v>100108002</v>
      </c>
      <c r="H8270" t="str">
        <f>+VLOOKUP(F8270,Codigos[],2,0)</f>
        <v>Frutos tropicales y subtropicales</v>
      </c>
      <c r="I8270">
        <f>+VLOOKUP(Tabla2[[#This Row],[Categoría]],Cod_procesamiento10[],2,0)</f>
        <v>4</v>
      </c>
      <c r="J8270" t="s">
        <v>163</v>
      </c>
      <c r="K8270" s="3">
        <v>1678.38</v>
      </c>
    </row>
    <row r="8271" spans="1:11" x14ac:dyDescent="0.35">
      <c r="A8271">
        <v>2016</v>
      </c>
      <c r="B8271" s="5" t="s">
        <v>50</v>
      </c>
      <c r="C8271" s="10">
        <v>42401</v>
      </c>
      <c r="D8271" t="s">
        <v>17</v>
      </c>
      <c r="E8271">
        <f>+VLOOKUP(Tabla2[[#This Row],[Punto de venta]],Punto_venta[],2,0)</f>
        <v>2</v>
      </c>
      <c r="F8271" t="s">
        <v>11</v>
      </c>
      <c r="G8271">
        <f>+VLOOKUP(Tabla2[[#This Row],[Cultivo]],Cod_categoría[],2,0)</f>
        <v>100102005</v>
      </c>
      <c r="H8271" t="str">
        <f>+VLOOKUP(F8271,Codigos[],2,0)</f>
        <v>Cítricos</v>
      </c>
      <c r="I8271">
        <f>+VLOOKUP(Tabla2[[#This Row],[Categoría]],Cod_procesamiento10[],2,0)</f>
        <v>2</v>
      </c>
      <c r="J8271" t="s">
        <v>163</v>
      </c>
      <c r="K8271" s="3">
        <v>972.64</v>
      </c>
    </row>
    <row r="8272" spans="1:11" x14ac:dyDescent="0.35">
      <c r="A8272">
        <v>2016</v>
      </c>
      <c r="B8272" s="5" t="s">
        <v>50</v>
      </c>
      <c r="C8272" s="10">
        <v>42401</v>
      </c>
      <c r="D8272" t="s">
        <v>17</v>
      </c>
      <c r="E8272">
        <f>+VLOOKUP(Tabla2[[#This Row],[Punto de venta]],Punto_venta[],2,0)</f>
        <v>2</v>
      </c>
      <c r="F8272" t="s">
        <v>12</v>
      </c>
      <c r="G8272">
        <f>+VLOOKUP(Tabla2[[#This Row],[Cultivo]],Cod_categoría[],2,0)</f>
        <v>100103006</v>
      </c>
      <c r="H8272" t="str">
        <f>+VLOOKUP(F8272,Codigos[],2,0)</f>
        <v>Frutos de carozo</v>
      </c>
      <c r="I8272">
        <f>+VLOOKUP(Tabla2[[#This Row],[Categoría]],Cod_procesamiento10[],2,0)</f>
        <v>5</v>
      </c>
      <c r="J8272" t="s">
        <v>163</v>
      </c>
      <c r="K8272" s="3">
        <v>1240.83</v>
      </c>
    </row>
    <row r="8273" spans="1:11" x14ac:dyDescent="0.35">
      <c r="A8273">
        <v>2016</v>
      </c>
      <c r="B8273" s="5" t="s">
        <v>50</v>
      </c>
      <c r="C8273" s="10">
        <v>42401</v>
      </c>
      <c r="D8273" t="s">
        <v>17</v>
      </c>
      <c r="E8273">
        <f>+VLOOKUP(Tabla2[[#This Row],[Punto de venta]],Punto_venta[],2,0)</f>
        <v>2</v>
      </c>
      <c r="F8273" t="s">
        <v>13</v>
      </c>
      <c r="G8273">
        <f>+VLOOKUP(Tabla2[[#This Row],[Cultivo]],Cod_categoría[],2,0)</f>
        <v>100106002</v>
      </c>
      <c r="H8273" t="str">
        <f>+VLOOKUP(F8273,Codigos[],2,0)</f>
        <v>Frutos oleaginosos</v>
      </c>
      <c r="I8273">
        <f>+VLOOKUP(Tabla2[[#This Row],[Categoría]],Cod_procesamiento10[],2,0)</f>
        <v>12</v>
      </c>
      <c r="J8273" t="s">
        <v>163</v>
      </c>
      <c r="K8273" s="3">
        <v>2670.39</v>
      </c>
    </row>
    <row r="8274" spans="1:11" x14ac:dyDescent="0.35">
      <c r="A8274">
        <v>2016</v>
      </c>
      <c r="B8274" s="5" t="s">
        <v>50</v>
      </c>
      <c r="C8274" s="10">
        <v>42401</v>
      </c>
      <c r="D8274" t="s">
        <v>17</v>
      </c>
      <c r="E8274">
        <f>+VLOOKUP(Tabla2[[#This Row],[Punto de venta]],Punto_venta[],2,0)</f>
        <v>2</v>
      </c>
      <c r="F8274" t="s">
        <v>15</v>
      </c>
      <c r="G8274">
        <f>+VLOOKUP(Tabla2[[#This Row],[Cultivo]],Cod_categoría[],2,0)</f>
        <v>100108006</v>
      </c>
      <c r="H8274" t="str">
        <f>+VLOOKUP(F8274,Codigos[],2,0)</f>
        <v>Frutos tropicales y subtropicales</v>
      </c>
      <c r="I8274">
        <f>+VLOOKUP(Tabla2[[#This Row],[Categoría]],Cod_procesamiento10[],2,0)</f>
        <v>4</v>
      </c>
      <c r="J8274" t="s">
        <v>163</v>
      </c>
      <c r="K8274" s="3">
        <v>806.51</v>
      </c>
    </row>
    <row r="8275" spans="1:11" x14ac:dyDescent="0.35">
      <c r="A8275">
        <v>2016</v>
      </c>
      <c r="B8275" s="5" t="s">
        <v>50</v>
      </c>
      <c r="C8275" s="10">
        <v>42401</v>
      </c>
      <c r="D8275" t="s">
        <v>17</v>
      </c>
      <c r="E8275">
        <f>+VLOOKUP(Tabla2[[#This Row],[Punto de venta]],Punto_venta[],2,0)</f>
        <v>2</v>
      </c>
      <c r="F8275" t="s">
        <v>16</v>
      </c>
      <c r="G8275">
        <f>+VLOOKUP(Tabla2[[#This Row],[Cultivo]],Cod_categoría[],2,0)</f>
        <v>100109001</v>
      </c>
      <c r="H8275" t="str">
        <f>+VLOOKUP(F8275,Codigos[],2,0)</f>
        <v>Uva</v>
      </c>
      <c r="I8275">
        <f>+VLOOKUP(Tabla2[[#This Row],[Categoría]],Cod_procesamiento10[],2,0)</f>
        <v>11</v>
      </c>
      <c r="J8275" t="s">
        <v>163</v>
      </c>
      <c r="K8275" s="3">
        <v>2263.17</v>
      </c>
    </row>
    <row r="8276" spans="1:11" x14ac:dyDescent="0.35">
      <c r="A8276">
        <v>2016</v>
      </c>
      <c r="B8276" s="5" t="s">
        <v>50</v>
      </c>
      <c r="C8276" s="10">
        <v>42401</v>
      </c>
      <c r="D8276" t="s">
        <v>24</v>
      </c>
      <c r="E8276">
        <f>+VLOOKUP(Tabla2[[#This Row],[Punto de venta]],Punto_venta[],2,0)</f>
        <v>3</v>
      </c>
      <c r="F8276" t="s">
        <v>68</v>
      </c>
      <c r="G8276">
        <f>+VLOOKUP(Tabla2[[#This Row],[Cultivo]],Cod_categoría[],2,0)</f>
        <v>100101001</v>
      </c>
      <c r="H8276" t="str">
        <f>+VLOOKUP(F8276,Codigos[],2,0)</f>
        <v>Berries</v>
      </c>
      <c r="I8276">
        <f>+VLOOKUP(Tabla2[[#This Row],[Categoría]],Cod_procesamiento10[],2,0)</f>
        <v>1</v>
      </c>
      <c r="J8276" t="s">
        <v>163</v>
      </c>
      <c r="K8276" s="3">
        <v>2865.04</v>
      </c>
    </row>
    <row r="8277" spans="1:11" x14ac:dyDescent="0.35">
      <c r="A8277">
        <v>2016</v>
      </c>
      <c r="B8277" s="5" t="s">
        <v>50</v>
      </c>
      <c r="C8277" s="10">
        <v>42401</v>
      </c>
      <c r="D8277" t="s">
        <v>24</v>
      </c>
      <c r="E8277">
        <f>+VLOOKUP(Tabla2[[#This Row],[Punto de venta]],Punto_venta[],2,0)</f>
        <v>3</v>
      </c>
      <c r="F8277" t="s">
        <v>3</v>
      </c>
      <c r="G8277">
        <f>+VLOOKUP(Tabla2[[#This Row],[Cultivo]],Cod_categoría[],2,0)</f>
        <v>100103001</v>
      </c>
      <c r="H8277" t="str">
        <f>+VLOOKUP(F8277,Codigos[],2,0)</f>
        <v>Frutos de carozo</v>
      </c>
      <c r="I8277">
        <f>+VLOOKUP(Tabla2[[#This Row],[Categoría]],Cod_procesamiento10[],2,0)</f>
        <v>5</v>
      </c>
      <c r="J8277" t="s">
        <v>163</v>
      </c>
      <c r="K8277" s="3">
        <v>1311.26</v>
      </c>
    </row>
    <row r="8278" spans="1:11" x14ac:dyDescent="0.35">
      <c r="A8278">
        <v>2016</v>
      </c>
      <c r="B8278" s="5" t="s">
        <v>50</v>
      </c>
      <c r="C8278" s="10">
        <v>42401</v>
      </c>
      <c r="D8278" t="s">
        <v>24</v>
      </c>
      <c r="E8278">
        <f>+VLOOKUP(Tabla2[[#This Row],[Punto de venta]],Punto_venta[],2,0)</f>
        <v>3</v>
      </c>
      <c r="F8278" t="s">
        <v>5</v>
      </c>
      <c r="G8278">
        <f>+VLOOKUP(Tabla2[[#This Row],[Cultivo]],Cod_categoría[],2,0)</f>
        <v>100103002</v>
      </c>
      <c r="H8278" t="str">
        <f>+VLOOKUP(F8278,Codigos[],2,0)</f>
        <v>Frutos de carozo</v>
      </c>
      <c r="I8278">
        <f>+VLOOKUP(Tabla2[[#This Row],[Categoría]],Cod_procesamiento10[],2,0)</f>
        <v>5</v>
      </c>
      <c r="J8278" t="s">
        <v>163</v>
      </c>
      <c r="K8278" s="3">
        <v>388.02</v>
      </c>
    </row>
    <row r="8279" spans="1:11" x14ac:dyDescent="0.35">
      <c r="A8279">
        <v>2016</v>
      </c>
      <c r="B8279" s="5" t="s">
        <v>50</v>
      </c>
      <c r="C8279" s="10">
        <v>42401</v>
      </c>
      <c r="D8279" t="s">
        <v>24</v>
      </c>
      <c r="E8279">
        <f>+VLOOKUP(Tabla2[[#This Row],[Punto de venta]],Punto_venta[],2,0)</f>
        <v>3</v>
      </c>
      <c r="F8279" t="s">
        <v>7</v>
      </c>
      <c r="G8279">
        <f>+VLOOKUP(Tabla2[[#This Row],[Cultivo]],Cod_categoría[],2,0)</f>
        <v>100103004</v>
      </c>
      <c r="H8279" t="str">
        <f>+VLOOKUP(F8279,Codigos[],2,0)</f>
        <v>Frutos de carozo</v>
      </c>
      <c r="I8279">
        <f>+VLOOKUP(Tabla2[[#This Row],[Categoría]],Cod_procesamiento10[],2,0)</f>
        <v>5</v>
      </c>
      <c r="J8279" t="s">
        <v>163</v>
      </c>
      <c r="K8279" s="3">
        <v>555.11</v>
      </c>
    </row>
    <row r="8280" spans="1:11" x14ac:dyDescent="0.35">
      <c r="A8280">
        <v>2016</v>
      </c>
      <c r="B8280" s="5" t="s">
        <v>50</v>
      </c>
      <c r="C8280" s="10">
        <v>42401</v>
      </c>
      <c r="D8280" t="s">
        <v>24</v>
      </c>
      <c r="E8280">
        <f>+VLOOKUP(Tabla2[[#This Row],[Punto de venta]],Punto_venta[],2,0)</f>
        <v>3</v>
      </c>
      <c r="F8280" t="s">
        <v>23</v>
      </c>
      <c r="G8280">
        <f>+VLOOKUP(Tabla2[[#This Row],[Cultivo]],Cod_categoría[],2,0)</f>
        <v>100101004</v>
      </c>
      <c r="H8280" t="str">
        <f>+VLOOKUP(F8280,Codigos[],2,0)</f>
        <v>Berries</v>
      </c>
      <c r="I8280">
        <f>+VLOOKUP(Tabla2[[#This Row],[Categoría]],Cod_procesamiento10[],2,0)</f>
        <v>1</v>
      </c>
      <c r="J8280" t="s">
        <v>163</v>
      </c>
      <c r="K8280" s="3">
        <v>3097.94</v>
      </c>
    </row>
    <row r="8281" spans="1:11" x14ac:dyDescent="0.35">
      <c r="A8281">
        <v>2016</v>
      </c>
      <c r="B8281" s="5" t="s">
        <v>50</v>
      </c>
      <c r="C8281" s="10">
        <v>42401</v>
      </c>
      <c r="D8281" t="s">
        <v>24</v>
      </c>
      <c r="E8281">
        <f>+VLOOKUP(Tabla2[[#This Row],[Punto de venta]],Punto_venta[],2,0)</f>
        <v>3</v>
      </c>
      <c r="F8281" t="s">
        <v>8</v>
      </c>
      <c r="G8281">
        <f>+VLOOKUP(Tabla2[[#This Row],[Cultivo]],Cod_categoría[],2,0)</f>
        <v>100112025</v>
      </c>
      <c r="H8281" t="str">
        <f>+VLOOKUP(F8281,Codigos[],2,0)</f>
        <v>Berries</v>
      </c>
      <c r="I8281">
        <f>+VLOOKUP(Tabla2[[#This Row],[Categoría]],Cod_procesamiento10[],2,0)</f>
        <v>1</v>
      </c>
      <c r="J8281" t="s">
        <v>163</v>
      </c>
      <c r="K8281" s="3">
        <v>813.03</v>
      </c>
    </row>
    <row r="8282" spans="1:11" x14ac:dyDescent="0.35">
      <c r="A8282">
        <v>2016</v>
      </c>
      <c r="B8282" s="5" t="s">
        <v>50</v>
      </c>
      <c r="C8282" s="10">
        <v>42401</v>
      </c>
      <c r="D8282" t="s">
        <v>24</v>
      </c>
      <c r="E8282">
        <f>+VLOOKUP(Tabla2[[#This Row],[Punto de venta]],Punto_venta[],2,0)</f>
        <v>3</v>
      </c>
      <c r="F8282" t="s">
        <v>19</v>
      </c>
      <c r="G8282">
        <f>+VLOOKUP(Tabla2[[#This Row],[Cultivo]],Cod_categoría[],2,0)</f>
        <v>100101007</v>
      </c>
      <c r="H8282" t="str">
        <f>+VLOOKUP(F8282,Codigos[],2,0)</f>
        <v>Berries</v>
      </c>
      <c r="I8282">
        <f>+VLOOKUP(Tabla2[[#This Row],[Categoría]],Cod_procesamiento10[],2,0)</f>
        <v>1</v>
      </c>
      <c r="J8282" t="s">
        <v>163</v>
      </c>
      <c r="K8282" s="3">
        <v>585.62</v>
      </c>
    </row>
    <row r="8283" spans="1:11" x14ac:dyDescent="0.35">
      <c r="A8283">
        <v>2016</v>
      </c>
      <c r="B8283" s="5" t="s">
        <v>50</v>
      </c>
      <c r="C8283" s="10">
        <v>42401</v>
      </c>
      <c r="D8283" t="s">
        <v>24</v>
      </c>
      <c r="E8283">
        <f>+VLOOKUP(Tabla2[[#This Row],[Punto de venta]],Punto_venta[],2,0)</f>
        <v>3</v>
      </c>
      <c r="F8283" t="s">
        <v>9</v>
      </c>
      <c r="G8283">
        <f>+VLOOKUP(Tabla2[[#This Row],[Cultivo]],Cod_categoría[],2,0)</f>
        <v>100102003</v>
      </c>
      <c r="H8283" t="str">
        <f>+VLOOKUP(F8283,Codigos[],2,0)</f>
        <v>Cítricos</v>
      </c>
      <c r="I8283">
        <f>+VLOOKUP(Tabla2[[#This Row],[Categoría]],Cod_procesamiento10[],2,0)</f>
        <v>2</v>
      </c>
      <c r="J8283" t="s">
        <v>163</v>
      </c>
      <c r="K8283" s="3">
        <v>518.27</v>
      </c>
    </row>
    <row r="8284" spans="1:11" x14ac:dyDescent="0.35">
      <c r="A8284">
        <v>2016</v>
      </c>
      <c r="B8284" s="5" t="s">
        <v>50</v>
      </c>
      <c r="C8284" s="10">
        <v>42401</v>
      </c>
      <c r="D8284" t="s">
        <v>24</v>
      </c>
      <c r="E8284">
        <f>+VLOOKUP(Tabla2[[#This Row],[Punto de venta]],Punto_venta[],2,0)</f>
        <v>3</v>
      </c>
      <c r="F8284" t="s">
        <v>20</v>
      </c>
      <c r="G8284">
        <f>+VLOOKUP(Tabla2[[#This Row],[Cultivo]],Cod_categoría[],2,0)</f>
        <v>100102004</v>
      </c>
      <c r="H8284" t="str">
        <f>+VLOOKUP(F8284,Codigos[],2,0)</f>
        <v>Cítricos</v>
      </c>
      <c r="I8284">
        <f>+VLOOKUP(Tabla2[[#This Row],[Categoría]],Cod_procesamiento10[],2,0)</f>
        <v>2</v>
      </c>
      <c r="J8284" t="s">
        <v>163</v>
      </c>
      <c r="K8284" s="3">
        <v>442.59</v>
      </c>
    </row>
    <row r="8285" spans="1:11" x14ac:dyDescent="0.35">
      <c r="A8285">
        <v>2016</v>
      </c>
      <c r="B8285" s="5" t="s">
        <v>50</v>
      </c>
      <c r="C8285" s="10">
        <v>42401</v>
      </c>
      <c r="D8285" t="s">
        <v>24</v>
      </c>
      <c r="E8285">
        <f>+VLOOKUP(Tabla2[[#This Row],[Punto de venta]],Punto_venta[],2,0)</f>
        <v>3</v>
      </c>
      <c r="F8285" t="s">
        <v>21</v>
      </c>
      <c r="G8285">
        <f>+VLOOKUP(Tabla2[[#This Row],[Cultivo]],Cod_categoría[],2,0)</f>
        <v>100108002</v>
      </c>
      <c r="H8285" t="str">
        <f>+VLOOKUP(F8285,Codigos[],2,0)</f>
        <v>Frutos tropicales y subtropicales</v>
      </c>
      <c r="I8285">
        <f>+VLOOKUP(Tabla2[[#This Row],[Categoría]],Cod_procesamiento10[],2,0)</f>
        <v>4</v>
      </c>
      <c r="J8285" t="s">
        <v>163</v>
      </c>
      <c r="K8285" s="3">
        <v>1276</v>
      </c>
    </row>
    <row r="8286" spans="1:11" x14ac:dyDescent="0.35">
      <c r="A8286">
        <v>2016</v>
      </c>
      <c r="B8286" s="5" t="s">
        <v>50</v>
      </c>
      <c r="C8286" s="10">
        <v>42401</v>
      </c>
      <c r="D8286" t="s">
        <v>24</v>
      </c>
      <c r="E8286">
        <f>+VLOOKUP(Tabla2[[#This Row],[Punto de venta]],Punto_venta[],2,0)</f>
        <v>3</v>
      </c>
      <c r="F8286" t="s">
        <v>10</v>
      </c>
      <c r="G8286">
        <f>+VLOOKUP(Tabla2[[#This Row],[Cultivo]],Cod_categoría[],2,0)</f>
        <v>100104002</v>
      </c>
      <c r="H8286" t="str">
        <f>+VLOOKUP(F8286,Codigos[],2,0)</f>
        <v>Frutos de pepita</v>
      </c>
      <c r="I8286">
        <f>+VLOOKUP(Tabla2[[#This Row],[Categoría]],Cod_procesamiento10[],2,0)</f>
        <v>3</v>
      </c>
      <c r="J8286" t="s">
        <v>163</v>
      </c>
      <c r="K8286" s="3">
        <v>437.4</v>
      </c>
    </row>
    <row r="8287" spans="1:11" x14ac:dyDescent="0.35">
      <c r="A8287">
        <v>2016</v>
      </c>
      <c r="B8287" s="5" t="s">
        <v>50</v>
      </c>
      <c r="C8287" s="10">
        <v>42401</v>
      </c>
      <c r="D8287" t="s">
        <v>24</v>
      </c>
      <c r="E8287">
        <f>+VLOOKUP(Tabla2[[#This Row],[Punto de venta]],Punto_venta[],2,0)</f>
        <v>3</v>
      </c>
      <c r="F8287" t="s">
        <v>22</v>
      </c>
      <c r="G8287">
        <f>+VLOOKUP(Tabla2[[#This Row],[Cultivo]],Cod_categoría[],2,0)</f>
        <v>100114041</v>
      </c>
      <c r="H8287" t="str">
        <f>+VLOOKUP(F8287,Codigos[],2,0)</f>
        <v>Frutos tropicales y subtropicales</v>
      </c>
      <c r="I8287">
        <f>+VLOOKUP(Tabla2[[#This Row],[Categoría]],Cod_procesamiento10[],2,0)</f>
        <v>4</v>
      </c>
      <c r="J8287" t="s">
        <v>163</v>
      </c>
      <c r="K8287" s="3">
        <v>864.02</v>
      </c>
    </row>
    <row r="8288" spans="1:11" x14ac:dyDescent="0.35">
      <c r="A8288">
        <v>2016</v>
      </c>
      <c r="B8288" s="5" t="s">
        <v>50</v>
      </c>
      <c r="C8288" s="10">
        <v>42401</v>
      </c>
      <c r="D8288" t="s">
        <v>24</v>
      </c>
      <c r="E8288">
        <f>+VLOOKUP(Tabla2[[#This Row],[Punto de venta]],Punto_venta[],2,0)</f>
        <v>3</v>
      </c>
      <c r="F8288" t="s">
        <v>28</v>
      </c>
      <c r="G8288">
        <f>+VLOOKUP(Tabla2[[#This Row],[Cultivo]],Cod_categoría[],2,0)</f>
        <v>100104003</v>
      </c>
      <c r="H8288" t="str">
        <f>+VLOOKUP(F8288,Codigos[],2,0)</f>
        <v>Frutos de pepita</v>
      </c>
      <c r="I8288">
        <f>+VLOOKUP(Tabla2[[#This Row],[Categoría]],Cod_procesamiento10[],2,0)</f>
        <v>3</v>
      </c>
      <c r="J8288" t="s">
        <v>163</v>
      </c>
      <c r="K8288" s="3">
        <v>390.12</v>
      </c>
    </row>
    <row r="8289" spans="1:11" x14ac:dyDescent="0.35">
      <c r="A8289">
        <v>2016</v>
      </c>
      <c r="B8289" s="5" t="s">
        <v>50</v>
      </c>
      <c r="C8289" s="10">
        <v>42401</v>
      </c>
      <c r="D8289" t="s">
        <v>24</v>
      </c>
      <c r="E8289">
        <f>+VLOOKUP(Tabla2[[#This Row],[Punto de venta]],Punto_venta[],2,0)</f>
        <v>3</v>
      </c>
      <c r="F8289" t="s">
        <v>26</v>
      </c>
      <c r="G8289">
        <f>+VLOOKUP(Tabla2[[#This Row],[Cultivo]],Cod_categoría[],2,0)</f>
        <v>100101008</v>
      </c>
      <c r="H8289" t="str">
        <f>+VLOOKUP(F8289,Codigos[],2,0)</f>
        <v>Berries</v>
      </c>
      <c r="I8289">
        <f>+VLOOKUP(Tabla2[[#This Row],[Categoría]],Cod_procesamiento10[],2,0)</f>
        <v>1</v>
      </c>
      <c r="J8289" t="s">
        <v>163</v>
      </c>
      <c r="K8289" s="3">
        <v>2000</v>
      </c>
    </row>
    <row r="8290" spans="1:11" x14ac:dyDescent="0.35">
      <c r="A8290">
        <v>2016</v>
      </c>
      <c r="B8290" s="5" t="s">
        <v>50</v>
      </c>
      <c r="C8290" s="10">
        <v>42401</v>
      </c>
      <c r="D8290" t="s">
        <v>24</v>
      </c>
      <c r="E8290">
        <f>+VLOOKUP(Tabla2[[#This Row],[Punto de venta]],Punto_venta[],2,0)</f>
        <v>3</v>
      </c>
      <c r="F8290" t="s">
        <v>11</v>
      </c>
      <c r="G8290">
        <f>+VLOOKUP(Tabla2[[#This Row],[Cultivo]],Cod_categoría[],2,0)</f>
        <v>100102005</v>
      </c>
      <c r="H8290" t="str">
        <f>+VLOOKUP(F8290,Codigos[],2,0)</f>
        <v>Cítricos</v>
      </c>
      <c r="I8290">
        <f>+VLOOKUP(Tabla2[[#This Row],[Categoría]],Cod_procesamiento10[],2,0)</f>
        <v>2</v>
      </c>
      <c r="J8290" t="s">
        <v>163</v>
      </c>
      <c r="K8290" s="3">
        <v>551.59</v>
      </c>
    </row>
    <row r="8291" spans="1:11" x14ac:dyDescent="0.35">
      <c r="A8291">
        <v>2016</v>
      </c>
      <c r="B8291" s="5" t="s">
        <v>50</v>
      </c>
      <c r="C8291" s="10">
        <v>42401</v>
      </c>
      <c r="D8291" t="s">
        <v>24</v>
      </c>
      <c r="E8291">
        <f>+VLOOKUP(Tabla2[[#This Row],[Punto de venta]],Punto_venta[],2,0)</f>
        <v>3</v>
      </c>
      <c r="F8291" t="s">
        <v>12</v>
      </c>
      <c r="G8291">
        <f>+VLOOKUP(Tabla2[[#This Row],[Cultivo]],Cod_categoría[],2,0)</f>
        <v>100103006</v>
      </c>
      <c r="H8291" t="str">
        <f>+VLOOKUP(F8291,Codigos[],2,0)</f>
        <v>Frutos de carozo</v>
      </c>
      <c r="I8291">
        <f>+VLOOKUP(Tabla2[[#This Row],[Categoría]],Cod_procesamiento10[],2,0)</f>
        <v>5</v>
      </c>
      <c r="J8291" t="s">
        <v>163</v>
      </c>
      <c r="K8291" s="3">
        <v>555.36</v>
      </c>
    </row>
    <row r="8292" spans="1:11" x14ac:dyDescent="0.35">
      <c r="A8292">
        <v>2016</v>
      </c>
      <c r="B8292" s="5" t="s">
        <v>50</v>
      </c>
      <c r="C8292" s="10">
        <v>42401</v>
      </c>
      <c r="D8292" t="s">
        <v>24</v>
      </c>
      <c r="E8292">
        <f>+VLOOKUP(Tabla2[[#This Row],[Punto de venta]],Punto_venta[],2,0)</f>
        <v>3</v>
      </c>
      <c r="F8292" t="s">
        <v>13</v>
      </c>
      <c r="G8292">
        <f>+VLOOKUP(Tabla2[[#This Row],[Cultivo]],Cod_categoría[],2,0)</f>
        <v>100106002</v>
      </c>
      <c r="H8292" t="str">
        <f>+VLOOKUP(F8292,Codigos[],2,0)</f>
        <v>Frutos oleaginosos</v>
      </c>
      <c r="I8292">
        <f>+VLOOKUP(Tabla2[[#This Row],[Categoría]],Cod_procesamiento10[],2,0)</f>
        <v>12</v>
      </c>
      <c r="J8292" t="s">
        <v>163</v>
      </c>
      <c r="K8292" s="3">
        <v>1467.75</v>
      </c>
    </row>
    <row r="8293" spans="1:11" x14ac:dyDescent="0.35">
      <c r="A8293">
        <v>2016</v>
      </c>
      <c r="B8293" s="5" t="s">
        <v>50</v>
      </c>
      <c r="C8293" s="10">
        <v>42401</v>
      </c>
      <c r="D8293" t="s">
        <v>24</v>
      </c>
      <c r="E8293">
        <f>+VLOOKUP(Tabla2[[#This Row],[Punto de venta]],Punto_venta[],2,0)</f>
        <v>3</v>
      </c>
      <c r="F8293" t="s">
        <v>31</v>
      </c>
      <c r="G8293">
        <f>+VLOOKUP(Tabla2[[#This Row],[Cultivo]],Cod_categoría[],2,0)</f>
        <v>100108004</v>
      </c>
      <c r="H8293" t="str">
        <f>+VLOOKUP(F8293,Codigos[],2,0)</f>
        <v>Frutos tropicales y subtropicales</v>
      </c>
      <c r="I8293">
        <f>+VLOOKUP(Tabla2[[#This Row],[Categoría]],Cod_procesamiento10[],2,0)</f>
        <v>4</v>
      </c>
      <c r="J8293" t="s">
        <v>163</v>
      </c>
      <c r="K8293" s="3">
        <v>851.94</v>
      </c>
    </row>
    <row r="8294" spans="1:11" x14ac:dyDescent="0.35">
      <c r="A8294">
        <v>2016</v>
      </c>
      <c r="B8294" s="5" t="s">
        <v>50</v>
      </c>
      <c r="C8294" s="10">
        <v>42401</v>
      </c>
      <c r="D8294" t="s">
        <v>24</v>
      </c>
      <c r="E8294">
        <f>+VLOOKUP(Tabla2[[#This Row],[Punto de venta]],Punto_venta[],2,0)</f>
        <v>3</v>
      </c>
      <c r="F8294" t="s">
        <v>14</v>
      </c>
      <c r="G8294">
        <f>+VLOOKUP(Tabla2[[#This Row],[Cultivo]],Cod_categoría[],2,0)</f>
        <v>100104005</v>
      </c>
      <c r="H8294" t="str">
        <f>+VLOOKUP(F8294,Codigos[],2,0)</f>
        <v>Frutos de pepita</v>
      </c>
      <c r="I8294">
        <f>+VLOOKUP(Tabla2[[#This Row],[Categoría]],Cod_procesamiento10[],2,0)</f>
        <v>3</v>
      </c>
      <c r="J8294" t="s">
        <v>163</v>
      </c>
      <c r="K8294" s="3">
        <v>378.87</v>
      </c>
    </row>
    <row r="8295" spans="1:11" x14ac:dyDescent="0.35">
      <c r="A8295">
        <v>2016</v>
      </c>
      <c r="B8295" s="5" t="s">
        <v>50</v>
      </c>
      <c r="C8295" s="10">
        <v>42401</v>
      </c>
      <c r="D8295" t="s">
        <v>24</v>
      </c>
      <c r="E8295">
        <f>+VLOOKUP(Tabla2[[#This Row],[Punto de venta]],Punto_venta[],2,0)</f>
        <v>3</v>
      </c>
      <c r="F8295" t="s">
        <v>35</v>
      </c>
      <c r="G8295">
        <f>+VLOOKUP(Tabla2[[#This Row],[Cultivo]],Cod_categoría[],2,0)</f>
        <v>100114044</v>
      </c>
      <c r="H8295" t="str">
        <f>+VLOOKUP(F8295,Codigos[],2,0)</f>
        <v>Frutos de pepita</v>
      </c>
      <c r="I8295">
        <f>+VLOOKUP(Tabla2[[#This Row],[Categoría]],Cod_procesamiento10[],2,0)</f>
        <v>3</v>
      </c>
      <c r="J8295" t="s">
        <v>163</v>
      </c>
      <c r="K8295" s="3">
        <v>456.35</v>
      </c>
    </row>
    <row r="8296" spans="1:11" x14ac:dyDescent="0.35">
      <c r="A8296">
        <v>2016</v>
      </c>
      <c r="B8296" s="5" t="s">
        <v>50</v>
      </c>
      <c r="C8296" s="10">
        <v>42401</v>
      </c>
      <c r="D8296" t="s">
        <v>24</v>
      </c>
      <c r="E8296">
        <f>+VLOOKUP(Tabla2[[#This Row],[Punto de venta]],Punto_venta[],2,0)</f>
        <v>3</v>
      </c>
      <c r="F8296" t="s">
        <v>15</v>
      </c>
      <c r="G8296">
        <f>+VLOOKUP(Tabla2[[#This Row],[Cultivo]],Cod_categoría[],2,0)</f>
        <v>100108006</v>
      </c>
      <c r="H8296" t="str">
        <f>+VLOOKUP(F8296,Codigos[],2,0)</f>
        <v>Frutos tropicales y subtropicales</v>
      </c>
      <c r="I8296">
        <f>+VLOOKUP(Tabla2[[#This Row],[Categoría]],Cod_procesamiento10[],2,0)</f>
        <v>4</v>
      </c>
      <c r="J8296" t="s">
        <v>163</v>
      </c>
      <c r="K8296" s="3">
        <v>470.16</v>
      </c>
    </row>
    <row r="8297" spans="1:11" x14ac:dyDescent="0.35">
      <c r="A8297">
        <v>2016</v>
      </c>
      <c r="B8297" s="5" t="s">
        <v>50</v>
      </c>
      <c r="C8297" s="10">
        <v>42401</v>
      </c>
      <c r="D8297" t="s">
        <v>24</v>
      </c>
      <c r="E8297">
        <f>+VLOOKUP(Tabla2[[#This Row],[Punto de venta]],Punto_venta[],2,0)</f>
        <v>3</v>
      </c>
      <c r="F8297" t="s">
        <v>27</v>
      </c>
      <c r="G8297">
        <f>+VLOOKUP(Tabla2[[#This Row],[Cultivo]],Cod_categoría[],2,0)</f>
        <v>100102006</v>
      </c>
      <c r="H8297" t="str">
        <f>+VLOOKUP(F8297,Codigos[],2,0)</f>
        <v>Cítricos</v>
      </c>
      <c r="I8297">
        <f>+VLOOKUP(Tabla2[[#This Row],[Categoría]],Cod_procesamiento10[],2,0)</f>
        <v>2</v>
      </c>
      <c r="J8297" t="s">
        <v>163</v>
      </c>
      <c r="K8297" s="3">
        <v>456.14</v>
      </c>
    </row>
    <row r="8298" spans="1:11" x14ac:dyDescent="0.35">
      <c r="A8298">
        <v>2016</v>
      </c>
      <c r="B8298" s="5" t="s">
        <v>50</v>
      </c>
      <c r="C8298" s="10">
        <v>42401</v>
      </c>
      <c r="D8298" t="s">
        <v>24</v>
      </c>
      <c r="E8298">
        <f>+VLOOKUP(Tabla2[[#This Row],[Punto de venta]],Punto_venta[],2,0)</f>
        <v>3</v>
      </c>
      <c r="F8298" t="s">
        <v>18</v>
      </c>
      <c r="G8298">
        <f>+VLOOKUP(Tabla2[[#This Row],[Cultivo]],Cod_categoría[],2,0)</f>
        <v>100114042</v>
      </c>
      <c r="H8298" t="str">
        <f>+VLOOKUP(F8298,Codigos[],2,0)</f>
        <v>Otros</v>
      </c>
      <c r="I8298">
        <f>+VLOOKUP(Tabla2[[#This Row],[Categoría]],Cod_procesamiento10[],2,0)</f>
        <v>13</v>
      </c>
      <c r="J8298" t="s">
        <v>163</v>
      </c>
      <c r="K8298" s="3">
        <v>606.03</v>
      </c>
    </row>
    <row r="8299" spans="1:11" x14ac:dyDescent="0.35">
      <c r="A8299">
        <v>2016</v>
      </c>
      <c r="B8299" s="5" t="s">
        <v>50</v>
      </c>
      <c r="C8299" s="10">
        <v>42401</v>
      </c>
      <c r="D8299" t="s">
        <v>24</v>
      </c>
      <c r="E8299">
        <f>+VLOOKUP(Tabla2[[#This Row],[Punto de venta]],Punto_venta[],2,0)</f>
        <v>3</v>
      </c>
      <c r="F8299" t="s">
        <v>16</v>
      </c>
      <c r="G8299">
        <f>+VLOOKUP(Tabla2[[#This Row],[Cultivo]],Cod_categoría[],2,0)</f>
        <v>100109001</v>
      </c>
      <c r="H8299" t="str">
        <f>+VLOOKUP(F8299,Codigos[],2,0)</f>
        <v>Uva</v>
      </c>
      <c r="I8299">
        <f>+VLOOKUP(Tabla2[[#This Row],[Categoría]],Cod_procesamiento10[],2,0)</f>
        <v>11</v>
      </c>
      <c r="J8299" t="s">
        <v>163</v>
      </c>
      <c r="K8299" s="3">
        <v>561.30999999999995</v>
      </c>
    </row>
    <row r="8300" spans="1:11" x14ac:dyDescent="0.35">
      <c r="A8300">
        <v>2016</v>
      </c>
      <c r="B8300" s="5" t="s">
        <v>49</v>
      </c>
      <c r="C8300" s="10">
        <v>42370</v>
      </c>
      <c r="D8300" t="s">
        <v>2</v>
      </c>
      <c r="E8300">
        <f>+VLOOKUP(Tabla2[[#This Row],[Punto de venta]],Punto_venta[],2,0)</f>
        <v>1</v>
      </c>
      <c r="F8300" t="s">
        <v>3</v>
      </c>
      <c r="G8300">
        <f>+VLOOKUP(Tabla2[[#This Row],[Cultivo]],Cod_categoría[],2,0)</f>
        <v>100103001</v>
      </c>
      <c r="H8300" t="str">
        <f>+VLOOKUP(F8300,Codigos[],2,0)</f>
        <v>Frutos de carozo</v>
      </c>
      <c r="I8300">
        <f>+VLOOKUP(Tabla2[[#This Row],[Categoría]],Cod_procesamiento10[],2,0)</f>
        <v>5</v>
      </c>
      <c r="J8300" t="s">
        <v>163</v>
      </c>
      <c r="K8300" s="3">
        <v>1656.49</v>
      </c>
    </row>
    <row r="8301" spans="1:11" x14ac:dyDescent="0.35">
      <c r="A8301">
        <v>2016</v>
      </c>
      <c r="B8301" s="5" t="s">
        <v>49</v>
      </c>
      <c r="C8301" s="10">
        <v>42370</v>
      </c>
      <c r="D8301" t="s">
        <v>2</v>
      </c>
      <c r="E8301">
        <f>+VLOOKUP(Tabla2[[#This Row],[Punto de venta]],Punto_venta[],2,0)</f>
        <v>1</v>
      </c>
      <c r="F8301" t="s">
        <v>6</v>
      </c>
      <c r="G8301">
        <f>+VLOOKUP(Tabla2[[#This Row],[Cultivo]],Cod_categoría[],2,0)</f>
        <v>100103003</v>
      </c>
      <c r="H8301" t="str">
        <f>+VLOOKUP(F8301,Codigos[],2,0)</f>
        <v>Frutos de carozo</v>
      </c>
      <c r="I8301">
        <f>+VLOOKUP(Tabla2[[#This Row],[Categoría]],Cod_procesamiento10[],2,0)</f>
        <v>5</v>
      </c>
      <c r="J8301" t="s">
        <v>163</v>
      </c>
      <c r="K8301" s="3">
        <v>897.72</v>
      </c>
    </row>
    <row r="8302" spans="1:11" x14ac:dyDescent="0.35">
      <c r="A8302">
        <v>2016</v>
      </c>
      <c r="B8302" s="5" t="s">
        <v>49</v>
      </c>
      <c r="C8302" s="10">
        <v>42370</v>
      </c>
      <c r="D8302" t="s">
        <v>2</v>
      </c>
      <c r="E8302">
        <f>+VLOOKUP(Tabla2[[#This Row],[Punto de venta]],Punto_venta[],2,0)</f>
        <v>1</v>
      </c>
      <c r="F8302" t="s">
        <v>7</v>
      </c>
      <c r="G8302">
        <f>+VLOOKUP(Tabla2[[#This Row],[Cultivo]],Cod_categoría[],2,0)</f>
        <v>100103004</v>
      </c>
      <c r="H8302" t="str">
        <f>+VLOOKUP(F8302,Codigos[],2,0)</f>
        <v>Frutos de carozo</v>
      </c>
      <c r="I8302">
        <f>+VLOOKUP(Tabla2[[#This Row],[Categoría]],Cod_procesamiento10[],2,0)</f>
        <v>5</v>
      </c>
      <c r="J8302" t="s">
        <v>163</v>
      </c>
      <c r="K8302" s="3">
        <v>888.76</v>
      </c>
    </row>
    <row r="8303" spans="1:11" x14ac:dyDescent="0.35">
      <c r="A8303">
        <v>2016</v>
      </c>
      <c r="B8303" s="5" t="s">
        <v>49</v>
      </c>
      <c r="C8303" s="10">
        <v>42370</v>
      </c>
      <c r="D8303" t="s">
        <v>2</v>
      </c>
      <c r="E8303">
        <f>+VLOOKUP(Tabla2[[#This Row],[Punto de venta]],Punto_venta[],2,0)</f>
        <v>1</v>
      </c>
      <c r="F8303" t="s">
        <v>8</v>
      </c>
      <c r="G8303">
        <f>+VLOOKUP(Tabla2[[#This Row],[Cultivo]],Cod_categoría[],2,0)</f>
        <v>100112025</v>
      </c>
      <c r="H8303" t="str">
        <f>+VLOOKUP(F8303,Codigos[],2,0)</f>
        <v>Berries</v>
      </c>
      <c r="I8303">
        <f>+VLOOKUP(Tabla2[[#This Row],[Categoría]],Cod_procesamiento10[],2,0)</f>
        <v>1</v>
      </c>
      <c r="J8303" t="s">
        <v>163</v>
      </c>
      <c r="K8303" s="3">
        <v>1145.58</v>
      </c>
    </row>
    <row r="8304" spans="1:11" x14ac:dyDescent="0.35">
      <c r="A8304">
        <v>2016</v>
      </c>
      <c r="B8304" s="5" t="s">
        <v>49</v>
      </c>
      <c r="C8304" s="10">
        <v>42370</v>
      </c>
      <c r="D8304" t="s">
        <v>2</v>
      </c>
      <c r="E8304">
        <f>+VLOOKUP(Tabla2[[#This Row],[Punto de venta]],Punto_venta[],2,0)</f>
        <v>1</v>
      </c>
      <c r="F8304" t="s">
        <v>19</v>
      </c>
      <c r="G8304">
        <f>+VLOOKUP(Tabla2[[#This Row],[Cultivo]],Cod_categoría[],2,0)</f>
        <v>100101007</v>
      </c>
      <c r="H8304" t="str">
        <f>+VLOOKUP(F8304,Codigos[],2,0)</f>
        <v>Berries</v>
      </c>
      <c r="I8304">
        <f>+VLOOKUP(Tabla2[[#This Row],[Categoría]],Cod_procesamiento10[],2,0)</f>
        <v>1</v>
      </c>
      <c r="J8304" t="s">
        <v>163</v>
      </c>
      <c r="K8304" s="3">
        <v>753.04</v>
      </c>
    </row>
    <row r="8305" spans="1:11" x14ac:dyDescent="0.35">
      <c r="A8305">
        <v>2016</v>
      </c>
      <c r="B8305" s="5" t="s">
        <v>49</v>
      </c>
      <c r="C8305" s="10">
        <v>42370</v>
      </c>
      <c r="D8305" t="s">
        <v>2</v>
      </c>
      <c r="E8305">
        <f>+VLOOKUP(Tabla2[[#This Row],[Punto de venta]],Punto_venta[],2,0)</f>
        <v>1</v>
      </c>
      <c r="F8305" t="s">
        <v>9</v>
      </c>
      <c r="G8305">
        <f>+VLOOKUP(Tabla2[[#This Row],[Cultivo]],Cod_categoría[],2,0)</f>
        <v>100102003</v>
      </c>
      <c r="H8305" t="str">
        <f>+VLOOKUP(F8305,Codigos[],2,0)</f>
        <v>Cítricos</v>
      </c>
      <c r="I8305">
        <f>+VLOOKUP(Tabla2[[#This Row],[Categoría]],Cod_procesamiento10[],2,0)</f>
        <v>2</v>
      </c>
      <c r="J8305" t="s">
        <v>163</v>
      </c>
      <c r="K8305" s="3">
        <v>740.31</v>
      </c>
    </row>
    <row r="8306" spans="1:11" x14ac:dyDescent="0.35">
      <c r="A8306">
        <v>2016</v>
      </c>
      <c r="B8306" s="5" t="s">
        <v>49</v>
      </c>
      <c r="C8306" s="10">
        <v>42370</v>
      </c>
      <c r="D8306" t="s">
        <v>2</v>
      </c>
      <c r="E8306">
        <f>+VLOOKUP(Tabla2[[#This Row],[Punto de venta]],Punto_venta[],2,0)</f>
        <v>1</v>
      </c>
      <c r="F8306" t="s">
        <v>20</v>
      </c>
      <c r="G8306">
        <f>+VLOOKUP(Tabla2[[#This Row],[Cultivo]],Cod_categoría[],2,0)</f>
        <v>100102004</v>
      </c>
      <c r="H8306" t="str">
        <f>+VLOOKUP(F8306,Codigos[],2,0)</f>
        <v>Cítricos</v>
      </c>
      <c r="I8306">
        <f>+VLOOKUP(Tabla2[[#This Row],[Categoría]],Cod_procesamiento10[],2,0)</f>
        <v>2</v>
      </c>
      <c r="J8306" t="s">
        <v>163</v>
      </c>
      <c r="K8306" s="3">
        <v>799.48</v>
      </c>
    </row>
    <row r="8307" spans="1:11" x14ac:dyDescent="0.35">
      <c r="A8307">
        <v>2016</v>
      </c>
      <c r="B8307" s="5" t="s">
        <v>49</v>
      </c>
      <c r="C8307" s="10">
        <v>42370</v>
      </c>
      <c r="D8307" t="s">
        <v>2</v>
      </c>
      <c r="E8307">
        <f>+VLOOKUP(Tabla2[[#This Row],[Punto de venta]],Punto_venta[],2,0)</f>
        <v>1</v>
      </c>
      <c r="F8307" t="s">
        <v>21</v>
      </c>
      <c r="G8307">
        <f>+VLOOKUP(Tabla2[[#This Row],[Cultivo]],Cod_categoría[],2,0)</f>
        <v>100108002</v>
      </c>
      <c r="H8307" t="str">
        <f>+VLOOKUP(F8307,Codigos[],2,0)</f>
        <v>Frutos tropicales y subtropicales</v>
      </c>
      <c r="I8307">
        <f>+VLOOKUP(Tabla2[[#This Row],[Categoría]],Cod_procesamiento10[],2,0)</f>
        <v>4</v>
      </c>
      <c r="J8307" t="s">
        <v>163</v>
      </c>
      <c r="K8307" s="3">
        <v>1842.98</v>
      </c>
    </row>
    <row r="8308" spans="1:11" x14ac:dyDescent="0.35">
      <c r="A8308">
        <v>2016</v>
      </c>
      <c r="B8308" s="5" t="s">
        <v>49</v>
      </c>
      <c r="C8308" s="10">
        <v>42370</v>
      </c>
      <c r="D8308" t="s">
        <v>2</v>
      </c>
      <c r="E8308">
        <f>+VLOOKUP(Tabla2[[#This Row],[Punto de venta]],Punto_venta[],2,0)</f>
        <v>1</v>
      </c>
      <c r="F8308" t="s">
        <v>11</v>
      </c>
      <c r="G8308">
        <f>+VLOOKUP(Tabla2[[#This Row],[Cultivo]],Cod_categoría[],2,0)</f>
        <v>100102005</v>
      </c>
      <c r="H8308" t="str">
        <f>+VLOOKUP(F8308,Codigos[],2,0)</f>
        <v>Cítricos</v>
      </c>
      <c r="I8308">
        <f>+VLOOKUP(Tabla2[[#This Row],[Categoría]],Cod_procesamiento10[],2,0)</f>
        <v>2</v>
      </c>
      <c r="J8308" t="s">
        <v>163</v>
      </c>
      <c r="K8308" s="3">
        <v>725.73</v>
      </c>
    </row>
    <row r="8309" spans="1:11" x14ac:dyDescent="0.35">
      <c r="A8309">
        <v>2016</v>
      </c>
      <c r="B8309" s="5" t="s">
        <v>49</v>
      </c>
      <c r="C8309" s="10">
        <v>42370</v>
      </c>
      <c r="D8309" t="s">
        <v>2</v>
      </c>
      <c r="E8309">
        <f>+VLOOKUP(Tabla2[[#This Row],[Punto de venta]],Punto_venta[],2,0)</f>
        <v>1</v>
      </c>
      <c r="F8309" t="s">
        <v>12</v>
      </c>
      <c r="G8309">
        <f>+VLOOKUP(Tabla2[[#This Row],[Cultivo]],Cod_categoría[],2,0)</f>
        <v>100103006</v>
      </c>
      <c r="H8309" t="str">
        <f>+VLOOKUP(F8309,Codigos[],2,0)</f>
        <v>Frutos de carozo</v>
      </c>
      <c r="I8309">
        <f>+VLOOKUP(Tabla2[[#This Row],[Categoría]],Cod_procesamiento10[],2,0)</f>
        <v>5</v>
      </c>
      <c r="J8309" t="s">
        <v>163</v>
      </c>
      <c r="K8309" s="3">
        <v>892.09</v>
      </c>
    </row>
    <row r="8310" spans="1:11" x14ac:dyDescent="0.35">
      <c r="A8310">
        <v>2016</v>
      </c>
      <c r="B8310" s="5" t="s">
        <v>49</v>
      </c>
      <c r="C8310" s="10">
        <v>42370</v>
      </c>
      <c r="D8310" t="s">
        <v>2</v>
      </c>
      <c r="E8310">
        <f>+VLOOKUP(Tabla2[[#This Row],[Punto de venta]],Punto_venta[],2,0)</f>
        <v>1</v>
      </c>
      <c r="F8310" t="s">
        <v>13</v>
      </c>
      <c r="G8310">
        <f>+VLOOKUP(Tabla2[[#This Row],[Cultivo]],Cod_categoría[],2,0)</f>
        <v>100106002</v>
      </c>
      <c r="H8310" t="str">
        <f>+VLOOKUP(F8310,Codigos[],2,0)</f>
        <v>Frutos oleaginosos</v>
      </c>
      <c r="I8310">
        <f>+VLOOKUP(Tabla2[[#This Row],[Categoría]],Cod_procesamiento10[],2,0)</f>
        <v>12</v>
      </c>
      <c r="J8310" t="s">
        <v>163</v>
      </c>
      <c r="K8310" s="3">
        <v>2067.13</v>
      </c>
    </row>
    <row r="8311" spans="1:11" x14ac:dyDescent="0.35">
      <c r="A8311">
        <v>2016</v>
      </c>
      <c r="B8311" s="5" t="s">
        <v>49</v>
      </c>
      <c r="C8311" s="10">
        <v>42370</v>
      </c>
      <c r="D8311" t="s">
        <v>2</v>
      </c>
      <c r="E8311">
        <f>+VLOOKUP(Tabla2[[#This Row],[Punto de venta]],Punto_venta[],2,0)</f>
        <v>1</v>
      </c>
      <c r="F8311" t="s">
        <v>14</v>
      </c>
      <c r="G8311">
        <f>+VLOOKUP(Tabla2[[#This Row],[Cultivo]],Cod_categoría[],2,0)</f>
        <v>100104005</v>
      </c>
      <c r="H8311" t="str">
        <f>+VLOOKUP(F8311,Codigos[],2,0)</f>
        <v>Frutos de pepita</v>
      </c>
      <c r="I8311">
        <f>+VLOOKUP(Tabla2[[#This Row],[Categoría]],Cod_procesamiento10[],2,0)</f>
        <v>3</v>
      </c>
      <c r="J8311" t="s">
        <v>163</v>
      </c>
      <c r="K8311" s="3">
        <v>789.83</v>
      </c>
    </row>
    <row r="8312" spans="1:11" x14ac:dyDescent="0.35">
      <c r="A8312">
        <v>2016</v>
      </c>
      <c r="B8312" s="5" t="s">
        <v>49</v>
      </c>
      <c r="C8312" s="10">
        <v>42370</v>
      </c>
      <c r="D8312" t="s">
        <v>2</v>
      </c>
      <c r="E8312">
        <f>+VLOOKUP(Tabla2[[#This Row],[Punto de venta]],Punto_venta[],2,0)</f>
        <v>1</v>
      </c>
      <c r="F8312" t="s">
        <v>15</v>
      </c>
      <c r="G8312">
        <f>+VLOOKUP(Tabla2[[#This Row],[Cultivo]],Cod_categoría[],2,0)</f>
        <v>100108006</v>
      </c>
      <c r="H8312" t="str">
        <f>+VLOOKUP(F8312,Codigos[],2,0)</f>
        <v>Frutos tropicales y subtropicales</v>
      </c>
      <c r="I8312">
        <f>+VLOOKUP(Tabla2[[#This Row],[Categoría]],Cod_procesamiento10[],2,0)</f>
        <v>4</v>
      </c>
      <c r="J8312" t="s">
        <v>163</v>
      </c>
      <c r="K8312" s="3">
        <v>583.66999999999996</v>
      </c>
    </row>
    <row r="8313" spans="1:11" x14ac:dyDescent="0.35">
      <c r="A8313">
        <v>2016</v>
      </c>
      <c r="B8313" s="5" t="s">
        <v>49</v>
      </c>
      <c r="C8313" s="10">
        <v>42370</v>
      </c>
      <c r="D8313" t="s">
        <v>17</v>
      </c>
      <c r="E8313">
        <f>+VLOOKUP(Tabla2[[#This Row],[Punto de venta]],Punto_venta[],2,0)</f>
        <v>2</v>
      </c>
      <c r="F8313" t="s">
        <v>3</v>
      </c>
      <c r="G8313">
        <f>+VLOOKUP(Tabla2[[#This Row],[Cultivo]],Cod_categoría[],2,0)</f>
        <v>100103001</v>
      </c>
      <c r="H8313" t="str">
        <f>+VLOOKUP(F8313,Codigos[],2,0)</f>
        <v>Frutos de carozo</v>
      </c>
      <c r="I8313">
        <f>+VLOOKUP(Tabla2[[#This Row],[Categoría]],Cod_procesamiento10[],2,0)</f>
        <v>5</v>
      </c>
      <c r="J8313" t="s">
        <v>163</v>
      </c>
      <c r="K8313" s="3">
        <v>2611.98</v>
      </c>
    </row>
    <row r="8314" spans="1:11" x14ac:dyDescent="0.35">
      <c r="A8314">
        <v>2016</v>
      </c>
      <c r="B8314" s="5" t="s">
        <v>49</v>
      </c>
      <c r="C8314" s="10">
        <v>42370</v>
      </c>
      <c r="D8314" t="s">
        <v>17</v>
      </c>
      <c r="E8314">
        <f>+VLOOKUP(Tabla2[[#This Row],[Punto de venta]],Punto_venta[],2,0)</f>
        <v>2</v>
      </c>
      <c r="F8314" t="s">
        <v>6</v>
      </c>
      <c r="G8314">
        <f>+VLOOKUP(Tabla2[[#This Row],[Cultivo]],Cod_categoría[],2,0)</f>
        <v>100103003</v>
      </c>
      <c r="H8314" t="str">
        <f>+VLOOKUP(F8314,Codigos[],2,0)</f>
        <v>Frutos de carozo</v>
      </c>
      <c r="I8314">
        <f>+VLOOKUP(Tabla2[[#This Row],[Categoría]],Cod_procesamiento10[],2,0)</f>
        <v>5</v>
      </c>
      <c r="J8314" t="s">
        <v>163</v>
      </c>
      <c r="K8314" s="3">
        <v>2088.21</v>
      </c>
    </row>
    <row r="8315" spans="1:11" x14ac:dyDescent="0.35">
      <c r="A8315">
        <v>2016</v>
      </c>
      <c r="B8315" s="5" t="s">
        <v>49</v>
      </c>
      <c r="C8315" s="10">
        <v>42370</v>
      </c>
      <c r="D8315" t="s">
        <v>17</v>
      </c>
      <c r="E8315">
        <f>+VLOOKUP(Tabla2[[#This Row],[Punto de venta]],Punto_venta[],2,0)</f>
        <v>2</v>
      </c>
      <c r="F8315" t="s">
        <v>7</v>
      </c>
      <c r="G8315">
        <f>+VLOOKUP(Tabla2[[#This Row],[Cultivo]],Cod_categoría[],2,0)</f>
        <v>100103004</v>
      </c>
      <c r="H8315" t="str">
        <f>+VLOOKUP(F8315,Codigos[],2,0)</f>
        <v>Frutos de carozo</v>
      </c>
      <c r="I8315">
        <f>+VLOOKUP(Tabla2[[#This Row],[Categoría]],Cod_procesamiento10[],2,0)</f>
        <v>5</v>
      </c>
      <c r="J8315" t="s">
        <v>163</v>
      </c>
      <c r="K8315" s="3">
        <v>1522.23</v>
      </c>
    </row>
    <row r="8316" spans="1:11" x14ac:dyDescent="0.35">
      <c r="A8316">
        <v>2016</v>
      </c>
      <c r="B8316" s="5" t="s">
        <v>49</v>
      </c>
      <c r="C8316" s="10">
        <v>42370</v>
      </c>
      <c r="D8316" t="s">
        <v>17</v>
      </c>
      <c r="E8316">
        <f>+VLOOKUP(Tabla2[[#This Row],[Punto de venta]],Punto_venta[],2,0)</f>
        <v>2</v>
      </c>
      <c r="F8316" t="s">
        <v>8</v>
      </c>
      <c r="G8316">
        <f>+VLOOKUP(Tabla2[[#This Row],[Cultivo]],Cod_categoría[],2,0)</f>
        <v>100112025</v>
      </c>
      <c r="H8316" t="str">
        <f>+VLOOKUP(F8316,Codigos[],2,0)</f>
        <v>Berries</v>
      </c>
      <c r="I8316">
        <f>+VLOOKUP(Tabla2[[#This Row],[Categoría]],Cod_procesamiento10[],2,0)</f>
        <v>1</v>
      </c>
      <c r="J8316" t="s">
        <v>163</v>
      </c>
      <c r="K8316" s="3">
        <v>3753.59</v>
      </c>
    </row>
    <row r="8317" spans="1:11" x14ac:dyDescent="0.35">
      <c r="A8317">
        <v>2016</v>
      </c>
      <c r="B8317" s="5" t="s">
        <v>49</v>
      </c>
      <c r="C8317" s="10">
        <v>42370</v>
      </c>
      <c r="D8317" t="s">
        <v>17</v>
      </c>
      <c r="E8317">
        <f>+VLOOKUP(Tabla2[[#This Row],[Punto de venta]],Punto_venta[],2,0)</f>
        <v>2</v>
      </c>
      <c r="F8317" t="s">
        <v>19</v>
      </c>
      <c r="G8317">
        <f>+VLOOKUP(Tabla2[[#This Row],[Cultivo]],Cod_categoría[],2,0)</f>
        <v>100101007</v>
      </c>
      <c r="H8317" t="str">
        <f>+VLOOKUP(F8317,Codigos[],2,0)</f>
        <v>Berries</v>
      </c>
      <c r="I8317">
        <f>+VLOOKUP(Tabla2[[#This Row],[Categoría]],Cod_procesamiento10[],2,0)</f>
        <v>1</v>
      </c>
      <c r="J8317" t="s">
        <v>163</v>
      </c>
      <c r="K8317" s="3">
        <v>1145.17</v>
      </c>
    </row>
    <row r="8318" spans="1:11" x14ac:dyDescent="0.35">
      <c r="A8318">
        <v>2016</v>
      </c>
      <c r="B8318" s="5" t="s">
        <v>49</v>
      </c>
      <c r="C8318" s="10">
        <v>42370</v>
      </c>
      <c r="D8318" t="s">
        <v>17</v>
      </c>
      <c r="E8318">
        <f>+VLOOKUP(Tabla2[[#This Row],[Punto de venta]],Punto_venta[],2,0)</f>
        <v>2</v>
      </c>
      <c r="F8318" t="s">
        <v>9</v>
      </c>
      <c r="G8318">
        <f>+VLOOKUP(Tabla2[[#This Row],[Cultivo]],Cod_categoría[],2,0)</f>
        <v>100102003</v>
      </c>
      <c r="H8318" t="str">
        <f>+VLOOKUP(F8318,Codigos[],2,0)</f>
        <v>Cítricos</v>
      </c>
      <c r="I8318">
        <f>+VLOOKUP(Tabla2[[#This Row],[Categoría]],Cod_procesamiento10[],2,0)</f>
        <v>2</v>
      </c>
      <c r="J8318" t="s">
        <v>163</v>
      </c>
      <c r="K8318" s="3">
        <v>892.33</v>
      </c>
    </row>
    <row r="8319" spans="1:11" x14ac:dyDescent="0.35">
      <c r="A8319">
        <v>2016</v>
      </c>
      <c r="B8319" s="5" t="s">
        <v>49</v>
      </c>
      <c r="C8319" s="10">
        <v>42370</v>
      </c>
      <c r="D8319" t="s">
        <v>17</v>
      </c>
      <c r="E8319">
        <f>+VLOOKUP(Tabla2[[#This Row],[Punto de venta]],Punto_venta[],2,0)</f>
        <v>2</v>
      </c>
      <c r="F8319" t="s">
        <v>20</v>
      </c>
      <c r="G8319">
        <f>+VLOOKUP(Tabla2[[#This Row],[Cultivo]],Cod_categoría[],2,0)</f>
        <v>100102004</v>
      </c>
      <c r="H8319" t="str">
        <f>+VLOOKUP(F8319,Codigos[],2,0)</f>
        <v>Cítricos</v>
      </c>
      <c r="I8319">
        <f>+VLOOKUP(Tabla2[[#This Row],[Categoría]],Cod_procesamiento10[],2,0)</f>
        <v>2</v>
      </c>
      <c r="J8319" t="s">
        <v>163</v>
      </c>
      <c r="K8319" s="3">
        <v>1425.03</v>
      </c>
    </row>
    <row r="8320" spans="1:11" x14ac:dyDescent="0.35">
      <c r="A8320">
        <v>2016</v>
      </c>
      <c r="B8320" s="5" t="s">
        <v>49</v>
      </c>
      <c r="C8320" s="10">
        <v>42370</v>
      </c>
      <c r="D8320" t="s">
        <v>17</v>
      </c>
      <c r="E8320">
        <f>+VLOOKUP(Tabla2[[#This Row],[Punto de venta]],Punto_venta[],2,0)</f>
        <v>2</v>
      </c>
      <c r="F8320" t="s">
        <v>21</v>
      </c>
      <c r="G8320">
        <f>+VLOOKUP(Tabla2[[#This Row],[Cultivo]],Cod_categoría[],2,0)</f>
        <v>100108002</v>
      </c>
      <c r="H8320" t="str">
        <f>+VLOOKUP(F8320,Codigos[],2,0)</f>
        <v>Frutos tropicales y subtropicales</v>
      </c>
      <c r="I8320">
        <f>+VLOOKUP(Tabla2[[#This Row],[Categoría]],Cod_procesamiento10[],2,0)</f>
        <v>4</v>
      </c>
      <c r="J8320" t="s">
        <v>163</v>
      </c>
      <c r="K8320" s="3">
        <v>1805.82</v>
      </c>
    </row>
    <row r="8321" spans="1:11" x14ac:dyDescent="0.35">
      <c r="A8321">
        <v>2016</v>
      </c>
      <c r="B8321" s="5" t="s">
        <v>49</v>
      </c>
      <c r="C8321" s="10">
        <v>42370</v>
      </c>
      <c r="D8321" t="s">
        <v>17</v>
      </c>
      <c r="E8321">
        <f>+VLOOKUP(Tabla2[[#This Row],[Punto de venta]],Punto_venta[],2,0)</f>
        <v>2</v>
      </c>
      <c r="F8321" t="s">
        <v>11</v>
      </c>
      <c r="G8321">
        <f>+VLOOKUP(Tabla2[[#This Row],[Cultivo]],Cod_categoría[],2,0)</f>
        <v>100102005</v>
      </c>
      <c r="H8321" t="str">
        <f>+VLOOKUP(F8321,Codigos[],2,0)</f>
        <v>Cítricos</v>
      </c>
      <c r="I8321">
        <f>+VLOOKUP(Tabla2[[#This Row],[Categoría]],Cod_procesamiento10[],2,0)</f>
        <v>2</v>
      </c>
      <c r="J8321" t="s">
        <v>163</v>
      </c>
      <c r="K8321" s="3">
        <v>961.2</v>
      </c>
    </row>
    <row r="8322" spans="1:11" x14ac:dyDescent="0.35">
      <c r="A8322">
        <v>2016</v>
      </c>
      <c r="B8322" s="5" t="s">
        <v>49</v>
      </c>
      <c r="C8322" s="10">
        <v>42370</v>
      </c>
      <c r="D8322" t="s">
        <v>17</v>
      </c>
      <c r="E8322">
        <f>+VLOOKUP(Tabla2[[#This Row],[Punto de venta]],Punto_venta[],2,0)</f>
        <v>2</v>
      </c>
      <c r="F8322" t="s">
        <v>12</v>
      </c>
      <c r="G8322">
        <f>+VLOOKUP(Tabla2[[#This Row],[Cultivo]],Cod_categoría[],2,0)</f>
        <v>100103006</v>
      </c>
      <c r="H8322" t="str">
        <f>+VLOOKUP(F8322,Codigos[],2,0)</f>
        <v>Frutos de carozo</v>
      </c>
      <c r="I8322">
        <f>+VLOOKUP(Tabla2[[#This Row],[Categoría]],Cod_procesamiento10[],2,0)</f>
        <v>5</v>
      </c>
      <c r="J8322" t="s">
        <v>163</v>
      </c>
      <c r="K8322" s="3">
        <v>1417.36</v>
      </c>
    </row>
    <row r="8323" spans="1:11" x14ac:dyDescent="0.35">
      <c r="A8323">
        <v>2016</v>
      </c>
      <c r="B8323" s="5" t="s">
        <v>49</v>
      </c>
      <c r="C8323" s="10">
        <v>42370</v>
      </c>
      <c r="D8323" t="s">
        <v>17</v>
      </c>
      <c r="E8323">
        <f>+VLOOKUP(Tabla2[[#This Row],[Punto de venta]],Punto_venta[],2,0)</f>
        <v>2</v>
      </c>
      <c r="F8323" t="s">
        <v>13</v>
      </c>
      <c r="G8323">
        <f>+VLOOKUP(Tabla2[[#This Row],[Cultivo]],Cod_categoría[],2,0)</f>
        <v>100106002</v>
      </c>
      <c r="H8323" t="str">
        <f>+VLOOKUP(F8323,Codigos[],2,0)</f>
        <v>Frutos oleaginosos</v>
      </c>
      <c r="I8323">
        <f>+VLOOKUP(Tabla2[[#This Row],[Categoría]],Cod_procesamiento10[],2,0)</f>
        <v>12</v>
      </c>
      <c r="J8323" t="s">
        <v>163</v>
      </c>
      <c r="K8323" s="3">
        <v>2705.11</v>
      </c>
    </row>
    <row r="8324" spans="1:11" x14ac:dyDescent="0.35">
      <c r="A8324">
        <v>2016</v>
      </c>
      <c r="B8324" s="5" t="s">
        <v>49</v>
      </c>
      <c r="C8324" s="10">
        <v>42370</v>
      </c>
      <c r="D8324" t="s">
        <v>17</v>
      </c>
      <c r="E8324">
        <f>+VLOOKUP(Tabla2[[#This Row],[Punto de venta]],Punto_venta[],2,0)</f>
        <v>2</v>
      </c>
      <c r="F8324" t="s">
        <v>14</v>
      </c>
      <c r="G8324">
        <f>+VLOOKUP(Tabla2[[#This Row],[Cultivo]],Cod_categoría[],2,0)</f>
        <v>100104005</v>
      </c>
      <c r="H8324" t="str">
        <f>+VLOOKUP(F8324,Codigos[],2,0)</f>
        <v>Frutos de pepita</v>
      </c>
      <c r="I8324">
        <f>+VLOOKUP(Tabla2[[#This Row],[Categoría]],Cod_procesamiento10[],2,0)</f>
        <v>3</v>
      </c>
      <c r="J8324" t="s">
        <v>163</v>
      </c>
      <c r="K8324" s="3">
        <v>1256.8800000000001</v>
      </c>
    </row>
    <row r="8325" spans="1:11" x14ac:dyDescent="0.35">
      <c r="A8325">
        <v>2016</v>
      </c>
      <c r="B8325" s="5" t="s">
        <v>49</v>
      </c>
      <c r="C8325" s="10">
        <v>42370</v>
      </c>
      <c r="D8325" t="s">
        <v>17</v>
      </c>
      <c r="E8325">
        <f>+VLOOKUP(Tabla2[[#This Row],[Punto de venta]],Punto_venta[],2,0)</f>
        <v>2</v>
      </c>
      <c r="F8325" t="s">
        <v>15</v>
      </c>
      <c r="G8325">
        <f>+VLOOKUP(Tabla2[[#This Row],[Cultivo]],Cod_categoría[],2,0)</f>
        <v>100108006</v>
      </c>
      <c r="H8325" t="str">
        <f>+VLOOKUP(F8325,Codigos[],2,0)</f>
        <v>Frutos tropicales y subtropicales</v>
      </c>
      <c r="I8325">
        <f>+VLOOKUP(Tabla2[[#This Row],[Categoría]],Cod_procesamiento10[],2,0)</f>
        <v>4</v>
      </c>
      <c r="J8325" t="s">
        <v>163</v>
      </c>
      <c r="K8325" s="3">
        <v>824.19</v>
      </c>
    </row>
    <row r="8326" spans="1:11" x14ac:dyDescent="0.35">
      <c r="A8326">
        <v>2016</v>
      </c>
      <c r="B8326" s="5" t="s">
        <v>49</v>
      </c>
      <c r="C8326" s="10">
        <v>42370</v>
      </c>
      <c r="D8326" t="s">
        <v>2</v>
      </c>
      <c r="E8326">
        <f>+VLOOKUP(Tabla2[[#This Row],[Punto de venta]],Punto_venta[],2,0)</f>
        <v>1</v>
      </c>
      <c r="F8326" t="s">
        <v>3</v>
      </c>
      <c r="G8326">
        <f>+VLOOKUP(Tabla2[[#This Row],[Cultivo]],Cod_categoría[],2,0)</f>
        <v>100103001</v>
      </c>
      <c r="H8326" t="str">
        <f>+VLOOKUP(F8326,Codigos[],2,0)</f>
        <v>Frutos de carozo</v>
      </c>
      <c r="I8326">
        <f>+VLOOKUP(Tabla2[[#This Row],[Categoría]],Cod_procesamiento10[],2,0)</f>
        <v>5</v>
      </c>
      <c r="J8326" t="s">
        <v>163</v>
      </c>
      <c r="K8326" s="3">
        <v>1632.37</v>
      </c>
    </row>
    <row r="8327" spans="1:11" x14ac:dyDescent="0.35">
      <c r="A8327">
        <v>2016</v>
      </c>
      <c r="B8327" s="5" t="s">
        <v>49</v>
      </c>
      <c r="C8327" s="10">
        <v>42370</v>
      </c>
      <c r="D8327" t="s">
        <v>2</v>
      </c>
      <c r="E8327">
        <f>+VLOOKUP(Tabla2[[#This Row],[Punto de venta]],Punto_venta[],2,0)</f>
        <v>1</v>
      </c>
      <c r="F8327" t="s">
        <v>7</v>
      </c>
      <c r="G8327">
        <f>+VLOOKUP(Tabla2[[#This Row],[Cultivo]],Cod_categoría[],2,0)</f>
        <v>100103004</v>
      </c>
      <c r="H8327" t="str">
        <f>+VLOOKUP(F8327,Codigos[],2,0)</f>
        <v>Frutos de carozo</v>
      </c>
      <c r="I8327">
        <f>+VLOOKUP(Tabla2[[#This Row],[Categoría]],Cod_procesamiento10[],2,0)</f>
        <v>5</v>
      </c>
      <c r="J8327" t="s">
        <v>163</v>
      </c>
      <c r="K8327" s="3">
        <v>832.63</v>
      </c>
    </row>
    <row r="8328" spans="1:11" x14ac:dyDescent="0.35">
      <c r="A8328">
        <v>2016</v>
      </c>
      <c r="B8328" s="5" t="s">
        <v>49</v>
      </c>
      <c r="C8328" s="10">
        <v>42370</v>
      </c>
      <c r="D8328" t="s">
        <v>2</v>
      </c>
      <c r="E8328">
        <f>+VLOOKUP(Tabla2[[#This Row],[Punto de venta]],Punto_venta[],2,0)</f>
        <v>1</v>
      </c>
      <c r="F8328" t="s">
        <v>8</v>
      </c>
      <c r="G8328">
        <f>+VLOOKUP(Tabla2[[#This Row],[Cultivo]],Cod_categoría[],2,0)</f>
        <v>100112025</v>
      </c>
      <c r="H8328" t="str">
        <f>+VLOOKUP(F8328,Codigos[],2,0)</f>
        <v>Berries</v>
      </c>
      <c r="I8328">
        <f>+VLOOKUP(Tabla2[[#This Row],[Categoría]],Cod_procesamiento10[],2,0)</f>
        <v>1</v>
      </c>
      <c r="J8328" t="s">
        <v>163</v>
      </c>
      <c r="K8328" s="3">
        <v>1086.9000000000001</v>
      </c>
    </row>
    <row r="8329" spans="1:11" x14ac:dyDescent="0.35">
      <c r="A8329">
        <v>2016</v>
      </c>
      <c r="B8329" s="5" t="s">
        <v>49</v>
      </c>
      <c r="C8329" s="10">
        <v>42370</v>
      </c>
      <c r="D8329" t="s">
        <v>2</v>
      </c>
      <c r="E8329">
        <f>+VLOOKUP(Tabla2[[#This Row],[Punto de venta]],Punto_venta[],2,0)</f>
        <v>1</v>
      </c>
      <c r="F8329" t="s">
        <v>9</v>
      </c>
      <c r="G8329">
        <f>+VLOOKUP(Tabla2[[#This Row],[Cultivo]],Cod_categoría[],2,0)</f>
        <v>100102003</v>
      </c>
      <c r="H8329" t="str">
        <f>+VLOOKUP(F8329,Codigos[],2,0)</f>
        <v>Cítricos</v>
      </c>
      <c r="I8329">
        <f>+VLOOKUP(Tabla2[[#This Row],[Categoría]],Cod_procesamiento10[],2,0)</f>
        <v>2</v>
      </c>
      <c r="J8329" t="s">
        <v>163</v>
      </c>
      <c r="K8329" s="3">
        <v>734.95</v>
      </c>
    </row>
    <row r="8330" spans="1:11" x14ac:dyDescent="0.35">
      <c r="A8330">
        <v>2016</v>
      </c>
      <c r="B8330" s="5" t="s">
        <v>49</v>
      </c>
      <c r="C8330" s="10">
        <v>42370</v>
      </c>
      <c r="D8330" t="s">
        <v>2</v>
      </c>
      <c r="E8330">
        <f>+VLOOKUP(Tabla2[[#This Row],[Punto de venta]],Punto_venta[],2,0)</f>
        <v>1</v>
      </c>
      <c r="F8330" t="s">
        <v>20</v>
      </c>
      <c r="G8330">
        <f>+VLOOKUP(Tabla2[[#This Row],[Cultivo]],Cod_categoría[],2,0)</f>
        <v>100102004</v>
      </c>
      <c r="H8330" t="str">
        <f>+VLOOKUP(F8330,Codigos[],2,0)</f>
        <v>Cítricos</v>
      </c>
      <c r="I8330">
        <f>+VLOOKUP(Tabla2[[#This Row],[Categoría]],Cod_procesamiento10[],2,0)</f>
        <v>2</v>
      </c>
      <c r="J8330" t="s">
        <v>163</v>
      </c>
      <c r="K8330" s="3">
        <v>714.58</v>
      </c>
    </row>
    <row r="8331" spans="1:11" x14ac:dyDescent="0.35">
      <c r="A8331">
        <v>2016</v>
      </c>
      <c r="B8331" s="5" t="s">
        <v>49</v>
      </c>
      <c r="C8331" s="10">
        <v>42370</v>
      </c>
      <c r="D8331" t="s">
        <v>2</v>
      </c>
      <c r="E8331">
        <f>+VLOOKUP(Tabla2[[#This Row],[Punto de venta]],Punto_venta[],2,0)</f>
        <v>1</v>
      </c>
      <c r="F8331" t="s">
        <v>21</v>
      </c>
      <c r="G8331">
        <f>+VLOOKUP(Tabla2[[#This Row],[Cultivo]],Cod_categoría[],2,0)</f>
        <v>100108002</v>
      </c>
      <c r="H8331" t="str">
        <f>+VLOOKUP(F8331,Codigos[],2,0)</f>
        <v>Frutos tropicales y subtropicales</v>
      </c>
      <c r="I8331">
        <f>+VLOOKUP(Tabla2[[#This Row],[Categoría]],Cod_procesamiento10[],2,0)</f>
        <v>4</v>
      </c>
      <c r="J8331" t="s">
        <v>163</v>
      </c>
      <c r="K8331" s="3">
        <v>1720.61</v>
      </c>
    </row>
    <row r="8332" spans="1:11" x14ac:dyDescent="0.35">
      <c r="A8332">
        <v>2016</v>
      </c>
      <c r="B8332" s="5" t="s">
        <v>49</v>
      </c>
      <c r="C8332" s="10">
        <v>42370</v>
      </c>
      <c r="D8332" t="s">
        <v>2</v>
      </c>
      <c r="E8332">
        <f>+VLOOKUP(Tabla2[[#This Row],[Punto de venta]],Punto_venta[],2,0)</f>
        <v>1</v>
      </c>
      <c r="F8332" t="s">
        <v>11</v>
      </c>
      <c r="G8332">
        <f>+VLOOKUP(Tabla2[[#This Row],[Cultivo]],Cod_categoría[],2,0)</f>
        <v>100102005</v>
      </c>
      <c r="H8332" t="str">
        <f>+VLOOKUP(F8332,Codigos[],2,0)</f>
        <v>Cítricos</v>
      </c>
      <c r="I8332">
        <f>+VLOOKUP(Tabla2[[#This Row],[Categoría]],Cod_procesamiento10[],2,0)</f>
        <v>2</v>
      </c>
      <c r="J8332" t="s">
        <v>163</v>
      </c>
      <c r="K8332" s="3">
        <v>751.44</v>
      </c>
    </row>
    <row r="8333" spans="1:11" x14ac:dyDescent="0.35">
      <c r="A8333">
        <v>2016</v>
      </c>
      <c r="B8333" s="5" t="s">
        <v>49</v>
      </c>
      <c r="C8333" s="10">
        <v>42370</v>
      </c>
      <c r="D8333" t="s">
        <v>2</v>
      </c>
      <c r="E8333">
        <f>+VLOOKUP(Tabla2[[#This Row],[Punto de venta]],Punto_venta[],2,0)</f>
        <v>1</v>
      </c>
      <c r="F8333" t="s">
        <v>12</v>
      </c>
      <c r="G8333">
        <f>+VLOOKUP(Tabla2[[#This Row],[Cultivo]],Cod_categoría[],2,0)</f>
        <v>100103006</v>
      </c>
      <c r="H8333" t="str">
        <f>+VLOOKUP(F8333,Codigos[],2,0)</f>
        <v>Frutos de carozo</v>
      </c>
      <c r="I8333">
        <f>+VLOOKUP(Tabla2[[#This Row],[Categoría]],Cod_procesamiento10[],2,0)</f>
        <v>5</v>
      </c>
      <c r="J8333" t="s">
        <v>163</v>
      </c>
      <c r="K8333" s="3">
        <v>797.16</v>
      </c>
    </row>
    <row r="8334" spans="1:11" x14ac:dyDescent="0.35">
      <c r="A8334">
        <v>2016</v>
      </c>
      <c r="B8334" s="5" t="s">
        <v>49</v>
      </c>
      <c r="C8334" s="10">
        <v>42370</v>
      </c>
      <c r="D8334" t="s">
        <v>2</v>
      </c>
      <c r="E8334">
        <f>+VLOOKUP(Tabla2[[#This Row],[Punto de venta]],Punto_venta[],2,0)</f>
        <v>1</v>
      </c>
      <c r="F8334" t="s">
        <v>13</v>
      </c>
      <c r="G8334">
        <f>+VLOOKUP(Tabla2[[#This Row],[Cultivo]],Cod_categoría[],2,0)</f>
        <v>100106002</v>
      </c>
      <c r="H8334" t="str">
        <f>+VLOOKUP(F8334,Codigos[],2,0)</f>
        <v>Frutos oleaginosos</v>
      </c>
      <c r="I8334">
        <f>+VLOOKUP(Tabla2[[#This Row],[Categoría]],Cod_procesamiento10[],2,0)</f>
        <v>12</v>
      </c>
      <c r="J8334" t="s">
        <v>163</v>
      </c>
      <c r="K8334" s="3">
        <v>2070.06</v>
      </c>
    </row>
    <row r="8335" spans="1:11" x14ac:dyDescent="0.35">
      <c r="A8335">
        <v>2016</v>
      </c>
      <c r="B8335" s="5" t="s">
        <v>49</v>
      </c>
      <c r="C8335" s="10">
        <v>42370</v>
      </c>
      <c r="D8335" t="s">
        <v>2</v>
      </c>
      <c r="E8335">
        <f>+VLOOKUP(Tabla2[[#This Row],[Punto de venta]],Punto_venta[],2,0)</f>
        <v>1</v>
      </c>
      <c r="F8335" t="s">
        <v>15</v>
      </c>
      <c r="G8335">
        <f>+VLOOKUP(Tabla2[[#This Row],[Cultivo]],Cod_categoría[],2,0)</f>
        <v>100108006</v>
      </c>
      <c r="H8335" t="str">
        <f>+VLOOKUP(F8335,Codigos[],2,0)</f>
        <v>Frutos tropicales y subtropicales</v>
      </c>
      <c r="I8335">
        <f>+VLOOKUP(Tabla2[[#This Row],[Categoría]],Cod_procesamiento10[],2,0)</f>
        <v>4</v>
      </c>
      <c r="J8335" t="s">
        <v>163</v>
      </c>
      <c r="K8335" s="3">
        <v>547.02</v>
      </c>
    </row>
    <row r="8336" spans="1:11" x14ac:dyDescent="0.35">
      <c r="A8336">
        <v>2016</v>
      </c>
      <c r="B8336" s="5" t="s">
        <v>49</v>
      </c>
      <c r="C8336" s="10">
        <v>42370</v>
      </c>
      <c r="D8336" t="s">
        <v>17</v>
      </c>
      <c r="E8336">
        <f>+VLOOKUP(Tabla2[[#This Row],[Punto de venta]],Punto_venta[],2,0)</f>
        <v>2</v>
      </c>
      <c r="F8336" t="s">
        <v>3</v>
      </c>
      <c r="G8336">
        <f>+VLOOKUP(Tabla2[[#This Row],[Cultivo]],Cod_categoría[],2,0)</f>
        <v>100103001</v>
      </c>
      <c r="H8336" t="str">
        <f>+VLOOKUP(F8336,Codigos[],2,0)</f>
        <v>Frutos de carozo</v>
      </c>
      <c r="I8336">
        <f>+VLOOKUP(Tabla2[[#This Row],[Categoría]],Cod_procesamiento10[],2,0)</f>
        <v>5</v>
      </c>
      <c r="J8336" t="s">
        <v>163</v>
      </c>
      <c r="K8336" s="3">
        <v>2414.12</v>
      </c>
    </row>
    <row r="8337" spans="1:11" x14ac:dyDescent="0.35">
      <c r="A8337">
        <v>2016</v>
      </c>
      <c r="B8337" s="5" t="s">
        <v>49</v>
      </c>
      <c r="C8337" s="10">
        <v>42370</v>
      </c>
      <c r="D8337" t="s">
        <v>17</v>
      </c>
      <c r="E8337">
        <f>+VLOOKUP(Tabla2[[#This Row],[Punto de venta]],Punto_venta[],2,0)</f>
        <v>2</v>
      </c>
      <c r="F8337" t="s">
        <v>6</v>
      </c>
      <c r="G8337">
        <f>+VLOOKUP(Tabla2[[#This Row],[Cultivo]],Cod_categoría[],2,0)</f>
        <v>100103003</v>
      </c>
      <c r="H8337" t="str">
        <f>+VLOOKUP(F8337,Codigos[],2,0)</f>
        <v>Frutos de carozo</v>
      </c>
      <c r="I8337">
        <f>+VLOOKUP(Tabla2[[#This Row],[Categoría]],Cod_procesamiento10[],2,0)</f>
        <v>5</v>
      </c>
      <c r="J8337" t="s">
        <v>163</v>
      </c>
      <c r="K8337" s="3">
        <v>1190</v>
      </c>
    </row>
    <row r="8338" spans="1:11" x14ac:dyDescent="0.35">
      <c r="A8338">
        <v>2016</v>
      </c>
      <c r="B8338" s="5" t="s">
        <v>49</v>
      </c>
      <c r="C8338" s="10">
        <v>42370</v>
      </c>
      <c r="D8338" t="s">
        <v>17</v>
      </c>
      <c r="E8338">
        <f>+VLOOKUP(Tabla2[[#This Row],[Punto de venta]],Punto_venta[],2,0)</f>
        <v>2</v>
      </c>
      <c r="F8338" t="s">
        <v>7</v>
      </c>
      <c r="G8338">
        <f>+VLOOKUP(Tabla2[[#This Row],[Cultivo]],Cod_categoría[],2,0)</f>
        <v>100103004</v>
      </c>
      <c r="H8338" t="str">
        <f>+VLOOKUP(F8338,Codigos[],2,0)</f>
        <v>Frutos de carozo</v>
      </c>
      <c r="I8338">
        <f>+VLOOKUP(Tabla2[[#This Row],[Categoría]],Cod_procesamiento10[],2,0)</f>
        <v>5</v>
      </c>
      <c r="J8338" t="s">
        <v>163</v>
      </c>
      <c r="K8338" s="3">
        <v>1438.13</v>
      </c>
    </row>
    <row r="8339" spans="1:11" x14ac:dyDescent="0.35">
      <c r="A8339">
        <v>2016</v>
      </c>
      <c r="B8339" s="5" t="s">
        <v>49</v>
      </c>
      <c r="C8339" s="10">
        <v>42370</v>
      </c>
      <c r="D8339" t="s">
        <v>17</v>
      </c>
      <c r="E8339">
        <f>+VLOOKUP(Tabla2[[#This Row],[Punto de venta]],Punto_venta[],2,0)</f>
        <v>2</v>
      </c>
      <c r="F8339" t="s">
        <v>8</v>
      </c>
      <c r="G8339">
        <f>+VLOOKUP(Tabla2[[#This Row],[Cultivo]],Cod_categoría[],2,0)</f>
        <v>100112025</v>
      </c>
      <c r="H8339" t="str">
        <f>+VLOOKUP(F8339,Codigos[],2,0)</f>
        <v>Berries</v>
      </c>
      <c r="I8339">
        <f>+VLOOKUP(Tabla2[[#This Row],[Categoría]],Cod_procesamiento10[],2,0)</f>
        <v>1</v>
      </c>
      <c r="J8339" t="s">
        <v>163</v>
      </c>
      <c r="K8339" s="3">
        <v>3548.97</v>
      </c>
    </row>
    <row r="8340" spans="1:11" x14ac:dyDescent="0.35">
      <c r="A8340">
        <v>2016</v>
      </c>
      <c r="B8340" s="5" t="s">
        <v>49</v>
      </c>
      <c r="C8340" s="10">
        <v>42370</v>
      </c>
      <c r="D8340" t="s">
        <v>17</v>
      </c>
      <c r="E8340">
        <f>+VLOOKUP(Tabla2[[#This Row],[Punto de venta]],Punto_venta[],2,0)</f>
        <v>2</v>
      </c>
      <c r="F8340" t="s">
        <v>19</v>
      </c>
      <c r="G8340">
        <f>+VLOOKUP(Tabla2[[#This Row],[Cultivo]],Cod_categoría[],2,0)</f>
        <v>100101007</v>
      </c>
      <c r="H8340" t="str">
        <f>+VLOOKUP(F8340,Codigos[],2,0)</f>
        <v>Berries</v>
      </c>
      <c r="I8340">
        <f>+VLOOKUP(Tabla2[[#This Row],[Categoría]],Cod_procesamiento10[],2,0)</f>
        <v>1</v>
      </c>
      <c r="J8340" t="s">
        <v>163</v>
      </c>
      <c r="K8340" s="3">
        <v>1094.5</v>
      </c>
    </row>
    <row r="8341" spans="1:11" x14ac:dyDescent="0.35">
      <c r="A8341">
        <v>2016</v>
      </c>
      <c r="B8341" s="5" t="s">
        <v>49</v>
      </c>
      <c r="C8341" s="10">
        <v>42370</v>
      </c>
      <c r="D8341" t="s">
        <v>17</v>
      </c>
      <c r="E8341">
        <f>+VLOOKUP(Tabla2[[#This Row],[Punto de venta]],Punto_venta[],2,0)</f>
        <v>2</v>
      </c>
      <c r="F8341" t="s">
        <v>9</v>
      </c>
      <c r="G8341">
        <f>+VLOOKUP(Tabla2[[#This Row],[Cultivo]],Cod_categoría[],2,0)</f>
        <v>100102003</v>
      </c>
      <c r="H8341" t="str">
        <f>+VLOOKUP(F8341,Codigos[],2,0)</f>
        <v>Cítricos</v>
      </c>
      <c r="I8341">
        <f>+VLOOKUP(Tabla2[[#This Row],[Categoría]],Cod_procesamiento10[],2,0)</f>
        <v>2</v>
      </c>
      <c r="J8341" t="s">
        <v>163</v>
      </c>
      <c r="K8341" s="3">
        <v>870.38</v>
      </c>
    </row>
    <row r="8342" spans="1:11" x14ac:dyDescent="0.35">
      <c r="A8342">
        <v>2016</v>
      </c>
      <c r="B8342" s="5" t="s">
        <v>49</v>
      </c>
      <c r="C8342" s="10">
        <v>42370</v>
      </c>
      <c r="D8342" t="s">
        <v>17</v>
      </c>
      <c r="E8342">
        <f>+VLOOKUP(Tabla2[[#This Row],[Punto de venta]],Punto_venta[],2,0)</f>
        <v>2</v>
      </c>
      <c r="F8342" t="s">
        <v>20</v>
      </c>
      <c r="G8342">
        <f>+VLOOKUP(Tabla2[[#This Row],[Cultivo]],Cod_categoría[],2,0)</f>
        <v>100102004</v>
      </c>
      <c r="H8342" t="str">
        <f>+VLOOKUP(F8342,Codigos[],2,0)</f>
        <v>Cítricos</v>
      </c>
      <c r="I8342">
        <f>+VLOOKUP(Tabla2[[#This Row],[Categoría]],Cod_procesamiento10[],2,0)</f>
        <v>2</v>
      </c>
      <c r="J8342" t="s">
        <v>163</v>
      </c>
      <c r="K8342" s="3">
        <v>1780.9</v>
      </c>
    </row>
    <row r="8343" spans="1:11" x14ac:dyDescent="0.35">
      <c r="A8343">
        <v>2016</v>
      </c>
      <c r="B8343" s="5" t="s">
        <v>49</v>
      </c>
      <c r="C8343" s="10">
        <v>42370</v>
      </c>
      <c r="D8343" t="s">
        <v>17</v>
      </c>
      <c r="E8343">
        <f>+VLOOKUP(Tabla2[[#This Row],[Punto de venta]],Punto_venta[],2,0)</f>
        <v>2</v>
      </c>
      <c r="F8343" t="s">
        <v>21</v>
      </c>
      <c r="G8343">
        <f>+VLOOKUP(Tabla2[[#This Row],[Cultivo]],Cod_categoría[],2,0)</f>
        <v>100108002</v>
      </c>
      <c r="H8343" t="str">
        <f>+VLOOKUP(F8343,Codigos[],2,0)</f>
        <v>Frutos tropicales y subtropicales</v>
      </c>
      <c r="I8343">
        <f>+VLOOKUP(Tabla2[[#This Row],[Categoría]],Cod_procesamiento10[],2,0)</f>
        <v>4</v>
      </c>
      <c r="J8343" t="s">
        <v>163</v>
      </c>
      <c r="K8343" s="3">
        <v>1743.5</v>
      </c>
    </row>
    <row r="8344" spans="1:11" x14ac:dyDescent="0.35">
      <c r="A8344">
        <v>2016</v>
      </c>
      <c r="B8344" s="5" t="s">
        <v>49</v>
      </c>
      <c r="C8344" s="10">
        <v>42370</v>
      </c>
      <c r="D8344" t="s">
        <v>17</v>
      </c>
      <c r="E8344">
        <f>+VLOOKUP(Tabla2[[#This Row],[Punto de venta]],Punto_venta[],2,0)</f>
        <v>2</v>
      </c>
      <c r="F8344" t="s">
        <v>11</v>
      </c>
      <c r="G8344">
        <f>+VLOOKUP(Tabla2[[#This Row],[Cultivo]],Cod_categoría[],2,0)</f>
        <v>100102005</v>
      </c>
      <c r="H8344" t="str">
        <f>+VLOOKUP(F8344,Codigos[],2,0)</f>
        <v>Cítricos</v>
      </c>
      <c r="I8344">
        <f>+VLOOKUP(Tabla2[[#This Row],[Categoría]],Cod_procesamiento10[],2,0)</f>
        <v>2</v>
      </c>
      <c r="J8344" t="s">
        <v>163</v>
      </c>
      <c r="K8344" s="3">
        <v>947.16</v>
      </c>
    </row>
    <row r="8345" spans="1:11" x14ac:dyDescent="0.35">
      <c r="A8345">
        <v>2016</v>
      </c>
      <c r="B8345" s="5" t="s">
        <v>49</v>
      </c>
      <c r="C8345" s="10">
        <v>42370</v>
      </c>
      <c r="D8345" t="s">
        <v>17</v>
      </c>
      <c r="E8345">
        <f>+VLOOKUP(Tabla2[[#This Row],[Punto de venta]],Punto_venta[],2,0)</f>
        <v>2</v>
      </c>
      <c r="F8345" t="s">
        <v>12</v>
      </c>
      <c r="G8345">
        <f>+VLOOKUP(Tabla2[[#This Row],[Cultivo]],Cod_categoría[],2,0)</f>
        <v>100103006</v>
      </c>
      <c r="H8345" t="str">
        <f>+VLOOKUP(F8345,Codigos[],2,0)</f>
        <v>Frutos de carozo</v>
      </c>
      <c r="I8345">
        <f>+VLOOKUP(Tabla2[[#This Row],[Categoría]],Cod_procesamiento10[],2,0)</f>
        <v>5</v>
      </c>
      <c r="J8345" t="s">
        <v>163</v>
      </c>
      <c r="K8345" s="3">
        <v>1225.4100000000001</v>
      </c>
    </row>
    <row r="8346" spans="1:11" x14ac:dyDescent="0.35">
      <c r="A8346">
        <v>2016</v>
      </c>
      <c r="B8346" s="5" t="s">
        <v>49</v>
      </c>
      <c r="C8346" s="10">
        <v>42370</v>
      </c>
      <c r="D8346" t="s">
        <v>17</v>
      </c>
      <c r="E8346">
        <f>+VLOOKUP(Tabla2[[#This Row],[Punto de venta]],Punto_venta[],2,0)</f>
        <v>2</v>
      </c>
      <c r="F8346" t="s">
        <v>13</v>
      </c>
      <c r="G8346">
        <f>+VLOOKUP(Tabla2[[#This Row],[Cultivo]],Cod_categoría[],2,0)</f>
        <v>100106002</v>
      </c>
      <c r="H8346" t="str">
        <f>+VLOOKUP(F8346,Codigos[],2,0)</f>
        <v>Frutos oleaginosos</v>
      </c>
      <c r="I8346">
        <f>+VLOOKUP(Tabla2[[#This Row],[Categoría]],Cod_procesamiento10[],2,0)</f>
        <v>12</v>
      </c>
      <c r="J8346" t="s">
        <v>163</v>
      </c>
      <c r="K8346" s="3">
        <v>2639.12</v>
      </c>
    </row>
    <row r="8347" spans="1:11" x14ac:dyDescent="0.35">
      <c r="A8347">
        <v>2016</v>
      </c>
      <c r="B8347" s="5" t="s">
        <v>49</v>
      </c>
      <c r="C8347" s="10">
        <v>42370</v>
      </c>
      <c r="D8347" t="s">
        <v>17</v>
      </c>
      <c r="E8347">
        <f>+VLOOKUP(Tabla2[[#This Row],[Punto de venta]],Punto_venta[],2,0)</f>
        <v>2</v>
      </c>
      <c r="F8347" t="s">
        <v>15</v>
      </c>
      <c r="G8347">
        <f>+VLOOKUP(Tabla2[[#This Row],[Cultivo]],Cod_categoría[],2,0)</f>
        <v>100108006</v>
      </c>
      <c r="H8347" t="str">
        <f>+VLOOKUP(F8347,Codigos[],2,0)</f>
        <v>Frutos tropicales y subtropicales</v>
      </c>
      <c r="I8347">
        <f>+VLOOKUP(Tabla2[[#This Row],[Categoría]],Cod_procesamiento10[],2,0)</f>
        <v>4</v>
      </c>
      <c r="J8347" t="s">
        <v>163</v>
      </c>
      <c r="K8347" s="3">
        <v>815.22</v>
      </c>
    </row>
    <row r="8348" spans="1:11" x14ac:dyDescent="0.35">
      <c r="A8348">
        <v>2016</v>
      </c>
      <c r="B8348" s="5" t="s">
        <v>49</v>
      </c>
      <c r="C8348" s="10">
        <v>42370</v>
      </c>
      <c r="D8348" t="s">
        <v>2</v>
      </c>
      <c r="E8348">
        <f>+VLOOKUP(Tabla2[[#This Row],[Punto de venta]],Punto_venta[],2,0)</f>
        <v>1</v>
      </c>
      <c r="F8348" t="s">
        <v>3</v>
      </c>
      <c r="G8348">
        <f>+VLOOKUP(Tabla2[[#This Row],[Cultivo]],Cod_categoría[],2,0)</f>
        <v>100103001</v>
      </c>
      <c r="H8348" t="str">
        <f>+VLOOKUP(F8348,Codigos[],2,0)</f>
        <v>Frutos de carozo</v>
      </c>
      <c r="I8348">
        <f>+VLOOKUP(Tabla2[[#This Row],[Categoría]],Cod_procesamiento10[],2,0)</f>
        <v>5</v>
      </c>
      <c r="J8348" t="s">
        <v>163</v>
      </c>
      <c r="K8348" s="3">
        <v>1799.25</v>
      </c>
    </row>
    <row r="8349" spans="1:11" x14ac:dyDescent="0.35">
      <c r="A8349">
        <v>2016</v>
      </c>
      <c r="B8349" s="5" t="s">
        <v>49</v>
      </c>
      <c r="C8349" s="10">
        <v>42370</v>
      </c>
      <c r="D8349" t="s">
        <v>2</v>
      </c>
      <c r="E8349">
        <f>+VLOOKUP(Tabla2[[#This Row],[Punto de venta]],Punto_venta[],2,0)</f>
        <v>1</v>
      </c>
      <c r="F8349" t="s">
        <v>5</v>
      </c>
      <c r="G8349">
        <f>+VLOOKUP(Tabla2[[#This Row],[Cultivo]],Cod_categoría[],2,0)</f>
        <v>100103002</v>
      </c>
      <c r="H8349" t="str">
        <f>+VLOOKUP(F8349,Codigos[],2,0)</f>
        <v>Frutos de carozo</v>
      </c>
      <c r="I8349">
        <f>+VLOOKUP(Tabla2[[#This Row],[Categoría]],Cod_procesamiento10[],2,0)</f>
        <v>5</v>
      </c>
      <c r="J8349" t="s">
        <v>163</v>
      </c>
      <c r="K8349" s="3">
        <v>625.47</v>
      </c>
    </row>
    <row r="8350" spans="1:11" x14ac:dyDescent="0.35">
      <c r="A8350">
        <v>2016</v>
      </c>
      <c r="B8350" s="5" t="s">
        <v>49</v>
      </c>
      <c r="C8350" s="10">
        <v>42370</v>
      </c>
      <c r="D8350" t="s">
        <v>2</v>
      </c>
      <c r="E8350">
        <f>+VLOOKUP(Tabla2[[#This Row],[Punto de venta]],Punto_venta[],2,0)</f>
        <v>1</v>
      </c>
      <c r="F8350" t="s">
        <v>7</v>
      </c>
      <c r="G8350">
        <f>+VLOOKUP(Tabla2[[#This Row],[Cultivo]],Cod_categoría[],2,0)</f>
        <v>100103004</v>
      </c>
      <c r="H8350" t="str">
        <f>+VLOOKUP(F8350,Codigos[],2,0)</f>
        <v>Frutos de carozo</v>
      </c>
      <c r="I8350">
        <f>+VLOOKUP(Tabla2[[#This Row],[Categoría]],Cod_procesamiento10[],2,0)</f>
        <v>5</v>
      </c>
      <c r="J8350" t="s">
        <v>163</v>
      </c>
      <c r="K8350" s="3">
        <v>803.25</v>
      </c>
    </row>
    <row r="8351" spans="1:11" x14ac:dyDescent="0.35">
      <c r="A8351">
        <v>2016</v>
      </c>
      <c r="B8351" s="5" t="s">
        <v>49</v>
      </c>
      <c r="C8351" s="10">
        <v>42370</v>
      </c>
      <c r="D8351" t="s">
        <v>2</v>
      </c>
      <c r="E8351">
        <f>+VLOOKUP(Tabla2[[#This Row],[Punto de venta]],Punto_venta[],2,0)</f>
        <v>1</v>
      </c>
      <c r="F8351" t="s">
        <v>8</v>
      </c>
      <c r="G8351">
        <f>+VLOOKUP(Tabla2[[#This Row],[Cultivo]],Cod_categoría[],2,0)</f>
        <v>100112025</v>
      </c>
      <c r="H8351" t="str">
        <f>+VLOOKUP(F8351,Codigos[],2,0)</f>
        <v>Berries</v>
      </c>
      <c r="I8351">
        <f>+VLOOKUP(Tabla2[[#This Row],[Categoría]],Cod_procesamiento10[],2,0)</f>
        <v>1</v>
      </c>
      <c r="J8351" t="s">
        <v>163</v>
      </c>
      <c r="K8351" s="3">
        <v>1121.3499999999999</v>
      </c>
    </row>
    <row r="8352" spans="1:11" x14ac:dyDescent="0.35">
      <c r="A8352">
        <v>2016</v>
      </c>
      <c r="B8352" s="5" t="s">
        <v>49</v>
      </c>
      <c r="C8352" s="10">
        <v>42370</v>
      </c>
      <c r="D8352" t="s">
        <v>2</v>
      </c>
      <c r="E8352">
        <f>+VLOOKUP(Tabla2[[#This Row],[Punto de venta]],Punto_venta[],2,0)</f>
        <v>1</v>
      </c>
      <c r="F8352" t="s">
        <v>9</v>
      </c>
      <c r="G8352">
        <f>+VLOOKUP(Tabla2[[#This Row],[Cultivo]],Cod_categoría[],2,0)</f>
        <v>100102003</v>
      </c>
      <c r="H8352" t="str">
        <f>+VLOOKUP(F8352,Codigos[],2,0)</f>
        <v>Cítricos</v>
      </c>
      <c r="I8352">
        <f>+VLOOKUP(Tabla2[[#This Row],[Categoría]],Cod_procesamiento10[],2,0)</f>
        <v>2</v>
      </c>
      <c r="J8352" t="s">
        <v>163</v>
      </c>
      <c r="K8352" s="3">
        <v>702.72</v>
      </c>
    </row>
    <row r="8353" spans="1:11" x14ac:dyDescent="0.35">
      <c r="A8353">
        <v>2016</v>
      </c>
      <c r="B8353" s="5" t="s">
        <v>49</v>
      </c>
      <c r="C8353" s="10">
        <v>42370</v>
      </c>
      <c r="D8353" t="s">
        <v>2</v>
      </c>
      <c r="E8353">
        <f>+VLOOKUP(Tabla2[[#This Row],[Punto de venta]],Punto_venta[],2,0)</f>
        <v>1</v>
      </c>
      <c r="F8353" t="s">
        <v>21</v>
      </c>
      <c r="G8353">
        <f>+VLOOKUP(Tabla2[[#This Row],[Cultivo]],Cod_categoría[],2,0)</f>
        <v>100108002</v>
      </c>
      <c r="H8353" t="str">
        <f>+VLOOKUP(F8353,Codigos[],2,0)</f>
        <v>Frutos tropicales y subtropicales</v>
      </c>
      <c r="I8353">
        <f>+VLOOKUP(Tabla2[[#This Row],[Categoría]],Cod_procesamiento10[],2,0)</f>
        <v>4</v>
      </c>
      <c r="J8353" t="s">
        <v>163</v>
      </c>
      <c r="K8353" s="3">
        <v>1798.12</v>
      </c>
    </row>
    <row r="8354" spans="1:11" x14ac:dyDescent="0.35">
      <c r="A8354">
        <v>2016</v>
      </c>
      <c r="B8354" s="5" t="s">
        <v>49</v>
      </c>
      <c r="C8354" s="10">
        <v>42370</v>
      </c>
      <c r="D8354" t="s">
        <v>2</v>
      </c>
      <c r="E8354">
        <f>+VLOOKUP(Tabla2[[#This Row],[Punto de venta]],Punto_venta[],2,0)</f>
        <v>1</v>
      </c>
      <c r="F8354" t="s">
        <v>11</v>
      </c>
      <c r="G8354">
        <f>+VLOOKUP(Tabla2[[#This Row],[Cultivo]],Cod_categoría[],2,0)</f>
        <v>100102005</v>
      </c>
      <c r="H8354" t="str">
        <f>+VLOOKUP(F8354,Codigos[],2,0)</f>
        <v>Cítricos</v>
      </c>
      <c r="I8354">
        <f>+VLOOKUP(Tabla2[[#This Row],[Categoría]],Cod_procesamiento10[],2,0)</f>
        <v>2</v>
      </c>
      <c r="J8354" t="s">
        <v>163</v>
      </c>
      <c r="K8354" s="3">
        <v>791.82</v>
      </c>
    </row>
    <row r="8355" spans="1:11" x14ac:dyDescent="0.35">
      <c r="A8355">
        <v>2016</v>
      </c>
      <c r="B8355" s="5" t="s">
        <v>49</v>
      </c>
      <c r="C8355" s="10">
        <v>42370</v>
      </c>
      <c r="D8355" t="s">
        <v>2</v>
      </c>
      <c r="E8355">
        <f>+VLOOKUP(Tabla2[[#This Row],[Punto de venta]],Punto_venta[],2,0)</f>
        <v>1</v>
      </c>
      <c r="F8355" t="s">
        <v>12</v>
      </c>
      <c r="G8355">
        <f>+VLOOKUP(Tabla2[[#This Row],[Cultivo]],Cod_categoría[],2,0)</f>
        <v>100103006</v>
      </c>
      <c r="H8355" t="str">
        <f>+VLOOKUP(F8355,Codigos[],2,0)</f>
        <v>Frutos de carozo</v>
      </c>
      <c r="I8355">
        <f>+VLOOKUP(Tabla2[[#This Row],[Categoría]],Cod_procesamiento10[],2,0)</f>
        <v>5</v>
      </c>
      <c r="J8355" t="s">
        <v>163</v>
      </c>
      <c r="K8355" s="3">
        <v>775.29</v>
      </c>
    </row>
    <row r="8356" spans="1:11" x14ac:dyDescent="0.35">
      <c r="A8356">
        <v>2016</v>
      </c>
      <c r="B8356" s="5" t="s">
        <v>49</v>
      </c>
      <c r="C8356" s="10">
        <v>42370</v>
      </c>
      <c r="D8356" t="s">
        <v>2</v>
      </c>
      <c r="E8356">
        <f>+VLOOKUP(Tabla2[[#This Row],[Punto de venta]],Punto_venta[],2,0)</f>
        <v>1</v>
      </c>
      <c r="F8356" t="s">
        <v>13</v>
      </c>
      <c r="G8356">
        <f>+VLOOKUP(Tabla2[[#This Row],[Cultivo]],Cod_categoría[],2,0)</f>
        <v>100106002</v>
      </c>
      <c r="H8356" t="str">
        <f>+VLOOKUP(F8356,Codigos[],2,0)</f>
        <v>Frutos oleaginosos</v>
      </c>
      <c r="I8356">
        <f>+VLOOKUP(Tabla2[[#This Row],[Categoría]],Cod_procesamiento10[],2,0)</f>
        <v>12</v>
      </c>
      <c r="J8356" t="s">
        <v>163</v>
      </c>
      <c r="K8356" s="3">
        <v>2056.86</v>
      </c>
    </row>
    <row r="8357" spans="1:11" x14ac:dyDescent="0.35">
      <c r="A8357">
        <v>2016</v>
      </c>
      <c r="B8357" s="5" t="s">
        <v>49</v>
      </c>
      <c r="C8357" s="10">
        <v>42370</v>
      </c>
      <c r="D8357" t="s">
        <v>2</v>
      </c>
      <c r="E8357">
        <f>+VLOOKUP(Tabla2[[#This Row],[Punto de venta]],Punto_venta[],2,0)</f>
        <v>1</v>
      </c>
      <c r="F8357" t="s">
        <v>15</v>
      </c>
      <c r="G8357">
        <f>+VLOOKUP(Tabla2[[#This Row],[Cultivo]],Cod_categoría[],2,0)</f>
        <v>100108006</v>
      </c>
      <c r="H8357" t="str">
        <f>+VLOOKUP(F8357,Codigos[],2,0)</f>
        <v>Frutos tropicales y subtropicales</v>
      </c>
      <c r="I8357">
        <f>+VLOOKUP(Tabla2[[#This Row],[Categoría]],Cod_procesamiento10[],2,0)</f>
        <v>4</v>
      </c>
      <c r="J8357" t="s">
        <v>163</v>
      </c>
      <c r="K8357" s="3">
        <v>597.20000000000005</v>
      </c>
    </row>
    <row r="8358" spans="1:11" x14ac:dyDescent="0.35">
      <c r="A8358">
        <v>2016</v>
      </c>
      <c r="B8358" s="5" t="s">
        <v>49</v>
      </c>
      <c r="C8358" s="10">
        <v>42370</v>
      </c>
      <c r="D8358" t="s">
        <v>17</v>
      </c>
      <c r="E8358">
        <f>+VLOOKUP(Tabla2[[#This Row],[Punto de venta]],Punto_venta[],2,0)</f>
        <v>2</v>
      </c>
      <c r="F8358" t="s">
        <v>3</v>
      </c>
      <c r="G8358">
        <f>+VLOOKUP(Tabla2[[#This Row],[Cultivo]],Cod_categoría[],2,0)</f>
        <v>100103001</v>
      </c>
      <c r="H8358" t="str">
        <f>+VLOOKUP(F8358,Codigos[],2,0)</f>
        <v>Frutos de carozo</v>
      </c>
      <c r="I8358">
        <f>+VLOOKUP(Tabla2[[#This Row],[Categoría]],Cod_procesamiento10[],2,0)</f>
        <v>5</v>
      </c>
      <c r="J8358" t="s">
        <v>163</v>
      </c>
      <c r="K8358" s="3">
        <v>2359.69</v>
      </c>
    </row>
    <row r="8359" spans="1:11" x14ac:dyDescent="0.35">
      <c r="A8359">
        <v>2016</v>
      </c>
      <c r="B8359" s="5" t="s">
        <v>49</v>
      </c>
      <c r="C8359" s="10">
        <v>42370</v>
      </c>
      <c r="D8359" t="s">
        <v>17</v>
      </c>
      <c r="E8359">
        <f>+VLOOKUP(Tabla2[[#This Row],[Punto de venta]],Punto_venta[],2,0)</f>
        <v>2</v>
      </c>
      <c r="F8359" t="s">
        <v>5</v>
      </c>
      <c r="G8359">
        <f>+VLOOKUP(Tabla2[[#This Row],[Cultivo]],Cod_categoría[],2,0)</f>
        <v>100103002</v>
      </c>
      <c r="H8359" t="str">
        <f>+VLOOKUP(F8359,Codigos[],2,0)</f>
        <v>Frutos de carozo</v>
      </c>
      <c r="I8359">
        <f>+VLOOKUP(Tabla2[[#This Row],[Categoría]],Cod_procesamiento10[],2,0)</f>
        <v>5</v>
      </c>
      <c r="J8359" t="s">
        <v>163</v>
      </c>
      <c r="K8359" s="3">
        <v>1316.02</v>
      </c>
    </row>
    <row r="8360" spans="1:11" x14ac:dyDescent="0.35">
      <c r="A8360">
        <v>2016</v>
      </c>
      <c r="B8360" s="5" t="s">
        <v>49</v>
      </c>
      <c r="C8360" s="10">
        <v>42370</v>
      </c>
      <c r="D8360" t="s">
        <v>17</v>
      </c>
      <c r="E8360">
        <f>+VLOOKUP(Tabla2[[#This Row],[Punto de venta]],Punto_venta[],2,0)</f>
        <v>2</v>
      </c>
      <c r="F8360" t="s">
        <v>7</v>
      </c>
      <c r="G8360">
        <f>+VLOOKUP(Tabla2[[#This Row],[Cultivo]],Cod_categoría[],2,0)</f>
        <v>100103004</v>
      </c>
      <c r="H8360" t="str">
        <f>+VLOOKUP(F8360,Codigos[],2,0)</f>
        <v>Frutos de carozo</v>
      </c>
      <c r="I8360">
        <f>+VLOOKUP(Tabla2[[#This Row],[Categoría]],Cod_procesamiento10[],2,0)</f>
        <v>5</v>
      </c>
      <c r="J8360" t="s">
        <v>163</v>
      </c>
      <c r="K8360" s="3">
        <v>1309.27</v>
      </c>
    </row>
    <row r="8361" spans="1:11" x14ac:dyDescent="0.35">
      <c r="A8361">
        <v>2016</v>
      </c>
      <c r="B8361" s="5" t="s">
        <v>49</v>
      </c>
      <c r="C8361" s="10">
        <v>42370</v>
      </c>
      <c r="D8361" t="s">
        <v>17</v>
      </c>
      <c r="E8361">
        <f>+VLOOKUP(Tabla2[[#This Row],[Punto de venta]],Punto_venta[],2,0)</f>
        <v>2</v>
      </c>
      <c r="F8361" t="s">
        <v>8</v>
      </c>
      <c r="G8361">
        <f>+VLOOKUP(Tabla2[[#This Row],[Cultivo]],Cod_categoría[],2,0)</f>
        <v>100112025</v>
      </c>
      <c r="H8361" t="str">
        <f>+VLOOKUP(F8361,Codigos[],2,0)</f>
        <v>Berries</v>
      </c>
      <c r="I8361">
        <f>+VLOOKUP(Tabla2[[#This Row],[Categoría]],Cod_procesamiento10[],2,0)</f>
        <v>1</v>
      </c>
      <c r="J8361" t="s">
        <v>163</v>
      </c>
      <c r="K8361" s="3">
        <v>3656.56</v>
      </c>
    </row>
    <row r="8362" spans="1:11" x14ac:dyDescent="0.35">
      <c r="A8362">
        <v>2016</v>
      </c>
      <c r="B8362" s="5" t="s">
        <v>49</v>
      </c>
      <c r="C8362" s="10">
        <v>42370</v>
      </c>
      <c r="D8362" t="s">
        <v>17</v>
      </c>
      <c r="E8362">
        <f>+VLOOKUP(Tabla2[[#This Row],[Punto de venta]],Punto_venta[],2,0)</f>
        <v>2</v>
      </c>
      <c r="F8362" t="s">
        <v>9</v>
      </c>
      <c r="G8362">
        <f>+VLOOKUP(Tabla2[[#This Row],[Cultivo]],Cod_categoría[],2,0)</f>
        <v>100102003</v>
      </c>
      <c r="H8362" t="str">
        <f>+VLOOKUP(F8362,Codigos[],2,0)</f>
        <v>Cítricos</v>
      </c>
      <c r="I8362">
        <f>+VLOOKUP(Tabla2[[#This Row],[Categoría]],Cod_procesamiento10[],2,0)</f>
        <v>2</v>
      </c>
      <c r="J8362" t="s">
        <v>163</v>
      </c>
      <c r="K8362" s="3">
        <v>952.54</v>
      </c>
    </row>
    <row r="8363" spans="1:11" x14ac:dyDescent="0.35">
      <c r="A8363">
        <v>2016</v>
      </c>
      <c r="B8363" s="5" t="s">
        <v>49</v>
      </c>
      <c r="C8363" s="10">
        <v>42370</v>
      </c>
      <c r="D8363" t="s">
        <v>17</v>
      </c>
      <c r="E8363">
        <f>+VLOOKUP(Tabla2[[#This Row],[Punto de venta]],Punto_venta[],2,0)</f>
        <v>2</v>
      </c>
      <c r="F8363" t="s">
        <v>21</v>
      </c>
      <c r="G8363">
        <f>+VLOOKUP(Tabla2[[#This Row],[Cultivo]],Cod_categoría[],2,0)</f>
        <v>100108002</v>
      </c>
      <c r="H8363" t="str">
        <f>+VLOOKUP(F8363,Codigos[],2,0)</f>
        <v>Frutos tropicales y subtropicales</v>
      </c>
      <c r="I8363">
        <f>+VLOOKUP(Tabla2[[#This Row],[Categoría]],Cod_procesamiento10[],2,0)</f>
        <v>4</v>
      </c>
      <c r="J8363" t="s">
        <v>163</v>
      </c>
      <c r="K8363" s="3">
        <v>1841.96</v>
      </c>
    </row>
    <row r="8364" spans="1:11" x14ac:dyDescent="0.35">
      <c r="A8364">
        <v>2016</v>
      </c>
      <c r="B8364" s="5" t="s">
        <v>49</v>
      </c>
      <c r="C8364" s="10">
        <v>42370</v>
      </c>
      <c r="D8364" t="s">
        <v>17</v>
      </c>
      <c r="E8364">
        <f>+VLOOKUP(Tabla2[[#This Row],[Punto de venta]],Punto_venta[],2,0)</f>
        <v>2</v>
      </c>
      <c r="F8364" t="s">
        <v>11</v>
      </c>
      <c r="G8364">
        <f>+VLOOKUP(Tabla2[[#This Row],[Cultivo]],Cod_categoría[],2,0)</f>
        <v>100102005</v>
      </c>
      <c r="H8364" t="str">
        <f>+VLOOKUP(F8364,Codigos[],2,0)</f>
        <v>Cítricos</v>
      </c>
      <c r="I8364">
        <f>+VLOOKUP(Tabla2[[#This Row],[Categoría]],Cod_procesamiento10[],2,0)</f>
        <v>2</v>
      </c>
      <c r="J8364" t="s">
        <v>163</v>
      </c>
      <c r="K8364" s="3">
        <v>968.73</v>
      </c>
    </row>
    <row r="8365" spans="1:11" x14ac:dyDescent="0.35">
      <c r="A8365">
        <v>2016</v>
      </c>
      <c r="B8365" s="5" t="s">
        <v>49</v>
      </c>
      <c r="C8365" s="10">
        <v>42370</v>
      </c>
      <c r="D8365" t="s">
        <v>17</v>
      </c>
      <c r="E8365">
        <f>+VLOOKUP(Tabla2[[#This Row],[Punto de venta]],Punto_venta[],2,0)</f>
        <v>2</v>
      </c>
      <c r="F8365" t="s">
        <v>12</v>
      </c>
      <c r="G8365">
        <f>+VLOOKUP(Tabla2[[#This Row],[Cultivo]],Cod_categoría[],2,0)</f>
        <v>100103006</v>
      </c>
      <c r="H8365" t="str">
        <f>+VLOOKUP(F8365,Codigos[],2,0)</f>
        <v>Frutos de carozo</v>
      </c>
      <c r="I8365">
        <f>+VLOOKUP(Tabla2[[#This Row],[Categoría]],Cod_procesamiento10[],2,0)</f>
        <v>5</v>
      </c>
      <c r="J8365" t="s">
        <v>163</v>
      </c>
      <c r="K8365" s="3">
        <v>1261.27</v>
      </c>
    </row>
    <row r="8366" spans="1:11" x14ac:dyDescent="0.35">
      <c r="A8366">
        <v>2016</v>
      </c>
      <c r="B8366" s="5" t="s">
        <v>49</v>
      </c>
      <c r="C8366" s="10">
        <v>42370</v>
      </c>
      <c r="D8366" t="s">
        <v>17</v>
      </c>
      <c r="E8366">
        <f>+VLOOKUP(Tabla2[[#This Row],[Punto de venta]],Punto_venta[],2,0)</f>
        <v>2</v>
      </c>
      <c r="F8366" t="s">
        <v>13</v>
      </c>
      <c r="G8366">
        <f>+VLOOKUP(Tabla2[[#This Row],[Cultivo]],Cod_categoría[],2,0)</f>
        <v>100106002</v>
      </c>
      <c r="H8366" t="str">
        <f>+VLOOKUP(F8366,Codigos[],2,0)</f>
        <v>Frutos oleaginosos</v>
      </c>
      <c r="I8366">
        <f>+VLOOKUP(Tabla2[[#This Row],[Categoría]],Cod_procesamiento10[],2,0)</f>
        <v>12</v>
      </c>
      <c r="J8366" t="s">
        <v>163</v>
      </c>
      <c r="K8366" s="3">
        <v>2589.48</v>
      </c>
    </row>
    <row r="8367" spans="1:11" x14ac:dyDescent="0.35">
      <c r="A8367">
        <v>2016</v>
      </c>
      <c r="B8367" s="5" t="s">
        <v>49</v>
      </c>
      <c r="C8367" s="10">
        <v>42370</v>
      </c>
      <c r="D8367" t="s">
        <v>17</v>
      </c>
      <c r="E8367">
        <f>+VLOOKUP(Tabla2[[#This Row],[Punto de venta]],Punto_venta[],2,0)</f>
        <v>2</v>
      </c>
      <c r="F8367" t="s">
        <v>15</v>
      </c>
      <c r="G8367">
        <f>+VLOOKUP(Tabla2[[#This Row],[Cultivo]],Cod_categoría[],2,0)</f>
        <v>100108006</v>
      </c>
      <c r="H8367" t="str">
        <f>+VLOOKUP(F8367,Codigos[],2,0)</f>
        <v>Frutos tropicales y subtropicales</v>
      </c>
      <c r="I8367">
        <f>+VLOOKUP(Tabla2[[#This Row],[Categoría]],Cod_procesamiento10[],2,0)</f>
        <v>4</v>
      </c>
      <c r="J8367" t="s">
        <v>163</v>
      </c>
      <c r="K8367" s="3">
        <v>814.52</v>
      </c>
    </row>
    <row r="8368" spans="1:11" x14ac:dyDescent="0.35">
      <c r="A8368">
        <v>2016</v>
      </c>
      <c r="B8368" s="5" t="s">
        <v>49</v>
      </c>
      <c r="C8368" s="10">
        <v>42370</v>
      </c>
      <c r="D8368" t="s">
        <v>2</v>
      </c>
      <c r="E8368">
        <f>+VLOOKUP(Tabla2[[#This Row],[Punto de venta]],Punto_venta[],2,0)</f>
        <v>1</v>
      </c>
      <c r="F8368" t="s">
        <v>5</v>
      </c>
      <c r="G8368">
        <f>+VLOOKUP(Tabla2[[#This Row],[Cultivo]],Cod_categoría[],2,0)</f>
        <v>100103002</v>
      </c>
      <c r="H8368" t="str">
        <f>+VLOOKUP(F8368,Codigos[],2,0)</f>
        <v>Frutos de carozo</v>
      </c>
      <c r="I8368">
        <f>+VLOOKUP(Tabla2[[#This Row],[Categoría]],Cod_procesamiento10[],2,0)</f>
        <v>5</v>
      </c>
      <c r="J8368" t="s">
        <v>163</v>
      </c>
      <c r="K8368" s="3">
        <v>588.76</v>
      </c>
    </row>
    <row r="8369" spans="1:11" x14ac:dyDescent="0.35">
      <c r="A8369">
        <v>2016</v>
      </c>
      <c r="B8369" s="5" t="s">
        <v>49</v>
      </c>
      <c r="C8369" s="10">
        <v>42370</v>
      </c>
      <c r="D8369" t="s">
        <v>2</v>
      </c>
      <c r="E8369">
        <f>+VLOOKUP(Tabla2[[#This Row],[Punto de venta]],Punto_venta[],2,0)</f>
        <v>1</v>
      </c>
      <c r="F8369" t="s">
        <v>7</v>
      </c>
      <c r="G8369">
        <f>+VLOOKUP(Tabla2[[#This Row],[Cultivo]],Cod_categoría[],2,0)</f>
        <v>100103004</v>
      </c>
      <c r="H8369" t="str">
        <f>+VLOOKUP(F8369,Codigos[],2,0)</f>
        <v>Frutos de carozo</v>
      </c>
      <c r="I8369">
        <f>+VLOOKUP(Tabla2[[#This Row],[Categoría]],Cod_procesamiento10[],2,0)</f>
        <v>5</v>
      </c>
      <c r="J8369" t="s">
        <v>163</v>
      </c>
      <c r="K8369" s="3">
        <v>773.67</v>
      </c>
    </row>
    <row r="8370" spans="1:11" x14ac:dyDescent="0.35">
      <c r="A8370">
        <v>2016</v>
      </c>
      <c r="B8370" s="5" t="s">
        <v>49</v>
      </c>
      <c r="C8370" s="10">
        <v>42370</v>
      </c>
      <c r="D8370" t="s">
        <v>2</v>
      </c>
      <c r="E8370">
        <f>+VLOOKUP(Tabla2[[#This Row],[Punto de venta]],Punto_venta[],2,0)</f>
        <v>1</v>
      </c>
      <c r="F8370" t="s">
        <v>8</v>
      </c>
      <c r="G8370">
        <f>+VLOOKUP(Tabla2[[#This Row],[Cultivo]],Cod_categoría[],2,0)</f>
        <v>100112025</v>
      </c>
      <c r="H8370" t="str">
        <f>+VLOOKUP(F8370,Codigos[],2,0)</f>
        <v>Berries</v>
      </c>
      <c r="I8370">
        <f>+VLOOKUP(Tabla2[[#This Row],[Categoría]],Cod_procesamiento10[],2,0)</f>
        <v>1</v>
      </c>
      <c r="J8370" t="s">
        <v>163</v>
      </c>
      <c r="K8370" s="3">
        <v>1162.57</v>
      </c>
    </row>
    <row r="8371" spans="1:11" x14ac:dyDescent="0.35">
      <c r="A8371">
        <v>2016</v>
      </c>
      <c r="B8371" s="5" t="s">
        <v>49</v>
      </c>
      <c r="C8371" s="10">
        <v>42370</v>
      </c>
      <c r="D8371" t="s">
        <v>2</v>
      </c>
      <c r="E8371">
        <f>+VLOOKUP(Tabla2[[#This Row],[Punto de venta]],Punto_venta[],2,0)</f>
        <v>1</v>
      </c>
      <c r="F8371" t="s">
        <v>9</v>
      </c>
      <c r="G8371">
        <f>+VLOOKUP(Tabla2[[#This Row],[Cultivo]],Cod_categoría[],2,0)</f>
        <v>100102003</v>
      </c>
      <c r="H8371" t="str">
        <f>+VLOOKUP(F8371,Codigos[],2,0)</f>
        <v>Cítricos</v>
      </c>
      <c r="I8371">
        <f>+VLOOKUP(Tabla2[[#This Row],[Categoría]],Cod_procesamiento10[],2,0)</f>
        <v>2</v>
      </c>
      <c r="J8371" t="s">
        <v>163</v>
      </c>
      <c r="K8371" s="3">
        <v>736.63</v>
      </c>
    </row>
    <row r="8372" spans="1:11" x14ac:dyDescent="0.35">
      <c r="A8372">
        <v>2016</v>
      </c>
      <c r="B8372" s="5" t="s">
        <v>49</v>
      </c>
      <c r="C8372" s="10">
        <v>42370</v>
      </c>
      <c r="D8372" t="s">
        <v>2</v>
      </c>
      <c r="E8372">
        <f>+VLOOKUP(Tabla2[[#This Row],[Punto de venta]],Punto_venta[],2,0)</f>
        <v>1</v>
      </c>
      <c r="F8372" t="s">
        <v>21</v>
      </c>
      <c r="G8372">
        <f>+VLOOKUP(Tabla2[[#This Row],[Cultivo]],Cod_categoría[],2,0)</f>
        <v>100108002</v>
      </c>
      <c r="H8372" t="str">
        <f>+VLOOKUP(F8372,Codigos[],2,0)</f>
        <v>Frutos tropicales y subtropicales</v>
      </c>
      <c r="I8372">
        <f>+VLOOKUP(Tabla2[[#This Row],[Categoría]],Cod_procesamiento10[],2,0)</f>
        <v>4</v>
      </c>
      <c r="J8372" t="s">
        <v>163</v>
      </c>
      <c r="K8372" s="3">
        <v>1886.54</v>
      </c>
    </row>
    <row r="8373" spans="1:11" x14ac:dyDescent="0.35">
      <c r="A8373">
        <v>2016</v>
      </c>
      <c r="B8373" s="5" t="s">
        <v>49</v>
      </c>
      <c r="C8373" s="10">
        <v>42370</v>
      </c>
      <c r="D8373" t="s">
        <v>2</v>
      </c>
      <c r="E8373">
        <f>+VLOOKUP(Tabla2[[#This Row],[Punto de venta]],Punto_venta[],2,0)</f>
        <v>1</v>
      </c>
      <c r="F8373" t="s">
        <v>11</v>
      </c>
      <c r="G8373">
        <f>+VLOOKUP(Tabla2[[#This Row],[Cultivo]],Cod_categoría[],2,0)</f>
        <v>100102005</v>
      </c>
      <c r="H8373" t="str">
        <f>+VLOOKUP(F8373,Codigos[],2,0)</f>
        <v>Cítricos</v>
      </c>
      <c r="I8373">
        <f>+VLOOKUP(Tabla2[[#This Row],[Categoría]],Cod_procesamiento10[],2,0)</f>
        <v>2</v>
      </c>
      <c r="J8373" t="s">
        <v>163</v>
      </c>
      <c r="K8373" s="3">
        <v>747.07</v>
      </c>
    </row>
    <row r="8374" spans="1:11" x14ac:dyDescent="0.35">
      <c r="A8374">
        <v>2016</v>
      </c>
      <c r="B8374" s="5" t="s">
        <v>49</v>
      </c>
      <c r="C8374" s="10">
        <v>42370</v>
      </c>
      <c r="D8374" t="s">
        <v>2</v>
      </c>
      <c r="E8374">
        <f>+VLOOKUP(Tabla2[[#This Row],[Punto de venta]],Punto_venta[],2,0)</f>
        <v>1</v>
      </c>
      <c r="F8374" t="s">
        <v>12</v>
      </c>
      <c r="G8374">
        <f>+VLOOKUP(Tabla2[[#This Row],[Cultivo]],Cod_categoría[],2,0)</f>
        <v>100103006</v>
      </c>
      <c r="H8374" t="str">
        <f>+VLOOKUP(F8374,Codigos[],2,0)</f>
        <v>Frutos de carozo</v>
      </c>
      <c r="I8374">
        <f>+VLOOKUP(Tabla2[[#This Row],[Categoría]],Cod_procesamiento10[],2,0)</f>
        <v>5</v>
      </c>
      <c r="J8374" t="s">
        <v>163</v>
      </c>
      <c r="K8374" s="3">
        <v>786.04</v>
      </c>
    </row>
    <row r="8375" spans="1:11" x14ac:dyDescent="0.35">
      <c r="A8375">
        <v>2016</v>
      </c>
      <c r="B8375" s="5" t="s">
        <v>49</v>
      </c>
      <c r="C8375" s="10">
        <v>42370</v>
      </c>
      <c r="D8375" t="s">
        <v>2</v>
      </c>
      <c r="E8375">
        <f>+VLOOKUP(Tabla2[[#This Row],[Punto de venta]],Punto_venta[],2,0)</f>
        <v>1</v>
      </c>
      <c r="F8375" t="s">
        <v>13</v>
      </c>
      <c r="G8375">
        <f>+VLOOKUP(Tabla2[[#This Row],[Cultivo]],Cod_categoría[],2,0)</f>
        <v>100106002</v>
      </c>
      <c r="H8375" t="str">
        <f>+VLOOKUP(F8375,Codigos[],2,0)</f>
        <v>Frutos oleaginosos</v>
      </c>
      <c r="I8375">
        <f>+VLOOKUP(Tabla2[[#This Row],[Categoría]],Cod_procesamiento10[],2,0)</f>
        <v>12</v>
      </c>
      <c r="J8375" t="s">
        <v>163</v>
      </c>
      <c r="K8375" s="3">
        <v>2057.62</v>
      </c>
    </row>
    <row r="8376" spans="1:11" x14ac:dyDescent="0.35">
      <c r="A8376">
        <v>2016</v>
      </c>
      <c r="B8376" s="5" t="s">
        <v>49</v>
      </c>
      <c r="C8376" s="10">
        <v>42370</v>
      </c>
      <c r="D8376" t="s">
        <v>2</v>
      </c>
      <c r="E8376">
        <f>+VLOOKUP(Tabla2[[#This Row],[Punto de venta]],Punto_venta[],2,0)</f>
        <v>1</v>
      </c>
      <c r="F8376" t="s">
        <v>15</v>
      </c>
      <c r="G8376">
        <f>+VLOOKUP(Tabla2[[#This Row],[Cultivo]],Cod_categoría[],2,0)</f>
        <v>100108006</v>
      </c>
      <c r="H8376" t="str">
        <f>+VLOOKUP(F8376,Codigos[],2,0)</f>
        <v>Frutos tropicales y subtropicales</v>
      </c>
      <c r="I8376">
        <f>+VLOOKUP(Tabla2[[#This Row],[Categoría]],Cod_procesamiento10[],2,0)</f>
        <v>4</v>
      </c>
      <c r="J8376" t="s">
        <v>163</v>
      </c>
      <c r="K8376" s="3">
        <v>564.37</v>
      </c>
    </row>
    <row r="8377" spans="1:11" x14ac:dyDescent="0.35">
      <c r="A8377">
        <v>2016</v>
      </c>
      <c r="B8377" s="5" t="s">
        <v>49</v>
      </c>
      <c r="C8377" s="10">
        <v>42370</v>
      </c>
      <c r="D8377" t="s">
        <v>17</v>
      </c>
      <c r="E8377">
        <f>+VLOOKUP(Tabla2[[#This Row],[Punto de venta]],Punto_venta[],2,0)</f>
        <v>2</v>
      </c>
      <c r="F8377" t="s">
        <v>5</v>
      </c>
      <c r="G8377">
        <f>+VLOOKUP(Tabla2[[#This Row],[Cultivo]],Cod_categoría[],2,0)</f>
        <v>100103002</v>
      </c>
      <c r="H8377" t="str">
        <f>+VLOOKUP(F8377,Codigos[],2,0)</f>
        <v>Frutos de carozo</v>
      </c>
      <c r="I8377">
        <f>+VLOOKUP(Tabla2[[#This Row],[Categoría]],Cod_procesamiento10[],2,0)</f>
        <v>5</v>
      </c>
      <c r="J8377" t="s">
        <v>163</v>
      </c>
      <c r="K8377" s="3">
        <v>1202.96</v>
      </c>
    </row>
    <row r="8378" spans="1:11" x14ac:dyDescent="0.35">
      <c r="A8378">
        <v>2016</v>
      </c>
      <c r="B8378" s="5" t="s">
        <v>49</v>
      </c>
      <c r="C8378" s="10">
        <v>42370</v>
      </c>
      <c r="D8378" t="s">
        <v>17</v>
      </c>
      <c r="E8378">
        <f>+VLOOKUP(Tabla2[[#This Row],[Punto de venta]],Punto_venta[],2,0)</f>
        <v>2</v>
      </c>
      <c r="F8378" t="s">
        <v>7</v>
      </c>
      <c r="G8378">
        <f>+VLOOKUP(Tabla2[[#This Row],[Cultivo]],Cod_categoría[],2,0)</f>
        <v>100103004</v>
      </c>
      <c r="H8378" t="str">
        <f>+VLOOKUP(F8378,Codigos[],2,0)</f>
        <v>Frutos de carozo</v>
      </c>
      <c r="I8378">
        <f>+VLOOKUP(Tabla2[[#This Row],[Categoría]],Cod_procesamiento10[],2,0)</f>
        <v>5</v>
      </c>
      <c r="J8378" t="s">
        <v>163</v>
      </c>
      <c r="K8378" s="3">
        <v>1229.57</v>
      </c>
    </row>
    <row r="8379" spans="1:11" x14ac:dyDescent="0.35">
      <c r="A8379">
        <v>2016</v>
      </c>
      <c r="B8379" s="5" t="s">
        <v>49</v>
      </c>
      <c r="C8379" s="10">
        <v>42370</v>
      </c>
      <c r="D8379" t="s">
        <v>17</v>
      </c>
      <c r="E8379">
        <f>+VLOOKUP(Tabla2[[#This Row],[Punto de venta]],Punto_venta[],2,0)</f>
        <v>2</v>
      </c>
      <c r="F8379" t="s">
        <v>8</v>
      </c>
      <c r="G8379">
        <f>+VLOOKUP(Tabla2[[#This Row],[Cultivo]],Cod_categoría[],2,0)</f>
        <v>100112025</v>
      </c>
      <c r="H8379" t="str">
        <f>+VLOOKUP(F8379,Codigos[],2,0)</f>
        <v>Berries</v>
      </c>
      <c r="I8379">
        <f>+VLOOKUP(Tabla2[[#This Row],[Categoría]],Cod_procesamiento10[],2,0)</f>
        <v>1</v>
      </c>
      <c r="J8379" t="s">
        <v>163</v>
      </c>
      <c r="K8379" s="3">
        <v>3169.17</v>
      </c>
    </row>
    <row r="8380" spans="1:11" x14ac:dyDescent="0.35">
      <c r="A8380">
        <v>2016</v>
      </c>
      <c r="B8380" s="5" t="s">
        <v>49</v>
      </c>
      <c r="C8380" s="10">
        <v>42370</v>
      </c>
      <c r="D8380" t="s">
        <v>17</v>
      </c>
      <c r="E8380">
        <f>+VLOOKUP(Tabla2[[#This Row],[Punto de venta]],Punto_venta[],2,0)</f>
        <v>2</v>
      </c>
      <c r="F8380" t="s">
        <v>9</v>
      </c>
      <c r="G8380">
        <f>+VLOOKUP(Tabla2[[#This Row],[Cultivo]],Cod_categoría[],2,0)</f>
        <v>100102003</v>
      </c>
      <c r="H8380" t="str">
        <f>+VLOOKUP(F8380,Codigos[],2,0)</f>
        <v>Cítricos</v>
      </c>
      <c r="I8380">
        <f>+VLOOKUP(Tabla2[[#This Row],[Categoría]],Cod_procesamiento10[],2,0)</f>
        <v>2</v>
      </c>
      <c r="J8380" t="s">
        <v>163</v>
      </c>
      <c r="K8380" s="3">
        <v>1045.8800000000001</v>
      </c>
    </row>
    <row r="8381" spans="1:11" x14ac:dyDescent="0.35">
      <c r="A8381">
        <v>2016</v>
      </c>
      <c r="B8381" s="5" t="s">
        <v>49</v>
      </c>
      <c r="C8381" s="10">
        <v>42370</v>
      </c>
      <c r="D8381" t="s">
        <v>17</v>
      </c>
      <c r="E8381">
        <f>+VLOOKUP(Tabla2[[#This Row],[Punto de venta]],Punto_venta[],2,0)</f>
        <v>2</v>
      </c>
      <c r="F8381" t="s">
        <v>21</v>
      </c>
      <c r="G8381">
        <f>+VLOOKUP(Tabla2[[#This Row],[Cultivo]],Cod_categoría[],2,0)</f>
        <v>100108002</v>
      </c>
      <c r="H8381" t="str">
        <f>+VLOOKUP(F8381,Codigos[],2,0)</f>
        <v>Frutos tropicales y subtropicales</v>
      </c>
      <c r="I8381">
        <f>+VLOOKUP(Tabla2[[#This Row],[Categoría]],Cod_procesamiento10[],2,0)</f>
        <v>4</v>
      </c>
      <c r="J8381" t="s">
        <v>163</v>
      </c>
      <c r="K8381" s="3">
        <v>1649.46</v>
      </c>
    </row>
    <row r="8382" spans="1:11" x14ac:dyDescent="0.35">
      <c r="A8382">
        <v>2016</v>
      </c>
      <c r="B8382" s="5" t="s">
        <v>49</v>
      </c>
      <c r="C8382" s="10">
        <v>42370</v>
      </c>
      <c r="D8382" t="s">
        <v>17</v>
      </c>
      <c r="E8382">
        <f>+VLOOKUP(Tabla2[[#This Row],[Punto de venta]],Punto_venta[],2,0)</f>
        <v>2</v>
      </c>
      <c r="F8382" t="s">
        <v>11</v>
      </c>
      <c r="G8382">
        <f>+VLOOKUP(Tabla2[[#This Row],[Cultivo]],Cod_categoría[],2,0)</f>
        <v>100102005</v>
      </c>
      <c r="H8382" t="str">
        <f>+VLOOKUP(F8382,Codigos[],2,0)</f>
        <v>Cítricos</v>
      </c>
      <c r="I8382">
        <f>+VLOOKUP(Tabla2[[#This Row],[Categoría]],Cod_procesamiento10[],2,0)</f>
        <v>2</v>
      </c>
      <c r="J8382" t="s">
        <v>163</v>
      </c>
      <c r="K8382" s="3">
        <v>952.85</v>
      </c>
    </row>
    <row r="8383" spans="1:11" x14ac:dyDescent="0.35">
      <c r="A8383">
        <v>2016</v>
      </c>
      <c r="B8383" s="5" t="s">
        <v>49</v>
      </c>
      <c r="C8383" s="10">
        <v>42370</v>
      </c>
      <c r="D8383" t="s">
        <v>17</v>
      </c>
      <c r="E8383">
        <f>+VLOOKUP(Tabla2[[#This Row],[Punto de venta]],Punto_venta[],2,0)</f>
        <v>2</v>
      </c>
      <c r="F8383" t="s">
        <v>12</v>
      </c>
      <c r="G8383">
        <f>+VLOOKUP(Tabla2[[#This Row],[Cultivo]],Cod_categoría[],2,0)</f>
        <v>100103006</v>
      </c>
      <c r="H8383" t="str">
        <f>+VLOOKUP(F8383,Codigos[],2,0)</f>
        <v>Frutos de carozo</v>
      </c>
      <c r="I8383">
        <f>+VLOOKUP(Tabla2[[#This Row],[Categoría]],Cod_procesamiento10[],2,0)</f>
        <v>5</v>
      </c>
      <c r="J8383" t="s">
        <v>163</v>
      </c>
      <c r="K8383" s="3">
        <v>1239.53</v>
      </c>
    </row>
    <row r="8384" spans="1:11" x14ac:dyDescent="0.35">
      <c r="A8384">
        <v>2016</v>
      </c>
      <c r="B8384" s="5" t="s">
        <v>49</v>
      </c>
      <c r="C8384" s="10">
        <v>42370</v>
      </c>
      <c r="D8384" t="s">
        <v>17</v>
      </c>
      <c r="E8384">
        <f>+VLOOKUP(Tabla2[[#This Row],[Punto de venta]],Punto_venta[],2,0)</f>
        <v>2</v>
      </c>
      <c r="F8384" t="s">
        <v>13</v>
      </c>
      <c r="G8384">
        <f>+VLOOKUP(Tabla2[[#This Row],[Cultivo]],Cod_categoría[],2,0)</f>
        <v>100106002</v>
      </c>
      <c r="H8384" t="str">
        <f>+VLOOKUP(F8384,Codigos[],2,0)</f>
        <v>Frutos oleaginosos</v>
      </c>
      <c r="I8384">
        <f>+VLOOKUP(Tabla2[[#This Row],[Categoría]],Cod_procesamiento10[],2,0)</f>
        <v>12</v>
      </c>
      <c r="J8384" t="s">
        <v>163</v>
      </c>
      <c r="K8384" s="3">
        <v>2649</v>
      </c>
    </row>
    <row r="8385" spans="1:11" x14ac:dyDescent="0.35">
      <c r="A8385">
        <v>2016</v>
      </c>
      <c r="B8385" s="5" t="s">
        <v>49</v>
      </c>
      <c r="C8385" s="10">
        <v>42370</v>
      </c>
      <c r="D8385" t="s">
        <v>17</v>
      </c>
      <c r="E8385">
        <f>+VLOOKUP(Tabla2[[#This Row],[Punto de venta]],Punto_venta[],2,0)</f>
        <v>2</v>
      </c>
      <c r="F8385" t="s">
        <v>15</v>
      </c>
      <c r="G8385">
        <f>+VLOOKUP(Tabla2[[#This Row],[Cultivo]],Cod_categoría[],2,0)</f>
        <v>100108006</v>
      </c>
      <c r="H8385" t="str">
        <f>+VLOOKUP(F8385,Codigos[],2,0)</f>
        <v>Frutos tropicales y subtropicales</v>
      </c>
      <c r="I8385">
        <f>+VLOOKUP(Tabla2[[#This Row],[Categoría]],Cod_procesamiento10[],2,0)</f>
        <v>4</v>
      </c>
      <c r="J8385" t="s">
        <v>163</v>
      </c>
      <c r="K8385" s="3">
        <v>810.8</v>
      </c>
    </row>
    <row r="8386" spans="1:11" x14ac:dyDescent="0.35">
      <c r="A8386">
        <v>2016</v>
      </c>
      <c r="B8386" s="5" t="s">
        <v>49</v>
      </c>
      <c r="C8386" s="10">
        <v>42370</v>
      </c>
      <c r="D8386" t="s">
        <v>24</v>
      </c>
      <c r="E8386">
        <f>+VLOOKUP(Tabla2[[#This Row],[Punto de venta]],Punto_venta[],2,0)</f>
        <v>3</v>
      </c>
      <c r="F8386" t="s">
        <v>68</v>
      </c>
      <c r="G8386">
        <f>+VLOOKUP(Tabla2[[#This Row],[Cultivo]],Cod_categoría[],2,0)</f>
        <v>100101001</v>
      </c>
      <c r="H8386" t="str">
        <f>+VLOOKUP(F8386,Codigos[],2,0)</f>
        <v>Berries</v>
      </c>
      <c r="I8386">
        <f>+VLOOKUP(Tabla2[[#This Row],[Categoría]],Cod_procesamiento10[],2,0)</f>
        <v>1</v>
      </c>
      <c r="J8386" t="s">
        <v>163</v>
      </c>
      <c r="K8386" s="3">
        <v>2476.0500000000002</v>
      </c>
    </row>
    <row r="8387" spans="1:11" x14ac:dyDescent="0.35">
      <c r="A8387">
        <v>2016</v>
      </c>
      <c r="B8387" s="5" t="s">
        <v>49</v>
      </c>
      <c r="C8387" s="10">
        <v>42370</v>
      </c>
      <c r="D8387" t="s">
        <v>24</v>
      </c>
      <c r="E8387">
        <f>+VLOOKUP(Tabla2[[#This Row],[Punto de venta]],Punto_venta[],2,0)</f>
        <v>3</v>
      </c>
      <c r="F8387" t="s">
        <v>25</v>
      </c>
      <c r="G8387">
        <f>+VLOOKUP(Tabla2[[#This Row],[Cultivo]],Cod_categoría[],2,0)</f>
        <v>100114046</v>
      </c>
      <c r="H8387" t="str">
        <f>+VLOOKUP(F8387,Codigos[],2,0)</f>
        <v>Berries</v>
      </c>
      <c r="I8387">
        <f>+VLOOKUP(Tabla2[[#This Row],[Categoría]],Cod_procesamiento10[],2,0)</f>
        <v>1</v>
      </c>
      <c r="J8387" t="s">
        <v>163</v>
      </c>
      <c r="K8387" s="3">
        <v>1993.1</v>
      </c>
    </row>
    <row r="8388" spans="1:11" x14ac:dyDescent="0.35">
      <c r="A8388">
        <v>2016</v>
      </c>
      <c r="B8388" s="5" t="s">
        <v>49</v>
      </c>
      <c r="C8388" s="10">
        <v>42370</v>
      </c>
      <c r="D8388" t="s">
        <v>24</v>
      </c>
      <c r="E8388">
        <f>+VLOOKUP(Tabla2[[#This Row],[Punto de venta]],Punto_venta[],2,0)</f>
        <v>3</v>
      </c>
      <c r="F8388" t="s">
        <v>3</v>
      </c>
      <c r="G8388">
        <f>+VLOOKUP(Tabla2[[#This Row],[Cultivo]],Cod_categoría[],2,0)</f>
        <v>100103001</v>
      </c>
      <c r="H8388" t="str">
        <f>+VLOOKUP(F8388,Codigos[],2,0)</f>
        <v>Frutos de carozo</v>
      </c>
      <c r="I8388">
        <f>+VLOOKUP(Tabla2[[#This Row],[Categoría]],Cod_procesamiento10[],2,0)</f>
        <v>5</v>
      </c>
      <c r="J8388" t="s">
        <v>163</v>
      </c>
      <c r="K8388" s="3">
        <v>1557.37</v>
      </c>
    </row>
    <row r="8389" spans="1:11" x14ac:dyDescent="0.35">
      <c r="A8389">
        <v>2016</v>
      </c>
      <c r="B8389" s="5" t="s">
        <v>49</v>
      </c>
      <c r="C8389" s="10">
        <v>42370</v>
      </c>
      <c r="D8389" t="s">
        <v>24</v>
      </c>
      <c r="E8389">
        <f>+VLOOKUP(Tabla2[[#This Row],[Punto de venta]],Punto_venta[],2,0)</f>
        <v>3</v>
      </c>
      <c r="F8389" t="s">
        <v>5</v>
      </c>
      <c r="G8389">
        <f>+VLOOKUP(Tabla2[[#This Row],[Cultivo]],Cod_categoría[],2,0)</f>
        <v>100103002</v>
      </c>
      <c r="H8389" t="str">
        <f>+VLOOKUP(F8389,Codigos[],2,0)</f>
        <v>Frutos de carozo</v>
      </c>
      <c r="I8389">
        <f>+VLOOKUP(Tabla2[[#This Row],[Categoría]],Cod_procesamiento10[],2,0)</f>
        <v>5</v>
      </c>
      <c r="J8389" t="s">
        <v>163</v>
      </c>
      <c r="K8389" s="3">
        <v>437.68</v>
      </c>
    </row>
    <row r="8390" spans="1:11" x14ac:dyDescent="0.35">
      <c r="A8390">
        <v>2016</v>
      </c>
      <c r="B8390" s="5" t="s">
        <v>49</v>
      </c>
      <c r="C8390" s="10">
        <v>42370</v>
      </c>
      <c r="D8390" t="s">
        <v>24</v>
      </c>
      <c r="E8390">
        <f>+VLOOKUP(Tabla2[[#This Row],[Punto de venta]],Punto_venta[],2,0)</f>
        <v>3</v>
      </c>
      <c r="F8390" t="s">
        <v>6</v>
      </c>
      <c r="G8390">
        <f>+VLOOKUP(Tabla2[[#This Row],[Cultivo]],Cod_categoría[],2,0)</f>
        <v>100103003</v>
      </c>
      <c r="H8390" t="str">
        <f>+VLOOKUP(F8390,Codigos[],2,0)</f>
        <v>Frutos de carozo</v>
      </c>
      <c r="I8390">
        <f>+VLOOKUP(Tabla2[[#This Row],[Categoría]],Cod_procesamiento10[],2,0)</f>
        <v>5</v>
      </c>
      <c r="J8390" t="s">
        <v>163</v>
      </c>
      <c r="K8390" s="3">
        <v>721.64</v>
      </c>
    </row>
    <row r="8391" spans="1:11" x14ac:dyDescent="0.35">
      <c r="A8391">
        <v>2016</v>
      </c>
      <c r="B8391" s="5" t="s">
        <v>49</v>
      </c>
      <c r="C8391" s="10">
        <v>42370</v>
      </c>
      <c r="D8391" t="s">
        <v>24</v>
      </c>
      <c r="E8391">
        <f>+VLOOKUP(Tabla2[[#This Row],[Punto de venta]],Punto_venta[],2,0)</f>
        <v>3</v>
      </c>
      <c r="F8391" t="s">
        <v>7</v>
      </c>
      <c r="G8391">
        <f>+VLOOKUP(Tabla2[[#This Row],[Cultivo]],Cod_categoría[],2,0)</f>
        <v>100103004</v>
      </c>
      <c r="H8391" t="str">
        <f>+VLOOKUP(F8391,Codigos[],2,0)</f>
        <v>Frutos de carozo</v>
      </c>
      <c r="I8391">
        <f>+VLOOKUP(Tabla2[[#This Row],[Categoría]],Cod_procesamiento10[],2,0)</f>
        <v>5</v>
      </c>
      <c r="J8391" t="s">
        <v>163</v>
      </c>
      <c r="K8391" s="3">
        <v>579.29999999999995</v>
      </c>
    </row>
    <row r="8392" spans="1:11" x14ac:dyDescent="0.35">
      <c r="A8392">
        <v>2016</v>
      </c>
      <c r="B8392" s="5" t="s">
        <v>49</v>
      </c>
      <c r="C8392" s="10">
        <v>42370</v>
      </c>
      <c r="D8392" t="s">
        <v>24</v>
      </c>
      <c r="E8392">
        <f>+VLOOKUP(Tabla2[[#This Row],[Punto de venta]],Punto_venta[],2,0)</f>
        <v>3</v>
      </c>
      <c r="F8392" t="s">
        <v>23</v>
      </c>
      <c r="G8392">
        <f>+VLOOKUP(Tabla2[[#This Row],[Cultivo]],Cod_categoría[],2,0)</f>
        <v>100101004</v>
      </c>
      <c r="H8392" t="str">
        <f>+VLOOKUP(F8392,Codigos[],2,0)</f>
        <v>Berries</v>
      </c>
      <c r="I8392">
        <f>+VLOOKUP(Tabla2[[#This Row],[Categoría]],Cod_procesamiento10[],2,0)</f>
        <v>1</v>
      </c>
      <c r="J8392" t="s">
        <v>163</v>
      </c>
      <c r="K8392" s="3">
        <v>3044.35</v>
      </c>
    </row>
    <row r="8393" spans="1:11" x14ac:dyDescent="0.35">
      <c r="A8393">
        <v>2016</v>
      </c>
      <c r="B8393" s="5" t="s">
        <v>49</v>
      </c>
      <c r="C8393" s="10">
        <v>42370</v>
      </c>
      <c r="D8393" t="s">
        <v>24</v>
      </c>
      <c r="E8393">
        <f>+VLOOKUP(Tabla2[[#This Row],[Punto de venta]],Punto_venta[],2,0)</f>
        <v>3</v>
      </c>
      <c r="F8393" t="s">
        <v>8</v>
      </c>
      <c r="G8393">
        <f>+VLOOKUP(Tabla2[[#This Row],[Cultivo]],Cod_categoría[],2,0)</f>
        <v>100112025</v>
      </c>
      <c r="H8393" t="str">
        <f>+VLOOKUP(F8393,Codigos[],2,0)</f>
        <v>Berries</v>
      </c>
      <c r="I8393">
        <f>+VLOOKUP(Tabla2[[#This Row],[Categoría]],Cod_procesamiento10[],2,0)</f>
        <v>1</v>
      </c>
      <c r="J8393" t="s">
        <v>163</v>
      </c>
      <c r="K8393" s="3">
        <v>830.25</v>
      </c>
    </row>
    <row r="8394" spans="1:11" x14ac:dyDescent="0.35">
      <c r="A8394">
        <v>2016</v>
      </c>
      <c r="B8394" s="5" t="s">
        <v>49</v>
      </c>
      <c r="C8394" s="10">
        <v>42370</v>
      </c>
      <c r="D8394" t="s">
        <v>24</v>
      </c>
      <c r="E8394">
        <f>+VLOOKUP(Tabla2[[#This Row],[Punto de venta]],Punto_venta[],2,0)</f>
        <v>3</v>
      </c>
      <c r="F8394" t="s">
        <v>33</v>
      </c>
      <c r="G8394">
        <f>+VLOOKUP(Tabla2[[#This Row],[Cultivo]],Cod_categoría[],2,0)</f>
        <v>100114040</v>
      </c>
      <c r="H8394" t="str">
        <f>+VLOOKUP(F8394,Codigos[],2,0)</f>
        <v>Frutos tropicales y subtropicales</v>
      </c>
      <c r="I8394">
        <f>+VLOOKUP(Tabla2[[#This Row],[Categoría]],Cod_procesamiento10[],2,0)</f>
        <v>4</v>
      </c>
      <c r="J8394" t="s">
        <v>163</v>
      </c>
      <c r="K8394" s="3">
        <v>1650</v>
      </c>
    </row>
    <row r="8395" spans="1:11" x14ac:dyDescent="0.35">
      <c r="A8395">
        <v>2016</v>
      </c>
      <c r="B8395" s="5" t="s">
        <v>49</v>
      </c>
      <c r="C8395" s="10">
        <v>42370</v>
      </c>
      <c r="D8395" t="s">
        <v>24</v>
      </c>
      <c r="E8395">
        <f>+VLOOKUP(Tabla2[[#This Row],[Punto de venta]],Punto_venta[],2,0)</f>
        <v>3</v>
      </c>
      <c r="F8395" t="s">
        <v>36</v>
      </c>
      <c r="G8395">
        <f>+VLOOKUP(Tabla2[[#This Row],[Cultivo]],Cod_categoría[],2,0)</f>
        <v>100101006</v>
      </c>
      <c r="H8395" t="str">
        <f>+VLOOKUP(F8395,Codigos[],2,0)</f>
        <v>Berries</v>
      </c>
      <c r="I8395">
        <f>+VLOOKUP(Tabla2[[#This Row],[Categoría]],Cod_procesamiento10[],2,0)</f>
        <v>1</v>
      </c>
      <c r="J8395" t="s">
        <v>163</v>
      </c>
      <c r="K8395" s="3">
        <v>1982.14</v>
      </c>
    </row>
    <row r="8396" spans="1:11" x14ac:dyDescent="0.35">
      <c r="A8396">
        <v>2016</v>
      </c>
      <c r="B8396" s="5" t="s">
        <v>49</v>
      </c>
      <c r="C8396" s="10">
        <v>42370</v>
      </c>
      <c r="D8396" t="s">
        <v>24</v>
      </c>
      <c r="E8396">
        <f>+VLOOKUP(Tabla2[[#This Row],[Punto de venta]],Punto_venta[],2,0)</f>
        <v>3</v>
      </c>
      <c r="F8396" t="s">
        <v>19</v>
      </c>
      <c r="G8396">
        <f>+VLOOKUP(Tabla2[[#This Row],[Cultivo]],Cod_categoría[],2,0)</f>
        <v>100101007</v>
      </c>
      <c r="H8396" t="str">
        <f>+VLOOKUP(F8396,Codigos[],2,0)</f>
        <v>Berries</v>
      </c>
      <c r="I8396">
        <f>+VLOOKUP(Tabla2[[#This Row],[Categoría]],Cod_procesamiento10[],2,0)</f>
        <v>1</v>
      </c>
      <c r="J8396" t="s">
        <v>163</v>
      </c>
      <c r="K8396" s="3">
        <v>613.92999999999995</v>
      </c>
    </row>
    <row r="8397" spans="1:11" x14ac:dyDescent="0.35">
      <c r="A8397">
        <v>2016</v>
      </c>
      <c r="B8397" s="5" t="s">
        <v>49</v>
      </c>
      <c r="C8397" s="10">
        <v>42370</v>
      </c>
      <c r="D8397" t="s">
        <v>24</v>
      </c>
      <c r="E8397">
        <f>+VLOOKUP(Tabla2[[#This Row],[Punto de venta]],Punto_venta[],2,0)</f>
        <v>3</v>
      </c>
      <c r="F8397" t="s">
        <v>9</v>
      </c>
      <c r="G8397">
        <f>+VLOOKUP(Tabla2[[#This Row],[Cultivo]],Cod_categoría[],2,0)</f>
        <v>100102003</v>
      </c>
      <c r="H8397" t="str">
        <f>+VLOOKUP(F8397,Codigos[],2,0)</f>
        <v>Cítricos</v>
      </c>
      <c r="I8397">
        <f>+VLOOKUP(Tabla2[[#This Row],[Categoría]],Cod_procesamiento10[],2,0)</f>
        <v>2</v>
      </c>
      <c r="J8397" t="s">
        <v>163</v>
      </c>
      <c r="K8397" s="3">
        <v>442.22</v>
      </c>
    </row>
    <row r="8398" spans="1:11" x14ac:dyDescent="0.35">
      <c r="A8398">
        <v>2016</v>
      </c>
      <c r="B8398" s="5" t="s">
        <v>49</v>
      </c>
      <c r="C8398" s="10">
        <v>42370</v>
      </c>
      <c r="D8398" t="s">
        <v>24</v>
      </c>
      <c r="E8398">
        <f>+VLOOKUP(Tabla2[[#This Row],[Punto de venta]],Punto_venta[],2,0)</f>
        <v>3</v>
      </c>
      <c r="F8398" t="s">
        <v>20</v>
      </c>
      <c r="G8398">
        <f>+VLOOKUP(Tabla2[[#This Row],[Cultivo]],Cod_categoría[],2,0)</f>
        <v>100102004</v>
      </c>
      <c r="H8398" t="str">
        <f>+VLOOKUP(F8398,Codigos[],2,0)</f>
        <v>Cítricos</v>
      </c>
      <c r="I8398">
        <f>+VLOOKUP(Tabla2[[#This Row],[Categoría]],Cod_procesamiento10[],2,0)</f>
        <v>2</v>
      </c>
      <c r="J8398" t="s">
        <v>163</v>
      </c>
      <c r="K8398" s="3">
        <v>434.88</v>
      </c>
    </row>
    <row r="8399" spans="1:11" x14ac:dyDescent="0.35">
      <c r="A8399">
        <v>2016</v>
      </c>
      <c r="B8399" s="5" t="s">
        <v>49</v>
      </c>
      <c r="C8399" s="10">
        <v>42370</v>
      </c>
      <c r="D8399" t="s">
        <v>24</v>
      </c>
      <c r="E8399">
        <f>+VLOOKUP(Tabla2[[#This Row],[Punto de venta]],Punto_venta[],2,0)</f>
        <v>3</v>
      </c>
      <c r="F8399" t="s">
        <v>21</v>
      </c>
      <c r="G8399">
        <f>+VLOOKUP(Tabla2[[#This Row],[Cultivo]],Cod_categoría[],2,0)</f>
        <v>100108002</v>
      </c>
      <c r="H8399" t="str">
        <f>+VLOOKUP(F8399,Codigos[],2,0)</f>
        <v>Frutos tropicales y subtropicales</v>
      </c>
      <c r="I8399">
        <f>+VLOOKUP(Tabla2[[#This Row],[Categoría]],Cod_procesamiento10[],2,0)</f>
        <v>4</v>
      </c>
      <c r="J8399" t="s">
        <v>163</v>
      </c>
      <c r="K8399" s="3">
        <v>1253.6600000000001</v>
      </c>
    </row>
    <row r="8400" spans="1:11" x14ac:dyDescent="0.35">
      <c r="A8400">
        <v>2016</v>
      </c>
      <c r="B8400" s="5" t="s">
        <v>49</v>
      </c>
      <c r="C8400" s="10">
        <v>42370</v>
      </c>
      <c r="D8400" t="s">
        <v>24</v>
      </c>
      <c r="E8400">
        <f>+VLOOKUP(Tabla2[[#This Row],[Punto de venta]],Punto_venta[],2,0)</f>
        <v>3</v>
      </c>
      <c r="F8400" t="s">
        <v>10</v>
      </c>
      <c r="G8400">
        <f>+VLOOKUP(Tabla2[[#This Row],[Cultivo]],Cod_categoría[],2,0)</f>
        <v>100104002</v>
      </c>
      <c r="H8400" t="str">
        <f>+VLOOKUP(F8400,Codigos[],2,0)</f>
        <v>Frutos de pepita</v>
      </c>
      <c r="I8400">
        <f>+VLOOKUP(Tabla2[[#This Row],[Categoría]],Cod_procesamiento10[],2,0)</f>
        <v>3</v>
      </c>
      <c r="J8400" t="s">
        <v>163</v>
      </c>
      <c r="K8400" s="3">
        <v>676.41</v>
      </c>
    </row>
    <row r="8401" spans="1:11" x14ac:dyDescent="0.35">
      <c r="A8401">
        <v>2016</v>
      </c>
      <c r="B8401" s="5" t="s">
        <v>49</v>
      </c>
      <c r="C8401" s="10">
        <v>42370</v>
      </c>
      <c r="D8401" t="s">
        <v>24</v>
      </c>
      <c r="E8401">
        <f>+VLOOKUP(Tabla2[[#This Row],[Punto de venta]],Punto_venta[],2,0)</f>
        <v>3</v>
      </c>
      <c r="F8401" t="s">
        <v>22</v>
      </c>
      <c r="G8401">
        <f>+VLOOKUP(Tabla2[[#This Row],[Cultivo]],Cod_categoría[],2,0)</f>
        <v>100114041</v>
      </c>
      <c r="H8401" t="str">
        <f>+VLOOKUP(F8401,Codigos[],2,0)</f>
        <v>Frutos tropicales y subtropicales</v>
      </c>
      <c r="I8401">
        <f>+VLOOKUP(Tabla2[[#This Row],[Categoría]],Cod_procesamiento10[],2,0)</f>
        <v>4</v>
      </c>
      <c r="J8401" t="s">
        <v>163</v>
      </c>
      <c r="K8401" s="3">
        <v>1612.05</v>
      </c>
    </row>
    <row r="8402" spans="1:11" x14ac:dyDescent="0.35">
      <c r="A8402">
        <v>2016</v>
      </c>
      <c r="B8402" s="5" t="s">
        <v>49</v>
      </c>
      <c r="C8402" s="10">
        <v>42370</v>
      </c>
      <c r="D8402" t="s">
        <v>24</v>
      </c>
      <c r="E8402">
        <f>+VLOOKUP(Tabla2[[#This Row],[Punto de venta]],Punto_venta[],2,0)</f>
        <v>3</v>
      </c>
      <c r="F8402" t="s">
        <v>26</v>
      </c>
      <c r="G8402">
        <f>+VLOOKUP(Tabla2[[#This Row],[Cultivo]],Cod_categoría[],2,0)</f>
        <v>100101008</v>
      </c>
      <c r="H8402" t="str">
        <f>+VLOOKUP(F8402,Codigos[],2,0)</f>
        <v>Berries</v>
      </c>
      <c r="I8402">
        <f>+VLOOKUP(Tabla2[[#This Row],[Categoría]],Cod_procesamiento10[],2,0)</f>
        <v>1</v>
      </c>
      <c r="J8402" t="s">
        <v>163</v>
      </c>
      <c r="K8402" s="3">
        <v>1318.75</v>
      </c>
    </row>
    <row r="8403" spans="1:11" x14ac:dyDescent="0.35">
      <c r="A8403">
        <v>2016</v>
      </c>
      <c r="B8403" s="5" t="s">
        <v>49</v>
      </c>
      <c r="C8403" s="10">
        <v>42370</v>
      </c>
      <c r="D8403" t="s">
        <v>24</v>
      </c>
      <c r="E8403">
        <f>+VLOOKUP(Tabla2[[#This Row],[Punto de venta]],Punto_venta[],2,0)</f>
        <v>3</v>
      </c>
      <c r="F8403" t="s">
        <v>11</v>
      </c>
      <c r="G8403">
        <f>+VLOOKUP(Tabla2[[#This Row],[Cultivo]],Cod_categoría[],2,0)</f>
        <v>100102005</v>
      </c>
      <c r="H8403" t="str">
        <f>+VLOOKUP(F8403,Codigos[],2,0)</f>
        <v>Cítricos</v>
      </c>
      <c r="I8403">
        <f>+VLOOKUP(Tabla2[[#This Row],[Categoría]],Cod_procesamiento10[],2,0)</f>
        <v>2</v>
      </c>
      <c r="J8403" t="s">
        <v>163</v>
      </c>
      <c r="K8403" s="3">
        <v>527.09</v>
      </c>
    </row>
    <row r="8404" spans="1:11" x14ac:dyDescent="0.35">
      <c r="A8404">
        <v>2016</v>
      </c>
      <c r="B8404" s="5" t="s">
        <v>49</v>
      </c>
      <c r="C8404" s="10">
        <v>42370</v>
      </c>
      <c r="D8404" t="s">
        <v>24</v>
      </c>
      <c r="E8404">
        <f>+VLOOKUP(Tabla2[[#This Row],[Punto de venta]],Punto_venta[],2,0)</f>
        <v>3</v>
      </c>
      <c r="F8404" t="s">
        <v>12</v>
      </c>
      <c r="G8404">
        <f>+VLOOKUP(Tabla2[[#This Row],[Cultivo]],Cod_categoría[],2,0)</f>
        <v>100103006</v>
      </c>
      <c r="H8404" t="str">
        <f>+VLOOKUP(F8404,Codigos[],2,0)</f>
        <v>Frutos de carozo</v>
      </c>
      <c r="I8404">
        <f>+VLOOKUP(Tabla2[[#This Row],[Categoría]],Cod_procesamiento10[],2,0)</f>
        <v>5</v>
      </c>
      <c r="J8404" t="s">
        <v>163</v>
      </c>
      <c r="K8404" s="3">
        <v>553.34</v>
      </c>
    </row>
    <row r="8405" spans="1:11" x14ac:dyDescent="0.35">
      <c r="A8405">
        <v>2016</v>
      </c>
      <c r="B8405" s="5" t="s">
        <v>49</v>
      </c>
      <c r="C8405" s="10">
        <v>42370</v>
      </c>
      <c r="D8405" t="s">
        <v>24</v>
      </c>
      <c r="E8405">
        <f>+VLOOKUP(Tabla2[[#This Row],[Punto de venta]],Punto_venta[],2,0)</f>
        <v>3</v>
      </c>
      <c r="F8405" t="s">
        <v>32</v>
      </c>
      <c r="G8405">
        <f>+VLOOKUP(Tabla2[[#This Row],[Cultivo]],Cod_categoría[],2,0)</f>
        <v>100114031</v>
      </c>
      <c r="H8405" t="str">
        <f>+VLOOKUP(F8405,Codigos[],2,0)</f>
        <v>Frutos de pepita</v>
      </c>
      <c r="I8405">
        <f>+VLOOKUP(Tabla2[[#This Row],[Categoría]],Cod_procesamiento10[],2,0)</f>
        <v>3</v>
      </c>
      <c r="J8405" t="s">
        <v>163</v>
      </c>
      <c r="K8405" s="3">
        <v>850</v>
      </c>
    </row>
    <row r="8406" spans="1:11" x14ac:dyDescent="0.35">
      <c r="A8406">
        <v>2016</v>
      </c>
      <c r="B8406" s="5" t="s">
        <v>49</v>
      </c>
      <c r="C8406" s="10">
        <v>42370</v>
      </c>
      <c r="D8406" t="s">
        <v>24</v>
      </c>
      <c r="E8406">
        <f>+VLOOKUP(Tabla2[[#This Row],[Punto de venta]],Punto_venta[],2,0)</f>
        <v>3</v>
      </c>
      <c r="F8406" t="s">
        <v>13</v>
      </c>
      <c r="G8406">
        <f>+VLOOKUP(Tabla2[[#This Row],[Cultivo]],Cod_categoría[],2,0)</f>
        <v>100106002</v>
      </c>
      <c r="H8406" t="str">
        <f>+VLOOKUP(F8406,Codigos[],2,0)</f>
        <v>Frutos oleaginosos</v>
      </c>
      <c r="I8406">
        <f>+VLOOKUP(Tabla2[[#This Row],[Categoría]],Cod_procesamiento10[],2,0)</f>
        <v>12</v>
      </c>
      <c r="J8406" t="s">
        <v>163</v>
      </c>
      <c r="K8406" s="3">
        <v>1415.16</v>
      </c>
    </row>
    <row r="8407" spans="1:11" x14ac:dyDescent="0.35">
      <c r="A8407">
        <v>2016</v>
      </c>
      <c r="B8407" s="5" t="s">
        <v>49</v>
      </c>
      <c r="C8407" s="10">
        <v>42370</v>
      </c>
      <c r="D8407" t="s">
        <v>24</v>
      </c>
      <c r="E8407">
        <f>+VLOOKUP(Tabla2[[#This Row],[Punto de venta]],Punto_venta[],2,0)</f>
        <v>3</v>
      </c>
      <c r="F8407" t="s">
        <v>31</v>
      </c>
      <c r="G8407">
        <f>+VLOOKUP(Tabla2[[#This Row],[Cultivo]],Cod_categoría[],2,0)</f>
        <v>100108004</v>
      </c>
      <c r="H8407" t="str">
        <f>+VLOOKUP(F8407,Codigos[],2,0)</f>
        <v>Frutos tropicales y subtropicales</v>
      </c>
      <c r="I8407">
        <f>+VLOOKUP(Tabla2[[#This Row],[Categoría]],Cod_procesamiento10[],2,0)</f>
        <v>4</v>
      </c>
      <c r="J8407" t="s">
        <v>163</v>
      </c>
      <c r="K8407" s="3">
        <v>958.45</v>
      </c>
    </row>
    <row r="8408" spans="1:11" x14ac:dyDescent="0.35">
      <c r="A8408">
        <v>2016</v>
      </c>
      <c r="B8408" s="5" t="s">
        <v>49</v>
      </c>
      <c r="C8408" s="10">
        <v>42370</v>
      </c>
      <c r="D8408" t="s">
        <v>24</v>
      </c>
      <c r="E8408">
        <f>+VLOOKUP(Tabla2[[#This Row],[Punto de venta]],Punto_venta[],2,0)</f>
        <v>3</v>
      </c>
      <c r="F8408" t="s">
        <v>14</v>
      </c>
      <c r="G8408">
        <f>+VLOOKUP(Tabla2[[#This Row],[Cultivo]],Cod_categoría[],2,0)</f>
        <v>100104005</v>
      </c>
      <c r="H8408" t="str">
        <f>+VLOOKUP(F8408,Codigos[],2,0)</f>
        <v>Frutos de pepita</v>
      </c>
      <c r="I8408">
        <f>+VLOOKUP(Tabla2[[#This Row],[Categoría]],Cod_procesamiento10[],2,0)</f>
        <v>3</v>
      </c>
      <c r="J8408" t="s">
        <v>163</v>
      </c>
      <c r="K8408" s="3">
        <v>436.69</v>
      </c>
    </row>
    <row r="8409" spans="1:11" x14ac:dyDescent="0.35">
      <c r="A8409">
        <v>2016</v>
      </c>
      <c r="B8409" s="5" t="s">
        <v>49</v>
      </c>
      <c r="C8409" s="10">
        <v>42370</v>
      </c>
      <c r="D8409" t="s">
        <v>24</v>
      </c>
      <c r="E8409">
        <f>+VLOOKUP(Tabla2[[#This Row],[Punto de venta]],Punto_venta[],2,0)</f>
        <v>3</v>
      </c>
      <c r="F8409" t="s">
        <v>15</v>
      </c>
      <c r="G8409">
        <f>+VLOOKUP(Tabla2[[#This Row],[Cultivo]],Cod_categoría[],2,0)</f>
        <v>100108006</v>
      </c>
      <c r="H8409" t="str">
        <f>+VLOOKUP(F8409,Codigos[],2,0)</f>
        <v>Frutos tropicales y subtropicales</v>
      </c>
      <c r="I8409">
        <f>+VLOOKUP(Tabla2[[#This Row],[Categoría]],Cod_procesamiento10[],2,0)</f>
        <v>4</v>
      </c>
      <c r="J8409" t="s">
        <v>163</v>
      </c>
      <c r="K8409" s="3">
        <v>455.01</v>
      </c>
    </row>
    <row r="8410" spans="1:11" x14ac:dyDescent="0.35">
      <c r="A8410">
        <v>2016</v>
      </c>
      <c r="B8410" s="5" t="s">
        <v>49</v>
      </c>
      <c r="C8410" s="10">
        <v>42370</v>
      </c>
      <c r="D8410" t="s">
        <v>24</v>
      </c>
      <c r="E8410">
        <f>+VLOOKUP(Tabla2[[#This Row],[Punto de venta]],Punto_venta[],2,0)</f>
        <v>3</v>
      </c>
      <c r="F8410" t="s">
        <v>27</v>
      </c>
      <c r="G8410">
        <f>+VLOOKUP(Tabla2[[#This Row],[Cultivo]],Cod_categoría[],2,0)</f>
        <v>100102006</v>
      </c>
      <c r="H8410" t="str">
        <f>+VLOOKUP(F8410,Codigos[],2,0)</f>
        <v>Cítricos</v>
      </c>
      <c r="I8410">
        <f>+VLOOKUP(Tabla2[[#This Row],[Categoría]],Cod_procesamiento10[],2,0)</f>
        <v>2</v>
      </c>
      <c r="J8410" t="s">
        <v>163</v>
      </c>
      <c r="K8410" s="3">
        <v>484.02</v>
      </c>
    </row>
    <row r="8411" spans="1:11" x14ac:dyDescent="0.35">
      <c r="A8411">
        <v>2016</v>
      </c>
      <c r="B8411" s="5" t="s">
        <v>49</v>
      </c>
      <c r="C8411" s="10">
        <v>42370</v>
      </c>
      <c r="D8411" t="s">
        <v>24</v>
      </c>
      <c r="E8411">
        <f>+VLOOKUP(Tabla2[[#This Row],[Punto de venta]],Punto_venta[],2,0)</f>
        <v>3</v>
      </c>
      <c r="F8411" t="s">
        <v>18</v>
      </c>
      <c r="G8411">
        <f>+VLOOKUP(Tabla2[[#This Row],[Cultivo]],Cod_categoría[],2,0)</f>
        <v>100114042</v>
      </c>
      <c r="H8411" t="str">
        <f>+VLOOKUP(F8411,Codigos[],2,0)</f>
        <v>Otros</v>
      </c>
      <c r="I8411">
        <f>+VLOOKUP(Tabla2[[#This Row],[Categoría]],Cod_procesamiento10[],2,0)</f>
        <v>13</v>
      </c>
      <c r="J8411" t="s">
        <v>163</v>
      </c>
      <c r="K8411" s="3">
        <v>645.05999999999995</v>
      </c>
    </row>
    <row r="8412" spans="1:11" x14ac:dyDescent="0.35">
      <c r="A8412">
        <v>2016</v>
      </c>
      <c r="B8412" s="5" t="s">
        <v>49</v>
      </c>
      <c r="C8412" s="10">
        <v>42370</v>
      </c>
      <c r="D8412" t="s">
        <v>24</v>
      </c>
      <c r="E8412">
        <f>+VLOOKUP(Tabla2[[#This Row],[Punto de venta]],Punto_venta[],2,0)</f>
        <v>3</v>
      </c>
      <c r="F8412" t="s">
        <v>16</v>
      </c>
      <c r="G8412">
        <f>+VLOOKUP(Tabla2[[#This Row],[Cultivo]],Cod_categoría[],2,0)</f>
        <v>100109001</v>
      </c>
      <c r="H8412" t="str">
        <f>+VLOOKUP(F8412,Codigos[],2,0)</f>
        <v>Uva</v>
      </c>
      <c r="I8412">
        <f>+VLOOKUP(Tabla2[[#This Row],[Categoría]],Cod_procesamiento10[],2,0)</f>
        <v>11</v>
      </c>
      <c r="J8412" t="s">
        <v>163</v>
      </c>
      <c r="K8412" s="3">
        <v>832.35</v>
      </c>
    </row>
    <row r="8413" spans="1:11" x14ac:dyDescent="0.35">
      <c r="A8413">
        <v>2015</v>
      </c>
      <c r="B8413" s="5" t="s">
        <v>60</v>
      </c>
      <c r="C8413" s="10">
        <v>42339</v>
      </c>
      <c r="D8413" t="s">
        <v>2</v>
      </c>
      <c r="E8413">
        <f>+VLOOKUP(Tabla2[[#This Row],[Punto de venta]],Punto_venta[],2,0)</f>
        <v>1</v>
      </c>
      <c r="F8413" t="s">
        <v>4</v>
      </c>
      <c r="G8413">
        <f>+VLOOKUP(Tabla2[[#This Row],[Cultivo]],Cod_categoría[],2,0)</f>
        <v>100107002</v>
      </c>
      <c r="H8413" t="str">
        <f>+VLOOKUP(F8413,Codigos[],2,0)</f>
        <v>Frutos tropicales y subtropicales</v>
      </c>
      <c r="I8413">
        <f>+VLOOKUP(Tabla2[[#This Row],[Categoría]],Cod_procesamiento10[],2,0)</f>
        <v>4</v>
      </c>
      <c r="J8413" t="s">
        <v>163</v>
      </c>
      <c r="K8413" s="3">
        <v>1716.3</v>
      </c>
    </row>
    <row r="8414" spans="1:11" x14ac:dyDescent="0.35">
      <c r="A8414">
        <v>2015</v>
      </c>
      <c r="B8414" s="5" t="s">
        <v>60</v>
      </c>
      <c r="C8414" s="10">
        <v>42339</v>
      </c>
      <c r="D8414" t="s">
        <v>2</v>
      </c>
      <c r="E8414">
        <f>+VLOOKUP(Tabla2[[#This Row],[Punto de venta]],Punto_venta[],2,0)</f>
        <v>1</v>
      </c>
      <c r="F8414" t="s">
        <v>8</v>
      </c>
      <c r="G8414">
        <f>+VLOOKUP(Tabla2[[#This Row],[Cultivo]],Cod_categoría[],2,0)</f>
        <v>100112025</v>
      </c>
      <c r="H8414" t="str">
        <f>+VLOOKUP(F8414,Codigos[],2,0)</f>
        <v>Berries</v>
      </c>
      <c r="I8414">
        <f>+VLOOKUP(Tabla2[[#This Row],[Categoría]],Cod_procesamiento10[],2,0)</f>
        <v>1</v>
      </c>
      <c r="J8414" t="s">
        <v>163</v>
      </c>
      <c r="K8414" s="3">
        <v>1338.81</v>
      </c>
    </row>
    <row r="8415" spans="1:11" x14ac:dyDescent="0.35">
      <c r="A8415">
        <v>2015</v>
      </c>
      <c r="B8415" s="5" t="s">
        <v>60</v>
      </c>
      <c r="C8415" s="10">
        <v>42339</v>
      </c>
      <c r="D8415" t="s">
        <v>2</v>
      </c>
      <c r="E8415">
        <f>+VLOOKUP(Tabla2[[#This Row],[Punto de venta]],Punto_venta[],2,0)</f>
        <v>1</v>
      </c>
      <c r="F8415" t="s">
        <v>19</v>
      </c>
      <c r="G8415">
        <f>+VLOOKUP(Tabla2[[#This Row],[Cultivo]],Cod_categoría[],2,0)</f>
        <v>100101007</v>
      </c>
      <c r="H8415" t="str">
        <f>+VLOOKUP(F8415,Codigos[],2,0)</f>
        <v>Berries</v>
      </c>
      <c r="I8415">
        <f>+VLOOKUP(Tabla2[[#This Row],[Categoría]],Cod_procesamiento10[],2,0)</f>
        <v>1</v>
      </c>
      <c r="J8415" t="s">
        <v>163</v>
      </c>
      <c r="K8415" s="3">
        <v>669.62</v>
      </c>
    </row>
    <row r="8416" spans="1:11" x14ac:dyDescent="0.35">
      <c r="A8416">
        <v>2015</v>
      </c>
      <c r="B8416" s="5" t="s">
        <v>60</v>
      </c>
      <c r="C8416" s="10">
        <v>42339</v>
      </c>
      <c r="D8416" t="s">
        <v>2</v>
      </c>
      <c r="E8416">
        <f>+VLOOKUP(Tabla2[[#This Row],[Punto de venta]],Punto_venta[],2,0)</f>
        <v>1</v>
      </c>
      <c r="F8416" t="s">
        <v>9</v>
      </c>
      <c r="G8416">
        <f>+VLOOKUP(Tabla2[[#This Row],[Cultivo]],Cod_categoría[],2,0)</f>
        <v>100102003</v>
      </c>
      <c r="H8416" t="str">
        <f>+VLOOKUP(F8416,Codigos[],2,0)</f>
        <v>Cítricos</v>
      </c>
      <c r="I8416">
        <f>+VLOOKUP(Tabla2[[#This Row],[Categoría]],Cod_procesamiento10[],2,0)</f>
        <v>2</v>
      </c>
      <c r="J8416" t="s">
        <v>163</v>
      </c>
      <c r="K8416" s="3">
        <v>397.52</v>
      </c>
    </row>
    <row r="8417" spans="1:11" x14ac:dyDescent="0.35">
      <c r="A8417">
        <v>2015</v>
      </c>
      <c r="B8417" s="5" t="s">
        <v>60</v>
      </c>
      <c r="C8417" s="10">
        <v>42339</v>
      </c>
      <c r="D8417" t="s">
        <v>2</v>
      </c>
      <c r="E8417">
        <f>+VLOOKUP(Tabla2[[#This Row],[Punto de venta]],Punto_venta[],2,0)</f>
        <v>1</v>
      </c>
      <c r="F8417" t="s">
        <v>20</v>
      </c>
      <c r="G8417">
        <f>+VLOOKUP(Tabla2[[#This Row],[Cultivo]],Cod_categoría[],2,0)</f>
        <v>100102004</v>
      </c>
      <c r="H8417" t="str">
        <f>+VLOOKUP(F8417,Codigos[],2,0)</f>
        <v>Cítricos</v>
      </c>
      <c r="I8417">
        <f>+VLOOKUP(Tabla2[[#This Row],[Categoría]],Cod_procesamiento10[],2,0)</f>
        <v>2</v>
      </c>
      <c r="J8417" t="s">
        <v>163</v>
      </c>
      <c r="K8417" s="3">
        <v>693.69</v>
      </c>
    </row>
    <row r="8418" spans="1:11" x14ac:dyDescent="0.35">
      <c r="A8418">
        <v>2015</v>
      </c>
      <c r="B8418" s="5" t="s">
        <v>60</v>
      </c>
      <c r="C8418" s="10">
        <v>42339</v>
      </c>
      <c r="D8418" t="s">
        <v>2</v>
      </c>
      <c r="E8418">
        <f>+VLOOKUP(Tabla2[[#This Row],[Punto de venta]],Punto_venta[],2,0)</f>
        <v>1</v>
      </c>
      <c r="F8418" t="s">
        <v>21</v>
      </c>
      <c r="G8418">
        <f>+VLOOKUP(Tabla2[[#This Row],[Cultivo]],Cod_categoría[],2,0)</f>
        <v>100108002</v>
      </c>
      <c r="H8418" t="str">
        <f>+VLOOKUP(F8418,Codigos[],2,0)</f>
        <v>Frutos tropicales y subtropicales</v>
      </c>
      <c r="I8418">
        <f>+VLOOKUP(Tabla2[[#This Row],[Categoría]],Cod_procesamiento10[],2,0)</f>
        <v>4</v>
      </c>
      <c r="J8418" t="s">
        <v>163</v>
      </c>
      <c r="K8418" s="3">
        <v>1958.77</v>
      </c>
    </row>
    <row r="8419" spans="1:11" x14ac:dyDescent="0.35">
      <c r="A8419">
        <v>2015</v>
      </c>
      <c r="B8419" s="5" t="s">
        <v>60</v>
      </c>
      <c r="C8419" s="10">
        <v>42339</v>
      </c>
      <c r="D8419" t="s">
        <v>2</v>
      </c>
      <c r="E8419">
        <f>+VLOOKUP(Tabla2[[#This Row],[Punto de venta]],Punto_venta[],2,0)</f>
        <v>1</v>
      </c>
      <c r="F8419" t="s">
        <v>10</v>
      </c>
      <c r="G8419">
        <f>+VLOOKUP(Tabla2[[#This Row],[Cultivo]],Cod_categoría[],2,0)</f>
        <v>100104002</v>
      </c>
      <c r="H8419" t="str">
        <f>+VLOOKUP(F8419,Codigos[],2,0)</f>
        <v>Frutos de pepita</v>
      </c>
      <c r="I8419">
        <f>+VLOOKUP(Tabla2[[#This Row],[Categoría]],Cod_procesamiento10[],2,0)</f>
        <v>3</v>
      </c>
      <c r="J8419" t="s">
        <v>163</v>
      </c>
      <c r="K8419" s="3">
        <v>954.01</v>
      </c>
    </row>
    <row r="8420" spans="1:11" x14ac:dyDescent="0.35">
      <c r="A8420">
        <v>2015</v>
      </c>
      <c r="B8420" s="5" t="s">
        <v>60</v>
      </c>
      <c r="C8420" s="10">
        <v>42339</v>
      </c>
      <c r="D8420" t="s">
        <v>2</v>
      </c>
      <c r="E8420">
        <f>+VLOOKUP(Tabla2[[#This Row],[Punto de venta]],Punto_venta[],2,0)</f>
        <v>1</v>
      </c>
      <c r="F8420" t="s">
        <v>11</v>
      </c>
      <c r="G8420">
        <f>+VLOOKUP(Tabla2[[#This Row],[Cultivo]],Cod_categoría[],2,0)</f>
        <v>100102005</v>
      </c>
      <c r="H8420" t="str">
        <f>+VLOOKUP(F8420,Codigos[],2,0)</f>
        <v>Cítricos</v>
      </c>
      <c r="I8420">
        <f>+VLOOKUP(Tabla2[[#This Row],[Categoría]],Cod_procesamiento10[],2,0)</f>
        <v>2</v>
      </c>
      <c r="J8420" t="s">
        <v>163</v>
      </c>
      <c r="K8420" s="3">
        <v>616.16999999999996</v>
      </c>
    </row>
    <row r="8421" spans="1:11" x14ac:dyDescent="0.35">
      <c r="A8421">
        <v>2015</v>
      </c>
      <c r="B8421" s="5" t="s">
        <v>60</v>
      </c>
      <c r="C8421" s="10">
        <v>42339</v>
      </c>
      <c r="D8421" t="s">
        <v>2</v>
      </c>
      <c r="E8421">
        <f>+VLOOKUP(Tabla2[[#This Row],[Punto de venta]],Punto_venta[],2,0)</f>
        <v>1</v>
      </c>
      <c r="F8421" t="s">
        <v>13</v>
      </c>
      <c r="G8421">
        <f>+VLOOKUP(Tabla2[[#This Row],[Cultivo]],Cod_categoría[],2,0)</f>
        <v>100106002</v>
      </c>
      <c r="H8421" t="str">
        <f>+VLOOKUP(F8421,Codigos[],2,0)</f>
        <v>Frutos oleaginosos</v>
      </c>
      <c r="I8421">
        <f>+VLOOKUP(Tabla2[[#This Row],[Categoría]],Cod_procesamiento10[],2,0)</f>
        <v>12</v>
      </c>
      <c r="J8421" t="s">
        <v>163</v>
      </c>
      <c r="K8421" s="3">
        <v>1931.22</v>
      </c>
    </row>
    <row r="8422" spans="1:11" x14ac:dyDescent="0.35">
      <c r="A8422">
        <v>2015</v>
      </c>
      <c r="B8422" s="5" t="s">
        <v>60</v>
      </c>
      <c r="C8422" s="10">
        <v>42339</v>
      </c>
      <c r="D8422" t="s">
        <v>2</v>
      </c>
      <c r="E8422">
        <f>+VLOOKUP(Tabla2[[#This Row],[Punto de venta]],Punto_venta[],2,0)</f>
        <v>1</v>
      </c>
      <c r="F8422" t="s">
        <v>14</v>
      </c>
      <c r="G8422">
        <f>+VLOOKUP(Tabla2[[#This Row],[Cultivo]],Cod_categoría[],2,0)</f>
        <v>100104005</v>
      </c>
      <c r="H8422" t="str">
        <f>+VLOOKUP(F8422,Codigos[],2,0)</f>
        <v>Frutos de pepita</v>
      </c>
      <c r="I8422">
        <f>+VLOOKUP(Tabla2[[#This Row],[Categoría]],Cod_procesamiento10[],2,0)</f>
        <v>3</v>
      </c>
      <c r="J8422" t="s">
        <v>163</v>
      </c>
      <c r="K8422" s="3">
        <v>797.5</v>
      </c>
    </row>
    <row r="8423" spans="1:11" x14ac:dyDescent="0.35">
      <c r="A8423">
        <v>2015</v>
      </c>
      <c r="B8423" s="5" t="s">
        <v>60</v>
      </c>
      <c r="C8423" s="10">
        <v>42339</v>
      </c>
      <c r="D8423" t="s">
        <v>2</v>
      </c>
      <c r="E8423">
        <f>+VLOOKUP(Tabla2[[#This Row],[Punto de venta]],Punto_venta[],2,0)</f>
        <v>1</v>
      </c>
      <c r="F8423" t="s">
        <v>15</v>
      </c>
      <c r="G8423">
        <f>+VLOOKUP(Tabla2[[#This Row],[Cultivo]],Cod_categoría[],2,0)</f>
        <v>100108006</v>
      </c>
      <c r="H8423" t="str">
        <f>+VLOOKUP(F8423,Codigos[],2,0)</f>
        <v>Frutos tropicales y subtropicales</v>
      </c>
      <c r="I8423">
        <f>+VLOOKUP(Tabla2[[#This Row],[Categoría]],Cod_procesamiento10[],2,0)</f>
        <v>4</v>
      </c>
      <c r="J8423" t="s">
        <v>163</v>
      </c>
      <c r="K8423" s="3">
        <v>568.42999999999995</v>
      </c>
    </row>
    <row r="8424" spans="1:11" x14ac:dyDescent="0.35">
      <c r="A8424">
        <v>2015</v>
      </c>
      <c r="B8424" s="5" t="s">
        <v>60</v>
      </c>
      <c r="C8424" s="10">
        <v>42339</v>
      </c>
      <c r="D8424" t="s">
        <v>17</v>
      </c>
      <c r="E8424">
        <f>+VLOOKUP(Tabla2[[#This Row],[Punto de venta]],Punto_venta[],2,0)</f>
        <v>2</v>
      </c>
      <c r="F8424" t="s">
        <v>4</v>
      </c>
      <c r="G8424">
        <f>+VLOOKUP(Tabla2[[#This Row],[Cultivo]],Cod_categoría[],2,0)</f>
        <v>100107002</v>
      </c>
      <c r="H8424" t="str">
        <f>+VLOOKUP(F8424,Codigos[],2,0)</f>
        <v>Frutos tropicales y subtropicales</v>
      </c>
      <c r="I8424">
        <f>+VLOOKUP(Tabla2[[#This Row],[Categoría]],Cod_procesamiento10[],2,0)</f>
        <v>4</v>
      </c>
      <c r="J8424" t="s">
        <v>163</v>
      </c>
      <c r="K8424" s="3">
        <v>1989.22</v>
      </c>
    </row>
    <row r="8425" spans="1:11" x14ac:dyDescent="0.35">
      <c r="A8425">
        <v>2015</v>
      </c>
      <c r="B8425" s="5" t="s">
        <v>60</v>
      </c>
      <c r="C8425" s="10">
        <v>42339</v>
      </c>
      <c r="D8425" t="s">
        <v>17</v>
      </c>
      <c r="E8425">
        <f>+VLOOKUP(Tabla2[[#This Row],[Punto de venta]],Punto_venta[],2,0)</f>
        <v>2</v>
      </c>
      <c r="F8425" t="s">
        <v>8</v>
      </c>
      <c r="G8425">
        <f>+VLOOKUP(Tabla2[[#This Row],[Cultivo]],Cod_categoría[],2,0)</f>
        <v>100112025</v>
      </c>
      <c r="H8425" t="str">
        <f>+VLOOKUP(F8425,Codigos[],2,0)</f>
        <v>Berries</v>
      </c>
      <c r="I8425">
        <f>+VLOOKUP(Tabla2[[#This Row],[Categoría]],Cod_procesamiento10[],2,0)</f>
        <v>1</v>
      </c>
      <c r="J8425" t="s">
        <v>163</v>
      </c>
      <c r="K8425" s="3">
        <v>3415.68</v>
      </c>
    </row>
    <row r="8426" spans="1:11" x14ac:dyDescent="0.35">
      <c r="A8426">
        <v>2015</v>
      </c>
      <c r="B8426" s="5" t="s">
        <v>60</v>
      </c>
      <c r="C8426" s="10">
        <v>42339</v>
      </c>
      <c r="D8426" t="s">
        <v>17</v>
      </c>
      <c r="E8426">
        <f>+VLOOKUP(Tabla2[[#This Row],[Punto de venta]],Punto_venta[],2,0)</f>
        <v>2</v>
      </c>
      <c r="F8426" t="s">
        <v>19</v>
      </c>
      <c r="G8426">
        <f>+VLOOKUP(Tabla2[[#This Row],[Cultivo]],Cod_categoría[],2,0)</f>
        <v>100101007</v>
      </c>
      <c r="H8426" t="str">
        <f>+VLOOKUP(F8426,Codigos[],2,0)</f>
        <v>Berries</v>
      </c>
      <c r="I8426">
        <f>+VLOOKUP(Tabla2[[#This Row],[Categoría]],Cod_procesamiento10[],2,0)</f>
        <v>1</v>
      </c>
      <c r="J8426" t="s">
        <v>163</v>
      </c>
      <c r="K8426" s="3">
        <v>1083.01</v>
      </c>
    </row>
    <row r="8427" spans="1:11" x14ac:dyDescent="0.35">
      <c r="A8427">
        <v>2015</v>
      </c>
      <c r="B8427" s="5" t="s">
        <v>60</v>
      </c>
      <c r="C8427" s="10">
        <v>42339</v>
      </c>
      <c r="D8427" t="s">
        <v>17</v>
      </c>
      <c r="E8427">
        <f>+VLOOKUP(Tabla2[[#This Row],[Punto de venta]],Punto_venta[],2,0)</f>
        <v>2</v>
      </c>
      <c r="F8427" t="s">
        <v>9</v>
      </c>
      <c r="G8427">
        <f>+VLOOKUP(Tabla2[[#This Row],[Cultivo]],Cod_categoría[],2,0)</f>
        <v>100102003</v>
      </c>
      <c r="H8427" t="str">
        <f>+VLOOKUP(F8427,Codigos[],2,0)</f>
        <v>Cítricos</v>
      </c>
      <c r="I8427">
        <f>+VLOOKUP(Tabla2[[#This Row],[Categoría]],Cod_procesamiento10[],2,0)</f>
        <v>2</v>
      </c>
      <c r="J8427" t="s">
        <v>163</v>
      </c>
      <c r="K8427" s="3">
        <v>707.55</v>
      </c>
    </row>
    <row r="8428" spans="1:11" x14ac:dyDescent="0.35">
      <c r="A8428">
        <v>2015</v>
      </c>
      <c r="B8428" s="5" t="s">
        <v>60</v>
      </c>
      <c r="C8428" s="10">
        <v>42339</v>
      </c>
      <c r="D8428" t="s">
        <v>17</v>
      </c>
      <c r="E8428">
        <f>+VLOOKUP(Tabla2[[#This Row],[Punto de venta]],Punto_venta[],2,0)</f>
        <v>2</v>
      </c>
      <c r="F8428" t="s">
        <v>20</v>
      </c>
      <c r="G8428">
        <f>+VLOOKUP(Tabla2[[#This Row],[Cultivo]],Cod_categoría[],2,0)</f>
        <v>100102004</v>
      </c>
      <c r="H8428" t="str">
        <f>+VLOOKUP(F8428,Codigos[],2,0)</f>
        <v>Cítricos</v>
      </c>
      <c r="I8428">
        <f>+VLOOKUP(Tabla2[[#This Row],[Categoría]],Cod_procesamiento10[],2,0)</f>
        <v>2</v>
      </c>
      <c r="J8428" t="s">
        <v>163</v>
      </c>
      <c r="K8428" s="3">
        <v>1408.71</v>
      </c>
    </row>
    <row r="8429" spans="1:11" x14ac:dyDescent="0.35">
      <c r="A8429">
        <v>2015</v>
      </c>
      <c r="B8429" s="5" t="s">
        <v>60</v>
      </c>
      <c r="C8429" s="10">
        <v>42339</v>
      </c>
      <c r="D8429" t="s">
        <v>17</v>
      </c>
      <c r="E8429">
        <f>+VLOOKUP(Tabla2[[#This Row],[Punto de venta]],Punto_venta[],2,0)</f>
        <v>2</v>
      </c>
      <c r="F8429" t="s">
        <v>21</v>
      </c>
      <c r="G8429">
        <f>+VLOOKUP(Tabla2[[#This Row],[Cultivo]],Cod_categoría[],2,0)</f>
        <v>100108002</v>
      </c>
      <c r="H8429" t="str">
        <f>+VLOOKUP(F8429,Codigos[],2,0)</f>
        <v>Frutos tropicales y subtropicales</v>
      </c>
      <c r="I8429">
        <f>+VLOOKUP(Tabla2[[#This Row],[Categoría]],Cod_procesamiento10[],2,0)</f>
        <v>4</v>
      </c>
      <c r="J8429" t="s">
        <v>163</v>
      </c>
      <c r="K8429" s="3">
        <v>1925.22</v>
      </c>
    </row>
    <row r="8430" spans="1:11" x14ac:dyDescent="0.35">
      <c r="A8430">
        <v>2015</v>
      </c>
      <c r="B8430" s="5" t="s">
        <v>60</v>
      </c>
      <c r="C8430" s="10">
        <v>42339</v>
      </c>
      <c r="D8430" t="s">
        <v>17</v>
      </c>
      <c r="E8430">
        <f>+VLOOKUP(Tabla2[[#This Row],[Punto de venta]],Punto_venta[],2,0)</f>
        <v>2</v>
      </c>
      <c r="F8430" t="s">
        <v>10</v>
      </c>
      <c r="G8430">
        <f>+VLOOKUP(Tabla2[[#This Row],[Cultivo]],Cod_categoría[],2,0)</f>
        <v>100104002</v>
      </c>
      <c r="H8430" t="str">
        <f>+VLOOKUP(F8430,Codigos[],2,0)</f>
        <v>Frutos de pepita</v>
      </c>
      <c r="I8430">
        <f>+VLOOKUP(Tabla2[[#This Row],[Categoría]],Cod_procesamiento10[],2,0)</f>
        <v>3</v>
      </c>
      <c r="J8430" t="s">
        <v>163</v>
      </c>
      <c r="K8430" s="3">
        <v>1285.33</v>
      </c>
    </row>
    <row r="8431" spans="1:11" x14ac:dyDescent="0.35">
      <c r="A8431">
        <v>2015</v>
      </c>
      <c r="B8431" s="5" t="s">
        <v>60</v>
      </c>
      <c r="C8431" s="10">
        <v>42339</v>
      </c>
      <c r="D8431" t="s">
        <v>17</v>
      </c>
      <c r="E8431">
        <f>+VLOOKUP(Tabla2[[#This Row],[Punto de venta]],Punto_venta[],2,0)</f>
        <v>2</v>
      </c>
      <c r="F8431" t="s">
        <v>11</v>
      </c>
      <c r="G8431">
        <f>+VLOOKUP(Tabla2[[#This Row],[Cultivo]],Cod_categoría[],2,0)</f>
        <v>100102005</v>
      </c>
      <c r="H8431" t="str">
        <f>+VLOOKUP(F8431,Codigos[],2,0)</f>
        <v>Cítricos</v>
      </c>
      <c r="I8431">
        <f>+VLOOKUP(Tabla2[[#This Row],[Categoría]],Cod_procesamiento10[],2,0)</f>
        <v>2</v>
      </c>
      <c r="J8431" t="s">
        <v>163</v>
      </c>
      <c r="K8431" s="3">
        <v>943.46</v>
      </c>
    </row>
    <row r="8432" spans="1:11" x14ac:dyDescent="0.35">
      <c r="A8432">
        <v>2015</v>
      </c>
      <c r="B8432" s="5" t="s">
        <v>60</v>
      </c>
      <c r="C8432" s="10">
        <v>42339</v>
      </c>
      <c r="D8432" t="s">
        <v>17</v>
      </c>
      <c r="E8432">
        <f>+VLOOKUP(Tabla2[[#This Row],[Punto de venta]],Punto_venta[],2,0)</f>
        <v>2</v>
      </c>
      <c r="F8432" t="s">
        <v>13</v>
      </c>
      <c r="G8432">
        <f>+VLOOKUP(Tabla2[[#This Row],[Cultivo]],Cod_categoría[],2,0)</f>
        <v>100106002</v>
      </c>
      <c r="H8432" t="str">
        <f>+VLOOKUP(F8432,Codigos[],2,0)</f>
        <v>Frutos oleaginosos</v>
      </c>
      <c r="I8432">
        <f>+VLOOKUP(Tabla2[[#This Row],[Categoría]],Cod_procesamiento10[],2,0)</f>
        <v>12</v>
      </c>
      <c r="J8432" t="s">
        <v>163</v>
      </c>
      <c r="K8432" s="3">
        <v>2841.96</v>
      </c>
    </row>
    <row r="8433" spans="1:11" x14ac:dyDescent="0.35">
      <c r="A8433">
        <v>2015</v>
      </c>
      <c r="B8433" s="5" t="s">
        <v>60</v>
      </c>
      <c r="C8433" s="10">
        <v>42339</v>
      </c>
      <c r="D8433" t="s">
        <v>17</v>
      </c>
      <c r="E8433">
        <f>+VLOOKUP(Tabla2[[#This Row],[Punto de venta]],Punto_venta[],2,0)</f>
        <v>2</v>
      </c>
      <c r="F8433" t="s">
        <v>14</v>
      </c>
      <c r="G8433">
        <f>+VLOOKUP(Tabla2[[#This Row],[Cultivo]],Cod_categoría[],2,0)</f>
        <v>100104005</v>
      </c>
      <c r="H8433" t="str">
        <f>+VLOOKUP(F8433,Codigos[],2,0)</f>
        <v>Frutos de pepita</v>
      </c>
      <c r="I8433">
        <f>+VLOOKUP(Tabla2[[#This Row],[Categoría]],Cod_procesamiento10[],2,0)</f>
        <v>3</v>
      </c>
      <c r="J8433" t="s">
        <v>163</v>
      </c>
      <c r="K8433" s="3">
        <v>1169.76</v>
      </c>
    </row>
    <row r="8434" spans="1:11" x14ac:dyDescent="0.35">
      <c r="A8434">
        <v>2015</v>
      </c>
      <c r="B8434" s="5" t="s">
        <v>60</v>
      </c>
      <c r="C8434" s="10">
        <v>42339</v>
      </c>
      <c r="D8434" t="s">
        <v>17</v>
      </c>
      <c r="E8434">
        <f>+VLOOKUP(Tabla2[[#This Row],[Punto de venta]],Punto_venta[],2,0)</f>
        <v>2</v>
      </c>
      <c r="F8434" t="s">
        <v>15</v>
      </c>
      <c r="G8434">
        <f>+VLOOKUP(Tabla2[[#This Row],[Cultivo]],Cod_categoría[],2,0)</f>
        <v>100108006</v>
      </c>
      <c r="H8434" t="str">
        <f>+VLOOKUP(F8434,Codigos[],2,0)</f>
        <v>Frutos tropicales y subtropicales</v>
      </c>
      <c r="I8434">
        <f>+VLOOKUP(Tabla2[[#This Row],[Categoría]],Cod_procesamiento10[],2,0)</f>
        <v>4</v>
      </c>
      <c r="J8434" t="s">
        <v>163</v>
      </c>
      <c r="K8434" s="3">
        <v>862.73</v>
      </c>
    </row>
    <row r="8435" spans="1:11" x14ac:dyDescent="0.35">
      <c r="A8435">
        <v>2015</v>
      </c>
      <c r="B8435" s="5" t="s">
        <v>60</v>
      </c>
      <c r="C8435" s="10">
        <v>42339</v>
      </c>
      <c r="D8435" t="s">
        <v>2</v>
      </c>
      <c r="E8435">
        <f>+VLOOKUP(Tabla2[[#This Row],[Punto de venta]],Punto_venta[],2,0)</f>
        <v>1</v>
      </c>
      <c r="F8435" t="s">
        <v>3</v>
      </c>
      <c r="G8435">
        <f>+VLOOKUP(Tabla2[[#This Row],[Cultivo]],Cod_categoría[],2,0)</f>
        <v>100103001</v>
      </c>
      <c r="H8435" t="str">
        <f>+VLOOKUP(F8435,Codigos[],2,0)</f>
        <v>Frutos de carozo</v>
      </c>
      <c r="I8435">
        <f>+VLOOKUP(Tabla2[[#This Row],[Categoría]],Cod_procesamiento10[],2,0)</f>
        <v>5</v>
      </c>
      <c r="J8435" t="s">
        <v>163</v>
      </c>
      <c r="K8435" s="3">
        <v>1590.36</v>
      </c>
    </row>
    <row r="8436" spans="1:11" x14ac:dyDescent="0.35">
      <c r="A8436">
        <v>2015</v>
      </c>
      <c r="B8436" s="5" t="s">
        <v>60</v>
      </c>
      <c r="C8436" s="10">
        <v>42339</v>
      </c>
      <c r="D8436" t="s">
        <v>2</v>
      </c>
      <c r="E8436">
        <f>+VLOOKUP(Tabla2[[#This Row],[Punto de venta]],Punto_venta[],2,0)</f>
        <v>1</v>
      </c>
      <c r="F8436" t="s">
        <v>6</v>
      </c>
      <c r="G8436">
        <f>+VLOOKUP(Tabla2[[#This Row],[Cultivo]],Cod_categoría[],2,0)</f>
        <v>100103003</v>
      </c>
      <c r="H8436" t="str">
        <f>+VLOOKUP(F8436,Codigos[],2,0)</f>
        <v>Frutos de carozo</v>
      </c>
      <c r="I8436">
        <f>+VLOOKUP(Tabla2[[#This Row],[Categoría]],Cod_procesamiento10[],2,0)</f>
        <v>5</v>
      </c>
      <c r="J8436" t="s">
        <v>163</v>
      </c>
      <c r="K8436" s="3">
        <v>988.12</v>
      </c>
    </row>
    <row r="8437" spans="1:11" x14ac:dyDescent="0.35">
      <c r="A8437">
        <v>2015</v>
      </c>
      <c r="B8437" s="5" t="s">
        <v>60</v>
      </c>
      <c r="C8437" s="10">
        <v>42339</v>
      </c>
      <c r="D8437" t="s">
        <v>2</v>
      </c>
      <c r="E8437">
        <f>+VLOOKUP(Tabla2[[#This Row],[Punto de venta]],Punto_venta[],2,0)</f>
        <v>1</v>
      </c>
      <c r="F8437" t="s">
        <v>7</v>
      </c>
      <c r="G8437">
        <f>+VLOOKUP(Tabla2[[#This Row],[Cultivo]],Cod_categoría[],2,0)</f>
        <v>100103004</v>
      </c>
      <c r="H8437" t="str">
        <f>+VLOOKUP(F8437,Codigos[],2,0)</f>
        <v>Frutos de carozo</v>
      </c>
      <c r="I8437">
        <f>+VLOOKUP(Tabla2[[#This Row],[Categoría]],Cod_procesamiento10[],2,0)</f>
        <v>5</v>
      </c>
      <c r="J8437" t="s">
        <v>163</v>
      </c>
      <c r="K8437" s="3">
        <v>914.24</v>
      </c>
    </row>
    <row r="8438" spans="1:11" x14ac:dyDescent="0.35">
      <c r="A8438">
        <v>2015</v>
      </c>
      <c r="B8438" s="5" t="s">
        <v>60</v>
      </c>
      <c r="C8438" s="10">
        <v>42339</v>
      </c>
      <c r="D8438" t="s">
        <v>2</v>
      </c>
      <c r="E8438">
        <f>+VLOOKUP(Tabla2[[#This Row],[Punto de venta]],Punto_venta[],2,0)</f>
        <v>1</v>
      </c>
      <c r="F8438" t="s">
        <v>8</v>
      </c>
      <c r="G8438">
        <f>+VLOOKUP(Tabla2[[#This Row],[Cultivo]],Cod_categoría[],2,0)</f>
        <v>100112025</v>
      </c>
      <c r="H8438" t="str">
        <f>+VLOOKUP(F8438,Codigos[],2,0)</f>
        <v>Berries</v>
      </c>
      <c r="I8438">
        <f>+VLOOKUP(Tabla2[[#This Row],[Categoría]],Cod_procesamiento10[],2,0)</f>
        <v>1</v>
      </c>
      <c r="J8438" t="s">
        <v>163</v>
      </c>
      <c r="K8438" s="3">
        <v>1299.1199999999999</v>
      </c>
    </row>
    <row r="8439" spans="1:11" x14ac:dyDescent="0.35">
      <c r="A8439">
        <v>2015</v>
      </c>
      <c r="B8439" s="5" t="s">
        <v>60</v>
      </c>
      <c r="C8439" s="10">
        <v>42339</v>
      </c>
      <c r="D8439" t="s">
        <v>2</v>
      </c>
      <c r="E8439">
        <f>+VLOOKUP(Tabla2[[#This Row],[Punto de venta]],Punto_venta[],2,0)</f>
        <v>1</v>
      </c>
      <c r="F8439" t="s">
        <v>19</v>
      </c>
      <c r="G8439">
        <f>+VLOOKUP(Tabla2[[#This Row],[Cultivo]],Cod_categoría[],2,0)</f>
        <v>100101007</v>
      </c>
      <c r="H8439" t="str">
        <f>+VLOOKUP(F8439,Codigos[],2,0)</f>
        <v>Berries</v>
      </c>
      <c r="I8439">
        <f>+VLOOKUP(Tabla2[[#This Row],[Categoría]],Cod_procesamiento10[],2,0)</f>
        <v>1</v>
      </c>
      <c r="J8439" t="s">
        <v>163</v>
      </c>
      <c r="K8439" s="3">
        <v>693.64</v>
      </c>
    </row>
    <row r="8440" spans="1:11" x14ac:dyDescent="0.35">
      <c r="A8440">
        <v>2015</v>
      </c>
      <c r="B8440" s="5" t="s">
        <v>60</v>
      </c>
      <c r="C8440" s="10">
        <v>42339</v>
      </c>
      <c r="D8440" t="s">
        <v>2</v>
      </c>
      <c r="E8440">
        <f>+VLOOKUP(Tabla2[[#This Row],[Punto de venta]],Punto_venta[],2,0)</f>
        <v>1</v>
      </c>
      <c r="F8440" t="s">
        <v>9</v>
      </c>
      <c r="G8440">
        <f>+VLOOKUP(Tabla2[[#This Row],[Cultivo]],Cod_categoría[],2,0)</f>
        <v>100102003</v>
      </c>
      <c r="H8440" t="str">
        <f>+VLOOKUP(F8440,Codigos[],2,0)</f>
        <v>Cítricos</v>
      </c>
      <c r="I8440">
        <f>+VLOOKUP(Tabla2[[#This Row],[Categoría]],Cod_procesamiento10[],2,0)</f>
        <v>2</v>
      </c>
      <c r="J8440" t="s">
        <v>163</v>
      </c>
      <c r="K8440" s="3">
        <v>376.66</v>
      </c>
    </row>
    <row r="8441" spans="1:11" x14ac:dyDescent="0.35">
      <c r="A8441">
        <v>2015</v>
      </c>
      <c r="B8441" s="5" t="s">
        <v>60</v>
      </c>
      <c r="C8441" s="10">
        <v>42339</v>
      </c>
      <c r="D8441" t="s">
        <v>2</v>
      </c>
      <c r="E8441">
        <f>+VLOOKUP(Tabla2[[#This Row],[Punto de venta]],Punto_venta[],2,0)</f>
        <v>1</v>
      </c>
      <c r="F8441" t="s">
        <v>20</v>
      </c>
      <c r="G8441">
        <f>+VLOOKUP(Tabla2[[#This Row],[Cultivo]],Cod_categoría[],2,0)</f>
        <v>100102004</v>
      </c>
      <c r="H8441" t="str">
        <f>+VLOOKUP(F8441,Codigos[],2,0)</f>
        <v>Cítricos</v>
      </c>
      <c r="I8441">
        <f>+VLOOKUP(Tabla2[[#This Row],[Categoría]],Cod_procesamiento10[],2,0)</f>
        <v>2</v>
      </c>
      <c r="J8441" t="s">
        <v>163</v>
      </c>
      <c r="K8441" s="3">
        <v>683.19</v>
      </c>
    </row>
    <row r="8442" spans="1:11" x14ac:dyDescent="0.35">
      <c r="A8442">
        <v>2015</v>
      </c>
      <c r="B8442" s="5" t="s">
        <v>60</v>
      </c>
      <c r="C8442" s="10">
        <v>42339</v>
      </c>
      <c r="D8442" t="s">
        <v>2</v>
      </c>
      <c r="E8442">
        <f>+VLOOKUP(Tabla2[[#This Row],[Punto de venta]],Punto_venta[],2,0)</f>
        <v>1</v>
      </c>
      <c r="F8442" t="s">
        <v>21</v>
      </c>
      <c r="G8442">
        <f>+VLOOKUP(Tabla2[[#This Row],[Cultivo]],Cod_categoría[],2,0)</f>
        <v>100108002</v>
      </c>
      <c r="H8442" t="str">
        <f>+VLOOKUP(F8442,Codigos[],2,0)</f>
        <v>Frutos tropicales y subtropicales</v>
      </c>
      <c r="I8442">
        <f>+VLOOKUP(Tabla2[[#This Row],[Categoría]],Cod_procesamiento10[],2,0)</f>
        <v>4</v>
      </c>
      <c r="J8442" t="s">
        <v>163</v>
      </c>
      <c r="K8442" s="3">
        <v>1864.71</v>
      </c>
    </row>
    <row r="8443" spans="1:11" x14ac:dyDescent="0.35">
      <c r="A8443">
        <v>2015</v>
      </c>
      <c r="B8443" s="5" t="s">
        <v>60</v>
      </c>
      <c r="C8443" s="10">
        <v>42339</v>
      </c>
      <c r="D8443" t="s">
        <v>2</v>
      </c>
      <c r="E8443">
        <f>+VLOOKUP(Tabla2[[#This Row],[Punto de venta]],Punto_venta[],2,0)</f>
        <v>1</v>
      </c>
      <c r="F8443" t="s">
        <v>11</v>
      </c>
      <c r="G8443">
        <f>+VLOOKUP(Tabla2[[#This Row],[Cultivo]],Cod_categoría[],2,0)</f>
        <v>100102005</v>
      </c>
      <c r="H8443" t="str">
        <f>+VLOOKUP(F8443,Codigos[],2,0)</f>
        <v>Cítricos</v>
      </c>
      <c r="I8443">
        <f>+VLOOKUP(Tabla2[[#This Row],[Categoría]],Cod_procesamiento10[],2,0)</f>
        <v>2</v>
      </c>
      <c r="J8443" t="s">
        <v>163</v>
      </c>
      <c r="K8443" s="3">
        <v>605.16999999999996</v>
      </c>
    </row>
    <row r="8444" spans="1:11" x14ac:dyDescent="0.35">
      <c r="A8444">
        <v>2015</v>
      </c>
      <c r="B8444" s="5" t="s">
        <v>60</v>
      </c>
      <c r="C8444" s="10">
        <v>42339</v>
      </c>
      <c r="D8444" t="s">
        <v>2</v>
      </c>
      <c r="E8444">
        <f>+VLOOKUP(Tabla2[[#This Row],[Punto de venta]],Punto_venta[],2,0)</f>
        <v>1</v>
      </c>
      <c r="F8444" t="s">
        <v>13</v>
      </c>
      <c r="G8444">
        <f>+VLOOKUP(Tabla2[[#This Row],[Cultivo]],Cod_categoría[],2,0)</f>
        <v>100106002</v>
      </c>
      <c r="H8444" t="str">
        <f>+VLOOKUP(F8444,Codigos[],2,0)</f>
        <v>Frutos oleaginosos</v>
      </c>
      <c r="I8444">
        <f>+VLOOKUP(Tabla2[[#This Row],[Categoría]],Cod_procesamiento10[],2,0)</f>
        <v>12</v>
      </c>
      <c r="J8444" t="s">
        <v>163</v>
      </c>
      <c r="K8444" s="3">
        <v>1852.06</v>
      </c>
    </row>
    <row r="8445" spans="1:11" x14ac:dyDescent="0.35">
      <c r="A8445">
        <v>2015</v>
      </c>
      <c r="B8445" s="5" t="s">
        <v>60</v>
      </c>
      <c r="C8445" s="10">
        <v>42339</v>
      </c>
      <c r="D8445" t="s">
        <v>2</v>
      </c>
      <c r="E8445">
        <f>+VLOOKUP(Tabla2[[#This Row],[Punto de venta]],Punto_venta[],2,0)</f>
        <v>1</v>
      </c>
      <c r="F8445" t="s">
        <v>14</v>
      </c>
      <c r="G8445">
        <f>+VLOOKUP(Tabla2[[#This Row],[Cultivo]],Cod_categoría[],2,0)</f>
        <v>100104005</v>
      </c>
      <c r="H8445" t="str">
        <f>+VLOOKUP(F8445,Codigos[],2,0)</f>
        <v>Frutos de pepita</v>
      </c>
      <c r="I8445">
        <f>+VLOOKUP(Tabla2[[#This Row],[Categoría]],Cod_procesamiento10[],2,0)</f>
        <v>3</v>
      </c>
      <c r="J8445" t="s">
        <v>163</v>
      </c>
      <c r="K8445" s="3">
        <v>783.41</v>
      </c>
    </row>
    <row r="8446" spans="1:11" x14ac:dyDescent="0.35">
      <c r="A8446">
        <v>2015</v>
      </c>
      <c r="B8446" s="5" t="s">
        <v>60</v>
      </c>
      <c r="C8446" s="10">
        <v>42339</v>
      </c>
      <c r="D8446" t="s">
        <v>2</v>
      </c>
      <c r="E8446">
        <f>+VLOOKUP(Tabla2[[#This Row],[Punto de venta]],Punto_venta[],2,0)</f>
        <v>1</v>
      </c>
      <c r="F8446" t="s">
        <v>15</v>
      </c>
      <c r="G8446">
        <f>+VLOOKUP(Tabla2[[#This Row],[Cultivo]],Cod_categoría[],2,0)</f>
        <v>100108006</v>
      </c>
      <c r="H8446" t="str">
        <f>+VLOOKUP(F8446,Codigos[],2,0)</f>
        <v>Frutos tropicales y subtropicales</v>
      </c>
      <c r="I8446">
        <f>+VLOOKUP(Tabla2[[#This Row],[Categoría]],Cod_procesamiento10[],2,0)</f>
        <v>4</v>
      </c>
      <c r="J8446" t="s">
        <v>163</v>
      </c>
      <c r="K8446" s="3">
        <v>535.95000000000005</v>
      </c>
    </row>
    <row r="8447" spans="1:11" x14ac:dyDescent="0.35">
      <c r="A8447">
        <v>2015</v>
      </c>
      <c r="B8447" s="5" t="s">
        <v>60</v>
      </c>
      <c r="C8447" s="10">
        <v>42339</v>
      </c>
      <c r="D8447" t="s">
        <v>17</v>
      </c>
      <c r="E8447">
        <f>+VLOOKUP(Tabla2[[#This Row],[Punto de venta]],Punto_venta[],2,0)</f>
        <v>2</v>
      </c>
      <c r="F8447" t="s">
        <v>3</v>
      </c>
      <c r="G8447">
        <f>+VLOOKUP(Tabla2[[#This Row],[Cultivo]],Cod_categoría[],2,0)</f>
        <v>100103001</v>
      </c>
      <c r="H8447" t="str">
        <f>+VLOOKUP(F8447,Codigos[],2,0)</f>
        <v>Frutos de carozo</v>
      </c>
      <c r="I8447">
        <f>+VLOOKUP(Tabla2[[#This Row],[Categoría]],Cod_procesamiento10[],2,0)</f>
        <v>5</v>
      </c>
      <c r="J8447" t="s">
        <v>163</v>
      </c>
      <c r="K8447" s="3">
        <v>2781.19</v>
      </c>
    </row>
    <row r="8448" spans="1:11" x14ac:dyDescent="0.35">
      <c r="A8448">
        <v>2015</v>
      </c>
      <c r="B8448" s="5" t="s">
        <v>60</v>
      </c>
      <c r="C8448" s="10">
        <v>42339</v>
      </c>
      <c r="D8448" t="s">
        <v>17</v>
      </c>
      <c r="E8448">
        <f>+VLOOKUP(Tabla2[[#This Row],[Punto de venta]],Punto_venta[],2,0)</f>
        <v>2</v>
      </c>
      <c r="F8448" t="s">
        <v>6</v>
      </c>
      <c r="G8448">
        <f>+VLOOKUP(Tabla2[[#This Row],[Cultivo]],Cod_categoría[],2,0)</f>
        <v>100103003</v>
      </c>
      <c r="H8448" t="str">
        <f>+VLOOKUP(F8448,Codigos[],2,0)</f>
        <v>Frutos de carozo</v>
      </c>
      <c r="I8448">
        <f>+VLOOKUP(Tabla2[[#This Row],[Categoría]],Cod_procesamiento10[],2,0)</f>
        <v>5</v>
      </c>
      <c r="J8448" t="s">
        <v>163</v>
      </c>
      <c r="K8448" s="3">
        <v>2617.62</v>
      </c>
    </row>
    <row r="8449" spans="1:11" x14ac:dyDescent="0.35">
      <c r="A8449">
        <v>2015</v>
      </c>
      <c r="B8449" s="5" t="s">
        <v>60</v>
      </c>
      <c r="C8449" s="10">
        <v>42339</v>
      </c>
      <c r="D8449" t="s">
        <v>17</v>
      </c>
      <c r="E8449">
        <f>+VLOOKUP(Tabla2[[#This Row],[Punto de venta]],Punto_venta[],2,0)</f>
        <v>2</v>
      </c>
      <c r="F8449" t="s">
        <v>7</v>
      </c>
      <c r="G8449">
        <f>+VLOOKUP(Tabla2[[#This Row],[Cultivo]],Cod_categoría[],2,0)</f>
        <v>100103004</v>
      </c>
      <c r="H8449" t="str">
        <f>+VLOOKUP(F8449,Codigos[],2,0)</f>
        <v>Frutos de carozo</v>
      </c>
      <c r="I8449">
        <f>+VLOOKUP(Tabla2[[#This Row],[Categoría]],Cod_procesamiento10[],2,0)</f>
        <v>5</v>
      </c>
      <c r="J8449" t="s">
        <v>163</v>
      </c>
      <c r="K8449" s="3">
        <v>1669.77</v>
      </c>
    </row>
    <row r="8450" spans="1:11" x14ac:dyDescent="0.35">
      <c r="A8450">
        <v>2015</v>
      </c>
      <c r="B8450" s="5" t="s">
        <v>60</v>
      </c>
      <c r="C8450" s="10">
        <v>42339</v>
      </c>
      <c r="D8450" t="s">
        <v>17</v>
      </c>
      <c r="E8450">
        <f>+VLOOKUP(Tabla2[[#This Row],[Punto de venta]],Punto_venta[],2,0)</f>
        <v>2</v>
      </c>
      <c r="F8450" t="s">
        <v>8</v>
      </c>
      <c r="G8450">
        <f>+VLOOKUP(Tabla2[[#This Row],[Cultivo]],Cod_categoría[],2,0)</f>
        <v>100112025</v>
      </c>
      <c r="H8450" t="str">
        <f>+VLOOKUP(F8450,Codigos[],2,0)</f>
        <v>Berries</v>
      </c>
      <c r="I8450">
        <f>+VLOOKUP(Tabla2[[#This Row],[Categoría]],Cod_procesamiento10[],2,0)</f>
        <v>1</v>
      </c>
      <c r="J8450" t="s">
        <v>163</v>
      </c>
      <c r="K8450" s="3">
        <v>3558</v>
      </c>
    </row>
    <row r="8451" spans="1:11" x14ac:dyDescent="0.35">
      <c r="A8451">
        <v>2015</v>
      </c>
      <c r="B8451" s="5" t="s">
        <v>60</v>
      </c>
      <c r="C8451" s="10">
        <v>42339</v>
      </c>
      <c r="D8451" t="s">
        <v>17</v>
      </c>
      <c r="E8451">
        <f>+VLOOKUP(Tabla2[[#This Row],[Punto de venta]],Punto_venta[],2,0)</f>
        <v>2</v>
      </c>
      <c r="F8451" t="s">
        <v>19</v>
      </c>
      <c r="G8451">
        <f>+VLOOKUP(Tabla2[[#This Row],[Cultivo]],Cod_categoría[],2,0)</f>
        <v>100101007</v>
      </c>
      <c r="H8451" t="str">
        <f>+VLOOKUP(F8451,Codigos[],2,0)</f>
        <v>Berries</v>
      </c>
      <c r="I8451">
        <f>+VLOOKUP(Tabla2[[#This Row],[Categoría]],Cod_procesamiento10[],2,0)</f>
        <v>1</v>
      </c>
      <c r="J8451" t="s">
        <v>163</v>
      </c>
      <c r="K8451" s="3">
        <v>1167.3399999999999</v>
      </c>
    </row>
    <row r="8452" spans="1:11" x14ac:dyDescent="0.35">
      <c r="A8452">
        <v>2015</v>
      </c>
      <c r="B8452" s="5" t="s">
        <v>60</v>
      </c>
      <c r="C8452" s="10">
        <v>42339</v>
      </c>
      <c r="D8452" t="s">
        <v>17</v>
      </c>
      <c r="E8452">
        <f>+VLOOKUP(Tabla2[[#This Row],[Punto de venta]],Punto_venta[],2,0)</f>
        <v>2</v>
      </c>
      <c r="F8452" t="s">
        <v>9</v>
      </c>
      <c r="G8452">
        <f>+VLOOKUP(Tabla2[[#This Row],[Cultivo]],Cod_categoría[],2,0)</f>
        <v>100102003</v>
      </c>
      <c r="H8452" t="str">
        <f>+VLOOKUP(F8452,Codigos[],2,0)</f>
        <v>Cítricos</v>
      </c>
      <c r="I8452">
        <f>+VLOOKUP(Tabla2[[#This Row],[Categoría]],Cod_procesamiento10[],2,0)</f>
        <v>2</v>
      </c>
      <c r="J8452" t="s">
        <v>163</v>
      </c>
      <c r="K8452" s="3">
        <v>719.37</v>
      </c>
    </row>
    <row r="8453" spans="1:11" x14ac:dyDescent="0.35">
      <c r="A8453">
        <v>2015</v>
      </c>
      <c r="B8453" s="5" t="s">
        <v>60</v>
      </c>
      <c r="C8453" s="10">
        <v>42339</v>
      </c>
      <c r="D8453" t="s">
        <v>17</v>
      </c>
      <c r="E8453">
        <f>+VLOOKUP(Tabla2[[#This Row],[Punto de venta]],Punto_venta[],2,0)</f>
        <v>2</v>
      </c>
      <c r="F8453" t="s">
        <v>20</v>
      </c>
      <c r="G8453">
        <f>+VLOOKUP(Tabla2[[#This Row],[Cultivo]],Cod_categoría[],2,0)</f>
        <v>100102004</v>
      </c>
      <c r="H8453" t="str">
        <f>+VLOOKUP(F8453,Codigos[],2,0)</f>
        <v>Cítricos</v>
      </c>
      <c r="I8453">
        <f>+VLOOKUP(Tabla2[[#This Row],[Categoría]],Cod_procesamiento10[],2,0)</f>
        <v>2</v>
      </c>
      <c r="J8453" t="s">
        <v>163</v>
      </c>
      <c r="K8453" s="3">
        <v>1473.39</v>
      </c>
    </row>
    <row r="8454" spans="1:11" x14ac:dyDescent="0.35">
      <c r="A8454">
        <v>2015</v>
      </c>
      <c r="B8454" s="5" t="s">
        <v>60</v>
      </c>
      <c r="C8454" s="10">
        <v>42339</v>
      </c>
      <c r="D8454" t="s">
        <v>17</v>
      </c>
      <c r="E8454">
        <f>+VLOOKUP(Tabla2[[#This Row],[Punto de venta]],Punto_venta[],2,0)</f>
        <v>2</v>
      </c>
      <c r="F8454" t="s">
        <v>21</v>
      </c>
      <c r="G8454">
        <f>+VLOOKUP(Tabla2[[#This Row],[Cultivo]],Cod_categoría[],2,0)</f>
        <v>100108002</v>
      </c>
      <c r="H8454" t="str">
        <f>+VLOOKUP(F8454,Codigos[],2,0)</f>
        <v>Frutos tropicales y subtropicales</v>
      </c>
      <c r="I8454">
        <f>+VLOOKUP(Tabla2[[#This Row],[Categoría]],Cod_procesamiento10[],2,0)</f>
        <v>4</v>
      </c>
      <c r="J8454" t="s">
        <v>163</v>
      </c>
      <c r="K8454" s="3">
        <v>1864.81</v>
      </c>
    </row>
    <row r="8455" spans="1:11" x14ac:dyDescent="0.35">
      <c r="A8455">
        <v>2015</v>
      </c>
      <c r="B8455" s="5" t="s">
        <v>60</v>
      </c>
      <c r="C8455" s="10">
        <v>42339</v>
      </c>
      <c r="D8455" t="s">
        <v>17</v>
      </c>
      <c r="E8455">
        <f>+VLOOKUP(Tabla2[[#This Row],[Punto de venta]],Punto_venta[],2,0)</f>
        <v>2</v>
      </c>
      <c r="F8455" t="s">
        <v>10</v>
      </c>
      <c r="G8455">
        <f>+VLOOKUP(Tabla2[[#This Row],[Cultivo]],Cod_categoría[],2,0)</f>
        <v>100104002</v>
      </c>
      <c r="H8455" t="str">
        <f>+VLOOKUP(F8455,Codigos[],2,0)</f>
        <v>Frutos de pepita</v>
      </c>
      <c r="I8455">
        <f>+VLOOKUP(Tabla2[[#This Row],[Categoría]],Cod_procesamiento10[],2,0)</f>
        <v>3</v>
      </c>
      <c r="J8455" t="s">
        <v>163</v>
      </c>
      <c r="K8455" s="3">
        <v>920</v>
      </c>
    </row>
    <row r="8456" spans="1:11" x14ac:dyDescent="0.35">
      <c r="A8456">
        <v>2015</v>
      </c>
      <c r="B8456" s="5" t="s">
        <v>60</v>
      </c>
      <c r="C8456" s="10">
        <v>42339</v>
      </c>
      <c r="D8456" t="s">
        <v>17</v>
      </c>
      <c r="E8456">
        <f>+VLOOKUP(Tabla2[[#This Row],[Punto de venta]],Punto_venta[],2,0)</f>
        <v>2</v>
      </c>
      <c r="F8456" t="s">
        <v>11</v>
      </c>
      <c r="G8456">
        <f>+VLOOKUP(Tabla2[[#This Row],[Cultivo]],Cod_categoría[],2,0)</f>
        <v>100102005</v>
      </c>
      <c r="H8456" t="str">
        <f>+VLOOKUP(F8456,Codigos[],2,0)</f>
        <v>Cítricos</v>
      </c>
      <c r="I8456">
        <f>+VLOOKUP(Tabla2[[#This Row],[Categoría]],Cod_procesamiento10[],2,0)</f>
        <v>2</v>
      </c>
      <c r="J8456" t="s">
        <v>163</v>
      </c>
      <c r="K8456" s="3">
        <v>952</v>
      </c>
    </row>
    <row r="8457" spans="1:11" x14ac:dyDescent="0.35">
      <c r="A8457">
        <v>2015</v>
      </c>
      <c r="B8457" s="5" t="s">
        <v>60</v>
      </c>
      <c r="C8457" s="10">
        <v>42339</v>
      </c>
      <c r="D8457" t="s">
        <v>17</v>
      </c>
      <c r="E8457">
        <f>+VLOOKUP(Tabla2[[#This Row],[Punto de venta]],Punto_venta[],2,0)</f>
        <v>2</v>
      </c>
      <c r="F8457" t="s">
        <v>13</v>
      </c>
      <c r="G8457">
        <f>+VLOOKUP(Tabla2[[#This Row],[Cultivo]],Cod_categoría[],2,0)</f>
        <v>100106002</v>
      </c>
      <c r="H8457" t="str">
        <f>+VLOOKUP(F8457,Codigos[],2,0)</f>
        <v>Frutos oleaginosos</v>
      </c>
      <c r="I8457">
        <f>+VLOOKUP(Tabla2[[#This Row],[Categoría]],Cod_procesamiento10[],2,0)</f>
        <v>12</v>
      </c>
      <c r="J8457" t="s">
        <v>163</v>
      </c>
      <c r="K8457" s="3">
        <v>2829.53</v>
      </c>
    </row>
    <row r="8458" spans="1:11" x14ac:dyDescent="0.35">
      <c r="A8458">
        <v>2015</v>
      </c>
      <c r="B8458" s="5" t="s">
        <v>60</v>
      </c>
      <c r="C8458" s="10">
        <v>42339</v>
      </c>
      <c r="D8458" t="s">
        <v>17</v>
      </c>
      <c r="E8458">
        <f>+VLOOKUP(Tabla2[[#This Row],[Punto de venta]],Punto_venta[],2,0)</f>
        <v>2</v>
      </c>
      <c r="F8458" t="s">
        <v>14</v>
      </c>
      <c r="G8458">
        <f>+VLOOKUP(Tabla2[[#This Row],[Cultivo]],Cod_categoría[],2,0)</f>
        <v>100104005</v>
      </c>
      <c r="H8458" t="str">
        <f>+VLOOKUP(F8458,Codigos[],2,0)</f>
        <v>Frutos de pepita</v>
      </c>
      <c r="I8458">
        <f>+VLOOKUP(Tabla2[[#This Row],[Categoría]],Cod_procesamiento10[],2,0)</f>
        <v>3</v>
      </c>
      <c r="J8458" t="s">
        <v>163</v>
      </c>
      <c r="K8458" s="3">
        <v>1110.94</v>
      </c>
    </row>
    <row r="8459" spans="1:11" x14ac:dyDescent="0.35">
      <c r="A8459">
        <v>2015</v>
      </c>
      <c r="B8459" s="5" t="s">
        <v>60</v>
      </c>
      <c r="C8459" s="10">
        <v>42339</v>
      </c>
      <c r="D8459" t="s">
        <v>17</v>
      </c>
      <c r="E8459">
        <f>+VLOOKUP(Tabla2[[#This Row],[Punto de venta]],Punto_venta[],2,0)</f>
        <v>2</v>
      </c>
      <c r="F8459" t="s">
        <v>15</v>
      </c>
      <c r="G8459">
        <f>+VLOOKUP(Tabla2[[#This Row],[Cultivo]],Cod_categoría[],2,0)</f>
        <v>100108006</v>
      </c>
      <c r="H8459" t="str">
        <f>+VLOOKUP(F8459,Codigos[],2,0)</f>
        <v>Frutos tropicales y subtropicales</v>
      </c>
      <c r="I8459">
        <f>+VLOOKUP(Tabla2[[#This Row],[Categoría]],Cod_procesamiento10[],2,0)</f>
        <v>4</v>
      </c>
      <c r="J8459" t="s">
        <v>163</v>
      </c>
      <c r="K8459" s="3">
        <v>818.99</v>
      </c>
    </row>
    <row r="8460" spans="1:11" x14ac:dyDescent="0.35">
      <c r="A8460">
        <v>2015</v>
      </c>
      <c r="B8460" s="5" t="s">
        <v>60</v>
      </c>
      <c r="C8460" s="10">
        <v>42339</v>
      </c>
      <c r="D8460" t="s">
        <v>2</v>
      </c>
      <c r="E8460">
        <f>+VLOOKUP(Tabla2[[#This Row],[Punto de venta]],Punto_venta[],2,0)</f>
        <v>1</v>
      </c>
      <c r="F8460" t="s">
        <v>3</v>
      </c>
      <c r="G8460">
        <f>+VLOOKUP(Tabla2[[#This Row],[Cultivo]],Cod_categoría[],2,0)</f>
        <v>100103001</v>
      </c>
      <c r="H8460" t="str">
        <f>+VLOOKUP(F8460,Codigos[],2,0)</f>
        <v>Frutos de carozo</v>
      </c>
      <c r="I8460">
        <f>+VLOOKUP(Tabla2[[#This Row],[Categoría]],Cod_procesamiento10[],2,0)</f>
        <v>5</v>
      </c>
      <c r="J8460" t="s">
        <v>163</v>
      </c>
      <c r="K8460" s="3">
        <v>1517.53</v>
      </c>
    </row>
    <row r="8461" spans="1:11" x14ac:dyDescent="0.35">
      <c r="A8461">
        <v>2015</v>
      </c>
      <c r="B8461" s="5" t="s">
        <v>60</v>
      </c>
      <c r="C8461" s="10">
        <v>42339</v>
      </c>
      <c r="D8461" t="s">
        <v>2</v>
      </c>
      <c r="E8461">
        <f>+VLOOKUP(Tabla2[[#This Row],[Punto de venta]],Punto_venta[],2,0)</f>
        <v>1</v>
      </c>
      <c r="F8461" t="s">
        <v>6</v>
      </c>
      <c r="G8461">
        <f>+VLOOKUP(Tabla2[[#This Row],[Cultivo]],Cod_categoría[],2,0)</f>
        <v>100103003</v>
      </c>
      <c r="H8461" t="str">
        <f>+VLOOKUP(F8461,Codigos[],2,0)</f>
        <v>Frutos de carozo</v>
      </c>
      <c r="I8461">
        <f>+VLOOKUP(Tabla2[[#This Row],[Categoría]],Cod_procesamiento10[],2,0)</f>
        <v>5</v>
      </c>
      <c r="J8461" t="s">
        <v>163</v>
      </c>
      <c r="K8461" s="3">
        <v>1027.1099999999999</v>
      </c>
    </row>
    <row r="8462" spans="1:11" x14ac:dyDescent="0.35">
      <c r="A8462">
        <v>2015</v>
      </c>
      <c r="B8462" s="5" t="s">
        <v>60</v>
      </c>
      <c r="C8462" s="10">
        <v>42339</v>
      </c>
      <c r="D8462" t="s">
        <v>2</v>
      </c>
      <c r="E8462">
        <f>+VLOOKUP(Tabla2[[#This Row],[Punto de venta]],Punto_venta[],2,0)</f>
        <v>1</v>
      </c>
      <c r="F8462" t="s">
        <v>7</v>
      </c>
      <c r="G8462">
        <f>+VLOOKUP(Tabla2[[#This Row],[Cultivo]],Cod_categoría[],2,0)</f>
        <v>100103004</v>
      </c>
      <c r="H8462" t="str">
        <f>+VLOOKUP(F8462,Codigos[],2,0)</f>
        <v>Frutos de carozo</v>
      </c>
      <c r="I8462">
        <f>+VLOOKUP(Tabla2[[#This Row],[Categoría]],Cod_procesamiento10[],2,0)</f>
        <v>5</v>
      </c>
      <c r="J8462" t="s">
        <v>163</v>
      </c>
      <c r="K8462" s="3">
        <v>990.49</v>
      </c>
    </row>
    <row r="8463" spans="1:11" x14ac:dyDescent="0.35">
      <c r="A8463">
        <v>2015</v>
      </c>
      <c r="B8463" s="5" t="s">
        <v>60</v>
      </c>
      <c r="C8463" s="10">
        <v>42339</v>
      </c>
      <c r="D8463" t="s">
        <v>2</v>
      </c>
      <c r="E8463">
        <f>+VLOOKUP(Tabla2[[#This Row],[Punto de venta]],Punto_venta[],2,0)</f>
        <v>1</v>
      </c>
      <c r="F8463" t="s">
        <v>8</v>
      </c>
      <c r="G8463">
        <f>+VLOOKUP(Tabla2[[#This Row],[Cultivo]],Cod_categoría[],2,0)</f>
        <v>100112025</v>
      </c>
      <c r="H8463" t="str">
        <f>+VLOOKUP(F8463,Codigos[],2,0)</f>
        <v>Berries</v>
      </c>
      <c r="I8463">
        <f>+VLOOKUP(Tabla2[[#This Row],[Categoría]],Cod_procesamiento10[],2,0)</f>
        <v>1</v>
      </c>
      <c r="J8463" t="s">
        <v>163</v>
      </c>
      <c r="K8463" s="3">
        <v>1190.42</v>
      </c>
    </row>
    <row r="8464" spans="1:11" x14ac:dyDescent="0.35">
      <c r="A8464">
        <v>2015</v>
      </c>
      <c r="B8464" s="5" t="s">
        <v>60</v>
      </c>
      <c r="C8464" s="10">
        <v>42339</v>
      </c>
      <c r="D8464" t="s">
        <v>2</v>
      </c>
      <c r="E8464">
        <f>+VLOOKUP(Tabla2[[#This Row],[Punto de venta]],Punto_venta[],2,0)</f>
        <v>1</v>
      </c>
      <c r="F8464" t="s">
        <v>19</v>
      </c>
      <c r="G8464">
        <f>+VLOOKUP(Tabla2[[#This Row],[Cultivo]],Cod_categoría[],2,0)</f>
        <v>100101007</v>
      </c>
      <c r="H8464" t="str">
        <f>+VLOOKUP(F8464,Codigos[],2,0)</f>
        <v>Berries</v>
      </c>
      <c r="I8464">
        <f>+VLOOKUP(Tabla2[[#This Row],[Categoría]],Cod_procesamiento10[],2,0)</f>
        <v>1</v>
      </c>
      <c r="J8464" t="s">
        <v>163</v>
      </c>
      <c r="K8464" s="3">
        <v>728.84</v>
      </c>
    </row>
    <row r="8465" spans="1:11" x14ac:dyDescent="0.35">
      <c r="A8465">
        <v>2015</v>
      </c>
      <c r="B8465" s="5" t="s">
        <v>60</v>
      </c>
      <c r="C8465" s="10">
        <v>42339</v>
      </c>
      <c r="D8465" t="s">
        <v>2</v>
      </c>
      <c r="E8465">
        <f>+VLOOKUP(Tabla2[[#This Row],[Punto de venta]],Punto_venta[],2,0)</f>
        <v>1</v>
      </c>
      <c r="F8465" t="s">
        <v>9</v>
      </c>
      <c r="G8465">
        <f>+VLOOKUP(Tabla2[[#This Row],[Cultivo]],Cod_categoría[],2,0)</f>
        <v>100102003</v>
      </c>
      <c r="H8465" t="str">
        <f>+VLOOKUP(F8465,Codigos[],2,0)</f>
        <v>Cítricos</v>
      </c>
      <c r="I8465">
        <f>+VLOOKUP(Tabla2[[#This Row],[Categoría]],Cod_procesamiento10[],2,0)</f>
        <v>2</v>
      </c>
      <c r="J8465" t="s">
        <v>163</v>
      </c>
      <c r="K8465" s="3">
        <v>436.31</v>
      </c>
    </row>
    <row r="8466" spans="1:11" x14ac:dyDescent="0.35">
      <c r="A8466">
        <v>2015</v>
      </c>
      <c r="B8466" s="5" t="s">
        <v>60</v>
      </c>
      <c r="C8466" s="10">
        <v>42339</v>
      </c>
      <c r="D8466" t="s">
        <v>2</v>
      </c>
      <c r="E8466">
        <f>+VLOOKUP(Tabla2[[#This Row],[Punto de venta]],Punto_venta[],2,0)</f>
        <v>1</v>
      </c>
      <c r="F8466" t="s">
        <v>20</v>
      </c>
      <c r="G8466">
        <f>+VLOOKUP(Tabla2[[#This Row],[Cultivo]],Cod_categoría[],2,0)</f>
        <v>100102004</v>
      </c>
      <c r="H8466" t="str">
        <f>+VLOOKUP(F8466,Codigos[],2,0)</f>
        <v>Cítricos</v>
      </c>
      <c r="I8466">
        <f>+VLOOKUP(Tabla2[[#This Row],[Categoría]],Cod_procesamiento10[],2,0)</f>
        <v>2</v>
      </c>
      <c r="J8466" t="s">
        <v>163</v>
      </c>
      <c r="K8466" s="3">
        <v>666.74</v>
      </c>
    </row>
    <row r="8467" spans="1:11" x14ac:dyDescent="0.35">
      <c r="A8467">
        <v>2015</v>
      </c>
      <c r="B8467" s="5" t="s">
        <v>60</v>
      </c>
      <c r="C8467" s="10">
        <v>42339</v>
      </c>
      <c r="D8467" t="s">
        <v>2</v>
      </c>
      <c r="E8467">
        <f>+VLOOKUP(Tabla2[[#This Row],[Punto de venta]],Punto_venta[],2,0)</f>
        <v>1</v>
      </c>
      <c r="F8467" t="s">
        <v>21</v>
      </c>
      <c r="G8467">
        <f>+VLOOKUP(Tabla2[[#This Row],[Cultivo]],Cod_categoría[],2,0)</f>
        <v>100108002</v>
      </c>
      <c r="H8467" t="str">
        <f>+VLOOKUP(F8467,Codigos[],2,0)</f>
        <v>Frutos tropicales y subtropicales</v>
      </c>
      <c r="I8467">
        <f>+VLOOKUP(Tabla2[[#This Row],[Categoría]],Cod_procesamiento10[],2,0)</f>
        <v>4</v>
      </c>
      <c r="J8467" t="s">
        <v>163</v>
      </c>
      <c r="K8467" s="3">
        <v>1889.1</v>
      </c>
    </row>
    <row r="8468" spans="1:11" x14ac:dyDescent="0.35">
      <c r="A8468">
        <v>2015</v>
      </c>
      <c r="B8468" s="5" t="s">
        <v>60</v>
      </c>
      <c r="C8468" s="10">
        <v>42339</v>
      </c>
      <c r="D8468" t="s">
        <v>2</v>
      </c>
      <c r="E8468">
        <f>+VLOOKUP(Tabla2[[#This Row],[Punto de venta]],Punto_venta[],2,0)</f>
        <v>1</v>
      </c>
      <c r="F8468" t="s">
        <v>11</v>
      </c>
      <c r="G8468">
        <f>+VLOOKUP(Tabla2[[#This Row],[Cultivo]],Cod_categoría[],2,0)</f>
        <v>100102005</v>
      </c>
      <c r="H8468" t="str">
        <f>+VLOOKUP(F8468,Codigos[],2,0)</f>
        <v>Cítricos</v>
      </c>
      <c r="I8468">
        <f>+VLOOKUP(Tabla2[[#This Row],[Categoría]],Cod_procesamiento10[],2,0)</f>
        <v>2</v>
      </c>
      <c r="J8468" t="s">
        <v>163</v>
      </c>
      <c r="K8468" s="3">
        <v>635.74</v>
      </c>
    </row>
    <row r="8469" spans="1:11" x14ac:dyDescent="0.35">
      <c r="A8469">
        <v>2015</v>
      </c>
      <c r="B8469" s="5" t="s">
        <v>60</v>
      </c>
      <c r="C8469" s="10">
        <v>42339</v>
      </c>
      <c r="D8469" t="s">
        <v>2</v>
      </c>
      <c r="E8469">
        <f>+VLOOKUP(Tabla2[[#This Row],[Punto de venta]],Punto_venta[],2,0)</f>
        <v>1</v>
      </c>
      <c r="F8469" t="s">
        <v>13</v>
      </c>
      <c r="G8469">
        <f>+VLOOKUP(Tabla2[[#This Row],[Cultivo]],Cod_categoría[],2,0)</f>
        <v>100106002</v>
      </c>
      <c r="H8469" t="str">
        <f>+VLOOKUP(F8469,Codigos[],2,0)</f>
        <v>Frutos oleaginosos</v>
      </c>
      <c r="I8469">
        <f>+VLOOKUP(Tabla2[[#This Row],[Categoría]],Cod_procesamiento10[],2,0)</f>
        <v>12</v>
      </c>
      <c r="J8469" t="s">
        <v>163</v>
      </c>
      <c r="K8469" s="3">
        <v>1875.21</v>
      </c>
    </row>
    <row r="8470" spans="1:11" x14ac:dyDescent="0.35">
      <c r="A8470">
        <v>2015</v>
      </c>
      <c r="B8470" s="5" t="s">
        <v>60</v>
      </c>
      <c r="C8470" s="10">
        <v>42339</v>
      </c>
      <c r="D8470" t="s">
        <v>2</v>
      </c>
      <c r="E8470">
        <f>+VLOOKUP(Tabla2[[#This Row],[Punto de venta]],Punto_venta[],2,0)</f>
        <v>1</v>
      </c>
      <c r="F8470" t="s">
        <v>14</v>
      </c>
      <c r="G8470">
        <f>+VLOOKUP(Tabla2[[#This Row],[Cultivo]],Cod_categoría[],2,0)</f>
        <v>100104005</v>
      </c>
      <c r="H8470" t="str">
        <f>+VLOOKUP(F8470,Codigos[],2,0)</f>
        <v>Frutos de pepita</v>
      </c>
      <c r="I8470">
        <f>+VLOOKUP(Tabla2[[#This Row],[Categoría]],Cod_procesamiento10[],2,0)</f>
        <v>3</v>
      </c>
      <c r="J8470" t="s">
        <v>163</v>
      </c>
      <c r="K8470" s="3">
        <v>865.39</v>
      </c>
    </row>
    <row r="8471" spans="1:11" x14ac:dyDescent="0.35">
      <c r="A8471">
        <v>2015</v>
      </c>
      <c r="B8471" s="5" t="s">
        <v>60</v>
      </c>
      <c r="C8471" s="10">
        <v>42339</v>
      </c>
      <c r="D8471" t="s">
        <v>2</v>
      </c>
      <c r="E8471">
        <f>+VLOOKUP(Tabla2[[#This Row],[Punto de venta]],Punto_venta[],2,0)</f>
        <v>1</v>
      </c>
      <c r="F8471" t="s">
        <v>15</v>
      </c>
      <c r="G8471">
        <f>+VLOOKUP(Tabla2[[#This Row],[Cultivo]],Cod_categoría[],2,0)</f>
        <v>100108006</v>
      </c>
      <c r="H8471" t="str">
        <f>+VLOOKUP(F8471,Codigos[],2,0)</f>
        <v>Frutos tropicales y subtropicales</v>
      </c>
      <c r="I8471">
        <f>+VLOOKUP(Tabla2[[#This Row],[Categoría]],Cod_procesamiento10[],2,0)</f>
        <v>4</v>
      </c>
      <c r="J8471" t="s">
        <v>163</v>
      </c>
      <c r="K8471" s="3">
        <v>530.02</v>
      </c>
    </row>
    <row r="8472" spans="1:11" x14ac:dyDescent="0.35">
      <c r="A8472">
        <v>2015</v>
      </c>
      <c r="B8472" s="5" t="s">
        <v>60</v>
      </c>
      <c r="C8472" s="10">
        <v>42339</v>
      </c>
      <c r="D8472" t="s">
        <v>17</v>
      </c>
      <c r="E8472">
        <f>+VLOOKUP(Tabla2[[#This Row],[Punto de venta]],Punto_venta[],2,0)</f>
        <v>2</v>
      </c>
      <c r="F8472" t="s">
        <v>3</v>
      </c>
      <c r="G8472">
        <f>+VLOOKUP(Tabla2[[#This Row],[Cultivo]],Cod_categoría[],2,0)</f>
        <v>100103001</v>
      </c>
      <c r="H8472" t="str">
        <f>+VLOOKUP(F8472,Codigos[],2,0)</f>
        <v>Frutos de carozo</v>
      </c>
      <c r="I8472">
        <f>+VLOOKUP(Tabla2[[#This Row],[Categoría]],Cod_procesamiento10[],2,0)</f>
        <v>5</v>
      </c>
      <c r="J8472" t="s">
        <v>163</v>
      </c>
      <c r="K8472" s="3">
        <v>2668.2</v>
      </c>
    </row>
    <row r="8473" spans="1:11" x14ac:dyDescent="0.35">
      <c r="A8473">
        <v>2015</v>
      </c>
      <c r="B8473" s="5" t="s">
        <v>60</v>
      </c>
      <c r="C8473" s="10">
        <v>42339</v>
      </c>
      <c r="D8473" t="s">
        <v>17</v>
      </c>
      <c r="E8473">
        <f>+VLOOKUP(Tabla2[[#This Row],[Punto de venta]],Punto_venta[],2,0)</f>
        <v>2</v>
      </c>
      <c r="F8473" t="s">
        <v>6</v>
      </c>
      <c r="G8473">
        <f>+VLOOKUP(Tabla2[[#This Row],[Cultivo]],Cod_categoría[],2,0)</f>
        <v>100103003</v>
      </c>
      <c r="H8473" t="str">
        <f>+VLOOKUP(F8473,Codigos[],2,0)</f>
        <v>Frutos de carozo</v>
      </c>
      <c r="I8473">
        <f>+VLOOKUP(Tabla2[[#This Row],[Categoría]],Cod_procesamiento10[],2,0)</f>
        <v>5</v>
      </c>
      <c r="J8473" t="s">
        <v>163</v>
      </c>
      <c r="K8473" s="3">
        <v>2294.1999999999998</v>
      </c>
    </row>
    <row r="8474" spans="1:11" x14ac:dyDescent="0.35">
      <c r="A8474">
        <v>2015</v>
      </c>
      <c r="B8474" s="5" t="s">
        <v>60</v>
      </c>
      <c r="C8474" s="10">
        <v>42339</v>
      </c>
      <c r="D8474" t="s">
        <v>17</v>
      </c>
      <c r="E8474">
        <f>+VLOOKUP(Tabla2[[#This Row],[Punto de venta]],Punto_venta[],2,0)</f>
        <v>2</v>
      </c>
      <c r="F8474" t="s">
        <v>7</v>
      </c>
      <c r="G8474">
        <f>+VLOOKUP(Tabla2[[#This Row],[Cultivo]],Cod_categoría[],2,0)</f>
        <v>100103004</v>
      </c>
      <c r="H8474" t="str">
        <f>+VLOOKUP(F8474,Codigos[],2,0)</f>
        <v>Frutos de carozo</v>
      </c>
      <c r="I8474">
        <f>+VLOOKUP(Tabla2[[#This Row],[Categoría]],Cod_procesamiento10[],2,0)</f>
        <v>5</v>
      </c>
      <c r="J8474" t="s">
        <v>163</v>
      </c>
      <c r="K8474" s="3">
        <v>1788.68</v>
      </c>
    </row>
    <row r="8475" spans="1:11" x14ac:dyDescent="0.35">
      <c r="A8475">
        <v>2015</v>
      </c>
      <c r="B8475" s="5" t="s">
        <v>60</v>
      </c>
      <c r="C8475" s="10">
        <v>42339</v>
      </c>
      <c r="D8475" t="s">
        <v>17</v>
      </c>
      <c r="E8475">
        <f>+VLOOKUP(Tabla2[[#This Row],[Punto de venta]],Punto_venta[],2,0)</f>
        <v>2</v>
      </c>
      <c r="F8475" t="s">
        <v>8</v>
      </c>
      <c r="G8475">
        <f>+VLOOKUP(Tabla2[[#This Row],[Cultivo]],Cod_categoría[],2,0)</f>
        <v>100112025</v>
      </c>
      <c r="H8475" t="str">
        <f>+VLOOKUP(F8475,Codigos[],2,0)</f>
        <v>Berries</v>
      </c>
      <c r="I8475">
        <f>+VLOOKUP(Tabla2[[#This Row],[Categoría]],Cod_procesamiento10[],2,0)</f>
        <v>1</v>
      </c>
      <c r="J8475" t="s">
        <v>163</v>
      </c>
      <c r="K8475" s="3">
        <v>3692.4</v>
      </c>
    </row>
    <row r="8476" spans="1:11" x14ac:dyDescent="0.35">
      <c r="A8476">
        <v>2015</v>
      </c>
      <c r="B8476" s="5" t="s">
        <v>60</v>
      </c>
      <c r="C8476" s="10">
        <v>42339</v>
      </c>
      <c r="D8476" t="s">
        <v>17</v>
      </c>
      <c r="E8476">
        <f>+VLOOKUP(Tabla2[[#This Row],[Punto de venta]],Punto_venta[],2,0)</f>
        <v>2</v>
      </c>
      <c r="F8476" t="s">
        <v>19</v>
      </c>
      <c r="G8476">
        <f>+VLOOKUP(Tabla2[[#This Row],[Cultivo]],Cod_categoría[],2,0)</f>
        <v>100101007</v>
      </c>
      <c r="H8476" t="str">
        <f>+VLOOKUP(F8476,Codigos[],2,0)</f>
        <v>Berries</v>
      </c>
      <c r="I8476">
        <f>+VLOOKUP(Tabla2[[#This Row],[Categoría]],Cod_procesamiento10[],2,0)</f>
        <v>1</v>
      </c>
      <c r="J8476" t="s">
        <v>163</v>
      </c>
      <c r="K8476" s="3">
        <v>1148.19</v>
      </c>
    </row>
    <row r="8477" spans="1:11" x14ac:dyDescent="0.35">
      <c r="A8477">
        <v>2015</v>
      </c>
      <c r="B8477" s="5" t="s">
        <v>60</v>
      </c>
      <c r="C8477" s="10">
        <v>42339</v>
      </c>
      <c r="D8477" t="s">
        <v>17</v>
      </c>
      <c r="E8477">
        <f>+VLOOKUP(Tabla2[[#This Row],[Punto de venta]],Punto_venta[],2,0)</f>
        <v>2</v>
      </c>
      <c r="F8477" t="s">
        <v>9</v>
      </c>
      <c r="G8477">
        <f>+VLOOKUP(Tabla2[[#This Row],[Cultivo]],Cod_categoría[],2,0)</f>
        <v>100102003</v>
      </c>
      <c r="H8477" t="str">
        <f>+VLOOKUP(F8477,Codigos[],2,0)</f>
        <v>Cítricos</v>
      </c>
      <c r="I8477">
        <f>+VLOOKUP(Tabla2[[#This Row],[Categoría]],Cod_procesamiento10[],2,0)</f>
        <v>2</v>
      </c>
      <c r="J8477" t="s">
        <v>163</v>
      </c>
      <c r="K8477" s="3">
        <v>714.4</v>
      </c>
    </row>
    <row r="8478" spans="1:11" x14ac:dyDescent="0.35">
      <c r="A8478">
        <v>2015</v>
      </c>
      <c r="B8478" s="5" t="s">
        <v>60</v>
      </c>
      <c r="C8478" s="10">
        <v>42339</v>
      </c>
      <c r="D8478" t="s">
        <v>17</v>
      </c>
      <c r="E8478">
        <f>+VLOOKUP(Tabla2[[#This Row],[Punto de venta]],Punto_venta[],2,0)</f>
        <v>2</v>
      </c>
      <c r="F8478" t="s">
        <v>20</v>
      </c>
      <c r="G8478">
        <f>+VLOOKUP(Tabla2[[#This Row],[Cultivo]],Cod_categoría[],2,0)</f>
        <v>100102004</v>
      </c>
      <c r="H8478" t="str">
        <f>+VLOOKUP(F8478,Codigos[],2,0)</f>
        <v>Cítricos</v>
      </c>
      <c r="I8478">
        <f>+VLOOKUP(Tabla2[[#This Row],[Categoría]],Cod_procesamiento10[],2,0)</f>
        <v>2</v>
      </c>
      <c r="J8478" t="s">
        <v>163</v>
      </c>
      <c r="K8478" s="3">
        <v>1491.03</v>
      </c>
    </row>
    <row r="8479" spans="1:11" x14ac:dyDescent="0.35">
      <c r="A8479">
        <v>2015</v>
      </c>
      <c r="B8479" s="5" t="s">
        <v>60</v>
      </c>
      <c r="C8479" s="10">
        <v>42339</v>
      </c>
      <c r="D8479" t="s">
        <v>17</v>
      </c>
      <c r="E8479">
        <f>+VLOOKUP(Tabla2[[#This Row],[Punto de venta]],Punto_venta[],2,0)</f>
        <v>2</v>
      </c>
      <c r="F8479" t="s">
        <v>21</v>
      </c>
      <c r="G8479">
        <f>+VLOOKUP(Tabla2[[#This Row],[Cultivo]],Cod_categoría[],2,0)</f>
        <v>100108002</v>
      </c>
      <c r="H8479" t="str">
        <f>+VLOOKUP(F8479,Codigos[],2,0)</f>
        <v>Frutos tropicales y subtropicales</v>
      </c>
      <c r="I8479">
        <f>+VLOOKUP(Tabla2[[#This Row],[Categoría]],Cod_procesamiento10[],2,0)</f>
        <v>4</v>
      </c>
      <c r="J8479" t="s">
        <v>163</v>
      </c>
      <c r="K8479" s="3">
        <v>1877.96</v>
      </c>
    </row>
    <row r="8480" spans="1:11" x14ac:dyDescent="0.35">
      <c r="A8480">
        <v>2015</v>
      </c>
      <c r="B8480" s="5" t="s">
        <v>60</v>
      </c>
      <c r="C8480" s="10">
        <v>42339</v>
      </c>
      <c r="D8480" t="s">
        <v>17</v>
      </c>
      <c r="E8480">
        <f>+VLOOKUP(Tabla2[[#This Row],[Punto de venta]],Punto_venta[],2,0)</f>
        <v>2</v>
      </c>
      <c r="F8480" t="s">
        <v>11</v>
      </c>
      <c r="G8480">
        <f>+VLOOKUP(Tabla2[[#This Row],[Cultivo]],Cod_categoría[],2,0)</f>
        <v>100102005</v>
      </c>
      <c r="H8480" t="str">
        <f>+VLOOKUP(F8480,Codigos[],2,0)</f>
        <v>Cítricos</v>
      </c>
      <c r="I8480">
        <f>+VLOOKUP(Tabla2[[#This Row],[Categoría]],Cod_procesamiento10[],2,0)</f>
        <v>2</v>
      </c>
      <c r="J8480" t="s">
        <v>163</v>
      </c>
      <c r="K8480" s="3">
        <v>949.07</v>
      </c>
    </row>
    <row r="8481" spans="1:11" x14ac:dyDescent="0.35">
      <c r="A8481">
        <v>2015</v>
      </c>
      <c r="B8481" s="5" t="s">
        <v>60</v>
      </c>
      <c r="C8481" s="10">
        <v>42339</v>
      </c>
      <c r="D8481" t="s">
        <v>17</v>
      </c>
      <c r="E8481">
        <f>+VLOOKUP(Tabla2[[#This Row],[Punto de venta]],Punto_venta[],2,0)</f>
        <v>2</v>
      </c>
      <c r="F8481" t="s">
        <v>13</v>
      </c>
      <c r="G8481">
        <f>+VLOOKUP(Tabla2[[#This Row],[Cultivo]],Cod_categoría[],2,0)</f>
        <v>100106002</v>
      </c>
      <c r="H8481" t="str">
        <f>+VLOOKUP(F8481,Codigos[],2,0)</f>
        <v>Frutos oleaginosos</v>
      </c>
      <c r="I8481">
        <f>+VLOOKUP(Tabla2[[#This Row],[Categoría]],Cod_procesamiento10[],2,0)</f>
        <v>12</v>
      </c>
      <c r="J8481" t="s">
        <v>163</v>
      </c>
      <c r="K8481" s="3">
        <v>2727.26</v>
      </c>
    </row>
    <row r="8482" spans="1:11" x14ac:dyDescent="0.35">
      <c r="A8482">
        <v>2015</v>
      </c>
      <c r="B8482" s="5" t="s">
        <v>60</v>
      </c>
      <c r="C8482" s="10">
        <v>42339</v>
      </c>
      <c r="D8482" t="s">
        <v>17</v>
      </c>
      <c r="E8482">
        <f>+VLOOKUP(Tabla2[[#This Row],[Punto de venta]],Punto_venta[],2,0)</f>
        <v>2</v>
      </c>
      <c r="F8482" t="s">
        <v>14</v>
      </c>
      <c r="G8482">
        <f>+VLOOKUP(Tabla2[[#This Row],[Cultivo]],Cod_categoría[],2,0)</f>
        <v>100104005</v>
      </c>
      <c r="H8482" t="str">
        <f>+VLOOKUP(F8482,Codigos[],2,0)</f>
        <v>Frutos de pepita</v>
      </c>
      <c r="I8482">
        <f>+VLOOKUP(Tabla2[[#This Row],[Categoría]],Cod_procesamiento10[],2,0)</f>
        <v>3</v>
      </c>
      <c r="J8482" t="s">
        <v>163</v>
      </c>
      <c r="K8482" s="3">
        <v>1166.04</v>
      </c>
    </row>
    <row r="8483" spans="1:11" x14ac:dyDescent="0.35">
      <c r="A8483">
        <v>2015</v>
      </c>
      <c r="B8483" s="5" t="s">
        <v>60</v>
      </c>
      <c r="C8483" s="10">
        <v>42339</v>
      </c>
      <c r="D8483" t="s">
        <v>17</v>
      </c>
      <c r="E8483">
        <f>+VLOOKUP(Tabla2[[#This Row],[Punto de venta]],Punto_venta[],2,0)</f>
        <v>2</v>
      </c>
      <c r="F8483" t="s">
        <v>15</v>
      </c>
      <c r="G8483">
        <f>+VLOOKUP(Tabla2[[#This Row],[Cultivo]],Cod_categoría[],2,0)</f>
        <v>100108006</v>
      </c>
      <c r="H8483" t="str">
        <f>+VLOOKUP(F8483,Codigos[],2,0)</f>
        <v>Frutos tropicales y subtropicales</v>
      </c>
      <c r="I8483">
        <f>+VLOOKUP(Tabla2[[#This Row],[Categoría]],Cod_procesamiento10[],2,0)</f>
        <v>4</v>
      </c>
      <c r="J8483" t="s">
        <v>163</v>
      </c>
      <c r="K8483" s="3">
        <v>822.65</v>
      </c>
    </row>
    <row r="8484" spans="1:11" x14ac:dyDescent="0.35">
      <c r="A8484">
        <v>2015</v>
      </c>
      <c r="B8484" s="5" t="s">
        <v>60</v>
      </c>
      <c r="C8484" s="10">
        <v>42339</v>
      </c>
      <c r="D8484" t="s">
        <v>2</v>
      </c>
      <c r="E8484">
        <f>+VLOOKUP(Tabla2[[#This Row],[Punto de venta]],Punto_venta[],2,0)</f>
        <v>1</v>
      </c>
      <c r="F8484" t="s">
        <v>3</v>
      </c>
      <c r="G8484">
        <f>+VLOOKUP(Tabla2[[#This Row],[Cultivo]],Cod_categoría[],2,0)</f>
        <v>100103001</v>
      </c>
      <c r="H8484" t="str">
        <f>+VLOOKUP(F8484,Codigos[],2,0)</f>
        <v>Frutos de carozo</v>
      </c>
      <c r="I8484">
        <f>+VLOOKUP(Tabla2[[#This Row],[Categoría]],Cod_procesamiento10[],2,0)</f>
        <v>5</v>
      </c>
      <c r="J8484" t="s">
        <v>163</v>
      </c>
      <c r="K8484" s="3">
        <v>1432.43</v>
      </c>
    </row>
    <row r="8485" spans="1:11" x14ac:dyDescent="0.35">
      <c r="A8485">
        <v>2015</v>
      </c>
      <c r="B8485" s="5" t="s">
        <v>60</v>
      </c>
      <c r="C8485" s="10">
        <v>42339</v>
      </c>
      <c r="D8485" t="s">
        <v>2</v>
      </c>
      <c r="E8485">
        <f>+VLOOKUP(Tabla2[[#This Row],[Punto de venta]],Punto_venta[],2,0)</f>
        <v>1</v>
      </c>
      <c r="F8485" t="s">
        <v>6</v>
      </c>
      <c r="G8485">
        <f>+VLOOKUP(Tabla2[[#This Row],[Cultivo]],Cod_categoría[],2,0)</f>
        <v>100103003</v>
      </c>
      <c r="H8485" t="str">
        <f>+VLOOKUP(F8485,Codigos[],2,0)</f>
        <v>Frutos de carozo</v>
      </c>
      <c r="I8485">
        <f>+VLOOKUP(Tabla2[[#This Row],[Categoría]],Cod_procesamiento10[],2,0)</f>
        <v>5</v>
      </c>
      <c r="J8485" t="s">
        <v>163</v>
      </c>
      <c r="K8485" s="3">
        <v>1048.23</v>
      </c>
    </row>
    <row r="8486" spans="1:11" x14ac:dyDescent="0.35">
      <c r="A8486">
        <v>2015</v>
      </c>
      <c r="B8486" s="5" t="s">
        <v>60</v>
      </c>
      <c r="C8486" s="10">
        <v>42339</v>
      </c>
      <c r="D8486" t="s">
        <v>2</v>
      </c>
      <c r="E8486">
        <f>+VLOOKUP(Tabla2[[#This Row],[Punto de venta]],Punto_venta[],2,0)</f>
        <v>1</v>
      </c>
      <c r="F8486" t="s">
        <v>7</v>
      </c>
      <c r="G8486">
        <f>+VLOOKUP(Tabla2[[#This Row],[Cultivo]],Cod_categoría[],2,0)</f>
        <v>100103004</v>
      </c>
      <c r="H8486" t="str">
        <f>+VLOOKUP(F8486,Codigos[],2,0)</f>
        <v>Frutos de carozo</v>
      </c>
      <c r="I8486">
        <f>+VLOOKUP(Tabla2[[#This Row],[Categoría]],Cod_procesamiento10[],2,0)</f>
        <v>5</v>
      </c>
      <c r="J8486" t="s">
        <v>163</v>
      </c>
      <c r="K8486" s="3">
        <v>920.93</v>
      </c>
    </row>
    <row r="8487" spans="1:11" x14ac:dyDescent="0.35">
      <c r="A8487">
        <v>2015</v>
      </c>
      <c r="B8487" s="5" t="s">
        <v>60</v>
      </c>
      <c r="C8487" s="10">
        <v>42339</v>
      </c>
      <c r="D8487" t="s">
        <v>2</v>
      </c>
      <c r="E8487">
        <f>+VLOOKUP(Tabla2[[#This Row],[Punto de venta]],Punto_venta[],2,0)</f>
        <v>1</v>
      </c>
      <c r="F8487" t="s">
        <v>8</v>
      </c>
      <c r="G8487">
        <f>+VLOOKUP(Tabla2[[#This Row],[Cultivo]],Cod_categoría[],2,0)</f>
        <v>100112025</v>
      </c>
      <c r="H8487" t="str">
        <f>+VLOOKUP(F8487,Codigos[],2,0)</f>
        <v>Berries</v>
      </c>
      <c r="I8487">
        <f>+VLOOKUP(Tabla2[[#This Row],[Categoría]],Cod_procesamiento10[],2,0)</f>
        <v>1</v>
      </c>
      <c r="J8487" t="s">
        <v>163</v>
      </c>
      <c r="K8487" s="3">
        <v>1183.8699999999999</v>
      </c>
    </row>
    <row r="8488" spans="1:11" x14ac:dyDescent="0.35">
      <c r="A8488">
        <v>2015</v>
      </c>
      <c r="B8488" s="5" t="s">
        <v>60</v>
      </c>
      <c r="C8488" s="10">
        <v>42339</v>
      </c>
      <c r="D8488" t="s">
        <v>2</v>
      </c>
      <c r="E8488">
        <f>+VLOOKUP(Tabla2[[#This Row],[Punto de venta]],Punto_venta[],2,0)</f>
        <v>1</v>
      </c>
      <c r="F8488" t="s">
        <v>19</v>
      </c>
      <c r="G8488">
        <f>+VLOOKUP(Tabla2[[#This Row],[Cultivo]],Cod_categoría[],2,0)</f>
        <v>100101007</v>
      </c>
      <c r="H8488" t="str">
        <f>+VLOOKUP(F8488,Codigos[],2,0)</f>
        <v>Berries</v>
      </c>
      <c r="I8488">
        <f>+VLOOKUP(Tabla2[[#This Row],[Categoría]],Cod_procesamiento10[],2,0)</f>
        <v>1</v>
      </c>
      <c r="J8488" t="s">
        <v>163</v>
      </c>
      <c r="K8488" s="3">
        <v>748.57</v>
      </c>
    </row>
    <row r="8489" spans="1:11" x14ac:dyDescent="0.35">
      <c r="A8489">
        <v>2015</v>
      </c>
      <c r="B8489" s="5" t="s">
        <v>60</v>
      </c>
      <c r="C8489" s="10">
        <v>42339</v>
      </c>
      <c r="D8489" t="s">
        <v>2</v>
      </c>
      <c r="E8489">
        <f>+VLOOKUP(Tabla2[[#This Row],[Punto de venta]],Punto_venta[],2,0)</f>
        <v>1</v>
      </c>
      <c r="F8489" t="s">
        <v>9</v>
      </c>
      <c r="G8489">
        <f>+VLOOKUP(Tabla2[[#This Row],[Cultivo]],Cod_categoría[],2,0)</f>
        <v>100102003</v>
      </c>
      <c r="H8489" t="str">
        <f>+VLOOKUP(F8489,Codigos[],2,0)</f>
        <v>Cítricos</v>
      </c>
      <c r="I8489">
        <f>+VLOOKUP(Tabla2[[#This Row],[Categoría]],Cod_procesamiento10[],2,0)</f>
        <v>2</v>
      </c>
      <c r="J8489" t="s">
        <v>163</v>
      </c>
      <c r="K8489" s="3">
        <v>439.07</v>
      </c>
    </row>
    <row r="8490" spans="1:11" x14ac:dyDescent="0.35">
      <c r="A8490">
        <v>2015</v>
      </c>
      <c r="B8490" s="5" t="s">
        <v>60</v>
      </c>
      <c r="C8490" s="10">
        <v>42339</v>
      </c>
      <c r="D8490" t="s">
        <v>2</v>
      </c>
      <c r="E8490">
        <f>+VLOOKUP(Tabla2[[#This Row],[Punto de venta]],Punto_venta[],2,0)</f>
        <v>1</v>
      </c>
      <c r="F8490" t="s">
        <v>20</v>
      </c>
      <c r="G8490">
        <f>+VLOOKUP(Tabla2[[#This Row],[Cultivo]],Cod_categoría[],2,0)</f>
        <v>100102004</v>
      </c>
      <c r="H8490" t="str">
        <f>+VLOOKUP(F8490,Codigos[],2,0)</f>
        <v>Cítricos</v>
      </c>
      <c r="I8490">
        <f>+VLOOKUP(Tabla2[[#This Row],[Categoría]],Cod_procesamiento10[],2,0)</f>
        <v>2</v>
      </c>
      <c r="J8490" t="s">
        <v>163</v>
      </c>
      <c r="K8490" s="3">
        <v>718.23</v>
      </c>
    </row>
    <row r="8491" spans="1:11" x14ac:dyDescent="0.35">
      <c r="A8491">
        <v>2015</v>
      </c>
      <c r="B8491" s="5" t="s">
        <v>60</v>
      </c>
      <c r="C8491" s="10">
        <v>42339</v>
      </c>
      <c r="D8491" t="s">
        <v>2</v>
      </c>
      <c r="E8491">
        <f>+VLOOKUP(Tabla2[[#This Row],[Punto de venta]],Punto_venta[],2,0)</f>
        <v>1</v>
      </c>
      <c r="F8491" t="s">
        <v>21</v>
      </c>
      <c r="G8491">
        <f>+VLOOKUP(Tabla2[[#This Row],[Cultivo]],Cod_categoría[],2,0)</f>
        <v>100108002</v>
      </c>
      <c r="H8491" t="str">
        <f>+VLOOKUP(F8491,Codigos[],2,0)</f>
        <v>Frutos tropicales y subtropicales</v>
      </c>
      <c r="I8491">
        <f>+VLOOKUP(Tabla2[[#This Row],[Categoría]],Cod_procesamiento10[],2,0)</f>
        <v>4</v>
      </c>
      <c r="J8491" t="s">
        <v>163</v>
      </c>
      <c r="K8491" s="3">
        <v>1957.69</v>
      </c>
    </row>
    <row r="8492" spans="1:11" x14ac:dyDescent="0.35">
      <c r="A8492">
        <v>2015</v>
      </c>
      <c r="B8492" s="5" t="s">
        <v>60</v>
      </c>
      <c r="C8492" s="10">
        <v>42339</v>
      </c>
      <c r="D8492" t="s">
        <v>2</v>
      </c>
      <c r="E8492">
        <f>+VLOOKUP(Tabla2[[#This Row],[Punto de venta]],Punto_venta[],2,0)</f>
        <v>1</v>
      </c>
      <c r="F8492" t="s">
        <v>11</v>
      </c>
      <c r="G8492">
        <f>+VLOOKUP(Tabla2[[#This Row],[Cultivo]],Cod_categoría[],2,0)</f>
        <v>100102005</v>
      </c>
      <c r="H8492" t="str">
        <f>+VLOOKUP(F8492,Codigos[],2,0)</f>
        <v>Cítricos</v>
      </c>
      <c r="I8492">
        <f>+VLOOKUP(Tabla2[[#This Row],[Categoría]],Cod_procesamiento10[],2,0)</f>
        <v>2</v>
      </c>
      <c r="J8492" t="s">
        <v>163</v>
      </c>
      <c r="K8492" s="3">
        <v>779.3</v>
      </c>
    </row>
    <row r="8493" spans="1:11" x14ac:dyDescent="0.35">
      <c r="A8493">
        <v>2015</v>
      </c>
      <c r="B8493" s="5" t="s">
        <v>60</v>
      </c>
      <c r="C8493" s="10">
        <v>42339</v>
      </c>
      <c r="D8493" t="s">
        <v>2</v>
      </c>
      <c r="E8493">
        <f>+VLOOKUP(Tabla2[[#This Row],[Punto de venta]],Punto_venta[],2,0)</f>
        <v>1</v>
      </c>
      <c r="F8493" t="s">
        <v>13</v>
      </c>
      <c r="G8493">
        <f>+VLOOKUP(Tabla2[[#This Row],[Cultivo]],Cod_categoría[],2,0)</f>
        <v>100106002</v>
      </c>
      <c r="H8493" t="str">
        <f>+VLOOKUP(F8493,Codigos[],2,0)</f>
        <v>Frutos oleaginosos</v>
      </c>
      <c r="I8493">
        <f>+VLOOKUP(Tabla2[[#This Row],[Categoría]],Cod_procesamiento10[],2,0)</f>
        <v>12</v>
      </c>
      <c r="J8493" t="s">
        <v>163</v>
      </c>
      <c r="K8493" s="3">
        <v>1964.81</v>
      </c>
    </row>
    <row r="8494" spans="1:11" x14ac:dyDescent="0.35">
      <c r="A8494">
        <v>2015</v>
      </c>
      <c r="B8494" s="5" t="s">
        <v>60</v>
      </c>
      <c r="C8494" s="10">
        <v>42339</v>
      </c>
      <c r="D8494" t="s">
        <v>2</v>
      </c>
      <c r="E8494">
        <f>+VLOOKUP(Tabla2[[#This Row],[Punto de venta]],Punto_venta[],2,0)</f>
        <v>1</v>
      </c>
      <c r="F8494" t="s">
        <v>14</v>
      </c>
      <c r="G8494">
        <f>+VLOOKUP(Tabla2[[#This Row],[Cultivo]],Cod_categoría[],2,0)</f>
        <v>100104005</v>
      </c>
      <c r="H8494" t="str">
        <f>+VLOOKUP(F8494,Codigos[],2,0)</f>
        <v>Frutos de pepita</v>
      </c>
      <c r="I8494">
        <f>+VLOOKUP(Tabla2[[#This Row],[Categoría]],Cod_procesamiento10[],2,0)</f>
        <v>3</v>
      </c>
      <c r="J8494" t="s">
        <v>163</v>
      </c>
      <c r="K8494" s="3">
        <v>816.73</v>
      </c>
    </row>
    <row r="8495" spans="1:11" x14ac:dyDescent="0.35">
      <c r="A8495">
        <v>2015</v>
      </c>
      <c r="B8495" s="5" t="s">
        <v>60</v>
      </c>
      <c r="C8495" s="10">
        <v>42339</v>
      </c>
      <c r="D8495" t="s">
        <v>2</v>
      </c>
      <c r="E8495">
        <f>+VLOOKUP(Tabla2[[#This Row],[Punto de venta]],Punto_venta[],2,0)</f>
        <v>1</v>
      </c>
      <c r="F8495" t="s">
        <v>15</v>
      </c>
      <c r="G8495">
        <f>+VLOOKUP(Tabla2[[#This Row],[Cultivo]],Cod_categoría[],2,0)</f>
        <v>100108006</v>
      </c>
      <c r="H8495" t="str">
        <f>+VLOOKUP(F8495,Codigos[],2,0)</f>
        <v>Frutos tropicales y subtropicales</v>
      </c>
      <c r="I8495">
        <f>+VLOOKUP(Tabla2[[#This Row],[Categoría]],Cod_procesamiento10[],2,0)</f>
        <v>4</v>
      </c>
      <c r="J8495" t="s">
        <v>163</v>
      </c>
      <c r="K8495" s="3">
        <v>537.87</v>
      </c>
    </row>
    <row r="8496" spans="1:11" x14ac:dyDescent="0.35">
      <c r="A8496">
        <v>2015</v>
      </c>
      <c r="B8496" s="5" t="s">
        <v>60</v>
      </c>
      <c r="C8496" s="10">
        <v>42339</v>
      </c>
      <c r="D8496" t="s">
        <v>17</v>
      </c>
      <c r="E8496">
        <f>+VLOOKUP(Tabla2[[#This Row],[Punto de venta]],Punto_venta[],2,0)</f>
        <v>2</v>
      </c>
      <c r="F8496" t="s">
        <v>3</v>
      </c>
      <c r="G8496">
        <f>+VLOOKUP(Tabla2[[#This Row],[Cultivo]],Cod_categoría[],2,0)</f>
        <v>100103001</v>
      </c>
      <c r="H8496" t="str">
        <f>+VLOOKUP(F8496,Codigos[],2,0)</f>
        <v>Frutos de carozo</v>
      </c>
      <c r="I8496">
        <f>+VLOOKUP(Tabla2[[#This Row],[Categoría]],Cod_procesamiento10[],2,0)</f>
        <v>5</v>
      </c>
      <c r="J8496" t="s">
        <v>163</v>
      </c>
      <c r="K8496" s="3">
        <v>2616.17</v>
      </c>
    </row>
    <row r="8497" spans="1:11" x14ac:dyDescent="0.35">
      <c r="A8497">
        <v>2015</v>
      </c>
      <c r="B8497" s="5" t="s">
        <v>60</v>
      </c>
      <c r="C8497" s="10">
        <v>42339</v>
      </c>
      <c r="D8497" t="s">
        <v>17</v>
      </c>
      <c r="E8497">
        <f>+VLOOKUP(Tabla2[[#This Row],[Punto de venta]],Punto_venta[],2,0)</f>
        <v>2</v>
      </c>
      <c r="F8497" t="s">
        <v>6</v>
      </c>
      <c r="G8497">
        <f>+VLOOKUP(Tabla2[[#This Row],[Cultivo]],Cod_categoría[],2,0)</f>
        <v>100103003</v>
      </c>
      <c r="H8497" t="str">
        <f>+VLOOKUP(F8497,Codigos[],2,0)</f>
        <v>Frutos de carozo</v>
      </c>
      <c r="I8497">
        <f>+VLOOKUP(Tabla2[[#This Row],[Categoría]],Cod_procesamiento10[],2,0)</f>
        <v>5</v>
      </c>
      <c r="J8497" t="s">
        <v>163</v>
      </c>
      <c r="K8497" s="3">
        <v>2326.42</v>
      </c>
    </row>
    <row r="8498" spans="1:11" x14ac:dyDescent="0.35">
      <c r="A8498">
        <v>2015</v>
      </c>
      <c r="B8498" s="5" t="s">
        <v>60</v>
      </c>
      <c r="C8498" s="10">
        <v>42339</v>
      </c>
      <c r="D8498" t="s">
        <v>17</v>
      </c>
      <c r="E8498">
        <f>+VLOOKUP(Tabla2[[#This Row],[Punto de venta]],Punto_venta[],2,0)</f>
        <v>2</v>
      </c>
      <c r="F8498" t="s">
        <v>7</v>
      </c>
      <c r="G8498">
        <f>+VLOOKUP(Tabla2[[#This Row],[Cultivo]],Cod_categoría[],2,0)</f>
        <v>100103004</v>
      </c>
      <c r="H8498" t="str">
        <f>+VLOOKUP(F8498,Codigos[],2,0)</f>
        <v>Frutos de carozo</v>
      </c>
      <c r="I8498">
        <f>+VLOOKUP(Tabla2[[#This Row],[Categoría]],Cod_procesamiento10[],2,0)</f>
        <v>5</v>
      </c>
      <c r="J8498" t="s">
        <v>163</v>
      </c>
      <c r="K8498" s="3">
        <v>1742.86</v>
      </c>
    </row>
    <row r="8499" spans="1:11" x14ac:dyDescent="0.35">
      <c r="A8499">
        <v>2015</v>
      </c>
      <c r="B8499" s="5" t="s">
        <v>60</v>
      </c>
      <c r="C8499" s="10">
        <v>42339</v>
      </c>
      <c r="D8499" t="s">
        <v>17</v>
      </c>
      <c r="E8499">
        <f>+VLOOKUP(Tabla2[[#This Row],[Punto de venta]],Punto_venta[],2,0)</f>
        <v>2</v>
      </c>
      <c r="F8499" t="s">
        <v>8</v>
      </c>
      <c r="G8499">
        <f>+VLOOKUP(Tabla2[[#This Row],[Cultivo]],Cod_categoría[],2,0)</f>
        <v>100112025</v>
      </c>
      <c r="H8499" t="str">
        <f>+VLOOKUP(F8499,Codigos[],2,0)</f>
        <v>Berries</v>
      </c>
      <c r="I8499">
        <f>+VLOOKUP(Tabla2[[#This Row],[Categoría]],Cod_procesamiento10[],2,0)</f>
        <v>1</v>
      </c>
      <c r="J8499" t="s">
        <v>163</v>
      </c>
      <c r="K8499" s="3">
        <v>3856</v>
      </c>
    </row>
    <row r="8500" spans="1:11" x14ac:dyDescent="0.35">
      <c r="A8500">
        <v>2015</v>
      </c>
      <c r="B8500" s="5" t="s">
        <v>60</v>
      </c>
      <c r="C8500" s="10">
        <v>42339</v>
      </c>
      <c r="D8500" t="s">
        <v>17</v>
      </c>
      <c r="E8500">
        <f>+VLOOKUP(Tabla2[[#This Row],[Punto de venta]],Punto_venta[],2,0)</f>
        <v>2</v>
      </c>
      <c r="F8500" t="s">
        <v>19</v>
      </c>
      <c r="G8500">
        <f>+VLOOKUP(Tabla2[[#This Row],[Cultivo]],Cod_categoría[],2,0)</f>
        <v>100101007</v>
      </c>
      <c r="H8500" t="str">
        <f>+VLOOKUP(F8500,Codigos[],2,0)</f>
        <v>Berries</v>
      </c>
      <c r="I8500">
        <f>+VLOOKUP(Tabla2[[#This Row],[Categoría]],Cod_procesamiento10[],2,0)</f>
        <v>1</v>
      </c>
      <c r="J8500" t="s">
        <v>163</v>
      </c>
      <c r="K8500" s="3">
        <v>1135.57</v>
      </c>
    </row>
    <row r="8501" spans="1:11" x14ac:dyDescent="0.35">
      <c r="A8501">
        <v>2015</v>
      </c>
      <c r="B8501" s="5" t="s">
        <v>60</v>
      </c>
      <c r="C8501" s="10">
        <v>42339</v>
      </c>
      <c r="D8501" t="s">
        <v>17</v>
      </c>
      <c r="E8501">
        <f>+VLOOKUP(Tabla2[[#This Row],[Punto de venta]],Punto_venta[],2,0)</f>
        <v>2</v>
      </c>
      <c r="F8501" t="s">
        <v>9</v>
      </c>
      <c r="G8501">
        <f>+VLOOKUP(Tabla2[[#This Row],[Cultivo]],Cod_categoría[],2,0)</f>
        <v>100102003</v>
      </c>
      <c r="H8501" t="str">
        <f>+VLOOKUP(F8501,Codigos[],2,0)</f>
        <v>Cítricos</v>
      </c>
      <c r="I8501">
        <f>+VLOOKUP(Tabla2[[#This Row],[Categoría]],Cod_procesamiento10[],2,0)</f>
        <v>2</v>
      </c>
      <c r="J8501" t="s">
        <v>163</v>
      </c>
      <c r="K8501" s="3">
        <v>745.41</v>
      </c>
    </row>
    <row r="8502" spans="1:11" x14ac:dyDescent="0.35">
      <c r="A8502">
        <v>2015</v>
      </c>
      <c r="B8502" s="5" t="s">
        <v>60</v>
      </c>
      <c r="C8502" s="10">
        <v>42339</v>
      </c>
      <c r="D8502" t="s">
        <v>17</v>
      </c>
      <c r="E8502">
        <f>+VLOOKUP(Tabla2[[#This Row],[Punto de venta]],Punto_venta[],2,0)</f>
        <v>2</v>
      </c>
      <c r="F8502" t="s">
        <v>20</v>
      </c>
      <c r="G8502">
        <f>+VLOOKUP(Tabla2[[#This Row],[Cultivo]],Cod_categoría[],2,0)</f>
        <v>100102004</v>
      </c>
      <c r="H8502" t="str">
        <f>+VLOOKUP(F8502,Codigos[],2,0)</f>
        <v>Cítricos</v>
      </c>
      <c r="I8502">
        <f>+VLOOKUP(Tabla2[[#This Row],[Categoría]],Cod_procesamiento10[],2,0)</f>
        <v>2</v>
      </c>
      <c r="J8502" t="s">
        <v>163</v>
      </c>
      <c r="K8502" s="3">
        <v>1451.72</v>
      </c>
    </row>
    <row r="8503" spans="1:11" x14ac:dyDescent="0.35">
      <c r="A8503">
        <v>2015</v>
      </c>
      <c r="B8503" s="5" t="s">
        <v>60</v>
      </c>
      <c r="C8503" s="10">
        <v>42339</v>
      </c>
      <c r="D8503" t="s">
        <v>17</v>
      </c>
      <c r="E8503">
        <f>+VLOOKUP(Tabla2[[#This Row],[Punto de venta]],Punto_venta[],2,0)</f>
        <v>2</v>
      </c>
      <c r="F8503" t="s">
        <v>21</v>
      </c>
      <c r="G8503">
        <f>+VLOOKUP(Tabla2[[#This Row],[Cultivo]],Cod_categoría[],2,0)</f>
        <v>100108002</v>
      </c>
      <c r="H8503" t="str">
        <f>+VLOOKUP(F8503,Codigos[],2,0)</f>
        <v>Frutos tropicales y subtropicales</v>
      </c>
      <c r="I8503">
        <f>+VLOOKUP(Tabla2[[#This Row],[Categoría]],Cod_procesamiento10[],2,0)</f>
        <v>4</v>
      </c>
      <c r="J8503" t="s">
        <v>163</v>
      </c>
      <c r="K8503" s="3">
        <v>1852.28</v>
      </c>
    </row>
    <row r="8504" spans="1:11" x14ac:dyDescent="0.35">
      <c r="A8504">
        <v>2015</v>
      </c>
      <c r="B8504" s="5" t="s">
        <v>60</v>
      </c>
      <c r="C8504" s="10">
        <v>42339</v>
      </c>
      <c r="D8504" t="s">
        <v>17</v>
      </c>
      <c r="E8504">
        <f>+VLOOKUP(Tabla2[[#This Row],[Punto de venta]],Punto_venta[],2,0)</f>
        <v>2</v>
      </c>
      <c r="F8504" t="s">
        <v>11</v>
      </c>
      <c r="G8504">
        <f>+VLOOKUP(Tabla2[[#This Row],[Cultivo]],Cod_categoría[],2,0)</f>
        <v>100102005</v>
      </c>
      <c r="H8504" t="str">
        <f>+VLOOKUP(F8504,Codigos[],2,0)</f>
        <v>Cítricos</v>
      </c>
      <c r="I8504">
        <f>+VLOOKUP(Tabla2[[#This Row],[Categoría]],Cod_procesamiento10[],2,0)</f>
        <v>2</v>
      </c>
      <c r="J8504" t="s">
        <v>163</v>
      </c>
      <c r="K8504" s="3">
        <v>945.92</v>
      </c>
    </row>
    <row r="8505" spans="1:11" x14ac:dyDescent="0.35">
      <c r="A8505">
        <v>2015</v>
      </c>
      <c r="B8505" s="5" t="s">
        <v>60</v>
      </c>
      <c r="C8505" s="10">
        <v>42339</v>
      </c>
      <c r="D8505" t="s">
        <v>17</v>
      </c>
      <c r="E8505">
        <f>+VLOOKUP(Tabla2[[#This Row],[Punto de venta]],Punto_venta[],2,0)</f>
        <v>2</v>
      </c>
      <c r="F8505" t="s">
        <v>13</v>
      </c>
      <c r="G8505">
        <f>+VLOOKUP(Tabla2[[#This Row],[Cultivo]],Cod_categoría[],2,0)</f>
        <v>100106002</v>
      </c>
      <c r="H8505" t="str">
        <f>+VLOOKUP(F8505,Codigos[],2,0)</f>
        <v>Frutos oleaginosos</v>
      </c>
      <c r="I8505">
        <f>+VLOOKUP(Tabla2[[#This Row],[Categoría]],Cod_procesamiento10[],2,0)</f>
        <v>12</v>
      </c>
      <c r="J8505" t="s">
        <v>163</v>
      </c>
      <c r="K8505" s="3">
        <v>2664.92</v>
      </c>
    </row>
    <row r="8506" spans="1:11" x14ac:dyDescent="0.35">
      <c r="A8506">
        <v>2015</v>
      </c>
      <c r="B8506" s="5" t="s">
        <v>60</v>
      </c>
      <c r="C8506" s="10">
        <v>42339</v>
      </c>
      <c r="D8506" t="s">
        <v>17</v>
      </c>
      <c r="E8506">
        <f>+VLOOKUP(Tabla2[[#This Row],[Punto de venta]],Punto_venta[],2,0)</f>
        <v>2</v>
      </c>
      <c r="F8506" t="s">
        <v>14</v>
      </c>
      <c r="G8506">
        <f>+VLOOKUP(Tabla2[[#This Row],[Cultivo]],Cod_categoría[],2,0)</f>
        <v>100104005</v>
      </c>
      <c r="H8506" t="str">
        <f>+VLOOKUP(F8506,Codigos[],2,0)</f>
        <v>Frutos de pepita</v>
      </c>
      <c r="I8506">
        <f>+VLOOKUP(Tabla2[[#This Row],[Categoría]],Cod_procesamiento10[],2,0)</f>
        <v>3</v>
      </c>
      <c r="J8506" t="s">
        <v>163</v>
      </c>
      <c r="K8506" s="3">
        <v>1207.71</v>
      </c>
    </row>
    <row r="8507" spans="1:11" x14ac:dyDescent="0.35">
      <c r="A8507">
        <v>2015</v>
      </c>
      <c r="B8507" s="5" t="s">
        <v>60</v>
      </c>
      <c r="C8507" s="10">
        <v>42339</v>
      </c>
      <c r="D8507" t="s">
        <v>17</v>
      </c>
      <c r="E8507">
        <f>+VLOOKUP(Tabla2[[#This Row],[Punto de venta]],Punto_venta[],2,0)</f>
        <v>2</v>
      </c>
      <c r="F8507" t="s">
        <v>15</v>
      </c>
      <c r="G8507">
        <f>+VLOOKUP(Tabla2[[#This Row],[Cultivo]],Cod_categoría[],2,0)</f>
        <v>100108006</v>
      </c>
      <c r="H8507" t="str">
        <f>+VLOOKUP(F8507,Codigos[],2,0)</f>
        <v>Frutos tropicales y subtropicales</v>
      </c>
      <c r="I8507">
        <f>+VLOOKUP(Tabla2[[#This Row],[Categoría]],Cod_procesamiento10[],2,0)</f>
        <v>4</v>
      </c>
      <c r="J8507" t="s">
        <v>163</v>
      </c>
      <c r="K8507" s="3">
        <v>799.84</v>
      </c>
    </row>
    <row r="8508" spans="1:11" x14ac:dyDescent="0.35">
      <c r="A8508">
        <v>2015</v>
      </c>
      <c r="B8508" s="5" t="s">
        <v>60</v>
      </c>
      <c r="C8508" s="10">
        <v>42339</v>
      </c>
      <c r="D8508" t="s">
        <v>2</v>
      </c>
      <c r="E8508">
        <f>+VLOOKUP(Tabla2[[#This Row],[Punto de venta]],Punto_venta[],2,0)</f>
        <v>1</v>
      </c>
      <c r="F8508" t="s">
        <v>3</v>
      </c>
      <c r="G8508">
        <f>+VLOOKUP(Tabla2[[#This Row],[Cultivo]],Cod_categoría[],2,0)</f>
        <v>100103001</v>
      </c>
      <c r="H8508" t="str">
        <f>+VLOOKUP(F8508,Codigos[],2,0)</f>
        <v>Frutos de carozo</v>
      </c>
      <c r="I8508">
        <f>+VLOOKUP(Tabla2[[#This Row],[Categoría]],Cod_procesamiento10[],2,0)</f>
        <v>5</v>
      </c>
      <c r="J8508" t="s">
        <v>163</v>
      </c>
      <c r="K8508" s="3">
        <v>1615.45</v>
      </c>
    </row>
    <row r="8509" spans="1:11" x14ac:dyDescent="0.35">
      <c r="A8509">
        <v>2015</v>
      </c>
      <c r="B8509" s="5" t="s">
        <v>60</v>
      </c>
      <c r="C8509" s="10">
        <v>42339</v>
      </c>
      <c r="D8509" t="s">
        <v>2</v>
      </c>
      <c r="E8509">
        <f>+VLOOKUP(Tabla2[[#This Row],[Punto de venta]],Punto_venta[],2,0)</f>
        <v>1</v>
      </c>
      <c r="F8509" t="s">
        <v>6</v>
      </c>
      <c r="G8509">
        <f>+VLOOKUP(Tabla2[[#This Row],[Cultivo]],Cod_categoría[],2,0)</f>
        <v>100103003</v>
      </c>
      <c r="H8509" t="str">
        <f>+VLOOKUP(F8509,Codigos[],2,0)</f>
        <v>Frutos de carozo</v>
      </c>
      <c r="I8509">
        <f>+VLOOKUP(Tabla2[[#This Row],[Categoría]],Cod_procesamiento10[],2,0)</f>
        <v>5</v>
      </c>
      <c r="J8509" t="s">
        <v>163</v>
      </c>
      <c r="K8509" s="3">
        <v>987.08</v>
      </c>
    </row>
    <row r="8510" spans="1:11" x14ac:dyDescent="0.35">
      <c r="A8510">
        <v>2015</v>
      </c>
      <c r="B8510" s="5" t="s">
        <v>60</v>
      </c>
      <c r="C8510" s="10">
        <v>42339</v>
      </c>
      <c r="D8510" t="s">
        <v>2</v>
      </c>
      <c r="E8510">
        <f>+VLOOKUP(Tabla2[[#This Row],[Punto de venta]],Punto_venta[],2,0)</f>
        <v>1</v>
      </c>
      <c r="F8510" t="s">
        <v>7</v>
      </c>
      <c r="G8510">
        <f>+VLOOKUP(Tabla2[[#This Row],[Cultivo]],Cod_categoría[],2,0)</f>
        <v>100103004</v>
      </c>
      <c r="H8510" t="str">
        <f>+VLOOKUP(F8510,Codigos[],2,0)</f>
        <v>Frutos de carozo</v>
      </c>
      <c r="I8510">
        <f>+VLOOKUP(Tabla2[[#This Row],[Categoría]],Cod_procesamiento10[],2,0)</f>
        <v>5</v>
      </c>
      <c r="J8510" t="s">
        <v>163</v>
      </c>
      <c r="K8510" s="3">
        <v>921.17</v>
      </c>
    </row>
    <row r="8511" spans="1:11" x14ac:dyDescent="0.35">
      <c r="A8511">
        <v>2015</v>
      </c>
      <c r="B8511" s="5" t="s">
        <v>60</v>
      </c>
      <c r="C8511" s="10">
        <v>42339</v>
      </c>
      <c r="D8511" t="s">
        <v>2</v>
      </c>
      <c r="E8511">
        <f>+VLOOKUP(Tabla2[[#This Row],[Punto de venta]],Punto_venta[],2,0)</f>
        <v>1</v>
      </c>
      <c r="F8511" t="s">
        <v>8</v>
      </c>
      <c r="G8511">
        <f>+VLOOKUP(Tabla2[[#This Row],[Cultivo]],Cod_categoría[],2,0)</f>
        <v>100112025</v>
      </c>
      <c r="H8511" t="str">
        <f>+VLOOKUP(F8511,Codigos[],2,0)</f>
        <v>Berries</v>
      </c>
      <c r="I8511">
        <f>+VLOOKUP(Tabla2[[#This Row],[Categoría]],Cod_procesamiento10[],2,0)</f>
        <v>1</v>
      </c>
      <c r="J8511" t="s">
        <v>163</v>
      </c>
      <c r="K8511" s="3">
        <v>1211.3699999999999</v>
      </c>
    </row>
    <row r="8512" spans="1:11" x14ac:dyDescent="0.35">
      <c r="A8512">
        <v>2015</v>
      </c>
      <c r="B8512" s="5" t="s">
        <v>60</v>
      </c>
      <c r="C8512" s="10">
        <v>42339</v>
      </c>
      <c r="D8512" t="s">
        <v>2</v>
      </c>
      <c r="E8512">
        <f>+VLOOKUP(Tabla2[[#This Row],[Punto de venta]],Punto_venta[],2,0)</f>
        <v>1</v>
      </c>
      <c r="F8512" t="s">
        <v>19</v>
      </c>
      <c r="G8512">
        <f>+VLOOKUP(Tabla2[[#This Row],[Cultivo]],Cod_categoría[],2,0)</f>
        <v>100101007</v>
      </c>
      <c r="H8512" t="str">
        <f>+VLOOKUP(F8512,Codigos[],2,0)</f>
        <v>Berries</v>
      </c>
      <c r="I8512">
        <f>+VLOOKUP(Tabla2[[#This Row],[Categoría]],Cod_procesamiento10[],2,0)</f>
        <v>1</v>
      </c>
      <c r="J8512" t="s">
        <v>163</v>
      </c>
      <c r="K8512" s="3">
        <v>732.14</v>
      </c>
    </row>
    <row r="8513" spans="1:11" x14ac:dyDescent="0.35">
      <c r="A8513">
        <v>2015</v>
      </c>
      <c r="B8513" s="5" t="s">
        <v>60</v>
      </c>
      <c r="C8513" s="10">
        <v>42339</v>
      </c>
      <c r="D8513" t="s">
        <v>2</v>
      </c>
      <c r="E8513">
        <f>+VLOOKUP(Tabla2[[#This Row],[Punto de venta]],Punto_venta[],2,0)</f>
        <v>1</v>
      </c>
      <c r="F8513" t="s">
        <v>9</v>
      </c>
      <c r="G8513">
        <f>+VLOOKUP(Tabla2[[#This Row],[Cultivo]],Cod_categoría[],2,0)</f>
        <v>100102003</v>
      </c>
      <c r="H8513" t="str">
        <f>+VLOOKUP(F8513,Codigos[],2,0)</f>
        <v>Cítricos</v>
      </c>
      <c r="I8513">
        <f>+VLOOKUP(Tabla2[[#This Row],[Categoría]],Cod_procesamiento10[],2,0)</f>
        <v>2</v>
      </c>
      <c r="J8513" t="s">
        <v>163</v>
      </c>
      <c r="K8513" s="3">
        <v>669.8</v>
      </c>
    </row>
    <row r="8514" spans="1:11" x14ac:dyDescent="0.35">
      <c r="A8514">
        <v>2015</v>
      </c>
      <c r="B8514" s="5" t="s">
        <v>60</v>
      </c>
      <c r="C8514" s="10">
        <v>42339</v>
      </c>
      <c r="D8514" t="s">
        <v>2</v>
      </c>
      <c r="E8514">
        <f>+VLOOKUP(Tabla2[[#This Row],[Punto de venta]],Punto_venta[],2,0)</f>
        <v>1</v>
      </c>
      <c r="F8514" t="s">
        <v>20</v>
      </c>
      <c r="G8514">
        <f>+VLOOKUP(Tabla2[[#This Row],[Cultivo]],Cod_categoría[],2,0)</f>
        <v>100102004</v>
      </c>
      <c r="H8514" t="str">
        <f>+VLOOKUP(F8514,Codigos[],2,0)</f>
        <v>Cítricos</v>
      </c>
      <c r="I8514">
        <f>+VLOOKUP(Tabla2[[#This Row],[Categoría]],Cod_procesamiento10[],2,0)</f>
        <v>2</v>
      </c>
      <c r="J8514" t="s">
        <v>163</v>
      </c>
      <c r="K8514" s="3">
        <v>716.13</v>
      </c>
    </row>
    <row r="8515" spans="1:11" x14ac:dyDescent="0.35">
      <c r="A8515">
        <v>2015</v>
      </c>
      <c r="B8515" s="5" t="s">
        <v>60</v>
      </c>
      <c r="C8515" s="10">
        <v>42339</v>
      </c>
      <c r="D8515" t="s">
        <v>2</v>
      </c>
      <c r="E8515">
        <f>+VLOOKUP(Tabla2[[#This Row],[Punto de venta]],Punto_venta[],2,0)</f>
        <v>1</v>
      </c>
      <c r="F8515" t="s">
        <v>21</v>
      </c>
      <c r="G8515">
        <f>+VLOOKUP(Tabla2[[#This Row],[Cultivo]],Cod_categoría[],2,0)</f>
        <v>100108002</v>
      </c>
      <c r="H8515" t="str">
        <f>+VLOOKUP(F8515,Codigos[],2,0)</f>
        <v>Frutos tropicales y subtropicales</v>
      </c>
      <c r="I8515">
        <f>+VLOOKUP(Tabla2[[#This Row],[Categoría]],Cod_procesamiento10[],2,0)</f>
        <v>4</v>
      </c>
      <c r="J8515" t="s">
        <v>163</v>
      </c>
      <c r="K8515" s="3">
        <v>1763.47</v>
      </c>
    </row>
    <row r="8516" spans="1:11" x14ac:dyDescent="0.35">
      <c r="A8516">
        <v>2015</v>
      </c>
      <c r="B8516" s="5" t="s">
        <v>60</v>
      </c>
      <c r="C8516" s="10">
        <v>42339</v>
      </c>
      <c r="D8516" t="s">
        <v>2</v>
      </c>
      <c r="E8516">
        <f>+VLOOKUP(Tabla2[[#This Row],[Punto de venta]],Punto_venta[],2,0)</f>
        <v>1</v>
      </c>
      <c r="F8516" t="s">
        <v>11</v>
      </c>
      <c r="G8516">
        <f>+VLOOKUP(Tabla2[[#This Row],[Cultivo]],Cod_categoría[],2,0)</f>
        <v>100102005</v>
      </c>
      <c r="H8516" t="str">
        <f>+VLOOKUP(F8516,Codigos[],2,0)</f>
        <v>Cítricos</v>
      </c>
      <c r="I8516">
        <f>+VLOOKUP(Tabla2[[#This Row],[Categoría]],Cod_procesamiento10[],2,0)</f>
        <v>2</v>
      </c>
      <c r="J8516" t="s">
        <v>163</v>
      </c>
      <c r="K8516" s="3">
        <v>686.38</v>
      </c>
    </row>
    <row r="8517" spans="1:11" x14ac:dyDescent="0.35">
      <c r="A8517">
        <v>2015</v>
      </c>
      <c r="B8517" s="5" t="s">
        <v>60</v>
      </c>
      <c r="C8517" s="10">
        <v>42339</v>
      </c>
      <c r="D8517" t="s">
        <v>2</v>
      </c>
      <c r="E8517">
        <f>+VLOOKUP(Tabla2[[#This Row],[Punto de venta]],Punto_venta[],2,0)</f>
        <v>1</v>
      </c>
      <c r="F8517" t="s">
        <v>12</v>
      </c>
      <c r="G8517">
        <f>+VLOOKUP(Tabla2[[#This Row],[Cultivo]],Cod_categoría[],2,0)</f>
        <v>100103006</v>
      </c>
      <c r="H8517" t="str">
        <f>+VLOOKUP(F8517,Codigos[],2,0)</f>
        <v>Frutos de carozo</v>
      </c>
      <c r="I8517">
        <f>+VLOOKUP(Tabla2[[#This Row],[Categoría]],Cod_procesamiento10[],2,0)</f>
        <v>5</v>
      </c>
      <c r="J8517" t="s">
        <v>163</v>
      </c>
      <c r="K8517" s="3">
        <v>912.86</v>
      </c>
    </row>
    <row r="8518" spans="1:11" x14ac:dyDescent="0.35">
      <c r="A8518">
        <v>2015</v>
      </c>
      <c r="B8518" s="5" t="s">
        <v>60</v>
      </c>
      <c r="C8518" s="10">
        <v>42339</v>
      </c>
      <c r="D8518" t="s">
        <v>2</v>
      </c>
      <c r="E8518">
        <f>+VLOOKUP(Tabla2[[#This Row],[Punto de venta]],Punto_venta[],2,0)</f>
        <v>1</v>
      </c>
      <c r="F8518" t="s">
        <v>13</v>
      </c>
      <c r="G8518">
        <f>+VLOOKUP(Tabla2[[#This Row],[Cultivo]],Cod_categoría[],2,0)</f>
        <v>100106002</v>
      </c>
      <c r="H8518" t="str">
        <f>+VLOOKUP(F8518,Codigos[],2,0)</f>
        <v>Frutos oleaginosos</v>
      </c>
      <c r="I8518">
        <f>+VLOOKUP(Tabla2[[#This Row],[Categoría]],Cod_procesamiento10[],2,0)</f>
        <v>12</v>
      </c>
      <c r="J8518" t="s">
        <v>163</v>
      </c>
      <c r="K8518" s="3">
        <v>2106.38</v>
      </c>
    </row>
    <row r="8519" spans="1:11" x14ac:dyDescent="0.35">
      <c r="A8519">
        <v>2015</v>
      </c>
      <c r="B8519" s="5" t="s">
        <v>60</v>
      </c>
      <c r="C8519" s="10">
        <v>42339</v>
      </c>
      <c r="D8519" t="s">
        <v>2</v>
      </c>
      <c r="E8519">
        <f>+VLOOKUP(Tabla2[[#This Row],[Punto de venta]],Punto_venta[],2,0)</f>
        <v>1</v>
      </c>
      <c r="F8519" t="s">
        <v>14</v>
      </c>
      <c r="G8519">
        <f>+VLOOKUP(Tabla2[[#This Row],[Cultivo]],Cod_categoría[],2,0)</f>
        <v>100104005</v>
      </c>
      <c r="H8519" t="str">
        <f>+VLOOKUP(F8519,Codigos[],2,0)</f>
        <v>Frutos de pepita</v>
      </c>
      <c r="I8519">
        <f>+VLOOKUP(Tabla2[[#This Row],[Categoría]],Cod_procesamiento10[],2,0)</f>
        <v>3</v>
      </c>
      <c r="J8519" t="s">
        <v>163</v>
      </c>
      <c r="K8519" s="3">
        <v>853.7</v>
      </c>
    </row>
    <row r="8520" spans="1:11" x14ac:dyDescent="0.35">
      <c r="A8520">
        <v>2015</v>
      </c>
      <c r="B8520" s="5" t="s">
        <v>60</v>
      </c>
      <c r="C8520" s="10">
        <v>42339</v>
      </c>
      <c r="D8520" t="s">
        <v>2</v>
      </c>
      <c r="E8520">
        <f>+VLOOKUP(Tabla2[[#This Row],[Punto de venta]],Punto_venta[],2,0)</f>
        <v>1</v>
      </c>
      <c r="F8520" t="s">
        <v>15</v>
      </c>
      <c r="G8520">
        <f>+VLOOKUP(Tabla2[[#This Row],[Cultivo]],Cod_categoría[],2,0)</f>
        <v>100108006</v>
      </c>
      <c r="H8520" t="str">
        <f>+VLOOKUP(F8520,Codigos[],2,0)</f>
        <v>Frutos tropicales y subtropicales</v>
      </c>
      <c r="I8520">
        <f>+VLOOKUP(Tabla2[[#This Row],[Categoría]],Cod_procesamiento10[],2,0)</f>
        <v>4</v>
      </c>
      <c r="J8520" t="s">
        <v>163</v>
      </c>
      <c r="K8520" s="3">
        <v>547.22</v>
      </c>
    </row>
    <row r="8521" spans="1:11" x14ac:dyDescent="0.35">
      <c r="A8521">
        <v>2015</v>
      </c>
      <c r="B8521" s="5" t="s">
        <v>60</v>
      </c>
      <c r="C8521" s="10">
        <v>42339</v>
      </c>
      <c r="D8521" t="s">
        <v>17</v>
      </c>
      <c r="E8521">
        <f>+VLOOKUP(Tabla2[[#This Row],[Punto de venta]],Punto_venta[],2,0)</f>
        <v>2</v>
      </c>
      <c r="F8521" t="s">
        <v>3</v>
      </c>
      <c r="G8521">
        <f>+VLOOKUP(Tabla2[[#This Row],[Cultivo]],Cod_categoría[],2,0)</f>
        <v>100103001</v>
      </c>
      <c r="H8521" t="str">
        <f>+VLOOKUP(F8521,Codigos[],2,0)</f>
        <v>Frutos de carozo</v>
      </c>
      <c r="I8521">
        <f>+VLOOKUP(Tabla2[[#This Row],[Categoría]],Cod_procesamiento10[],2,0)</f>
        <v>5</v>
      </c>
      <c r="J8521" t="s">
        <v>163</v>
      </c>
      <c r="K8521" s="3">
        <v>2465.4</v>
      </c>
    </row>
    <row r="8522" spans="1:11" x14ac:dyDescent="0.35">
      <c r="A8522">
        <v>2015</v>
      </c>
      <c r="B8522" s="5" t="s">
        <v>60</v>
      </c>
      <c r="C8522" s="10">
        <v>42339</v>
      </c>
      <c r="D8522" t="s">
        <v>17</v>
      </c>
      <c r="E8522">
        <f>+VLOOKUP(Tabla2[[#This Row],[Punto de venta]],Punto_venta[],2,0)</f>
        <v>2</v>
      </c>
      <c r="F8522" t="s">
        <v>6</v>
      </c>
      <c r="G8522">
        <f>+VLOOKUP(Tabla2[[#This Row],[Cultivo]],Cod_categoría[],2,0)</f>
        <v>100103003</v>
      </c>
      <c r="H8522" t="str">
        <f>+VLOOKUP(F8522,Codigos[],2,0)</f>
        <v>Frutos de carozo</v>
      </c>
      <c r="I8522">
        <f>+VLOOKUP(Tabla2[[#This Row],[Categoría]],Cod_procesamiento10[],2,0)</f>
        <v>5</v>
      </c>
      <c r="J8522" t="s">
        <v>163</v>
      </c>
      <c r="K8522" s="3">
        <v>2189.4699999999998</v>
      </c>
    </row>
    <row r="8523" spans="1:11" x14ac:dyDescent="0.35">
      <c r="A8523">
        <v>2015</v>
      </c>
      <c r="B8523" s="5" t="s">
        <v>60</v>
      </c>
      <c r="C8523" s="10">
        <v>42339</v>
      </c>
      <c r="D8523" t="s">
        <v>17</v>
      </c>
      <c r="E8523">
        <f>+VLOOKUP(Tabla2[[#This Row],[Punto de venta]],Punto_venta[],2,0)</f>
        <v>2</v>
      </c>
      <c r="F8523" t="s">
        <v>7</v>
      </c>
      <c r="G8523">
        <f>+VLOOKUP(Tabla2[[#This Row],[Cultivo]],Cod_categoría[],2,0)</f>
        <v>100103004</v>
      </c>
      <c r="H8523" t="str">
        <f>+VLOOKUP(F8523,Codigos[],2,0)</f>
        <v>Frutos de carozo</v>
      </c>
      <c r="I8523">
        <f>+VLOOKUP(Tabla2[[#This Row],[Categoría]],Cod_procesamiento10[],2,0)</f>
        <v>5</v>
      </c>
      <c r="J8523" t="s">
        <v>163</v>
      </c>
      <c r="K8523" s="3">
        <v>1568.75</v>
      </c>
    </row>
    <row r="8524" spans="1:11" x14ac:dyDescent="0.35">
      <c r="A8524">
        <v>2015</v>
      </c>
      <c r="B8524" s="5" t="s">
        <v>60</v>
      </c>
      <c r="C8524" s="10">
        <v>42339</v>
      </c>
      <c r="D8524" t="s">
        <v>17</v>
      </c>
      <c r="E8524">
        <f>+VLOOKUP(Tabla2[[#This Row],[Punto de venta]],Punto_venta[],2,0)</f>
        <v>2</v>
      </c>
      <c r="F8524" t="s">
        <v>8</v>
      </c>
      <c r="G8524">
        <f>+VLOOKUP(Tabla2[[#This Row],[Cultivo]],Cod_categoría[],2,0)</f>
        <v>100112025</v>
      </c>
      <c r="H8524" t="str">
        <f>+VLOOKUP(F8524,Codigos[],2,0)</f>
        <v>Berries</v>
      </c>
      <c r="I8524">
        <f>+VLOOKUP(Tabla2[[#This Row],[Categoría]],Cod_procesamiento10[],2,0)</f>
        <v>1</v>
      </c>
      <c r="J8524" t="s">
        <v>163</v>
      </c>
      <c r="K8524" s="3">
        <v>3940.72</v>
      </c>
    </row>
    <row r="8525" spans="1:11" x14ac:dyDescent="0.35">
      <c r="A8525">
        <v>2015</v>
      </c>
      <c r="B8525" s="5" t="s">
        <v>60</v>
      </c>
      <c r="C8525" s="10">
        <v>42339</v>
      </c>
      <c r="D8525" t="s">
        <v>17</v>
      </c>
      <c r="E8525">
        <f>+VLOOKUP(Tabla2[[#This Row],[Punto de venta]],Punto_venta[],2,0)</f>
        <v>2</v>
      </c>
      <c r="F8525" t="s">
        <v>19</v>
      </c>
      <c r="G8525">
        <f>+VLOOKUP(Tabla2[[#This Row],[Cultivo]],Cod_categoría[],2,0)</f>
        <v>100101007</v>
      </c>
      <c r="H8525" t="str">
        <f>+VLOOKUP(F8525,Codigos[],2,0)</f>
        <v>Berries</v>
      </c>
      <c r="I8525">
        <f>+VLOOKUP(Tabla2[[#This Row],[Categoría]],Cod_procesamiento10[],2,0)</f>
        <v>1</v>
      </c>
      <c r="J8525" t="s">
        <v>163</v>
      </c>
      <c r="K8525" s="3">
        <v>1118.97</v>
      </c>
    </row>
    <row r="8526" spans="1:11" x14ac:dyDescent="0.35">
      <c r="A8526">
        <v>2015</v>
      </c>
      <c r="B8526" s="5" t="s">
        <v>60</v>
      </c>
      <c r="C8526" s="10">
        <v>42339</v>
      </c>
      <c r="D8526" t="s">
        <v>17</v>
      </c>
      <c r="E8526">
        <f>+VLOOKUP(Tabla2[[#This Row],[Punto de venta]],Punto_venta[],2,0)</f>
        <v>2</v>
      </c>
      <c r="F8526" t="s">
        <v>9</v>
      </c>
      <c r="G8526">
        <f>+VLOOKUP(Tabla2[[#This Row],[Cultivo]],Cod_categoría[],2,0)</f>
        <v>100102003</v>
      </c>
      <c r="H8526" t="str">
        <f>+VLOOKUP(F8526,Codigos[],2,0)</f>
        <v>Cítricos</v>
      </c>
      <c r="I8526">
        <f>+VLOOKUP(Tabla2[[#This Row],[Categoría]],Cod_procesamiento10[],2,0)</f>
        <v>2</v>
      </c>
      <c r="J8526" t="s">
        <v>163</v>
      </c>
      <c r="K8526" s="3">
        <v>779.65</v>
      </c>
    </row>
    <row r="8527" spans="1:11" x14ac:dyDescent="0.35">
      <c r="A8527">
        <v>2015</v>
      </c>
      <c r="B8527" s="5" t="s">
        <v>60</v>
      </c>
      <c r="C8527" s="10">
        <v>42339</v>
      </c>
      <c r="D8527" t="s">
        <v>17</v>
      </c>
      <c r="E8527">
        <f>+VLOOKUP(Tabla2[[#This Row],[Punto de venta]],Punto_venta[],2,0)</f>
        <v>2</v>
      </c>
      <c r="F8527" t="s">
        <v>20</v>
      </c>
      <c r="G8527">
        <f>+VLOOKUP(Tabla2[[#This Row],[Cultivo]],Cod_categoría[],2,0)</f>
        <v>100102004</v>
      </c>
      <c r="H8527" t="str">
        <f>+VLOOKUP(F8527,Codigos[],2,0)</f>
        <v>Cítricos</v>
      </c>
      <c r="I8527">
        <f>+VLOOKUP(Tabla2[[#This Row],[Categoría]],Cod_procesamiento10[],2,0)</f>
        <v>2</v>
      </c>
      <c r="J8527" t="s">
        <v>163</v>
      </c>
      <c r="K8527" s="3">
        <v>1463.36</v>
      </c>
    </row>
    <row r="8528" spans="1:11" x14ac:dyDescent="0.35">
      <c r="A8528">
        <v>2015</v>
      </c>
      <c r="B8528" s="5" t="s">
        <v>60</v>
      </c>
      <c r="C8528" s="10">
        <v>42339</v>
      </c>
      <c r="D8528" t="s">
        <v>17</v>
      </c>
      <c r="E8528">
        <f>+VLOOKUP(Tabla2[[#This Row],[Punto de venta]],Punto_venta[],2,0)</f>
        <v>2</v>
      </c>
      <c r="F8528" t="s">
        <v>21</v>
      </c>
      <c r="G8528">
        <f>+VLOOKUP(Tabla2[[#This Row],[Cultivo]],Cod_categoría[],2,0)</f>
        <v>100108002</v>
      </c>
      <c r="H8528" t="str">
        <f>+VLOOKUP(F8528,Codigos[],2,0)</f>
        <v>Frutos tropicales y subtropicales</v>
      </c>
      <c r="I8528">
        <f>+VLOOKUP(Tabla2[[#This Row],[Categoría]],Cod_procesamiento10[],2,0)</f>
        <v>4</v>
      </c>
      <c r="J8528" t="s">
        <v>163</v>
      </c>
      <c r="K8528" s="3">
        <v>1854.49</v>
      </c>
    </row>
    <row r="8529" spans="1:11" x14ac:dyDescent="0.35">
      <c r="A8529">
        <v>2015</v>
      </c>
      <c r="B8529" s="5" t="s">
        <v>60</v>
      </c>
      <c r="C8529" s="10">
        <v>42339</v>
      </c>
      <c r="D8529" t="s">
        <v>17</v>
      </c>
      <c r="E8529">
        <f>+VLOOKUP(Tabla2[[#This Row],[Punto de venta]],Punto_venta[],2,0)</f>
        <v>2</v>
      </c>
      <c r="F8529" t="s">
        <v>11</v>
      </c>
      <c r="G8529">
        <f>+VLOOKUP(Tabla2[[#This Row],[Cultivo]],Cod_categoría[],2,0)</f>
        <v>100102005</v>
      </c>
      <c r="H8529" t="str">
        <f>+VLOOKUP(F8529,Codigos[],2,0)</f>
        <v>Cítricos</v>
      </c>
      <c r="I8529">
        <f>+VLOOKUP(Tabla2[[#This Row],[Categoría]],Cod_procesamiento10[],2,0)</f>
        <v>2</v>
      </c>
      <c r="J8529" t="s">
        <v>163</v>
      </c>
      <c r="K8529" s="3">
        <v>942.17</v>
      </c>
    </row>
    <row r="8530" spans="1:11" x14ac:dyDescent="0.35">
      <c r="A8530">
        <v>2015</v>
      </c>
      <c r="B8530" s="5" t="s">
        <v>60</v>
      </c>
      <c r="C8530" s="10">
        <v>42339</v>
      </c>
      <c r="D8530" t="s">
        <v>17</v>
      </c>
      <c r="E8530">
        <f>+VLOOKUP(Tabla2[[#This Row],[Punto de venta]],Punto_venta[],2,0)</f>
        <v>2</v>
      </c>
      <c r="F8530" t="s">
        <v>12</v>
      </c>
      <c r="G8530">
        <f>+VLOOKUP(Tabla2[[#This Row],[Cultivo]],Cod_categoría[],2,0)</f>
        <v>100103006</v>
      </c>
      <c r="H8530" t="str">
        <f>+VLOOKUP(F8530,Codigos[],2,0)</f>
        <v>Frutos de carozo</v>
      </c>
      <c r="I8530">
        <f>+VLOOKUP(Tabla2[[#This Row],[Categoría]],Cod_procesamiento10[],2,0)</f>
        <v>5</v>
      </c>
      <c r="J8530" t="s">
        <v>163</v>
      </c>
      <c r="K8530" s="3">
        <v>1527.34</v>
      </c>
    </row>
    <row r="8531" spans="1:11" x14ac:dyDescent="0.35">
      <c r="A8531">
        <v>2015</v>
      </c>
      <c r="B8531" s="5" t="s">
        <v>60</v>
      </c>
      <c r="C8531" s="10">
        <v>42339</v>
      </c>
      <c r="D8531" t="s">
        <v>17</v>
      </c>
      <c r="E8531">
        <f>+VLOOKUP(Tabla2[[#This Row],[Punto de venta]],Punto_venta[],2,0)</f>
        <v>2</v>
      </c>
      <c r="F8531" t="s">
        <v>13</v>
      </c>
      <c r="G8531">
        <f>+VLOOKUP(Tabla2[[#This Row],[Cultivo]],Cod_categoría[],2,0)</f>
        <v>100106002</v>
      </c>
      <c r="H8531" t="str">
        <f>+VLOOKUP(F8531,Codigos[],2,0)</f>
        <v>Frutos oleaginosos</v>
      </c>
      <c r="I8531">
        <f>+VLOOKUP(Tabla2[[#This Row],[Categoría]],Cod_procesamiento10[],2,0)</f>
        <v>12</v>
      </c>
      <c r="J8531" t="s">
        <v>163</v>
      </c>
      <c r="K8531" s="3">
        <v>2703.26</v>
      </c>
    </row>
    <row r="8532" spans="1:11" x14ac:dyDescent="0.35">
      <c r="A8532">
        <v>2015</v>
      </c>
      <c r="B8532" s="5" t="s">
        <v>60</v>
      </c>
      <c r="C8532" s="10">
        <v>42339</v>
      </c>
      <c r="D8532" t="s">
        <v>17</v>
      </c>
      <c r="E8532">
        <f>+VLOOKUP(Tabla2[[#This Row],[Punto de venta]],Punto_venta[],2,0)</f>
        <v>2</v>
      </c>
      <c r="F8532" t="s">
        <v>14</v>
      </c>
      <c r="G8532">
        <f>+VLOOKUP(Tabla2[[#This Row],[Cultivo]],Cod_categoría[],2,0)</f>
        <v>100104005</v>
      </c>
      <c r="H8532" t="str">
        <f>+VLOOKUP(F8532,Codigos[],2,0)</f>
        <v>Frutos de pepita</v>
      </c>
      <c r="I8532">
        <f>+VLOOKUP(Tabla2[[#This Row],[Categoría]],Cod_procesamiento10[],2,0)</f>
        <v>3</v>
      </c>
      <c r="J8532" t="s">
        <v>163</v>
      </c>
      <c r="K8532" s="3">
        <v>1177.6500000000001</v>
      </c>
    </row>
    <row r="8533" spans="1:11" x14ac:dyDescent="0.35">
      <c r="A8533">
        <v>2015</v>
      </c>
      <c r="B8533" s="5" t="s">
        <v>60</v>
      </c>
      <c r="C8533" s="10">
        <v>42339</v>
      </c>
      <c r="D8533" t="s">
        <v>17</v>
      </c>
      <c r="E8533">
        <f>+VLOOKUP(Tabla2[[#This Row],[Punto de venta]],Punto_venta[],2,0)</f>
        <v>2</v>
      </c>
      <c r="F8533" t="s">
        <v>15</v>
      </c>
      <c r="G8533">
        <f>+VLOOKUP(Tabla2[[#This Row],[Cultivo]],Cod_categoría[],2,0)</f>
        <v>100108006</v>
      </c>
      <c r="H8533" t="str">
        <f>+VLOOKUP(F8533,Codigos[],2,0)</f>
        <v>Frutos tropicales y subtropicales</v>
      </c>
      <c r="I8533">
        <f>+VLOOKUP(Tabla2[[#This Row],[Categoría]],Cod_procesamiento10[],2,0)</f>
        <v>4</v>
      </c>
      <c r="J8533" t="s">
        <v>163</v>
      </c>
      <c r="K8533" s="3">
        <v>801.12</v>
      </c>
    </row>
    <row r="8534" spans="1:11" x14ac:dyDescent="0.35">
      <c r="A8534">
        <v>2015</v>
      </c>
      <c r="B8534" s="5" t="s">
        <v>60</v>
      </c>
      <c r="C8534" s="10">
        <v>42339</v>
      </c>
      <c r="D8534" t="s">
        <v>24</v>
      </c>
      <c r="E8534">
        <f>+VLOOKUP(Tabla2[[#This Row],[Punto de venta]],Punto_venta[],2,0)</f>
        <v>3</v>
      </c>
      <c r="F8534" t="s">
        <v>68</v>
      </c>
      <c r="G8534">
        <f>+VLOOKUP(Tabla2[[#This Row],[Cultivo]],Cod_categoría[],2,0)</f>
        <v>100101001</v>
      </c>
      <c r="H8534" t="str">
        <f>+VLOOKUP(F8534,Codigos[],2,0)</f>
        <v>Berries</v>
      </c>
      <c r="I8534">
        <f>+VLOOKUP(Tabla2[[#This Row],[Categoría]],Cod_procesamiento10[],2,0)</f>
        <v>1</v>
      </c>
      <c r="J8534" t="s">
        <v>163</v>
      </c>
      <c r="K8534" s="3">
        <v>2547.9</v>
      </c>
    </row>
    <row r="8535" spans="1:11" x14ac:dyDescent="0.35">
      <c r="A8535">
        <v>2015</v>
      </c>
      <c r="B8535" s="5" t="s">
        <v>60</v>
      </c>
      <c r="C8535" s="10">
        <v>42339</v>
      </c>
      <c r="D8535" t="s">
        <v>24</v>
      </c>
      <c r="E8535">
        <f>+VLOOKUP(Tabla2[[#This Row],[Punto de venta]],Punto_venta[],2,0)</f>
        <v>3</v>
      </c>
      <c r="F8535" t="s">
        <v>3</v>
      </c>
      <c r="G8535">
        <f>+VLOOKUP(Tabla2[[#This Row],[Cultivo]],Cod_categoría[],2,0)</f>
        <v>100103001</v>
      </c>
      <c r="H8535" t="str">
        <f>+VLOOKUP(F8535,Codigos[],2,0)</f>
        <v>Frutos de carozo</v>
      </c>
      <c r="I8535">
        <f>+VLOOKUP(Tabla2[[#This Row],[Categoría]],Cod_procesamiento10[],2,0)</f>
        <v>5</v>
      </c>
      <c r="J8535" t="s">
        <v>163</v>
      </c>
      <c r="K8535" s="3">
        <v>1140.1500000000001</v>
      </c>
    </row>
    <row r="8536" spans="1:11" x14ac:dyDescent="0.35">
      <c r="A8536">
        <v>2015</v>
      </c>
      <c r="B8536" s="5" t="s">
        <v>60</v>
      </c>
      <c r="C8536" s="10">
        <v>42339</v>
      </c>
      <c r="D8536" t="s">
        <v>24</v>
      </c>
      <c r="E8536">
        <f>+VLOOKUP(Tabla2[[#This Row],[Punto de venta]],Punto_venta[],2,0)</f>
        <v>3</v>
      </c>
      <c r="F8536" t="s">
        <v>4</v>
      </c>
      <c r="G8536">
        <f>+VLOOKUP(Tabla2[[#This Row],[Cultivo]],Cod_categoría[],2,0)</f>
        <v>100107002</v>
      </c>
      <c r="H8536" t="str">
        <f>+VLOOKUP(F8536,Codigos[],2,0)</f>
        <v>Frutos tropicales y subtropicales</v>
      </c>
      <c r="I8536">
        <f>+VLOOKUP(Tabla2[[#This Row],[Categoría]],Cod_procesamiento10[],2,0)</f>
        <v>4</v>
      </c>
      <c r="J8536" t="s">
        <v>163</v>
      </c>
      <c r="K8536" s="3">
        <v>1126.47</v>
      </c>
    </row>
    <row r="8537" spans="1:11" x14ac:dyDescent="0.35">
      <c r="A8537">
        <v>2015</v>
      </c>
      <c r="B8537" s="5" t="s">
        <v>60</v>
      </c>
      <c r="C8537" s="10">
        <v>42339</v>
      </c>
      <c r="D8537" t="s">
        <v>24</v>
      </c>
      <c r="E8537">
        <f>+VLOOKUP(Tabla2[[#This Row],[Punto de venta]],Punto_venta[],2,0)</f>
        <v>3</v>
      </c>
      <c r="F8537" t="s">
        <v>5</v>
      </c>
      <c r="G8537">
        <f>+VLOOKUP(Tabla2[[#This Row],[Cultivo]],Cod_categoría[],2,0)</f>
        <v>100103002</v>
      </c>
      <c r="H8537" t="str">
        <f>+VLOOKUP(F8537,Codigos[],2,0)</f>
        <v>Frutos de carozo</v>
      </c>
      <c r="I8537">
        <f>+VLOOKUP(Tabla2[[#This Row],[Categoría]],Cod_procesamiento10[],2,0)</f>
        <v>5</v>
      </c>
      <c r="J8537" t="s">
        <v>163</v>
      </c>
      <c r="K8537" s="3">
        <v>621.16</v>
      </c>
    </row>
    <row r="8538" spans="1:11" x14ac:dyDescent="0.35">
      <c r="A8538">
        <v>2015</v>
      </c>
      <c r="B8538" s="5" t="s">
        <v>60</v>
      </c>
      <c r="C8538" s="10">
        <v>42339</v>
      </c>
      <c r="D8538" t="s">
        <v>24</v>
      </c>
      <c r="E8538">
        <f>+VLOOKUP(Tabla2[[#This Row],[Punto de venta]],Punto_venta[],2,0)</f>
        <v>3</v>
      </c>
      <c r="F8538" t="s">
        <v>6</v>
      </c>
      <c r="G8538">
        <f>+VLOOKUP(Tabla2[[#This Row],[Cultivo]],Cod_categoría[],2,0)</f>
        <v>100103003</v>
      </c>
      <c r="H8538" t="str">
        <f>+VLOOKUP(F8538,Codigos[],2,0)</f>
        <v>Frutos de carozo</v>
      </c>
      <c r="I8538">
        <f>+VLOOKUP(Tabla2[[#This Row],[Categoría]],Cod_procesamiento10[],2,0)</f>
        <v>5</v>
      </c>
      <c r="J8538" t="s">
        <v>163</v>
      </c>
      <c r="K8538" s="3">
        <v>703.18</v>
      </c>
    </row>
    <row r="8539" spans="1:11" x14ac:dyDescent="0.35">
      <c r="A8539">
        <v>2015</v>
      </c>
      <c r="B8539" s="5" t="s">
        <v>60</v>
      </c>
      <c r="C8539" s="10">
        <v>42339</v>
      </c>
      <c r="D8539" t="s">
        <v>24</v>
      </c>
      <c r="E8539">
        <f>+VLOOKUP(Tabla2[[#This Row],[Punto de venta]],Punto_venta[],2,0)</f>
        <v>3</v>
      </c>
      <c r="F8539" t="s">
        <v>7</v>
      </c>
      <c r="G8539">
        <f>+VLOOKUP(Tabla2[[#This Row],[Cultivo]],Cod_categoría[],2,0)</f>
        <v>100103004</v>
      </c>
      <c r="H8539" t="str">
        <f>+VLOOKUP(F8539,Codigos[],2,0)</f>
        <v>Frutos de carozo</v>
      </c>
      <c r="I8539">
        <f>+VLOOKUP(Tabla2[[#This Row],[Categoría]],Cod_procesamiento10[],2,0)</f>
        <v>5</v>
      </c>
      <c r="J8539" t="s">
        <v>163</v>
      </c>
      <c r="K8539" s="3">
        <v>615.72</v>
      </c>
    </row>
    <row r="8540" spans="1:11" x14ac:dyDescent="0.35">
      <c r="A8540">
        <v>2015</v>
      </c>
      <c r="B8540" s="5" t="s">
        <v>60</v>
      </c>
      <c r="C8540" s="10">
        <v>42339</v>
      </c>
      <c r="D8540" t="s">
        <v>24</v>
      </c>
      <c r="E8540">
        <f>+VLOOKUP(Tabla2[[#This Row],[Punto de venta]],Punto_venta[],2,0)</f>
        <v>3</v>
      </c>
      <c r="F8540" t="s">
        <v>23</v>
      </c>
      <c r="G8540">
        <f>+VLOOKUP(Tabla2[[#This Row],[Cultivo]],Cod_categoría[],2,0)</f>
        <v>100101004</v>
      </c>
      <c r="H8540" t="str">
        <f>+VLOOKUP(F8540,Codigos[],2,0)</f>
        <v>Berries</v>
      </c>
      <c r="I8540">
        <f>+VLOOKUP(Tabla2[[#This Row],[Categoría]],Cod_procesamiento10[],2,0)</f>
        <v>1</v>
      </c>
      <c r="J8540" t="s">
        <v>163</v>
      </c>
      <c r="K8540" s="3">
        <v>3229.27</v>
      </c>
    </row>
    <row r="8541" spans="1:11" x14ac:dyDescent="0.35">
      <c r="A8541">
        <v>2015</v>
      </c>
      <c r="B8541" s="5" t="s">
        <v>60</v>
      </c>
      <c r="C8541" s="10">
        <v>42339</v>
      </c>
      <c r="D8541" t="s">
        <v>24</v>
      </c>
      <c r="E8541">
        <f>+VLOOKUP(Tabla2[[#This Row],[Punto de venta]],Punto_venta[],2,0)</f>
        <v>3</v>
      </c>
      <c r="F8541" t="s">
        <v>8</v>
      </c>
      <c r="G8541">
        <f>+VLOOKUP(Tabla2[[#This Row],[Cultivo]],Cod_categoría[],2,0)</f>
        <v>100112025</v>
      </c>
      <c r="H8541" t="str">
        <f>+VLOOKUP(F8541,Codigos[],2,0)</f>
        <v>Berries</v>
      </c>
      <c r="I8541">
        <f>+VLOOKUP(Tabla2[[#This Row],[Categoría]],Cod_procesamiento10[],2,0)</f>
        <v>1</v>
      </c>
      <c r="J8541" t="s">
        <v>163</v>
      </c>
      <c r="K8541" s="3">
        <v>845.6</v>
      </c>
    </row>
    <row r="8542" spans="1:11" x14ac:dyDescent="0.35">
      <c r="A8542">
        <v>2015</v>
      </c>
      <c r="B8542" s="5" t="s">
        <v>60</v>
      </c>
      <c r="C8542" s="10">
        <v>42339</v>
      </c>
      <c r="D8542" t="s">
        <v>24</v>
      </c>
      <c r="E8542">
        <f>+VLOOKUP(Tabla2[[#This Row],[Punto de venta]],Punto_venta[],2,0)</f>
        <v>3</v>
      </c>
      <c r="F8542" t="s">
        <v>19</v>
      </c>
      <c r="G8542">
        <f>+VLOOKUP(Tabla2[[#This Row],[Cultivo]],Cod_categoría[],2,0)</f>
        <v>100101007</v>
      </c>
      <c r="H8542" t="str">
        <f>+VLOOKUP(F8542,Codigos[],2,0)</f>
        <v>Berries</v>
      </c>
      <c r="I8542">
        <f>+VLOOKUP(Tabla2[[#This Row],[Categoría]],Cod_procesamiento10[],2,0)</f>
        <v>1</v>
      </c>
      <c r="J8542" t="s">
        <v>163</v>
      </c>
      <c r="K8542" s="3">
        <v>433.66</v>
      </c>
    </row>
    <row r="8543" spans="1:11" x14ac:dyDescent="0.35">
      <c r="A8543">
        <v>2015</v>
      </c>
      <c r="B8543" s="5" t="s">
        <v>60</v>
      </c>
      <c r="C8543" s="10">
        <v>42339</v>
      </c>
      <c r="D8543" t="s">
        <v>24</v>
      </c>
      <c r="E8543">
        <f>+VLOOKUP(Tabla2[[#This Row],[Punto de venta]],Punto_venta[],2,0)</f>
        <v>3</v>
      </c>
      <c r="F8543" t="s">
        <v>9</v>
      </c>
      <c r="G8543">
        <f>+VLOOKUP(Tabla2[[#This Row],[Cultivo]],Cod_categoría[],2,0)</f>
        <v>100102003</v>
      </c>
      <c r="H8543" t="str">
        <f>+VLOOKUP(F8543,Codigos[],2,0)</f>
        <v>Cítricos</v>
      </c>
      <c r="I8543">
        <f>+VLOOKUP(Tabla2[[#This Row],[Categoría]],Cod_procesamiento10[],2,0)</f>
        <v>2</v>
      </c>
      <c r="J8543" t="s">
        <v>163</v>
      </c>
      <c r="K8543" s="3">
        <v>272.3</v>
      </c>
    </row>
    <row r="8544" spans="1:11" x14ac:dyDescent="0.35">
      <c r="A8544">
        <v>2015</v>
      </c>
      <c r="B8544" s="5" t="s">
        <v>60</v>
      </c>
      <c r="C8544" s="10">
        <v>42339</v>
      </c>
      <c r="D8544" t="s">
        <v>24</v>
      </c>
      <c r="E8544">
        <f>+VLOOKUP(Tabla2[[#This Row],[Punto de venta]],Punto_venta[],2,0)</f>
        <v>3</v>
      </c>
      <c r="F8544" t="s">
        <v>20</v>
      </c>
      <c r="G8544">
        <f>+VLOOKUP(Tabla2[[#This Row],[Cultivo]],Cod_categoría[],2,0)</f>
        <v>100102004</v>
      </c>
      <c r="H8544" t="str">
        <f>+VLOOKUP(F8544,Codigos[],2,0)</f>
        <v>Cítricos</v>
      </c>
      <c r="I8544">
        <f>+VLOOKUP(Tabla2[[#This Row],[Categoría]],Cod_procesamiento10[],2,0)</f>
        <v>2</v>
      </c>
      <c r="J8544" t="s">
        <v>163</v>
      </c>
      <c r="K8544" s="3">
        <v>392.39</v>
      </c>
    </row>
    <row r="8545" spans="1:11" x14ac:dyDescent="0.35">
      <c r="A8545">
        <v>2015</v>
      </c>
      <c r="B8545" s="5" t="s">
        <v>60</v>
      </c>
      <c r="C8545" s="10">
        <v>42339</v>
      </c>
      <c r="D8545" t="s">
        <v>24</v>
      </c>
      <c r="E8545">
        <f>+VLOOKUP(Tabla2[[#This Row],[Punto de venta]],Punto_venta[],2,0)</f>
        <v>3</v>
      </c>
      <c r="F8545" t="s">
        <v>21</v>
      </c>
      <c r="G8545">
        <f>+VLOOKUP(Tabla2[[#This Row],[Cultivo]],Cod_categoría[],2,0)</f>
        <v>100108002</v>
      </c>
      <c r="H8545" t="str">
        <f>+VLOOKUP(F8545,Codigos[],2,0)</f>
        <v>Frutos tropicales y subtropicales</v>
      </c>
      <c r="I8545">
        <f>+VLOOKUP(Tabla2[[#This Row],[Categoría]],Cod_procesamiento10[],2,0)</f>
        <v>4</v>
      </c>
      <c r="J8545" t="s">
        <v>163</v>
      </c>
      <c r="K8545" s="3">
        <v>1279.42</v>
      </c>
    </row>
    <row r="8546" spans="1:11" x14ac:dyDescent="0.35">
      <c r="A8546">
        <v>2015</v>
      </c>
      <c r="B8546" s="5" t="s">
        <v>60</v>
      </c>
      <c r="C8546" s="10">
        <v>42339</v>
      </c>
      <c r="D8546" t="s">
        <v>24</v>
      </c>
      <c r="E8546">
        <f>+VLOOKUP(Tabla2[[#This Row],[Punto de venta]],Punto_venta[],2,0)</f>
        <v>3</v>
      </c>
      <c r="F8546" t="s">
        <v>10</v>
      </c>
      <c r="G8546">
        <f>+VLOOKUP(Tabla2[[#This Row],[Cultivo]],Cod_categoría[],2,0)</f>
        <v>100104002</v>
      </c>
      <c r="H8546" t="str">
        <f>+VLOOKUP(F8546,Codigos[],2,0)</f>
        <v>Frutos de pepita</v>
      </c>
      <c r="I8546">
        <f>+VLOOKUP(Tabla2[[#This Row],[Categoría]],Cod_procesamiento10[],2,0)</f>
        <v>3</v>
      </c>
      <c r="J8546" t="s">
        <v>163</v>
      </c>
      <c r="K8546" s="3">
        <v>790.99</v>
      </c>
    </row>
    <row r="8547" spans="1:11" x14ac:dyDescent="0.35">
      <c r="A8547">
        <v>2015</v>
      </c>
      <c r="B8547" s="5" t="s">
        <v>60</v>
      </c>
      <c r="C8547" s="10">
        <v>42339</v>
      </c>
      <c r="D8547" t="s">
        <v>24</v>
      </c>
      <c r="E8547">
        <f>+VLOOKUP(Tabla2[[#This Row],[Punto de venta]],Punto_venta[],2,0)</f>
        <v>3</v>
      </c>
      <c r="F8547" t="s">
        <v>26</v>
      </c>
      <c r="G8547">
        <f>+VLOOKUP(Tabla2[[#This Row],[Cultivo]],Cod_categoría[],2,0)</f>
        <v>100101008</v>
      </c>
      <c r="H8547" t="str">
        <f>+VLOOKUP(F8547,Codigos[],2,0)</f>
        <v>Berries</v>
      </c>
      <c r="I8547">
        <f>+VLOOKUP(Tabla2[[#This Row],[Categoría]],Cod_procesamiento10[],2,0)</f>
        <v>1</v>
      </c>
      <c r="J8547" t="s">
        <v>163</v>
      </c>
      <c r="K8547" s="3">
        <v>1666.67</v>
      </c>
    </row>
    <row r="8548" spans="1:11" x14ac:dyDescent="0.35">
      <c r="A8548">
        <v>2015</v>
      </c>
      <c r="B8548" s="5" t="s">
        <v>60</v>
      </c>
      <c r="C8548" s="10">
        <v>42339</v>
      </c>
      <c r="D8548" t="s">
        <v>24</v>
      </c>
      <c r="E8548">
        <f>+VLOOKUP(Tabla2[[#This Row],[Punto de venta]],Punto_venta[],2,0)</f>
        <v>3</v>
      </c>
      <c r="F8548" t="s">
        <v>11</v>
      </c>
      <c r="G8548">
        <f>+VLOOKUP(Tabla2[[#This Row],[Cultivo]],Cod_categoría[],2,0)</f>
        <v>100102005</v>
      </c>
      <c r="H8548" t="str">
        <f>+VLOOKUP(F8548,Codigos[],2,0)</f>
        <v>Cítricos</v>
      </c>
      <c r="I8548">
        <f>+VLOOKUP(Tabla2[[#This Row],[Categoría]],Cod_procesamiento10[],2,0)</f>
        <v>2</v>
      </c>
      <c r="J8548" t="s">
        <v>163</v>
      </c>
      <c r="K8548" s="3">
        <v>414.67</v>
      </c>
    </row>
    <row r="8549" spans="1:11" x14ac:dyDescent="0.35">
      <c r="A8549">
        <v>2015</v>
      </c>
      <c r="B8549" s="5" t="s">
        <v>60</v>
      </c>
      <c r="C8549" s="10">
        <v>42339</v>
      </c>
      <c r="D8549" t="s">
        <v>24</v>
      </c>
      <c r="E8549">
        <f>+VLOOKUP(Tabla2[[#This Row],[Punto de venta]],Punto_venta[],2,0)</f>
        <v>3</v>
      </c>
      <c r="F8549" t="s">
        <v>12</v>
      </c>
      <c r="G8549">
        <f>+VLOOKUP(Tabla2[[#This Row],[Cultivo]],Cod_categoría[],2,0)</f>
        <v>100103006</v>
      </c>
      <c r="H8549" t="str">
        <f>+VLOOKUP(F8549,Codigos[],2,0)</f>
        <v>Frutos de carozo</v>
      </c>
      <c r="I8549">
        <f>+VLOOKUP(Tabla2[[#This Row],[Categoría]],Cod_procesamiento10[],2,0)</f>
        <v>5</v>
      </c>
      <c r="J8549" t="s">
        <v>163</v>
      </c>
      <c r="K8549" s="3">
        <v>606.83000000000004</v>
      </c>
    </row>
    <row r="8550" spans="1:11" x14ac:dyDescent="0.35">
      <c r="A8550">
        <v>2015</v>
      </c>
      <c r="B8550" s="5" t="s">
        <v>60</v>
      </c>
      <c r="C8550" s="10">
        <v>42339</v>
      </c>
      <c r="D8550" t="s">
        <v>24</v>
      </c>
      <c r="E8550">
        <f>+VLOOKUP(Tabla2[[#This Row],[Punto de venta]],Punto_venta[],2,0)</f>
        <v>3</v>
      </c>
      <c r="F8550" t="s">
        <v>32</v>
      </c>
      <c r="G8550">
        <f>+VLOOKUP(Tabla2[[#This Row],[Cultivo]],Cod_categoría[],2,0)</f>
        <v>100114031</v>
      </c>
      <c r="H8550" t="str">
        <f>+VLOOKUP(F8550,Codigos[],2,0)</f>
        <v>Frutos de pepita</v>
      </c>
      <c r="I8550">
        <f>+VLOOKUP(Tabla2[[#This Row],[Categoría]],Cod_procesamiento10[],2,0)</f>
        <v>3</v>
      </c>
      <c r="J8550" t="s">
        <v>163</v>
      </c>
      <c r="K8550" s="3">
        <v>931.6</v>
      </c>
    </row>
    <row r="8551" spans="1:11" x14ac:dyDescent="0.35">
      <c r="A8551">
        <v>2015</v>
      </c>
      <c r="B8551" s="5" t="s">
        <v>60</v>
      </c>
      <c r="C8551" s="10">
        <v>42339</v>
      </c>
      <c r="D8551" t="s">
        <v>24</v>
      </c>
      <c r="E8551">
        <f>+VLOOKUP(Tabla2[[#This Row],[Punto de venta]],Punto_venta[],2,0)</f>
        <v>3</v>
      </c>
      <c r="F8551" t="s">
        <v>13</v>
      </c>
      <c r="G8551">
        <f>+VLOOKUP(Tabla2[[#This Row],[Cultivo]],Cod_categoría[],2,0)</f>
        <v>100106002</v>
      </c>
      <c r="H8551" t="str">
        <f>+VLOOKUP(F8551,Codigos[],2,0)</f>
        <v>Frutos oleaginosos</v>
      </c>
      <c r="I8551">
        <f>+VLOOKUP(Tabla2[[#This Row],[Categoría]],Cod_procesamiento10[],2,0)</f>
        <v>12</v>
      </c>
      <c r="J8551" t="s">
        <v>163</v>
      </c>
      <c r="K8551" s="3">
        <v>1339.6</v>
      </c>
    </row>
    <row r="8552" spans="1:11" x14ac:dyDescent="0.35">
      <c r="A8552">
        <v>2015</v>
      </c>
      <c r="B8552" s="5" t="s">
        <v>60</v>
      </c>
      <c r="C8552" s="10">
        <v>42339</v>
      </c>
      <c r="D8552" t="s">
        <v>24</v>
      </c>
      <c r="E8552">
        <f>+VLOOKUP(Tabla2[[#This Row],[Punto de venta]],Punto_venta[],2,0)</f>
        <v>3</v>
      </c>
      <c r="F8552" t="s">
        <v>31</v>
      </c>
      <c r="G8552">
        <f>+VLOOKUP(Tabla2[[#This Row],[Cultivo]],Cod_categoría[],2,0)</f>
        <v>100108004</v>
      </c>
      <c r="H8552" t="str">
        <f>+VLOOKUP(F8552,Codigos[],2,0)</f>
        <v>Frutos tropicales y subtropicales</v>
      </c>
      <c r="I8552">
        <f>+VLOOKUP(Tabla2[[#This Row],[Categoría]],Cod_procesamiento10[],2,0)</f>
        <v>4</v>
      </c>
      <c r="J8552" t="s">
        <v>163</v>
      </c>
      <c r="K8552" s="3">
        <v>943.03</v>
      </c>
    </row>
    <row r="8553" spans="1:11" x14ac:dyDescent="0.35">
      <c r="A8553">
        <v>2015</v>
      </c>
      <c r="B8553" s="5" t="s">
        <v>60</v>
      </c>
      <c r="C8553" s="10">
        <v>42339</v>
      </c>
      <c r="D8553" t="s">
        <v>24</v>
      </c>
      <c r="E8553">
        <f>+VLOOKUP(Tabla2[[#This Row],[Punto de venta]],Punto_venta[],2,0)</f>
        <v>3</v>
      </c>
      <c r="F8553" t="s">
        <v>14</v>
      </c>
      <c r="G8553">
        <f>+VLOOKUP(Tabla2[[#This Row],[Cultivo]],Cod_categoría[],2,0)</f>
        <v>100104005</v>
      </c>
      <c r="H8553" t="str">
        <f>+VLOOKUP(F8553,Codigos[],2,0)</f>
        <v>Frutos de pepita</v>
      </c>
      <c r="I8553">
        <f>+VLOOKUP(Tabla2[[#This Row],[Categoría]],Cod_procesamiento10[],2,0)</f>
        <v>3</v>
      </c>
      <c r="J8553" t="s">
        <v>163</v>
      </c>
      <c r="K8553" s="3">
        <v>571.38</v>
      </c>
    </row>
    <row r="8554" spans="1:11" x14ac:dyDescent="0.35">
      <c r="A8554">
        <v>2015</v>
      </c>
      <c r="B8554" s="5" t="s">
        <v>60</v>
      </c>
      <c r="C8554" s="10">
        <v>42339</v>
      </c>
      <c r="D8554" t="s">
        <v>24</v>
      </c>
      <c r="E8554">
        <f>+VLOOKUP(Tabla2[[#This Row],[Punto de venta]],Punto_venta[],2,0)</f>
        <v>3</v>
      </c>
      <c r="F8554" t="s">
        <v>15</v>
      </c>
      <c r="G8554">
        <f>+VLOOKUP(Tabla2[[#This Row],[Cultivo]],Cod_categoría[],2,0)</f>
        <v>100108006</v>
      </c>
      <c r="H8554" t="str">
        <f>+VLOOKUP(F8554,Codigos[],2,0)</f>
        <v>Frutos tropicales y subtropicales</v>
      </c>
      <c r="I8554">
        <f>+VLOOKUP(Tabla2[[#This Row],[Categoría]],Cod_procesamiento10[],2,0)</f>
        <v>4</v>
      </c>
      <c r="J8554" t="s">
        <v>163</v>
      </c>
      <c r="K8554" s="3">
        <v>419.41</v>
      </c>
    </row>
    <row r="8555" spans="1:11" x14ac:dyDescent="0.35">
      <c r="A8555">
        <v>2015</v>
      </c>
      <c r="B8555" s="5" t="s">
        <v>60</v>
      </c>
      <c r="C8555" s="10">
        <v>42339</v>
      </c>
      <c r="D8555" t="s">
        <v>24</v>
      </c>
      <c r="E8555">
        <f>+VLOOKUP(Tabla2[[#This Row],[Punto de venta]],Punto_venta[],2,0)</f>
        <v>3</v>
      </c>
      <c r="F8555" t="s">
        <v>27</v>
      </c>
      <c r="G8555">
        <f>+VLOOKUP(Tabla2[[#This Row],[Cultivo]],Cod_categoría[],2,0)</f>
        <v>100102006</v>
      </c>
      <c r="H8555" t="str">
        <f>+VLOOKUP(F8555,Codigos[],2,0)</f>
        <v>Cítricos</v>
      </c>
      <c r="I8555">
        <f>+VLOOKUP(Tabla2[[#This Row],[Categoría]],Cod_procesamiento10[],2,0)</f>
        <v>2</v>
      </c>
      <c r="J8555" t="s">
        <v>163</v>
      </c>
      <c r="K8555" s="3">
        <v>459.75</v>
      </c>
    </row>
    <row r="8556" spans="1:11" x14ac:dyDescent="0.35">
      <c r="A8556">
        <v>2015</v>
      </c>
      <c r="B8556" s="5" t="s">
        <v>60</v>
      </c>
      <c r="C8556" s="10">
        <v>42339</v>
      </c>
      <c r="D8556" t="s">
        <v>24</v>
      </c>
      <c r="E8556">
        <f>+VLOOKUP(Tabla2[[#This Row],[Punto de venta]],Punto_venta[],2,0)</f>
        <v>3</v>
      </c>
      <c r="F8556" t="s">
        <v>18</v>
      </c>
      <c r="G8556">
        <f>+VLOOKUP(Tabla2[[#This Row],[Cultivo]],Cod_categoría[],2,0)</f>
        <v>100114042</v>
      </c>
      <c r="H8556" t="str">
        <f>+VLOOKUP(F8556,Codigos[],2,0)</f>
        <v>Otros</v>
      </c>
      <c r="I8556">
        <f>+VLOOKUP(Tabla2[[#This Row],[Categoría]],Cod_procesamiento10[],2,0)</f>
        <v>13</v>
      </c>
      <c r="J8556" t="s">
        <v>163</v>
      </c>
      <c r="K8556" s="3">
        <v>1051</v>
      </c>
    </row>
    <row r="8557" spans="1:11" x14ac:dyDescent="0.35">
      <c r="A8557">
        <v>2015</v>
      </c>
      <c r="B8557" s="5" t="s">
        <v>60</v>
      </c>
      <c r="C8557" s="10">
        <v>42339</v>
      </c>
      <c r="D8557" t="s">
        <v>24</v>
      </c>
      <c r="E8557">
        <f>+VLOOKUP(Tabla2[[#This Row],[Punto de venta]],Punto_venta[],2,0)</f>
        <v>3</v>
      </c>
      <c r="F8557" t="s">
        <v>16</v>
      </c>
      <c r="G8557">
        <f>+VLOOKUP(Tabla2[[#This Row],[Cultivo]],Cod_categoría[],2,0)</f>
        <v>100109001</v>
      </c>
      <c r="H8557" t="str">
        <f>+VLOOKUP(F8557,Codigos[],2,0)</f>
        <v>Uva</v>
      </c>
      <c r="I8557">
        <f>+VLOOKUP(Tabla2[[#This Row],[Categoría]],Cod_procesamiento10[],2,0)</f>
        <v>11</v>
      </c>
      <c r="J8557" t="s">
        <v>163</v>
      </c>
      <c r="K8557" s="3">
        <v>1174.5999999999999</v>
      </c>
    </row>
    <row r="8558" spans="1:11" x14ac:dyDescent="0.35">
      <c r="A8558">
        <v>2015</v>
      </c>
      <c r="B8558" s="5" t="s">
        <v>59</v>
      </c>
      <c r="C8558" s="10">
        <v>42309</v>
      </c>
      <c r="D8558" t="s">
        <v>2</v>
      </c>
      <c r="E8558">
        <f>+VLOOKUP(Tabla2[[#This Row],[Punto de venta]],Punto_venta[],2,0)</f>
        <v>1</v>
      </c>
      <c r="F8558" t="s">
        <v>4</v>
      </c>
      <c r="G8558">
        <f>+VLOOKUP(Tabla2[[#This Row],[Cultivo]],Cod_categoría[],2,0)</f>
        <v>100107002</v>
      </c>
      <c r="H8558" t="str">
        <f>+VLOOKUP(F8558,Codigos[],2,0)</f>
        <v>Frutos tropicales y subtropicales</v>
      </c>
      <c r="I8558">
        <f>+VLOOKUP(Tabla2[[#This Row],[Categoría]],Cod_procesamiento10[],2,0)</f>
        <v>4</v>
      </c>
      <c r="J8558" t="s">
        <v>163</v>
      </c>
      <c r="K8558" s="3">
        <v>1815.45</v>
      </c>
    </row>
    <row r="8559" spans="1:11" x14ac:dyDescent="0.35">
      <c r="A8559">
        <v>2015</v>
      </c>
      <c r="B8559" s="5" t="s">
        <v>59</v>
      </c>
      <c r="C8559" s="10">
        <v>42309</v>
      </c>
      <c r="D8559" t="s">
        <v>2</v>
      </c>
      <c r="E8559">
        <f>+VLOOKUP(Tabla2[[#This Row],[Punto de venta]],Punto_venta[],2,0)</f>
        <v>1</v>
      </c>
      <c r="F8559" t="s">
        <v>8</v>
      </c>
      <c r="G8559">
        <f>+VLOOKUP(Tabla2[[#This Row],[Cultivo]],Cod_categoría[],2,0)</f>
        <v>100112025</v>
      </c>
      <c r="H8559" t="str">
        <f>+VLOOKUP(F8559,Codigos[],2,0)</f>
        <v>Berries</v>
      </c>
      <c r="I8559">
        <f>+VLOOKUP(Tabla2[[#This Row],[Categoría]],Cod_procesamiento10[],2,0)</f>
        <v>1</v>
      </c>
      <c r="J8559" t="s">
        <v>163</v>
      </c>
      <c r="K8559" s="3">
        <v>1296.18</v>
      </c>
    </row>
    <row r="8560" spans="1:11" x14ac:dyDescent="0.35">
      <c r="A8560">
        <v>2015</v>
      </c>
      <c r="B8560" s="5" t="s">
        <v>59</v>
      </c>
      <c r="C8560" s="10">
        <v>42309</v>
      </c>
      <c r="D8560" t="s">
        <v>2</v>
      </c>
      <c r="E8560">
        <f>+VLOOKUP(Tabla2[[#This Row],[Punto de venta]],Punto_venta[],2,0)</f>
        <v>1</v>
      </c>
      <c r="F8560" t="s">
        <v>19</v>
      </c>
      <c r="G8560">
        <f>+VLOOKUP(Tabla2[[#This Row],[Cultivo]],Cod_categoría[],2,0)</f>
        <v>100101007</v>
      </c>
      <c r="H8560" t="str">
        <f>+VLOOKUP(F8560,Codigos[],2,0)</f>
        <v>Berries</v>
      </c>
      <c r="I8560">
        <f>+VLOOKUP(Tabla2[[#This Row],[Categoría]],Cod_procesamiento10[],2,0)</f>
        <v>1</v>
      </c>
      <c r="J8560" t="s">
        <v>163</v>
      </c>
      <c r="K8560" s="3">
        <v>625.03</v>
      </c>
    </row>
    <row r="8561" spans="1:11" x14ac:dyDescent="0.35">
      <c r="A8561">
        <v>2015</v>
      </c>
      <c r="B8561" s="5" t="s">
        <v>59</v>
      </c>
      <c r="C8561" s="10">
        <v>42309</v>
      </c>
      <c r="D8561" t="s">
        <v>2</v>
      </c>
      <c r="E8561">
        <f>+VLOOKUP(Tabla2[[#This Row],[Punto de venta]],Punto_venta[],2,0)</f>
        <v>1</v>
      </c>
      <c r="F8561" t="s">
        <v>9</v>
      </c>
      <c r="G8561">
        <f>+VLOOKUP(Tabla2[[#This Row],[Cultivo]],Cod_categoría[],2,0)</f>
        <v>100102003</v>
      </c>
      <c r="H8561" t="str">
        <f>+VLOOKUP(F8561,Codigos[],2,0)</f>
        <v>Cítricos</v>
      </c>
      <c r="I8561">
        <f>+VLOOKUP(Tabla2[[#This Row],[Categoría]],Cod_procesamiento10[],2,0)</f>
        <v>2</v>
      </c>
      <c r="J8561" t="s">
        <v>163</v>
      </c>
      <c r="K8561" s="3">
        <v>381.44</v>
      </c>
    </row>
    <row r="8562" spans="1:11" x14ac:dyDescent="0.35">
      <c r="A8562">
        <v>2015</v>
      </c>
      <c r="B8562" s="5" t="s">
        <v>59</v>
      </c>
      <c r="C8562" s="10">
        <v>42309</v>
      </c>
      <c r="D8562" t="s">
        <v>2</v>
      </c>
      <c r="E8562">
        <f>+VLOOKUP(Tabla2[[#This Row],[Punto de venta]],Punto_venta[],2,0)</f>
        <v>1</v>
      </c>
      <c r="F8562" t="s">
        <v>20</v>
      </c>
      <c r="G8562">
        <f>+VLOOKUP(Tabla2[[#This Row],[Cultivo]],Cod_categoría[],2,0)</f>
        <v>100102004</v>
      </c>
      <c r="H8562" t="str">
        <f>+VLOOKUP(F8562,Codigos[],2,0)</f>
        <v>Cítricos</v>
      </c>
      <c r="I8562">
        <f>+VLOOKUP(Tabla2[[#This Row],[Categoría]],Cod_procesamiento10[],2,0)</f>
        <v>2</v>
      </c>
      <c r="J8562" t="s">
        <v>163</v>
      </c>
      <c r="K8562" s="3">
        <v>658.78</v>
      </c>
    </row>
    <row r="8563" spans="1:11" x14ac:dyDescent="0.35">
      <c r="A8563">
        <v>2015</v>
      </c>
      <c r="B8563" s="5" t="s">
        <v>59</v>
      </c>
      <c r="C8563" s="10">
        <v>42309</v>
      </c>
      <c r="D8563" t="s">
        <v>2</v>
      </c>
      <c r="E8563">
        <f>+VLOOKUP(Tabla2[[#This Row],[Punto de venta]],Punto_venta[],2,0)</f>
        <v>1</v>
      </c>
      <c r="F8563" t="s">
        <v>21</v>
      </c>
      <c r="G8563">
        <f>+VLOOKUP(Tabla2[[#This Row],[Cultivo]],Cod_categoría[],2,0)</f>
        <v>100108002</v>
      </c>
      <c r="H8563" t="str">
        <f>+VLOOKUP(F8563,Codigos[],2,0)</f>
        <v>Frutos tropicales y subtropicales</v>
      </c>
      <c r="I8563">
        <f>+VLOOKUP(Tabla2[[#This Row],[Categoría]],Cod_procesamiento10[],2,0)</f>
        <v>4</v>
      </c>
      <c r="J8563" t="s">
        <v>163</v>
      </c>
      <c r="K8563" s="3">
        <v>2143.75</v>
      </c>
    </row>
    <row r="8564" spans="1:11" x14ac:dyDescent="0.35">
      <c r="A8564">
        <v>2015</v>
      </c>
      <c r="B8564" s="5" t="s">
        <v>59</v>
      </c>
      <c r="C8564" s="10">
        <v>42309</v>
      </c>
      <c r="D8564" t="s">
        <v>2</v>
      </c>
      <c r="E8564">
        <f>+VLOOKUP(Tabla2[[#This Row],[Punto de venta]],Punto_venta[],2,0)</f>
        <v>1</v>
      </c>
      <c r="F8564" t="s">
        <v>10</v>
      </c>
      <c r="G8564">
        <f>+VLOOKUP(Tabla2[[#This Row],[Cultivo]],Cod_categoría[],2,0)</f>
        <v>100104002</v>
      </c>
      <c r="H8564" t="str">
        <f>+VLOOKUP(F8564,Codigos[],2,0)</f>
        <v>Frutos de pepita</v>
      </c>
      <c r="I8564">
        <f>+VLOOKUP(Tabla2[[#This Row],[Categoría]],Cod_procesamiento10[],2,0)</f>
        <v>3</v>
      </c>
      <c r="J8564" t="s">
        <v>163</v>
      </c>
      <c r="K8564" s="3">
        <v>780.31</v>
      </c>
    </row>
    <row r="8565" spans="1:11" x14ac:dyDescent="0.35">
      <c r="A8565">
        <v>2015</v>
      </c>
      <c r="B8565" s="5" t="s">
        <v>59</v>
      </c>
      <c r="C8565" s="10">
        <v>42309</v>
      </c>
      <c r="D8565" t="s">
        <v>2</v>
      </c>
      <c r="E8565">
        <f>+VLOOKUP(Tabla2[[#This Row],[Punto de venta]],Punto_venta[],2,0)</f>
        <v>1</v>
      </c>
      <c r="F8565" t="s">
        <v>11</v>
      </c>
      <c r="G8565">
        <f>+VLOOKUP(Tabla2[[#This Row],[Cultivo]],Cod_categoría[],2,0)</f>
        <v>100102005</v>
      </c>
      <c r="H8565" t="str">
        <f>+VLOOKUP(F8565,Codigos[],2,0)</f>
        <v>Cítricos</v>
      </c>
      <c r="I8565">
        <f>+VLOOKUP(Tabla2[[#This Row],[Categoría]],Cod_procesamiento10[],2,0)</f>
        <v>2</v>
      </c>
      <c r="J8565" t="s">
        <v>163</v>
      </c>
      <c r="K8565" s="3">
        <v>546.88</v>
      </c>
    </row>
    <row r="8566" spans="1:11" x14ac:dyDescent="0.35">
      <c r="A8566">
        <v>2015</v>
      </c>
      <c r="B8566" s="5" t="s">
        <v>59</v>
      </c>
      <c r="C8566" s="10">
        <v>42309</v>
      </c>
      <c r="D8566" t="s">
        <v>2</v>
      </c>
      <c r="E8566">
        <f>+VLOOKUP(Tabla2[[#This Row],[Punto de venta]],Punto_venta[],2,0)</f>
        <v>1</v>
      </c>
      <c r="F8566" t="s">
        <v>13</v>
      </c>
      <c r="G8566">
        <f>+VLOOKUP(Tabla2[[#This Row],[Cultivo]],Cod_categoría[],2,0)</f>
        <v>100106002</v>
      </c>
      <c r="H8566" t="str">
        <f>+VLOOKUP(F8566,Codigos[],2,0)</f>
        <v>Frutos oleaginosos</v>
      </c>
      <c r="I8566">
        <f>+VLOOKUP(Tabla2[[#This Row],[Categoría]],Cod_procesamiento10[],2,0)</f>
        <v>12</v>
      </c>
      <c r="J8566" t="s">
        <v>163</v>
      </c>
      <c r="K8566" s="3">
        <v>2013.47</v>
      </c>
    </row>
    <row r="8567" spans="1:11" x14ac:dyDescent="0.35">
      <c r="A8567">
        <v>2015</v>
      </c>
      <c r="B8567" s="5" t="s">
        <v>59</v>
      </c>
      <c r="C8567" s="10">
        <v>42309</v>
      </c>
      <c r="D8567" t="s">
        <v>2</v>
      </c>
      <c r="E8567">
        <f>+VLOOKUP(Tabla2[[#This Row],[Punto de venta]],Punto_venta[],2,0)</f>
        <v>1</v>
      </c>
      <c r="F8567" t="s">
        <v>14</v>
      </c>
      <c r="G8567">
        <f>+VLOOKUP(Tabla2[[#This Row],[Cultivo]],Cod_categoría[],2,0)</f>
        <v>100104005</v>
      </c>
      <c r="H8567" t="str">
        <f>+VLOOKUP(F8567,Codigos[],2,0)</f>
        <v>Frutos de pepita</v>
      </c>
      <c r="I8567">
        <f>+VLOOKUP(Tabla2[[#This Row],[Categoría]],Cod_procesamiento10[],2,0)</f>
        <v>3</v>
      </c>
      <c r="J8567" t="s">
        <v>163</v>
      </c>
      <c r="K8567" s="3">
        <v>760</v>
      </c>
    </row>
    <row r="8568" spans="1:11" x14ac:dyDescent="0.35">
      <c r="A8568">
        <v>2015</v>
      </c>
      <c r="B8568" s="5" t="s">
        <v>59</v>
      </c>
      <c r="C8568" s="10">
        <v>42309</v>
      </c>
      <c r="D8568" t="s">
        <v>2</v>
      </c>
      <c r="E8568">
        <f>+VLOOKUP(Tabla2[[#This Row],[Punto de venta]],Punto_venta[],2,0)</f>
        <v>1</v>
      </c>
      <c r="F8568" t="s">
        <v>15</v>
      </c>
      <c r="G8568">
        <f>+VLOOKUP(Tabla2[[#This Row],[Cultivo]],Cod_categoría[],2,0)</f>
        <v>100108006</v>
      </c>
      <c r="H8568" t="str">
        <f>+VLOOKUP(F8568,Codigos[],2,0)</f>
        <v>Frutos tropicales y subtropicales</v>
      </c>
      <c r="I8568">
        <f>+VLOOKUP(Tabla2[[#This Row],[Categoría]],Cod_procesamiento10[],2,0)</f>
        <v>4</v>
      </c>
      <c r="J8568" t="s">
        <v>163</v>
      </c>
      <c r="K8568" s="3">
        <v>639.58000000000004</v>
      </c>
    </row>
    <row r="8569" spans="1:11" x14ac:dyDescent="0.35">
      <c r="A8569">
        <v>2015</v>
      </c>
      <c r="B8569" s="5" t="s">
        <v>59</v>
      </c>
      <c r="C8569" s="10">
        <v>42309</v>
      </c>
      <c r="D8569" t="s">
        <v>17</v>
      </c>
      <c r="E8569">
        <f>+VLOOKUP(Tabla2[[#This Row],[Punto de venta]],Punto_venta[],2,0)</f>
        <v>2</v>
      </c>
      <c r="F8569" t="s">
        <v>4</v>
      </c>
      <c r="G8569">
        <f>+VLOOKUP(Tabla2[[#This Row],[Cultivo]],Cod_categoría[],2,0)</f>
        <v>100107002</v>
      </c>
      <c r="H8569" t="str">
        <f>+VLOOKUP(F8569,Codigos[],2,0)</f>
        <v>Frutos tropicales y subtropicales</v>
      </c>
      <c r="I8569">
        <f>+VLOOKUP(Tabla2[[#This Row],[Categoría]],Cod_procesamiento10[],2,0)</f>
        <v>4</v>
      </c>
      <c r="J8569" t="s">
        <v>163</v>
      </c>
      <c r="K8569" s="3">
        <v>2181.02</v>
      </c>
    </row>
    <row r="8570" spans="1:11" x14ac:dyDescent="0.35">
      <c r="A8570">
        <v>2015</v>
      </c>
      <c r="B8570" s="5" t="s">
        <v>59</v>
      </c>
      <c r="C8570" s="10">
        <v>42309</v>
      </c>
      <c r="D8570" t="s">
        <v>17</v>
      </c>
      <c r="E8570">
        <f>+VLOOKUP(Tabla2[[#This Row],[Punto de venta]],Punto_venta[],2,0)</f>
        <v>2</v>
      </c>
      <c r="F8570" t="s">
        <v>8</v>
      </c>
      <c r="G8570">
        <f>+VLOOKUP(Tabla2[[#This Row],[Cultivo]],Cod_categoría[],2,0)</f>
        <v>100112025</v>
      </c>
      <c r="H8570" t="str">
        <f>+VLOOKUP(F8570,Codigos[],2,0)</f>
        <v>Berries</v>
      </c>
      <c r="I8570">
        <f>+VLOOKUP(Tabla2[[#This Row],[Categoría]],Cod_procesamiento10[],2,0)</f>
        <v>1</v>
      </c>
      <c r="J8570" t="s">
        <v>163</v>
      </c>
      <c r="K8570" s="3">
        <v>4829.45</v>
      </c>
    </row>
    <row r="8571" spans="1:11" x14ac:dyDescent="0.35">
      <c r="A8571">
        <v>2015</v>
      </c>
      <c r="B8571" s="5" t="s">
        <v>59</v>
      </c>
      <c r="C8571" s="10">
        <v>42309</v>
      </c>
      <c r="D8571" t="s">
        <v>17</v>
      </c>
      <c r="E8571">
        <f>+VLOOKUP(Tabla2[[#This Row],[Punto de venta]],Punto_venta[],2,0)</f>
        <v>2</v>
      </c>
      <c r="F8571" t="s">
        <v>19</v>
      </c>
      <c r="G8571">
        <f>+VLOOKUP(Tabla2[[#This Row],[Cultivo]],Cod_categoría[],2,0)</f>
        <v>100101007</v>
      </c>
      <c r="H8571" t="str">
        <f>+VLOOKUP(F8571,Codigos[],2,0)</f>
        <v>Berries</v>
      </c>
      <c r="I8571">
        <f>+VLOOKUP(Tabla2[[#This Row],[Categoría]],Cod_procesamiento10[],2,0)</f>
        <v>1</v>
      </c>
      <c r="J8571" t="s">
        <v>163</v>
      </c>
      <c r="K8571" s="3">
        <v>1146.6500000000001</v>
      </c>
    </row>
    <row r="8572" spans="1:11" x14ac:dyDescent="0.35">
      <c r="A8572">
        <v>2015</v>
      </c>
      <c r="B8572" s="5" t="s">
        <v>59</v>
      </c>
      <c r="C8572" s="10">
        <v>42309</v>
      </c>
      <c r="D8572" t="s">
        <v>17</v>
      </c>
      <c r="E8572">
        <f>+VLOOKUP(Tabla2[[#This Row],[Punto de venta]],Punto_venta[],2,0)</f>
        <v>2</v>
      </c>
      <c r="F8572" t="s">
        <v>9</v>
      </c>
      <c r="G8572">
        <f>+VLOOKUP(Tabla2[[#This Row],[Cultivo]],Cod_categoría[],2,0)</f>
        <v>100102003</v>
      </c>
      <c r="H8572" t="str">
        <f>+VLOOKUP(F8572,Codigos[],2,0)</f>
        <v>Cítricos</v>
      </c>
      <c r="I8572">
        <f>+VLOOKUP(Tabla2[[#This Row],[Categoría]],Cod_procesamiento10[],2,0)</f>
        <v>2</v>
      </c>
      <c r="J8572" t="s">
        <v>163</v>
      </c>
      <c r="K8572" s="3">
        <v>721.83</v>
      </c>
    </row>
    <row r="8573" spans="1:11" x14ac:dyDescent="0.35">
      <c r="A8573">
        <v>2015</v>
      </c>
      <c r="B8573" s="5" t="s">
        <v>59</v>
      </c>
      <c r="C8573" s="10">
        <v>42309</v>
      </c>
      <c r="D8573" t="s">
        <v>17</v>
      </c>
      <c r="E8573">
        <f>+VLOOKUP(Tabla2[[#This Row],[Punto de venta]],Punto_venta[],2,0)</f>
        <v>2</v>
      </c>
      <c r="F8573" t="s">
        <v>20</v>
      </c>
      <c r="G8573">
        <f>+VLOOKUP(Tabla2[[#This Row],[Cultivo]],Cod_categoría[],2,0)</f>
        <v>100102004</v>
      </c>
      <c r="H8573" t="str">
        <f>+VLOOKUP(F8573,Codigos[],2,0)</f>
        <v>Cítricos</v>
      </c>
      <c r="I8573">
        <f>+VLOOKUP(Tabla2[[#This Row],[Categoría]],Cod_procesamiento10[],2,0)</f>
        <v>2</v>
      </c>
      <c r="J8573" t="s">
        <v>163</v>
      </c>
      <c r="K8573" s="3">
        <v>1343.18</v>
      </c>
    </row>
    <row r="8574" spans="1:11" x14ac:dyDescent="0.35">
      <c r="A8574">
        <v>2015</v>
      </c>
      <c r="B8574" s="5" t="s">
        <v>59</v>
      </c>
      <c r="C8574" s="10">
        <v>42309</v>
      </c>
      <c r="D8574" t="s">
        <v>17</v>
      </c>
      <c r="E8574">
        <f>+VLOOKUP(Tabla2[[#This Row],[Punto de venta]],Punto_venta[],2,0)</f>
        <v>2</v>
      </c>
      <c r="F8574" t="s">
        <v>21</v>
      </c>
      <c r="G8574">
        <f>+VLOOKUP(Tabla2[[#This Row],[Cultivo]],Cod_categoría[],2,0)</f>
        <v>100108002</v>
      </c>
      <c r="H8574" t="str">
        <f>+VLOOKUP(F8574,Codigos[],2,0)</f>
        <v>Frutos tropicales y subtropicales</v>
      </c>
      <c r="I8574">
        <f>+VLOOKUP(Tabla2[[#This Row],[Categoría]],Cod_procesamiento10[],2,0)</f>
        <v>4</v>
      </c>
      <c r="J8574" t="s">
        <v>163</v>
      </c>
      <c r="K8574" s="3">
        <v>2182.27</v>
      </c>
    </row>
    <row r="8575" spans="1:11" x14ac:dyDescent="0.35">
      <c r="A8575">
        <v>2015</v>
      </c>
      <c r="B8575" s="5" t="s">
        <v>59</v>
      </c>
      <c r="C8575" s="10">
        <v>42309</v>
      </c>
      <c r="D8575" t="s">
        <v>17</v>
      </c>
      <c r="E8575">
        <f>+VLOOKUP(Tabla2[[#This Row],[Punto de venta]],Punto_venta[],2,0)</f>
        <v>2</v>
      </c>
      <c r="F8575" t="s">
        <v>10</v>
      </c>
      <c r="G8575">
        <f>+VLOOKUP(Tabla2[[#This Row],[Cultivo]],Cod_categoría[],2,0)</f>
        <v>100104002</v>
      </c>
      <c r="H8575" t="str">
        <f>+VLOOKUP(F8575,Codigos[],2,0)</f>
        <v>Frutos de pepita</v>
      </c>
      <c r="I8575">
        <f>+VLOOKUP(Tabla2[[#This Row],[Categoría]],Cod_procesamiento10[],2,0)</f>
        <v>3</v>
      </c>
      <c r="J8575" t="s">
        <v>163</v>
      </c>
      <c r="K8575" s="3">
        <v>1173.4100000000001</v>
      </c>
    </row>
    <row r="8576" spans="1:11" x14ac:dyDescent="0.35">
      <c r="A8576">
        <v>2015</v>
      </c>
      <c r="B8576" s="5" t="s">
        <v>59</v>
      </c>
      <c r="C8576" s="10">
        <v>42309</v>
      </c>
      <c r="D8576" t="s">
        <v>17</v>
      </c>
      <c r="E8576">
        <f>+VLOOKUP(Tabla2[[#This Row],[Punto de venta]],Punto_venta[],2,0)</f>
        <v>2</v>
      </c>
      <c r="F8576" t="s">
        <v>11</v>
      </c>
      <c r="G8576">
        <f>+VLOOKUP(Tabla2[[#This Row],[Cultivo]],Cod_categoría[],2,0)</f>
        <v>100102005</v>
      </c>
      <c r="H8576" t="str">
        <f>+VLOOKUP(F8576,Codigos[],2,0)</f>
        <v>Cítricos</v>
      </c>
      <c r="I8576">
        <f>+VLOOKUP(Tabla2[[#This Row],[Categoría]],Cod_procesamiento10[],2,0)</f>
        <v>2</v>
      </c>
      <c r="J8576" t="s">
        <v>163</v>
      </c>
      <c r="K8576" s="3">
        <v>865.71</v>
      </c>
    </row>
    <row r="8577" spans="1:11" x14ac:dyDescent="0.35">
      <c r="A8577">
        <v>2015</v>
      </c>
      <c r="B8577" s="5" t="s">
        <v>59</v>
      </c>
      <c r="C8577" s="10">
        <v>42309</v>
      </c>
      <c r="D8577" t="s">
        <v>17</v>
      </c>
      <c r="E8577">
        <f>+VLOOKUP(Tabla2[[#This Row],[Punto de venta]],Punto_venta[],2,0)</f>
        <v>2</v>
      </c>
      <c r="F8577" t="s">
        <v>13</v>
      </c>
      <c r="G8577">
        <f>+VLOOKUP(Tabla2[[#This Row],[Cultivo]],Cod_categoría[],2,0)</f>
        <v>100106002</v>
      </c>
      <c r="H8577" t="str">
        <f>+VLOOKUP(F8577,Codigos[],2,0)</f>
        <v>Frutos oleaginosos</v>
      </c>
      <c r="I8577">
        <f>+VLOOKUP(Tabla2[[#This Row],[Categoría]],Cod_procesamiento10[],2,0)</f>
        <v>12</v>
      </c>
      <c r="J8577" t="s">
        <v>163</v>
      </c>
      <c r="K8577" s="3">
        <v>2774.74</v>
      </c>
    </row>
    <row r="8578" spans="1:11" x14ac:dyDescent="0.35">
      <c r="A8578">
        <v>2015</v>
      </c>
      <c r="B8578" s="5" t="s">
        <v>59</v>
      </c>
      <c r="C8578" s="10">
        <v>42309</v>
      </c>
      <c r="D8578" t="s">
        <v>17</v>
      </c>
      <c r="E8578">
        <f>+VLOOKUP(Tabla2[[#This Row],[Punto de venta]],Punto_venta[],2,0)</f>
        <v>2</v>
      </c>
      <c r="F8578" t="s">
        <v>14</v>
      </c>
      <c r="G8578">
        <f>+VLOOKUP(Tabla2[[#This Row],[Cultivo]],Cod_categoría[],2,0)</f>
        <v>100104005</v>
      </c>
      <c r="H8578" t="str">
        <f>+VLOOKUP(F8578,Codigos[],2,0)</f>
        <v>Frutos de pepita</v>
      </c>
      <c r="I8578">
        <f>+VLOOKUP(Tabla2[[#This Row],[Categoría]],Cod_procesamiento10[],2,0)</f>
        <v>3</v>
      </c>
      <c r="J8578" t="s">
        <v>163</v>
      </c>
      <c r="K8578" s="3">
        <v>1062.8399999999999</v>
      </c>
    </row>
    <row r="8579" spans="1:11" x14ac:dyDescent="0.35">
      <c r="A8579">
        <v>2015</v>
      </c>
      <c r="B8579" s="5" t="s">
        <v>59</v>
      </c>
      <c r="C8579" s="10">
        <v>42309</v>
      </c>
      <c r="D8579" t="s">
        <v>17</v>
      </c>
      <c r="E8579">
        <f>+VLOOKUP(Tabla2[[#This Row],[Punto de venta]],Punto_venta[],2,0)</f>
        <v>2</v>
      </c>
      <c r="F8579" t="s">
        <v>15</v>
      </c>
      <c r="G8579">
        <f>+VLOOKUP(Tabla2[[#This Row],[Cultivo]],Cod_categoría[],2,0)</f>
        <v>100108006</v>
      </c>
      <c r="H8579" t="str">
        <f>+VLOOKUP(F8579,Codigos[],2,0)</f>
        <v>Frutos tropicales y subtropicales</v>
      </c>
      <c r="I8579">
        <f>+VLOOKUP(Tabla2[[#This Row],[Categoría]],Cod_procesamiento10[],2,0)</f>
        <v>4</v>
      </c>
      <c r="J8579" t="s">
        <v>163</v>
      </c>
      <c r="K8579" s="3">
        <v>807.46</v>
      </c>
    </row>
    <row r="8580" spans="1:11" x14ac:dyDescent="0.35">
      <c r="A8580">
        <v>2015</v>
      </c>
      <c r="B8580" s="5" t="s">
        <v>59</v>
      </c>
      <c r="C8580" s="10">
        <v>42309</v>
      </c>
      <c r="D8580" t="s">
        <v>2</v>
      </c>
      <c r="E8580">
        <f>+VLOOKUP(Tabla2[[#This Row],[Punto de venta]],Punto_venta[],2,0)</f>
        <v>1</v>
      </c>
      <c r="F8580" t="s">
        <v>4</v>
      </c>
      <c r="G8580">
        <f>+VLOOKUP(Tabla2[[#This Row],[Cultivo]],Cod_categoría[],2,0)</f>
        <v>100107002</v>
      </c>
      <c r="H8580" t="str">
        <f>+VLOOKUP(F8580,Codigos[],2,0)</f>
        <v>Frutos tropicales y subtropicales</v>
      </c>
      <c r="I8580">
        <f>+VLOOKUP(Tabla2[[#This Row],[Categoría]],Cod_procesamiento10[],2,0)</f>
        <v>4</v>
      </c>
      <c r="J8580" t="s">
        <v>163</v>
      </c>
      <c r="K8580" s="3">
        <v>1752.18</v>
      </c>
    </row>
    <row r="8581" spans="1:11" x14ac:dyDescent="0.35">
      <c r="A8581">
        <v>2015</v>
      </c>
      <c r="B8581" s="5" t="s">
        <v>59</v>
      </c>
      <c r="C8581" s="10">
        <v>42309</v>
      </c>
      <c r="D8581" t="s">
        <v>2</v>
      </c>
      <c r="E8581">
        <f>+VLOOKUP(Tabla2[[#This Row],[Punto de venta]],Punto_venta[],2,0)</f>
        <v>1</v>
      </c>
      <c r="F8581" t="s">
        <v>8</v>
      </c>
      <c r="G8581">
        <f>+VLOOKUP(Tabla2[[#This Row],[Cultivo]],Cod_categoría[],2,0)</f>
        <v>100112025</v>
      </c>
      <c r="H8581" t="str">
        <f>+VLOOKUP(F8581,Codigos[],2,0)</f>
        <v>Berries</v>
      </c>
      <c r="I8581">
        <f>+VLOOKUP(Tabla2[[#This Row],[Categoría]],Cod_procesamiento10[],2,0)</f>
        <v>1</v>
      </c>
      <c r="J8581" t="s">
        <v>163</v>
      </c>
      <c r="K8581" s="3">
        <v>1345.54</v>
      </c>
    </row>
    <row r="8582" spans="1:11" x14ac:dyDescent="0.35">
      <c r="A8582">
        <v>2015</v>
      </c>
      <c r="B8582" s="5" t="s">
        <v>59</v>
      </c>
      <c r="C8582" s="10">
        <v>42309</v>
      </c>
      <c r="D8582" t="s">
        <v>2</v>
      </c>
      <c r="E8582">
        <f>+VLOOKUP(Tabla2[[#This Row],[Punto de venta]],Punto_venta[],2,0)</f>
        <v>1</v>
      </c>
      <c r="F8582" t="s">
        <v>19</v>
      </c>
      <c r="G8582">
        <f>+VLOOKUP(Tabla2[[#This Row],[Cultivo]],Cod_categoría[],2,0)</f>
        <v>100101007</v>
      </c>
      <c r="H8582" t="str">
        <f>+VLOOKUP(F8582,Codigos[],2,0)</f>
        <v>Berries</v>
      </c>
      <c r="I8582">
        <f>+VLOOKUP(Tabla2[[#This Row],[Categoría]],Cod_procesamiento10[],2,0)</f>
        <v>1</v>
      </c>
      <c r="J8582" t="s">
        <v>163</v>
      </c>
      <c r="K8582" s="3">
        <v>635.42999999999995</v>
      </c>
    </row>
    <row r="8583" spans="1:11" x14ac:dyDescent="0.35">
      <c r="A8583">
        <v>2015</v>
      </c>
      <c r="B8583" s="5" t="s">
        <v>59</v>
      </c>
      <c r="C8583" s="10">
        <v>42309</v>
      </c>
      <c r="D8583" t="s">
        <v>2</v>
      </c>
      <c r="E8583">
        <f>+VLOOKUP(Tabla2[[#This Row],[Punto de venta]],Punto_venta[],2,0)</f>
        <v>1</v>
      </c>
      <c r="F8583" t="s">
        <v>9</v>
      </c>
      <c r="G8583">
        <f>+VLOOKUP(Tabla2[[#This Row],[Cultivo]],Cod_categoría[],2,0)</f>
        <v>100102003</v>
      </c>
      <c r="H8583" t="str">
        <f>+VLOOKUP(F8583,Codigos[],2,0)</f>
        <v>Cítricos</v>
      </c>
      <c r="I8583">
        <f>+VLOOKUP(Tabla2[[#This Row],[Categoría]],Cod_procesamiento10[],2,0)</f>
        <v>2</v>
      </c>
      <c r="J8583" t="s">
        <v>163</v>
      </c>
      <c r="K8583" s="3">
        <v>387.45</v>
      </c>
    </row>
    <row r="8584" spans="1:11" x14ac:dyDescent="0.35">
      <c r="A8584">
        <v>2015</v>
      </c>
      <c r="B8584" s="5" t="s">
        <v>59</v>
      </c>
      <c r="C8584" s="10">
        <v>42309</v>
      </c>
      <c r="D8584" t="s">
        <v>2</v>
      </c>
      <c r="E8584">
        <f>+VLOOKUP(Tabla2[[#This Row],[Punto de venta]],Punto_venta[],2,0)</f>
        <v>1</v>
      </c>
      <c r="F8584" t="s">
        <v>20</v>
      </c>
      <c r="G8584">
        <f>+VLOOKUP(Tabla2[[#This Row],[Cultivo]],Cod_categoría[],2,0)</f>
        <v>100102004</v>
      </c>
      <c r="H8584" t="str">
        <f>+VLOOKUP(F8584,Codigos[],2,0)</f>
        <v>Cítricos</v>
      </c>
      <c r="I8584">
        <f>+VLOOKUP(Tabla2[[#This Row],[Categoría]],Cod_procesamiento10[],2,0)</f>
        <v>2</v>
      </c>
      <c r="J8584" t="s">
        <v>163</v>
      </c>
      <c r="K8584" s="3">
        <v>682.11</v>
      </c>
    </row>
    <row r="8585" spans="1:11" x14ac:dyDescent="0.35">
      <c r="A8585">
        <v>2015</v>
      </c>
      <c r="B8585" s="5" t="s">
        <v>59</v>
      </c>
      <c r="C8585" s="10">
        <v>42309</v>
      </c>
      <c r="D8585" t="s">
        <v>2</v>
      </c>
      <c r="E8585">
        <f>+VLOOKUP(Tabla2[[#This Row],[Punto de venta]],Punto_venta[],2,0)</f>
        <v>1</v>
      </c>
      <c r="F8585" t="s">
        <v>21</v>
      </c>
      <c r="G8585">
        <f>+VLOOKUP(Tabla2[[#This Row],[Cultivo]],Cod_categoría[],2,0)</f>
        <v>100108002</v>
      </c>
      <c r="H8585" t="str">
        <f>+VLOOKUP(F8585,Codigos[],2,0)</f>
        <v>Frutos tropicales y subtropicales</v>
      </c>
      <c r="I8585">
        <f>+VLOOKUP(Tabla2[[#This Row],[Categoría]],Cod_procesamiento10[],2,0)</f>
        <v>4</v>
      </c>
      <c r="J8585" t="s">
        <v>163</v>
      </c>
      <c r="K8585" s="3">
        <v>2005.6</v>
      </c>
    </row>
    <row r="8586" spans="1:11" x14ac:dyDescent="0.35">
      <c r="A8586">
        <v>2015</v>
      </c>
      <c r="B8586" s="5" t="s">
        <v>59</v>
      </c>
      <c r="C8586" s="10">
        <v>42309</v>
      </c>
      <c r="D8586" t="s">
        <v>2</v>
      </c>
      <c r="E8586">
        <f>+VLOOKUP(Tabla2[[#This Row],[Punto de venta]],Punto_venta[],2,0)</f>
        <v>1</v>
      </c>
      <c r="F8586" t="s">
        <v>10</v>
      </c>
      <c r="G8586">
        <f>+VLOOKUP(Tabla2[[#This Row],[Cultivo]],Cod_categoría[],2,0)</f>
        <v>100104002</v>
      </c>
      <c r="H8586" t="str">
        <f>+VLOOKUP(F8586,Codigos[],2,0)</f>
        <v>Frutos de pepita</v>
      </c>
      <c r="I8586">
        <f>+VLOOKUP(Tabla2[[#This Row],[Categoría]],Cod_procesamiento10[],2,0)</f>
        <v>3</v>
      </c>
      <c r="J8586" t="s">
        <v>163</v>
      </c>
      <c r="K8586" s="3">
        <v>827.18</v>
      </c>
    </row>
    <row r="8587" spans="1:11" x14ac:dyDescent="0.35">
      <c r="A8587">
        <v>2015</v>
      </c>
      <c r="B8587" s="5" t="s">
        <v>59</v>
      </c>
      <c r="C8587" s="10">
        <v>42309</v>
      </c>
      <c r="D8587" t="s">
        <v>2</v>
      </c>
      <c r="E8587">
        <f>+VLOOKUP(Tabla2[[#This Row],[Punto de venta]],Punto_venta[],2,0)</f>
        <v>1</v>
      </c>
      <c r="F8587" t="s">
        <v>11</v>
      </c>
      <c r="G8587">
        <f>+VLOOKUP(Tabla2[[#This Row],[Cultivo]],Cod_categoría[],2,0)</f>
        <v>100102005</v>
      </c>
      <c r="H8587" t="str">
        <f>+VLOOKUP(F8587,Codigos[],2,0)</f>
        <v>Cítricos</v>
      </c>
      <c r="I8587">
        <f>+VLOOKUP(Tabla2[[#This Row],[Categoría]],Cod_procesamiento10[],2,0)</f>
        <v>2</v>
      </c>
      <c r="J8587" t="s">
        <v>163</v>
      </c>
      <c r="K8587" s="3">
        <v>586.01</v>
      </c>
    </row>
    <row r="8588" spans="1:11" x14ac:dyDescent="0.35">
      <c r="A8588">
        <v>2015</v>
      </c>
      <c r="B8588" s="5" t="s">
        <v>59</v>
      </c>
      <c r="C8588" s="10">
        <v>42309</v>
      </c>
      <c r="D8588" t="s">
        <v>2</v>
      </c>
      <c r="E8588">
        <f>+VLOOKUP(Tabla2[[#This Row],[Punto de venta]],Punto_venta[],2,0)</f>
        <v>1</v>
      </c>
      <c r="F8588" t="s">
        <v>13</v>
      </c>
      <c r="G8588">
        <f>+VLOOKUP(Tabla2[[#This Row],[Cultivo]],Cod_categoría[],2,0)</f>
        <v>100106002</v>
      </c>
      <c r="H8588" t="str">
        <f>+VLOOKUP(F8588,Codigos[],2,0)</f>
        <v>Frutos oleaginosos</v>
      </c>
      <c r="I8588">
        <f>+VLOOKUP(Tabla2[[#This Row],[Categoría]],Cod_procesamiento10[],2,0)</f>
        <v>12</v>
      </c>
      <c r="J8588" t="s">
        <v>163</v>
      </c>
      <c r="K8588" s="3">
        <v>1914.37</v>
      </c>
    </row>
    <row r="8589" spans="1:11" x14ac:dyDescent="0.35">
      <c r="A8589">
        <v>2015</v>
      </c>
      <c r="B8589" s="5" t="s">
        <v>59</v>
      </c>
      <c r="C8589" s="10">
        <v>42309</v>
      </c>
      <c r="D8589" t="s">
        <v>2</v>
      </c>
      <c r="E8589">
        <f>+VLOOKUP(Tabla2[[#This Row],[Punto de venta]],Punto_venta[],2,0)</f>
        <v>1</v>
      </c>
      <c r="F8589" t="s">
        <v>14</v>
      </c>
      <c r="G8589">
        <f>+VLOOKUP(Tabla2[[#This Row],[Cultivo]],Cod_categoría[],2,0)</f>
        <v>100104005</v>
      </c>
      <c r="H8589" t="str">
        <f>+VLOOKUP(F8589,Codigos[],2,0)</f>
        <v>Frutos de pepita</v>
      </c>
      <c r="I8589">
        <f>+VLOOKUP(Tabla2[[#This Row],[Categoría]],Cod_procesamiento10[],2,0)</f>
        <v>3</v>
      </c>
      <c r="J8589" t="s">
        <v>163</v>
      </c>
      <c r="K8589" s="3">
        <v>781.91</v>
      </c>
    </row>
    <row r="8590" spans="1:11" x14ac:dyDescent="0.35">
      <c r="A8590">
        <v>2015</v>
      </c>
      <c r="B8590" s="5" t="s">
        <v>59</v>
      </c>
      <c r="C8590" s="10">
        <v>42309</v>
      </c>
      <c r="D8590" t="s">
        <v>2</v>
      </c>
      <c r="E8590">
        <f>+VLOOKUP(Tabla2[[#This Row],[Punto de venta]],Punto_venta[],2,0)</f>
        <v>1</v>
      </c>
      <c r="F8590" t="s">
        <v>15</v>
      </c>
      <c r="G8590">
        <f>+VLOOKUP(Tabla2[[#This Row],[Cultivo]],Cod_categoría[],2,0)</f>
        <v>100108006</v>
      </c>
      <c r="H8590" t="str">
        <f>+VLOOKUP(F8590,Codigos[],2,0)</f>
        <v>Frutos tropicales y subtropicales</v>
      </c>
      <c r="I8590">
        <f>+VLOOKUP(Tabla2[[#This Row],[Categoría]],Cod_procesamiento10[],2,0)</f>
        <v>4</v>
      </c>
      <c r="J8590" t="s">
        <v>163</v>
      </c>
      <c r="K8590" s="3">
        <v>645.19000000000005</v>
      </c>
    </row>
    <row r="8591" spans="1:11" x14ac:dyDescent="0.35">
      <c r="A8591">
        <v>2015</v>
      </c>
      <c r="B8591" s="5" t="s">
        <v>59</v>
      </c>
      <c r="C8591" s="10">
        <v>42309</v>
      </c>
      <c r="D8591" t="s">
        <v>17</v>
      </c>
      <c r="E8591">
        <f>+VLOOKUP(Tabla2[[#This Row],[Punto de venta]],Punto_venta[],2,0)</f>
        <v>2</v>
      </c>
      <c r="F8591" t="s">
        <v>4</v>
      </c>
      <c r="G8591">
        <f>+VLOOKUP(Tabla2[[#This Row],[Cultivo]],Cod_categoría[],2,0)</f>
        <v>100107002</v>
      </c>
      <c r="H8591" t="str">
        <f>+VLOOKUP(F8591,Codigos[],2,0)</f>
        <v>Frutos tropicales y subtropicales</v>
      </c>
      <c r="I8591">
        <f>+VLOOKUP(Tabla2[[#This Row],[Categoría]],Cod_procesamiento10[],2,0)</f>
        <v>4</v>
      </c>
      <c r="J8591" t="s">
        <v>163</v>
      </c>
      <c r="K8591" s="3">
        <v>2245.2399999999998</v>
      </c>
    </row>
    <row r="8592" spans="1:11" x14ac:dyDescent="0.35">
      <c r="A8592">
        <v>2015</v>
      </c>
      <c r="B8592" s="5" t="s">
        <v>59</v>
      </c>
      <c r="C8592" s="10">
        <v>42309</v>
      </c>
      <c r="D8592" t="s">
        <v>17</v>
      </c>
      <c r="E8592">
        <f>+VLOOKUP(Tabla2[[#This Row],[Punto de venta]],Punto_venta[],2,0)</f>
        <v>2</v>
      </c>
      <c r="F8592" t="s">
        <v>8</v>
      </c>
      <c r="G8592">
        <f>+VLOOKUP(Tabla2[[#This Row],[Cultivo]],Cod_categoría[],2,0)</f>
        <v>100112025</v>
      </c>
      <c r="H8592" t="str">
        <f>+VLOOKUP(F8592,Codigos[],2,0)</f>
        <v>Berries</v>
      </c>
      <c r="I8592">
        <f>+VLOOKUP(Tabla2[[#This Row],[Categoría]],Cod_procesamiento10[],2,0)</f>
        <v>1</v>
      </c>
      <c r="J8592" t="s">
        <v>163</v>
      </c>
      <c r="K8592" s="3">
        <v>4228.33</v>
      </c>
    </row>
    <row r="8593" spans="1:11" x14ac:dyDescent="0.35">
      <c r="A8593">
        <v>2015</v>
      </c>
      <c r="B8593" s="5" t="s">
        <v>59</v>
      </c>
      <c r="C8593" s="10">
        <v>42309</v>
      </c>
      <c r="D8593" t="s">
        <v>17</v>
      </c>
      <c r="E8593">
        <f>+VLOOKUP(Tabla2[[#This Row],[Punto de venta]],Punto_venta[],2,0)</f>
        <v>2</v>
      </c>
      <c r="F8593" t="s">
        <v>19</v>
      </c>
      <c r="G8593">
        <f>+VLOOKUP(Tabla2[[#This Row],[Cultivo]],Cod_categoría[],2,0)</f>
        <v>100101007</v>
      </c>
      <c r="H8593" t="str">
        <f>+VLOOKUP(F8593,Codigos[],2,0)</f>
        <v>Berries</v>
      </c>
      <c r="I8593">
        <f>+VLOOKUP(Tabla2[[#This Row],[Categoría]],Cod_procesamiento10[],2,0)</f>
        <v>1</v>
      </c>
      <c r="J8593" t="s">
        <v>163</v>
      </c>
      <c r="K8593" s="3">
        <v>1099.8499999999999</v>
      </c>
    </row>
    <row r="8594" spans="1:11" x14ac:dyDescent="0.35">
      <c r="A8594">
        <v>2015</v>
      </c>
      <c r="B8594" s="5" t="s">
        <v>59</v>
      </c>
      <c r="C8594" s="10">
        <v>42309</v>
      </c>
      <c r="D8594" t="s">
        <v>17</v>
      </c>
      <c r="E8594">
        <f>+VLOOKUP(Tabla2[[#This Row],[Punto de venta]],Punto_venta[],2,0)</f>
        <v>2</v>
      </c>
      <c r="F8594" t="s">
        <v>9</v>
      </c>
      <c r="G8594">
        <f>+VLOOKUP(Tabla2[[#This Row],[Cultivo]],Cod_categoría[],2,0)</f>
        <v>100102003</v>
      </c>
      <c r="H8594" t="str">
        <f>+VLOOKUP(F8594,Codigos[],2,0)</f>
        <v>Cítricos</v>
      </c>
      <c r="I8594">
        <f>+VLOOKUP(Tabla2[[#This Row],[Categoría]],Cod_procesamiento10[],2,0)</f>
        <v>2</v>
      </c>
      <c r="J8594" t="s">
        <v>163</v>
      </c>
      <c r="K8594" s="3">
        <v>702.42</v>
      </c>
    </row>
    <row r="8595" spans="1:11" x14ac:dyDescent="0.35">
      <c r="A8595">
        <v>2015</v>
      </c>
      <c r="B8595" s="5" t="s">
        <v>59</v>
      </c>
      <c r="C8595" s="10">
        <v>42309</v>
      </c>
      <c r="D8595" t="s">
        <v>17</v>
      </c>
      <c r="E8595">
        <f>+VLOOKUP(Tabla2[[#This Row],[Punto de venta]],Punto_venta[],2,0)</f>
        <v>2</v>
      </c>
      <c r="F8595" t="s">
        <v>20</v>
      </c>
      <c r="G8595">
        <f>+VLOOKUP(Tabla2[[#This Row],[Cultivo]],Cod_categoría[],2,0)</f>
        <v>100102004</v>
      </c>
      <c r="H8595" t="str">
        <f>+VLOOKUP(F8595,Codigos[],2,0)</f>
        <v>Cítricos</v>
      </c>
      <c r="I8595">
        <f>+VLOOKUP(Tabla2[[#This Row],[Categoría]],Cod_procesamiento10[],2,0)</f>
        <v>2</v>
      </c>
      <c r="J8595" t="s">
        <v>163</v>
      </c>
      <c r="K8595" s="3">
        <v>1356.51</v>
      </c>
    </row>
    <row r="8596" spans="1:11" x14ac:dyDescent="0.35">
      <c r="A8596">
        <v>2015</v>
      </c>
      <c r="B8596" s="5" t="s">
        <v>59</v>
      </c>
      <c r="C8596" s="10">
        <v>42309</v>
      </c>
      <c r="D8596" t="s">
        <v>17</v>
      </c>
      <c r="E8596">
        <f>+VLOOKUP(Tabla2[[#This Row],[Punto de venta]],Punto_venta[],2,0)</f>
        <v>2</v>
      </c>
      <c r="F8596" t="s">
        <v>21</v>
      </c>
      <c r="G8596">
        <f>+VLOOKUP(Tabla2[[#This Row],[Cultivo]],Cod_categoría[],2,0)</f>
        <v>100108002</v>
      </c>
      <c r="H8596" t="str">
        <f>+VLOOKUP(F8596,Codigos[],2,0)</f>
        <v>Frutos tropicales y subtropicales</v>
      </c>
      <c r="I8596">
        <f>+VLOOKUP(Tabla2[[#This Row],[Categoría]],Cod_procesamiento10[],2,0)</f>
        <v>4</v>
      </c>
      <c r="J8596" t="s">
        <v>163</v>
      </c>
      <c r="K8596" s="3">
        <v>2113.33</v>
      </c>
    </row>
    <row r="8597" spans="1:11" x14ac:dyDescent="0.35">
      <c r="A8597">
        <v>2015</v>
      </c>
      <c r="B8597" s="5" t="s">
        <v>59</v>
      </c>
      <c r="C8597" s="10">
        <v>42309</v>
      </c>
      <c r="D8597" t="s">
        <v>17</v>
      </c>
      <c r="E8597">
        <f>+VLOOKUP(Tabla2[[#This Row],[Punto de venta]],Punto_venta[],2,0)</f>
        <v>2</v>
      </c>
      <c r="F8597" t="s">
        <v>10</v>
      </c>
      <c r="G8597">
        <f>+VLOOKUP(Tabla2[[#This Row],[Cultivo]],Cod_categoría[],2,0)</f>
        <v>100104002</v>
      </c>
      <c r="H8597" t="str">
        <f>+VLOOKUP(F8597,Codigos[],2,0)</f>
        <v>Frutos de pepita</v>
      </c>
      <c r="I8597">
        <f>+VLOOKUP(Tabla2[[#This Row],[Categoría]],Cod_procesamiento10[],2,0)</f>
        <v>3</v>
      </c>
      <c r="J8597" t="s">
        <v>163</v>
      </c>
      <c r="K8597" s="3">
        <v>1266.1500000000001</v>
      </c>
    </row>
    <row r="8598" spans="1:11" x14ac:dyDescent="0.35">
      <c r="A8598">
        <v>2015</v>
      </c>
      <c r="B8598" s="5" t="s">
        <v>59</v>
      </c>
      <c r="C8598" s="10">
        <v>42309</v>
      </c>
      <c r="D8598" t="s">
        <v>17</v>
      </c>
      <c r="E8598">
        <f>+VLOOKUP(Tabla2[[#This Row],[Punto de venta]],Punto_venta[],2,0)</f>
        <v>2</v>
      </c>
      <c r="F8598" t="s">
        <v>11</v>
      </c>
      <c r="G8598">
        <f>+VLOOKUP(Tabla2[[#This Row],[Cultivo]],Cod_categoría[],2,0)</f>
        <v>100102005</v>
      </c>
      <c r="H8598" t="str">
        <f>+VLOOKUP(F8598,Codigos[],2,0)</f>
        <v>Cítricos</v>
      </c>
      <c r="I8598">
        <f>+VLOOKUP(Tabla2[[#This Row],[Categoría]],Cod_procesamiento10[],2,0)</f>
        <v>2</v>
      </c>
      <c r="J8598" t="s">
        <v>163</v>
      </c>
      <c r="K8598" s="3">
        <v>931.76</v>
      </c>
    </row>
    <row r="8599" spans="1:11" x14ac:dyDescent="0.35">
      <c r="A8599">
        <v>2015</v>
      </c>
      <c r="B8599" s="5" t="s">
        <v>59</v>
      </c>
      <c r="C8599" s="10">
        <v>42309</v>
      </c>
      <c r="D8599" t="s">
        <v>17</v>
      </c>
      <c r="E8599">
        <f>+VLOOKUP(Tabla2[[#This Row],[Punto de venta]],Punto_venta[],2,0)</f>
        <v>2</v>
      </c>
      <c r="F8599" t="s">
        <v>13</v>
      </c>
      <c r="G8599">
        <f>+VLOOKUP(Tabla2[[#This Row],[Cultivo]],Cod_categoría[],2,0)</f>
        <v>100106002</v>
      </c>
      <c r="H8599" t="str">
        <f>+VLOOKUP(F8599,Codigos[],2,0)</f>
        <v>Frutos oleaginosos</v>
      </c>
      <c r="I8599">
        <f>+VLOOKUP(Tabla2[[#This Row],[Categoría]],Cod_procesamiento10[],2,0)</f>
        <v>12</v>
      </c>
      <c r="J8599" t="s">
        <v>163</v>
      </c>
      <c r="K8599" s="3">
        <v>2881.59</v>
      </c>
    </row>
    <row r="8600" spans="1:11" x14ac:dyDescent="0.35">
      <c r="A8600">
        <v>2015</v>
      </c>
      <c r="B8600" s="5" t="s">
        <v>59</v>
      </c>
      <c r="C8600" s="10">
        <v>42309</v>
      </c>
      <c r="D8600" t="s">
        <v>17</v>
      </c>
      <c r="E8600">
        <f>+VLOOKUP(Tabla2[[#This Row],[Punto de venta]],Punto_venta[],2,0)</f>
        <v>2</v>
      </c>
      <c r="F8600" t="s">
        <v>14</v>
      </c>
      <c r="G8600">
        <f>+VLOOKUP(Tabla2[[#This Row],[Cultivo]],Cod_categoría[],2,0)</f>
        <v>100104005</v>
      </c>
      <c r="H8600" t="str">
        <f>+VLOOKUP(F8600,Codigos[],2,0)</f>
        <v>Frutos de pepita</v>
      </c>
      <c r="I8600">
        <f>+VLOOKUP(Tabla2[[#This Row],[Categoría]],Cod_procesamiento10[],2,0)</f>
        <v>3</v>
      </c>
      <c r="J8600" t="s">
        <v>163</v>
      </c>
      <c r="K8600" s="3">
        <v>1035.96</v>
      </c>
    </row>
    <row r="8601" spans="1:11" x14ac:dyDescent="0.35">
      <c r="A8601">
        <v>2015</v>
      </c>
      <c r="B8601" s="5" t="s">
        <v>59</v>
      </c>
      <c r="C8601" s="10">
        <v>42309</v>
      </c>
      <c r="D8601" t="s">
        <v>17</v>
      </c>
      <c r="E8601">
        <f>+VLOOKUP(Tabla2[[#This Row],[Punto de venta]],Punto_venta[],2,0)</f>
        <v>2</v>
      </c>
      <c r="F8601" t="s">
        <v>15</v>
      </c>
      <c r="G8601">
        <f>+VLOOKUP(Tabla2[[#This Row],[Cultivo]],Cod_categoría[],2,0)</f>
        <v>100108006</v>
      </c>
      <c r="H8601" t="str">
        <f>+VLOOKUP(F8601,Codigos[],2,0)</f>
        <v>Frutos tropicales y subtropicales</v>
      </c>
      <c r="I8601">
        <f>+VLOOKUP(Tabla2[[#This Row],[Categoría]],Cod_procesamiento10[],2,0)</f>
        <v>4</v>
      </c>
      <c r="J8601" t="s">
        <v>163</v>
      </c>
      <c r="K8601" s="3">
        <v>805.27</v>
      </c>
    </row>
    <row r="8602" spans="1:11" x14ac:dyDescent="0.35">
      <c r="A8602">
        <v>2015</v>
      </c>
      <c r="B8602" s="5" t="s">
        <v>59</v>
      </c>
      <c r="C8602" s="10">
        <v>42309</v>
      </c>
      <c r="D8602" t="s">
        <v>2</v>
      </c>
      <c r="E8602">
        <f>+VLOOKUP(Tabla2[[#This Row],[Punto de venta]],Punto_venta[],2,0)</f>
        <v>1</v>
      </c>
      <c r="F8602" t="s">
        <v>4</v>
      </c>
      <c r="G8602">
        <f>+VLOOKUP(Tabla2[[#This Row],[Cultivo]],Cod_categoría[],2,0)</f>
        <v>100107002</v>
      </c>
      <c r="H8602" t="str">
        <f>+VLOOKUP(F8602,Codigos[],2,0)</f>
        <v>Frutos tropicales y subtropicales</v>
      </c>
      <c r="I8602">
        <f>+VLOOKUP(Tabla2[[#This Row],[Categoría]],Cod_procesamiento10[],2,0)</f>
        <v>4</v>
      </c>
      <c r="J8602" t="s">
        <v>163</v>
      </c>
      <c r="K8602" s="3">
        <v>1806.59</v>
      </c>
    </row>
    <row r="8603" spans="1:11" x14ac:dyDescent="0.35">
      <c r="A8603">
        <v>2015</v>
      </c>
      <c r="B8603" s="5" t="s">
        <v>59</v>
      </c>
      <c r="C8603" s="10">
        <v>42309</v>
      </c>
      <c r="D8603" t="s">
        <v>2</v>
      </c>
      <c r="E8603">
        <f>+VLOOKUP(Tabla2[[#This Row],[Punto de venta]],Punto_venta[],2,0)</f>
        <v>1</v>
      </c>
      <c r="F8603" t="s">
        <v>8</v>
      </c>
      <c r="G8603">
        <f>+VLOOKUP(Tabla2[[#This Row],[Cultivo]],Cod_categoría[],2,0)</f>
        <v>100112025</v>
      </c>
      <c r="H8603" t="str">
        <f>+VLOOKUP(F8603,Codigos[],2,0)</f>
        <v>Berries</v>
      </c>
      <c r="I8603">
        <f>+VLOOKUP(Tabla2[[#This Row],[Categoría]],Cod_procesamiento10[],2,0)</f>
        <v>1</v>
      </c>
      <c r="J8603" t="s">
        <v>163</v>
      </c>
      <c r="K8603" s="3">
        <v>1334.26</v>
      </c>
    </row>
    <row r="8604" spans="1:11" x14ac:dyDescent="0.35">
      <c r="A8604">
        <v>2015</v>
      </c>
      <c r="B8604" s="5" t="s">
        <v>59</v>
      </c>
      <c r="C8604" s="10">
        <v>42309</v>
      </c>
      <c r="D8604" t="s">
        <v>2</v>
      </c>
      <c r="E8604">
        <f>+VLOOKUP(Tabla2[[#This Row],[Punto de venta]],Punto_venta[],2,0)</f>
        <v>1</v>
      </c>
      <c r="F8604" t="s">
        <v>19</v>
      </c>
      <c r="G8604">
        <f>+VLOOKUP(Tabla2[[#This Row],[Cultivo]],Cod_categoría[],2,0)</f>
        <v>100101007</v>
      </c>
      <c r="H8604" t="str">
        <f>+VLOOKUP(F8604,Codigos[],2,0)</f>
        <v>Berries</v>
      </c>
      <c r="I8604">
        <f>+VLOOKUP(Tabla2[[#This Row],[Categoría]],Cod_procesamiento10[],2,0)</f>
        <v>1</v>
      </c>
      <c r="J8604" t="s">
        <v>163</v>
      </c>
      <c r="K8604" s="3">
        <v>664.26</v>
      </c>
    </row>
    <row r="8605" spans="1:11" x14ac:dyDescent="0.35">
      <c r="A8605">
        <v>2015</v>
      </c>
      <c r="B8605" s="5" t="s">
        <v>59</v>
      </c>
      <c r="C8605" s="10">
        <v>42309</v>
      </c>
      <c r="D8605" t="s">
        <v>2</v>
      </c>
      <c r="E8605">
        <f>+VLOOKUP(Tabla2[[#This Row],[Punto de venta]],Punto_venta[],2,0)</f>
        <v>1</v>
      </c>
      <c r="F8605" t="s">
        <v>9</v>
      </c>
      <c r="G8605">
        <f>+VLOOKUP(Tabla2[[#This Row],[Cultivo]],Cod_categoría[],2,0)</f>
        <v>100102003</v>
      </c>
      <c r="H8605" t="str">
        <f>+VLOOKUP(F8605,Codigos[],2,0)</f>
        <v>Cítricos</v>
      </c>
      <c r="I8605">
        <f>+VLOOKUP(Tabla2[[#This Row],[Categoría]],Cod_procesamiento10[],2,0)</f>
        <v>2</v>
      </c>
      <c r="J8605" t="s">
        <v>163</v>
      </c>
      <c r="K8605" s="3">
        <v>375.71</v>
      </c>
    </row>
    <row r="8606" spans="1:11" x14ac:dyDescent="0.35">
      <c r="A8606">
        <v>2015</v>
      </c>
      <c r="B8606" s="5" t="s">
        <v>59</v>
      </c>
      <c r="C8606" s="10">
        <v>42309</v>
      </c>
      <c r="D8606" t="s">
        <v>2</v>
      </c>
      <c r="E8606">
        <f>+VLOOKUP(Tabla2[[#This Row],[Punto de venta]],Punto_venta[],2,0)</f>
        <v>1</v>
      </c>
      <c r="F8606" t="s">
        <v>20</v>
      </c>
      <c r="G8606">
        <f>+VLOOKUP(Tabla2[[#This Row],[Cultivo]],Cod_categoría[],2,0)</f>
        <v>100102004</v>
      </c>
      <c r="H8606" t="str">
        <f>+VLOOKUP(F8606,Codigos[],2,0)</f>
        <v>Cítricos</v>
      </c>
      <c r="I8606">
        <f>+VLOOKUP(Tabla2[[#This Row],[Categoría]],Cod_procesamiento10[],2,0)</f>
        <v>2</v>
      </c>
      <c r="J8606" t="s">
        <v>163</v>
      </c>
      <c r="K8606" s="3">
        <v>693.59</v>
      </c>
    </row>
    <row r="8607" spans="1:11" x14ac:dyDescent="0.35">
      <c r="A8607">
        <v>2015</v>
      </c>
      <c r="B8607" s="5" t="s">
        <v>59</v>
      </c>
      <c r="C8607" s="10">
        <v>42309</v>
      </c>
      <c r="D8607" t="s">
        <v>2</v>
      </c>
      <c r="E8607">
        <f>+VLOOKUP(Tabla2[[#This Row],[Punto de venta]],Punto_venta[],2,0)</f>
        <v>1</v>
      </c>
      <c r="F8607" t="s">
        <v>21</v>
      </c>
      <c r="G8607">
        <f>+VLOOKUP(Tabla2[[#This Row],[Cultivo]],Cod_categoría[],2,0)</f>
        <v>100108002</v>
      </c>
      <c r="H8607" t="str">
        <f>+VLOOKUP(F8607,Codigos[],2,0)</f>
        <v>Frutos tropicales y subtropicales</v>
      </c>
      <c r="I8607">
        <f>+VLOOKUP(Tabla2[[#This Row],[Categoría]],Cod_procesamiento10[],2,0)</f>
        <v>4</v>
      </c>
      <c r="J8607" t="s">
        <v>163</v>
      </c>
      <c r="K8607" s="3">
        <v>1934.26</v>
      </c>
    </row>
    <row r="8608" spans="1:11" x14ac:dyDescent="0.35">
      <c r="A8608">
        <v>2015</v>
      </c>
      <c r="B8608" s="5" t="s">
        <v>59</v>
      </c>
      <c r="C8608" s="10">
        <v>42309</v>
      </c>
      <c r="D8608" t="s">
        <v>2</v>
      </c>
      <c r="E8608">
        <f>+VLOOKUP(Tabla2[[#This Row],[Punto de venta]],Punto_venta[],2,0)</f>
        <v>1</v>
      </c>
      <c r="F8608" t="s">
        <v>10</v>
      </c>
      <c r="G8608">
        <f>+VLOOKUP(Tabla2[[#This Row],[Cultivo]],Cod_categoría[],2,0)</f>
        <v>100104002</v>
      </c>
      <c r="H8608" t="str">
        <f>+VLOOKUP(F8608,Codigos[],2,0)</f>
        <v>Frutos de pepita</v>
      </c>
      <c r="I8608">
        <f>+VLOOKUP(Tabla2[[#This Row],[Categoría]],Cod_procesamiento10[],2,0)</f>
        <v>3</v>
      </c>
      <c r="J8608" t="s">
        <v>163</v>
      </c>
      <c r="K8608" s="3">
        <v>874.37</v>
      </c>
    </row>
    <row r="8609" spans="1:11" x14ac:dyDescent="0.35">
      <c r="A8609">
        <v>2015</v>
      </c>
      <c r="B8609" s="5" t="s">
        <v>59</v>
      </c>
      <c r="C8609" s="10">
        <v>42309</v>
      </c>
      <c r="D8609" t="s">
        <v>2</v>
      </c>
      <c r="E8609">
        <f>+VLOOKUP(Tabla2[[#This Row],[Punto de venta]],Punto_venta[],2,0)</f>
        <v>1</v>
      </c>
      <c r="F8609" t="s">
        <v>11</v>
      </c>
      <c r="G8609">
        <f>+VLOOKUP(Tabla2[[#This Row],[Cultivo]],Cod_categoría[],2,0)</f>
        <v>100102005</v>
      </c>
      <c r="H8609" t="str">
        <f>+VLOOKUP(F8609,Codigos[],2,0)</f>
        <v>Cítricos</v>
      </c>
      <c r="I8609">
        <f>+VLOOKUP(Tabla2[[#This Row],[Categoría]],Cod_procesamiento10[],2,0)</f>
        <v>2</v>
      </c>
      <c r="J8609" t="s">
        <v>163</v>
      </c>
      <c r="K8609" s="3">
        <v>657.6</v>
      </c>
    </row>
    <row r="8610" spans="1:11" x14ac:dyDescent="0.35">
      <c r="A8610">
        <v>2015</v>
      </c>
      <c r="B8610" s="5" t="s">
        <v>59</v>
      </c>
      <c r="C8610" s="10">
        <v>42309</v>
      </c>
      <c r="D8610" t="s">
        <v>2</v>
      </c>
      <c r="E8610">
        <f>+VLOOKUP(Tabla2[[#This Row],[Punto de venta]],Punto_venta[],2,0)</f>
        <v>1</v>
      </c>
      <c r="F8610" t="s">
        <v>13</v>
      </c>
      <c r="G8610">
        <f>+VLOOKUP(Tabla2[[#This Row],[Cultivo]],Cod_categoría[],2,0)</f>
        <v>100106002</v>
      </c>
      <c r="H8610" t="str">
        <f>+VLOOKUP(F8610,Codigos[],2,0)</f>
        <v>Frutos oleaginosos</v>
      </c>
      <c r="I8610">
        <f>+VLOOKUP(Tabla2[[#This Row],[Categoría]],Cod_procesamiento10[],2,0)</f>
        <v>12</v>
      </c>
      <c r="J8610" t="s">
        <v>163</v>
      </c>
      <c r="K8610" s="3">
        <v>1907.43</v>
      </c>
    </row>
    <row r="8611" spans="1:11" x14ac:dyDescent="0.35">
      <c r="A8611">
        <v>2015</v>
      </c>
      <c r="B8611" s="5" t="s">
        <v>59</v>
      </c>
      <c r="C8611" s="10">
        <v>42309</v>
      </c>
      <c r="D8611" t="s">
        <v>2</v>
      </c>
      <c r="E8611">
        <f>+VLOOKUP(Tabla2[[#This Row],[Punto de venta]],Punto_venta[],2,0)</f>
        <v>1</v>
      </c>
      <c r="F8611" t="s">
        <v>14</v>
      </c>
      <c r="G8611">
        <f>+VLOOKUP(Tabla2[[#This Row],[Cultivo]],Cod_categoría[],2,0)</f>
        <v>100104005</v>
      </c>
      <c r="H8611" t="str">
        <f>+VLOOKUP(F8611,Codigos[],2,0)</f>
        <v>Frutos de pepita</v>
      </c>
      <c r="I8611">
        <f>+VLOOKUP(Tabla2[[#This Row],[Categoría]],Cod_procesamiento10[],2,0)</f>
        <v>3</v>
      </c>
      <c r="J8611" t="s">
        <v>163</v>
      </c>
      <c r="K8611" s="3">
        <v>745.2</v>
      </c>
    </row>
    <row r="8612" spans="1:11" x14ac:dyDescent="0.35">
      <c r="A8612">
        <v>2015</v>
      </c>
      <c r="B8612" s="5" t="s">
        <v>59</v>
      </c>
      <c r="C8612" s="10">
        <v>42309</v>
      </c>
      <c r="D8612" t="s">
        <v>2</v>
      </c>
      <c r="E8612">
        <f>+VLOOKUP(Tabla2[[#This Row],[Punto de venta]],Punto_venta[],2,0)</f>
        <v>1</v>
      </c>
      <c r="F8612" t="s">
        <v>15</v>
      </c>
      <c r="G8612">
        <f>+VLOOKUP(Tabla2[[#This Row],[Cultivo]],Cod_categoría[],2,0)</f>
        <v>100108006</v>
      </c>
      <c r="H8612" t="str">
        <f>+VLOOKUP(F8612,Codigos[],2,0)</f>
        <v>Frutos tropicales y subtropicales</v>
      </c>
      <c r="I8612">
        <f>+VLOOKUP(Tabla2[[#This Row],[Categoría]],Cod_procesamiento10[],2,0)</f>
        <v>4</v>
      </c>
      <c r="J8612" t="s">
        <v>163</v>
      </c>
      <c r="K8612" s="3">
        <v>675.35</v>
      </c>
    </row>
    <row r="8613" spans="1:11" x14ac:dyDescent="0.35">
      <c r="A8613">
        <v>2015</v>
      </c>
      <c r="B8613" s="5" t="s">
        <v>59</v>
      </c>
      <c r="C8613" s="10">
        <v>42309</v>
      </c>
      <c r="D8613" t="s">
        <v>17</v>
      </c>
      <c r="E8613">
        <f>+VLOOKUP(Tabla2[[#This Row],[Punto de venta]],Punto_venta[],2,0)</f>
        <v>2</v>
      </c>
      <c r="F8613" t="s">
        <v>4</v>
      </c>
      <c r="G8613">
        <f>+VLOOKUP(Tabla2[[#This Row],[Cultivo]],Cod_categoría[],2,0)</f>
        <v>100107002</v>
      </c>
      <c r="H8613" t="str">
        <f>+VLOOKUP(F8613,Codigos[],2,0)</f>
        <v>Frutos tropicales y subtropicales</v>
      </c>
      <c r="I8613">
        <f>+VLOOKUP(Tabla2[[#This Row],[Categoría]],Cod_procesamiento10[],2,0)</f>
        <v>4</v>
      </c>
      <c r="J8613" t="s">
        <v>163</v>
      </c>
      <c r="K8613" s="3">
        <v>2125.17</v>
      </c>
    </row>
    <row r="8614" spans="1:11" x14ac:dyDescent="0.35">
      <c r="A8614">
        <v>2015</v>
      </c>
      <c r="B8614" s="5" t="s">
        <v>59</v>
      </c>
      <c r="C8614" s="10">
        <v>42309</v>
      </c>
      <c r="D8614" t="s">
        <v>17</v>
      </c>
      <c r="E8614">
        <f>+VLOOKUP(Tabla2[[#This Row],[Punto de venta]],Punto_venta[],2,0)</f>
        <v>2</v>
      </c>
      <c r="F8614" t="s">
        <v>8</v>
      </c>
      <c r="G8614">
        <f>+VLOOKUP(Tabla2[[#This Row],[Cultivo]],Cod_categoría[],2,0)</f>
        <v>100112025</v>
      </c>
      <c r="H8614" t="str">
        <f>+VLOOKUP(F8614,Codigos[],2,0)</f>
        <v>Berries</v>
      </c>
      <c r="I8614">
        <f>+VLOOKUP(Tabla2[[#This Row],[Categoría]],Cod_procesamiento10[],2,0)</f>
        <v>1</v>
      </c>
      <c r="J8614" t="s">
        <v>163</v>
      </c>
      <c r="K8614" s="3">
        <v>3381.44</v>
      </c>
    </row>
    <row r="8615" spans="1:11" x14ac:dyDescent="0.35">
      <c r="A8615">
        <v>2015</v>
      </c>
      <c r="B8615" s="5" t="s">
        <v>59</v>
      </c>
      <c r="C8615" s="10">
        <v>42309</v>
      </c>
      <c r="D8615" t="s">
        <v>17</v>
      </c>
      <c r="E8615">
        <f>+VLOOKUP(Tabla2[[#This Row],[Punto de venta]],Punto_venta[],2,0)</f>
        <v>2</v>
      </c>
      <c r="F8615" t="s">
        <v>19</v>
      </c>
      <c r="G8615">
        <f>+VLOOKUP(Tabla2[[#This Row],[Cultivo]],Cod_categoría[],2,0)</f>
        <v>100101007</v>
      </c>
      <c r="H8615" t="str">
        <f>+VLOOKUP(F8615,Codigos[],2,0)</f>
        <v>Berries</v>
      </c>
      <c r="I8615">
        <f>+VLOOKUP(Tabla2[[#This Row],[Categoría]],Cod_procesamiento10[],2,0)</f>
        <v>1</v>
      </c>
      <c r="J8615" t="s">
        <v>163</v>
      </c>
      <c r="K8615" s="3">
        <v>1170.21</v>
      </c>
    </row>
    <row r="8616" spans="1:11" x14ac:dyDescent="0.35">
      <c r="A8616">
        <v>2015</v>
      </c>
      <c r="B8616" s="5" t="s">
        <v>59</v>
      </c>
      <c r="C8616" s="10">
        <v>42309</v>
      </c>
      <c r="D8616" t="s">
        <v>17</v>
      </c>
      <c r="E8616">
        <f>+VLOOKUP(Tabla2[[#This Row],[Punto de venta]],Punto_venta[],2,0)</f>
        <v>2</v>
      </c>
      <c r="F8616" t="s">
        <v>9</v>
      </c>
      <c r="G8616">
        <f>+VLOOKUP(Tabla2[[#This Row],[Cultivo]],Cod_categoría[],2,0)</f>
        <v>100102003</v>
      </c>
      <c r="H8616" t="str">
        <f>+VLOOKUP(F8616,Codigos[],2,0)</f>
        <v>Cítricos</v>
      </c>
      <c r="I8616">
        <f>+VLOOKUP(Tabla2[[#This Row],[Categoría]],Cod_procesamiento10[],2,0)</f>
        <v>2</v>
      </c>
      <c r="J8616" t="s">
        <v>163</v>
      </c>
      <c r="K8616" s="3">
        <v>737.48</v>
      </c>
    </row>
    <row r="8617" spans="1:11" x14ac:dyDescent="0.35">
      <c r="A8617">
        <v>2015</v>
      </c>
      <c r="B8617" s="5" t="s">
        <v>59</v>
      </c>
      <c r="C8617" s="10">
        <v>42309</v>
      </c>
      <c r="D8617" t="s">
        <v>17</v>
      </c>
      <c r="E8617">
        <f>+VLOOKUP(Tabla2[[#This Row],[Punto de venta]],Punto_venta[],2,0)</f>
        <v>2</v>
      </c>
      <c r="F8617" t="s">
        <v>20</v>
      </c>
      <c r="G8617">
        <f>+VLOOKUP(Tabla2[[#This Row],[Cultivo]],Cod_categoría[],2,0)</f>
        <v>100102004</v>
      </c>
      <c r="H8617" t="str">
        <f>+VLOOKUP(F8617,Codigos[],2,0)</f>
        <v>Cítricos</v>
      </c>
      <c r="I8617">
        <f>+VLOOKUP(Tabla2[[#This Row],[Categoría]],Cod_procesamiento10[],2,0)</f>
        <v>2</v>
      </c>
      <c r="J8617" t="s">
        <v>163</v>
      </c>
      <c r="K8617" s="3">
        <v>1418.28</v>
      </c>
    </row>
    <row r="8618" spans="1:11" x14ac:dyDescent="0.35">
      <c r="A8618">
        <v>2015</v>
      </c>
      <c r="B8618" s="5" t="s">
        <v>59</v>
      </c>
      <c r="C8618" s="10">
        <v>42309</v>
      </c>
      <c r="D8618" t="s">
        <v>17</v>
      </c>
      <c r="E8618">
        <f>+VLOOKUP(Tabla2[[#This Row],[Punto de venta]],Punto_venta[],2,0)</f>
        <v>2</v>
      </c>
      <c r="F8618" t="s">
        <v>21</v>
      </c>
      <c r="G8618">
        <f>+VLOOKUP(Tabla2[[#This Row],[Cultivo]],Cod_categoría[],2,0)</f>
        <v>100108002</v>
      </c>
      <c r="H8618" t="str">
        <f>+VLOOKUP(F8618,Codigos[],2,0)</f>
        <v>Frutos tropicales y subtropicales</v>
      </c>
      <c r="I8618">
        <f>+VLOOKUP(Tabla2[[#This Row],[Categoría]],Cod_procesamiento10[],2,0)</f>
        <v>4</v>
      </c>
      <c r="J8618" t="s">
        <v>163</v>
      </c>
      <c r="K8618" s="3">
        <v>2114.5500000000002</v>
      </c>
    </row>
    <row r="8619" spans="1:11" x14ac:dyDescent="0.35">
      <c r="A8619">
        <v>2015</v>
      </c>
      <c r="B8619" s="5" t="s">
        <v>59</v>
      </c>
      <c r="C8619" s="10">
        <v>42309</v>
      </c>
      <c r="D8619" t="s">
        <v>17</v>
      </c>
      <c r="E8619">
        <f>+VLOOKUP(Tabla2[[#This Row],[Punto de venta]],Punto_venta[],2,0)</f>
        <v>2</v>
      </c>
      <c r="F8619" t="s">
        <v>10</v>
      </c>
      <c r="G8619">
        <f>+VLOOKUP(Tabla2[[#This Row],[Cultivo]],Cod_categoría[],2,0)</f>
        <v>100104002</v>
      </c>
      <c r="H8619" t="str">
        <f>+VLOOKUP(F8619,Codigos[],2,0)</f>
        <v>Frutos de pepita</v>
      </c>
      <c r="I8619">
        <f>+VLOOKUP(Tabla2[[#This Row],[Categoría]],Cod_procesamiento10[],2,0)</f>
        <v>3</v>
      </c>
      <c r="J8619" t="s">
        <v>163</v>
      </c>
      <c r="K8619" s="3">
        <v>1301.51</v>
      </c>
    </row>
    <row r="8620" spans="1:11" x14ac:dyDescent="0.35">
      <c r="A8620">
        <v>2015</v>
      </c>
      <c r="B8620" s="5" t="s">
        <v>59</v>
      </c>
      <c r="C8620" s="10">
        <v>42309</v>
      </c>
      <c r="D8620" t="s">
        <v>17</v>
      </c>
      <c r="E8620">
        <f>+VLOOKUP(Tabla2[[#This Row],[Punto de venta]],Punto_venta[],2,0)</f>
        <v>2</v>
      </c>
      <c r="F8620" t="s">
        <v>11</v>
      </c>
      <c r="G8620">
        <f>+VLOOKUP(Tabla2[[#This Row],[Cultivo]],Cod_categoría[],2,0)</f>
        <v>100102005</v>
      </c>
      <c r="H8620" t="str">
        <f>+VLOOKUP(F8620,Codigos[],2,0)</f>
        <v>Cítricos</v>
      </c>
      <c r="I8620">
        <f>+VLOOKUP(Tabla2[[#This Row],[Categoría]],Cod_procesamiento10[],2,0)</f>
        <v>2</v>
      </c>
      <c r="J8620" t="s">
        <v>163</v>
      </c>
      <c r="K8620" s="3">
        <v>925.08</v>
      </c>
    </row>
    <row r="8621" spans="1:11" x14ac:dyDescent="0.35">
      <c r="A8621">
        <v>2015</v>
      </c>
      <c r="B8621" s="5" t="s">
        <v>59</v>
      </c>
      <c r="C8621" s="10">
        <v>42309</v>
      </c>
      <c r="D8621" t="s">
        <v>17</v>
      </c>
      <c r="E8621">
        <f>+VLOOKUP(Tabla2[[#This Row],[Punto de venta]],Punto_venta[],2,0)</f>
        <v>2</v>
      </c>
      <c r="F8621" t="s">
        <v>13</v>
      </c>
      <c r="G8621">
        <f>+VLOOKUP(Tabla2[[#This Row],[Cultivo]],Cod_categoría[],2,0)</f>
        <v>100106002</v>
      </c>
      <c r="H8621" t="str">
        <f>+VLOOKUP(F8621,Codigos[],2,0)</f>
        <v>Frutos oleaginosos</v>
      </c>
      <c r="I8621">
        <f>+VLOOKUP(Tabla2[[#This Row],[Categoría]],Cod_procesamiento10[],2,0)</f>
        <v>12</v>
      </c>
      <c r="J8621" t="s">
        <v>163</v>
      </c>
      <c r="K8621" s="3">
        <v>2768.84</v>
      </c>
    </row>
    <row r="8622" spans="1:11" x14ac:dyDescent="0.35">
      <c r="A8622">
        <v>2015</v>
      </c>
      <c r="B8622" s="5" t="s">
        <v>59</v>
      </c>
      <c r="C8622" s="10">
        <v>42309</v>
      </c>
      <c r="D8622" t="s">
        <v>17</v>
      </c>
      <c r="E8622">
        <f>+VLOOKUP(Tabla2[[#This Row],[Punto de venta]],Punto_venta[],2,0)</f>
        <v>2</v>
      </c>
      <c r="F8622" t="s">
        <v>14</v>
      </c>
      <c r="G8622">
        <f>+VLOOKUP(Tabla2[[#This Row],[Cultivo]],Cod_categoría[],2,0)</f>
        <v>100104005</v>
      </c>
      <c r="H8622" t="str">
        <f>+VLOOKUP(F8622,Codigos[],2,0)</f>
        <v>Frutos de pepita</v>
      </c>
      <c r="I8622">
        <f>+VLOOKUP(Tabla2[[#This Row],[Categoría]],Cod_procesamiento10[],2,0)</f>
        <v>3</v>
      </c>
      <c r="J8622" t="s">
        <v>163</v>
      </c>
      <c r="K8622" s="3">
        <v>1115.8800000000001</v>
      </c>
    </row>
    <row r="8623" spans="1:11" x14ac:dyDescent="0.35">
      <c r="A8623">
        <v>2015</v>
      </c>
      <c r="B8623" s="5" t="s">
        <v>59</v>
      </c>
      <c r="C8623" s="10">
        <v>42309</v>
      </c>
      <c r="D8623" t="s">
        <v>17</v>
      </c>
      <c r="E8623">
        <f>+VLOOKUP(Tabla2[[#This Row],[Punto de venta]],Punto_venta[],2,0)</f>
        <v>2</v>
      </c>
      <c r="F8623" t="s">
        <v>15</v>
      </c>
      <c r="G8623">
        <f>+VLOOKUP(Tabla2[[#This Row],[Cultivo]],Cod_categoría[],2,0)</f>
        <v>100108006</v>
      </c>
      <c r="H8623" t="str">
        <f>+VLOOKUP(F8623,Codigos[],2,0)</f>
        <v>Frutos tropicales y subtropicales</v>
      </c>
      <c r="I8623">
        <f>+VLOOKUP(Tabla2[[#This Row],[Categoría]],Cod_procesamiento10[],2,0)</f>
        <v>4</v>
      </c>
      <c r="J8623" t="s">
        <v>163</v>
      </c>
      <c r="K8623" s="3">
        <v>781.67</v>
      </c>
    </row>
    <row r="8624" spans="1:11" x14ac:dyDescent="0.35">
      <c r="A8624">
        <v>2015</v>
      </c>
      <c r="B8624" s="5" t="s">
        <v>59</v>
      </c>
      <c r="C8624" s="10">
        <v>42309</v>
      </c>
      <c r="D8624" t="s">
        <v>2</v>
      </c>
      <c r="E8624">
        <f>+VLOOKUP(Tabla2[[#This Row],[Punto de venta]],Punto_venta[],2,0)</f>
        <v>1</v>
      </c>
      <c r="F8624" t="s">
        <v>4</v>
      </c>
      <c r="G8624">
        <f>+VLOOKUP(Tabla2[[#This Row],[Cultivo]],Cod_categoría[],2,0)</f>
        <v>100107002</v>
      </c>
      <c r="H8624" t="str">
        <f>+VLOOKUP(F8624,Codigos[],2,0)</f>
        <v>Frutos tropicales y subtropicales</v>
      </c>
      <c r="I8624">
        <f>+VLOOKUP(Tabla2[[#This Row],[Categoría]],Cod_procesamiento10[],2,0)</f>
        <v>4</v>
      </c>
      <c r="J8624" t="s">
        <v>163</v>
      </c>
      <c r="K8624" s="3">
        <v>1818.49</v>
      </c>
    </row>
    <row r="8625" spans="1:11" x14ac:dyDescent="0.35">
      <c r="A8625">
        <v>2015</v>
      </c>
      <c r="B8625" s="5" t="s">
        <v>59</v>
      </c>
      <c r="C8625" s="10">
        <v>42309</v>
      </c>
      <c r="D8625" t="s">
        <v>2</v>
      </c>
      <c r="E8625">
        <f>+VLOOKUP(Tabla2[[#This Row],[Punto de venta]],Punto_venta[],2,0)</f>
        <v>1</v>
      </c>
      <c r="F8625" t="s">
        <v>8</v>
      </c>
      <c r="G8625">
        <f>+VLOOKUP(Tabla2[[#This Row],[Cultivo]],Cod_categoría[],2,0)</f>
        <v>100112025</v>
      </c>
      <c r="H8625" t="str">
        <f>+VLOOKUP(F8625,Codigos[],2,0)</f>
        <v>Berries</v>
      </c>
      <c r="I8625">
        <f>+VLOOKUP(Tabla2[[#This Row],[Categoría]],Cod_procesamiento10[],2,0)</f>
        <v>1</v>
      </c>
      <c r="J8625" t="s">
        <v>163</v>
      </c>
      <c r="K8625" s="3">
        <v>1319.48</v>
      </c>
    </row>
    <row r="8626" spans="1:11" x14ac:dyDescent="0.35">
      <c r="A8626">
        <v>2015</v>
      </c>
      <c r="B8626" s="5" t="s">
        <v>59</v>
      </c>
      <c r="C8626" s="10">
        <v>42309</v>
      </c>
      <c r="D8626" t="s">
        <v>2</v>
      </c>
      <c r="E8626">
        <f>+VLOOKUP(Tabla2[[#This Row],[Punto de venta]],Punto_venta[],2,0)</f>
        <v>1</v>
      </c>
      <c r="F8626" t="s">
        <v>19</v>
      </c>
      <c r="G8626">
        <f>+VLOOKUP(Tabla2[[#This Row],[Cultivo]],Cod_categoría[],2,0)</f>
        <v>100101007</v>
      </c>
      <c r="H8626" t="str">
        <f>+VLOOKUP(F8626,Codigos[],2,0)</f>
        <v>Berries</v>
      </c>
      <c r="I8626">
        <f>+VLOOKUP(Tabla2[[#This Row],[Categoría]],Cod_procesamiento10[],2,0)</f>
        <v>1</v>
      </c>
      <c r="J8626" t="s">
        <v>163</v>
      </c>
      <c r="K8626" s="3">
        <v>695.01</v>
      </c>
    </row>
    <row r="8627" spans="1:11" x14ac:dyDescent="0.35">
      <c r="A8627">
        <v>2015</v>
      </c>
      <c r="B8627" s="5" t="s">
        <v>59</v>
      </c>
      <c r="C8627" s="10">
        <v>42309</v>
      </c>
      <c r="D8627" t="s">
        <v>2</v>
      </c>
      <c r="E8627">
        <f>+VLOOKUP(Tabla2[[#This Row],[Punto de venta]],Punto_venta[],2,0)</f>
        <v>1</v>
      </c>
      <c r="F8627" t="s">
        <v>9</v>
      </c>
      <c r="G8627">
        <f>+VLOOKUP(Tabla2[[#This Row],[Cultivo]],Cod_categoría[],2,0)</f>
        <v>100102003</v>
      </c>
      <c r="H8627" t="str">
        <f>+VLOOKUP(F8627,Codigos[],2,0)</f>
        <v>Cítricos</v>
      </c>
      <c r="I8627">
        <f>+VLOOKUP(Tabla2[[#This Row],[Categoría]],Cod_procesamiento10[],2,0)</f>
        <v>2</v>
      </c>
      <c r="J8627" t="s">
        <v>163</v>
      </c>
      <c r="K8627" s="3">
        <v>383.1</v>
      </c>
    </row>
    <row r="8628" spans="1:11" x14ac:dyDescent="0.35">
      <c r="A8628">
        <v>2015</v>
      </c>
      <c r="B8628" s="5" t="s">
        <v>59</v>
      </c>
      <c r="C8628" s="10">
        <v>42309</v>
      </c>
      <c r="D8628" t="s">
        <v>2</v>
      </c>
      <c r="E8628">
        <f>+VLOOKUP(Tabla2[[#This Row],[Punto de venta]],Punto_venta[],2,0)</f>
        <v>1</v>
      </c>
      <c r="F8628" t="s">
        <v>20</v>
      </c>
      <c r="G8628">
        <f>+VLOOKUP(Tabla2[[#This Row],[Cultivo]],Cod_categoría[],2,0)</f>
        <v>100102004</v>
      </c>
      <c r="H8628" t="str">
        <f>+VLOOKUP(F8628,Codigos[],2,0)</f>
        <v>Cítricos</v>
      </c>
      <c r="I8628">
        <f>+VLOOKUP(Tabla2[[#This Row],[Categoría]],Cod_procesamiento10[],2,0)</f>
        <v>2</v>
      </c>
      <c r="J8628" t="s">
        <v>163</v>
      </c>
      <c r="K8628" s="3">
        <v>684.12</v>
      </c>
    </row>
    <row r="8629" spans="1:11" x14ac:dyDescent="0.35">
      <c r="A8629">
        <v>2015</v>
      </c>
      <c r="B8629" s="5" t="s">
        <v>59</v>
      </c>
      <c r="C8629" s="10">
        <v>42309</v>
      </c>
      <c r="D8629" t="s">
        <v>2</v>
      </c>
      <c r="E8629">
        <f>+VLOOKUP(Tabla2[[#This Row],[Punto de venta]],Punto_venta[],2,0)</f>
        <v>1</v>
      </c>
      <c r="F8629" t="s">
        <v>21</v>
      </c>
      <c r="G8629">
        <f>+VLOOKUP(Tabla2[[#This Row],[Cultivo]],Cod_categoría[],2,0)</f>
        <v>100108002</v>
      </c>
      <c r="H8629" t="str">
        <f>+VLOOKUP(F8629,Codigos[],2,0)</f>
        <v>Frutos tropicales y subtropicales</v>
      </c>
      <c r="I8629">
        <f>+VLOOKUP(Tabla2[[#This Row],[Categoría]],Cod_procesamiento10[],2,0)</f>
        <v>4</v>
      </c>
      <c r="J8629" t="s">
        <v>163</v>
      </c>
      <c r="K8629" s="3">
        <v>1853.11</v>
      </c>
    </row>
    <row r="8630" spans="1:11" x14ac:dyDescent="0.35">
      <c r="A8630">
        <v>2015</v>
      </c>
      <c r="B8630" s="5" t="s">
        <v>59</v>
      </c>
      <c r="C8630" s="10">
        <v>42309</v>
      </c>
      <c r="D8630" t="s">
        <v>2</v>
      </c>
      <c r="E8630">
        <f>+VLOOKUP(Tabla2[[#This Row],[Punto de venta]],Punto_venta[],2,0)</f>
        <v>1</v>
      </c>
      <c r="F8630" t="s">
        <v>10</v>
      </c>
      <c r="G8630">
        <f>+VLOOKUP(Tabla2[[#This Row],[Cultivo]],Cod_categoría[],2,0)</f>
        <v>100104002</v>
      </c>
      <c r="H8630" t="str">
        <f>+VLOOKUP(F8630,Codigos[],2,0)</f>
        <v>Frutos de pepita</v>
      </c>
      <c r="I8630">
        <f>+VLOOKUP(Tabla2[[#This Row],[Categoría]],Cod_procesamiento10[],2,0)</f>
        <v>3</v>
      </c>
      <c r="J8630" t="s">
        <v>163</v>
      </c>
      <c r="K8630" s="3">
        <v>915.34</v>
      </c>
    </row>
    <row r="8631" spans="1:11" x14ac:dyDescent="0.35">
      <c r="A8631">
        <v>2015</v>
      </c>
      <c r="B8631" s="5" t="s">
        <v>59</v>
      </c>
      <c r="C8631" s="10">
        <v>42309</v>
      </c>
      <c r="D8631" t="s">
        <v>2</v>
      </c>
      <c r="E8631">
        <f>+VLOOKUP(Tabla2[[#This Row],[Punto de venta]],Punto_venta[],2,0)</f>
        <v>1</v>
      </c>
      <c r="F8631" t="s">
        <v>11</v>
      </c>
      <c r="G8631">
        <f>+VLOOKUP(Tabla2[[#This Row],[Cultivo]],Cod_categoría[],2,0)</f>
        <v>100102005</v>
      </c>
      <c r="H8631" t="str">
        <f>+VLOOKUP(F8631,Codigos[],2,0)</f>
        <v>Cítricos</v>
      </c>
      <c r="I8631">
        <f>+VLOOKUP(Tabla2[[#This Row],[Categoría]],Cod_procesamiento10[],2,0)</f>
        <v>2</v>
      </c>
      <c r="J8631" t="s">
        <v>163</v>
      </c>
      <c r="K8631" s="3">
        <v>629.58000000000004</v>
      </c>
    </row>
    <row r="8632" spans="1:11" x14ac:dyDescent="0.35">
      <c r="A8632">
        <v>2015</v>
      </c>
      <c r="B8632" s="5" t="s">
        <v>59</v>
      </c>
      <c r="C8632" s="10">
        <v>42309</v>
      </c>
      <c r="D8632" t="s">
        <v>2</v>
      </c>
      <c r="E8632">
        <f>+VLOOKUP(Tabla2[[#This Row],[Punto de venta]],Punto_venta[],2,0)</f>
        <v>1</v>
      </c>
      <c r="F8632" t="s">
        <v>13</v>
      </c>
      <c r="G8632">
        <f>+VLOOKUP(Tabla2[[#This Row],[Cultivo]],Cod_categoría[],2,0)</f>
        <v>100106002</v>
      </c>
      <c r="H8632" t="str">
        <f>+VLOOKUP(F8632,Codigos[],2,0)</f>
        <v>Frutos oleaginosos</v>
      </c>
      <c r="I8632">
        <f>+VLOOKUP(Tabla2[[#This Row],[Categoría]],Cod_procesamiento10[],2,0)</f>
        <v>12</v>
      </c>
      <c r="J8632" t="s">
        <v>163</v>
      </c>
      <c r="K8632" s="3">
        <v>1967.47</v>
      </c>
    </row>
    <row r="8633" spans="1:11" x14ac:dyDescent="0.35">
      <c r="A8633">
        <v>2015</v>
      </c>
      <c r="B8633" s="5" t="s">
        <v>59</v>
      </c>
      <c r="C8633" s="10">
        <v>42309</v>
      </c>
      <c r="D8633" t="s">
        <v>2</v>
      </c>
      <c r="E8633">
        <f>+VLOOKUP(Tabla2[[#This Row],[Punto de venta]],Punto_venta[],2,0)</f>
        <v>1</v>
      </c>
      <c r="F8633" t="s">
        <v>14</v>
      </c>
      <c r="G8633">
        <f>+VLOOKUP(Tabla2[[#This Row],[Cultivo]],Cod_categoría[],2,0)</f>
        <v>100104005</v>
      </c>
      <c r="H8633" t="str">
        <f>+VLOOKUP(F8633,Codigos[],2,0)</f>
        <v>Frutos de pepita</v>
      </c>
      <c r="I8633">
        <f>+VLOOKUP(Tabla2[[#This Row],[Categoría]],Cod_procesamiento10[],2,0)</f>
        <v>3</v>
      </c>
      <c r="J8633" t="s">
        <v>163</v>
      </c>
      <c r="K8633" s="3">
        <v>803.4</v>
      </c>
    </row>
    <row r="8634" spans="1:11" x14ac:dyDescent="0.35">
      <c r="A8634">
        <v>2015</v>
      </c>
      <c r="B8634" s="5" t="s">
        <v>59</v>
      </c>
      <c r="C8634" s="10">
        <v>42309</v>
      </c>
      <c r="D8634" t="s">
        <v>2</v>
      </c>
      <c r="E8634">
        <f>+VLOOKUP(Tabla2[[#This Row],[Punto de venta]],Punto_venta[],2,0)</f>
        <v>1</v>
      </c>
      <c r="F8634" t="s">
        <v>15</v>
      </c>
      <c r="G8634">
        <f>+VLOOKUP(Tabla2[[#This Row],[Cultivo]],Cod_categoría[],2,0)</f>
        <v>100108006</v>
      </c>
      <c r="H8634" t="str">
        <f>+VLOOKUP(F8634,Codigos[],2,0)</f>
        <v>Frutos tropicales y subtropicales</v>
      </c>
      <c r="I8634">
        <f>+VLOOKUP(Tabla2[[#This Row],[Categoría]],Cod_procesamiento10[],2,0)</f>
        <v>4</v>
      </c>
      <c r="J8634" t="s">
        <v>163</v>
      </c>
      <c r="K8634" s="3">
        <v>584.30999999999995</v>
      </c>
    </row>
    <row r="8635" spans="1:11" x14ac:dyDescent="0.35">
      <c r="A8635">
        <v>2015</v>
      </c>
      <c r="B8635" s="5" t="s">
        <v>59</v>
      </c>
      <c r="C8635" s="10">
        <v>42309</v>
      </c>
      <c r="D8635" t="s">
        <v>17</v>
      </c>
      <c r="E8635">
        <f>+VLOOKUP(Tabla2[[#This Row],[Punto de venta]],Punto_venta[],2,0)</f>
        <v>2</v>
      </c>
      <c r="F8635" t="s">
        <v>4</v>
      </c>
      <c r="G8635">
        <f>+VLOOKUP(Tabla2[[#This Row],[Cultivo]],Cod_categoría[],2,0)</f>
        <v>100107002</v>
      </c>
      <c r="H8635" t="str">
        <f>+VLOOKUP(F8635,Codigos[],2,0)</f>
        <v>Frutos tropicales y subtropicales</v>
      </c>
      <c r="I8635">
        <f>+VLOOKUP(Tabla2[[#This Row],[Categoría]],Cod_procesamiento10[],2,0)</f>
        <v>4</v>
      </c>
      <c r="J8635" t="s">
        <v>163</v>
      </c>
      <c r="K8635" s="3">
        <v>2221.2800000000002</v>
      </c>
    </row>
    <row r="8636" spans="1:11" x14ac:dyDescent="0.35">
      <c r="A8636">
        <v>2015</v>
      </c>
      <c r="B8636" s="5" t="s">
        <v>59</v>
      </c>
      <c r="C8636" s="10">
        <v>42309</v>
      </c>
      <c r="D8636" t="s">
        <v>17</v>
      </c>
      <c r="E8636">
        <f>+VLOOKUP(Tabla2[[#This Row],[Punto de venta]],Punto_venta[],2,0)</f>
        <v>2</v>
      </c>
      <c r="F8636" t="s">
        <v>8</v>
      </c>
      <c r="G8636">
        <f>+VLOOKUP(Tabla2[[#This Row],[Cultivo]],Cod_categoría[],2,0)</f>
        <v>100112025</v>
      </c>
      <c r="H8636" t="str">
        <f>+VLOOKUP(F8636,Codigos[],2,0)</f>
        <v>Berries</v>
      </c>
      <c r="I8636">
        <f>+VLOOKUP(Tabla2[[#This Row],[Categoría]],Cod_procesamiento10[],2,0)</f>
        <v>1</v>
      </c>
      <c r="J8636" t="s">
        <v>163</v>
      </c>
      <c r="K8636" s="3">
        <v>3233.45</v>
      </c>
    </row>
    <row r="8637" spans="1:11" x14ac:dyDescent="0.35">
      <c r="A8637">
        <v>2015</v>
      </c>
      <c r="B8637" s="5" t="s">
        <v>59</v>
      </c>
      <c r="C8637" s="10">
        <v>42309</v>
      </c>
      <c r="D8637" t="s">
        <v>17</v>
      </c>
      <c r="E8637">
        <f>+VLOOKUP(Tabla2[[#This Row],[Punto de venta]],Punto_venta[],2,0)</f>
        <v>2</v>
      </c>
      <c r="F8637" t="s">
        <v>19</v>
      </c>
      <c r="G8637">
        <f>+VLOOKUP(Tabla2[[#This Row],[Cultivo]],Cod_categoría[],2,0)</f>
        <v>100101007</v>
      </c>
      <c r="H8637" t="str">
        <f>+VLOOKUP(F8637,Codigos[],2,0)</f>
        <v>Berries</v>
      </c>
      <c r="I8637">
        <f>+VLOOKUP(Tabla2[[#This Row],[Categoría]],Cod_procesamiento10[],2,0)</f>
        <v>1</v>
      </c>
      <c r="J8637" t="s">
        <v>163</v>
      </c>
      <c r="K8637" s="3">
        <v>1165.43</v>
      </c>
    </row>
    <row r="8638" spans="1:11" x14ac:dyDescent="0.35">
      <c r="A8638">
        <v>2015</v>
      </c>
      <c r="B8638" s="5" t="s">
        <v>59</v>
      </c>
      <c r="C8638" s="10">
        <v>42309</v>
      </c>
      <c r="D8638" t="s">
        <v>17</v>
      </c>
      <c r="E8638">
        <f>+VLOOKUP(Tabla2[[#This Row],[Punto de venta]],Punto_venta[],2,0)</f>
        <v>2</v>
      </c>
      <c r="F8638" t="s">
        <v>9</v>
      </c>
      <c r="G8638">
        <f>+VLOOKUP(Tabla2[[#This Row],[Cultivo]],Cod_categoría[],2,0)</f>
        <v>100102003</v>
      </c>
      <c r="H8638" t="str">
        <f>+VLOOKUP(F8638,Codigos[],2,0)</f>
        <v>Cítricos</v>
      </c>
      <c r="I8638">
        <f>+VLOOKUP(Tabla2[[#This Row],[Categoría]],Cod_procesamiento10[],2,0)</f>
        <v>2</v>
      </c>
      <c r="J8638" t="s">
        <v>163</v>
      </c>
      <c r="K8638" s="3">
        <v>700.73</v>
      </c>
    </row>
    <row r="8639" spans="1:11" x14ac:dyDescent="0.35">
      <c r="A8639">
        <v>2015</v>
      </c>
      <c r="B8639" s="5" t="s">
        <v>59</v>
      </c>
      <c r="C8639" s="10">
        <v>42309</v>
      </c>
      <c r="D8639" t="s">
        <v>17</v>
      </c>
      <c r="E8639">
        <f>+VLOOKUP(Tabla2[[#This Row],[Punto de venta]],Punto_venta[],2,0)</f>
        <v>2</v>
      </c>
      <c r="F8639" t="s">
        <v>20</v>
      </c>
      <c r="G8639">
        <f>+VLOOKUP(Tabla2[[#This Row],[Cultivo]],Cod_categoría[],2,0)</f>
        <v>100102004</v>
      </c>
      <c r="H8639" t="str">
        <f>+VLOOKUP(F8639,Codigos[],2,0)</f>
        <v>Cítricos</v>
      </c>
      <c r="I8639">
        <f>+VLOOKUP(Tabla2[[#This Row],[Categoría]],Cod_procesamiento10[],2,0)</f>
        <v>2</v>
      </c>
      <c r="J8639" t="s">
        <v>163</v>
      </c>
      <c r="K8639" s="3">
        <v>1398.65</v>
      </c>
    </row>
    <row r="8640" spans="1:11" x14ac:dyDescent="0.35">
      <c r="A8640">
        <v>2015</v>
      </c>
      <c r="B8640" s="5" t="s">
        <v>59</v>
      </c>
      <c r="C8640" s="10">
        <v>42309</v>
      </c>
      <c r="D8640" t="s">
        <v>17</v>
      </c>
      <c r="E8640">
        <f>+VLOOKUP(Tabla2[[#This Row],[Punto de venta]],Punto_venta[],2,0)</f>
        <v>2</v>
      </c>
      <c r="F8640" t="s">
        <v>21</v>
      </c>
      <c r="G8640">
        <f>+VLOOKUP(Tabla2[[#This Row],[Cultivo]],Cod_categoría[],2,0)</f>
        <v>100108002</v>
      </c>
      <c r="H8640" t="str">
        <f>+VLOOKUP(F8640,Codigos[],2,0)</f>
        <v>Frutos tropicales y subtropicales</v>
      </c>
      <c r="I8640">
        <f>+VLOOKUP(Tabla2[[#This Row],[Categoría]],Cod_procesamiento10[],2,0)</f>
        <v>4</v>
      </c>
      <c r="J8640" t="s">
        <v>163</v>
      </c>
      <c r="K8640" s="3">
        <v>2006.54</v>
      </c>
    </row>
    <row r="8641" spans="1:11" x14ac:dyDescent="0.35">
      <c r="A8641">
        <v>2015</v>
      </c>
      <c r="B8641" s="5" t="s">
        <v>59</v>
      </c>
      <c r="C8641" s="10">
        <v>42309</v>
      </c>
      <c r="D8641" t="s">
        <v>17</v>
      </c>
      <c r="E8641">
        <f>+VLOOKUP(Tabla2[[#This Row],[Punto de venta]],Punto_venta[],2,0)</f>
        <v>2</v>
      </c>
      <c r="F8641" t="s">
        <v>10</v>
      </c>
      <c r="G8641">
        <f>+VLOOKUP(Tabla2[[#This Row],[Cultivo]],Cod_categoría[],2,0)</f>
        <v>100104002</v>
      </c>
      <c r="H8641" t="str">
        <f>+VLOOKUP(F8641,Codigos[],2,0)</f>
        <v>Frutos de pepita</v>
      </c>
      <c r="I8641">
        <f>+VLOOKUP(Tabla2[[#This Row],[Categoría]],Cod_procesamiento10[],2,0)</f>
        <v>3</v>
      </c>
      <c r="J8641" t="s">
        <v>163</v>
      </c>
      <c r="K8641" s="3">
        <v>1287.95</v>
      </c>
    </row>
    <row r="8642" spans="1:11" x14ac:dyDescent="0.35">
      <c r="A8642">
        <v>2015</v>
      </c>
      <c r="B8642" s="5" t="s">
        <v>59</v>
      </c>
      <c r="C8642" s="10">
        <v>42309</v>
      </c>
      <c r="D8642" t="s">
        <v>17</v>
      </c>
      <c r="E8642">
        <f>+VLOOKUP(Tabla2[[#This Row],[Punto de venta]],Punto_venta[],2,0)</f>
        <v>2</v>
      </c>
      <c r="F8642" t="s">
        <v>11</v>
      </c>
      <c r="G8642">
        <f>+VLOOKUP(Tabla2[[#This Row],[Cultivo]],Cod_categoría[],2,0)</f>
        <v>100102005</v>
      </c>
      <c r="H8642" t="str">
        <f>+VLOOKUP(F8642,Codigos[],2,0)</f>
        <v>Cítricos</v>
      </c>
      <c r="I8642">
        <f>+VLOOKUP(Tabla2[[#This Row],[Categoría]],Cod_procesamiento10[],2,0)</f>
        <v>2</v>
      </c>
      <c r="J8642" t="s">
        <v>163</v>
      </c>
      <c r="K8642" s="3">
        <v>923.19</v>
      </c>
    </row>
    <row r="8643" spans="1:11" x14ac:dyDescent="0.35">
      <c r="A8643">
        <v>2015</v>
      </c>
      <c r="B8643" s="5" t="s">
        <v>59</v>
      </c>
      <c r="C8643" s="10">
        <v>42309</v>
      </c>
      <c r="D8643" t="s">
        <v>17</v>
      </c>
      <c r="E8643">
        <f>+VLOOKUP(Tabla2[[#This Row],[Punto de venta]],Punto_venta[],2,0)</f>
        <v>2</v>
      </c>
      <c r="F8643" t="s">
        <v>13</v>
      </c>
      <c r="G8643">
        <f>+VLOOKUP(Tabla2[[#This Row],[Cultivo]],Cod_categoría[],2,0)</f>
        <v>100106002</v>
      </c>
      <c r="H8643" t="str">
        <f>+VLOOKUP(F8643,Codigos[],2,0)</f>
        <v>Frutos oleaginosos</v>
      </c>
      <c r="I8643">
        <f>+VLOOKUP(Tabla2[[#This Row],[Categoría]],Cod_procesamiento10[],2,0)</f>
        <v>12</v>
      </c>
      <c r="J8643" t="s">
        <v>163</v>
      </c>
      <c r="K8643" s="3">
        <v>2796.27</v>
      </c>
    </row>
    <row r="8644" spans="1:11" x14ac:dyDescent="0.35">
      <c r="A8644">
        <v>2015</v>
      </c>
      <c r="B8644" s="5" t="s">
        <v>59</v>
      </c>
      <c r="C8644" s="10">
        <v>42309</v>
      </c>
      <c r="D8644" t="s">
        <v>17</v>
      </c>
      <c r="E8644">
        <f>+VLOOKUP(Tabla2[[#This Row],[Punto de venta]],Punto_venta[],2,0)</f>
        <v>2</v>
      </c>
      <c r="F8644" t="s">
        <v>14</v>
      </c>
      <c r="G8644">
        <f>+VLOOKUP(Tabla2[[#This Row],[Cultivo]],Cod_categoría[],2,0)</f>
        <v>100104005</v>
      </c>
      <c r="H8644" t="str">
        <f>+VLOOKUP(F8644,Codigos[],2,0)</f>
        <v>Frutos de pepita</v>
      </c>
      <c r="I8644">
        <f>+VLOOKUP(Tabla2[[#This Row],[Categoría]],Cod_procesamiento10[],2,0)</f>
        <v>3</v>
      </c>
      <c r="J8644" t="s">
        <v>163</v>
      </c>
      <c r="K8644" s="3">
        <v>1159.71</v>
      </c>
    </row>
    <row r="8645" spans="1:11" x14ac:dyDescent="0.35">
      <c r="A8645">
        <v>2015</v>
      </c>
      <c r="B8645" s="5" t="s">
        <v>59</v>
      </c>
      <c r="C8645" s="10">
        <v>42309</v>
      </c>
      <c r="D8645" t="s">
        <v>17</v>
      </c>
      <c r="E8645">
        <f>+VLOOKUP(Tabla2[[#This Row],[Punto de venta]],Punto_venta[],2,0)</f>
        <v>2</v>
      </c>
      <c r="F8645" t="s">
        <v>15</v>
      </c>
      <c r="G8645">
        <f>+VLOOKUP(Tabla2[[#This Row],[Cultivo]],Cod_categoría[],2,0)</f>
        <v>100108006</v>
      </c>
      <c r="H8645" t="str">
        <f>+VLOOKUP(F8645,Codigos[],2,0)</f>
        <v>Frutos tropicales y subtropicales</v>
      </c>
      <c r="I8645">
        <f>+VLOOKUP(Tabla2[[#This Row],[Categoría]],Cod_procesamiento10[],2,0)</f>
        <v>4</v>
      </c>
      <c r="J8645" t="s">
        <v>163</v>
      </c>
      <c r="K8645" s="3">
        <v>813.09</v>
      </c>
    </row>
    <row r="8646" spans="1:11" x14ac:dyDescent="0.35">
      <c r="A8646">
        <v>2015</v>
      </c>
      <c r="B8646" s="5" t="s">
        <v>59</v>
      </c>
      <c r="C8646" s="10">
        <v>42309</v>
      </c>
      <c r="D8646" t="s">
        <v>24</v>
      </c>
      <c r="E8646">
        <f>+VLOOKUP(Tabla2[[#This Row],[Punto de venta]],Punto_venta[],2,0)</f>
        <v>3</v>
      </c>
      <c r="F8646" t="s">
        <v>68</v>
      </c>
      <c r="G8646">
        <f>+VLOOKUP(Tabla2[[#This Row],[Cultivo]],Cod_categoría[],2,0)</f>
        <v>100101001</v>
      </c>
      <c r="H8646" t="str">
        <f>+VLOOKUP(F8646,Codigos[],2,0)</f>
        <v>Berries</v>
      </c>
      <c r="I8646">
        <f>+VLOOKUP(Tabla2[[#This Row],[Categoría]],Cod_procesamiento10[],2,0)</f>
        <v>1</v>
      </c>
      <c r="J8646" t="s">
        <v>163</v>
      </c>
      <c r="K8646" s="3">
        <v>2975.2</v>
      </c>
    </row>
    <row r="8647" spans="1:11" x14ac:dyDescent="0.35">
      <c r="A8647">
        <v>2015</v>
      </c>
      <c r="B8647" s="5" t="s">
        <v>59</v>
      </c>
      <c r="C8647" s="10">
        <v>42309</v>
      </c>
      <c r="D8647" t="s">
        <v>24</v>
      </c>
      <c r="E8647">
        <f>+VLOOKUP(Tabla2[[#This Row],[Punto de venta]],Punto_venta[],2,0)</f>
        <v>3</v>
      </c>
      <c r="F8647" t="s">
        <v>3</v>
      </c>
      <c r="G8647">
        <f>+VLOOKUP(Tabla2[[#This Row],[Cultivo]],Cod_categoría[],2,0)</f>
        <v>100103001</v>
      </c>
      <c r="H8647" t="str">
        <f>+VLOOKUP(F8647,Codigos[],2,0)</f>
        <v>Frutos de carozo</v>
      </c>
      <c r="I8647">
        <f>+VLOOKUP(Tabla2[[#This Row],[Categoría]],Cod_procesamiento10[],2,0)</f>
        <v>5</v>
      </c>
      <c r="J8647" t="s">
        <v>163</v>
      </c>
      <c r="K8647" s="3">
        <v>1659.54</v>
      </c>
    </row>
    <row r="8648" spans="1:11" x14ac:dyDescent="0.35">
      <c r="A8648">
        <v>2015</v>
      </c>
      <c r="B8648" s="5" t="s">
        <v>59</v>
      </c>
      <c r="C8648" s="10">
        <v>42309</v>
      </c>
      <c r="D8648" t="s">
        <v>24</v>
      </c>
      <c r="E8648">
        <f>+VLOOKUP(Tabla2[[#This Row],[Punto de venta]],Punto_venta[],2,0)</f>
        <v>3</v>
      </c>
      <c r="F8648" t="s">
        <v>4</v>
      </c>
      <c r="G8648">
        <f>+VLOOKUP(Tabla2[[#This Row],[Cultivo]],Cod_categoría[],2,0)</f>
        <v>100107002</v>
      </c>
      <c r="H8648" t="str">
        <f>+VLOOKUP(F8648,Codigos[],2,0)</f>
        <v>Frutos tropicales y subtropicales</v>
      </c>
      <c r="I8648">
        <f>+VLOOKUP(Tabla2[[#This Row],[Categoría]],Cod_procesamiento10[],2,0)</f>
        <v>4</v>
      </c>
      <c r="J8648" t="s">
        <v>163</v>
      </c>
      <c r="K8648" s="3">
        <v>1146.0899999999999</v>
      </c>
    </row>
    <row r="8649" spans="1:11" x14ac:dyDescent="0.35">
      <c r="A8649">
        <v>2015</v>
      </c>
      <c r="B8649" s="5" t="s">
        <v>59</v>
      </c>
      <c r="C8649" s="10">
        <v>42309</v>
      </c>
      <c r="D8649" t="s">
        <v>24</v>
      </c>
      <c r="E8649">
        <f>+VLOOKUP(Tabla2[[#This Row],[Punto de venta]],Punto_venta[],2,0)</f>
        <v>3</v>
      </c>
      <c r="F8649" t="s">
        <v>6</v>
      </c>
      <c r="G8649">
        <f>+VLOOKUP(Tabla2[[#This Row],[Cultivo]],Cod_categoría[],2,0)</f>
        <v>100103003</v>
      </c>
      <c r="H8649" t="str">
        <f>+VLOOKUP(F8649,Codigos[],2,0)</f>
        <v>Frutos de carozo</v>
      </c>
      <c r="I8649">
        <f>+VLOOKUP(Tabla2[[#This Row],[Categoría]],Cod_procesamiento10[],2,0)</f>
        <v>5</v>
      </c>
      <c r="J8649" t="s">
        <v>163</v>
      </c>
      <c r="K8649" s="3">
        <v>942.39</v>
      </c>
    </row>
    <row r="8650" spans="1:11" x14ac:dyDescent="0.35">
      <c r="A8650">
        <v>2015</v>
      </c>
      <c r="B8650" s="5" t="s">
        <v>59</v>
      </c>
      <c r="C8650" s="10">
        <v>42309</v>
      </c>
      <c r="D8650" t="s">
        <v>24</v>
      </c>
      <c r="E8650">
        <f>+VLOOKUP(Tabla2[[#This Row],[Punto de venta]],Punto_venta[],2,0)</f>
        <v>3</v>
      </c>
      <c r="F8650" t="s">
        <v>7</v>
      </c>
      <c r="G8650">
        <f>+VLOOKUP(Tabla2[[#This Row],[Cultivo]],Cod_categoría[],2,0)</f>
        <v>100103004</v>
      </c>
      <c r="H8650" t="str">
        <f>+VLOOKUP(F8650,Codigos[],2,0)</f>
        <v>Frutos de carozo</v>
      </c>
      <c r="I8650">
        <f>+VLOOKUP(Tabla2[[#This Row],[Categoría]],Cod_procesamiento10[],2,0)</f>
        <v>5</v>
      </c>
      <c r="J8650" t="s">
        <v>163</v>
      </c>
      <c r="K8650" s="3">
        <v>770.84</v>
      </c>
    </row>
    <row r="8651" spans="1:11" x14ac:dyDescent="0.35">
      <c r="A8651">
        <v>2015</v>
      </c>
      <c r="B8651" s="5" t="s">
        <v>59</v>
      </c>
      <c r="C8651" s="10">
        <v>42309</v>
      </c>
      <c r="D8651" t="s">
        <v>24</v>
      </c>
      <c r="E8651">
        <f>+VLOOKUP(Tabla2[[#This Row],[Punto de venta]],Punto_venta[],2,0)</f>
        <v>3</v>
      </c>
      <c r="F8651" t="s">
        <v>23</v>
      </c>
      <c r="G8651">
        <f>+VLOOKUP(Tabla2[[#This Row],[Cultivo]],Cod_categoría[],2,0)</f>
        <v>100101004</v>
      </c>
      <c r="H8651" t="str">
        <f>+VLOOKUP(F8651,Codigos[],2,0)</f>
        <v>Berries</v>
      </c>
      <c r="I8651">
        <f>+VLOOKUP(Tabla2[[#This Row],[Categoría]],Cod_procesamiento10[],2,0)</f>
        <v>1</v>
      </c>
      <c r="J8651" t="s">
        <v>163</v>
      </c>
      <c r="K8651" s="3">
        <v>4666.67</v>
      </c>
    </row>
    <row r="8652" spans="1:11" x14ac:dyDescent="0.35">
      <c r="A8652">
        <v>2015</v>
      </c>
      <c r="B8652" s="5" t="s">
        <v>59</v>
      </c>
      <c r="C8652" s="10">
        <v>42309</v>
      </c>
      <c r="D8652" t="s">
        <v>24</v>
      </c>
      <c r="E8652">
        <f>+VLOOKUP(Tabla2[[#This Row],[Punto de venta]],Punto_venta[],2,0)</f>
        <v>3</v>
      </c>
      <c r="F8652" t="s">
        <v>8</v>
      </c>
      <c r="G8652">
        <f>+VLOOKUP(Tabla2[[#This Row],[Cultivo]],Cod_categoría[],2,0)</f>
        <v>100112025</v>
      </c>
      <c r="H8652" t="str">
        <f>+VLOOKUP(F8652,Codigos[],2,0)</f>
        <v>Berries</v>
      </c>
      <c r="I8652">
        <f>+VLOOKUP(Tabla2[[#This Row],[Categoría]],Cod_procesamiento10[],2,0)</f>
        <v>1</v>
      </c>
      <c r="J8652" t="s">
        <v>163</v>
      </c>
      <c r="K8652" s="3">
        <v>874.66</v>
      </c>
    </row>
    <row r="8653" spans="1:11" x14ac:dyDescent="0.35">
      <c r="A8653">
        <v>2015</v>
      </c>
      <c r="B8653" s="5" t="s">
        <v>59</v>
      </c>
      <c r="C8653" s="10">
        <v>42309</v>
      </c>
      <c r="D8653" t="s">
        <v>24</v>
      </c>
      <c r="E8653">
        <f>+VLOOKUP(Tabla2[[#This Row],[Punto de venta]],Punto_venta[],2,0)</f>
        <v>3</v>
      </c>
      <c r="F8653" t="s">
        <v>33</v>
      </c>
      <c r="G8653">
        <f>+VLOOKUP(Tabla2[[#This Row],[Cultivo]],Cod_categoría[],2,0)</f>
        <v>100114040</v>
      </c>
      <c r="H8653" t="str">
        <f>+VLOOKUP(F8653,Codigos[],2,0)</f>
        <v>Frutos tropicales y subtropicales</v>
      </c>
      <c r="I8653">
        <f>+VLOOKUP(Tabla2[[#This Row],[Categoría]],Cod_procesamiento10[],2,0)</f>
        <v>4</v>
      </c>
      <c r="J8653" t="s">
        <v>163</v>
      </c>
      <c r="K8653" s="3">
        <v>2915.68</v>
      </c>
    </row>
    <row r="8654" spans="1:11" x14ac:dyDescent="0.35">
      <c r="A8654">
        <v>2015</v>
      </c>
      <c r="B8654" s="5" t="s">
        <v>59</v>
      </c>
      <c r="C8654" s="10">
        <v>42309</v>
      </c>
      <c r="D8654" t="s">
        <v>24</v>
      </c>
      <c r="E8654">
        <f>+VLOOKUP(Tabla2[[#This Row],[Punto de venta]],Punto_venta[],2,0)</f>
        <v>3</v>
      </c>
      <c r="F8654" t="s">
        <v>19</v>
      </c>
      <c r="G8654">
        <f>+VLOOKUP(Tabla2[[#This Row],[Cultivo]],Cod_categoría[],2,0)</f>
        <v>100101007</v>
      </c>
      <c r="H8654" t="str">
        <f>+VLOOKUP(F8654,Codigos[],2,0)</f>
        <v>Berries</v>
      </c>
      <c r="I8654">
        <f>+VLOOKUP(Tabla2[[#This Row],[Categoría]],Cod_procesamiento10[],2,0)</f>
        <v>1</v>
      </c>
      <c r="J8654" t="s">
        <v>163</v>
      </c>
      <c r="K8654" s="3">
        <v>402.3</v>
      </c>
    </row>
    <row r="8655" spans="1:11" x14ac:dyDescent="0.35">
      <c r="A8655">
        <v>2015</v>
      </c>
      <c r="B8655" s="5" t="s">
        <v>59</v>
      </c>
      <c r="C8655" s="10">
        <v>42309</v>
      </c>
      <c r="D8655" t="s">
        <v>24</v>
      </c>
      <c r="E8655">
        <f>+VLOOKUP(Tabla2[[#This Row],[Punto de venta]],Punto_venta[],2,0)</f>
        <v>3</v>
      </c>
      <c r="F8655" t="s">
        <v>9</v>
      </c>
      <c r="G8655">
        <f>+VLOOKUP(Tabla2[[#This Row],[Cultivo]],Cod_categoría[],2,0)</f>
        <v>100102003</v>
      </c>
      <c r="H8655" t="str">
        <f>+VLOOKUP(F8655,Codigos[],2,0)</f>
        <v>Cítricos</v>
      </c>
      <c r="I8655">
        <f>+VLOOKUP(Tabla2[[#This Row],[Categoría]],Cod_procesamiento10[],2,0)</f>
        <v>2</v>
      </c>
      <c r="J8655" t="s">
        <v>163</v>
      </c>
      <c r="K8655" s="3">
        <v>215.53</v>
      </c>
    </row>
    <row r="8656" spans="1:11" x14ac:dyDescent="0.35">
      <c r="A8656">
        <v>2015</v>
      </c>
      <c r="B8656" s="5" t="s">
        <v>59</v>
      </c>
      <c r="C8656" s="10">
        <v>42309</v>
      </c>
      <c r="D8656" t="s">
        <v>24</v>
      </c>
      <c r="E8656">
        <f>+VLOOKUP(Tabla2[[#This Row],[Punto de venta]],Punto_venta[],2,0)</f>
        <v>3</v>
      </c>
      <c r="F8656" t="s">
        <v>20</v>
      </c>
      <c r="G8656">
        <f>+VLOOKUP(Tabla2[[#This Row],[Cultivo]],Cod_categoría[],2,0)</f>
        <v>100102004</v>
      </c>
      <c r="H8656" t="str">
        <f>+VLOOKUP(F8656,Codigos[],2,0)</f>
        <v>Cítricos</v>
      </c>
      <c r="I8656">
        <f>+VLOOKUP(Tabla2[[#This Row],[Categoría]],Cod_procesamiento10[],2,0)</f>
        <v>2</v>
      </c>
      <c r="J8656" t="s">
        <v>163</v>
      </c>
      <c r="K8656" s="3">
        <v>388.08</v>
      </c>
    </row>
    <row r="8657" spans="1:11" x14ac:dyDescent="0.35">
      <c r="A8657">
        <v>2015</v>
      </c>
      <c r="B8657" s="5" t="s">
        <v>59</v>
      </c>
      <c r="C8657" s="10">
        <v>42309</v>
      </c>
      <c r="D8657" t="s">
        <v>24</v>
      </c>
      <c r="E8657">
        <f>+VLOOKUP(Tabla2[[#This Row],[Punto de venta]],Punto_venta[],2,0)</f>
        <v>3</v>
      </c>
      <c r="F8657" t="s">
        <v>21</v>
      </c>
      <c r="G8657">
        <f>+VLOOKUP(Tabla2[[#This Row],[Cultivo]],Cod_categoría[],2,0)</f>
        <v>100108002</v>
      </c>
      <c r="H8657" t="str">
        <f>+VLOOKUP(F8657,Codigos[],2,0)</f>
        <v>Frutos tropicales y subtropicales</v>
      </c>
      <c r="I8657">
        <f>+VLOOKUP(Tabla2[[#This Row],[Categoría]],Cod_procesamiento10[],2,0)</f>
        <v>4</v>
      </c>
      <c r="J8657" t="s">
        <v>163</v>
      </c>
      <c r="K8657" s="3">
        <v>1379.68</v>
      </c>
    </row>
    <row r="8658" spans="1:11" x14ac:dyDescent="0.35">
      <c r="A8658">
        <v>2015</v>
      </c>
      <c r="B8658" s="5" t="s">
        <v>59</v>
      </c>
      <c r="C8658" s="10">
        <v>42309</v>
      </c>
      <c r="D8658" t="s">
        <v>24</v>
      </c>
      <c r="E8658">
        <f>+VLOOKUP(Tabla2[[#This Row],[Punto de venta]],Punto_venta[],2,0)</f>
        <v>3</v>
      </c>
      <c r="F8658" t="s">
        <v>10</v>
      </c>
      <c r="G8658">
        <f>+VLOOKUP(Tabla2[[#This Row],[Cultivo]],Cod_categoría[],2,0)</f>
        <v>100104002</v>
      </c>
      <c r="H8658" t="str">
        <f>+VLOOKUP(F8658,Codigos[],2,0)</f>
        <v>Frutos de pepita</v>
      </c>
      <c r="I8658">
        <f>+VLOOKUP(Tabla2[[#This Row],[Categoría]],Cod_procesamiento10[],2,0)</f>
        <v>3</v>
      </c>
      <c r="J8658" t="s">
        <v>163</v>
      </c>
      <c r="K8658" s="3">
        <v>627.71</v>
      </c>
    </row>
    <row r="8659" spans="1:11" x14ac:dyDescent="0.35">
      <c r="A8659">
        <v>2015</v>
      </c>
      <c r="B8659" s="5" t="s">
        <v>59</v>
      </c>
      <c r="C8659" s="10">
        <v>42309</v>
      </c>
      <c r="D8659" t="s">
        <v>24</v>
      </c>
      <c r="E8659">
        <f>+VLOOKUP(Tabla2[[#This Row],[Punto de venta]],Punto_venta[],2,0)</f>
        <v>3</v>
      </c>
      <c r="F8659" t="s">
        <v>28</v>
      </c>
      <c r="G8659">
        <f>+VLOOKUP(Tabla2[[#This Row],[Cultivo]],Cod_categoría[],2,0)</f>
        <v>100104003</v>
      </c>
      <c r="H8659" t="str">
        <f>+VLOOKUP(F8659,Codigos[],2,0)</f>
        <v>Frutos de pepita</v>
      </c>
      <c r="I8659">
        <f>+VLOOKUP(Tabla2[[#This Row],[Categoría]],Cod_procesamiento10[],2,0)</f>
        <v>3</v>
      </c>
      <c r="J8659" t="s">
        <v>163</v>
      </c>
      <c r="K8659" s="3">
        <v>266.67</v>
      </c>
    </row>
    <row r="8660" spans="1:11" x14ac:dyDescent="0.35">
      <c r="A8660">
        <v>2015</v>
      </c>
      <c r="B8660" s="5" t="s">
        <v>59</v>
      </c>
      <c r="C8660" s="10">
        <v>42309</v>
      </c>
      <c r="D8660" t="s">
        <v>24</v>
      </c>
      <c r="E8660">
        <f>+VLOOKUP(Tabla2[[#This Row],[Punto de venta]],Punto_venta[],2,0)</f>
        <v>3</v>
      </c>
      <c r="F8660" t="s">
        <v>11</v>
      </c>
      <c r="G8660">
        <f>+VLOOKUP(Tabla2[[#This Row],[Cultivo]],Cod_categoría[],2,0)</f>
        <v>100102005</v>
      </c>
      <c r="H8660" t="str">
        <f>+VLOOKUP(F8660,Codigos[],2,0)</f>
        <v>Cítricos</v>
      </c>
      <c r="I8660">
        <f>+VLOOKUP(Tabla2[[#This Row],[Categoría]],Cod_procesamiento10[],2,0)</f>
        <v>2</v>
      </c>
      <c r="J8660" t="s">
        <v>163</v>
      </c>
      <c r="K8660" s="3">
        <v>356.02</v>
      </c>
    </row>
    <row r="8661" spans="1:11" x14ac:dyDescent="0.35">
      <c r="A8661">
        <v>2015</v>
      </c>
      <c r="B8661" s="5" t="s">
        <v>59</v>
      </c>
      <c r="C8661" s="10">
        <v>42309</v>
      </c>
      <c r="D8661" t="s">
        <v>24</v>
      </c>
      <c r="E8661">
        <f>+VLOOKUP(Tabla2[[#This Row],[Punto de venta]],Punto_venta[],2,0)</f>
        <v>3</v>
      </c>
      <c r="F8661" t="s">
        <v>12</v>
      </c>
      <c r="G8661">
        <f>+VLOOKUP(Tabla2[[#This Row],[Cultivo]],Cod_categoría[],2,0)</f>
        <v>100103006</v>
      </c>
      <c r="H8661" t="str">
        <f>+VLOOKUP(F8661,Codigos[],2,0)</f>
        <v>Frutos de carozo</v>
      </c>
      <c r="I8661">
        <f>+VLOOKUP(Tabla2[[#This Row],[Categoría]],Cod_procesamiento10[],2,0)</f>
        <v>5</v>
      </c>
      <c r="J8661" t="s">
        <v>163</v>
      </c>
      <c r="K8661" s="3">
        <v>849.31</v>
      </c>
    </row>
    <row r="8662" spans="1:11" x14ac:dyDescent="0.35">
      <c r="A8662">
        <v>2015</v>
      </c>
      <c r="B8662" s="5" t="s">
        <v>59</v>
      </c>
      <c r="C8662" s="10">
        <v>42309</v>
      </c>
      <c r="D8662" t="s">
        <v>24</v>
      </c>
      <c r="E8662">
        <f>+VLOOKUP(Tabla2[[#This Row],[Punto de venta]],Punto_venta[],2,0)</f>
        <v>3</v>
      </c>
      <c r="F8662" t="s">
        <v>32</v>
      </c>
      <c r="G8662">
        <f>+VLOOKUP(Tabla2[[#This Row],[Cultivo]],Cod_categoría[],2,0)</f>
        <v>100114031</v>
      </c>
      <c r="H8662" t="str">
        <f>+VLOOKUP(F8662,Codigos[],2,0)</f>
        <v>Frutos de pepita</v>
      </c>
      <c r="I8662">
        <f>+VLOOKUP(Tabla2[[#This Row],[Categoría]],Cod_procesamiento10[],2,0)</f>
        <v>3</v>
      </c>
      <c r="J8662" t="s">
        <v>163</v>
      </c>
      <c r="K8662" s="3">
        <v>1029.25</v>
      </c>
    </row>
    <row r="8663" spans="1:11" x14ac:dyDescent="0.35">
      <c r="A8663">
        <v>2015</v>
      </c>
      <c r="B8663" s="5" t="s">
        <v>59</v>
      </c>
      <c r="C8663" s="10">
        <v>42309</v>
      </c>
      <c r="D8663" t="s">
        <v>24</v>
      </c>
      <c r="E8663">
        <f>+VLOOKUP(Tabla2[[#This Row],[Punto de venta]],Punto_venta[],2,0)</f>
        <v>3</v>
      </c>
      <c r="F8663" t="s">
        <v>13</v>
      </c>
      <c r="G8663">
        <f>+VLOOKUP(Tabla2[[#This Row],[Cultivo]],Cod_categoría[],2,0)</f>
        <v>100106002</v>
      </c>
      <c r="H8663" t="str">
        <f>+VLOOKUP(F8663,Codigos[],2,0)</f>
        <v>Frutos oleaginosos</v>
      </c>
      <c r="I8663">
        <f>+VLOOKUP(Tabla2[[#This Row],[Categoría]],Cod_procesamiento10[],2,0)</f>
        <v>12</v>
      </c>
      <c r="J8663" t="s">
        <v>163</v>
      </c>
      <c r="K8663" s="3">
        <v>1283.48</v>
      </c>
    </row>
    <row r="8664" spans="1:11" x14ac:dyDescent="0.35">
      <c r="A8664">
        <v>2015</v>
      </c>
      <c r="B8664" s="5" t="s">
        <v>59</v>
      </c>
      <c r="C8664" s="10">
        <v>42309</v>
      </c>
      <c r="D8664" t="s">
        <v>24</v>
      </c>
      <c r="E8664">
        <f>+VLOOKUP(Tabla2[[#This Row],[Punto de venta]],Punto_venta[],2,0)</f>
        <v>3</v>
      </c>
      <c r="F8664" t="s">
        <v>31</v>
      </c>
      <c r="G8664">
        <f>+VLOOKUP(Tabla2[[#This Row],[Cultivo]],Cod_categoría[],2,0)</f>
        <v>100108004</v>
      </c>
      <c r="H8664" t="str">
        <f>+VLOOKUP(F8664,Codigos[],2,0)</f>
        <v>Frutos tropicales y subtropicales</v>
      </c>
      <c r="I8664">
        <f>+VLOOKUP(Tabla2[[#This Row],[Categoría]],Cod_procesamiento10[],2,0)</f>
        <v>4</v>
      </c>
      <c r="J8664" t="s">
        <v>163</v>
      </c>
      <c r="K8664" s="3">
        <v>792.84</v>
      </c>
    </row>
    <row r="8665" spans="1:11" x14ac:dyDescent="0.35">
      <c r="A8665">
        <v>2015</v>
      </c>
      <c r="B8665" s="5" t="s">
        <v>59</v>
      </c>
      <c r="C8665" s="10">
        <v>42309</v>
      </c>
      <c r="D8665" t="s">
        <v>24</v>
      </c>
      <c r="E8665">
        <f>+VLOOKUP(Tabla2[[#This Row],[Punto de venta]],Punto_venta[],2,0)</f>
        <v>3</v>
      </c>
      <c r="F8665" t="s">
        <v>14</v>
      </c>
      <c r="G8665">
        <f>+VLOOKUP(Tabla2[[#This Row],[Cultivo]],Cod_categoría[],2,0)</f>
        <v>100104005</v>
      </c>
      <c r="H8665" t="str">
        <f>+VLOOKUP(F8665,Codigos[],2,0)</f>
        <v>Frutos de pepita</v>
      </c>
      <c r="I8665">
        <f>+VLOOKUP(Tabla2[[#This Row],[Categoría]],Cod_procesamiento10[],2,0)</f>
        <v>3</v>
      </c>
      <c r="J8665" t="s">
        <v>163</v>
      </c>
      <c r="K8665" s="3">
        <v>527.17999999999995</v>
      </c>
    </row>
    <row r="8666" spans="1:11" x14ac:dyDescent="0.35">
      <c r="A8666">
        <v>2015</v>
      </c>
      <c r="B8666" s="5" t="s">
        <v>59</v>
      </c>
      <c r="C8666" s="10">
        <v>42309</v>
      </c>
      <c r="D8666" t="s">
        <v>24</v>
      </c>
      <c r="E8666">
        <f>+VLOOKUP(Tabla2[[#This Row],[Punto de venta]],Punto_venta[],2,0)</f>
        <v>3</v>
      </c>
      <c r="F8666" t="s">
        <v>15</v>
      </c>
      <c r="G8666">
        <f>+VLOOKUP(Tabla2[[#This Row],[Cultivo]],Cod_categoría[],2,0)</f>
        <v>100108006</v>
      </c>
      <c r="H8666" t="str">
        <f>+VLOOKUP(F8666,Codigos[],2,0)</f>
        <v>Frutos tropicales y subtropicales</v>
      </c>
      <c r="I8666">
        <f>+VLOOKUP(Tabla2[[#This Row],[Categoría]],Cod_procesamiento10[],2,0)</f>
        <v>4</v>
      </c>
      <c r="J8666" t="s">
        <v>163</v>
      </c>
      <c r="K8666" s="3">
        <v>501.94</v>
      </c>
    </row>
    <row r="8667" spans="1:11" x14ac:dyDescent="0.35">
      <c r="A8667">
        <v>2015</v>
      </c>
      <c r="B8667" s="5" t="s">
        <v>59</v>
      </c>
      <c r="C8667" s="10">
        <v>42309</v>
      </c>
      <c r="D8667" t="s">
        <v>24</v>
      </c>
      <c r="E8667">
        <f>+VLOOKUP(Tabla2[[#This Row],[Punto de venta]],Punto_venta[],2,0)</f>
        <v>3</v>
      </c>
      <c r="F8667" t="s">
        <v>27</v>
      </c>
      <c r="G8667">
        <f>+VLOOKUP(Tabla2[[#This Row],[Cultivo]],Cod_categoría[],2,0)</f>
        <v>100102006</v>
      </c>
      <c r="H8667" t="str">
        <f>+VLOOKUP(F8667,Codigos[],2,0)</f>
        <v>Cítricos</v>
      </c>
      <c r="I8667">
        <f>+VLOOKUP(Tabla2[[#This Row],[Categoría]],Cod_procesamiento10[],2,0)</f>
        <v>2</v>
      </c>
      <c r="J8667" t="s">
        <v>163</v>
      </c>
      <c r="K8667" s="3">
        <v>421.5</v>
      </c>
    </row>
    <row r="8668" spans="1:11" x14ac:dyDescent="0.35">
      <c r="A8668">
        <v>2015</v>
      </c>
      <c r="B8668" s="5" t="s">
        <v>59</v>
      </c>
      <c r="C8668" s="10">
        <v>42309</v>
      </c>
      <c r="D8668" t="s">
        <v>24</v>
      </c>
      <c r="E8668">
        <f>+VLOOKUP(Tabla2[[#This Row],[Punto de venta]],Punto_venta[],2,0)</f>
        <v>3</v>
      </c>
      <c r="F8668" t="s">
        <v>18</v>
      </c>
      <c r="G8668">
        <f>+VLOOKUP(Tabla2[[#This Row],[Cultivo]],Cod_categoría[],2,0)</f>
        <v>100114042</v>
      </c>
      <c r="H8668" t="str">
        <f>+VLOOKUP(F8668,Codigos[],2,0)</f>
        <v>Otros</v>
      </c>
      <c r="I8668">
        <f>+VLOOKUP(Tabla2[[#This Row],[Categoría]],Cod_procesamiento10[],2,0)</f>
        <v>13</v>
      </c>
      <c r="J8668" t="s">
        <v>163</v>
      </c>
      <c r="K8668" s="3">
        <v>1209.8599999999999</v>
      </c>
    </row>
    <row r="8669" spans="1:11" x14ac:dyDescent="0.35">
      <c r="A8669">
        <v>2015</v>
      </c>
      <c r="B8669" s="5" t="s">
        <v>59</v>
      </c>
      <c r="C8669" s="10">
        <v>42309</v>
      </c>
      <c r="D8669" t="s">
        <v>24</v>
      </c>
      <c r="E8669">
        <f>+VLOOKUP(Tabla2[[#This Row],[Punto de venta]],Punto_venta[],2,0)</f>
        <v>3</v>
      </c>
      <c r="F8669" t="s">
        <v>16</v>
      </c>
      <c r="G8669">
        <f>+VLOOKUP(Tabla2[[#This Row],[Cultivo]],Cod_categoría[],2,0)</f>
        <v>100109001</v>
      </c>
      <c r="H8669" t="str">
        <f>+VLOOKUP(F8669,Codigos[],2,0)</f>
        <v>Uva</v>
      </c>
      <c r="I8669">
        <f>+VLOOKUP(Tabla2[[#This Row],[Categoría]],Cod_procesamiento10[],2,0)</f>
        <v>11</v>
      </c>
      <c r="J8669" t="s">
        <v>163</v>
      </c>
      <c r="K8669" s="3">
        <v>1768.51</v>
      </c>
    </row>
    <row r="8670" spans="1:11" x14ac:dyDescent="0.35">
      <c r="A8670">
        <v>2015</v>
      </c>
      <c r="B8670" s="5" t="s">
        <v>58</v>
      </c>
      <c r="C8670" s="10">
        <v>42278</v>
      </c>
      <c r="D8670" t="s">
        <v>2</v>
      </c>
      <c r="E8670">
        <f>+VLOOKUP(Tabla2[[#This Row],[Punto de venta]],Punto_venta[],2,0)</f>
        <v>1</v>
      </c>
      <c r="F8670" t="s">
        <v>19</v>
      </c>
      <c r="G8670">
        <f>+VLOOKUP(Tabla2[[#This Row],[Cultivo]],Cod_categoría[],2,0)</f>
        <v>100101007</v>
      </c>
      <c r="H8670" t="str">
        <f>+VLOOKUP(F8670,Codigos[],2,0)</f>
        <v>Berries</v>
      </c>
      <c r="I8670">
        <f>+VLOOKUP(Tabla2[[#This Row],[Categoría]],Cod_procesamiento10[],2,0)</f>
        <v>1</v>
      </c>
      <c r="J8670" t="s">
        <v>163</v>
      </c>
      <c r="K8670" s="3">
        <v>520.91999999999996</v>
      </c>
    </row>
    <row r="8671" spans="1:11" x14ac:dyDescent="0.35">
      <c r="A8671">
        <v>2015</v>
      </c>
      <c r="B8671" s="5" t="s">
        <v>58</v>
      </c>
      <c r="C8671" s="10">
        <v>42278</v>
      </c>
      <c r="D8671" t="s">
        <v>2</v>
      </c>
      <c r="E8671">
        <f>+VLOOKUP(Tabla2[[#This Row],[Punto de venta]],Punto_venta[],2,0)</f>
        <v>1</v>
      </c>
      <c r="F8671" t="s">
        <v>9</v>
      </c>
      <c r="G8671">
        <f>+VLOOKUP(Tabla2[[#This Row],[Cultivo]],Cod_categoría[],2,0)</f>
        <v>100102003</v>
      </c>
      <c r="H8671" t="str">
        <f>+VLOOKUP(F8671,Codigos[],2,0)</f>
        <v>Cítricos</v>
      </c>
      <c r="I8671">
        <f>+VLOOKUP(Tabla2[[#This Row],[Categoría]],Cod_procesamiento10[],2,0)</f>
        <v>2</v>
      </c>
      <c r="J8671" t="s">
        <v>163</v>
      </c>
      <c r="K8671" s="3">
        <v>354.66</v>
      </c>
    </row>
    <row r="8672" spans="1:11" x14ac:dyDescent="0.35">
      <c r="A8672">
        <v>2015</v>
      </c>
      <c r="B8672" s="5" t="s">
        <v>58</v>
      </c>
      <c r="C8672" s="10">
        <v>42278</v>
      </c>
      <c r="D8672" t="s">
        <v>2</v>
      </c>
      <c r="E8672">
        <f>+VLOOKUP(Tabla2[[#This Row],[Punto de venta]],Punto_venta[],2,0)</f>
        <v>1</v>
      </c>
      <c r="F8672" t="s">
        <v>20</v>
      </c>
      <c r="G8672">
        <f>+VLOOKUP(Tabla2[[#This Row],[Cultivo]],Cod_categoría[],2,0)</f>
        <v>100102004</v>
      </c>
      <c r="H8672" t="str">
        <f>+VLOOKUP(F8672,Codigos[],2,0)</f>
        <v>Cítricos</v>
      </c>
      <c r="I8672">
        <f>+VLOOKUP(Tabla2[[#This Row],[Categoría]],Cod_procesamiento10[],2,0)</f>
        <v>2</v>
      </c>
      <c r="J8672" t="s">
        <v>163</v>
      </c>
      <c r="K8672" s="3">
        <v>598.01</v>
      </c>
    </row>
    <row r="8673" spans="1:11" x14ac:dyDescent="0.35">
      <c r="A8673">
        <v>2015</v>
      </c>
      <c r="B8673" s="5" t="s">
        <v>58</v>
      </c>
      <c r="C8673" s="10">
        <v>42278</v>
      </c>
      <c r="D8673" t="s">
        <v>2</v>
      </c>
      <c r="E8673">
        <f>+VLOOKUP(Tabla2[[#This Row],[Punto de venta]],Punto_venta[],2,0)</f>
        <v>1</v>
      </c>
      <c r="F8673" t="s">
        <v>21</v>
      </c>
      <c r="G8673">
        <f>+VLOOKUP(Tabla2[[#This Row],[Cultivo]],Cod_categoría[],2,0)</f>
        <v>100108002</v>
      </c>
      <c r="H8673" t="str">
        <f>+VLOOKUP(F8673,Codigos[],2,0)</f>
        <v>Frutos tropicales y subtropicales</v>
      </c>
      <c r="I8673">
        <f>+VLOOKUP(Tabla2[[#This Row],[Categoría]],Cod_procesamiento10[],2,0)</f>
        <v>4</v>
      </c>
      <c r="J8673" t="s">
        <v>163</v>
      </c>
      <c r="K8673" s="3">
        <v>3500</v>
      </c>
    </row>
    <row r="8674" spans="1:11" x14ac:dyDescent="0.35">
      <c r="A8674">
        <v>2015</v>
      </c>
      <c r="B8674" s="5" t="s">
        <v>58</v>
      </c>
      <c r="C8674" s="10">
        <v>42278</v>
      </c>
      <c r="D8674" t="s">
        <v>2</v>
      </c>
      <c r="E8674">
        <f>+VLOOKUP(Tabla2[[#This Row],[Punto de venta]],Punto_venta[],2,0)</f>
        <v>1</v>
      </c>
      <c r="F8674" t="s">
        <v>10</v>
      </c>
      <c r="G8674">
        <f>+VLOOKUP(Tabla2[[#This Row],[Cultivo]],Cod_categoría[],2,0)</f>
        <v>100104002</v>
      </c>
      <c r="H8674" t="str">
        <f>+VLOOKUP(F8674,Codigos[],2,0)</f>
        <v>Frutos de pepita</v>
      </c>
      <c r="I8674">
        <f>+VLOOKUP(Tabla2[[#This Row],[Categoría]],Cod_procesamiento10[],2,0)</f>
        <v>3</v>
      </c>
      <c r="J8674" t="s">
        <v>163</v>
      </c>
      <c r="K8674" s="3">
        <v>617.27</v>
      </c>
    </row>
    <row r="8675" spans="1:11" x14ac:dyDescent="0.35">
      <c r="A8675">
        <v>2015</v>
      </c>
      <c r="B8675" s="5" t="s">
        <v>58</v>
      </c>
      <c r="C8675" s="10">
        <v>42278</v>
      </c>
      <c r="D8675" t="s">
        <v>2</v>
      </c>
      <c r="E8675">
        <f>+VLOOKUP(Tabla2[[#This Row],[Punto de venta]],Punto_venta[],2,0)</f>
        <v>1</v>
      </c>
      <c r="F8675" t="s">
        <v>11</v>
      </c>
      <c r="G8675">
        <f>+VLOOKUP(Tabla2[[#This Row],[Cultivo]],Cod_categoría[],2,0)</f>
        <v>100102005</v>
      </c>
      <c r="H8675" t="str">
        <f>+VLOOKUP(F8675,Codigos[],2,0)</f>
        <v>Cítricos</v>
      </c>
      <c r="I8675">
        <f>+VLOOKUP(Tabla2[[#This Row],[Categoría]],Cod_procesamiento10[],2,0)</f>
        <v>2</v>
      </c>
      <c r="J8675" t="s">
        <v>163</v>
      </c>
      <c r="K8675" s="3">
        <v>475.2</v>
      </c>
    </row>
    <row r="8676" spans="1:11" x14ac:dyDescent="0.35">
      <c r="A8676">
        <v>2015</v>
      </c>
      <c r="B8676" s="5" t="s">
        <v>58</v>
      </c>
      <c r="C8676" s="10">
        <v>42278</v>
      </c>
      <c r="D8676" t="s">
        <v>2</v>
      </c>
      <c r="E8676">
        <f>+VLOOKUP(Tabla2[[#This Row],[Punto de venta]],Punto_venta[],2,0)</f>
        <v>1</v>
      </c>
      <c r="F8676" t="s">
        <v>13</v>
      </c>
      <c r="G8676">
        <f>+VLOOKUP(Tabla2[[#This Row],[Cultivo]],Cod_categoría[],2,0)</f>
        <v>100106002</v>
      </c>
      <c r="H8676" t="str">
        <f>+VLOOKUP(F8676,Codigos[],2,0)</f>
        <v>Frutos oleaginosos</v>
      </c>
      <c r="I8676">
        <f>+VLOOKUP(Tabla2[[#This Row],[Categoría]],Cod_procesamiento10[],2,0)</f>
        <v>12</v>
      </c>
      <c r="J8676" t="s">
        <v>163</v>
      </c>
      <c r="K8676" s="3">
        <v>2232.71</v>
      </c>
    </row>
    <row r="8677" spans="1:11" x14ac:dyDescent="0.35">
      <c r="A8677">
        <v>2015</v>
      </c>
      <c r="B8677" s="5" t="s">
        <v>58</v>
      </c>
      <c r="C8677" s="10">
        <v>42278</v>
      </c>
      <c r="D8677" t="s">
        <v>2</v>
      </c>
      <c r="E8677">
        <f>+VLOOKUP(Tabla2[[#This Row],[Punto de venta]],Punto_venta[],2,0)</f>
        <v>1</v>
      </c>
      <c r="F8677" t="s">
        <v>14</v>
      </c>
      <c r="G8677">
        <f>+VLOOKUP(Tabla2[[#This Row],[Cultivo]],Cod_categoría[],2,0)</f>
        <v>100104005</v>
      </c>
      <c r="H8677" t="str">
        <f>+VLOOKUP(F8677,Codigos[],2,0)</f>
        <v>Frutos de pepita</v>
      </c>
      <c r="I8677">
        <f>+VLOOKUP(Tabla2[[#This Row],[Categoría]],Cod_procesamiento10[],2,0)</f>
        <v>3</v>
      </c>
      <c r="J8677" t="s">
        <v>163</v>
      </c>
      <c r="K8677" s="3">
        <v>695.51</v>
      </c>
    </row>
    <row r="8678" spans="1:11" x14ac:dyDescent="0.35">
      <c r="A8678">
        <v>2015</v>
      </c>
      <c r="B8678" s="5" t="s">
        <v>58</v>
      </c>
      <c r="C8678" s="10">
        <v>42278</v>
      </c>
      <c r="D8678" t="s">
        <v>2</v>
      </c>
      <c r="E8678">
        <f>+VLOOKUP(Tabla2[[#This Row],[Punto de venta]],Punto_venta[],2,0)</f>
        <v>1</v>
      </c>
      <c r="F8678" t="s">
        <v>15</v>
      </c>
      <c r="G8678">
        <f>+VLOOKUP(Tabla2[[#This Row],[Cultivo]],Cod_categoría[],2,0)</f>
        <v>100108006</v>
      </c>
      <c r="H8678" t="str">
        <f>+VLOOKUP(F8678,Codigos[],2,0)</f>
        <v>Frutos tropicales y subtropicales</v>
      </c>
      <c r="I8678">
        <f>+VLOOKUP(Tabla2[[#This Row],[Categoría]],Cod_procesamiento10[],2,0)</f>
        <v>4</v>
      </c>
      <c r="J8678" t="s">
        <v>163</v>
      </c>
      <c r="K8678" s="3">
        <v>507.89</v>
      </c>
    </row>
    <row r="8679" spans="1:11" x14ac:dyDescent="0.35">
      <c r="A8679">
        <v>2015</v>
      </c>
      <c r="B8679" s="5" t="s">
        <v>58</v>
      </c>
      <c r="C8679" s="10">
        <v>42278</v>
      </c>
      <c r="D8679" t="s">
        <v>17</v>
      </c>
      <c r="E8679">
        <f>+VLOOKUP(Tabla2[[#This Row],[Punto de venta]],Punto_venta[],2,0)</f>
        <v>2</v>
      </c>
      <c r="F8679" t="s">
        <v>19</v>
      </c>
      <c r="G8679">
        <f>+VLOOKUP(Tabla2[[#This Row],[Cultivo]],Cod_categoría[],2,0)</f>
        <v>100101007</v>
      </c>
      <c r="H8679" t="str">
        <f>+VLOOKUP(F8679,Codigos[],2,0)</f>
        <v>Berries</v>
      </c>
      <c r="I8679">
        <f>+VLOOKUP(Tabla2[[#This Row],[Categoría]],Cod_procesamiento10[],2,0)</f>
        <v>1</v>
      </c>
      <c r="J8679" t="s">
        <v>163</v>
      </c>
      <c r="K8679" s="3">
        <v>1058.27</v>
      </c>
    </row>
    <row r="8680" spans="1:11" x14ac:dyDescent="0.35">
      <c r="A8680">
        <v>2015</v>
      </c>
      <c r="B8680" s="5" t="s">
        <v>58</v>
      </c>
      <c r="C8680" s="10">
        <v>42278</v>
      </c>
      <c r="D8680" t="s">
        <v>17</v>
      </c>
      <c r="E8680">
        <f>+VLOOKUP(Tabla2[[#This Row],[Punto de venta]],Punto_venta[],2,0)</f>
        <v>2</v>
      </c>
      <c r="F8680" t="s">
        <v>9</v>
      </c>
      <c r="G8680">
        <f>+VLOOKUP(Tabla2[[#This Row],[Cultivo]],Cod_categoría[],2,0)</f>
        <v>100102003</v>
      </c>
      <c r="H8680" t="str">
        <f>+VLOOKUP(F8680,Codigos[],2,0)</f>
        <v>Cítricos</v>
      </c>
      <c r="I8680">
        <f>+VLOOKUP(Tabla2[[#This Row],[Categoría]],Cod_procesamiento10[],2,0)</f>
        <v>2</v>
      </c>
      <c r="J8680" t="s">
        <v>163</v>
      </c>
      <c r="K8680" s="3">
        <v>730.09</v>
      </c>
    </row>
    <row r="8681" spans="1:11" x14ac:dyDescent="0.35">
      <c r="A8681">
        <v>2015</v>
      </c>
      <c r="B8681" s="5" t="s">
        <v>58</v>
      </c>
      <c r="C8681" s="10">
        <v>42278</v>
      </c>
      <c r="D8681" t="s">
        <v>17</v>
      </c>
      <c r="E8681">
        <f>+VLOOKUP(Tabla2[[#This Row],[Punto de venta]],Punto_venta[],2,0)</f>
        <v>2</v>
      </c>
      <c r="F8681" t="s">
        <v>20</v>
      </c>
      <c r="G8681">
        <f>+VLOOKUP(Tabla2[[#This Row],[Cultivo]],Cod_categoría[],2,0)</f>
        <v>100102004</v>
      </c>
      <c r="H8681" t="str">
        <f>+VLOOKUP(F8681,Codigos[],2,0)</f>
        <v>Cítricos</v>
      </c>
      <c r="I8681">
        <f>+VLOOKUP(Tabla2[[#This Row],[Categoría]],Cod_procesamiento10[],2,0)</f>
        <v>2</v>
      </c>
      <c r="J8681" t="s">
        <v>163</v>
      </c>
      <c r="K8681" s="3">
        <v>1439.85</v>
      </c>
    </row>
    <row r="8682" spans="1:11" x14ac:dyDescent="0.35">
      <c r="A8682">
        <v>2015</v>
      </c>
      <c r="B8682" s="5" t="s">
        <v>58</v>
      </c>
      <c r="C8682" s="10">
        <v>42278</v>
      </c>
      <c r="D8682" t="s">
        <v>17</v>
      </c>
      <c r="E8682">
        <f>+VLOOKUP(Tabla2[[#This Row],[Punto de venta]],Punto_venta[],2,0)</f>
        <v>2</v>
      </c>
      <c r="F8682" t="s">
        <v>21</v>
      </c>
      <c r="G8682">
        <f>+VLOOKUP(Tabla2[[#This Row],[Cultivo]],Cod_categoría[],2,0)</f>
        <v>100108002</v>
      </c>
      <c r="H8682" t="str">
        <f>+VLOOKUP(F8682,Codigos[],2,0)</f>
        <v>Frutos tropicales y subtropicales</v>
      </c>
      <c r="I8682">
        <f>+VLOOKUP(Tabla2[[#This Row],[Categoría]],Cod_procesamiento10[],2,0)</f>
        <v>4</v>
      </c>
      <c r="J8682" t="s">
        <v>163</v>
      </c>
      <c r="K8682" s="3">
        <v>1980.84</v>
      </c>
    </row>
    <row r="8683" spans="1:11" x14ac:dyDescent="0.35">
      <c r="A8683">
        <v>2015</v>
      </c>
      <c r="B8683" s="5" t="s">
        <v>58</v>
      </c>
      <c r="C8683" s="10">
        <v>42278</v>
      </c>
      <c r="D8683" t="s">
        <v>17</v>
      </c>
      <c r="E8683">
        <f>+VLOOKUP(Tabla2[[#This Row],[Punto de venta]],Punto_venta[],2,0)</f>
        <v>2</v>
      </c>
      <c r="F8683" t="s">
        <v>10</v>
      </c>
      <c r="G8683">
        <f>+VLOOKUP(Tabla2[[#This Row],[Cultivo]],Cod_categoría[],2,0)</f>
        <v>100104002</v>
      </c>
      <c r="H8683" t="str">
        <f>+VLOOKUP(F8683,Codigos[],2,0)</f>
        <v>Frutos de pepita</v>
      </c>
      <c r="I8683">
        <f>+VLOOKUP(Tabla2[[#This Row],[Categoría]],Cod_procesamiento10[],2,0)</f>
        <v>3</v>
      </c>
      <c r="J8683" t="s">
        <v>163</v>
      </c>
      <c r="K8683" s="3">
        <v>983.52</v>
      </c>
    </row>
    <row r="8684" spans="1:11" x14ac:dyDescent="0.35">
      <c r="A8684">
        <v>2015</v>
      </c>
      <c r="B8684" s="5" t="s">
        <v>58</v>
      </c>
      <c r="C8684" s="10">
        <v>42278</v>
      </c>
      <c r="D8684" t="s">
        <v>17</v>
      </c>
      <c r="E8684">
        <f>+VLOOKUP(Tabla2[[#This Row],[Punto de venta]],Punto_venta[],2,0)</f>
        <v>2</v>
      </c>
      <c r="F8684" t="s">
        <v>11</v>
      </c>
      <c r="G8684">
        <f>+VLOOKUP(Tabla2[[#This Row],[Cultivo]],Cod_categoría[],2,0)</f>
        <v>100102005</v>
      </c>
      <c r="H8684" t="str">
        <f>+VLOOKUP(F8684,Codigos[],2,0)</f>
        <v>Cítricos</v>
      </c>
      <c r="I8684">
        <f>+VLOOKUP(Tabla2[[#This Row],[Categoría]],Cod_procesamiento10[],2,0)</f>
        <v>2</v>
      </c>
      <c r="J8684" t="s">
        <v>163</v>
      </c>
      <c r="K8684" s="3">
        <v>853.82</v>
      </c>
    </row>
    <row r="8685" spans="1:11" x14ac:dyDescent="0.35">
      <c r="A8685">
        <v>2015</v>
      </c>
      <c r="B8685" s="5" t="s">
        <v>58</v>
      </c>
      <c r="C8685" s="10">
        <v>42278</v>
      </c>
      <c r="D8685" t="s">
        <v>17</v>
      </c>
      <c r="E8685">
        <f>+VLOOKUP(Tabla2[[#This Row],[Punto de venta]],Punto_venta[],2,0)</f>
        <v>2</v>
      </c>
      <c r="F8685" t="s">
        <v>13</v>
      </c>
      <c r="G8685">
        <f>+VLOOKUP(Tabla2[[#This Row],[Cultivo]],Cod_categoría[],2,0)</f>
        <v>100106002</v>
      </c>
      <c r="H8685" t="str">
        <f>+VLOOKUP(F8685,Codigos[],2,0)</f>
        <v>Frutos oleaginosos</v>
      </c>
      <c r="I8685">
        <f>+VLOOKUP(Tabla2[[#This Row],[Categoría]],Cod_procesamiento10[],2,0)</f>
        <v>12</v>
      </c>
      <c r="J8685" t="s">
        <v>163</v>
      </c>
      <c r="K8685" s="3">
        <v>2812.89</v>
      </c>
    </row>
    <row r="8686" spans="1:11" x14ac:dyDescent="0.35">
      <c r="A8686">
        <v>2015</v>
      </c>
      <c r="B8686" s="5" t="s">
        <v>58</v>
      </c>
      <c r="C8686" s="10">
        <v>42278</v>
      </c>
      <c r="D8686" t="s">
        <v>17</v>
      </c>
      <c r="E8686">
        <f>+VLOOKUP(Tabla2[[#This Row],[Punto de venta]],Punto_venta[],2,0)</f>
        <v>2</v>
      </c>
      <c r="F8686" t="s">
        <v>14</v>
      </c>
      <c r="G8686">
        <f>+VLOOKUP(Tabla2[[#This Row],[Cultivo]],Cod_categoría[],2,0)</f>
        <v>100104005</v>
      </c>
      <c r="H8686" t="str">
        <f>+VLOOKUP(F8686,Codigos[],2,0)</f>
        <v>Frutos de pepita</v>
      </c>
      <c r="I8686">
        <f>+VLOOKUP(Tabla2[[#This Row],[Categoría]],Cod_procesamiento10[],2,0)</f>
        <v>3</v>
      </c>
      <c r="J8686" t="s">
        <v>163</v>
      </c>
      <c r="K8686" s="3">
        <v>1070.3399999999999</v>
      </c>
    </row>
    <row r="8687" spans="1:11" x14ac:dyDescent="0.35">
      <c r="A8687">
        <v>2015</v>
      </c>
      <c r="B8687" s="5" t="s">
        <v>58</v>
      </c>
      <c r="C8687" s="10">
        <v>42278</v>
      </c>
      <c r="D8687" t="s">
        <v>17</v>
      </c>
      <c r="E8687">
        <f>+VLOOKUP(Tabla2[[#This Row],[Punto de venta]],Punto_venta[],2,0)</f>
        <v>2</v>
      </c>
      <c r="F8687" t="s">
        <v>15</v>
      </c>
      <c r="G8687">
        <f>+VLOOKUP(Tabla2[[#This Row],[Cultivo]],Cod_categoría[],2,0)</f>
        <v>100108006</v>
      </c>
      <c r="H8687" t="str">
        <f>+VLOOKUP(F8687,Codigos[],2,0)</f>
        <v>Frutos tropicales y subtropicales</v>
      </c>
      <c r="I8687">
        <f>+VLOOKUP(Tabla2[[#This Row],[Categoría]],Cod_procesamiento10[],2,0)</f>
        <v>4</v>
      </c>
      <c r="J8687" t="s">
        <v>163</v>
      </c>
      <c r="K8687" s="3">
        <v>777.58</v>
      </c>
    </row>
    <row r="8688" spans="1:11" x14ac:dyDescent="0.35">
      <c r="A8688">
        <v>2015</v>
      </c>
      <c r="B8688" s="5" t="s">
        <v>58</v>
      </c>
      <c r="C8688" s="10">
        <v>42278</v>
      </c>
      <c r="D8688" t="s">
        <v>2</v>
      </c>
      <c r="E8688">
        <f>+VLOOKUP(Tabla2[[#This Row],[Punto de venta]],Punto_venta[],2,0)</f>
        <v>1</v>
      </c>
      <c r="F8688" t="s">
        <v>8</v>
      </c>
      <c r="G8688">
        <f>+VLOOKUP(Tabla2[[#This Row],[Cultivo]],Cod_categoría[],2,0)</f>
        <v>100112025</v>
      </c>
      <c r="H8688" t="str">
        <f>+VLOOKUP(F8688,Codigos[],2,0)</f>
        <v>Berries</v>
      </c>
      <c r="I8688">
        <f>+VLOOKUP(Tabla2[[#This Row],[Categoría]],Cod_procesamiento10[],2,0)</f>
        <v>1</v>
      </c>
      <c r="J8688" t="s">
        <v>163</v>
      </c>
      <c r="K8688" s="3">
        <v>1322.84</v>
      </c>
    </row>
    <row r="8689" spans="1:11" x14ac:dyDescent="0.35">
      <c r="A8689">
        <v>2015</v>
      </c>
      <c r="B8689" s="5" t="s">
        <v>58</v>
      </c>
      <c r="C8689" s="10">
        <v>42278</v>
      </c>
      <c r="D8689" t="s">
        <v>2</v>
      </c>
      <c r="E8689">
        <f>+VLOOKUP(Tabla2[[#This Row],[Punto de venta]],Punto_venta[],2,0)</f>
        <v>1</v>
      </c>
      <c r="F8689" t="s">
        <v>19</v>
      </c>
      <c r="G8689">
        <f>+VLOOKUP(Tabla2[[#This Row],[Cultivo]],Cod_categoría[],2,0)</f>
        <v>100101007</v>
      </c>
      <c r="H8689" t="str">
        <f>+VLOOKUP(F8689,Codigos[],2,0)</f>
        <v>Berries</v>
      </c>
      <c r="I8689">
        <f>+VLOOKUP(Tabla2[[#This Row],[Categoría]],Cod_procesamiento10[],2,0)</f>
        <v>1</v>
      </c>
      <c r="J8689" t="s">
        <v>163</v>
      </c>
      <c r="K8689" s="3">
        <v>563.54999999999995</v>
      </c>
    </row>
    <row r="8690" spans="1:11" x14ac:dyDescent="0.35">
      <c r="A8690">
        <v>2015</v>
      </c>
      <c r="B8690" s="5" t="s">
        <v>58</v>
      </c>
      <c r="C8690" s="10">
        <v>42278</v>
      </c>
      <c r="D8690" t="s">
        <v>2</v>
      </c>
      <c r="E8690">
        <f>+VLOOKUP(Tabla2[[#This Row],[Punto de venta]],Punto_venta[],2,0)</f>
        <v>1</v>
      </c>
      <c r="F8690" t="s">
        <v>9</v>
      </c>
      <c r="G8690">
        <f>+VLOOKUP(Tabla2[[#This Row],[Cultivo]],Cod_categoría[],2,0)</f>
        <v>100102003</v>
      </c>
      <c r="H8690" t="str">
        <f>+VLOOKUP(F8690,Codigos[],2,0)</f>
        <v>Cítricos</v>
      </c>
      <c r="I8690">
        <f>+VLOOKUP(Tabla2[[#This Row],[Categoría]],Cod_procesamiento10[],2,0)</f>
        <v>2</v>
      </c>
      <c r="J8690" t="s">
        <v>163</v>
      </c>
      <c r="K8690" s="3">
        <v>367.76</v>
      </c>
    </row>
    <row r="8691" spans="1:11" x14ac:dyDescent="0.35">
      <c r="A8691">
        <v>2015</v>
      </c>
      <c r="B8691" s="5" t="s">
        <v>58</v>
      </c>
      <c r="C8691" s="10">
        <v>42278</v>
      </c>
      <c r="D8691" t="s">
        <v>2</v>
      </c>
      <c r="E8691">
        <f>+VLOOKUP(Tabla2[[#This Row],[Punto de venta]],Punto_venta[],2,0)</f>
        <v>1</v>
      </c>
      <c r="F8691" t="s">
        <v>20</v>
      </c>
      <c r="G8691">
        <f>+VLOOKUP(Tabla2[[#This Row],[Cultivo]],Cod_categoría[],2,0)</f>
        <v>100102004</v>
      </c>
      <c r="H8691" t="str">
        <f>+VLOOKUP(F8691,Codigos[],2,0)</f>
        <v>Cítricos</v>
      </c>
      <c r="I8691">
        <f>+VLOOKUP(Tabla2[[#This Row],[Categoría]],Cod_procesamiento10[],2,0)</f>
        <v>2</v>
      </c>
      <c r="J8691" t="s">
        <v>163</v>
      </c>
      <c r="K8691" s="3">
        <v>637.6</v>
      </c>
    </row>
    <row r="8692" spans="1:11" x14ac:dyDescent="0.35">
      <c r="A8692">
        <v>2015</v>
      </c>
      <c r="B8692" s="5" t="s">
        <v>58</v>
      </c>
      <c r="C8692" s="10">
        <v>42278</v>
      </c>
      <c r="D8692" t="s">
        <v>2</v>
      </c>
      <c r="E8692">
        <f>+VLOOKUP(Tabla2[[#This Row],[Punto de venta]],Punto_venta[],2,0)</f>
        <v>1</v>
      </c>
      <c r="F8692" t="s">
        <v>10</v>
      </c>
      <c r="G8692">
        <f>+VLOOKUP(Tabla2[[#This Row],[Cultivo]],Cod_categoría[],2,0)</f>
        <v>100104002</v>
      </c>
      <c r="H8692" t="str">
        <f>+VLOOKUP(F8692,Codigos[],2,0)</f>
        <v>Frutos de pepita</v>
      </c>
      <c r="I8692">
        <f>+VLOOKUP(Tabla2[[#This Row],[Categoría]],Cod_procesamiento10[],2,0)</f>
        <v>3</v>
      </c>
      <c r="J8692" t="s">
        <v>163</v>
      </c>
      <c r="K8692" s="3">
        <v>682.89</v>
      </c>
    </row>
    <row r="8693" spans="1:11" x14ac:dyDescent="0.35">
      <c r="A8693">
        <v>2015</v>
      </c>
      <c r="B8693" s="5" t="s">
        <v>58</v>
      </c>
      <c r="C8693" s="10">
        <v>42278</v>
      </c>
      <c r="D8693" t="s">
        <v>2</v>
      </c>
      <c r="E8693">
        <f>+VLOOKUP(Tabla2[[#This Row],[Punto de venta]],Punto_venta[],2,0)</f>
        <v>1</v>
      </c>
      <c r="F8693" t="s">
        <v>11</v>
      </c>
      <c r="G8693">
        <f>+VLOOKUP(Tabla2[[#This Row],[Cultivo]],Cod_categoría[],2,0)</f>
        <v>100102005</v>
      </c>
      <c r="H8693" t="str">
        <f>+VLOOKUP(F8693,Codigos[],2,0)</f>
        <v>Cítricos</v>
      </c>
      <c r="I8693">
        <f>+VLOOKUP(Tabla2[[#This Row],[Categoría]],Cod_procesamiento10[],2,0)</f>
        <v>2</v>
      </c>
      <c r="J8693" t="s">
        <v>163</v>
      </c>
      <c r="K8693" s="3">
        <v>518.27</v>
      </c>
    </row>
    <row r="8694" spans="1:11" x14ac:dyDescent="0.35">
      <c r="A8694">
        <v>2015</v>
      </c>
      <c r="B8694" s="5" t="s">
        <v>58</v>
      </c>
      <c r="C8694" s="10">
        <v>42278</v>
      </c>
      <c r="D8694" t="s">
        <v>2</v>
      </c>
      <c r="E8694">
        <f>+VLOOKUP(Tabla2[[#This Row],[Punto de venta]],Punto_venta[],2,0)</f>
        <v>1</v>
      </c>
      <c r="F8694" t="s">
        <v>13</v>
      </c>
      <c r="G8694">
        <f>+VLOOKUP(Tabla2[[#This Row],[Cultivo]],Cod_categoría[],2,0)</f>
        <v>100106002</v>
      </c>
      <c r="H8694" t="str">
        <f>+VLOOKUP(F8694,Codigos[],2,0)</f>
        <v>Frutos oleaginosos</v>
      </c>
      <c r="I8694">
        <f>+VLOOKUP(Tabla2[[#This Row],[Categoría]],Cod_procesamiento10[],2,0)</f>
        <v>12</v>
      </c>
      <c r="J8694" t="s">
        <v>163</v>
      </c>
      <c r="K8694" s="3">
        <v>2320.39</v>
      </c>
    </row>
    <row r="8695" spans="1:11" x14ac:dyDescent="0.35">
      <c r="A8695">
        <v>2015</v>
      </c>
      <c r="B8695" s="5" t="s">
        <v>58</v>
      </c>
      <c r="C8695" s="10">
        <v>42278</v>
      </c>
      <c r="D8695" t="s">
        <v>2</v>
      </c>
      <c r="E8695">
        <f>+VLOOKUP(Tabla2[[#This Row],[Punto de venta]],Punto_venta[],2,0)</f>
        <v>1</v>
      </c>
      <c r="F8695" t="s">
        <v>14</v>
      </c>
      <c r="G8695">
        <f>+VLOOKUP(Tabla2[[#This Row],[Cultivo]],Cod_categoría[],2,0)</f>
        <v>100104005</v>
      </c>
      <c r="H8695" t="str">
        <f>+VLOOKUP(F8695,Codigos[],2,0)</f>
        <v>Frutos de pepita</v>
      </c>
      <c r="I8695">
        <f>+VLOOKUP(Tabla2[[#This Row],[Categoría]],Cod_procesamiento10[],2,0)</f>
        <v>3</v>
      </c>
      <c r="J8695" t="s">
        <v>163</v>
      </c>
      <c r="K8695" s="3">
        <v>748.66</v>
      </c>
    </row>
    <row r="8696" spans="1:11" x14ac:dyDescent="0.35">
      <c r="A8696">
        <v>2015</v>
      </c>
      <c r="B8696" s="5" t="s">
        <v>58</v>
      </c>
      <c r="C8696" s="10">
        <v>42278</v>
      </c>
      <c r="D8696" t="s">
        <v>2</v>
      </c>
      <c r="E8696">
        <f>+VLOOKUP(Tabla2[[#This Row],[Punto de venta]],Punto_venta[],2,0)</f>
        <v>1</v>
      </c>
      <c r="F8696" t="s">
        <v>15</v>
      </c>
      <c r="G8696">
        <f>+VLOOKUP(Tabla2[[#This Row],[Cultivo]],Cod_categoría[],2,0)</f>
        <v>100108006</v>
      </c>
      <c r="H8696" t="str">
        <f>+VLOOKUP(F8696,Codigos[],2,0)</f>
        <v>Frutos tropicales y subtropicales</v>
      </c>
      <c r="I8696">
        <f>+VLOOKUP(Tabla2[[#This Row],[Categoría]],Cod_procesamiento10[],2,0)</f>
        <v>4</v>
      </c>
      <c r="J8696" t="s">
        <v>163</v>
      </c>
      <c r="K8696" s="3">
        <v>584.5</v>
      </c>
    </row>
    <row r="8697" spans="1:11" x14ac:dyDescent="0.35">
      <c r="A8697">
        <v>2015</v>
      </c>
      <c r="B8697" s="5" t="s">
        <v>58</v>
      </c>
      <c r="C8697" s="10">
        <v>42278</v>
      </c>
      <c r="D8697" t="s">
        <v>17</v>
      </c>
      <c r="E8697">
        <f>+VLOOKUP(Tabla2[[#This Row],[Punto de venta]],Punto_venta[],2,0)</f>
        <v>2</v>
      </c>
      <c r="F8697" t="s">
        <v>8</v>
      </c>
      <c r="G8697">
        <f>+VLOOKUP(Tabla2[[#This Row],[Cultivo]],Cod_categoría[],2,0)</f>
        <v>100112025</v>
      </c>
      <c r="H8697" t="str">
        <f>+VLOOKUP(F8697,Codigos[],2,0)</f>
        <v>Berries</v>
      </c>
      <c r="I8697">
        <f>+VLOOKUP(Tabla2[[#This Row],[Categoría]],Cod_procesamiento10[],2,0)</f>
        <v>1</v>
      </c>
      <c r="J8697" t="s">
        <v>163</v>
      </c>
      <c r="K8697" s="3">
        <v>7271.69</v>
      </c>
    </row>
    <row r="8698" spans="1:11" x14ac:dyDescent="0.35">
      <c r="A8698">
        <v>2015</v>
      </c>
      <c r="B8698" s="5" t="s">
        <v>58</v>
      </c>
      <c r="C8698" s="10">
        <v>42278</v>
      </c>
      <c r="D8698" t="s">
        <v>17</v>
      </c>
      <c r="E8698">
        <f>+VLOOKUP(Tabla2[[#This Row],[Punto de venta]],Punto_venta[],2,0)</f>
        <v>2</v>
      </c>
      <c r="F8698" t="s">
        <v>19</v>
      </c>
      <c r="G8698">
        <f>+VLOOKUP(Tabla2[[#This Row],[Cultivo]],Cod_categoría[],2,0)</f>
        <v>100101007</v>
      </c>
      <c r="H8698" t="str">
        <f>+VLOOKUP(F8698,Codigos[],2,0)</f>
        <v>Berries</v>
      </c>
      <c r="I8698">
        <f>+VLOOKUP(Tabla2[[#This Row],[Categoría]],Cod_procesamiento10[],2,0)</f>
        <v>1</v>
      </c>
      <c r="J8698" t="s">
        <v>163</v>
      </c>
      <c r="K8698" s="3">
        <v>1142.2</v>
      </c>
    </row>
    <row r="8699" spans="1:11" x14ac:dyDescent="0.35">
      <c r="A8699">
        <v>2015</v>
      </c>
      <c r="B8699" s="5" t="s">
        <v>58</v>
      </c>
      <c r="C8699" s="10">
        <v>42278</v>
      </c>
      <c r="D8699" t="s">
        <v>17</v>
      </c>
      <c r="E8699">
        <f>+VLOOKUP(Tabla2[[#This Row],[Punto de venta]],Punto_venta[],2,0)</f>
        <v>2</v>
      </c>
      <c r="F8699" t="s">
        <v>9</v>
      </c>
      <c r="G8699">
        <f>+VLOOKUP(Tabla2[[#This Row],[Cultivo]],Cod_categoría[],2,0)</f>
        <v>100102003</v>
      </c>
      <c r="H8699" t="str">
        <f>+VLOOKUP(F8699,Codigos[],2,0)</f>
        <v>Cítricos</v>
      </c>
      <c r="I8699">
        <f>+VLOOKUP(Tabla2[[#This Row],[Categoría]],Cod_procesamiento10[],2,0)</f>
        <v>2</v>
      </c>
      <c r="J8699" t="s">
        <v>163</v>
      </c>
      <c r="K8699" s="3">
        <v>714.94</v>
      </c>
    </row>
    <row r="8700" spans="1:11" x14ac:dyDescent="0.35">
      <c r="A8700">
        <v>2015</v>
      </c>
      <c r="B8700" s="5" t="s">
        <v>58</v>
      </c>
      <c r="C8700" s="10">
        <v>42278</v>
      </c>
      <c r="D8700" t="s">
        <v>17</v>
      </c>
      <c r="E8700">
        <f>+VLOOKUP(Tabla2[[#This Row],[Punto de venta]],Punto_venta[],2,0)</f>
        <v>2</v>
      </c>
      <c r="F8700" t="s">
        <v>20</v>
      </c>
      <c r="G8700">
        <f>+VLOOKUP(Tabla2[[#This Row],[Cultivo]],Cod_categoría[],2,0)</f>
        <v>100102004</v>
      </c>
      <c r="H8700" t="str">
        <f>+VLOOKUP(F8700,Codigos[],2,0)</f>
        <v>Cítricos</v>
      </c>
      <c r="I8700">
        <f>+VLOOKUP(Tabla2[[#This Row],[Categoría]],Cod_procesamiento10[],2,0)</f>
        <v>2</v>
      </c>
      <c r="J8700" t="s">
        <v>163</v>
      </c>
      <c r="K8700" s="3">
        <v>1366.17</v>
      </c>
    </row>
    <row r="8701" spans="1:11" x14ac:dyDescent="0.35">
      <c r="A8701">
        <v>2015</v>
      </c>
      <c r="B8701" s="5" t="s">
        <v>58</v>
      </c>
      <c r="C8701" s="10">
        <v>42278</v>
      </c>
      <c r="D8701" t="s">
        <v>17</v>
      </c>
      <c r="E8701">
        <f>+VLOOKUP(Tabla2[[#This Row],[Punto de venta]],Punto_venta[],2,0)</f>
        <v>2</v>
      </c>
      <c r="F8701" t="s">
        <v>21</v>
      </c>
      <c r="G8701">
        <f>+VLOOKUP(Tabla2[[#This Row],[Cultivo]],Cod_categoría[],2,0)</f>
        <v>100108002</v>
      </c>
      <c r="H8701" t="str">
        <f>+VLOOKUP(F8701,Codigos[],2,0)</f>
        <v>Frutos tropicales y subtropicales</v>
      </c>
      <c r="I8701">
        <f>+VLOOKUP(Tabla2[[#This Row],[Categoría]],Cod_procesamiento10[],2,0)</f>
        <v>4</v>
      </c>
      <c r="J8701" t="s">
        <v>163</v>
      </c>
      <c r="K8701" s="3">
        <v>1940.41</v>
      </c>
    </row>
    <row r="8702" spans="1:11" x14ac:dyDescent="0.35">
      <c r="A8702">
        <v>2015</v>
      </c>
      <c r="B8702" s="5" t="s">
        <v>58</v>
      </c>
      <c r="C8702" s="10">
        <v>42278</v>
      </c>
      <c r="D8702" t="s">
        <v>17</v>
      </c>
      <c r="E8702">
        <f>+VLOOKUP(Tabla2[[#This Row],[Punto de venta]],Punto_venta[],2,0)</f>
        <v>2</v>
      </c>
      <c r="F8702" t="s">
        <v>10</v>
      </c>
      <c r="G8702">
        <f>+VLOOKUP(Tabla2[[#This Row],[Cultivo]],Cod_categoría[],2,0)</f>
        <v>100104002</v>
      </c>
      <c r="H8702" t="str">
        <f>+VLOOKUP(F8702,Codigos[],2,0)</f>
        <v>Frutos de pepita</v>
      </c>
      <c r="I8702">
        <f>+VLOOKUP(Tabla2[[#This Row],[Categoría]],Cod_procesamiento10[],2,0)</f>
        <v>3</v>
      </c>
      <c r="J8702" t="s">
        <v>163</v>
      </c>
      <c r="K8702" s="3">
        <v>1040.18</v>
      </c>
    </row>
    <row r="8703" spans="1:11" x14ac:dyDescent="0.35">
      <c r="A8703">
        <v>2015</v>
      </c>
      <c r="B8703" s="5" t="s">
        <v>58</v>
      </c>
      <c r="C8703" s="10">
        <v>42278</v>
      </c>
      <c r="D8703" t="s">
        <v>17</v>
      </c>
      <c r="E8703">
        <f>+VLOOKUP(Tabla2[[#This Row],[Punto de venta]],Punto_venta[],2,0)</f>
        <v>2</v>
      </c>
      <c r="F8703" t="s">
        <v>11</v>
      </c>
      <c r="G8703">
        <f>+VLOOKUP(Tabla2[[#This Row],[Cultivo]],Cod_categoría[],2,0)</f>
        <v>100102005</v>
      </c>
      <c r="H8703" t="str">
        <f>+VLOOKUP(F8703,Codigos[],2,0)</f>
        <v>Cítricos</v>
      </c>
      <c r="I8703">
        <f>+VLOOKUP(Tabla2[[#This Row],[Categoría]],Cod_procesamiento10[],2,0)</f>
        <v>2</v>
      </c>
      <c r="J8703" t="s">
        <v>163</v>
      </c>
      <c r="K8703" s="3">
        <v>883.57</v>
      </c>
    </row>
    <row r="8704" spans="1:11" x14ac:dyDescent="0.35">
      <c r="A8704">
        <v>2015</v>
      </c>
      <c r="B8704" s="5" t="s">
        <v>58</v>
      </c>
      <c r="C8704" s="10">
        <v>42278</v>
      </c>
      <c r="D8704" t="s">
        <v>17</v>
      </c>
      <c r="E8704">
        <f>+VLOOKUP(Tabla2[[#This Row],[Punto de venta]],Punto_venta[],2,0)</f>
        <v>2</v>
      </c>
      <c r="F8704" t="s">
        <v>13</v>
      </c>
      <c r="G8704">
        <f>+VLOOKUP(Tabla2[[#This Row],[Cultivo]],Cod_categoría[],2,0)</f>
        <v>100106002</v>
      </c>
      <c r="H8704" t="str">
        <f>+VLOOKUP(F8704,Codigos[],2,0)</f>
        <v>Frutos oleaginosos</v>
      </c>
      <c r="I8704">
        <f>+VLOOKUP(Tabla2[[#This Row],[Categoría]],Cod_procesamiento10[],2,0)</f>
        <v>12</v>
      </c>
      <c r="J8704" t="s">
        <v>163</v>
      </c>
      <c r="K8704" s="3">
        <v>2861</v>
      </c>
    </row>
    <row r="8705" spans="1:11" x14ac:dyDescent="0.35">
      <c r="A8705">
        <v>2015</v>
      </c>
      <c r="B8705" s="5" t="s">
        <v>58</v>
      </c>
      <c r="C8705" s="10">
        <v>42278</v>
      </c>
      <c r="D8705" t="s">
        <v>17</v>
      </c>
      <c r="E8705">
        <f>+VLOOKUP(Tabla2[[#This Row],[Punto de venta]],Punto_venta[],2,0)</f>
        <v>2</v>
      </c>
      <c r="F8705" t="s">
        <v>14</v>
      </c>
      <c r="G8705">
        <f>+VLOOKUP(Tabla2[[#This Row],[Cultivo]],Cod_categoría[],2,0)</f>
        <v>100104005</v>
      </c>
      <c r="H8705" t="str">
        <f>+VLOOKUP(F8705,Codigos[],2,0)</f>
        <v>Frutos de pepita</v>
      </c>
      <c r="I8705">
        <f>+VLOOKUP(Tabla2[[#This Row],[Categoría]],Cod_procesamiento10[],2,0)</f>
        <v>3</v>
      </c>
      <c r="J8705" t="s">
        <v>163</v>
      </c>
      <c r="K8705" s="3">
        <v>1084.96</v>
      </c>
    </row>
    <row r="8706" spans="1:11" x14ac:dyDescent="0.35">
      <c r="A8706">
        <v>2015</v>
      </c>
      <c r="B8706" s="5" t="s">
        <v>58</v>
      </c>
      <c r="C8706" s="10">
        <v>42278</v>
      </c>
      <c r="D8706" t="s">
        <v>17</v>
      </c>
      <c r="E8706">
        <f>+VLOOKUP(Tabla2[[#This Row],[Punto de venta]],Punto_venta[],2,0)</f>
        <v>2</v>
      </c>
      <c r="F8706" t="s">
        <v>15</v>
      </c>
      <c r="G8706">
        <f>+VLOOKUP(Tabla2[[#This Row],[Cultivo]],Cod_categoría[],2,0)</f>
        <v>100108006</v>
      </c>
      <c r="H8706" t="str">
        <f>+VLOOKUP(F8706,Codigos[],2,0)</f>
        <v>Frutos tropicales y subtropicales</v>
      </c>
      <c r="I8706">
        <f>+VLOOKUP(Tabla2[[#This Row],[Categoría]],Cod_procesamiento10[],2,0)</f>
        <v>4</v>
      </c>
      <c r="J8706" t="s">
        <v>163</v>
      </c>
      <c r="K8706" s="3">
        <v>778.13</v>
      </c>
    </row>
    <row r="8707" spans="1:11" x14ac:dyDescent="0.35">
      <c r="A8707">
        <v>2015</v>
      </c>
      <c r="B8707" s="5" t="s">
        <v>58</v>
      </c>
      <c r="C8707" s="10">
        <v>42278</v>
      </c>
      <c r="D8707" t="s">
        <v>2</v>
      </c>
      <c r="E8707">
        <f>+VLOOKUP(Tabla2[[#This Row],[Punto de venta]],Punto_venta[],2,0)</f>
        <v>1</v>
      </c>
      <c r="F8707" t="s">
        <v>4</v>
      </c>
      <c r="G8707">
        <f>+VLOOKUP(Tabla2[[#This Row],[Cultivo]],Cod_categoría[],2,0)</f>
        <v>100107002</v>
      </c>
      <c r="H8707" t="str">
        <f>+VLOOKUP(F8707,Codigos[],2,0)</f>
        <v>Frutos tropicales y subtropicales</v>
      </c>
      <c r="I8707">
        <f>+VLOOKUP(Tabla2[[#This Row],[Categoría]],Cod_procesamiento10[],2,0)</f>
        <v>4</v>
      </c>
      <c r="J8707" t="s">
        <v>163</v>
      </c>
      <c r="K8707" s="3">
        <v>1729.76</v>
      </c>
    </row>
    <row r="8708" spans="1:11" x14ac:dyDescent="0.35">
      <c r="A8708">
        <v>2015</v>
      </c>
      <c r="B8708" s="5" t="s">
        <v>58</v>
      </c>
      <c r="C8708" s="10">
        <v>42278</v>
      </c>
      <c r="D8708" t="s">
        <v>2</v>
      </c>
      <c r="E8708">
        <f>+VLOOKUP(Tabla2[[#This Row],[Punto de venta]],Punto_venta[],2,0)</f>
        <v>1</v>
      </c>
      <c r="F8708" t="s">
        <v>8</v>
      </c>
      <c r="G8708">
        <f>+VLOOKUP(Tabla2[[#This Row],[Cultivo]],Cod_categoría[],2,0)</f>
        <v>100112025</v>
      </c>
      <c r="H8708" t="str">
        <f>+VLOOKUP(F8708,Codigos[],2,0)</f>
        <v>Berries</v>
      </c>
      <c r="I8708">
        <f>+VLOOKUP(Tabla2[[#This Row],[Categoría]],Cod_procesamiento10[],2,0)</f>
        <v>1</v>
      </c>
      <c r="J8708" t="s">
        <v>163</v>
      </c>
      <c r="K8708" s="3">
        <v>1395.37</v>
      </c>
    </row>
    <row r="8709" spans="1:11" x14ac:dyDescent="0.35">
      <c r="A8709">
        <v>2015</v>
      </c>
      <c r="B8709" s="5" t="s">
        <v>58</v>
      </c>
      <c r="C8709" s="10">
        <v>42278</v>
      </c>
      <c r="D8709" t="s">
        <v>2</v>
      </c>
      <c r="E8709">
        <f>+VLOOKUP(Tabla2[[#This Row],[Punto de venta]],Punto_venta[],2,0)</f>
        <v>1</v>
      </c>
      <c r="F8709" t="s">
        <v>19</v>
      </c>
      <c r="G8709">
        <f>+VLOOKUP(Tabla2[[#This Row],[Cultivo]],Cod_categoría[],2,0)</f>
        <v>100101007</v>
      </c>
      <c r="H8709" t="str">
        <f>+VLOOKUP(F8709,Codigos[],2,0)</f>
        <v>Berries</v>
      </c>
      <c r="I8709">
        <f>+VLOOKUP(Tabla2[[#This Row],[Categoría]],Cod_procesamiento10[],2,0)</f>
        <v>1</v>
      </c>
      <c r="J8709" t="s">
        <v>163</v>
      </c>
      <c r="K8709" s="3">
        <v>590.75</v>
      </c>
    </row>
    <row r="8710" spans="1:11" x14ac:dyDescent="0.35">
      <c r="A8710">
        <v>2015</v>
      </c>
      <c r="B8710" s="5" t="s">
        <v>58</v>
      </c>
      <c r="C8710" s="10">
        <v>42278</v>
      </c>
      <c r="D8710" t="s">
        <v>2</v>
      </c>
      <c r="E8710">
        <f>+VLOOKUP(Tabla2[[#This Row],[Punto de venta]],Punto_venta[],2,0)</f>
        <v>1</v>
      </c>
      <c r="F8710" t="s">
        <v>9</v>
      </c>
      <c r="G8710">
        <f>+VLOOKUP(Tabla2[[#This Row],[Cultivo]],Cod_categoría[],2,0)</f>
        <v>100102003</v>
      </c>
      <c r="H8710" t="str">
        <f>+VLOOKUP(F8710,Codigos[],2,0)</f>
        <v>Cítricos</v>
      </c>
      <c r="I8710">
        <f>+VLOOKUP(Tabla2[[#This Row],[Categoría]],Cod_procesamiento10[],2,0)</f>
        <v>2</v>
      </c>
      <c r="J8710" t="s">
        <v>163</v>
      </c>
      <c r="K8710" s="3">
        <v>396.09</v>
      </c>
    </row>
    <row r="8711" spans="1:11" x14ac:dyDescent="0.35">
      <c r="A8711">
        <v>2015</v>
      </c>
      <c r="B8711" s="5" t="s">
        <v>58</v>
      </c>
      <c r="C8711" s="10">
        <v>42278</v>
      </c>
      <c r="D8711" t="s">
        <v>2</v>
      </c>
      <c r="E8711">
        <f>+VLOOKUP(Tabla2[[#This Row],[Punto de venta]],Punto_venta[],2,0)</f>
        <v>1</v>
      </c>
      <c r="F8711" t="s">
        <v>20</v>
      </c>
      <c r="G8711">
        <f>+VLOOKUP(Tabla2[[#This Row],[Cultivo]],Cod_categoría[],2,0)</f>
        <v>100102004</v>
      </c>
      <c r="H8711" t="str">
        <f>+VLOOKUP(F8711,Codigos[],2,0)</f>
        <v>Cítricos</v>
      </c>
      <c r="I8711">
        <f>+VLOOKUP(Tabla2[[#This Row],[Categoría]],Cod_procesamiento10[],2,0)</f>
        <v>2</v>
      </c>
      <c r="J8711" t="s">
        <v>163</v>
      </c>
      <c r="K8711" s="3">
        <v>665.3</v>
      </c>
    </row>
    <row r="8712" spans="1:11" x14ac:dyDescent="0.35">
      <c r="A8712">
        <v>2015</v>
      </c>
      <c r="B8712" s="5" t="s">
        <v>58</v>
      </c>
      <c r="C8712" s="10">
        <v>42278</v>
      </c>
      <c r="D8712" t="s">
        <v>2</v>
      </c>
      <c r="E8712">
        <f>+VLOOKUP(Tabla2[[#This Row],[Punto de venta]],Punto_venta[],2,0)</f>
        <v>1</v>
      </c>
      <c r="F8712" t="s">
        <v>21</v>
      </c>
      <c r="G8712">
        <f>+VLOOKUP(Tabla2[[#This Row],[Cultivo]],Cod_categoría[],2,0)</f>
        <v>100108002</v>
      </c>
      <c r="H8712" t="str">
        <f>+VLOOKUP(F8712,Codigos[],2,0)</f>
        <v>Frutos tropicales y subtropicales</v>
      </c>
      <c r="I8712">
        <f>+VLOOKUP(Tabla2[[#This Row],[Categoría]],Cod_procesamiento10[],2,0)</f>
        <v>4</v>
      </c>
      <c r="J8712" t="s">
        <v>163</v>
      </c>
      <c r="K8712" s="3">
        <v>2000</v>
      </c>
    </row>
    <row r="8713" spans="1:11" x14ac:dyDescent="0.35">
      <c r="A8713">
        <v>2015</v>
      </c>
      <c r="B8713" s="5" t="s">
        <v>58</v>
      </c>
      <c r="C8713" s="10">
        <v>42278</v>
      </c>
      <c r="D8713" t="s">
        <v>2</v>
      </c>
      <c r="E8713">
        <f>+VLOOKUP(Tabla2[[#This Row],[Punto de venta]],Punto_venta[],2,0)</f>
        <v>1</v>
      </c>
      <c r="F8713" t="s">
        <v>10</v>
      </c>
      <c r="G8713">
        <f>+VLOOKUP(Tabla2[[#This Row],[Cultivo]],Cod_categoría[],2,0)</f>
        <v>100104002</v>
      </c>
      <c r="H8713" t="str">
        <f>+VLOOKUP(F8713,Codigos[],2,0)</f>
        <v>Frutos de pepita</v>
      </c>
      <c r="I8713">
        <f>+VLOOKUP(Tabla2[[#This Row],[Categoría]],Cod_procesamiento10[],2,0)</f>
        <v>3</v>
      </c>
      <c r="J8713" t="s">
        <v>163</v>
      </c>
      <c r="K8713" s="3">
        <v>712.75</v>
      </c>
    </row>
    <row r="8714" spans="1:11" x14ac:dyDescent="0.35">
      <c r="A8714">
        <v>2015</v>
      </c>
      <c r="B8714" s="5" t="s">
        <v>58</v>
      </c>
      <c r="C8714" s="10">
        <v>42278</v>
      </c>
      <c r="D8714" t="s">
        <v>2</v>
      </c>
      <c r="E8714">
        <f>+VLOOKUP(Tabla2[[#This Row],[Punto de venta]],Punto_venta[],2,0)</f>
        <v>1</v>
      </c>
      <c r="F8714" t="s">
        <v>11</v>
      </c>
      <c r="G8714">
        <f>+VLOOKUP(Tabla2[[#This Row],[Cultivo]],Cod_categoría[],2,0)</f>
        <v>100102005</v>
      </c>
      <c r="H8714" t="str">
        <f>+VLOOKUP(F8714,Codigos[],2,0)</f>
        <v>Cítricos</v>
      </c>
      <c r="I8714">
        <f>+VLOOKUP(Tabla2[[#This Row],[Categoría]],Cod_procesamiento10[],2,0)</f>
        <v>2</v>
      </c>
      <c r="J8714" t="s">
        <v>163</v>
      </c>
      <c r="K8714" s="3">
        <v>550.57000000000005</v>
      </c>
    </row>
    <row r="8715" spans="1:11" x14ac:dyDescent="0.35">
      <c r="A8715">
        <v>2015</v>
      </c>
      <c r="B8715" s="5" t="s">
        <v>58</v>
      </c>
      <c r="C8715" s="10">
        <v>42278</v>
      </c>
      <c r="D8715" t="s">
        <v>2</v>
      </c>
      <c r="E8715">
        <f>+VLOOKUP(Tabla2[[#This Row],[Punto de venta]],Punto_venta[],2,0)</f>
        <v>1</v>
      </c>
      <c r="F8715" t="s">
        <v>13</v>
      </c>
      <c r="G8715">
        <f>+VLOOKUP(Tabla2[[#This Row],[Cultivo]],Cod_categoría[],2,0)</f>
        <v>100106002</v>
      </c>
      <c r="H8715" t="str">
        <f>+VLOOKUP(F8715,Codigos[],2,0)</f>
        <v>Frutos oleaginosos</v>
      </c>
      <c r="I8715">
        <f>+VLOOKUP(Tabla2[[#This Row],[Categoría]],Cod_procesamiento10[],2,0)</f>
        <v>12</v>
      </c>
      <c r="J8715" t="s">
        <v>163</v>
      </c>
      <c r="K8715" s="3">
        <v>2172.04</v>
      </c>
    </row>
    <row r="8716" spans="1:11" x14ac:dyDescent="0.35">
      <c r="A8716">
        <v>2015</v>
      </c>
      <c r="B8716" s="5" t="s">
        <v>58</v>
      </c>
      <c r="C8716" s="10">
        <v>42278</v>
      </c>
      <c r="D8716" t="s">
        <v>2</v>
      </c>
      <c r="E8716">
        <f>+VLOOKUP(Tabla2[[#This Row],[Punto de venta]],Punto_venta[],2,0)</f>
        <v>1</v>
      </c>
      <c r="F8716" t="s">
        <v>14</v>
      </c>
      <c r="G8716">
        <f>+VLOOKUP(Tabla2[[#This Row],[Cultivo]],Cod_categoría[],2,0)</f>
        <v>100104005</v>
      </c>
      <c r="H8716" t="str">
        <f>+VLOOKUP(F8716,Codigos[],2,0)</f>
        <v>Frutos de pepita</v>
      </c>
      <c r="I8716">
        <f>+VLOOKUP(Tabla2[[#This Row],[Categoría]],Cod_procesamiento10[],2,0)</f>
        <v>3</v>
      </c>
      <c r="J8716" t="s">
        <v>163</v>
      </c>
      <c r="K8716" s="3">
        <v>732.21</v>
      </c>
    </row>
    <row r="8717" spans="1:11" x14ac:dyDescent="0.35">
      <c r="A8717">
        <v>2015</v>
      </c>
      <c r="B8717" s="5" t="s">
        <v>58</v>
      </c>
      <c r="C8717" s="10">
        <v>42278</v>
      </c>
      <c r="D8717" t="s">
        <v>2</v>
      </c>
      <c r="E8717">
        <f>+VLOOKUP(Tabla2[[#This Row],[Punto de venta]],Punto_venta[],2,0)</f>
        <v>1</v>
      </c>
      <c r="F8717" t="s">
        <v>15</v>
      </c>
      <c r="G8717">
        <f>+VLOOKUP(Tabla2[[#This Row],[Cultivo]],Cod_categoría[],2,0)</f>
        <v>100108006</v>
      </c>
      <c r="H8717" t="str">
        <f>+VLOOKUP(F8717,Codigos[],2,0)</f>
        <v>Frutos tropicales y subtropicales</v>
      </c>
      <c r="I8717">
        <f>+VLOOKUP(Tabla2[[#This Row],[Categoría]],Cod_procesamiento10[],2,0)</f>
        <v>4</v>
      </c>
      <c r="J8717" t="s">
        <v>163</v>
      </c>
      <c r="K8717" s="3">
        <v>602.27</v>
      </c>
    </row>
    <row r="8718" spans="1:11" x14ac:dyDescent="0.35">
      <c r="A8718">
        <v>2015</v>
      </c>
      <c r="B8718" s="5" t="s">
        <v>58</v>
      </c>
      <c r="C8718" s="10">
        <v>42278</v>
      </c>
      <c r="D8718" t="s">
        <v>17</v>
      </c>
      <c r="E8718">
        <f>+VLOOKUP(Tabla2[[#This Row],[Punto de venta]],Punto_venta[],2,0)</f>
        <v>2</v>
      </c>
      <c r="F8718" t="s">
        <v>4</v>
      </c>
      <c r="G8718">
        <f>+VLOOKUP(Tabla2[[#This Row],[Cultivo]],Cod_categoría[],2,0)</f>
        <v>100107002</v>
      </c>
      <c r="H8718" t="str">
        <f>+VLOOKUP(F8718,Codigos[],2,0)</f>
        <v>Frutos tropicales y subtropicales</v>
      </c>
      <c r="I8718">
        <f>+VLOOKUP(Tabla2[[#This Row],[Categoría]],Cod_procesamiento10[],2,0)</f>
        <v>4</v>
      </c>
      <c r="J8718" t="s">
        <v>163</v>
      </c>
      <c r="K8718" s="3">
        <v>2414.2199999999998</v>
      </c>
    </row>
    <row r="8719" spans="1:11" x14ac:dyDescent="0.35">
      <c r="A8719">
        <v>2015</v>
      </c>
      <c r="B8719" s="5" t="s">
        <v>58</v>
      </c>
      <c r="C8719" s="10">
        <v>42278</v>
      </c>
      <c r="D8719" t="s">
        <v>17</v>
      </c>
      <c r="E8719">
        <f>+VLOOKUP(Tabla2[[#This Row],[Punto de venta]],Punto_venta[],2,0)</f>
        <v>2</v>
      </c>
      <c r="F8719" t="s">
        <v>8</v>
      </c>
      <c r="G8719">
        <f>+VLOOKUP(Tabla2[[#This Row],[Cultivo]],Cod_categoría[],2,0)</f>
        <v>100112025</v>
      </c>
      <c r="H8719" t="str">
        <f>+VLOOKUP(F8719,Codigos[],2,0)</f>
        <v>Berries</v>
      </c>
      <c r="I8719">
        <f>+VLOOKUP(Tabla2[[#This Row],[Categoría]],Cod_procesamiento10[],2,0)</f>
        <v>1</v>
      </c>
      <c r="J8719" t="s">
        <v>163</v>
      </c>
      <c r="K8719" s="3">
        <v>5848.93</v>
      </c>
    </row>
    <row r="8720" spans="1:11" x14ac:dyDescent="0.35">
      <c r="A8720">
        <v>2015</v>
      </c>
      <c r="B8720" s="5" t="s">
        <v>58</v>
      </c>
      <c r="C8720" s="10">
        <v>42278</v>
      </c>
      <c r="D8720" t="s">
        <v>17</v>
      </c>
      <c r="E8720">
        <f>+VLOOKUP(Tabla2[[#This Row],[Punto de venta]],Punto_venta[],2,0)</f>
        <v>2</v>
      </c>
      <c r="F8720" t="s">
        <v>19</v>
      </c>
      <c r="G8720">
        <f>+VLOOKUP(Tabla2[[#This Row],[Cultivo]],Cod_categoría[],2,0)</f>
        <v>100101007</v>
      </c>
      <c r="H8720" t="str">
        <f>+VLOOKUP(F8720,Codigos[],2,0)</f>
        <v>Berries</v>
      </c>
      <c r="I8720">
        <f>+VLOOKUP(Tabla2[[#This Row],[Categoría]],Cod_procesamiento10[],2,0)</f>
        <v>1</v>
      </c>
      <c r="J8720" t="s">
        <v>163</v>
      </c>
      <c r="K8720" s="3">
        <v>1149.29</v>
      </c>
    </row>
    <row r="8721" spans="1:11" x14ac:dyDescent="0.35">
      <c r="A8721">
        <v>2015</v>
      </c>
      <c r="B8721" s="5" t="s">
        <v>58</v>
      </c>
      <c r="C8721" s="10">
        <v>42278</v>
      </c>
      <c r="D8721" t="s">
        <v>17</v>
      </c>
      <c r="E8721">
        <f>+VLOOKUP(Tabla2[[#This Row],[Punto de venta]],Punto_venta[],2,0)</f>
        <v>2</v>
      </c>
      <c r="F8721" t="s">
        <v>9</v>
      </c>
      <c r="G8721">
        <f>+VLOOKUP(Tabla2[[#This Row],[Cultivo]],Cod_categoría[],2,0)</f>
        <v>100102003</v>
      </c>
      <c r="H8721" t="str">
        <f>+VLOOKUP(F8721,Codigos[],2,0)</f>
        <v>Cítricos</v>
      </c>
      <c r="I8721">
        <f>+VLOOKUP(Tabla2[[#This Row],[Categoría]],Cod_procesamiento10[],2,0)</f>
        <v>2</v>
      </c>
      <c r="J8721" t="s">
        <v>163</v>
      </c>
      <c r="K8721" s="3">
        <v>729.7</v>
      </c>
    </row>
    <row r="8722" spans="1:11" x14ac:dyDescent="0.35">
      <c r="A8722">
        <v>2015</v>
      </c>
      <c r="B8722" s="5" t="s">
        <v>58</v>
      </c>
      <c r="C8722" s="10">
        <v>42278</v>
      </c>
      <c r="D8722" t="s">
        <v>17</v>
      </c>
      <c r="E8722">
        <f>+VLOOKUP(Tabla2[[#This Row],[Punto de venta]],Punto_venta[],2,0)</f>
        <v>2</v>
      </c>
      <c r="F8722" t="s">
        <v>20</v>
      </c>
      <c r="G8722">
        <f>+VLOOKUP(Tabla2[[#This Row],[Cultivo]],Cod_categoría[],2,0)</f>
        <v>100102004</v>
      </c>
      <c r="H8722" t="str">
        <f>+VLOOKUP(F8722,Codigos[],2,0)</f>
        <v>Cítricos</v>
      </c>
      <c r="I8722">
        <f>+VLOOKUP(Tabla2[[#This Row],[Categoría]],Cod_procesamiento10[],2,0)</f>
        <v>2</v>
      </c>
      <c r="J8722" t="s">
        <v>163</v>
      </c>
      <c r="K8722" s="3">
        <v>1311.3</v>
      </c>
    </row>
    <row r="8723" spans="1:11" x14ac:dyDescent="0.35">
      <c r="A8723">
        <v>2015</v>
      </c>
      <c r="B8723" s="5" t="s">
        <v>58</v>
      </c>
      <c r="C8723" s="10">
        <v>42278</v>
      </c>
      <c r="D8723" t="s">
        <v>17</v>
      </c>
      <c r="E8723">
        <f>+VLOOKUP(Tabla2[[#This Row],[Punto de venta]],Punto_venta[],2,0)</f>
        <v>2</v>
      </c>
      <c r="F8723" t="s">
        <v>21</v>
      </c>
      <c r="G8723">
        <f>+VLOOKUP(Tabla2[[#This Row],[Cultivo]],Cod_categoría[],2,0)</f>
        <v>100108002</v>
      </c>
      <c r="H8723" t="str">
        <f>+VLOOKUP(F8723,Codigos[],2,0)</f>
        <v>Frutos tropicales y subtropicales</v>
      </c>
      <c r="I8723">
        <f>+VLOOKUP(Tabla2[[#This Row],[Categoría]],Cod_procesamiento10[],2,0)</f>
        <v>4</v>
      </c>
      <c r="J8723" t="s">
        <v>163</v>
      </c>
      <c r="K8723" s="3">
        <v>2047.58</v>
      </c>
    </row>
    <row r="8724" spans="1:11" x14ac:dyDescent="0.35">
      <c r="A8724">
        <v>2015</v>
      </c>
      <c r="B8724" s="5" t="s">
        <v>58</v>
      </c>
      <c r="C8724" s="10">
        <v>42278</v>
      </c>
      <c r="D8724" t="s">
        <v>17</v>
      </c>
      <c r="E8724">
        <f>+VLOOKUP(Tabla2[[#This Row],[Punto de venta]],Punto_venta[],2,0)</f>
        <v>2</v>
      </c>
      <c r="F8724" t="s">
        <v>10</v>
      </c>
      <c r="G8724">
        <f>+VLOOKUP(Tabla2[[#This Row],[Cultivo]],Cod_categoría[],2,0)</f>
        <v>100104002</v>
      </c>
      <c r="H8724" t="str">
        <f>+VLOOKUP(F8724,Codigos[],2,0)</f>
        <v>Frutos de pepita</v>
      </c>
      <c r="I8724">
        <f>+VLOOKUP(Tabla2[[#This Row],[Categoría]],Cod_procesamiento10[],2,0)</f>
        <v>3</v>
      </c>
      <c r="J8724" t="s">
        <v>163</v>
      </c>
      <c r="K8724" s="3">
        <v>1062.05</v>
      </c>
    </row>
    <row r="8725" spans="1:11" x14ac:dyDescent="0.35">
      <c r="A8725">
        <v>2015</v>
      </c>
      <c r="B8725" s="5" t="s">
        <v>58</v>
      </c>
      <c r="C8725" s="10">
        <v>42278</v>
      </c>
      <c r="D8725" t="s">
        <v>17</v>
      </c>
      <c r="E8725">
        <f>+VLOOKUP(Tabla2[[#This Row],[Punto de venta]],Punto_venta[],2,0)</f>
        <v>2</v>
      </c>
      <c r="F8725" t="s">
        <v>11</v>
      </c>
      <c r="G8725">
        <f>+VLOOKUP(Tabla2[[#This Row],[Cultivo]],Cod_categoría[],2,0)</f>
        <v>100102005</v>
      </c>
      <c r="H8725" t="str">
        <f>+VLOOKUP(F8725,Codigos[],2,0)</f>
        <v>Cítricos</v>
      </c>
      <c r="I8725">
        <f>+VLOOKUP(Tabla2[[#This Row],[Categoría]],Cod_procesamiento10[],2,0)</f>
        <v>2</v>
      </c>
      <c r="J8725" t="s">
        <v>163</v>
      </c>
      <c r="K8725" s="3">
        <v>832.35</v>
      </c>
    </row>
    <row r="8726" spans="1:11" x14ac:dyDescent="0.35">
      <c r="A8726">
        <v>2015</v>
      </c>
      <c r="B8726" s="5" t="s">
        <v>58</v>
      </c>
      <c r="C8726" s="10">
        <v>42278</v>
      </c>
      <c r="D8726" t="s">
        <v>17</v>
      </c>
      <c r="E8726">
        <f>+VLOOKUP(Tabla2[[#This Row],[Punto de venta]],Punto_venta[],2,0)</f>
        <v>2</v>
      </c>
      <c r="F8726" t="s">
        <v>13</v>
      </c>
      <c r="G8726">
        <f>+VLOOKUP(Tabla2[[#This Row],[Cultivo]],Cod_categoría[],2,0)</f>
        <v>100106002</v>
      </c>
      <c r="H8726" t="str">
        <f>+VLOOKUP(F8726,Codigos[],2,0)</f>
        <v>Frutos oleaginosos</v>
      </c>
      <c r="I8726">
        <f>+VLOOKUP(Tabla2[[#This Row],[Categoría]],Cod_procesamiento10[],2,0)</f>
        <v>12</v>
      </c>
      <c r="J8726" t="s">
        <v>163</v>
      </c>
      <c r="K8726" s="3">
        <v>2868.12</v>
      </c>
    </row>
    <row r="8727" spans="1:11" x14ac:dyDescent="0.35">
      <c r="A8727">
        <v>2015</v>
      </c>
      <c r="B8727" s="5" t="s">
        <v>58</v>
      </c>
      <c r="C8727" s="10">
        <v>42278</v>
      </c>
      <c r="D8727" t="s">
        <v>17</v>
      </c>
      <c r="E8727">
        <f>+VLOOKUP(Tabla2[[#This Row],[Punto de venta]],Punto_venta[],2,0)</f>
        <v>2</v>
      </c>
      <c r="F8727" t="s">
        <v>14</v>
      </c>
      <c r="G8727">
        <f>+VLOOKUP(Tabla2[[#This Row],[Cultivo]],Cod_categoría[],2,0)</f>
        <v>100104005</v>
      </c>
      <c r="H8727" t="str">
        <f>+VLOOKUP(F8727,Codigos[],2,0)</f>
        <v>Frutos de pepita</v>
      </c>
      <c r="I8727">
        <f>+VLOOKUP(Tabla2[[#This Row],[Categoría]],Cod_procesamiento10[],2,0)</f>
        <v>3</v>
      </c>
      <c r="J8727" t="s">
        <v>163</v>
      </c>
      <c r="K8727" s="3">
        <v>1057.71</v>
      </c>
    </row>
    <row r="8728" spans="1:11" x14ac:dyDescent="0.35">
      <c r="A8728">
        <v>2015</v>
      </c>
      <c r="B8728" s="5" t="s">
        <v>58</v>
      </c>
      <c r="C8728" s="10">
        <v>42278</v>
      </c>
      <c r="D8728" t="s">
        <v>17</v>
      </c>
      <c r="E8728">
        <f>+VLOOKUP(Tabla2[[#This Row],[Punto de venta]],Punto_venta[],2,0)</f>
        <v>2</v>
      </c>
      <c r="F8728" t="s">
        <v>15</v>
      </c>
      <c r="G8728">
        <f>+VLOOKUP(Tabla2[[#This Row],[Cultivo]],Cod_categoría[],2,0)</f>
        <v>100108006</v>
      </c>
      <c r="H8728" t="str">
        <f>+VLOOKUP(F8728,Codigos[],2,0)</f>
        <v>Frutos tropicales y subtropicales</v>
      </c>
      <c r="I8728">
        <f>+VLOOKUP(Tabla2[[#This Row],[Categoría]],Cod_procesamiento10[],2,0)</f>
        <v>4</v>
      </c>
      <c r="J8728" t="s">
        <v>163</v>
      </c>
      <c r="K8728" s="3">
        <v>809.76</v>
      </c>
    </row>
    <row r="8729" spans="1:11" x14ac:dyDescent="0.35">
      <c r="A8729">
        <v>2015</v>
      </c>
      <c r="B8729" s="5" t="s">
        <v>58</v>
      </c>
      <c r="C8729" s="10">
        <v>42278</v>
      </c>
      <c r="D8729" t="s">
        <v>2</v>
      </c>
      <c r="E8729">
        <f>+VLOOKUP(Tabla2[[#This Row],[Punto de venta]],Punto_venta[],2,0)</f>
        <v>1</v>
      </c>
      <c r="F8729" t="s">
        <v>4</v>
      </c>
      <c r="G8729">
        <f>+VLOOKUP(Tabla2[[#This Row],[Cultivo]],Cod_categoría[],2,0)</f>
        <v>100107002</v>
      </c>
      <c r="H8729" t="str">
        <f>+VLOOKUP(F8729,Codigos[],2,0)</f>
        <v>Frutos tropicales y subtropicales</v>
      </c>
      <c r="I8729">
        <f>+VLOOKUP(Tabla2[[#This Row],[Categoría]],Cod_procesamiento10[],2,0)</f>
        <v>4</v>
      </c>
      <c r="J8729" t="s">
        <v>163</v>
      </c>
      <c r="K8729" s="3">
        <v>1816.25</v>
      </c>
    </row>
    <row r="8730" spans="1:11" x14ac:dyDescent="0.35">
      <c r="A8730">
        <v>2015</v>
      </c>
      <c r="B8730" s="5" t="s">
        <v>58</v>
      </c>
      <c r="C8730" s="10">
        <v>42278</v>
      </c>
      <c r="D8730" t="s">
        <v>2</v>
      </c>
      <c r="E8730">
        <f>+VLOOKUP(Tabla2[[#This Row],[Punto de venta]],Punto_venta[],2,0)</f>
        <v>1</v>
      </c>
      <c r="F8730" t="s">
        <v>8</v>
      </c>
      <c r="G8730">
        <f>+VLOOKUP(Tabla2[[#This Row],[Cultivo]],Cod_categoría[],2,0)</f>
        <v>100112025</v>
      </c>
      <c r="H8730" t="str">
        <f>+VLOOKUP(F8730,Codigos[],2,0)</f>
        <v>Berries</v>
      </c>
      <c r="I8730">
        <f>+VLOOKUP(Tabla2[[#This Row],[Categoría]],Cod_procesamiento10[],2,0)</f>
        <v>1</v>
      </c>
      <c r="J8730" t="s">
        <v>163</v>
      </c>
      <c r="K8730" s="3">
        <v>1304.33</v>
      </c>
    </row>
    <row r="8731" spans="1:11" x14ac:dyDescent="0.35">
      <c r="A8731">
        <v>2015</v>
      </c>
      <c r="B8731" s="5" t="s">
        <v>58</v>
      </c>
      <c r="C8731" s="10">
        <v>42278</v>
      </c>
      <c r="D8731" t="s">
        <v>2</v>
      </c>
      <c r="E8731">
        <f>+VLOOKUP(Tabla2[[#This Row],[Punto de venta]],Punto_venta[],2,0)</f>
        <v>1</v>
      </c>
      <c r="F8731" t="s">
        <v>19</v>
      </c>
      <c r="G8731">
        <f>+VLOOKUP(Tabla2[[#This Row],[Cultivo]],Cod_categoría[],2,0)</f>
        <v>100101007</v>
      </c>
      <c r="H8731" t="str">
        <f>+VLOOKUP(F8731,Codigos[],2,0)</f>
        <v>Berries</v>
      </c>
      <c r="I8731">
        <f>+VLOOKUP(Tabla2[[#This Row],[Categoría]],Cod_procesamiento10[],2,0)</f>
        <v>1</v>
      </c>
      <c r="J8731" t="s">
        <v>163</v>
      </c>
      <c r="K8731" s="3">
        <v>633.11</v>
      </c>
    </row>
    <row r="8732" spans="1:11" x14ac:dyDescent="0.35">
      <c r="A8732">
        <v>2015</v>
      </c>
      <c r="B8732" s="5" t="s">
        <v>58</v>
      </c>
      <c r="C8732" s="10">
        <v>42278</v>
      </c>
      <c r="D8732" t="s">
        <v>2</v>
      </c>
      <c r="E8732">
        <f>+VLOOKUP(Tabla2[[#This Row],[Punto de venta]],Punto_venta[],2,0)</f>
        <v>1</v>
      </c>
      <c r="F8732" t="s">
        <v>9</v>
      </c>
      <c r="G8732">
        <f>+VLOOKUP(Tabla2[[#This Row],[Cultivo]],Cod_categoría[],2,0)</f>
        <v>100102003</v>
      </c>
      <c r="H8732" t="str">
        <f>+VLOOKUP(F8732,Codigos[],2,0)</f>
        <v>Cítricos</v>
      </c>
      <c r="I8732">
        <f>+VLOOKUP(Tabla2[[#This Row],[Categoría]],Cod_procesamiento10[],2,0)</f>
        <v>2</v>
      </c>
      <c r="J8732" t="s">
        <v>163</v>
      </c>
      <c r="K8732" s="3">
        <v>371.5</v>
      </c>
    </row>
    <row r="8733" spans="1:11" x14ac:dyDescent="0.35">
      <c r="A8733">
        <v>2015</v>
      </c>
      <c r="B8733" s="5" t="s">
        <v>58</v>
      </c>
      <c r="C8733" s="10">
        <v>42278</v>
      </c>
      <c r="D8733" t="s">
        <v>2</v>
      </c>
      <c r="E8733">
        <f>+VLOOKUP(Tabla2[[#This Row],[Punto de venta]],Punto_venta[],2,0)</f>
        <v>1</v>
      </c>
      <c r="F8733" t="s">
        <v>20</v>
      </c>
      <c r="G8733">
        <f>+VLOOKUP(Tabla2[[#This Row],[Cultivo]],Cod_categoría[],2,0)</f>
        <v>100102004</v>
      </c>
      <c r="H8733" t="str">
        <f>+VLOOKUP(F8733,Codigos[],2,0)</f>
        <v>Cítricos</v>
      </c>
      <c r="I8733">
        <f>+VLOOKUP(Tabla2[[#This Row],[Categoría]],Cod_procesamiento10[],2,0)</f>
        <v>2</v>
      </c>
      <c r="J8733" t="s">
        <v>163</v>
      </c>
      <c r="K8733" s="3">
        <v>656.06</v>
      </c>
    </row>
    <row r="8734" spans="1:11" x14ac:dyDescent="0.35">
      <c r="A8734">
        <v>2015</v>
      </c>
      <c r="B8734" s="5" t="s">
        <v>58</v>
      </c>
      <c r="C8734" s="10">
        <v>42278</v>
      </c>
      <c r="D8734" t="s">
        <v>2</v>
      </c>
      <c r="E8734">
        <f>+VLOOKUP(Tabla2[[#This Row],[Punto de venta]],Punto_venta[],2,0)</f>
        <v>1</v>
      </c>
      <c r="F8734" t="s">
        <v>21</v>
      </c>
      <c r="G8734">
        <f>+VLOOKUP(Tabla2[[#This Row],[Cultivo]],Cod_categoría[],2,0)</f>
        <v>100108002</v>
      </c>
      <c r="H8734" t="str">
        <f>+VLOOKUP(F8734,Codigos[],2,0)</f>
        <v>Frutos tropicales y subtropicales</v>
      </c>
      <c r="I8734">
        <f>+VLOOKUP(Tabla2[[#This Row],[Categoría]],Cod_procesamiento10[],2,0)</f>
        <v>4</v>
      </c>
      <c r="J8734" t="s">
        <v>163</v>
      </c>
      <c r="K8734" s="3">
        <v>2122.62</v>
      </c>
    </row>
    <row r="8735" spans="1:11" x14ac:dyDescent="0.35">
      <c r="A8735">
        <v>2015</v>
      </c>
      <c r="B8735" s="5" t="s">
        <v>58</v>
      </c>
      <c r="C8735" s="10">
        <v>42278</v>
      </c>
      <c r="D8735" t="s">
        <v>2</v>
      </c>
      <c r="E8735">
        <f>+VLOOKUP(Tabla2[[#This Row],[Punto de venta]],Punto_venta[],2,0)</f>
        <v>1</v>
      </c>
      <c r="F8735" t="s">
        <v>10</v>
      </c>
      <c r="G8735">
        <f>+VLOOKUP(Tabla2[[#This Row],[Cultivo]],Cod_categoría[],2,0)</f>
        <v>100104002</v>
      </c>
      <c r="H8735" t="str">
        <f>+VLOOKUP(F8735,Codigos[],2,0)</f>
        <v>Frutos de pepita</v>
      </c>
      <c r="I8735">
        <f>+VLOOKUP(Tabla2[[#This Row],[Categoría]],Cod_procesamiento10[],2,0)</f>
        <v>3</v>
      </c>
      <c r="J8735" t="s">
        <v>163</v>
      </c>
      <c r="K8735" s="3">
        <v>744.13</v>
      </c>
    </row>
    <row r="8736" spans="1:11" x14ac:dyDescent="0.35">
      <c r="A8736">
        <v>2015</v>
      </c>
      <c r="B8736" s="5" t="s">
        <v>58</v>
      </c>
      <c r="C8736" s="10">
        <v>42278</v>
      </c>
      <c r="D8736" t="s">
        <v>2</v>
      </c>
      <c r="E8736">
        <f>+VLOOKUP(Tabla2[[#This Row],[Punto de venta]],Punto_venta[],2,0)</f>
        <v>1</v>
      </c>
      <c r="F8736" t="s">
        <v>11</v>
      </c>
      <c r="G8736">
        <f>+VLOOKUP(Tabla2[[#This Row],[Cultivo]],Cod_categoría[],2,0)</f>
        <v>100102005</v>
      </c>
      <c r="H8736" t="str">
        <f>+VLOOKUP(F8736,Codigos[],2,0)</f>
        <v>Cítricos</v>
      </c>
      <c r="I8736">
        <f>+VLOOKUP(Tabla2[[#This Row],[Categoría]],Cod_procesamiento10[],2,0)</f>
        <v>2</v>
      </c>
      <c r="J8736" t="s">
        <v>163</v>
      </c>
      <c r="K8736" s="3">
        <v>560.58000000000004</v>
      </c>
    </row>
    <row r="8737" spans="1:11" x14ac:dyDescent="0.35">
      <c r="A8737">
        <v>2015</v>
      </c>
      <c r="B8737" s="5" t="s">
        <v>58</v>
      </c>
      <c r="C8737" s="10">
        <v>42278</v>
      </c>
      <c r="D8737" t="s">
        <v>2</v>
      </c>
      <c r="E8737">
        <f>+VLOOKUP(Tabla2[[#This Row],[Punto de venta]],Punto_venta[],2,0)</f>
        <v>1</v>
      </c>
      <c r="F8737" t="s">
        <v>13</v>
      </c>
      <c r="G8737">
        <f>+VLOOKUP(Tabla2[[#This Row],[Cultivo]],Cod_categoría[],2,0)</f>
        <v>100106002</v>
      </c>
      <c r="H8737" t="str">
        <f>+VLOOKUP(F8737,Codigos[],2,0)</f>
        <v>Frutos oleaginosos</v>
      </c>
      <c r="I8737">
        <f>+VLOOKUP(Tabla2[[#This Row],[Categoría]],Cod_procesamiento10[],2,0)</f>
        <v>12</v>
      </c>
      <c r="J8737" t="s">
        <v>163</v>
      </c>
      <c r="K8737" s="3">
        <v>2014.04</v>
      </c>
    </row>
    <row r="8738" spans="1:11" x14ac:dyDescent="0.35">
      <c r="A8738">
        <v>2015</v>
      </c>
      <c r="B8738" s="5" t="s">
        <v>58</v>
      </c>
      <c r="C8738" s="10">
        <v>42278</v>
      </c>
      <c r="D8738" t="s">
        <v>2</v>
      </c>
      <c r="E8738">
        <f>+VLOOKUP(Tabla2[[#This Row],[Punto de venta]],Punto_venta[],2,0)</f>
        <v>1</v>
      </c>
      <c r="F8738" t="s">
        <v>14</v>
      </c>
      <c r="G8738">
        <f>+VLOOKUP(Tabla2[[#This Row],[Cultivo]],Cod_categoría[],2,0)</f>
        <v>100104005</v>
      </c>
      <c r="H8738" t="str">
        <f>+VLOOKUP(F8738,Codigos[],2,0)</f>
        <v>Frutos de pepita</v>
      </c>
      <c r="I8738">
        <f>+VLOOKUP(Tabla2[[#This Row],[Categoría]],Cod_procesamiento10[],2,0)</f>
        <v>3</v>
      </c>
      <c r="J8738" t="s">
        <v>163</v>
      </c>
      <c r="K8738" s="3">
        <v>764.09</v>
      </c>
    </row>
    <row r="8739" spans="1:11" x14ac:dyDescent="0.35">
      <c r="A8739">
        <v>2015</v>
      </c>
      <c r="B8739" s="5" t="s">
        <v>58</v>
      </c>
      <c r="C8739" s="10">
        <v>42278</v>
      </c>
      <c r="D8739" t="s">
        <v>2</v>
      </c>
      <c r="E8739">
        <f>+VLOOKUP(Tabla2[[#This Row],[Punto de venta]],Punto_venta[],2,0)</f>
        <v>1</v>
      </c>
      <c r="F8739" t="s">
        <v>15</v>
      </c>
      <c r="G8739">
        <f>+VLOOKUP(Tabla2[[#This Row],[Cultivo]],Cod_categoría[],2,0)</f>
        <v>100108006</v>
      </c>
      <c r="H8739" t="str">
        <f>+VLOOKUP(F8739,Codigos[],2,0)</f>
        <v>Frutos tropicales y subtropicales</v>
      </c>
      <c r="I8739">
        <f>+VLOOKUP(Tabla2[[#This Row],[Categoría]],Cod_procesamiento10[],2,0)</f>
        <v>4</v>
      </c>
      <c r="J8739" t="s">
        <v>163</v>
      </c>
      <c r="K8739" s="3">
        <v>658.56</v>
      </c>
    </row>
    <row r="8740" spans="1:11" x14ac:dyDescent="0.35">
      <c r="A8740">
        <v>2015</v>
      </c>
      <c r="B8740" s="5" t="s">
        <v>58</v>
      </c>
      <c r="C8740" s="10">
        <v>42278</v>
      </c>
      <c r="D8740" t="s">
        <v>17</v>
      </c>
      <c r="E8740">
        <f>+VLOOKUP(Tabla2[[#This Row],[Punto de venta]],Punto_venta[],2,0)</f>
        <v>2</v>
      </c>
      <c r="F8740" t="s">
        <v>4</v>
      </c>
      <c r="G8740">
        <f>+VLOOKUP(Tabla2[[#This Row],[Cultivo]],Cod_categoría[],2,0)</f>
        <v>100107002</v>
      </c>
      <c r="H8740" t="str">
        <f>+VLOOKUP(F8740,Codigos[],2,0)</f>
        <v>Frutos tropicales y subtropicales</v>
      </c>
      <c r="I8740">
        <f>+VLOOKUP(Tabla2[[#This Row],[Categoría]],Cod_procesamiento10[],2,0)</f>
        <v>4</v>
      </c>
      <c r="J8740" t="s">
        <v>163</v>
      </c>
      <c r="K8740" s="3">
        <v>2411.56</v>
      </c>
    </row>
    <row r="8741" spans="1:11" x14ac:dyDescent="0.35">
      <c r="A8741">
        <v>2015</v>
      </c>
      <c r="B8741" s="5" t="s">
        <v>58</v>
      </c>
      <c r="C8741" s="10">
        <v>42278</v>
      </c>
      <c r="D8741" t="s">
        <v>17</v>
      </c>
      <c r="E8741">
        <f>+VLOOKUP(Tabla2[[#This Row],[Punto de venta]],Punto_venta[],2,0)</f>
        <v>2</v>
      </c>
      <c r="F8741" t="s">
        <v>8</v>
      </c>
      <c r="G8741">
        <f>+VLOOKUP(Tabla2[[#This Row],[Cultivo]],Cod_categoría[],2,0)</f>
        <v>100112025</v>
      </c>
      <c r="H8741" t="str">
        <f>+VLOOKUP(F8741,Codigos[],2,0)</f>
        <v>Berries</v>
      </c>
      <c r="I8741">
        <f>+VLOOKUP(Tabla2[[#This Row],[Categoría]],Cod_procesamiento10[],2,0)</f>
        <v>1</v>
      </c>
      <c r="J8741" t="s">
        <v>163</v>
      </c>
      <c r="K8741" s="3">
        <v>5237.03</v>
      </c>
    </row>
    <row r="8742" spans="1:11" x14ac:dyDescent="0.35">
      <c r="A8742">
        <v>2015</v>
      </c>
      <c r="B8742" s="5" t="s">
        <v>58</v>
      </c>
      <c r="C8742" s="10">
        <v>42278</v>
      </c>
      <c r="D8742" t="s">
        <v>17</v>
      </c>
      <c r="E8742">
        <f>+VLOOKUP(Tabla2[[#This Row],[Punto de venta]],Punto_venta[],2,0)</f>
        <v>2</v>
      </c>
      <c r="F8742" t="s">
        <v>19</v>
      </c>
      <c r="G8742">
        <f>+VLOOKUP(Tabla2[[#This Row],[Cultivo]],Cod_categoría[],2,0)</f>
        <v>100101007</v>
      </c>
      <c r="H8742" t="str">
        <f>+VLOOKUP(F8742,Codigos[],2,0)</f>
        <v>Berries</v>
      </c>
      <c r="I8742">
        <f>+VLOOKUP(Tabla2[[#This Row],[Categoría]],Cod_procesamiento10[],2,0)</f>
        <v>1</v>
      </c>
      <c r="J8742" t="s">
        <v>163</v>
      </c>
      <c r="K8742" s="3">
        <v>1122.3800000000001</v>
      </c>
    </row>
    <row r="8743" spans="1:11" x14ac:dyDescent="0.35">
      <c r="A8743">
        <v>2015</v>
      </c>
      <c r="B8743" s="5" t="s">
        <v>58</v>
      </c>
      <c r="C8743" s="10">
        <v>42278</v>
      </c>
      <c r="D8743" t="s">
        <v>17</v>
      </c>
      <c r="E8743">
        <f>+VLOOKUP(Tabla2[[#This Row],[Punto de venta]],Punto_venta[],2,0)</f>
        <v>2</v>
      </c>
      <c r="F8743" t="s">
        <v>9</v>
      </c>
      <c r="G8743">
        <f>+VLOOKUP(Tabla2[[#This Row],[Cultivo]],Cod_categoría[],2,0)</f>
        <v>100102003</v>
      </c>
      <c r="H8743" t="str">
        <f>+VLOOKUP(F8743,Codigos[],2,0)</f>
        <v>Cítricos</v>
      </c>
      <c r="I8743">
        <f>+VLOOKUP(Tabla2[[#This Row],[Categoría]],Cod_procesamiento10[],2,0)</f>
        <v>2</v>
      </c>
      <c r="J8743" t="s">
        <v>163</v>
      </c>
      <c r="K8743" s="3">
        <v>719.48</v>
      </c>
    </row>
    <row r="8744" spans="1:11" x14ac:dyDescent="0.35">
      <c r="A8744">
        <v>2015</v>
      </c>
      <c r="B8744" s="5" t="s">
        <v>58</v>
      </c>
      <c r="C8744" s="10">
        <v>42278</v>
      </c>
      <c r="D8744" t="s">
        <v>17</v>
      </c>
      <c r="E8744">
        <f>+VLOOKUP(Tabla2[[#This Row],[Punto de venta]],Punto_venta[],2,0)</f>
        <v>2</v>
      </c>
      <c r="F8744" t="s">
        <v>20</v>
      </c>
      <c r="G8744">
        <f>+VLOOKUP(Tabla2[[#This Row],[Cultivo]],Cod_categoría[],2,0)</f>
        <v>100102004</v>
      </c>
      <c r="H8744" t="str">
        <f>+VLOOKUP(F8744,Codigos[],2,0)</f>
        <v>Cítricos</v>
      </c>
      <c r="I8744">
        <f>+VLOOKUP(Tabla2[[#This Row],[Categoría]],Cod_procesamiento10[],2,0)</f>
        <v>2</v>
      </c>
      <c r="J8744" t="s">
        <v>163</v>
      </c>
      <c r="K8744" s="3">
        <v>1319.28</v>
      </c>
    </row>
    <row r="8745" spans="1:11" x14ac:dyDescent="0.35">
      <c r="A8745">
        <v>2015</v>
      </c>
      <c r="B8745" s="5" t="s">
        <v>58</v>
      </c>
      <c r="C8745" s="10">
        <v>42278</v>
      </c>
      <c r="D8745" t="s">
        <v>17</v>
      </c>
      <c r="E8745">
        <f>+VLOOKUP(Tabla2[[#This Row],[Punto de venta]],Punto_venta[],2,0)</f>
        <v>2</v>
      </c>
      <c r="F8745" t="s">
        <v>21</v>
      </c>
      <c r="G8745">
        <f>+VLOOKUP(Tabla2[[#This Row],[Cultivo]],Cod_categoría[],2,0)</f>
        <v>100108002</v>
      </c>
      <c r="H8745" t="str">
        <f>+VLOOKUP(F8745,Codigos[],2,0)</f>
        <v>Frutos tropicales y subtropicales</v>
      </c>
      <c r="I8745">
        <f>+VLOOKUP(Tabla2[[#This Row],[Categoría]],Cod_procesamiento10[],2,0)</f>
        <v>4</v>
      </c>
      <c r="J8745" t="s">
        <v>163</v>
      </c>
      <c r="K8745" s="3">
        <v>2121.84</v>
      </c>
    </row>
    <row r="8746" spans="1:11" x14ac:dyDescent="0.35">
      <c r="A8746">
        <v>2015</v>
      </c>
      <c r="B8746" s="5" t="s">
        <v>58</v>
      </c>
      <c r="C8746" s="10">
        <v>42278</v>
      </c>
      <c r="D8746" t="s">
        <v>17</v>
      </c>
      <c r="E8746">
        <f>+VLOOKUP(Tabla2[[#This Row],[Punto de venta]],Punto_venta[],2,0)</f>
        <v>2</v>
      </c>
      <c r="F8746" t="s">
        <v>10</v>
      </c>
      <c r="G8746">
        <f>+VLOOKUP(Tabla2[[#This Row],[Cultivo]],Cod_categoría[],2,0)</f>
        <v>100104002</v>
      </c>
      <c r="H8746" t="str">
        <f>+VLOOKUP(F8746,Codigos[],2,0)</f>
        <v>Frutos de pepita</v>
      </c>
      <c r="I8746">
        <f>+VLOOKUP(Tabla2[[#This Row],[Categoría]],Cod_procesamiento10[],2,0)</f>
        <v>3</v>
      </c>
      <c r="J8746" t="s">
        <v>163</v>
      </c>
      <c r="K8746" s="3">
        <v>1050.5</v>
      </c>
    </row>
    <row r="8747" spans="1:11" x14ac:dyDescent="0.35">
      <c r="A8747">
        <v>2015</v>
      </c>
      <c r="B8747" s="5" t="s">
        <v>58</v>
      </c>
      <c r="C8747" s="10">
        <v>42278</v>
      </c>
      <c r="D8747" t="s">
        <v>17</v>
      </c>
      <c r="E8747">
        <f>+VLOOKUP(Tabla2[[#This Row],[Punto de venta]],Punto_venta[],2,0)</f>
        <v>2</v>
      </c>
      <c r="F8747" t="s">
        <v>11</v>
      </c>
      <c r="G8747">
        <f>+VLOOKUP(Tabla2[[#This Row],[Cultivo]],Cod_categoría[],2,0)</f>
        <v>100102005</v>
      </c>
      <c r="H8747" t="str">
        <f>+VLOOKUP(F8747,Codigos[],2,0)</f>
        <v>Cítricos</v>
      </c>
      <c r="I8747">
        <f>+VLOOKUP(Tabla2[[#This Row],[Categoría]],Cod_procesamiento10[],2,0)</f>
        <v>2</v>
      </c>
      <c r="J8747" t="s">
        <v>163</v>
      </c>
      <c r="K8747" s="3">
        <v>853.19</v>
      </c>
    </row>
    <row r="8748" spans="1:11" x14ac:dyDescent="0.35">
      <c r="A8748">
        <v>2015</v>
      </c>
      <c r="B8748" s="5" t="s">
        <v>58</v>
      </c>
      <c r="C8748" s="10">
        <v>42278</v>
      </c>
      <c r="D8748" t="s">
        <v>17</v>
      </c>
      <c r="E8748">
        <f>+VLOOKUP(Tabla2[[#This Row],[Punto de venta]],Punto_venta[],2,0)</f>
        <v>2</v>
      </c>
      <c r="F8748" t="s">
        <v>13</v>
      </c>
      <c r="G8748">
        <f>+VLOOKUP(Tabla2[[#This Row],[Cultivo]],Cod_categoría[],2,0)</f>
        <v>100106002</v>
      </c>
      <c r="H8748" t="str">
        <f>+VLOOKUP(F8748,Codigos[],2,0)</f>
        <v>Frutos oleaginosos</v>
      </c>
      <c r="I8748">
        <f>+VLOOKUP(Tabla2[[#This Row],[Categoría]],Cod_procesamiento10[],2,0)</f>
        <v>12</v>
      </c>
      <c r="J8748" t="s">
        <v>163</v>
      </c>
      <c r="K8748" s="3">
        <v>2843.85</v>
      </c>
    </row>
    <row r="8749" spans="1:11" x14ac:dyDescent="0.35">
      <c r="A8749">
        <v>2015</v>
      </c>
      <c r="B8749" s="5" t="s">
        <v>58</v>
      </c>
      <c r="C8749" s="10">
        <v>42278</v>
      </c>
      <c r="D8749" t="s">
        <v>17</v>
      </c>
      <c r="E8749">
        <f>+VLOOKUP(Tabla2[[#This Row],[Punto de venta]],Punto_venta[],2,0)</f>
        <v>2</v>
      </c>
      <c r="F8749" t="s">
        <v>14</v>
      </c>
      <c r="G8749">
        <f>+VLOOKUP(Tabla2[[#This Row],[Cultivo]],Cod_categoría[],2,0)</f>
        <v>100104005</v>
      </c>
      <c r="H8749" t="str">
        <f>+VLOOKUP(F8749,Codigos[],2,0)</f>
        <v>Frutos de pepita</v>
      </c>
      <c r="I8749">
        <f>+VLOOKUP(Tabla2[[#This Row],[Categoría]],Cod_procesamiento10[],2,0)</f>
        <v>3</v>
      </c>
      <c r="J8749" t="s">
        <v>163</v>
      </c>
      <c r="K8749" s="3">
        <v>1068.74</v>
      </c>
    </row>
    <row r="8750" spans="1:11" x14ac:dyDescent="0.35">
      <c r="A8750">
        <v>2015</v>
      </c>
      <c r="B8750" s="5" t="s">
        <v>58</v>
      </c>
      <c r="C8750" s="10">
        <v>42278</v>
      </c>
      <c r="D8750" t="s">
        <v>17</v>
      </c>
      <c r="E8750">
        <f>+VLOOKUP(Tabla2[[#This Row],[Punto de venta]],Punto_venta[],2,0)</f>
        <v>2</v>
      </c>
      <c r="F8750" t="s">
        <v>15</v>
      </c>
      <c r="G8750">
        <f>+VLOOKUP(Tabla2[[#This Row],[Cultivo]],Cod_categoría[],2,0)</f>
        <v>100108006</v>
      </c>
      <c r="H8750" t="str">
        <f>+VLOOKUP(F8750,Codigos[],2,0)</f>
        <v>Frutos tropicales y subtropicales</v>
      </c>
      <c r="I8750">
        <f>+VLOOKUP(Tabla2[[#This Row],[Categoría]],Cod_procesamiento10[],2,0)</f>
        <v>4</v>
      </c>
      <c r="J8750" t="s">
        <v>163</v>
      </c>
      <c r="K8750" s="3">
        <v>803.66</v>
      </c>
    </row>
    <row r="8751" spans="1:11" x14ac:dyDescent="0.35">
      <c r="A8751">
        <v>2015</v>
      </c>
      <c r="B8751" s="5" t="s">
        <v>58</v>
      </c>
      <c r="C8751" s="10">
        <v>42278</v>
      </c>
      <c r="D8751" t="s">
        <v>24</v>
      </c>
      <c r="E8751">
        <f>+VLOOKUP(Tabla2[[#This Row],[Punto de venta]],Punto_venta[],2,0)</f>
        <v>3</v>
      </c>
      <c r="F8751" t="s">
        <v>68</v>
      </c>
      <c r="G8751">
        <f>+VLOOKUP(Tabla2[[#This Row],[Cultivo]],Cod_categoría[],2,0)</f>
        <v>100101001</v>
      </c>
      <c r="H8751" t="str">
        <f>+VLOOKUP(F8751,Codigos[],2,0)</f>
        <v>Berries</v>
      </c>
      <c r="I8751">
        <f>+VLOOKUP(Tabla2[[#This Row],[Categoría]],Cod_procesamiento10[],2,0)</f>
        <v>1</v>
      </c>
      <c r="J8751" t="s">
        <v>163</v>
      </c>
      <c r="K8751" s="3">
        <v>5177.78</v>
      </c>
    </row>
    <row r="8752" spans="1:11" x14ac:dyDescent="0.35">
      <c r="A8752">
        <v>2015</v>
      </c>
      <c r="B8752" s="5" t="s">
        <v>58</v>
      </c>
      <c r="C8752" s="10">
        <v>42278</v>
      </c>
      <c r="D8752" t="s">
        <v>24</v>
      </c>
      <c r="E8752">
        <f>+VLOOKUP(Tabla2[[#This Row],[Punto de venta]],Punto_venta[],2,0)</f>
        <v>3</v>
      </c>
      <c r="F8752" t="s">
        <v>3</v>
      </c>
      <c r="G8752">
        <f>+VLOOKUP(Tabla2[[#This Row],[Cultivo]],Cod_categoría[],2,0)</f>
        <v>100103001</v>
      </c>
      <c r="H8752" t="str">
        <f>+VLOOKUP(F8752,Codigos[],2,0)</f>
        <v>Frutos de carozo</v>
      </c>
      <c r="I8752">
        <f>+VLOOKUP(Tabla2[[#This Row],[Categoría]],Cod_procesamiento10[],2,0)</f>
        <v>5</v>
      </c>
      <c r="J8752" t="s">
        <v>163</v>
      </c>
      <c r="K8752" s="3">
        <v>3291.67</v>
      </c>
    </row>
    <row r="8753" spans="1:11" x14ac:dyDescent="0.35">
      <c r="A8753">
        <v>2015</v>
      </c>
      <c r="B8753" s="5" t="s">
        <v>58</v>
      </c>
      <c r="C8753" s="10">
        <v>42278</v>
      </c>
      <c r="D8753" t="s">
        <v>24</v>
      </c>
      <c r="E8753">
        <f>+VLOOKUP(Tabla2[[#This Row],[Punto de venta]],Punto_venta[],2,0)</f>
        <v>3</v>
      </c>
      <c r="F8753" t="s">
        <v>4</v>
      </c>
      <c r="G8753">
        <f>+VLOOKUP(Tabla2[[#This Row],[Cultivo]],Cod_categoría[],2,0)</f>
        <v>100107002</v>
      </c>
      <c r="H8753" t="str">
        <f>+VLOOKUP(F8753,Codigos[],2,0)</f>
        <v>Frutos tropicales y subtropicales</v>
      </c>
      <c r="I8753">
        <f>+VLOOKUP(Tabla2[[#This Row],[Categoría]],Cod_procesamiento10[],2,0)</f>
        <v>4</v>
      </c>
      <c r="J8753" t="s">
        <v>163</v>
      </c>
      <c r="K8753" s="3">
        <v>1154.52</v>
      </c>
    </row>
    <row r="8754" spans="1:11" x14ac:dyDescent="0.35">
      <c r="A8754">
        <v>2015</v>
      </c>
      <c r="B8754" s="5" t="s">
        <v>58</v>
      </c>
      <c r="C8754" s="10">
        <v>42278</v>
      </c>
      <c r="D8754" t="s">
        <v>24</v>
      </c>
      <c r="E8754">
        <f>+VLOOKUP(Tabla2[[#This Row],[Punto de venta]],Punto_venta[],2,0)</f>
        <v>3</v>
      </c>
      <c r="F8754" t="s">
        <v>7</v>
      </c>
      <c r="G8754">
        <f>+VLOOKUP(Tabla2[[#This Row],[Cultivo]],Cod_categoría[],2,0)</f>
        <v>100103004</v>
      </c>
      <c r="H8754" t="str">
        <f>+VLOOKUP(F8754,Codigos[],2,0)</f>
        <v>Frutos de carozo</v>
      </c>
      <c r="I8754">
        <f>+VLOOKUP(Tabla2[[#This Row],[Categoría]],Cod_procesamiento10[],2,0)</f>
        <v>5</v>
      </c>
      <c r="J8754" t="s">
        <v>163</v>
      </c>
      <c r="K8754" s="3">
        <v>1224.04</v>
      </c>
    </row>
    <row r="8755" spans="1:11" x14ac:dyDescent="0.35">
      <c r="A8755">
        <v>2015</v>
      </c>
      <c r="B8755" s="5" t="s">
        <v>58</v>
      </c>
      <c r="C8755" s="10">
        <v>42278</v>
      </c>
      <c r="D8755" t="s">
        <v>24</v>
      </c>
      <c r="E8755">
        <f>+VLOOKUP(Tabla2[[#This Row],[Punto de venta]],Punto_venta[],2,0)</f>
        <v>3</v>
      </c>
      <c r="F8755" t="s">
        <v>8</v>
      </c>
      <c r="G8755">
        <f>+VLOOKUP(Tabla2[[#This Row],[Cultivo]],Cod_categoría[],2,0)</f>
        <v>100112025</v>
      </c>
      <c r="H8755" t="str">
        <f>+VLOOKUP(F8755,Codigos[],2,0)</f>
        <v>Berries</v>
      </c>
      <c r="I8755">
        <f>+VLOOKUP(Tabla2[[#This Row],[Categoría]],Cod_procesamiento10[],2,0)</f>
        <v>1</v>
      </c>
      <c r="J8755" t="s">
        <v>163</v>
      </c>
      <c r="K8755" s="3">
        <v>890.4</v>
      </c>
    </row>
    <row r="8756" spans="1:11" x14ac:dyDescent="0.35">
      <c r="A8756">
        <v>2015</v>
      </c>
      <c r="B8756" s="5" t="s">
        <v>58</v>
      </c>
      <c r="C8756" s="10">
        <v>42278</v>
      </c>
      <c r="D8756" t="s">
        <v>24</v>
      </c>
      <c r="E8756">
        <f>+VLOOKUP(Tabla2[[#This Row],[Punto de venta]],Punto_venta[],2,0)</f>
        <v>3</v>
      </c>
      <c r="F8756" t="s">
        <v>33</v>
      </c>
      <c r="G8756">
        <f>+VLOOKUP(Tabla2[[#This Row],[Cultivo]],Cod_categoría[],2,0)</f>
        <v>100114040</v>
      </c>
      <c r="H8756" t="str">
        <f>+VLOOKUP(F8756,Codigos[],2,0)</f>
        <v>Frutos tropicales y subtropicales</v>
      </c>
      <c r="I8756">
        <f>+VLOOKUP(Tabla2[[#This Row],[Categoría]],Cod_procesamiento10[],2,0)</f>
        <v>4</v>
      </c>
      <c r="J8756" t="s">
        <v>163</v>
      </c>
      <c r="K8756" s="3">
        <v>1706.67</v>
      </c>
    </row>
    <row r="8757" spans="1:11" x14ac:dyDescent="0.35">
      <c r="A8757">
        <v>2015</v>
      </c>
      <c r="B8757" s="5" t="s">
        <v>58</v>
      </c>
      <c r="C8757" s="10">
        <v>42278</v>
      </c>
      <c r="D8757" t="s">
        <v>24</v>
      </c>
      <c r="E8757">
        <f>+VLOOKUP(Tabla2[[#This Row],[Punto de venta]],Punto_venta[],2,0)</f>
        <v>3</v>
      </c>
      <c r="F8757" t="s">
        <v>19</v>
      </c>
      <c r="G8757">
        <f>+VLOOKUP(Tabla2[[#This Row],[Cultivo]],Cod_categoría[],2,0)</f>
        <v>100101007</v>
      </c>
      <c r="H8757" t="str">
        <f>+VLOOKUP(F8757,Codigos[],2,0)</f>
        <v>Berries</v>
      </c>
      <c r="I8757">
        <f>+VLOOKUP(Tabla2[[#This Row],[Categoría]],Cod_procesamiento10[],2,0)</f>
        <v>1</v>
      </c>
      <c r="J8757" t="s">
        <v>163</v>
      </c>
      <c r="K8757" s="3">
        <v>356.51</v>
      </c>
    </row>
    <row r="8758" spans="1:11" x14ac:dyDescent="0.35">
      <c r="A8758">
        <v>2015</v>
      </c>
      <c r="B8758" s="5" t="s">
        <v>58</v>
      </c>
      <c r="C8758" s="10">
        <v>42278</v>
      </c>
      <c r="D8758" t="s">
        <v>24</v>
      </c>
      <c r="E8758">
        <f>+VLOOKUP(Tabla2[[#This Row],[Punto de venta]],Punto_venta[],2,0)</f>
        <v>3</v>
      </c>
      <c r="F8758" t="s">
        <v>9</v>
      </c>
      <c r="G8758">
        <f>+VLOOKUP(Tabla2[[#This Row],[Cultivo]],Cod_categoría[],2,0)</f>
        <v>100102003</v>
      </c>
      <c r="H8758" t="str">
        <f>+VLOOKUP(F8758,Codigos[],2,0)</f>
        <v>Cítricos</v>
      </c>
      <c r="I8758">
        <f>+VLOOKUP(Tabla2[[#This Row],[Categoría]],Cod_procesamiento10[],2,0)</f>
        <v>2</v>
      </c>
      <c r="J8758" t="s">
        <v>163</v>
      </c>
      <c r="K8758" s="3">
        <v>332.94</v>
      </c>
    </row>
    <row r="8759" spans="1:11" x14ac:dyDescent="0.35">
      <c r="A8759">
        <v>2015</v>
      </c>
      <c r="B8759" s="5" t="s">
        <v>58</v>
      </c>
      <c r="C8759" s="10">
        <v>42278</v>
      </c>
      <c r="D8759" t="s">
        <v>24</v>
      </c>
      <c r="E8759">
        <f>+VLOOKUP(Tabla2[[#This Row],[Punto de venta]],Punto_venta[],2,0)</f>
        <v>3</v>
      </c>
      <c r="F8759" t="s">
        <v>20</v>
      </c>
      <c r="G8759">
        <f>+VLOOKUP(Tabla2[[#This Row],[Cultivo]],Cod_categoría[],2,0)</f>
        <v>100102004</v>
      </c>
      <c r="H8759" t="str">
        <f>+VLOOKUP(F8759,Codigos[],2,0)</f>
        <v>Cítricos</v>
      </c>
      <c r="I8759">
        <f>+VLOOKUP(Tabla2[[#This Row],[Categoría]],Cod_procesamiento10[],2,0)</f>
        <v>2</v>
      </c>
      <c r="J8759" t="s">
        <v>163</v>
      </c>
      <c r="K8759" s="3">
        <v>364.28</v>
      </c>
    </row>
    <row r="8760" spans="1:11" x14ac:dyDescent="0.35">
      <c r="A8760">
        <v>2015</v>
      </c>
      <c r="B8760" s="5" t="s">
        <v>58</v>
      </c>
      <c r="C8760" s="10">
        <v>42278</v>
      </c>
      <c r="D8760" t="s">
        <v>24</v>
      </c>
      <c r="E8760">
        <f>+VLOOKUP(Tabla2[[#This Row],[Punto de venta]],Punto_venta[],2,0)</f>
        <v>3</v>
      </c>
      <c r="F8760" t="s">
        <v>21</v>
      </c>
      <c r="G8760">
        <f>+VLOOKUP(Tabla2[[#This Row],[Cultivo]],Cod_categoría[],2,0)</f>
        <v>100108002</v>
      </c>
      <c r="H8760" t="str">
        <f>+VLOOKUP(F8760,Codigos[],2,0)</f>
        <v>Frutos tropicales y subtropicales</v>
      </c>
      <c r="I8760">
        <f>+VLOOKUP(Tabla2[[#This Row],[Categoría]],Cod_procesamiento10[],2,0)</f>
        <v>4</v>
      </c>
      <c r="J8760" t="s">
        <v>163</v>
      </c>
      <c r="K8760" s="3">
        <v>1591.37</v>
      </c>
    </row>
    <row r="8761" spans="1:11" x14ac:dyDescent="0.35">
      <c r="A8761">
        <v>2015</v>
      </c>
      <c r="B8761" s="5" t="s">
        <v>58</v>
      </c>
      <c r="C8761" s="10">
        <v>42278</v>
      </c>
      <c r="D8761" t="s">
        <v>24</v>
      </c>
      <c r="E8761">
        <f>+VLOOKUP(Tabla2[[#This Row],[Punto de venta]],Punto_venta[],2,0)</f>
        <v>3</v>
      </c>
      <c r="F8761" t="s">
        <v>10</v>
      </c>
      <c r="G8761">
        <f>+VLOOKUP(Tabla2[[#This Row],[Cultivo]],Cod_categoría[],2,0)</f>
        <v>100104002</v>
      </c>
      <c r="H8761" t="str">
        <f>+VLOOKUP(F8761,Codigos[],2,0)</f>
        <v>Frutos de pepita</v>
      </c>
      <c r="I8761">
        <f>+VLOOKUP(Tabla2[[#This Row],[Categoría]],Cod_procesamiento10[],2,0)</f>
        <v>3</v>
      </c>
      <c r="J8761" t="s">
        <v>163</v>
      </c>
      <c r="K8761" s="3">
        <v>473.51</v>
      </c>
    </row>
    <row r="8762" spans="1:11" x14ac:dyDescent="0.35">
      <c r="A8762">
        <v>2015</v>
      </c>
      <c r="B8762" s="5" t="s">
        <v>58</v>
      </c>
      <c r="C8762" s="10">
        <v>42278</v>
      </c>
      <c r="D8762" t="s">
        <v>24</v>
      </c>
      <c r="E8762">
        <f>+VLOOKUP(Tabla2[[#This Row],[Punto de venta]],Punto_venta[],2,0)</f>
        <v>3</v>
      </c>
      <c r="F8762" t="s">
        <v>28</v>
      </c>
      <c r="G8762">
        <f>+VLOOKUP(Tabla2[[#This Row],[Cultivo]],Cod_categoría[],2,0)</f>
        <v>100104003</v>
      </c>
      <c r="H8762" t="str">
        <f>+VLOOKUP(F8762,Codigos[],2,0)</f>
        <v>Frutos de pepita</v>
      </c>
      <c r="I8762">
        <f>+VLOOKUP(Tabla2[[#This Row],[Categoría]],Cod_procesamiento10[],2,0)</f>
        <v>3</v>
      </c>
      <c r="J8762" t="s">
        <v>163</v>
      </c>
      <c r="K8762" s="3">
        <v>445.69</v>
      </c>
    </row>
    <row r="8763" spans="1:11" x14ac:dyDescent="0.35">
      <c r="A8763">
        <v>2015</v>
      </c>
      <c r="B8763" s="5" t="s">
        <v>58</v>
      </c>
      <c r="C8763" s="10">
        <v>42278</v>
      </c>
      <c r="D8763" t="s">
        <v>24</v>
      </c>
      <c r="E8763">
        <f>+VLOOKUP(Tabla2[[#This Row],[Punto de venta]],Punto_venta[],2,0)</f>
        <v>3</v>
      </c>
      <c r="F8763" t="s">
        <v>11</v>
      </c>
      <c r="G8763">
        <f>+VLOOKUP(Tabla2[[#This Row],[Cultivo]],Cod_categoría[],2,0)</f>
        <v>100102005</v>
      </c>
      <c r="H8763" t="str">
        <f>+VLOOKUP(F8763,Codigos[],2,0)</f>
        <v>Cítricos</v>
      </c>
      <c r="I8763">
        <f>+VLOOKUP(Tabla2[[#This Row],[Categoría]],Cod_procesamiento10[],2,0)</f>
        <v>2</v>
      </c>
      <c r="J8763" t="s">
        <v>163</v>
      </c>
      <c r="K8763" s="3">
        <v>306.45999999999998</v>
      </c>
    </row>
    <row r="8764" spans="1:11" x14ac:dyDescent="0.35">
      <c r="A8764">
        <v>2015</v>
      </c>
      <c r="B8764" s="5" t="s">
        <v>58</v>
      </c>
      <c r="C8764" s="10">
        <v>42278</v>
      </c>
      <c r="D8764" t="s">
        <v>24</v>
      </c>
      <c r="E8764">
        <f>+VLOOKUP(Tabla2[[#This Row],[Punto de venta]],Punto_venta[],2,0)</f>
        <v>3</v>
      </c>
      <c r="F8764" t="s">
        <v>12</v>
      </c>
      <c r="G8764">
        <f>+VLOOKUP(Tabla2[[#This Row],[Cultivo]],Cod_categoría[],2,0)</f>
        <v>100103006</v>
      </c>
      <c r="H8764" t="str">
        <f>+VLOOKUP(F8764,Codigos[],2,0)</f>
        <v>Frutos de carozo</v>
      </c>
      <c r="I8764">
        <f>+VLOOKUP(Tabla2[[#This Row],[Categoría]],Cod_procesamiento10[],2,0)</f>
        <v>5</v>
      </c>
      <c r="J8764" t="s">
        <v>163</v>
      </c>
      <c r="K8764" s="3">
        <v>1250</v>
      </c>
    </row>
    <row r="8765" spans="1:11" x14ac:dyDescent="0.35">
      <c r="A8765">
        <v>2015</v>
      </c>
      <c r="B8765" s="5" t="s">
        <v>58</v>
      </c>
      <c r="C8765" s="10">
        <v>42278</v>
      </c>
      <c r="D8765" t="s">
        <v>24</v>
      </c>
      <c r="E8765">
        <f>+VLOOKUP(Tabla2[[#This Row],[Punto de venta]],Punto_venta[],2,0)</f>
        <v>3</v>
      </c>
      <c r="F8765" t="s">
        <v>32</v>
      </c>
      <c r="G8765">
        <f>+VLOOKUP(Tabla2[[#This Row],[Cultivo]],Cod_categoría[],2,0)</f>
        <v>100114031</v>
      </c>
      <c r="H8765" t="str">
        <f>+VLOOKUP(F8765,Codigos[],2,0)</f>
        <v>Frutos de pepita</v>
      </c>
      <c r="I8765">
        <f>+VLOOKUP(Tabla2[[#This Row],[Categoría]],Cod_procesamiento10[],2,0)</f>
        <v>3</v>
      </c>
      <c r="J8765" t="s">
        <v>163</v>
      </c>
      <c r="K8765" s="3">
        <v>1340.7</v>
      </c>
    </row>
    <row r="8766" spans="1:11" x14ac:dyDescent="0.35">
      <c r="A8766">
        <v>2015</v>
      </c>
      <c r="B8766" s="5" t="s">
        <v>58</v>
      </c>
      <c r="C8766" s="10">
        <v>42278</v>
      </c>
      <c r="D8766" t="s">
        <v>24</v>
      </c>
      <c r="E8766">
        <f>+VLOOKUP(Tabla2[[#This Row],[Punto de venta]],Punto_venta[],2,0)</f>
        <v>3</v>
      </c>
      <c r="F8766" t="s">
        <v>13</v>
      </c>
      <c r="G8766">
        <f>+VLOOKUP(Tabla2[[#This Row],[Cultivo]],Cod_categoría[],2,0)</f>
        <v>100106002</v>
      </c>
      <c r="H8766" t="str">
        <f>+VLOOKUP(F8766,Codigos[],2,0)</f>
        <v>Frutos oleaginosos</v>
      </c>
      <c r="I8766">
        <f>+VLOOKUP(Tabla2[[#This Row],[Categoría]],Cod_procesamiento10[],2,0)</f>
        <v>12</v>
      </c>
      <c r="J8766" t="s">
        <v>163</v>
      </c>
      <c r="K8766" s="3">
        <v>1482.79</v>
      </c>
    </row>
    <row r="8767" spans="1:11" x14ac:dyDescent="0.35">
      <c r="A8767">
        <v>2015</v>
      </c>
      <c r="B8767" s="5" t="s">
        <v>58</v>
      </c>
      <c r="C8767" s="10">
        <v>42278</v>
      </c>
      <c r="D8767" t="s">
        <v>24</v>
      </c>
      <c r="E8767">
        <f>+VLOOKUP(Tabla2[[#This Row],[Punto de venta]],Punto_venta[],2,0)</f>
        <v>3</v>
      </c>
      <c r="F8767" t="s">
        <v>31</v>
      </c>
      <c r="G8767">
        <f>+VLOOKUP(Tabla2[[#This Row],[Cultivo]],Cod_categoría[],2,0)</f>
        <v>100108004</v>
      </c>
      <c r="H8767" t="str">
        <f>+VLOOKUP(F8767,Codigos[],2,0)</f>
        <v>Frutos tropicales y subtropicales</v>
      </c>
      <c r="I8767">
        <f>+VLOOKUP(Tabla2[[#This Row],[Categoría]],Cod_procesamiento10[],2,0)</f>
        <v>4</v>
      </c>
      <c r="J8767" t="s">
        <v>163</v>
      </c>
      <c r="K8767" s="3">
        <v>823.04</v>
      </c>
    </row>
    <row r="8768" spans="1:11" x14ac:dyDescent="0.35">
      <c r="A8768">
        <v>2015</v>
      </c>
      <c r="B8768" s="5" t="s">
        <v>58</v>
      </c>
      <c r="C8768" s="10">
        <v>42278</v>
      </c>
      <c r="D8768" t="s">
        <v>24</v>
      </c>
      <c r="E8768">
        <f>+VLOOKUP(Tabla2[[#This Row],[Punto de venta]],Punto_venta[],2,0)</f>
        <v>3</v>
      </c>
      <c r="F8768" t="s">
        <v>14</v>
      </c>
      <c r="G8768">
        <f>+VLOOKUP(Tabla2[[#This Row],[Cultivo]],Cod_categoría[],2,0)</f>
        <v>100104005</v>
      </c>
      <c r="H8768" t="str">
        <f>+VLOOKUP(F8768,Codigos[],2,0)</f>
        <v>Frutos de pepita</v>
      </c>
      <c r="I8768">
        <f>+VLOOKUP(Tabla2[[#This Row],[Categoría]],Cod_procesamiento10[],2,0)</f>
        <v>3</v>
      </c>
      <c r="J8768" t="s">
        <v>163</v>
      </c>
      <c r="K8768" s="3">
        <v>463.56</v>
      </c>
    </row>
    <row r="8769" spans="1:11" x14ac:dyDescent="0.35">
      <c r="A8769">
        <v>2015</v>
      </c>
      <c r="B8769" s="5" t="s">
        <v>58</v>
      </c>
      <c r="C8769" s="10">
        <v>42278</v>
      </c>
      <c r="D8769" t="s">
        <v>24</v>
      </c>
      <c r="E8769">
        <f>+VLOOKUP(Tabla2[[#This Row],[Punto de venta]],Punto_venta[],2,0)</f>
        <v>3</v>
      </c>
      <c r="F8769" t="s">
        <v>15</v>
      </c>
      <c r="G8769">
        <f>+VLOOKUP(Tabla2[[#This Row],[Cultivo]],Cod_categoría[],2,0)</f>
        <v>100108006</v>
      </c>
      <c r="H8769" t="str">
        <f>+VLOOKUP(F8769,Codigos[],2,0)</f>
        <v>Frutos tropicales y subtropicales</v>
      </c>
      <c r="I8769">
        <f>+VLOOKUP(Tabla2[[#This Row],[Categoría]],Cod_procesamiento10[],2,0)</f>
        <v>4</v>
      </c>
      <c r="J8769" t="s">
        <v>163</v>
      </c>
      <c r="K8769" s="3">
        <v>473.55</v>
      </c>
    </row>
    <row r="8770" spans="1:11" x14ac:dyDescent="0.35">
      <c r="A8770">
        <v>2015</v>
      </c>
      <c r="B8770" s="5" t="s">
        <v>58</v>
      </c>
      <c r="C8770" s="10">
        <v>42278</v>
      </c>
      <c r="D8770" t="s">
        <v>24</v>
      </c>
      <c r="E8770">
        <f>+VLOOKUP(Tabla2[[#This Row],[Punto de venta]],Punto_venta[],2,0)</f>
        <v>3</v>
      </c>
      <c r="F8770" t="s">
        <v>27</v>
      </c>
      <c r="G8770">
        <f>+VLOOKUP(Tabla2[[#This Row],[Cultivo]],Cod_categoría[],2,0)</f>
        <v>100102006</v>
      </c>
      <c r="H8770" t="str">
        <f>+VLOOKUP(F8770,Codigos[],2,0)</f>
        <v>Cítricos</v>
      </c>
      <c r="I8770">
        <f>+VLOOKUP(Tabla2[[#This Row],[Categoría]],Cod_procesamiento10[],2,0)</f>
        <v>2</v>
      </c>
      <c r="J8770" t="s">
        <v>163</v>
      </c>
      <c r="K8770" s="3">
        <v>502.5</v>
      </c>
    </row>
    <row r="8771" spans="1:11" x14ac:dyDescent="0.35">
      <c r="A8771">
        <v>2015</v>
      </c>
      <c r="B8771" s="5" t="s">
        <v>58</v>
      </c>
      <c r="C8771" s="10">
        <v>42278</v>
      </c>
      <c r="D8771" t="s">
        <v>24</v>
      </c>
      <c r="E8771">
        <f>+VLOOKUP(Tabla2[[#This Row],[Punto de venta]],Punto_venta[],2,0)</f>
        <v>3</v>
      </c>
      <c r="F8771" t="s">
        <v>18</v>
      </c>
      <c r="G8771">
        <f>+VLOOKUP(Tabla2[[#This Row],[Cultivo]],Cod_categoría[],2,0)</f>
        <v>100114042</v>
      </c>
      <c r="H8771" t="str">
        <f>+VLOOKUP(F8771,Codigos[],2,0)</f>
        <v>Otros</v>
      </c>
      <c r="I8771">
        <f>+VLOOKUP(Tabla2[[#This Row],[Categoría]],Cod_procesamiento10[],2,0)</f>
        <v>13</v>
      </c>
      <c r="J8771" t="s">
        <v>163</v>
      </c>
      <c r="K8771" s="3">
        <v>985.52</v>
      </c>
    </row>
    <row r="8772" spans="1:11" x14ac:dyDescent="0.35">
      <c r="A8772">
        <v>2015</v>
      </c>
      <c r="B8772" s="5" t="s">
        <v>58</v>
      </c>
      <c r="C8772" s="10">
        <v>42278</v>
      </c>
      <c r="D8772" t="s">
        <v>24</v>
      </c>
      <c r="E8772">
        <f>+VLOOKUP(Tabla2[[#This Row],[Punto de venta]],Punto_venta[],2,0)</f>
        <v>3</v>
      </c>
      <c r="F8772" t="s">
        <v>16</v>
      </c>
      <c r="G8772">
        <f>+VLOOKUP(Tabla2[[#This Row],[Cultivo]],Cod_categoría[],2,0)</f>
        <v>100109001</v>
      </c>
      <c r="H8772" t="str">
        <f>+VLOOKUP(F8772,Codigos[],2,0)</f>
        <v>Uva</v>
      </c>
      <c r="I8772">
        <f>+VLOOKUP(Tabla2[[#This Row],[Categoría]],Cod_procesamiento10[],2,0)</f>
        <v>11</v>
      </c>
      <c r="J8772" t="s">
        <v>163</v>
      </c>
      <c r="K8772" s="3">
        <v>3000</v>
      </c>
    </row>
    <row r="8773" spans="1:11" x14ac:dyDescent="0.35">
      <c r="A8773">
        <v>2015</v>
      </c>
      <c r="B8773" s="5" t="s">
        <v>57</v>
      </c>
      <c r="C8773" s="10">
        <v>42248</v>
      </c>
      <c r="D8773" t="s">
        <v>2</v>
      </c>
      <c r="E8773">
        <f>+VLOOKUP(Tabla2[[#This Row],[Punto de venta]],Punto_venta[],2,0)</f>
        <v>1</v>
      </c>
      <c r="F8773" t="s">
        <v>19</v>
      </c>
      <c r="G8773">
        <f>+VLOOKUP(Tabla2[[#This Row],[Cultivo]],Cod_categoría[],2,0)</f>
        <v>100101007</v>
      </c>
      <c r="H8773" t="str">
        <f>+VLOOKUP(F8773,Codigos[],2,0)</f>
        <v>Berries</v>
      </c>
      <c r="I8773">
        <f>+VLOOKUP(Tabla2[[#This Row],[Categoría]],Cod_procesamiento10[],2,0)</f>
        <v>1</v>
      </c>
      <c r="J8773" t="s">
        <v>163</v>
      </c>
      <c r="K8773" s="3">
        <v>503.86</v>
      </c>
    </row>
    <row r="8774" spans="1:11" x14ac:dyDescent="0.35">
      <c r="A8774">
        <v>2015</v>
      </c>
      <c r="B8774" s="5" t="s">
        <v>57</v>
      </c>
      <c r="C8774" s="10">
        <v>42248</v>
      </c>
      <c r="D8774" t="s">
        <v>2</v>
      </c>
      <c r="E8774">
        <f>+VLOOKUP(Tabla2[[#This Row],[Punto de venta]],Punto_venta[],2,0)</f>
        <v>1</v>
      </c>
      <c r="F8774" t="s">
        <v>9</v>
      </c>
      <c r="G8774">
        <f>+VLOOKUP(Tabla2[[#This Row],[Cultivo]],Cod_categoría[],2,0)</f>
        <v>100102003</v>
      </c>
      <c r="H8774" t="str">
        <f>+VLOOKUP(F8774,Codigos[],2,0)</f>
        <v>Cítricos</v>
      </c>
      <c r="I8774">
        <f>+VLOOKUP(Tabla2[[#This Row],[Categoría]],Cod_procesamiento10[],2,0)</f>
        <v>2</v>
      </c>
      <c r="J8774" t="s">
        <v>163</v>
      </c>
      <c r="K8774" s="3">
        <v>347.37</v>
      </c>
    </row>
    <row r="8775" spans="1:11" x14ac:dyDescent="0.35">
      <c r="A8775">
        <v>2015</v>
      </c>
      <c r="B8775" s="5" t="s">
        <v>57</v>
      </c>
      <c r="C8775" s="10">
        <v>42248</v>
      </c>
      <c r="D8775" t="s">
        <v>2</v>
      </c>
      <c r="E8775">
        <f>+VLOOKUP(Tabla2[[#This Row],[Punto de venta]],Punto_venta[],2,0)</f>
        <v>1</v>
      </c>
      <c r="F8775" t="s">
        <v>20</v>
      </c>
      <c r="G8775">
        <f>+VLOOKUP(Tabla2[[#This Row],[Cultivo]],Cod_categoría[],2,0)</f>
        <v>100102004</v>
      </c>
      <c r="H8775" t="str">
        <f>+VLOOKUP(F8775,Codigos[],2,0)</f>
        <v>Cítricos</v>
      </c>
      <c r="I8775">
        <f>+VLOOKUP(Tabla2[[#This Row],[Categoría]],Cod_procesamiento10[],2,0)</f>
        <v>2</v>
      </c>
      <c r="J8775" t="s">
        <v>163</v>
      </c>
      <c r="K8775" s="3">
        <v>618.37</v>
      </c>
    </row>
    <row r="8776" spans="1:11" x14ac:dyDescent="0.35">
      <c r="A8776">
        <v>2015</v>
      </c>
      <c r="B8776" s="5" t="s">
        <v>57</v>
      </c>
      <c r="C8776" s="10">
        <v>42248</v>
      </c>
      <c r="D8776" t="s">
        <v>2</v>
      </c>
      <c r="E8776">
        <f>+VLOOKUP(Tabla2[[#This Row],[Punto de venta]],Punto_venta[],2,0)</f>
        <v>1</v>
      </c>
      <c r="F8776" t="s">
        <v>10</v>
      </c>
      <c r="G8776">
        <f>+VLOOKUP(Tabla2[[#This Row],[Cultivo]],Cod_categoría[],2,0)</f>
        <v>100104002</v>
      </c>
      <c r="H8776" t="str">
        <f>+VLOOKUP(F8776,Codigos[],2,0)</f>
        <v>Frutos de pepita</v>
      </c>
      <c r="I8776">
        <f>+VLOOKUP(Tabla2[[#This Row],[Categoría]],Cod_procesamiento10[],2,0)</f>
        <v>3</v>
      </c>
      <c r="J8776" t="s">
        <v>163</v>
      </c>
      <c r="K8776" s="3">
        <v>522.34</v>
      </c>
    </row>
    <row r="8777" spans="1:11" x14ac:dyDescent="0.35">
      <c r="A8777">
        <v>2015</v>
      </c>
      <c r="B8777" s="5" t="s">
        <v>57</v>
      </c>
      <c r="C8777" s="10">
        <v>42248</v>
      </c>
      <c r="D8777" t="s">
        <v>2</v>
      </c>
      <c r="E8777">
        <f>+VLOOKUP(Tabla2[[#This Row],[Punto de venta]],Punto_venta[],2,0)</f>
        <v>1</v>
      </c>
      <c r="F8777" t="s">
        <v>11</v>
      </c>
      <c r="G8777">
        <f>+VLOOKUP(Tabla2[[#This Row],[Cultivo]],Cod_categoría[],2,0)</f>
        <v>100102005</v>
      </c>
      <c r="H8777" t="str">
        <f>+VLOOKUP(F8777,Codigos[],2,0)</f>
        <v>Cítricos</v>
      </c>
      <c r="I8777">
        <f>+VLOOKUP(Tabla2[[#This Row],[Categoría]],Cod_procesamiento10[],2,0)</f>
        <v>2</v>
      </c>
      <c r="J8777" t="s">
        <v>163</v>
      </c>
      <c r="K8777" s="3">
        <v>492.6</v>
      </c>
    </row>
    <row r="8778" spans="1:11" x14ac:dyDescent="0.35">
      <c r="A8778">
        <v>2015</v>
      </c>
      <c r="B8778" s="5" t="s">
        <v>57</v>
      </c>
      <c r="C8778" s="10">
        <v>42248</v>
      </c>
      <c r="D8778" t="s">
        <v>2</v>
      </c>
      <c r="E8778">
        <f>+VLOOKUP(Tabla2[[#This Row],[Punto de venta]],Punto_venta[],2,0)</f>
        <v>1</v>
      </c>
      <c r="F8778" t="s">
        <v>13</v>
      </c>
      <c r="G8778">
        <f>+VLOOKUP(Tabla2[[#This Row],[Cultivo]],Cod_categoría[],2,0)</f>
        <v>100106002</v>
      </c>
      <c r="H8778" t="str">
        <f>+VLOOKUP(F8778,Codigos[],2,0)</f>
        <v>Frutos oleaginosos</v>
      </c>
      <c r="I8778">
        <f>+VLOOKUP(Tabla2[[#This Row],[Categoría]],Cod_procesamiento10[],2,0)</f>
        <v>12</v>
      </c>
      <c r="J8778" t="s">
        <v>163</v>
      </c>
      <c r="K8778" s="3">
        <v>2177.15</v>
      </c>
    </row>
    <row r="8779" spans="1:11" x14ac:dyDescent="0.35">
      <c r="A8779">
        <v>2015</v>
      </c>
      <c r="B8779" s="5" t="s">
        <v>57</v>
      </c>
      <c r="C8779" s="10">
        <v>42248</v>
      </c>
      <c r="D8779" t="s">
        <v>2</v>
      </c>
      <c r="E8779">
        <f>+VLOOKUP(Tabla2[[#This Row],[Punto de venta]],Punto_venta[],2,0)</f>
        <v>1</v>
      </c>
      <c r="F8779" t="s">
        <v>14</v>
      </c>
      <c r="G8779">
        <f>+VLOOKUP(Tabla2[[#This Row],[Cultivo]],Cod_categoría[],2,0)</f>
        <v>100104005</v>
      </c>
      <c r="H8779" t="str">
        <f>+VLOOKUP(F8779,Codigos[],2,0)</f>
        <v>Frutos de pepita</v>
      </c>
      <c r="I8779">
        <f>+VLOOKUP(Tabla2[[#This Row],[Categoría]],Cod_procesamiento10[],2,0)</f>
        <v>3</v>
      </c>
      <c r="J8779" t="s">
        <v>163</v>
      </c>
      <c r="K8779" s="3">
        <v>639.97</v>
      </c>
    </row>
    <row r="8780" spans="1:11" x14ac:dyDescent="0.35">
      <c r="A8780">
        <v>2015</v>
      </c>
      <c r="B8780" s="5" t="s">
        <v>57</v>
      </c>
      <c r="C8780" s="10">
        <v>42248</v>
      </c>
      <c r="D8780" t="s">
        <v>2</v>
      </c>
      <c r="E8780">
        <f>+VLOOKUP(Tabla2[[#This Row],[Punto de venta]],Punto_venta[],2,0)</f>
        <v>1</v>
      </c>
      <c r="F8780" t="s">
        <v>15</v>
      </c>
      <c r="G8780">
        <f>+VLOOKUP(Tabla2[[#This Row],[Cultivo]],Cod_categoría[],2,0)</f>
        <v>100108006</v>
      </c>
      <c r="H8780" t="str">
        <f>+VLOOKUP(F8780,Codigos[],2,0)</f>
        <v>Frutos tropicales y subtropicales</v>
      </c>
      <c r="I8780">
        <f>+VLOOKUP(Tabla2[[#This Row],[Categoría]],Cod_procesamiento10[],2,0)</f>
        <v>4</v>
      </c>
      <c r="J8780" t="s">
        <v>163</v>
      </c>
      <c r="K8780" s="3">
        <v>533.66</v>
      </c>
    </row>
    <row r="8781" spans="1:11" x14ac:dyDescent="0.35">
      <c r="A8781">
        <v>2015</v>
      </c>
      <c r="B8781" s="5" t="s">
        <v>57</v>
      </c>
      <c r="C8781" s="10">
        <v>42248</v>
      </c>
      <c r="D8781" t="s">
        <v>17</v>
      </c>
      <c r="E8781">
        <f>+VLOOKUP(Tabla2[[#This Row],[Punto de venta]],Punto_venta[],2,0)</f>
        <v>2</v>
      </c>
      <c r="F8781" t="s">
        <v>19</v>
      </c>
      <c r="G8781">
        <f>+VLOOKUP(Tabla2[[#This Row],[Cultivo]],Cod_categoría[],2,0)</f>
        <v>100101007</v>
      </c>
      <c r="H8781" t="str">
        <f>+VLOOKUP(F8781,Codigos[],2,0)</f>
        <v>Berries</v>
      </c>
      <c r="I8781">
        <f>+VLOOKUP(Tabla2[[#This Row],[Categoría]],Cod_procesamiento10[],2,0)</f>
        <v>1</v>
      </c>
      <c r="J8781" t="s">
        <v>163</v>
      </c>
      <c r="K8781" s="3">
        <v>1002.36</v>
      </c>
    </row>
    <row r="8782" spans="1:11" x14ac:dyDescent="0.35">
      <c r="A8782">
        <v>2015</v>
      </c>
      <c r="B8782" s="5" t="s">
        <v>57</v>
      </c>
      <c r="C8782" s="10">
        <v>42248</v>
      </c>
      <c r="D8782" t="s">
        <v>17</v>
      </c>
      <c r="E8782">
        <f>+VLOOKUP(Tabla2[[#This Row],[Punto de venta]],Punto_venta[],2,0)</f>
        <v>2</v>
      </c>
      <c r="F8782" t="s">
        <v>9</v>
      </c>
      <c r="G8782">
        <f>+VLOOKUP(Tabla2[[#This Row],[Cultivo]],Cod_categoría[],2,0)</f>
        <v>100102003</v>
      </c>
      <c r="H8782" t="str">
        <f>+VLOOKUP(F8782,Codigos[],2,0)</f>
        <v>Cítricos</v>
      </c>
      <c r="I8782">
        <f>+VLOOKUP(Tabla2[[#This Row],[Categoría]],Cod_procesamiento10[],2,0)</f>
        <v>2</v>
      </c>
      <c r="J8782" t="s">
        <v>163</v>
      </c>
      <c r="K8782" s="3">
        <v>779.32</v>
      </c>
    </row>
    <row r="8783" spans="1:11" x14ac:dyDescent="0.35">
      <c r="A8783">
        <v>2015</v>
      </c>
      <c r="B8783" s="5" t="s">
        <v>57</v>
      </c>
      <c r="C8783" s="10">
        <v>42248</v>
      </c>
      <c r="D8783" t="s">
        <v>17</v>
      </c>
      <c r="E8783">
        <f>+VLOOKUP(Tabla2[[#This Row],[Punto de venta]],Punto_venta[],2,0)</f>
        <v>2</v>
      </c>
      <c r="F8783" t="s">
        <v>20</v>
      </c>
      <c r="G8783">
        <f>+VLOOKUP(Tabla2[[#This Row],[Cultivo]],Cod_categoría[],2,0)</f>
        <v>100102004</v>
      </c>
      <c r="H8783" t="str">
        <f>+VLOOKUP(F8783,Codigos[],2,0)</f>
        <v>Cítricos</v>
      </c>
      <c r="I8783">
        <f>+VLOOKUP(Tabla2[[#This Row],[Categoría]],Cod_procesamiento10[],2,0)</f>
        <v>2</v>
      </c>
      <c r="J8783" t="s">
        <v>163</v>
      </c>
      <c r="K8783" s="3">
        <v>1422.55</v>
      </c>
    </row>
    <row r="8784" spans="1:11" x14ac:dyDescent="0.35">
      <c r="A8784">
        <v>2015</v>
      </c>
      <c r="B8784" s="5" t="s">
        <v>57</v>
      </c>
      <c r="C8784" s="10">
        <v>42248</v>
      </c>
      <c r="D8784" t="s">
        <v>17</v>
      </c>
      <c r="E8784">
        <f>+VLOOKUP(Tabla2[[#This Row],[Punto de venta]],Punto_venta[],2,0)</f>
        <v>2</v>
      </c>
      <c r="F8784" t="s">
        <v>21</v>
      </c>
      <c r="G8784">
        <f>+VLOOKUP(Tabla2[[#This Row],[Cultivo]],Cod_categoría[],2,0)</f>
        <v>100108002</v>
      </c>
      <c r="H8784" t="str">
        <f>+VLOOKUP(F8784,Codigos[],2,0)</f>
        <v>Frutos tropicales y subtropicales</v>
      </c>
      <c r="I8784">
        <f>+VLOOKUP(Tabla2[[#This Row],[Categoría]],Cod_procesamiento10[],2,0)</f>
        <v>4</v>
      </c>
      <c r="J8784" t="s">
        <v>163</v>
      </c>
      <c r="K8784" s="3">
        <v>2214.79</v>
      </c>
    </row>
    <row r="8785" spans="1:11" x14ac:dyDescent="0.35">
      <c r="A8785">
        <v>2015</v>
      </c>
      <c r="B8785" s="5" t="s">
        <v>57</v>
      </c>
      <c r="C8785" s="10">
        <v>42248</v>
      </c>
      <c r="D8785" t="s">
        <v>17</v>
      </c>
      <c r="E8785">
        <f>+VLOOKUP(Tabla2[[#This Row],[Punto de venta]],Punto_venta[],2,0)</f>
        <v>2</v>
      </c>
      <c r="F8785" t="s">
        <v>10</v>
      </c>
      <c r="G8785">
        <f>+VLOOKUP(Tabla2[[#This Row],[Cultivo]],Cod_categoría[],2,0)</f>
        <v>100104002</v>
      </c>
      <c r="H8785" t="str">
        <f>+VLOOKUP(F8785,Codigos[],2,0)</f>
        <v>Frutos de pepita</v>
      </c>
      <c r="I8785">
        <f>+VLOOKUP(Tabla2[[#This Row],[Categoría]],Cod_procesamiento10[],2,0)</f>
        <v>3</v>
      </c>
      <c r="J8785" t="s">
        <v>163</v>
      </c>
      <c r="K8785" s="3">
        <v>838.53</v>
      </c>
    </row>
    <row r="8786" spans="1:11" x14ac:dyDescent="0.35">
      <c r="A8786">
        <v>2015</v>
      </c>
      <c r="B8786" s="5" t="s">
        <v>57</v>
      </c>
      <c r="C8786" s="10">
        <v>42248</v>
      </c>
      <c r="D8786" t="s">
        <v>17</v>
      </c>
      <c r="E8786">
        <f>+VLOOKUP(Tabla2[[#This Row],[Punto de venta]],Punto_venta[],2,0)</f>
        <v>2</v>
      </c>
      <c r="F8786" t="s">
        <v>11</v>
      </c>
      <c r="G8786">
        <f>+VLOOKUP(Tabla2[[#This Row],[Cultivo]],Cod_categoría[],2,0)</f>
        <v>100102005</v>
      </c>
      <c r="H8786" t="str">
        <f>+VLOOKUP(F8786,Codigos[],2,0)</f>
        <v>Cítricos</v>
      </c>
      <c r="I8786">
        <f>+VLOOKUP(Tabla2[[#This Row],[Categoría]],Cod_procesamiento10[],2,0)</f>
        <v>2</v>
      </c>
      <c r="J8786" t="s">
        <v>163</v>
      </c>
      <c r="K8786" s="3">
        <v>890.24</v>
      </c>
    </row>
    <row r="8787" spans="1:11" x14ac:dyDescent="0.35">
      <c r="A8787">
        <v>2015</v>
      </c>
      <c r="B8787" s="5" t="s">
        <v>57</v>
      </c>
      <c r="C8787" s="10">
        <v>42248</v>
      </c>
      <c r="D8787" t="s">
        <v>17</v>
      </c>
      <c r="E8787">
        <f>+VLOOKUP(Tabla2[[#This Row],[Punto de venta]],Punto_venta[],2,0)</f>
        <v>2</v>
      </c>
      <c r="F8787" t="s">
        <v>13</v>
      </c>
      <c r="G8787">
        <f>+VLOOKUP(Tabla2[[#This Row],[Cultivo]],Cod_categoría[],2,0)</f>
        <v>100106002</v>
      </c>
      <c r="H8787" t="str">
        <f>+VLOOKUP(F8787,Codigos[],2,0)</f>
        <v>Frutos oleaginosos</v>
      </c>
      <c r="I8787">
        <f>+VLOOKUP(Tabla2[[#This Row],[Categoría]],Cod_procesamiento10[],2,0)</f>
        <v>12</v>
      </c>
      <c r="J8787" t="s">
        <v>163</v>
      </c>
      <c r="K8787" s="3">
        <v>2949.14</v>
      </c>
    </row>
    <row r="8788" spans="1:11" x14ac:dyDescent="0.35">
      <c r="A8788">
        <v>2015</v>
      </c>
      <c r="B8788" s="5" t="s">
        <v>57</v>
      </c>
      <c r="C8788" s="10">
        <v>42248</v>
      </c>
      <c r="D8788" t="s">
        <v>17</v>
      </c>
      <c r="E8788">
        <f>+VLOOKUP(Tabla2[[#This Row],[Punto de venta]],Punto_venta[],2,0)</f>
        <v>2</v>
      </c>
      <c r="F8788" t="s">
        <v>14</v>
      </c>
      <c r="G8788">
        <f>+VLOOKUP(Tabla2[[#This Row],[Cultivo]],Cod_categoría[],2,0)</f>
        <v>100104005</v>
      </c>
      <c r="H8788" t="str">
        <f>+VLOOKUP(F8788,Codigos[],2,0)</f>
        <v>Frutos de pepita</v>
      </c>
      <c r="I8788">
        <f>+VLOOKUP(Tabla2[[#This Row],[Categoría]],Cod_procesamiento10[],2,0)</f>
        <v>3</v>
      </c>
      <c r="J8788" t="s">
        <v>163</v>
      </c>
      <c r="K8788" s="3">
        <v>986.74</v>
      </c>
    </row>
    <row r="8789" spans="1:11" x14ac:dyDescent="0.35">
      <c r="A8789">
        <v>2015</v>
      </c>
      <c r="B8789" s="5" t="s">
        <v>57</v>
      </c>
      <c r="C8789" s="10">
        <v>42248</v>
      </c>
      <c r="D8789" t="s">
        <v>17</v>
      </c>
      <c r="E8789">
        <f>+VLOOKUP(Tabla2[[#This Row],[Punto de venta]],Punto_venta[],2,0)</f>
        <v>2</v>
      </c>
      <c r="F8789" t="s">
        <v>15</v>
      </c>
      <c r="G8789">
        <f>+VLOOKUP(Tabla2[[#This Row],[Cultivo]],Cod_categoría[],2,0)</f>
        <v>100108006</v>
      </c>
      <c r="H8789" t="str">
        <f>+VLOOKUP(F8789,Codigos[],2,0)</f>
        <v>Frutos tropicales y subtropicales</v>
      </c>
      <c r="I8789">
        <f>+VLOOKUP(Tabla2[[#This Row],[Categoría]],Cod_procesamiento10[],2,0)</f>
        <v>4</v>
      </c>
      <c r="J8789" t="s">
        <v>163</v>
      </c>
      <c r="K8789" s="3">
        <v>773.22</v>
      </c>
    </row>
    <row r="8790" spans="1:11" x14ac:dyDescent="0.35">
      <c r="A8790">
        <v>2015</v>
      </c>
      <c r="B8790" s="5" t="s">
        <v>57</v>
      </c>
      <c r="C8790" s="10">
        <v>42248</v>
      </c>
      <c r="D8790" t="s">
        <v>2</v>
      </c>
      <c r="E8790">
        <f>+VLOOKUP(Tabla2[[#This Row],[Punto de venta]],Punto_venta[],2,0)</f>
        <v>1</v>
      </c>
      <c r="F8790" t="s">
        <v>19</v>
      </c>
      <c r="G8790">
        <f>+VLOOKUP(Tabla2[[#This Row],[Cultivo]],Cod_categoría[],2,0)</f>
        <v>100101007</v>
      </c>
      <c r="H8790" t="str">
        <f>+VLOOKUP(F8790,Codigos[],2,0)</f>
        <v>Berries</v>
      </c>
      <c r="I8790">
        <f>+VLOOKUP(Tabla2[[#This Row],[Categoría]],Cod_procesamiento10[],2,0)</f>
        <v>1</v>
      </c>
      <c r="J8790" t="s">
        <v>163</v>
      </c>
      <c r="K8790" s="3">
        <v>509.86</v>
      </c>
    </row>
    <row r="8791" spans="1:11" x14ac:dyDescent="0.35">
      <c r="A8791">
        <v>2015</v>
      </c>
      <c r="B8791" s="5" t="s">
        <v>57</v>
      </c>
      <c r="C8791" s="10">
        <v>42248</v>
      </c>
      <c r="D8791" t="s">
        <v>2</v>
      </c>
      <c r="E8791">
        <f>+VLOOKUP(Tabla2[[#This Row],[Punto de venta]],Punto_venta[],2,0)</f>
        <v>1</v>
      </c>
      <c r="F8791" t="s">
        <v>9</v>
      </c>
      <c r="G8791">
        <f>+VLOOKUP(Tabla2[[#This Row],[Cultivo]],Cod_categoría[],2,0)</f>
        <v>100102003</v>
      </c>
      <c r="H8791" t="str">
        <f>+VLOOKUP(F8791,Codigos[],2,0)</f>
        <v>Cítricos</v>
      </c>
      <c r="I8791">
        <f>+VLOOKUP(Tabla2[[#This Row],[Categoría]],Cod_procesamiento10[],2,0)</f>
        <v>2</v>
      </c>
      <c r="J8791" t="s">
        <v>163</v>
      </c>
      <c r="K8791" s="3">
        <v>346.41</v>
      </c>
    </row>
    <row r="8792" spans="1:11" x14ac:dyDescent="0.35">
      <c r="A8792">
        <v>2015</v>
      </c>
      <c r="B8792" s="5" t="s">
        <v>57</v>
      </c>
      <c r="C8792" s="10">
        <v>42248</v>
      </c>
      <c r="D8792" t="s">
        <v>2</v>
      </c>
      <c r="E8792">
        <f>+VLOOKUP(Tabla2[[#This Row],[Punto de venta]],Punto_venta[],2,0)</f>
        <v>1</v>
      </c>
      <c r="F8792" t="s">
        <v>20</v>
      </c>
      <c r="G8792">
        <f>+VLOOKUP(Tabla2[[#This Row],[Cultivo]],Cod_categoría[],2,0)</f>
        <v>100102004</v>
      </c>
      <c r="H8792" t="str">
        <f>+VLOOKUP(F8792,Codigos[],2,0)</f>
        <v>Cítricos</v>
      </c>
      <c r="I8792">
        <f>+VLOOKUP(Tabla2[[#This Row],[Categoría]],Cod_procesamiento10[],2,0)</f>
        <v>2</v>
      </c>
      <c r="J8792" t="s">
        <v>163</v>
      </c>
      <c r="K8792" s="3">
        <v>628.04</v>
      </c>
    </row>
    <row r="8793" spans="1:11" x14ac:dyDescent="0.35">
      <c r="A8793">
        <v>2015</v>
      </c>
      <c r="B8793" s="5" t="s">
        <v>57</v>
      </c>
      <c r="C8793" s="10">
        <v>42248</v>
      </c>
      <c r="D8793" t="s">
        <v>2</v>
      </c>
      <c r="E8793">
        <f>+VLOOKUP(Tabla2[[#This Row],[Punto de venta]],Punto_venta[],2,0)</f>
        <v>1</v>
      </c>
      <c r="F8793" t="s">
        <v>21</v>
      </c>
      <c r="G8793">
        <f>+VLOOKUP(Tabla2[[#This Row],[Cultivo]],Cod_categoría[],2,0)</f>
        <v>100108002</v>
      </c>
      <c r="H8793" t="str">
        <f>+VLOOKUP(F8793,Codigos[],2,0)</f>
        <v>Frutos tropicales y subtropicales</v>
      </c>
      <c r="I8793">
        <f>+VLOOKUP(Tabla2[[#This Row],[Categoría]],Cod_procesamiento10[],2,0)</f>
        <v>4</v>
      </c>
      <c r="J8793" t="s">
        <v>163</v>
      </c>
      <c r="K8793" s="3">
        <v>3500</v>
      </c>
    </row>
    <row r="8794" spans="1:11" x14ac:dyDescent="0.35">
      <c r="A8794">
        <v>2015</v>
      </c>
      <c r="B8794" s="5" t="s">
        <v>57</v>
      </c>
      <c r="C8794" s="10">
        <v>42248</v>
      </c>
      <c r="D8794" t="s">
        <v>2</v>
      </c>
      <c r="E8794">
        <f>+VLOOKUP(Tabla2[[#This Row],[Punto de venta]],Punto_venta[],2,0)</f>
        <v>1</v>
      </c>
      <c r="F8794" t="s">
        <v>10</v>
      </c>
      <c r="G8794">
        <f>+VLOOKUP(Tabla2[[#This Row],[Cultivo]],Cod_categoría[],2,0)</f>
        <v>100104002</v>
      </c>
      <c r="H8794" t="str">
        <f>+VLOOKUP(F8794,Codigos[],2,0)</f>
        <v>Frutos de pepita</v>
      </c>
      <c r="I8794">
        <f>+VLOOKUP(Tabla2[[#This Row],[Categoría]],Cod_procesamiento10[],2,0)</f>
        <v>3</v>
      </c>
      <c r="J8794" t="s">
        <v>163</v>
      </c>
      <c r="K8794" s="3">
        <v>551.91</v>
      </c>
    </row>
    <row r="8795" spans="1:11" x14ac:dyDescent="0.35">
      <c r="A8795">
        <v>2015</v>
      </c>
      <c r="B8795" s="5" t="s">
        <v>57</v>
      </c>
      <c r="C8795" s="10">
        <v>42248</v>
      </c>
      <c r="D8795" t="s">
        <v>2</v>
      </c>
      <c r="E8795">
        <f>+VLOOKUP(Tabla2[[#This Row],[Punto de venta]],Punto_venta[],2,0)</f>
        <v>1</v>
      </c>
      <c r="F8795" t="s">
        <v>11</v>
      </c>
      <c r="G8795">
        <f>+VLOOKUP(Tabla2[[#This Row],[Cultivo]],Cod_categoría[],2,0)</f>
        <v>100102005</v>
      </c>
      <c r="H8795" t="str">
        <f>+VLOOKUP(F8795,Codigos[],2,0)</f>
        <v>Cítricos</v>
      </c>
      <c r="I8795">
        <f>+VLOOKUP(Tabla2[[#This Row],[Categoría]],Cod_procesamiento10[],2,0)</f>
        <v>2</v>
      </c>
      <c r="J8795" t="s">
        <v>163</v>
      </c>
      <c r="K8795" s="3">
        <v>463.09</v>
      </c>
    </row>
    <row r="8796" spans="1:11" x14ac:dyDescent="0.35">
      <c r="A8796">
        <v>2015</v>
      </c>
      <c r="B8796" s="5" t="s">
        <v>57</v>
      </c>
      <c r="C8796" s="10">
        <v>42248</v>
      </c>
      <c r="D8796" t="s">
        <v>2</v>
      </c>
      <c r="E8796">
        <f>+VLOOKUP(Tabla2[[#This Row],[Punto de venta]],Punto_venta[],2,0)</f>
        <v>1</v>
      </c>
      <c r="F8796" t="s">
        <v>13</v>
      </c>
      <c r="G8796">
        <f>+VLOOKUP(Tabla2[[#This Row],[Cultivo]],Cod_categoría[],2,0)</f>
        <v>100106002</v>
      </c>
      <c r="H8796" t="str">
        <f>+VLOOKUP(F8796,Codigos[],2,0)</f>
        <v>Frutos oleaginosos</v>
      </c>
      <c r="I8796">
        <f>+VLOOKUP(Tabla2[[#This Row],[Categoría]],Cod_procesamiento10[],2,0)</f>
        <v>12</v>
      </c>
      <c r="J8796" t="s">
        <v>163</v>
      </c>
      <c r="K8796" s="3">
        <v>2133.41</v>
      </c>
    </row>
    <row r="8797" spans="1:11" x14ac:dyDescent="0.35">
      <c r="A8797">
        <v>2015</v>
      </c>
      <c r="B8797" s="5" t="s">
        <v>57</v>
      </c>
      <c r="C8797" s="10">
        <v>42248</v>
      </c>
      <c r="D8797" t="s">
        <v>2</v>
      </c>
      <c r="E8797">
        <f>+VLOOKUP(Tabla2[[#This Row],[Punto de venta]],Punto_venta[],2,0)</f>
        <v>1</v>
      </c>
      <c r="F8797" t="s">
        <v>14</v>
      </c>
      <c r="G8797">
        <f>+VLOOKUP(Tabla2[[#This Row],[Cultivo]],Cod_categoría[],2,0)</f>
        <v>100104005</v>
      </c>
      <c r="H8797" t="str">
        <f>+VLOOKUP(F8797,Codigos[],2,0)</f>
        <v>Frutos de pepita</v>
      </c>
      <c r="I8797">
        <f>+VLOOKUP(Tabla2[[#This Row],[Categoría]],Cod_procesamiento10[],2,0)</f>
        <v>3</v>
      </c>
      <c r="J8797" t="s">
        <v>163</v>
      </c>
      <c r="K8797" s="3">
        <v>652.39</v>
      </c>
    </row>
    <row r="8798" spans="1:11" x14ac:dyDescent="0.35">
      <c r="A8798">
        <v>2015</v>
      </c>
      <c r="B8798" s="5" t="s">
        <v>57</v>
      </c>
      <c r="C8798" s="10">
        <v>42248</v>
      </c>
      <c r="D8798" t="s">
        <v>2</v>
      </c>
      <c r="E8798">
        <f>+VLOOKUP(Tabla2[[#This Row],[Punto de venta]],Punto_venta[],2,0)</f>
        <v>1</v>
      </c>
      <c r="F8798" t="s">
        <v>15</v>
      </c>
      <c r="G8798">
        <f>+VLOOKUP(Tabla2[[#This Row],[Cultivo]],Cod_categoría[],2,0)</f>
        <v>100108006</v>
      </c>
      <c r="H8798" t="str">
        <f>+VLOOKUP(F8798,Codigos[],2,0)</f>
        <v>Frutos tropicales y subtropicales</v>
      </c>
      <c r="I8798">
        <f>+VLOOKUP(Tabla2[[#This Row],[Categoría]],Cod_procesamiento10[],2,0)</f>
        <v>4</v>
      </c>
      <c r="J8798" t="s">
        <v>163</v>
      </c>
      <c r="K8798" s="3">
        <v>525.54999999999995</v>
      </c>
    </row>
    <row r="8799" spans="1:11" x14ac:dyDescent="0.35">
      <c r="A8799">
        <v>2015</v>
      </c>
      <c r="B8799" s="5" t="s">
        <v>57</v>
      </c>
      <c r="C8799" s="10">
        <v>42248</v>
      </c>
      <c r="D8799" t="s">
        <v>17</v>
      </c>
      <c r="E8799">
        <f>+VLOOKUP(Tabla2[[#This Row],[Punto de venta]],Punto_venta[],2,0)</f>
        <v>2</v>
      </c>
      <c r="F8799" t="s">
        <v>19</v>
      </c>
      <c r="G8799">
        <f>+VLOOKUP(Tabla2[[#This Row],[Cultivo]],Cod_categoría[],2,0)</f>
        <v>100101007</v>
      </c>
      <c r="H8799" t="str">
        <f>+VLOOKUP(F8799,Codigos[],2,0)</f>
        <v>Berries</v>
      </c>
      <c r="I8799">
        <f>+VLOOKUP(Tabla2[[#This Row],[Categoría]],Cod_procesamiento10[],2,0)</f>
        <v>1</v>
      </c>
      <c r="J8799" t="s">
        <v>163</v>
      </c>
      <c r="K8799" s="3">
        <v>1003.42</v>
      </c>
    </row>
    <row r="8800" spans="1:11" x14ac:dyDescent="0.35">
      <c r="A8800">
        <v>2015</v>
      </c>
      <c r="B8800" s="5" t="s">
        <v>57</v>
      </c>
      <c r="C8800" s="10">
        <v>42248</v>
      </c>
      <c r="D8800" t="s">
        <v>17</v>
      </c>
      <c r="E8800">
        <f>+VLOOKUP(Tabla2[[#This Row],[Punto de venta]],Punto_venta[],2,0)</f>
        <v>2</v>
      </c>
      <c r="F8800" t="s">
        <v>9</v>
      </c>
      <c r="G8800">
        <f>+VLOOKUP(Tabla2[[#This Row],[Cultivo]],Cod_categoría[],2,0)</f>
        <v>100102003</v>
      </c>
      <c r="H8800" t="str">
        <f>+VLOOKUP(F8800,Codigos[],2,0)</f>
        <v>Cítricos</v>
      </c>
      <c r="I8800">
        <f>+VLOOKUP(Tabla2[[#This Row],[Categoría]],Cod_procesamiento10[],2,0)</f>
        <v>2</v>
      </c>
      <c r="J8800" t="s">
        <v>163</v>
      </c>
      <c r="K8800" s="3">
        <v>713.74</v>
      </c>
    </row>
    <row r="8801" spans="1:11" x14ac:dyDescent="0.35">
      <c r="A8801">
        <v>2015</v>
      </c>
      <c r="B8801" s="5" t="s">
        <v>57</v>
      </c>
      <c r="C8801" s="10">
        <v>42248</v>
      </c>
      <c r="D8801" t="s">
        <v>17</v>
      </c>
      <c r="E8801">
        <f>+VLOOKUP(Tabla2[[#This Row],[Punto de venta]],Punto_venta[],2,0)</f>
        <v>2</v>
      </c>
      <c r="F8801" t="s">
        <v>20</v>
      </c>
      <c r="G8801">
        <f>+VLOOKUP(Tabla2[[#This Row],[Cultivo]],Cod_categoría[],2,0)</f>
        <v>100102004</v>
      </c>
      <c r="H8801" t="str">
        <f>+VLOOKUP(F8801,Codigos[],2,0)</f>
        <v>Cítricos</v>
      </c>
      <c r="I8801">
        <f>+VLOOKUP(Tabla2[[#This Row],[Categoría]],Cod_procesamiento10[],2,0)</f>
        <v>2</v>
      </c>
      <c r="J8801" t="s">
        <v>163</v>
      </c>
      <c r="K8801" s="3">
        <v>1409.21</v>
      </c>
    </row>
    <row r="8802" spans="1:11" x14ac:dyDescent="0.35">
      <c r="A8802">
        <v>2015</v>
      </c>
      <c r="B8802" s="5" t="s">
        <v>57</v>
      </c>
      <c r="C8802" s="10">
        <v>42248</v>
      </c>
      <c r="D8802" t="s">
        <v>17</v>
      </c>
      <c r="E8802">
        <f>+VLOOKUP(Tabla2[[#This Row],[Punto de venta]],Punto_venta[],2,0)</f>
        <v>2</v>
      </c>
      <c r="F8802" t="s">
        <v>21</v>
      </c>
      <c r="G8802">
        <f>+VLOOKUP(Tabla2[[#This Row],[Cultivo]],Cod_categoría[],2,0)</f>
        <v>100108002</v>
      </c>
      <c r="H8802" t="str">
        <f>+VLOOKUP(F8802,Codigos[],2,0)</f>
        <v>Frutos tropicales y subtropicales</v>
      </c>
      <c r="I8802">
        <f>+VLOOKUP(Tabla2[[#This Row],[Categoría]],Cod_procesamiento10[],2,0)</f>
        <v>4</v>
      </c>
      <c r="J8802" t="s">
        <v>163</v>
      </c>
      <c r="K8802" s="3">
        <v>2195.5300000000002</v>
      </c>
    </row>
    <row r="8803" spans="1:11" x14ac:dyDescent="0.35">
      <c r="A8803">
        <v>2015</v>
      </c>
      <c r="B8803" s="5" t="s">
        <v>57</v>
      </c>
      <c r="C8803" s="10">
        <v>42248</v>
      </c>
      <c r="D8803" t="s">
        <v>17</v>
      </c>
      <c r="E8803">
        <f>+VLOOKUP(Tabla2[[#This Row],[Punto de venta]],Punto_venta[],2,0)</f>
        <v>2</v>
      </c>
      <c r="F8803" t="s">
        <v>10</v>
      </c>
      <c r="G8803">
        <f>+VLOOKUP(Tabla2[[#This Row],[Cultivo]],Cod_categoría[],2,0)</f>
        <v>100104002</v>
      </c>
      <c r="H8803" t="str">
        <f>+VLOOKUP(F8803,Codigos[],2,0)</f>
        <v>Frutos de pepita</v>
      </c>
      <c r="I8803">
        <f>+VLOOKUP(Tabla2[[#This Row],[Categoría]],Cod_procesamiento10[],2,0)</f>
        <v>3</v>
      </c>
      <c r="J8803" t="s">
        <v>163</v>
      </c>
      <c r="K8803" s="3">
        <v>867.17</v>
      </c>
    </row>
    <row r="8804" spans="1:11" x14ac:dyDescent="0.35">
      <c r="A8804">
        <v>2015</v>
      </c>
      <c r="B8804" s="5" t="s">
        <v>57</v>
      </c>
      <c r="C8804" s="10">
        <v>42248</v>
      </c>
      <c r="D8804" t="s">
        <v>17</v>
      </c>
      <c r="E8804">
        <f>+VLOOKUP(Tabla2[[#This Row],[Punto de venta]],Punto_venta[],2,0)</f>
        <v>2</v>
      </c>
      <c r="F8804" t="s">
        <v>11</v>
      </c>
      <c r="G8804">
        <f>+VLOOKUP(Tabla2[[#This Row],[Cultivo]],Cod_categoría[],2,0)</f>
        <v>100102005</v>
      </c>
      <c r="H8804" t="str">
        <f>+VLOOKUP(F8804,Codigos[],2,0)</f>
        <v>Cítricos</v>
      </c>
      <c r="I8804">
        <f>+VLOOKUP(Tabla2[[#This Row],[Categoría]],Cod_procesamiento10[],2,0)</f>
        <v>2</v>
      </c>
      <c r="J8804" t="s">
        <v>163</v>
      </c>
      <c r="K8804" s="3">
        <v>855.08</v>
      </c>
    </row>
    <row r="8805" spans="1:11" x14ac:dyDescent="0.35">
      <c r="A8805">
        <v>2015</v>
      </c>
      <c r="B8805" s="5" t="s">
        <v>57</v>
      </c>
      <c r="C8805" s="10">
        <v>42248</v>
      </c>
      <c r="D8805" t="s">
        <v>17</v>
      </c>
      <c r="E8805">
        <f>+VLOOKUP(Tabla2[[#This Row],[Punto de venta]],Punto_venta[],2,0)</f>
        <v>2</v>
      </c>
      <c r="F8805" t="s">
        <v>13</v>
      </c>
      <c r="G8805">
        <f>+VLOOKUP(Tabla2[[#This Row],[Cultivo]],Cod_categoría[],2,0)</f>
        <v>100106002</v>
      </c>
      <c r="H8805" t="str">
        <f>+VLOOKUP(F8805,Codigos[],2,0)</f>
        <v>Frutos oleaginosos</v>
      </c>
      <c r="I8805">
        <f>+VLOOKUP(Tabla2[[#This Row],[Categoría]],Cod_procesamiento10[],2,0)</f>
        <v>12</v>
      </c>
      <c r="J8805" t="s">
        <v>163</v>
      </c>
      <c r="K8805" s="3">
        <v>2961.9</v>
      </c>
    </row>
    <row r="8806" spans="1:11" x14ac:dyDescent="0.35">
      <c r="A8806">
        <v>2015</v>
      </c>
      <c r="B8806" s="5" t="s">
        <v>57</v>
      </c>
      <c r="C8806" s="10">
        <v>42248</v>
      </c>
      <c r="D8806" t="s">
        <v>17</v>
      </c>
      <c r="E8806">
        <f>+VLOOKUP(Tabla2[[#This Row],[Punto de venta]],Punto_venta[],2,0)</f>
        <v>2</v>
      </c>
      <c r="F8806" t="s">
        <v>14</v>
      </c>
      <c r="G8806">
        <f>+VLOOKUP(Tabla2[[#This Row],[Cultivo]],Cod_categoría[],2,0)</f>
        <v>100104005</v>
      </c>
      <c r="H8806" t="str">
        <f>+VLOOKUP(F8806,Codigos[],2,0)</f>
        <v>Frutos de pepita</v>
      </c>
      <c r="I8806">
        <f>+VLOOKUP(Tabla2[[#This Row],[Categoría]],Cod_procesamiento10[],2,0)</f>
        <v>3</v>
      </c>
      <c r="J8806" t="s">
        <v>163</v>
      </c>
      <c r="K8806" s="3">
        <v>995.25</v>
      </c>
    </row>
    <row r="8807" spans="1:11" x14ac:dyDescent="0.35">
      <c r="A8807">
        <v>2015</v>
      </c>
      <c r="B8807" s="5" t="s">
        <v>57</v>
      </c>
      <c r="C8807" s="10">
        <v>42248</v>
      </c>
      <c r="D8807" t="s">
        <v>17</v>
      </c>
      <c r="E8807">
        <f>+VLOOKUP(Tabla2[[#This Row],[Punto de venta]],Punto_venta[],2,0)</f>
        <v>2</v>
      </c>
      <c r="F8807" t="s">
        <v>15</v>
      </c>
      <c r="G8807">
        <f>+VLOOKUP(Tabla2[[#This Row],[Cultivo]],Cod_categoría[],2,0)</f>
        <v>100108006</v>
      </c>
      <c r="H8807" t="str">
        <f>+VLOOKUP(F8807,Codigos[],2,0)</f>
        <v>Frutos tropicales y subtropicales</v>
      </c>
      <c r="I8807">
        <f>+VLOOKUP(Tabla2[[#This Row],[Categoría]],Cod_procesamiento10[],2,0)</f>
        <v>4</v>
      </c>
      <c r="J8807" t="s">
        <v>163</v>
      </c>
      <c r="K8807" s="3">
        <v>762.35</v>
      </c>
    </row>
    <row r="8808" spans="1:11" x14ac:dyDescent="0.35">
      <c r="A8808">
        <v>2015</v>
      </c>
      <c r="B8808" s="5" t="s">
        <v>57</v>
      </c>
      <c r="C8808" s="10">
        <v>42248</v>
      </c>
      <c r="D8808" t="s">
        <v>2</v>
      </c>
      <c r="E8808">
        <f>+VLOOKUP(Tabla2[[#This Row],[Punto de venta]],Punto_venta[],2,0)</f>
        <v>1</v>
      </c>
      <c r="F8808" t="s">
        <v>19</v>
      </c>
      <c r="G8808">
        <f>+VLOOKUP(Tabla2[[#This Row],[Cultivo]],Cod_categoría[],2,0)</f>
        <v>100101007</v>
      </c>
      <c r="H8808" t="str">
        <f>+VLOOKUP(F8808,Codigos[],2,0)</f>
        <v>Berries</v>
      </c>
      <c r="I8808">
        <f>+VLOOKUP(Tabla2[[#This Row],[Categoría]],Cod_procesamiento10[],2,0)</f>
        <v>1</v>
      </c>
      <c r="J8808" t="s">
        <v>163</v>
      </c>
      <c r="K8808" s="3">
        <v>502.48</v>
      </c>
    </row>
    <row r="8809" spans="1:11" x14ac:dyDescent="0.35">
      <c r="A8809">
        <v>2015</v>
      </c>
      <c r="B8809" s="5" t="s">
        <v>57</v>
      </c>
      <c r="C8809" s="10">
        <v>42248</v>
      </c>
      <c r="D8809" t="s">
        <v>2</v>
      </c>
      <c r="E8809">
        <f>+VLOOKUP(Tabla2[[#This Row],[Punto de venta]],Punto_venta[],2,0)</f>
        <v>1</v>
      </c>
      <c r="F8809" t="s">
        <v>9</v>
      </c>
      <c r="G8809">
        <f>+VLOOKUP(Tabla2[[#This Row],[Cultivo]],Cod_categoría[],2,0)</f>
        <v>100102003</v>
      </c>
      <c r="H8809" t="str">
        <f>+VLOOKUP(F8809,Codigos[],2,0)</f>
        <v>Cítricos</v>
      </c>
      <c r="I8809">
        <f>+VLOOKUP(Tabla2[[#This Row],[Categoría]],Cod_procesamiento10[],2,0)</f>
        <v>2</v>
      </c>
      <c r="J8809" t="s">
        <v>163</v>
      </c>
      <c r="K8809" s="3">
        <v>353.31</v>
      </c>
    </row>
    <row r="8810" spans="1:11" x14ac:dyDescent="0.35">
      <c r="A8810">
        <v>2015</v>
      </c>
      <c r="B8810" s="5" t="s">
        <v>57</v>
      </c>
      <c r="C8810" s="10">
        <v>42248</v>
      </c>
      <c r="D8810" t="s">
        <v>2</v>
      </c>
      <c r="E8810">
        <f>+VLOOKUP(Tabla2[[#This Row],[Punto de venta]],Punto_venta[],2,0)</f>
        <v>1</v>
      </c>
      <c r="F8810" t="s">
        <v>20</v>
      </c>
      <c r="G8810">
        <f>+VLOOKUP(Tabla2[[#This Row],[Cultivo]],Cod_categoría[],2,0)</f>
        <v>100102004</v>
      </c>
      <c r="H8810" t="str">
        <f>+VLOOKUP(F8810,Codigos[],2,0)</f>
        <v>Cítricos</v>
      </c>
      <c r="I8810">
        <f>+VLOOKUP(Tabla2[[#This Row],[Categoría]],Cod_procesamiento10[],2,0)</f>
        <v>2</v>
      </c>
      <c r="J8810" t="s">
        <v>163</v>
      </c>
      <c r="K8810" s="3">
        <v>607.09</v>
      </c>
    </row>
    <row r="8811" spans="1:11" x14ac:dyDescent="0.35">
      <c r="A8811">
        <v>2015</v>
      </c>
      <c r="B8811" s="5" t="s">
        <v>57</v>
      </c>
      <c r="C8811" s="10">
        <v>42248</v>
      </c>
      <c r="D8811" t="s">
        <v>2</v>
      </c>
      <c r="E8811">
        <f>+VLOOKUP(Tabla2[[#This Row],[Punto de venta]],Punto_venta[],2,0)</f>
        <v>1</v>
      </c>
      <c r="F8811" t="s">
        <v>21</v>
      </c>
      <c r="G8811">
        <f>+VLOOKUP(Tabla2[[#This Row],[Cultivo]],Cod_categoría[],2,0)</f>
        <v>100108002</v>
      </c>
      <c r="H8811" t="str">
        <f>+VLOOKUP(F8811,Codigos[],2,0)</f>
        <v>Frutos tropicales y subtropicales</v>
      </c>
      <c r="I8811">
        <f>+VLOOKUP(Tabla2[[#This Row],[Categoría]],Cod_procesamiento10[],2,0)</f>
        <v>4</v>
      </c>
      <c r="J8811" t="s">
        <v>163</v>
      </c>
      <c r="K8811" s="3">
        <v>1500</v>
      </c>
    </row>
    <row r="8812" spans="1:11" x14ac:dyDescent="0.35">
      <c r="A8812">
        <v>2015</v>
      </c>
      <c r="B8812" s="5" t="s">
        <v>57</v>
      </c>
      <c r="C8812" s="10">
        <v>42248</v>
      </c>
      <c r="D8812" t="s">
        <v>2</v>
      </c>
      <c r="E8812">
        <f>+VLOOKUP(Tabla2[[#This Row],[Punto de venta]],Punto_venta[],2,0)</f>
        <v>1</v>
      </c>
      <c r="F8812" t="s">
        <v>10</v>
      </c>
      <c r="G8812">
        <f>+VLOOKUP(Tabla2[[#This Row],[Cultivo]],Cod_categoría[],2,0)</f>
        <v>100104002</v>
      </c>
      <c r="H8812" t="str">
        <f>+VLOOKUP(F8812,Codigos[],2,0)</f>
        <v>Frutos de pepita</v>
      </c>
      <c r="I8812">
        <f>+VLOOKUP(Tabla2[[#This Row],[Categoría]],Cod_procesamiento10[],2,0)</f>
        <v>3</v>
      </c>
      <c r="J8812" t="s">
        <v>163</v>
      </c>
      <c r="K8812" s="3">
        <v>548.23</v>
      </c>
    </row>
    <row r="8813" spans="1:11" x14ac:dyDescent="0.35">
      <c r="A8813">
        <v>2015</v>
      </c>
      <c r="B8813" s="5" t="s">
        <v>57</v>
      </c>
      <c r="C8813" s="10">
        <v>42248</v>
      </c>
      <c r="D8813" t="s">
        <v>2</v>
      </c>
      <c r="E8813">
        <f>+VLOOKUP(Tabla2[[#This Row],[Punto de venta]],Punto_venta[],2,0)</f>
        <v>1</v>
      </c>
      <c r="F8813" t="s">
        <v>11</v>
      </c>
      <c r="G8813">
        <f>+VLOOKUP(Tabla2[[#This Row],[Cultivo]],Cod_categoría[],2,0)</f>
        <v>100102005</v>
      </c>
      <c r="H8813" t="str">
        <f>+VLOOKUP(F8813,Codigos[],2,0)</f>
        <v>Cítricos</v>
      </c>
      <c r="I8813">
        <f>+VLOOKUP(Tabla2[[#This Row],[Categoría]],Cod_procesamiento10[],2,0)</f>
        <v>2</v>
      </c>
      <c r="J8813" t="s">
        <v>163</v>
      </c>
      <c r="K8813" s="3">
        <v>468.21</v>
      </c>
    </row>
    <row r="8814" spans="1:11" x14ac:dyDescent="0.35">
      <c r="A8814">
        <v>2015</v>
      </c>
      <c r="B8814" s="5" t="s">
        <v>57</v>
      </c>
      <c r="C8814" s="10">
        <v>42248</v>
      </c>
      <c r="D8814" t="s">
        <v>2</v>
      </c>
      <c r="E8814">
        <f>+VLOOKUP(Tabla2[[#This Row],[Punto de venta]],Punto_venta[],2,0)</f>
        <v>1</v>
      </c>
      <c r="F8814" t="s">
        <v>13</v>
      </c>
      <c r="G8814">
        <f>+VLOOKUP(Tabla2[[#This Row],[Cultivo]],Cod_categoría[],2,0)</f>
        <v>100106002</v>
      </c>
      <c r="H8814" t="str">
        <f>+VLOOKUP(F8814,Codigos[],2,0)</f>
        <v>Frutos oleaginosos</v>
      </c>
      <c r="I8814">
        <f>+VLOOKUP(Tabla2[[#This Row],[Categoría]],Cod_procesamiento10[],2,0)</f>
        <v>12</v>
      </c>
      <c r="J8814" t="s">
        <v>163</v>
      </c>
      <c r="K8814" s="3">
        <v>1990.74</v>
      </c>
    </row>
    <row r="8815" spans="1:11" x14ac:dyDescent="0.35">
      <c r="A8815">
        <v>2015</v>
      </c>
      <c r="B8815" s="5" t="s">
        <v>57</v>
      </c>
      <c r="C8815" s="10">
        <v>42248</v>
      </c>
      <c r="D8815" t="s">
        <v>2</v>
      </c>
      <c r="E8815">
        <f>+VLOOKUP(Tabla2[[#This Row],[Punto de venta]],Punto_venta[],2,0)</f>
        <v>1</v>
      </c>
      <c r="F8815" t="s">
        <v>14</v>
      </c>
      <c r="G8815">
        <f>+VLOOKUP(Tabla2[[#This Row],[Cultivo]],Cod_categoría[],2,0)</f>
        <v>100104005</v>
      </c>
      <c r="H8815" t="str">
        <f>+VLOOKUP(F8815,Codigos[],2,0)</f>
        <v>Frutos de pepita</v>
      </c>
      <c r="I8815">
        <f>+VLOOKUP(Tabla2[[#This Row],[Categoría]],Cod_procesamiento10[],2,0)</f>
        <v>3</v>
      </c>
      <c r="J8815" t="s">
        <v>163</v>
      </c>
      <c r="K8815" s="3">
        <v>651.25</v>
      </c>
    </row>
    <row r="8816" spans="1:11" x14ac:dyDescent="0.35">
      <c r="A8816">
        <v>2015</v>
      </c>
      <c r="B8816" s="5" t="s">
        <v>57</v>
      </c>
      <c r="C8816" s="10">
        <v>42248</v>
      </c>
      <c r="D8816" t="s">
        <v>2</v>
      </c>
      <c r="E8816">
        <f>+VLOOKUP(Tabla2[[#This Row],[Punto de venta]],Punto_venta[],2,0)</f>
        <v>1</v>
      </c>
      <c r="F8816" t="s">
        <v>15</v>
      </c>
      <c r="G8816">
        <f>+VLOOKUP(Tabla2[[#This Row],[Cultivo]],Cod_categoría[],2,0)</f>
        <v>100108006</v>
      </c>
      <c r="H8816" t="str">
        <f>+VLOOKUP(F8816,Codigos[],2,0)</f>
        <v>Frutos tropicales y subtropicales</v>
      </c>
      <c r="I8816">
        <f>+VLOOKUP(Tabla2[[#This Row],[Categoría]],Cod_procesamiento10[],2,0)</f>
        <v>4</v>
      </c>
      <c r="J8816" t="s">
        <v>163</v>
      </c>
      <c r="K8816" s="3">
        <v>484.66</v>
      </c>
    </row>
    <row r="8817" spans="1:11" x14ac:dyDescent="0.35">
      <c r="A8817">
        <v>2015</v>
      </c>
      <c r="B8817" s="5" t="s">
        <v>57</v>
      </c>
      <c r="C8817" s="10">
        <v>42248</v>
      </c>
      <c r="D8817" t="s">
        <v>17</v>
      </c>
      <c r="E8817">
        <f>+VLOOKUP(Tabla2[[#This Row],[Punto de venta]],Punto_venta[],2,0)</f>
        <v>2</v>
      </c>
      <c r="F8817" t="s">
        <v>19</v>
      </c>
      <c r="G8817">
        <f>+VLOOKUP(Tabla2[[#This Row],[Cultivo]],Cod_categoría[],2,0)</f>
        <v>100101007</v>
      </c>
      <c r="H8817" t="str">
        <f>+VLOOKUP(F8817,Codigos[],2,0)</f>
        <v>Berries</v>
      </c>
      <c r="I8817">
        <f>+VLOOKUP(Tabla2[[#This Row],[Categoría]],Cod_procesamiento10[],2,0)</f>
        <v>1</v>
      </c>
      <c r="J8817" t="s">
        <v>163</v>
      </c>
      <c r="K8817" s="3">
        <v>1032.02</v>
      </c>
    </row>
    <row r="8818" spans="1:11" x14ac:dyDescent="0.35">
      <c r="A8818">
        <v>2015</v>
      </c>
      <c r="B8818" s="5" t="s">
        <v>57</v>
      </c>
      <c r="C8818" s="10">
        <v>42248</v>
      </c>
      <c r="D8818" t="s">
        <v>17</v>
      </c>
      <c r="E8818">
        <f>+VLOOKUP(Tabla2[[#This Row],[Punto de venta]],Punto_venta[],2,0)</f>
        <v>2</v>
      </c>
      <c r="F8818" t="s">
        <v>9</v>
      </c>
      <c r="G8818">
        <f>+VLOOKUP(Tabla2[[#This Row],[Cultivo]],Cod_categoría[],2,0)</f>
        <v>100102003</v>
      </c>
      <c r="H8818" t="str">
        <f>+VLOOKUP(F8818,Codigos[],2,0)</f>
        <v>Cítricos</v>
      </c>
      <c r="I8818">
        <f>+VLOOKUP(Tabla2[[#This Row],[Categoría]],Cod_procesamiento10[],2,0)</f>
        <v>2</v>
      </c>
      <c r="J8818" t="s">
        <v>163</v>
      </c>
      <c r="K8818" s="3">
        <v>727.61</v>
      </c>
    </row>
    <row r="8819" spans="1:11" x14ac:dyDescent="0.35">
      <c r="A8819">
        <v>2015</v>
      </c>
      <c r="B8819" s="5" t="s">
        <v>57</v>
      </c>
      <c r="C8819" s="10">
        <v>42248</v>
      </c>
      <c r="D8819" t="s">
        <v>17</v>
      </c>
      <c r="E8819">
        <f>+VLOOKUP(Tabla2[[#This Row],[Punto de venta]],Punto_venta[],2,0)</f>
        <v>2</v>
      </c>
      <c r="F8819" t="s">
        <v>20</v>
      </c>
      <c r="G8819">
        <f>+VLOOKUP(Tabla2[[#This Row],[Cultivo]],Cod_categoría[],2,0)</f>
        <v>100102004</v>
      </c>
      <c r="H8819" t="str">
        <f>+VLOOKUP(F8819,Codigos[],2,0)</f>
        <v>Cítricos</v>
      </c>
      <c r="I8819">
        <f>+VLOOKUP(Tabla2[[#This Row],[Categoría]],Cod_procesamiento10[],2,0)</f>
        <v>2</v>
      </c>
      <c r="J8819" t="s">
        <v>163</v>
      </c>
      <c r="K8819" s="3">
        <v>1397.13</v>
      </c>
    </row>
    <row r="8820" spans="1:11" x14ac:dyDescent="0.35">
      <c r="A8820">
        <v>2015</v>
      </c>
      <c r="B8820" s="5" t="s">
        <v>57</v>
      </c>
      <c r="C8820" s="10">
        <v>42248</v>
      </c>
      <c r="D8820" t="s">
        <v>17</v>
      </c>
      <c r="E8820">
        <f>+VLOOKUP(Tabla2[[#This Row],[Punto de venta]],Punto_venta[],2,0)</f>
        <v>2</v>
      </c>
      <c r="F8820" t="s">
        <v>21</v>
      </c>
      <c r="G8820">
        <f>+VLOOKUP(Tabla2[[#This Row],[Cultivo]],Cod_categoría[],2,0)</f>
        <v>100108002</v>
      </c>
      <c r="H8820" t="str">
        <f>+VLOOKUP(F8820,Codigos[],2,0)</f>
        <v>Frutos tropicales y subtropicales</v>
      </c>
      <c r="I8820">
        <f>+VLOOKUP(Tabla2[[#This Row],[Categoría]],Cod_procesamiento10[],2,0)</f>
        <v>4</v>
      </c>
      <c r="J8820" t="s">
        <v>163</v>
      </c>
      <c r="K8820" s="3">
        <v>2246.1</v>
      </c>
    </row>
    <row r="8821" spans="1:11" x14ac:dyDescent="0.35">
      <c r="A8821">
        <v>2015</v>
      </c>
      <c r="B8821" s="5" t="s">
        <v>57</v>
      </c>
      <c r="C8821" s="10">
        <v>42248</v>
      </c>
      <c r="D8821" t="s">
        <v>17</v>
      </c>
      <c r="E8821">
        <f>+VLOOKUP(Tabla2[[#This Row],[Punto de venta]],Punto_venta[],2,0)</f>
        <v>2</v>
      </c>
      <c r="F8821" t="s">
        <v>10</v>
      </c>
      <c r="G8821">
        <f>+VLOOKUP(Tabla2[[#This Row],[Cultivo]],Cod_categoría[],2,0)</f>
        <v>100104002</v>
      </c>
      <c r="H8821" t="str">
        <f>+VLOOKUP(F8821,Codigos[],2,0)</f>
        <v>Frutos de pepita</v>
      </c>
      <c r="I8821">
        <f>+VLOOKUP(Tabla2[[#This Row],[Categoría]],Cod_procesamiento10[],2,0)</f>
        <v>3</v>
      </c>
      <c r="J8821" t="s">
        <v>163</v>
      </c>
      <c r="K8821" s="3">
        <v>953.02</v>
      </c>
    </row>
    <row r="8822" spans="1:11" x14ac:dyDescent="0.35">
      <c r="A8822">
        <v>2015</v>
      </c>
      <c r="B8822" s="5" t="s">
        <v>57</v>
      </c>
      <c r="C8822" s="10">
        <v>42248</v>
      </c>
      <c r="D8822" t="s">
        <v>17</v>
      </c>
      <c r="E8822">
        <f>+VLOOKUP(Tabla2[[#This Row],[Punto de venta]],Punto_venta[],2,0)</f>
        <v>2</v>
      </c>
      <c r="F8822" t="s">
        <v>11</v>
      </c>
      <c r="G8822">
        <f>+VLOOKUP(Tabla2[[#This Row],[Cultivo]],Cod_categoría[],2,0)</f>
        <v>100102005</v>
      </c>
      <c r="H8822" t="str">
        <f>+VLOOKUP(F8822,Codigos[],2,0)</f>
        <v>Cítricos</v>
      </c>
      <c r="I8822">
        <f>+VLOOKUP(Tabla2[[#This Row],[Categoría]],Cod_procesamiento10[],2,0)</f>
        <v>2</v>
      </c>
      <c r="J8822" t="s">
        <v>163</v>
      </c>
      <c r="K8822" s="3">
        <v>825.06</v>
      </c>
    </row>
    <row r="8823" spans="1:11" x14ac:dyDescent="0.35">
      <c r="A8823">
        <v>2015</v>
      </c>
      <c r="B8823" s="5" t="s">
        <v>57</v>
      </c>
      <c r="C8823" s="10">
        <v>42248</v>
      </c>
      <c r="D8823" t="s">
        <v>17</v>
      </c>
      <c r="E8823">
        <f>+VLOOKUP(Tabla2[[#This Row],[Punto de venta]],Punto_venta[],2,0)</f>
        <v>2</v>
      </c>
      <c r="F8823" t="s">
        <v>13</v>
      </c>
      <c r="G8823">
        <f>+VLOOKUP(Tabla2[[#This Row],[Cultivo]],Cod_categoría[],2,0)</f>
        <v>100106002</v>
      </c>
      <c r="H8823" t="str">
        <f>+VLOOKUP(F8823,Codigos[],2,0)</f>
        <v>Frutos oleaginosos</v>
      </c>
      <c r="I8823">
        <f>+VLOOKUP(Tabla2[[#This Row],[Categoría]],Cod_procesamiento10[],2,0)</f>
        <v>12</v>
      </c>
      <c r="J8823" t="s">
        <v>163</v>
      </c>
      <c r="K8823" s="3">
        <v>2891.39</v>
      </c>
    </row>
    <row r="8824" spans="1:11" x14ac:dyDescent="0.35">
      <c r="A8824">
        <v>2015</v>
      </c>
      <c r="B8824" s="5" t="s">
        <v>57</v>
      </c>
      <c r="C8824" s="10">
        <v>42248</v>
      </c>
      <c r="D8824" t="s">
        <v>17</v>
      </c>
      <c r="E8824">
        <f>+VLOOKUP(Tabla2[[#This Row],[Punto de venta]],Punto_venta[],2,0)</f>
        <v>2</v>
      </c>
      <c r="F8824" t="s">
        <v>14</v>
      </c>
      <c r="G8824">
        <f>+VLOOKUP(Tabla2[[#This Row],[Cultivo]],Cod_categoría[],2,0)</f>
        <v>100104005</v>
      </c>
      <c r="H8824" t="str">
        <f>+VLOOKUP(F8824,Codigos[],2,0)</f>
        <v>Frutos de pepita</v>
      </c>
      <c r="I8824">
        <f>+VLOOKUP(Tabla2[[#This Row],[Categoría]],Cod_procesamiento10[],2,0)</f>
        <v>3</v>
      </c>
      <c r="J8824" t="s">
        <v>163</v>
      </c>
      <c r="K8824" s="3">
        <v>1009.99</v>
      </c>
    </row>
    <row r="8825" spans="1:11" x14ac:dyDescent="0.35">
      <c r="A8825">
        <v>2015</v>
      </c>
      <c r="B8825" s="5" t="s">
        <v>57</v>
      </c>
      <c r="C8825" s="10">
        <v>42248</v>
      </c>
      <c r="D8825" t="s">
        <v>17</v>
      </c>
      <c r="E8825">
        <f>+VLOOKUP(Tabla2[[#This Row],[Punto de venta]],Punto_venta[],2,0)</f>
        <v>2</v>
      </c>
      <c r="F8825" t="s">
        <v>15</v>
      </c>
      <c r="G8825">
        <f>+VLOOKUP(Tabla2[[#This Row],[Cultivo]],Cod_categoría[],2,0)</f>
        <v>100108006</v>
      </c>
      <c r="H8825" t="str">
        <f>+VLOOKUP(F8825,Codigos[],2,0)</f>
        <v>Frutos tropicales y subtropicales</v>
      </c>
      <c r="I8825">
        <f>+VLOOKUP(Tabla2[[#This Row],[Categoría]],Cod_procesamiento10[],2,0)</f>
        <v>4</v>
      </c>
      <c r="J8825" t="s">
        <v>163</v>
      </c>
      <c r="K8825" s="3">
        <v>783.77</v>
      </c>
    </row>
    <row r="8826" spans="1:11" x14ac:dyDescent="0.35">
      <c r="A8826">
        <v>2015</v>
      </c>
      <c r="B8826" s="5" t="s">
        <v>57</v>
      </c>
      <c r="C8826" s="10">
        <v>42248</v>
      </c>
      <c r="D8826" t="s">
        <v>2</v>
      </c>
      <c r="E8826">
        <f>+VLOOKUP(Tabla2[[#This Row],[Punto de venta]],Punto_venta[],2,0)</f>
        <v>1</v>
      </c>
      <c r="F8826" t="s">
        <v>19</v>
      </c>
      <c r="G8826">
        <f>+VLOOKUP(Tabla2[[#This Row],[Cultivo]],Cod_categoría[],2,0)</f>
        <v>100101007</v>
      </c>
      <c r="H8826" t="str">
        <f>+VLOOKUP(F8826,Codigos[],2,0)</f>
        <v>Berries</v>
      </c>
      <c r="I8826">
        <f>+VLOOKUP(Tabla2[[#This Row],[Categoría]],Cod_procesamiento10[],2,0)</f>
        <v>1</v>
      </c>
      <c r="J8826" t="s">
        <v>163</v>
      </c>
      <c r="K8826" s="3">
        <v>508.61</v>
      </c>
    </row>
    <row r="8827" spans="1:11" x14ac:dyDescent="0.35">
      <c r="A8827">
        <v>2015</v>
      </c>
      <c r="B8827" s="5" t="s">
        <v>57</v>
      </c>
      <c r="C8827" s="10">
        <v>42248</v>
      </c>
      <c r="D8827" t="s">
        <v>2</v>
      </c>
      <c r="E8827">
        <f>+VLOOKUP(Tabla2[[#This Row],[Punto de venta]],Punto_venta[],2,0)</f>
        <v>1</v>
      </c>
      <c r="F8827" t="s">
        <v>9</v>
      </c>
      <c r="G8827">
        <f>+VLOOKUP(Tabla2[[#This Row],[Cultivo]],Cod_categoría[],2,0)</f>
        <v>100102003</v>
      </c>
      <c r="H8827" t="str">
        <f>+VLOOKUP(F8827,Codigos[],2,0)</f>
        <v>Cítricos</v>
      </c>
      <c r="I8827">
        <f>+VLOOKUP(Tabla2[[#This Row],[Categoría]],Cod_procesamiento10[],2,0)</f>
        <v>2</v>
      </c>
      <c r="J8827" t="s">
        <v>163</v>
      </c>
      <c r="K8827" s="3">
        <v>360.16</v>
      </c>
    </row>
    <row r="8828" spans="1:11" x14ac:dyDescent="0.35">
      <c r="A8828">
        <v>2015</v>
      </c>
      <c r="B8828" s="5" t="s">
        <v>57</v>
      </c>
      <c r="C8828" s="10">
        <v>42248</v>
      </c>
      <c r="D8828" t="s">
        <v>2</v>
      </c>
      <c r="E8828">
        <f>+VLOOKUP(Tabla2[[#This Row],[Punto de venta]],Punto_venta[],2,0)</f>
        <v>1</v>
      </c>
      <c r="F8828" t="s">
        <v>20</v>
      </c>
      <c r="G8828">
        <f>+VLOOKUP(Tabla2[[#This Row],[Cultivo]],Cod_categoría[],2,0)</f>
        <v>100102004</v>
      </c>
      <c r="H8828" t="str">
        <f>+VLOOKUP(F8828,Codigos[],2,0)</f>
        <v>Cítricos</v>
      </c>
      <c r="I8828">
        <f>+VLOOKUP(Tabla2[[#This Row],[Categoría]],Cod_procesamiento10[],2,0)</f>
        <v>2</v>
      </c>
      <c r="J8828" t="s">
        <v>163</v>
      </c>
      <c r="K8828" s="3">
        <v>635.41</v>
      </c>
    </row>
    <row r="8829" spans="1:11" x14ac:dyDescent="0.35">
      <c r="A8829">
        <v>2015</v>
      </c>
      <c r="B8829" s="5" t="s">
        <v>57</v>
      </c>
      <c r="C8829" s="10">
        <v>42248</v>
      </c>
      <c r="D8829" t="s">
        <v>2</v>
      </c>
      <c r="E8829">
        <f>+VLOOKUP(Tabla2[[#This Row],[Punto de venta]],Punto_venta[],2,0)</f>
        <v>1</v>
      </c>
      <c r="F8829" t="s">
        <v>21</v>
      </c>
      <c r="G8829">
        <f>+VLOOKUP(Tabla2[[#This Row],[Cultivo]],Cod_categoría[],2,0)</f>
        <v>100108002</v>
      </c>
      <c r="H8829" t="str">
        <f>+VLOOKUP(F8829,Codigos[],2,0)</f>
        <v>Frutos tropicales y subtropicales</v>
      </c>
      <c r="I8829">
        <f>+VLOOKUP(Tabla2[[#This Row],[Categoría]],Cod_procesamiento10[],2,0)</f>
        <v>4</v>
      </c>
      <c r="J8829" t="s">
        <v>163</v>
      </c>
      <c r="K8829" s="3">
        <v>3750</v>
      </c>
    </row>
    <row r="8830" spans="1:11" x14ac:dyDescent="0.35">
      <c r="A8830">
        <v>2015</v>
      </c>
      <c r="B8830" s="5" t="s">
        <v>57</v>
      </c>
      <c r="C8830" s="10">
        <v>42248</v>
      </c>
      <c r="D8830" t="s">
        <v>2</v>
      </c>
      <c r="E8830">
        <f>+VLOOKUP(Tabla2[[#This Row],[Punto de venta]],Punto_venta[],2,0)</f>
        <v>1</v>
      </c>
      <c r="F8830" t="s">
        <v>10</v>
      </c>
      <c r="G8830">
        <f>+VLOOKUP(Tabla2[[#This Row],[Cultivo]],Cod_categoría[],2,0)</f>
        <v>100104002</v>
      </c>
      <c r="H8830" t="str">
        <f>+VLOOKUP(F8830,Codigos[],2,0)</f>
        <v>Frutos de pepita</v>
      </c>
      <c r="I8830">
        <f>+VLOOKUP(Tabla2[[#This Row],[Categoría]],Cod_procesamiento10[],2,0)</f>
        <v>3</v>
      </c>
      <c r="J8830" t="s">
        <v>163</v>
      </c>
      <c r="K8830" s="3">
        <v>563.97</v>
      </c>
    </row>
    <row r="8831" spans="1:11" x14ac:dyDescent="0.35">
      <c r="A8831">
        <v>2015</v>
      </c>
      <c r="B8831" s="5" t="s">
        <v>57</v>
      </c>
      <c r="C8831" s="10">
        <v>42248</v>
      </c>
      <c r="D8831" t="s">
        <v>2</v>
      </c>
      <c r="E8831">
        <f>+VLOOKUP(Tabla2[[#This Row],[Punto de venta]],Punto_venta[],2,0)</f>
        <v>1</v>
      </c>
      <c r="F8831" t="s">
        <v>11</v>
      </c>
      <c r="G8831">
        <f>+VLOOKUP(Tabla2[[#This Row],[Cultivo]],Cod_categoría[],2,0)</f>
        <v>100102005</v>
      </c>
      <c r="H8831" t="str">
        <f>+VLOOKUP(F8831,Codigos[],2,0)</f>
        <v>Cítricos</v>
      </c>
      <c r="I8831">
        <f>+VLOOKUP(Tabla2[[#This Row],[Categoría]],Cod_procesamiento10[],2,0)</f>
        <v>2</v>
      </c>
      <c r="J8831" t="s">
        <v>163</v>
      </c>
      <c r="K8831" s="3">
        <v>476.23</v>
      </c>
    </row>
    <row r="8832" spans="1:11" x14ac:dyDescent="0.35">
      <c r="A8832">
        <v>2015</v>
      </c>
      <c r="B8832" s="5" t="s">
        <v>57</v>
      </c>
      <c r="C8832" s="10">
        <v>42248</v>
      </c>
      <c r="D8832" t="s">
        <v>2</v>
      </c>
      <c r="E8832">
        <f>+VLOOKUP(Tabla2[[#This Row],[Punto de venta]],Punto_venta[],2,0)</f>
        <v>1</v>
      </c>
      <c r="F8832" t="s">
        <v>13</v>
      </c>
      <c r="G8832">
        <f>+VLOOKUP(Tabla2[[#This Row],[Cultivo]],Cod_categoría[],2,0)</f>
        <v>100106002</v>
      </c>
      <c r="H8832" t="str">
        <f>+VLOOKUP(F8832,Codigos[],2,0)</f>
        <v>Frutos oleaginosos</v>
      </c>
      <c r="I8832">
        <f>+VLOOKUP(Tabla2[[#This Row],[Categoría]],Cod_procesamiento10[],2,0)</f>
        <v>12</v>
      </c>
      <c r="J8832" t="s">
        <v>163</v>
      </c>
      <c r="K8832" s="3">
        <v>2067.77</v>
      </c>
    </row>
    <row r="8833" spans="1:11" x14ac:dyDescent="0.35">
      <c r="A8833">
        <v>2015</v>
      </c>
      <c r="B8833" s="5" t="s">
        <v>57</v>
      </c>
      <c r="C8833" s="10">
        <v>42248</v>
      </c>
      <c r="D8833" t="s">
        <v>2</v>
      </c>
      <c r="E8833">
        <f>+VLOOKUP(Tabla2[[#This Row],[Punto de venta]],Punto_venta[],2,0)</f>
        <v>1</v>
      </c>
      <c r="F8833" t="s">
        <v>14</v>
      </c>
      <c r="G8833">
        <f>+VLOOKUP(Tabla2[[#This Row],[Cultivo]],Cod_categoría[],2,0)</f>
        <v>100104005</v>
      </c>
      <c r="H8833" t="str">
        <f>+VLOOKUP(F8833,Codigos[],2,0)</f>
        <v>Frutos de pepita</v>
      </c>
      <c r="I8833">
        <f>+VLOOKUP(Tabla2[[#This Row],[Categoría]],Cod_procesamiento10[],2,0)</f>
        <v>3</v>
      </c>
      <c r="J8833" t="s">
        <v>163</v>
      </c>
      <c r="K8833" s="3">
        <v>654.41</v>
      </c>
    </row>
    <row r="8834" spans="1:11" x14ac:dyDescent="0.35">
      <c r="A8834">
        <v>2015</v>
      </c>
      <c r="B8834" s="5" t="s">
        <v>57</v>
      </c>
      <c r="C8834" s="10">
        <v>42248</v>
      </c>
      <c r="D8834" t="s">
        <v>2</v>
      </c>
      <c r="E8834">
        <f>+VLOOKUP(Tabla2[[#This Row],[Punto de venta]],Punto_venta[],2,0)</f>
        <v>1</v>
      </c>
      <c r="F8834" t="s">
        <v>15</v>
      </c>
      <c r="G8834">
        <f>+VLOOKUP(Tabla2[[#This Row],[Cultivo]],Cod_categoría[],2,0)</f>
        <v>100108006</v>
      </c>
      <c r="H8834" t="str">
        <f>+VLOOKUP(F8834,Codigos[],2,0)</f>
        <v>Frutos tropicales y subtropicales</v>
      </c>
      <c r="I8834">
        <f>+VLOOKUP(Tabla2[[#This Row],[Categoría]],Cod_procesamiento10[],2,0)</f>
        <v>4</v>
      </c>
      <c r="J8834" t="s">
        <v>163</v>
      </c>
      <c r="K8834" s="3">
        <v>502.34</v>
      </c>
    </row>
    <row r="8835" spans="1:11" x14ac:dyDescent="0.35">
      <c r="A8835">
        <v>2015</v>
      </c>
      <c r="B8835" s="5" t="s">
        <v>57</v>
      </c>
      <c r="C8835" s="10">
        <v>42248</v>
      </c>
      <c r="D8835" t="s">
        <v>17</v>
      </c>
      <c r="E8835">
        <f>+VLOOKUP(Tabla2[[#This Row],[Punto de venta]],Punto_venta[],2,0)</f>
        <v>2</v>
      </c>
      <c r="F8835" t="s">
        <v>19</v>
      </c>
      <c r="G8835">
        <f>+VLOOKUP(Tabla2[[#This Row],[Cultivo]],Cod_categoría[],2,0)</f>
        <v>100101007</v>
      </c>
      <c r="H8835" t="str">
        <f>+VLOOKUP(F8835,Codigos[],2,0)</f>
        <v>Berries</v>
      </c>
      <c r="I8835">
        <f>+VLOOKUP(Tabla2[[#This Row],[Categoría]],Cod_procesamiento10[],2,0)</f>
        <v>1</v>
      </c>
      <c r="J8835" t="s">
        <v>163</v>
      </c>
      <c r="K8835" s="3">
        <v>1023.94</v>
      </c>
    </row>
    <row r="8836" spans="1:11" x14ac:dyDescent="0.35">
      <c r="A8836">
        <v>2015</v>
      </c>
      <c r="B8836" s="5" t="s">
        <v>57</v>
      </c>
      <c r="C8836" s="10">
        <v>42248</v>
      </c>
      <c r="D8836" t="s">
        <v>17</v>
      </c>
      <c r="E8836">
        <f>+VLOOKUP(Tabla2[[#This Row],[Punto de venta]],Punto_venta[],2,0)</f>
        <v>2</v>
      </c>
      <c r="F8836" t="s">
        <v>9</v>
      </c>
      <c r="G8836">
        <f>+VLOOKUP(Tabla2[[#This Row],[Cultivo]],Cod_categoría[],2,0)</f>
        <v>100102003</v>
      </c>
      <c r="H8836" t="str">
        <f>+VLOOKUP(F8836,Codigos[],2,0)</f>
        <v>Cítricos</v>
      </c>
      <c r="I8836">
        <f>+VLOOKUP(Tabla2[[#This Row],[Categoría]],Cod_procesamiento10[],2,0)</f>
        <v>2</v>
      </c>
      <c r="J8836" t="s">
        <v>163</v>
      </c>
      <c r="K8836" s="3">
        <v>735.37</v>
      </c>
    </row>
    <row r="8837" spans="1:11" x14ac:dyDescent="0.35">
      <c r="A8837">
        <v>2015</v>
      </c>
      <c r="B8837" s="5" t="s">
        <v>57</v>
      </c>
      <c r="C8837" s="10">
        <v>42248</v>
      </c>
      <c r="D8837" t="s">
        <v>17</v>
      </c>
      <c r="E8837">
        <f>+VLOOKUP(Tabla2[[#This Row],[Punto de venta]],Punto_venta[],2,0)</f>
        <v>2</v>
      </c>
      <c r="F8837" t="s">
        <v>20</v>
      </c>
      <c r="G8837">
        <f>+VLOOKUP(Tabla2[[#This Row],[Cultivo]],Cod_categoría[],2,0)</f>
        <v>100102004</v>
      </c>
      <c r="H8837" t="str">
        <f>+VLOOKUP(F8837,Codigos[],2,0)</f>
        <v>Cítricos</v>
      </c>
      <c r="I8837">
        <f>+VLOOKUP(Tabla2[[#This Row],[Categoría]],Cod_procesamiento10[],2,0)</f>
        <v>2</v>
      </c>
      <c r="J8837" t="s">
        <v>163</v>
      </c>
      <c r="K8837" s="3">
        <v>1435.19</v>
      </c>
    </row>
    <row r="8838" spans="1:11" x14ac:dyDescent="0.35">
      <c r="A8838">
        <v>2015</v>
      </c>
      <c r="B8838" s="5" t="s">
        <v>57</v>
      </c>
      <c r="C8838" s="10">
        <v>42248</v>
      </c>
      <c r="D8838" t="s">
        <v>17</v>
      </c>
      <c r="E8838">
        <f>+VLOOKUP(Tabla2[[#This Row],[Punto de venta]],Punto_venta[],2,0)</f>
        <v>2</v>
      </c>
      <c r="F8838" t="s">
        <v>21</v>
      </c>
      <c r="G8838">
        <f>+VLOOKUP(Tabla2[[#This Row],[Cultivo]],Cod_categoría[],2,0)</f>
        <v>100108002</v>
      </c>
      <c r="H8838" t="str">
        <f>+VLOOKUP(F8838,Codigos[],2,0)</f>
        <v>Frutos tropicales y subtropicales</v>
      </c>
      <c r="I8838">
        <f>+VLOOKUP(Tabla2[[#This Row],[Categoría]],Cod_procesamiento10[],2,0)</f>
        <v>4</v>
      </c>
      <c r="J8838" t="s">
        <v>163</v>
      </c>
      <c r="K8838" s="3">
        <v>2191.0500000000002</v>
      </c>
    </row>
    <row r="8839" spans="1:11" x14ac:dyDescent="0.35">
      <c r="A8839">
        <v>2015</v>
      </c>
      <c r="B8839" s="5" t="s">
        <v>57</v>
      </c>
      <c r="C8839" s="10">
        <v>42248</v>
      </c>
      <c r="D8839" t="s">
        <v>17</v>
      </c>
      <c r="E8839">
        <f>+VLOOKUP(Tabla2[[#This Row],[Punto de venta]],Punto_venta[],2,0)</f>
        <v>2</v>
      </c>
      <c r="F8839" t="s">
        <v>10</v>
      </c>
      <c r="G8839">
        <f>+VLOOKUP(Tabla2[[#This Row],[Cultivo]],Cod_categoría[],2,0)</f>
        <v>100104002</v>
      </c>
      <c r="H8839" t="str">
        <f>+VLOOKUP(F8839,Codigos[],2,0)</f>
        <v>Frutos de pepita</v>
      </c>
      <c r="I8839">
        <f>+VLOOKUP(Tabla2[[#This Row],[Categoría]],Cod_procesamiento10[],2,0)</f>
        <v>3</v>
      </c>
      <c r="J8839" t="s">
        <v>163</v>
      </c>
      <c r="K8839" s="3">
        <v>960.4</v>
      </c>
    </row>
    <row r="8840" spans="1:11" x14ac:dyDescent="0.35">
      <c r="A8840">
        <v>2015</v>
      </c>
      <c r="B8840" s="5" t="s">
        <v>57</v>
      </c>
      <c r="C8840" s="10">
        <v>42248</v>
      </c>
      <c r="D8840" t="s">
        <v>17</v>
      </c>
      <c r="E8840">
        <f>+VLOOKUP(Tabla2[[#This Row],[Punto de venta]],Punto_venta[],2,0)</f>
        <v>2</v>
      </c>
      <c r="F8840" t="s">
        <v>11</v>
      </c>
      <c r="G8840">
        <f>+VLOOKUP(Tabla2[[#This Row],[Cultivo]],Cod_categoría[],2,0)</f>
        <v>100102005</v>
      </c>
      <c r="H8840" t="str">
        <f>+VLOOKUP(F8840,Codigos[],2,0)</f>
        <v>Cítricos</v>
      </c>
      <c r="I8840">
        <f>+VLOOKUP(Tabla2[[#This Row],[Categoría]],Cod_procesamiento10[],2,0)</f>
        <v>2</v>
      </c>
      <c r="J8840" t="s">
        <v>163</v>
      </c>
      <c r="K8840" s="3">
        <v>843.95</v>
      </c>
    </row>
    <row r="8841" spans="1:11" x14ac:dyDescent="0.35">
      <c r="A8841">
        <v>2015</v>
      </c>
      <c r="B8841" s="5" t="s">
        <v>57</v>
      </c>
      <c r="C8841" s="10">
        <v>42248</v>
      </c>
      <c r="D8841" t="s">
        <v>17</v>
      </c>
      <c r="E8841">
        <f>+VLOOKUP(Tabla2[[#This Row],[Punto de venta]],Punto_venta[],2,0)</f>
        <v>2</v>
      </c>
      <c r="F8841" t="s">
        <v>13</v>
      </c>
      <c r="G8841">
        <f>+VLOOKUP(Tabla2[[#This Row],[Cultivo]],Cod_categoría[],2,0)</f>
        <v>100106002</v>
      </c>
      <c r="H8841" t="str">
        <f>+VLOOKUP(F8841,Codigos[],2,0)</f>
        <v>Frutos oleaginosos</v>
      </c>
      <c r="I8841">
        <f>+VLOOKUP(Tabla2[[#This Row],[Categoría]],Cod_procesamiento10[],2,0)</f>
        <v>12</v>
      </c>
      <c r="J8841" t="s">
        <v>163</v>
      </c>
      <c r="K8841" s="3">
        <v>2842.17</v>
      </c>
    </row>
    <row r="8842" spans="1:11" x14ac:dyDescent="0.35">
      <c r="A8842">
        <v>2015</v>
      </c>
      <c r="B8842" s="5" t="s">
        <v>57</v>
      </c>
      <c r="C8842" s="10">
        <v>42248</v>
      </c>
      <c r="D8842" t="s">
        <v>17</v>
      </c>
      <c r="E8842">
        <f>+VLOOKUP(Tabla2[[#This Row],[Punto de venta]],Punto_venta[],2,0)</f>
        <v>2</v>
      </c>
      <c r="F8842" t="s">
        <v>14</v>
      </c>
      <c r="G8842">
        <f>+VLOOKUP(Tabla2[[#This Row],[Cultivo]],Cod_categoría[],2,0)</f>
        <v>100104005</v>
      </c>
      <c r="H8842" t="str">
        <f>+VLOOKUP(F8842,Codigos[],2,0)</f>
        <v>Frutos de pepita</v>
      </c>
      <c r="I8842">
        <f>+VLOOKUP(Tabla2[[#This Row],[Categoría]],Cod_procesamiento10[],2,0)</f>
        <v>3</v>
      </c>
      <c r="J8842" t="s">
        <v>163</v>
      </c>
      <c r="K8842" s="3">
        <v>996.59</v>
      </c>
    </row>
    <row r="8843" spans="1:11" x14ac:dyDescent="0.35">
      <c r="A8843">
        <v>2015</v>
      </c>
      <c r="B8843" s="5" t="s">
        <v>57</v>
      </c>
      <c r="C8843" s="10">
        <v>42248</v>
      </c>
      <c r="D8843" t="s">
        <v>17</v>
      </c>
      <c r="E8843">
        <f>+VLOOKUP(Tabla2[[#This Row],[Punto de venta]],Punto_venta[],2,0)</f>
        <v>2</v>
      </c>
      <c r="F8843" t="s">
        <v>15</v>
      </c>
      <c r="G8843">
        <f>+VLOOKUP(Tabla2[[#This Row],[Cultivo]],Cod_categoría[],2,0)</f>
        <v>100108006</v>
      </c>
      <c r="H8843" t="str">
        <f>+VLOOKUP(F8843,Codigos[],2,0)</f>
        <v>Frutos tropicales y subtropicales</v>
      </c>
      <c r="I8843">
        <f>+VLOOKUP(Tabla2[[#This Row],[Categoría]],Cod_procesamiento10[],2,0)</f>
        <v>4</v>
      </c>
      <c r="J8843" t="s">
        <v>163</v>
      </c>
      <c r="K8843" s="3">
        <v>772.4</v>
      </c>
    </row>
    <row r="8844" spans="1:11" x14ac:dyDescent="0.35">
      <c r="A8844">
        <v>2015</v>
      </c>
      <c r="B8844" s="5" t="s">
        <v>57</v>
      </c>
      <c r="C8844" s="10">
        <v>42248</v>
      </c>
      <c r="D8844" t="s">
        <v>2</v>
      </c>
      <c r="E8844">
        <f>+VLOOKUP(Tabla2[[#This Row],[Punto de venta]],Punto_venta[],2,0)</f>
        <v>1</v>
      </c>
      <c r="F8844" t="s">
        <v>19</v>
      </c>
      <c r="G8844">
        <f>+VLOOKUP(Tabla2[[#This Row],[Cultivo]],Cod_categoría[],2,0)</f>
        <v>100101007</v>
      </c>
      <c r="H8844" t="str">
        <f>+VLOOKUP(F8844,Codigos[],2,0)</f>
        <v>Berries</v>
      </c>
      <c r="I8844">
        <f>+VLOOKUP(Tabla2[[#This Row],[Categoría]],Cod_procesamiento10[],2,0)</f>
        <v>1</v>
      </c>
      <c r="J8844" t="s">
        <v>163</v>
      </c>
      <c r="K8844" s="3">
        <v>564.54</v>
      </c>
    </row>
    <row r="8845" spans="1:11" x14ac:dyDescent="0.35">
      <c r="A8845">
        <v>2015</v>
      </c>
      <c r="B8845" s="5" t="s">
        <v>57</v>
      </c>
      <c r="C8845" s="10">
        <v>42248</v>
      </c>
      <c r="D8845" t="s">
        <v>2</v>
      </c>
      <c r="E8845">
        <f>+VLOOKUP(Tabla2[[#This Row],[Punto de venta]],Punto_venta[],2,0)</f>
        <v>1</v>
      </c>
      <c r="F8845" t="s">
        <v>9</v>
      </c>
      <c r="G8845">
        <f>+VLOOKUP(Tabla2[[#This Row],[Cultivo]],Cod_categoría[],2,0)</f>
        <v>100102003</v>
      </c>
      <c r="H8845" t="str">
        <f>+VLOOKUP(F8845,Codigos[],2,0)</f>
        <v>Cítricos</v>
      </c>
      <c r="I8845">
        <f>+VLOOKUP(Tabla2[[#This Row],[Categoría]],Cod_procesamiento10[],2,0)</f>
        <v>2</v>
      </c>
      <c r="J8845" t="s">
        <v>163</v>
      </c>
      <c r="K8845" s="3">
        <v>342.37</v>
      </c>
    </row>
    <row r="8846" spans="1:11" x14ac:dyDescent="0.35">
      <c r="A8846">
        <v>2015</v>
      </c>
      <c r="B8846" s="5" t="s">
        <v>57</v>
      </c>
      <c r="C8846" s="10">
        <v>42248</v>
      </c>
      <c r="D8846" t="s">
        <v>2</v>
      </c>
      <c r="E8846">
        <f>+VLOOKUP(Tabla2[[#This Row],[Punto de venta]],Punto_venta[],2,0)</f>
        <v>1</v>
      </c>
      <c r="F8846" t="s">
        <v>20</v>
      </c>
      <c r="G8846">
        <f>+VLOOKUP(Tabla2[[#This Row],[Cultivo]],Cod_categoría[],2,0)</f>
        <v>100102004</v>
      </c>
      <c r="H8846" t="str">
        <f>+VLOOKUP(F8846,Codigos[],2,0)</f>
        <v>Cítricos</v>
      </c>
      <c r="I8846">
        <f>+VLOOKUP(Tabla2[[#This Row],[Categoría]],Cod_procesamiento10[],2,0)</f>
        <v>2</v>
      </c>
      <c r="J8846" t="s">
        <v>163</v>
      </c>
      <c r="K8846" s="3">
        <v>608.44000000000005</v>
      </c>
    </row>
    <row r="8847" spans="1:11" x14ac:dyDescent="0.35">
      <c r="A8847">
        <v>2015</v>
      </c>
      <c r="B8847" s="5" t="s">
        <v>57</v>
      </c>
      <c r="C8847" s="10">
        <v>42248</v>
      </c>
      <c r="D8847" t="s">
        <v>2</v>
      </c>
      <c r="E8847">
        <f>+VLOOKUP(Tabla2[[#This Row],[Punto de venta]],Punto_venta[],2,0)</f>
        <v>1</v>
      </c>
      <c r="F8847" t="s">
        <v>10</v>
      </c>
      <c r="G8847">
        <f>+VLOOKUP(Tabla2[[#This Row],[Cultivo]],Cod_categoría[],2,0)</f>
        <v>100104002</v>
      </c>
      <c r="H8847" t="str">
        <f>+VLOOKUP(F8847,Codigos[],2,0)</f>
        <v>Frutos de pepita</v>
      </c>
      <c r="I8847">
        <f>+VLOOKUP(Tabla2[[#This Row],[Categoría]],Cod_procesamiento10[],2,0)</f>
        <v>3</v>
      </c>
      <c r="J8847" t="s">
        <v>163</v>
      </c>
      <c r="K8847" s="3">
        <v>601.53</v>
      </c>
    </row>
    <row r="8848" spans="1:11" x14ac:dyDescent="0.35">
      <c r="A8848">
        <v>2015</v>
      </c>
      <c r="B8848" s="5" t="s">
        <v>57</v>
      </c>
      <c r="C8848" s="10">
        <v>42248</v>
      </c>
      <c r="D8848" t="s">
        <v>2</v>
      </c>
      <c r="E8848">
        <f>+VLOOKUP(Tabla2[[#This Row],[Punto de venta]],Punto_venta[],2,0)</f>
        <v>1</v>
      </c>
      <c r="F8848" t="s">
        <v>11</v>
      </c>
      <c r="G8848">
        <f>+VLOOKUP(Tabla2[[#This Row],[Cultivo]],Cod_categoría[],2,0)</f>
        <v>100102005</v>
      </c>
      <c r="H8848" t="str">
        <f>+VLOOKUP(F8848,Codigos[],2,0)</f>
        <v>Cítricos</v>
      </c>
      <c r="I8848">
        <f>+VLOOKUP(Tabla2[[#This Row],[Categoría]],Cod_procesamiento10[],2,0)</f>
        <v>2</v>
      </c>
      <c r="J8848" t="s">
        <v>163</v>
      </c>
      <c r="K8848" s="3">
        <v>514.69000000000005</v>
      </c>
    </row>
    <row r="8849" spans="1:11" x14ac:dyDescent="0.35">
      <c r="A8849">
        <v>2015</v>
      </c>
      <c r="B8849" s="5" t="s">
        <v>57</v>
      </c>
      <c r="C8849" s="10">
        <v>42248</v>
      </c>
      <c r="D8849" t="s">
        <v>2</v>
      </c>
      <c r="E8849">
        <f>+VLOOKUP(Tabla2[[#This Row],[Punto de venta]],Punto_venta[],2,0)</f>
        <v>1</v>
      </c>
      <c r="F8849" t="s">
        <v>13</v>
      </c>
      <c r="G8849">
        <f>+VLOOKUP(Tabla2[[#This Row],[Cultivo]],Cod_categoría[],2,0)</f>
        <v>100106002</v>
      </c>
      <c r="H8849" t="str">
        <f>+VLOOKUP(F8849,Codigos[],2,0)</f>
        <v>Frutos oleaginosos</v>
      </c>
      <c r="I8849">
        <f>+VLOOKUP(Tabla2[[#This Row],[Categoría]],Cod_procesamiento10[],2,0)</f>
        <v>12</v>
      </c>
      <c r="J8849" t="s">
        <v>163</v>
      </c>
      <c r="K8849" s="3">
        <v>2128.17</v>
      </c>
    </row>
    <row r="8850" spans="1:11" x14ac:dyDescent="0.35">
      <c r="A8850">
        <v>2015</v>
      </c>
      <c r="B8850" s="5" t="s">
        <v>57</v>
      </c>
      <c r="C8850" s="10">
        <v>42248</v>
      </c>
      <c r="D8850" t="s">
        <v>2</v>
      </c>
      <c r="E8850">
        <f>+VLOOKUP(Tabla2[[#This Row],[Punto de venta]],Punto_venta[],2,0)</f>
        <v>1</v>
      </c>
      <c r="F8850" t="s">
        <v>14</v>
      </c>
      <c r="G8850">
        <f>+VLOOKUP(Tabla2[[#This Row],[Cultivo]],Cod_categoría[],2,0)</f>
        <v>100104005</v>
      </c>
      <c r="H8850" t="str">
        <f>+VLOOKUP(F8850,Codigos[],2,0)</f>
        <v>Frutos de pepita</v>
      </c>
      <c r="I8850">
        <f>+VLOOKUP(Tabla2[[#This Row],[Categoría]],Cod_procesamiento10[],2,0)</f>
        <v>3</v>
      </c>
      <c r="J8850" t="s">
        <v>163</v>
      </c>
      <c r="K8850" s="3">
        <v>696.11</v>
      </c>
    </row>
    <row r="8851" spans="1:11" x14ac:dyDescent="0.35">
      <c r="A8851">
        <v>2015</v>
      </c>
      <c r="B8851" s="5" t="s">
        <v>57</v>
      </c>
      <c r="C8851" s="10">
        <v>42248</v>
      </c>
      <c r="D8851" t="s">
        <v>2</v>
      </c>
      <c r="E8851">
        <f>+VLOOKUP(Tabla2[[#This Row],[Punto de venta]],Punto_venta[],2,0)</f>
        <v>1</v>
      </c>
      <c r="F8851" t="s">
        <v>15</v>
      </c>
      <c r="G8851">
        <f>+VLOOKUP(Tabla2[[#This Row],[Cultivo]],Cod_categoría[],2,0)</f>
        <v>100108006</v>
      </c>
      <c r="H8851" t="str">
        <f>+VLOOKUP(F8851,Codigos[],2,0)</f>
        <v>Frutos tropicales y subtropicales</v>
      </c>
      <c r="I8851">
        <f>+VLOOKUP(Tabla2[[#This Row],[Categoría]],Cod_procesamiento10[],2,0)</f>
        <v>4</v>
      </c>
      <c r="J8851" t="s">
        <v>163</v>
      </c>
      <c r="K8851" s="3">
        <v>512.54</v>
      </c>
    </row>
    <row r="8852" spans="1:11" x14ac:dyDescent="0.35">
      <c r="A8852">
        <v>2015</v>
      </c>
      <c r="B8852" s="5" t="s">
        <v>57</v>
      </c>
      <c r="C8852" s="10">
        <v>42248</v>
      </c>
      <c r="D8852" t="s">
        <v>17</v>
      </c>
      <c r="E8852">
        <f>+VLOOKUP(Tabla2[[#This Row],[Punto de venta]],Punto_venta[],2,0)</f>
        <v>2</v>
      </c>
      <c r="F8852" t="s">
        <v>19</v>
      </c>
      <c r="G8852">
        <f>+VLOOKUP(Tabla2[[#This Row],[Cultivo]],Cod_categoría[],2,0)</f>
        <v>100101007</v>
      </c>
      <c r="H8852" t="str">
        <f>+VLOOKUP(F8852,Codigos[],2,0)</f>
        <v>Berries</v>
      </c>
      <c r="I8852">
        <f>+VLOOKUP(Tabla2[[#This Row],[Categoría]],Cod_procesamiento10[],2,0)</f>
        <v>1</v>
      </c>
      <c r="J8852" t="s">
        <v>163</v>
      </c>
      <c r="K8852" s="3">
        <v>1105.06</v>
      </c>
    </row>
    <row r="8853" spans="1:11" x14ac:dyDescent="0.35">
      <c r="A8853">
        <v>2015</v>
      </c>
      <c r="B8853" s="5" t="s">
        <v>57</v>
      </c>
      <c r="C8853" s="10">
        <v>42248</v>
      </c>
      <c r="D8853" t="s">
        <v>17</v>
      </c>
      <c r="E8853">
        <f>+VLOOKUP(Tabla2[[#This Row],[Punto de venta]],Punto_venta[],2,0)</f>
        <v>2</v>
      </c>
      <c r="F8853" t="s">
        <v>9</v>
      </c>
      <c r="G8853">
        <f>+VLOOKUP(Tabla2[[#This Row],[Cultivo]],Cod_categoría[],2,0)</f>
        <v>100102003</v>
      </c>
      <c r="H8853" t="str">
        <f>+VLOOKUP(F8853,Codigos[],2,0)</f>
        <v>Cítricos</v>
      </c>
      <c r="I8853">
        <f>+VLOOKUP(Tabla2[[#This Row],[Categoría]],Cod_procesamiento10[],2,0)</f>
        <v>2</v>
      </c>
      <c r="J8853" t="s">
        <v>163</v>
      </c>
      <c r="K8853" s="3">
        <v>755.92</v>
      </c>
    </row>
    <row r="8854" spans="1:11" x14ac:dyDescent="0.35">
      <c r="A8854">
        <v>2015</v>
      </c>
      <c r="B8854" s="5" t="s">
        <v>57</v>
      </c>
      <c r="C8854" s="10">
        <v>42248</v>
      </c>
      <c r="D8854" t="s">
        <v>17</v>
      </c>
      <c r="E8854">
        <f>+VLOOKUP(Tabla2[[#This Row],[Punto de venta]],Punto_venta[],2,0)</f>
        <v>2</v>
      </c>
      <c r="F8854" t="s">
        <v>20</v>
      </c>
      <c r="G8854">
        <f>+VLOOKUP(Tabla2[[#This Row],[Cultivo]],Cod_categoría[],2,0)</f>
        <v>100102004</v>
      </c>
      <c r="H8854" t="str">
        <f>+VLOOKUP(F8854,Codigos[],2,0)</f>
        <v>Cítricos</v>
      </c>
      <c r="I8854">
        <f>+VLOOKUP(Tabla2[[#This Row],[Categoría]],Cod_procesamiento10[],2,0)</f>
        <v>2</v>
      </c>
      <c r="J8854" t="s">
        <v>163</v>
      </c>
      <c r="K8854" s="3">
        <v>1390.48</v>
      </c>
    </row>
    <row r="8855" spans="1:11" x14ac:dyDescent="0.35">
      <c r="A8855">
        <v>2015</v>
      </c>
      <c r="B8855" s="5" t="s">
        <v>57</v>
      </c>
      <c r="C8855" s="10">
        <v>42248</v>
      </c>
      <c r="D8855" t="s">
        <v>17</v>
      </c>
      <c r="E8855">
        <f>+VLOOKUP(Tabla2[[#This Row],[Punto de venta]],Punto_venta[],2,0)</f>
        <v>2</v>
      </c>
      <c r="F8855" t="s">
        <v>21</v>
      </c>
      <c r="G8855">
        <f>+VLOOKUP(Tabla2[[#This Row],[Cultivo]],Cod_categoría[],2,0)</f>
        <v>100108002</v>
      </c>
      <c r="H8855" t="str">
        <f>+VLOOKUP(F8855,Codigos[],2,0)</f>
        <v>Frutos tropicales y subtropicales</v>
      </c>
      <c r="I8855">
        <f>+VLOOKUP(Tabla2[[#This Row],[Categoría]],Cod_procesamiento10[],2,0)</f>
        <v>4</v>
      </c>
      <c r="J8855" t="s">
        <v>163</v>
      </c>
      <c r="K8855" s="3">
        <v>2139.98</v>
      </c>
    </row>
    <row r="8856" spans="1:11" x14ac:dyDescent="0.35">
      <c r="A8856">
        <v>2015</v>
      </c>
      <c r="B8856" s="5" t="s">
        <v>57</v>
      </c>
      <c r="C8856" s="10">
        <v>42248</v>
      </c>
      <c r="D8856" t="s">
        <v>17</v>
      </c>
      <c r="E8856">
        <f>+VLOOKUP(Tabla2[[#This Row],[Punto de venta]],Punto_venta[],2,0)</f>
        <v>2</v>
      </c>
      <c r="F8856" t="s">
        <v>10</v>
      </c>
      <c r="G8856">
        <f>+VLOOKUP(Tabla2[[#This Row],[Cultivo]],Cod_categoría[],2,0)</f>
        <v>100104002</v>
      </c>
      <c r="H8856" t="str">
        <f>+VLOOKUP(F8856,Codigos[],2,0)</f>
        <v>Frutos de pepita</v>
      </c>
      <c r="I8856">
        <f>+VLOOKUP(Tabla2[[#This Row],[Categoría]],Cod_procesamiento10[],2,0)</f>
        <v>3</v>
      </c>
      <c r="J8856" t="s">
        <v>163</v>
      </c>
      <c r="K8856" s="3">
        <v>983.94</v>
      </c>
    </row>
    <row r="8857" spans="1:11" x14ac:dyDescent="0.35">
      <c r="A8857">
        <v>2015</v>
      </c>
      <c r="B8857" s="5" t="s">
        <v>57</v>
      </c>
      <c r="C8857" s="10">
        <v>42248</v>
      </c>
      <c r="D8857" t="s">
        <v>17</v>
      </c>
      <c r="E8857">
        <f>+VLOOKUP(Tabla2[[#This Row],[Punto de venta]],Punto_venta[],2,0)</f>
        <v>2</v>
      </c>
      <c r="F8857" t="s">
        <v>11</v>
      </c>
      <c r="G8857">
        <f>+VLOOKUP(Tabla2[[#This Row],[Cultivo]],Cod_categoría[],2,0)</f>
        <v>100102005</v>
      </c>
      <c r="H8857" t="str">
        <f>+VLOOKUP(F8857,Codigos[],2,0)</f>
        <v>Cítricos</v>
      </c>
      <c r="I8857">
        <f>+VLOOKUP(Tabla2[[#This Row],[Categoría]],Cod_procesamiento10[],2,0)</f>
        <v>2</v>
      </c>
      <c r="J8857" t="s">
        <v>163</v>
      </c>
      <c r="K8857" s="3">
        <v>919.6</v>
      </c>
    </row>
    <row r="8858" spans="1:11" x14ac:dyDescent="0.35">
      <c r="A8858">
        <v>2015</v>
      </c>
      <c r="B8858" s="5" t="s">
        <v>57</v>
      </c>
      <c r="C8858" s="10">
        <v>42248</v>
      </c>
      <c r="D8858" t="s">
        <v>17</v>
      </c>
      <c r="E8858">
        <f>+VLOOKUP(Tabla2[[#This Row],[Punto de venta]],Punto_venta[],2,0)</f>
        <v>2</v>
      </c>
      <c r="F8858" t="s">
        <v>13</v>
      </c>
      <c r="G8858">
        <f>+VLOOKUP(Tabla2[[#This Row],[Cultivo]],Cod_categoría[],2,0)</f>
        <v>100106002</v>
      </c>
      <c r="H8858" t="str">
        <f>+VLOOKUP(F8858,Codigos[],2,0)</f>
        <v>Frutos oleaginosos</v>
      </c>
      <c r="I8858">
        <f>+VLOOKUP(Tabla2[[#This Row],[Categoría]],Cod_procesamiento10[],2,0)</f>
        <v>12</v>
      </c>
      <c r="J8858" t="s">
        <v>163</v>
      </c>
      <c r="K8858" s="3">
        <v>2891.48</v>
      </c>
    </row>
    <row r="8859" spans="1:11" x14ac:dyDescent="0.35">
      <c r="A8859">
        <v>2015</v>
      </c>
      <c r="B8859" s="5" t="s">
        <v>57</v>
      </c>
      <c r="C8859" s="10">
        <v>42248</v>
      </c>
      <c r="D8859" t="s">
        <v>17</v>
      </c>
      <c r="E8859">
        <f>+VLOOKUP(Tabla2[[#This Row],[Punto de venta]],Punto_venta[],2,0)</f>
        <v>2</v>
      </c>
      <c r="F8859" t="s">
        <v>14</v>
      </c>
      <c r="G8859">
        <f>+VLOOKUP(Tabla2[[#This Row],[Cultivo]],Cod_categoría[],2,0)</f>
        <v>100104005</v>
      </c>
      <c r="H8859" t="str">
        <f>+VLOOKUP(F8859,Codigos[],2,0)</f>
        <v>Frutos de pepita</v>
      </c>
      <c r="I8859">
        <f>+VLOOKUP(Tabla2[[#This Row],[Categoría]],Cod_procesamiento10[],2,0)</f>
        <v>3</v>
      </c>
      <c r="J8859" t="s">
        <v>163</v>
      </c>
      <c r="K8859" s="3">
        <v>1055.93</v>
      </c>
    </row>
    <row r="8860" spans="1:11" x14ac:dyDescent="0.35">
      <c r="A8860">
        <v>2015</v>
      </c>
      <c r="B8860" s="5" t="s">
        <v>57</v>
      </c>
      <c r="C8860" s="10">
        <v>42248</v>
      </c>
      <c r="D8860" t="s">
        <v>17</v>
      </c>
      <c r="E8860">
        <f>+VLOOKUP(Tabla2[[#This Row],[Punto de venta]],Punto_venta[],2,0)</f>
        <v>2</v>
      </c>
      <c r="F8860" t="s">
        <v>15</v>
      </c>
      <c r="G8860">
        <f>+VLOOKUP(Tabla2[[#This Row],[Cultivo]],Cod_categoría[],2,0)</f>
        <v>100108006</v>
      </c>
      <c r="H8860" t="str">
        <f>+VLOOKUP(F8860,Codigos[],2,0)</f>
        <v>Frutos tropicales y subtropicales</v>
      </c>
      <c r="I8860">
        <f>+VLOOKUP(Tabla2[[#This Row],[Categoría]],Cod_procesamiento10[],2,0)</f>
        <v>4</v>
      </c>
      <c r="J8860" t="s">
        <v>163</v>
      </c>
      <c r="K8860" s="3">
        <v>773.37</v>
      </c>
    </row>
    <row r="8861" spans="1:11" x14ac:dyDescent="0.35">
      <c r="A8861">
        <v>2015</v>
      </c>
      <c r="B8861" s="5" t="s">
        <v>57</v>
      </c>
      <c r="C8861" s="10">
        <v>42248</v>
      </c>
      <c r="D8861" t="s">
        <v>24</v>
      </c>
      <c r="E8861">
        <f>+VLOOKUP(Tabla2[[#This Row],[Punto de venta]],Punto_venta[],2,0)</f>
        <v>3</v>
      </c>
      <c r="F8861" t="s">
        <v>68</v>
      </c>
      <c r="G8861">
        <f>+VLOOKUP(Tabla2[[#This Row],[Cultivo]],Cod_categoría[],2,0)</f>
        <v>100101001</v>
      </c>
      <c r="H8861" t="str">
        <f>+VLOOKUP(F8861,Codigos[],2,0)</f>
        <v>Berries</v>
      </c>
      <c r="I8861">
        <f>+VLOOKUP(Tabla2[[#This Row],[Categoría]],Cod_procesamiento10[],2,0)</f>
        <v>1</v>
      </c>
      <c r="J8861" t="s">
        <v>163</v>
      </c>
      <c r="K8861" s="3">
        <v>5600</v>
      </c>
    </row>
    <row r="8862" spans="1:11" x14ac:dyDescent="0.35">
      <c r="A8862">
        <v>2015</v>
      </c>
      <c r="B8862" s="5" t="s">
        <v>57</v>
      </c>
      <c r="C8862" s="10">
        <v>42248</v>
      </c>
      <c r="D8862" t="s">
        <v>24</v>
      </c>
      <c r="E8862">
        <f>+VLOOKUP(Tabla2[[#This Row],[Punto de venta]],Punto_venta[],2,0)</f>
        <v>3</v>
      </c>
      <c r="F8862" t="s">
        <v>4</v>
      </c>
      <c r="G8862">
        <f>+VLOOKUP(Tabla2[[#This Row],[Cultivo]],Cod_categoría[],2,0)</f>
        <v>100107002</v>
      </c>
      <c r="H8862" t="str">
        <f>+VLOOKUP(F8862,Codigos[],2,0)</f>
        <v>Frutos tropicales y subtropicales</v>
      </c>
      <c r="I8862">
        <f>+VLOOKUP(Tabla2[[#This Row],[Categoría]],Cod_procesamiento10[],2,0)</f>
        <v>4</v>
      </c>
      <c r="J8862" t="s">
        <v>163</v>
      </c>
      <c r="K8862" s="3">
        <v>1233.67</v>
      </c>
    </row>
    <row r="8863" spans="1:11" x14ac:dyDescent="0.35">
      <c r="A8863">
        <v>2015</v>
      </c>
      <c r="B8863" s="5" t="s">
        <v>57</v>
      </c>
      <c r="C8863" s="10">
        <v>42248</v>
      </c>
      <c r="D8863" t="s">
        <v>24</v>
      </c>
      <c r="E8863">
        <f>+VLOOKUP(Tabla2[[#This Row],[Punto de venta]],Punto_venta[],2,0)</f>
        <v>3</v>
      </c>
      <c r="F8863" t="s">
        <v>8</v>
      </c>
      <c r="G8863">
        <f>+VLOOKUP(Tabla2[[#This Row],[Cultivo]],Cod_categoría[],2,0)</f>
        <v>100112025</v>
      </c>
      <c r="H8863" t="str">
        <f>+VLOOKUP(F8863,Codigos[],2,0)</f>
        <v>Berries</v>
      </c>
      <c r="I8863">
        <f>+VLOOKUP(Tabla2[[#This Row],[Categoría]],Cod_procesamiento10[],2,0)</f>
        <v>1</v>
      </c>
      <c r="J8863" t="s">
        <v>163</v>
      </c>
      <c r="K8863" s="3">
        <v>1488.04</v>
      </c>
    </row>
    <row r="8864" spans="1:11" x14ac:dyDescent="0.35">
      <c r="A8864">
        <v>2015</v>
      </c>
      <c r="B8864" s="5" t="s">
        <v>57</v>
      </c>
      <c r="C8864" s="10">
        <v>42248</v>
      </c>
      <c r="D8864" t="s">
        <v>24</v>
      </c>
      <c r="E8864">
        <f>+VLOOKUP(Tabla2[[#This Row],[Punto de venta]],Punto_venta[],2,0)</f>
        <v>3</v>
      </c>
      <c r="F8864" t="s">
        <v>30</v>
      </c>
      <c r="G8864">
        <f>+VLOOKUP(Tabla2[[#This Row],[Cultivo]],Cod_categoría[],2,0)</f>
        <v>100114043</v>
      </c>
      <c r="H8864" t="str">
        <f>+VLOOKUP(F8864,Codigos[],2,0)</f>
        <v>Frutos tropicales y subtropicales</v>
      </c>
      <c r="I8864">
        <f>+VLOOKUP(Tabla2[[#This Row],[Categoría]],Cod_procesamiento10[],2,0)</f>
        <v>4</v>
      </c>
      <c r="J8864" t="s">
        <v>163</v>
      </c>
      <c r="K8864" s="3">
        <v>977.78</v>
      </c>
    </row>
    <row r="8865" spans="1:11" x14ac:dyDescent="0.35">
      <c r="A8865">
        <v>2015</v>
      </c>
      <c r="B8865" s="5" t="s">
        <v>57</v>
      </c>
      <c r="C8865" s="10">
        <v>42248</v>
      </c>
      <c r="D8865" t="s">
        <v>24</v>
      </c>
      <c r="E8865">
        <f>+VLOOKUP(Tabla2[[#This Row],[Punto de venta]],Punto_venta[],2,0)</f>
        <v>3</v>
      </c>
      <c r="F8865" t="s">
        <v>33</v>
      </c>
      <c r="G8865">
        <f>+VLOOKUP(Tabla2[[#This Row],[Cultivo]],Cod_categoría[],2,0)</f>
        <v>100114040</v>
      </c>
      <c r="H8865" t="str">
        <f>+VLOOKUP(F8865,Codigos[],2,0)</f>
        <v>Frutos tropicales y subtropicales</v>
      </c>
      <c r="I8865">
        <f>+VLOOKUP(Tabla2[[#This Row],[Categoría]],Cod_procesamiento10[],2,0)</f>
        <v>4</v>
      </c>
      <c r="J8865" t="s">
        <v>163</v>
      </c>
      <c r="K8865" s="3">
        <v>900</v>
      </c>
    </row>
    <row r="8866" spans="1:11" x14ac:dyDescent="0.35">
      <c r="A8866">
        <v>2015</v>
      </c>
      <c r="B8866" s="5" t="s">
        <v>57</v>
      </c>
      <c r="C8866" s="10">
        <v>42248</v>
      </c>
      <c r="D8866" t="s">
        <v>24</v>
      </c>
      <c r="E8866">
        <f>+VLOOKUP(Tabla2[[#This Row],[Punto de venta]],Punto_venta[],2,0)</f>
        <v>3</v>
      </c>
      <c r="F8866" t="s">
        <v>19</v>
      </c>
      <c r="G8866">
        <f>+VLOOKUP(Tabla2[[#This Row],[Cultivo]],Cod_categoría[],2,0)</f>
        <v>100101007</v>
      </c>
      <c r="H8866" t="str">
        <f>+VLOOKUP(F8866,Codigos[],2,0)</f>
        <v>Berries</v>
      </c>
      <c r="I8866">
        <f>+VLOOKUP(Tabla2[[#This Row],[Categoría]],Cod_procesamiento10[],2,0)</f>
        <v>1</v>
      </c>
      <c r="J8866" t="s">
        <v>163</v>
      </c>
      <c r="K8866" s="3">
        <v>296.16000000000003</v>
      </c>
    </row>
    <row r="8867" spans="1:11" x14ac:dyDescent="0.35">
      <c r="A8867">
        <v>2015</v>
      </c>
      <c r="B8867" s="5" t="s">
        <v>57</v>
      </c>
      <c r="C8867" s="10">
        <v>42248</v>
      </c>
      <c r="D8867" t="s">
        <v>24</v>
      </c>
      <c r="E8867">
        <f>+VLOOKUP(Tabla2[[#This Row],[Punto de venta]],Punto_venta[],2,0)</f>
        <v>3</v>
      </c>
      <c r="F8867" t="s">
        <v>9</v>
      </c>
      <c r="G8867">
        <f>+VLOOKUP(Tabla2[[#This Row],[Cultivo]],Cod_categoría[],2,0)</f>
        <v>100102003</v>
      </c>
      <c r="H8867" t="str">
        <f>+VLOOKUP(F8867,Codigos[],2,0)</f>
        <v>Cítricos</v>
      </c>
      <c r="I8867">
        <f>+VLOOKUP(Tabla2[[#This Row],[Categoría]],Cod_procesamiento10[],2,0)</f>
        <v>2</v>
      </c>
      <c r="J8867" t="s">
        <v>163</v>
      </c>
      <c r="K8867" s="3">
        <v>193.6</v>
      </c>
    </row>
    <row r="8868" spans="1:11" x14ac:dyDescent="0.35">
      <c r="A8868">
        <v>2015</v>
      </c>
      <c r="B8868" s="5" t="s">
        <v>57</v>
      </c>
      <c r="C8868" s="10">
        <v>42248</v>
      </c>
      <c r="D8868" t="s">
        <v>24</v>
      </c>
      <c r="E8868">
        <f>+VLOOKUP(Tabla2[[#This Row],[Punto de venta]],Punto_venta[],2,0)</f>
        <v>3</v>
      </c>
      <c r="F8868" t="s">
        <v>20</v>
      </c>
      <c r="G8868">
        <f>+VLOOKUP(Tabla2[[#This Row],[Cultivo]],Cod_categoría[],2,0)</f>
        <v>100102004</v>
      </c>
      <c r="H8868" t="str">
        <f>+VLOOKUP(F8868,Codigos[],2,0)</f>
        <v>Cítricos</v>
      </c>
      <c r="I8868">
        <f>+VLOOKUP(Tabla2[[#This Row],[Categoría]],Cod_procesamiento10[],2,0)</f>
        <v>2</v>
      </c>
      <c r="J8868" t="s">
        <v>163</v>
      </c>
      <c r="K8868" s="3">
        <v>352.23</v>
      </c>
    </row>
    <row r="8869" spans="1:11" x14ac:dyDescent="0.35">
      <c r="A8869">
        <v>2015</v>
      </c>
      <c r="B8869" s="5" t="s">
        <v>57</v>
      </c>
      <c r="C8869" s="10">
        <v>42248</v>
      </c>
      <c r="D8869" t="s">
        <v>24</v>
      </c>
      <c r="E8869">
        <f>+VLOOKUP(Tabla2[[#This Row],[Punto de venta]],Punto_venta[],2,0)</f>
        <v>3</v>
      </c>
      <c r="F8869" t="s">
        <v>21</v>
      </c>
      <c r="G8869">
        <f>+VLOOKUP(Tabla2[[#This Row],[Cultivo]],Cod_categoría[],2,0)</f>
        <v>100108002</v>
      </c>
      <c r="H8869" t="str">
        <f>+VLOOKUP(F8869,Codigos[],2,0)</f>
        <v>Frutos tropicales y subtropicales</v>
      </c>
      <c r="I8869">
        <f>+VLOOKUP(Tabla2[[#This Row],[Categoría]],Cod_procesamiento10[],2,0)</f>
        <v>4</v>
      </c>
      <c r="J8869" t="s">
        <v>163</v>
      </c>
      <c r="K8869" s="3">
        <v>2125</v>
      </c>
    </row>
    <row r="8870" spans="1:11" x14ac:dyDescent="0.35">
      <c r="A8870">
        <v>2015</v>
      </c>
      <c r="B8870" s="5" t="s">
        <v>57</v>
      </c>
      <c r="C8870" s="10">
        <v>42248</v>
      </c>
      <c r="D8870" t="s">
        <v>24</v>
      </c>
      <c r="E8870">
        <f>+VLOOKUP(Tabla2[[#This Row],[Punto de venta]],Punto_venta[],2,0)</f>
        <v>3</v>
      </c>
      <c r="F8870" t="s">
        <v>10</v>
      </c>
      <c r="G8870">
        <f>+VLOOKUP(Tabla2[[#This Row],[Cultivo]],Cod_categoría[],2,0)</f>
        <v>100104002</v>
      </c>
      <c r="H8870" t="str">
        <f>+VLOOKUP(F8870,Codigos[],2,0)</f>
        <v>Frutos de pepita</v>
      </c>
      <c r="I8870">
        <f>+VLOOKUP(Tabla2[[#This Row],[Categoría]],Cod_procesamiento10[],2,0)</f>
        <v>3</v>
      </c>
      <c r="J8870" t="s">
        <v>163</v>
      </c>
      <c r="K8870" s="3">
        <v>343.27</v>
      </c>
    </row>
    <row r="8871" spans="1:11" x14ac:dyDescent="0.35">
      <c r="A8871">
        <v>2015</v>
      </c>
      <c r="B8871" s="5" t="s">
        <v>57</v>
      </c>
      <c r="C8871" s="10">
        <v>42248</v>
      </c>
      <c r="D8871" t="s">
        <v>24</v>
      </c>
      <c r="E8871">
        <f>+VLOOKUP(Tabla2[[#This Row],[Punto de venta]],Punto_venta[],2,0)</f>
        <v>3</v>
      </c>
      <c r="F8871" t="s">
        <v>28</v>
      </c>
      <c r="G8871">
        <f>+VLOOKUP(Tabla2[[#This Row],[Cultivo]],Cod_categoría[],2,0)</f>
        <v>100104003</v>
      </c>
      <c r="H8871" t="str">
        <f>+VLOOKUP(F8871,Codigos[],2,0)</f>
        <v>Frutos de pepita</v>
      </c>
      <c r="I8871">
        <f>+VLOOKUP(Tabla2[[#This Row],[Categoría]],Cod_procesamiento10[],2,0)</f>
        <v>3</v>
      </c>
      <c r="J8871" t="s">
        <v>163</v>
      </c>
      <c r="K8871" s="3">
        <v>378.22</v>
      </c>
    </row>
    <row r="8872" spans="1:11" x14ac:dyDescent="0.35">
      <c r="A8872">
        <v>2015</v>
      </c>
      <c r="B8872" s="5" t="s">
        <v>57</v>
      </c>
      <c r="C8872" s="10">
        <v>42248</v>
      </c>
      <c r="D8872" t="s">
        <v>24</v>
      </c>
      <c r="E8872">
        <f>+VLOOKUP(Tabla2[[#This Row],[Punto de venta]],Punto_venta[],2,0)</f>
        <v>3</v>
      </c>
      <c r="F8872" t="s">
        <v>11</v>
      </c>
      <c r="G8872">
        <f>+VLOOKUP(Tabla2[[#This Row],[Cultivo]],Cod_categoría[],2,0)</f>
        <v>100102005</v>
      </c>
      <c r="H8872" t="str">
        <f>+VLOOKUP(F8872,Codigos[],2,0)</f>
        <v>Cítricos</v>
      </c>
      <c r="I8872">
        <f>+VLOOKUP(Tabla2[[#This Row],[Categoría]],Cod_procesamiento10[],2,0)</f>
        <v>2</v>
      </c>
      <c r="J8872" t="s">
        <v>163</v>
      </c>
      <c r="K8872" s="3">
        <v>225.08</v>
      </c>
    </row>
    <row r="8873" spans="1:11" x14ac:dyDescent="0.35">
      <c r="A8873">
        <v>2015</v>
      </c>
      <c r="B8873" s="5" t="s">
        <v>57</v>
      </c>
      <c r="C8873" s="10">
        <v>42248</v>
      </c>
      <c r="D8873" t="s">
        <v>24</v>
      </c>
      <c r="E8873">
        <f>+VLOOKUP(Tabla2[[#This Row],[Punto de venta]],Punto_venta[],2,0)</f>
        <v>3</v>
      </c>
      <c r="F8873" t="s">
        <v>13</v>
      </c>
      <c r="G8873">
        <f>+VLOOKUP(Tabla2[[#This Row],[Cultivo]],Cod_categoría[],2,0)</f>
        <v>100106002</v>
      </c>
      <c r="H8873" t="str">
        <f>+VLOOKUP(F8873,Codigos[],2,0)</f>
        <v>Frutos oleaginosos</v>
      </c>
      <c r="I8873">
        <f>+VLOOKUP(Tabla2[[#This Row],[Categoría]],Cod_procesamiento10[],2,0)</f>
        <v>12</v>
      </c>
      <c r="J8873" t="s">
        <v>163</v>
      </c>
      <c r="K8873" s="3">
        <v>1264.6600000000001</v>
      </c>
    </row>
    <row r="8874" spans="1:11" x14ac:dyDescent="0.35">
      <c r="A8874">
        <v>2015</v>
      </c>
      <c r="B8874" s="5" t="s">
        <v>57</v>
      </c>
      <c r="C8874" s="10">
        <v>42248</v>
      </c>
      <c r="D8874" t="s">
        <v>24</v>
      </c>
      <c r="E8874">
        <f>+VLOOKUP(Tabla2[[#This Row],[Punto de venta]],Punto_venta[],2,0)</f>
        <v>3</v>
      </c>
      <c r="F8874" t="s">
        <v>31</v>
      </c>
      <c r="G8874">
        <f>+VLOOKUP(Tabla2[[#This Row],[Cultivo]],Cod_categoría[],2,0)</f>
        <v>100108004</v>
      </c>
      <c r="H8874" t="str">
        <f>+VLOOKUP(F8874,Codigos[],2,0)</f>
        <v>Frutos tropicales y subtropicales</v>
      </c>
      <c r="I8874">
        <f>+VLOOKUP(Tabla2[[#This Row],[Categoría]],Cod_procesamiento10[],2,0)</f>
        <v>4</v>
      </c>
      <c r="J8874" t="s">
        <v>163</v>
      </c>
      <c r="K8874" s="3">
        <v>735.11</v>
      </c>
    </row>
    <row r="8875" spans="1:11" x14ac:dyDescent="0.35">
      <c r="A8875">
        <v>2015</v>
      </c>
      <c r="B8875" s="5" t="s">
        <v>57</v>
      </c>
      <c r="C8875" s="10">
        <v>42248</v>
      </c>
      <c r="D8875" t="s">
        <v>24</v>
      </c>
      <c r="E8875">
        <f>+VLOOKUP(Tabla2[[#This Row],[Punto de venta]],Punto_venta[],2,0)</f>
        <v>3</v>
      </c>
      <c r="F8875" t="s">
        <v>14</v>
      </c>
      <c r="G8875">
        <f>+VLOOKUP(Tabla2[[#This Row],[Cultivo]],Cod_categoría[],2,0)</f>
        <v>100104005</v>
      </c>
      <c r="H8875" t="str">
        <f>+VLOOKUP(F8875,Codigos[],2,0)</f>
        <v>Frutos de pepita</v>
      </c>
      <c r="I8875">
        <f>+VLOOKUP(Tabla2[[#This Row],[Categoría]],Cod_procesamiento10[],2,0)</f>
        <v>3</v>
      </c>
      <c r="J8875" t="s">
        <v>163</v>
      </c>
      <c r="K8875" s="3">
        <v>402.99</v>
      </c>
    </row>
    <row r="8876" spans="1:11" x14ac:dyDescent="0.35">
      <c r="A8876">
        <v>2015</v>
      </c>
      <c r="B8876" s="5" t="s">
        <v>57</v>
      </c>
      <c r="C8876" s="10">
        <v>42248</v>
      </c>
      <c r="D8876" t="s">
        <v>24</v>
      </c>
      <c r="E8876">
        <f>+VLOOKUP(Tabla2[[#This Row],[Punto de venta]],Punto_venta[],2,0)</f>
        <v>3</v>
      </c>
      <c r="F8876" t="s">
        <v>15</v>
      </c>
      <c r="G8876">
        <f>+VLOOKUP(Tabla2[[#This Row],[Cultivo]],Cod_categoría[],2,0)</f>
        <v>100108006</v>
      </c>
      <c r="H8876" t="str">
        <f>+VLOOKUP(F8876,Codigos[],2,0)</f>
        <v>Frutos tropicales y subtropicales</v>
      </c>
      <c r="I8876">
        <f>+VLOOKUP(Tabla2[[#This Row],[Categoría]],Cod_procesamiento10[],2,0)</f>
        <v>4</v>
      </c>
      <c r="J8876" t="s">
        <v>163</v>
      </c>
      <c r="K8876" s="3">
        <v>391.26</v>
      </c>
    </row>
    <row r="8877" spans="1:11" x14ac:dyDescent="0.35">
      <c r="A8877">
        <v>2015</v>
      </c>
      <c r="B8877" s="5" t="s">
        <v>57</v>
      </c>
      <c r="C8877" s="10">
        <v>42248</v>
      </c>
      <c r="D8877" t="s">
        <v>24</v>
      </c>
      <c r="E8877">
        <f>+VLOOKUP(Tabla2[[#This Row],[Punto de venta]],Punto_venta[],2,0)</f>
        <v>3</v>
      </c>
      <c r="F8877" t="s">
        <v>27</v>
      </c>
      <c r="G8877">
        <f>+VLOOKUP(Tabla2[[#This Row],[Cultivo]],Cod_categoría[],2,0)</f>
        <v>100102006</v>
      </c>
      <c r="H8877" t="str">
        <f>+VLOOKUP(F8877,Codigos[],2,0)</f>
        <v>Cítricos</v>
      </c>
      <c r="I8877">
        <f>+VLOOKUP(Tabla2[[#This Row],[Categoría]],Cod_procesamiento10[],2,0)</f>
        <v>2</v>
      </c>
      <c r="J8877" t="s">
        <v>163</v>
      </c>
      <c r="K8877" s="3">
        <v>414.84</v>
      </c>
    </row>
    <row r="8878" spans="1:11" x14ac:dyDescent="0.35">
      <c r="A8878">
        <v>2015</v>
      </c>
      <c r="B8878" s="5" t="s">
        <v>57</v>
      </c>
      <c r="C8878" s="10">
        <v>42248</v>
      </c>
      <c r="D8878" t="s">
        <v>24</v>
      </c>
      <c r="E8878">
        <f>+VLOOKUP(Tabla2[[#This Row],[Punto de venta]],Punto_venta[],2,0)</f>
        <v>3</v>
      </c>
      <c r="F8878" t="s">
        <v>18</v>
      </c>
      <c r="G8878">
        <f>+VLOOKUP(Tabla2[[#This Row],[Cultivo]],Cod_categoría[],2,0)</f>
        <v>100114042</v>
      </c>
      <c r="H8878" t="str">
        <f>+VLOOKUP(F8878,Codigos[],2,0)</f>
        <v>Otros</v>
      </c>
      <c r="I8878">
        <f>+VLOOKUP(Tabla2[[#This Row],[Categoría]],Cod_procesamiento10[],2,0)</f>
        <v>13</v>
      </c>
      <c r="J8878" t="s">
        <v>163</v>
      </c>
      <c r="K8878" s="3">
        <v>1041.7</v>
      </c>
    </row>
    <row r="8879" spans="1:11" x14ac:dyDescent="0.35">
      <c r="A8879">
        <v>2015</v>
      </c>
      <c r="B8879" s="5" t="s">
        <v>56</v>
      </c>
      <c r="C8879" s="10">
        <v>42217</v>
      </c>
      <c r="D8879" t="s">
        <v>2</v>
      </c>
      <c r="E8879">
        <f>+VLOOKUP(Tabla2[[#This Row],[Punto de venta]],Punto_venta[],2,0)</f>
        <v>1</v>
      </c>
      <c r="F8879" t="s">
        <v>19</v>
      </c>
      <c r="G8879">
        <f>+VLOOKUP(Tabla2[[#This Row],[Cultivo]],Cod_categoría[],2,0)</f>
        <v>100101007</v>
      </c>
      <c r="H8879" t="str">
        <f>+VLOOKUP(F8879,Codigos[],2,0)</f>
        <v>Berries</v>
      </c>
      <c r="I8879">
        <f>+VLOOKUP(Tabla2[[#This Row],[Categoría]],Cod_procesamiento10[],2,0)</f>
        <v>1</v>
      </c>
      <c r="J8879" t="s">
        <v>163</v>
      </c>
      <c r="K8879" s="3">
        <v>524.49</v>
      </c>
    </row>
    <row r="8880" spans="1:11" x14ac:dyDescent="0.35">
      <c r="A8880">
        <v>2015</v>
      </c>
      <c r="B8880" s="5" t="s">
        <v>56</v>
      </c>
      <c r="C8880" s="10">
        <v>42217</v>
      </c>
      <c r="D8880" t="s">
        <v>2</v>
      </c>
      <c r="E8880">
        <f>+VLOOKUP(Tabla2[[#This Row],[Punto de venta]],Punto_venta[],2,0)</f>
        <v>1</v>
      </c>
      <c r="F8880" t="s">
        <v>9</v>
      </c>
      <c r="G8880">
        <f>+VLOOKUP(Tabla2[[#This Row],[Cultivo]],Cod_categoría[],2,0)</f>
        <v>100102003</v>
      </c>
      <c r="H8880" t="str">
        <f>+VLOOKUP(F8880,Codigos[],2,0)</f>
        <v>Cítricos</v>
      </c>
      <c r="I8880">
        <f>+VLOOKUP(Tabla2[[#This Row],[Categoría]],Cod_procesamiento10[],2,0)</f>
        <v>2</v>
      </c>
      <c r="J8880" t="s">
        <v>163</v>
      </c>
      <c r="K8880" s="3">
        <v>353.35</v>
      </c>
    </row>
    <row r="8881" spans="1:11" x14ac:dyDescent="0.35">
      <c r="A8881">
        <v>2015</v>
      </c>
      <c r="B8881" s="5" t="s">
        <v>56</v>
      </c>
      <c r="C8881" s="10">
        <v>42217</v>
      </c>
      <c r="D8881" t="s">
        <v>2</v>
      </c>
      <c r="E8881">
        <f>+VLOOKUP(Tabla2[[#This Row],[Punto de venta]],Punto_venta[],2,0)</f>
        <v>1</v>
      </c>
      <c r="F8881" t="s">
        <v>20</v>
      </c>
      <c r="G8881">
        <f>+VLOOKUP(Tabla2[[#This Row],[Cultivo]],Cod_categoría[],2,0)</f>
        <v>100102004</v>
      </c>
      <c r="H8881" t="str">
        <f>+VLOOKUP(F8881,Codigos[],2,0)</f>
        <v>Cítricos</v>
      </c>
      <c r="I8881">
        <f>+VLOOKUP(Tabla2[[#This Row],[Categoría]],Cod_procesamiento10[],2,0)</f>
        <v>2</v>
      </c>
      <c r="J8881" t="s">
        <v>163</v>
      </c>
      <c r="K8881" s="3">
        <v>647.94000000000005</v>
      </c>
    </row>
    <row r="8882" spans="1:11" x14ac:dyDescent="0.35">
      <c r="A8882">
        <v>2015</v>
      </c>
      <c r="B8882" s="5" t="s">
        <v>56</v>
      </c>
      <c r="C8882" s="10">
        <v>42217</v>
      </c>
      <c r="D8882" t="s">
        <v>2</v>
      </c>
      <c r="E8882">
        <f>+VLOOKUP(Tabla2[[#This Row],[Punto de venta]],Punto_venta[],2,0)</f>
        <v>1</v>
      </c>
      <c r="F8882" t="s">
        <v>21</v>
      </c>
      <c r="G8882">
        <f>+VLOOKUP(Tabla2[[#This Row],[Cultivo]],Cod_categoría[],2,0)</f>
        <v>100108002</v>
      </c>
      <c r="H8882" t="str">
        <f>+VLOOKUP(F8882,Codigos[],2,0)</f>
        <v>Frutos tropicales y subtropicales</v>
      </c>
      <c r="I8882">
        <f>+VLOOKUP(Tabla2[[#This Row],[Categoría]],Cod_procesamiento10[],2,0)</f>
        <v>4</v>
      </c>
      <c r="J8882" t="s">
        <v>163</v>
      </c>
      <c r="K8882" s="3">
        <v>1800</v>
      </c>
    </row>
    <row r="8883" spans="1:11" x14ac:dyDescent="0.35">
      <c r="A8883">
        <v>2015</v>
      </c>
      <c r="B8883" s="5" t="s">
        <v>56</v>
      </c>
      <c r="C8883" s="10">
        <v>42217</v>
      </c>
      <c r="D8883" t="s">
        <v>2</v>
      </c>
      <c r="E8883">
        <f>+VLOOKUP(Tabla2[[#This Row],[Punto de venta]],Punto_venta[],2,0)</f>
        <v>1</v>
      </c>
      <c r="F8883" t="s">
        <v>10</v>
      </c>
      <c r="G8883">
        <f>+VLOOKUP(Tabla2[[#This Row],[Cultivo]],Cod_categoría[],2,0)</f>
        <v>100104002</v>
      </c>
      <c r="H8883" t="str">
        <f>+VLOOKUP(F8883,Codigos[],2,0)</f>
        <v>Frutos de pepita</v>
      </c>
      <c r="I8883">
        <f>+VLOOKUP(Tabla2[[#This Row],[Categoría]],Cod_procesamiento10[],2,0)</f>
        <v>3</v>
      </c>
      <c r="J8883" t="s">
        <v>163</v>
      </c>
      <c r="K8883" s="3">
        <v>499.51</v>
      </c>
    </row>
    <row r="8884" spans="1:11" x14ac:dyDescent="0.35">
      <c r="A8884">
        <v>2015</v>
      </c>
      <c r="B8884" s="5" t="s">
        <v>56</v>
      </c>
      <c r="C8884" s="10">
        <v>42217</v>
      </c>
      <c r="D8884" t="s">
        <v>2</v>
      </c>
      <c r="E8884">
        <f>+VLOOKUP(Tabla2[[#This Row],[Punto de venta]],Punto_venta[],2,0)</f>
        <v>1</v>
      </c>
      <c r="F8884" t="s">
        <v>11</v>
      </c>
      <c r="G8884">
        <f>+VLOOKUP(Tabla2[[#This Row],[Cultivo]],Cod_categoría[],2,0)</f>
        <v>100102005</v>
      </c>
      <c r="H8884" t="str">
        <f>+VLOOKUP(F8884,Codigos[],2,0)</f>
        <v>Cítricos</v>
      </c>
      <c r="I8884">
        <f>+VLOOKUP(Tabla2[[#This Row],[Categoría]],Cod_procesamiento10[],2,0)</f>
        <v>2</v>
      </c>
      <c r="J8884" t="s">
        <v>163</v>
      </c>
      <c r="K8884" s="3">
        <v>450.61</v>
      </c>
    </row>
    <row r="8885" spans="1:11" x14ac:dyDescent="0.35">
      <c r="A8885">
        <v>2015</v>
      </c>
      <c r="B8885" s="5" t="s">
        <v>56</v>
      </c>
      <c r="C8885" s="10">
        <v>42217</v>
      </c>
      <c r="D8885" t="s">
        <v>2</v>
      </c>
      <c r="E8885">
        <f>+VLOOKUP(Tabla2[[#This Row],[Punto de venta]],Punto_venta[],2,0)</f>
        <v>1</v>
      </c>
      <c r="F8885" t="s">
        <v>13</v>
      </c>
      <c r="G8885">
        <f>+VLOOKUP(Tabla2[[#This Row],[Cultivo]],Cod_categoría[],2,0)</f>
        <v>100106002</v>
      </c>
      <c r="H8885" t="str">
        <f>+VLOOKUP(F8885,Codigos[],2,0)</f>
        <v>Frutos oleaginosos</v>
      </c>
      <c r="I8885">
        <f>+VLOOKUP(Tabla2[[#This Row],[Categoría]],Cod_procesamiento10[],2,0)</f>
        <v>12</v>
      </c>
      <c r="J8885" t="s">
        <v>163</v>
      </c>
      <c r="K8885" s="3">
        <v>2380.5100000000002</v>
      </c>
    </row>
    <row r="8886" spans="1:11" x14ac:dyDescent="0.35">
      <c r="A8886">
        <v>2015</v>
      </c>
      <c r="B8886" s="5" t="s">
        <v>56</v>
      </c>
      <c r="C8886" s="10">
        <v>42217</v>
      </c>
      <c r="D8886" t="s">
        <v>2</v>
      </c>
      <c r="E8886">
        <f>+VLOOKUP(Tabla2[[#This Row],[Punto de venta]],Punto_venta[],2,0)</f>
        <v>1</v>
      </c>
      <c r="F8886" t="s">
        <v>14</v>
      </c>
      <c r="G8886">
        <f>+VLOOKUP(Tabla2[[#This Row],[Cultivo]],Cod_categoría[],2,0)</f>
        <v>100104005</v>
      </c>
      <c r="H8886" t="str">
        <f>+VLOOKUP(F8886,Codigos[],2,0)</f>
        <v>Frutos de pepita</v>
      </c>
      <c r="I8886">
        <f>+VLOOKUP(Tabla2[[#This Row],[Categoría]],Cod_procesamiento10[],2,0)</f>
        <v>3</v>
      </c>
      <c r="J8886" t="s">
        <v>163</v>
      </c>
      <c r="K8886" s="3">
        <v>622.12</v>
      </c>
    </row>
    <row r="8887" spans="1:11" x14ac:dyDescent="0.35">
      <c r="A8887">
        <v>2015</v>
      </c>
      <c r="B8887" s="5" t="s">
        <v>56</v>
      </c>
      <c r="C8887" s="10">
        <v>42217</v>
      </c>
      <c r="D8887" t="s">
        <v>2</v>
      </c>
      <c r="E8887">
        <f>+VLOOKUP(Tabla2[[#This Row],[Punto de venta]],Punto_venta[],2,0)</f>
        <v>1</v>
      </c>
      <c r="F8887" t="s">
        <v>15</v>
      </c>
      <c r="G8887">
        <f>+VLOOKUP(Tabla2[[#This Row],[Cultivo]],Cod_categoría[],2,0)</f>
        <v>100108006</v>
      </c>
      <c r="H8887" t="str">
        <f>+VLOOKUP(F8887,Codigos[],2,0)</f>
        <v>Frutos tropicales y subtropicales</v>
      </c>
      <c r="I8887">
        <f>+VLOOKUP(Tabla2[[#This Row],[Categoría]],Cod_procesamiento10[],2,0)</f>
        <v>4</v>
      </c>
      <c r="J8887" t="s">
        <v>163</v>
      </c>
      <c r="K8887" s="3">
        <v>513.76</v>
      </c>
    </row>
    <row r="8888" spans="1:11" x14ac:dyDescent="0.35">
      <c r="A8888">
        <v>2015</v>
      </c>
      <c r="B8888" s="5" t="s">
        <v>56</v>
      </c>
      <c r="C8888" s="10">
        <v>42217</v>
      </c>
      <c r="D8888" t="s">
        <v>17</v>
      </c>
      <c r="E8888">
        <f>+VLOOKUP(Tabla2[[#This Row],[Punto de venta]],Punto_venta[],2,0)</f>
        <v>2</v>
      </c>
      <c r="F8888" t="s">
        <v>19</v>
      </c>
      <c r="G8888">
        <f>+VLOOKUP(Tabla2[[#This Row],[Cultivo]],Cod_categoría[],2,0)</f>
        <v>100101007</v>
      </c>
      <c r="H8888" t="str">
        <f>+VLOOKUP(F8888,Codigos[],2,0)</f>
        <v>Berries</v>
      </c>
      <c r="I8888">
        <f>+VLOOKUP(Tabla2[[#This Row],[Categoría]],Cod_procesamiento10[],2,0)</f>
        <v>1</v>
      </c>
      <c r="J8888" t="s">
        <v>163</v>
      </c>
      <c r="K8888" s="3">
        <v>1012.32</v>
      </c>
    </row>
    <row r="8889" spans="1:11" x14ac:dyDescent="0.35">
      <c r="A8889">
        <v>2015</v>
      </c>
      <c r="B8889" s="5" t="s">
        <v>56</v>
      </c>
      <c r="C8889" s="10">
        <v>42217</v>
      </c>
      <c r="D8889" t="s">
        <v>17</v>
      </c>
      <c r="E8889">
        <f>+VLOOKUP(Tabla2[[#This Row],[Punto de venta]],Punto_venta[],2,0)</f>
        <v>2</v>
      </c>
      <c r="F8889" t="s">
        <v>9</v>
      </c>
      <c r="G8889">
        <f>+VLOOKUP(Tabla2[[#This Row],[Cultivo]],Cod_categoría[],2,0)</f>
        <v>100102003</v>
      </c>
      <c r="H8889" t="str">
        <f>+VLOOKUP(F8889,Codigos[],2,0)</f>
        <v>Cítricos</v>
      </c>
      <c r="I8889">
        <f>+VLOOKUP(Tabla2[[#This Row],[Categoría]],Cod_procesamiento10[],2,0)</f>
        <v>2</v>
      </c>
      <c r="J8889" t="s">
        <v>163</v>
      </c>
      <c r="K8889" s="3">
        <v>774.55</v>
      </c>
    </row>
    <row r="8890" spans="1:11" x14ac:dyDescent="0.35">
      <c r="A8890">
        <v>2015</v>
      </c>
      <c r="B8890" s="5" t="s">
        <v>56</v>
      </c>
      <c r="C8890" s="10">
        <v>42217</v>
      </c>
      <c r="D8890" t="s">
        <v>17</v>
      </c>
      <c r="E8890">
        <f>+VLOOKUP(Tabla2[[#This Row],[Punto de venta]],Punto_venta[],2,0)</f>
        <v>2</v>
      </c>
      <c r="F8890" t="s">
        <v>20</v>
      </c>
      <c r="G8890">
        <f>+VLOOKUP(Tabla2[[#This Row],[Cultivo]],Cod_categoría[],2,0)</f>
        <v>100102004</v>
      </c>
      <c r="H8890" t="str">
        <f>+VLOOKUP(F8890,Codigos[],2,0)</f>
        <v>Cítricos</v>
      </c>
      <c r="I8890">
        <f>+VLOOKUP(Tabla2[[#This Row],[Categoría]],Cod_procesamiento10[],2,0)</f>
        <v>2</v>
      </c>
      <c r="J8890" t="s">
        <v>163</v>
      </c>
      <c r="K8890" s="3">
        <v>1508.6</v>
      </c>
    </row>
    <row r="8891" spans="1:11" x14ac:dyDescent="0.35">
      <c r="A8891">
        <v>2015</v>
      </c>
      <c r="B8891" s="5" t="s">
        <v>56</v>
      </c>
      <c r="C8891" s="10">
        <v>42217</v>
      </c>
      <c r="D8891" t="s">
        <v>17</v>
      </c>
      <c r="E8891">
        <f>+VLOOKUP(Tabla2[[#This Row],[Punto de venta]],Punto_venta[],2,0)</f>
        <v>2</v>
      </c>
      <c r="F8891" t="s">
        <v>21</v>
      </c>
      <c r="G8891">
        <f>+VLOOKUP(Tabla2[[#This Row],[Cultivo]],Cod_categoría[],2,0)</f>
        <v>100108002</v>
      </c>
      <c r="H8891" t="str">
        <f>+VLOOKUP(F8891,Codigos[],2,0)</f>
        <v>Frutos tropicales y subtropicales</v>
      </c>
      <c r="I8891">
        <f>+VLOOKUP(Tabla2[[#This Row],[Categoría]],Cod_procesamiento10[],2,0)</f>
        <v>4</v>
      </c>
      <c r="J8891" t="s">
        <v>163</v>
      </c>
      <c r="K8891" s="3">
        <v>2058.0100000000002</v>
      </c>
    </row>
    <row r="8892" spans="1:11" x14ac:dyDescent="0.35">
      <c r="A8892">
        <v>2015</v>
      </c>
      <c r="B8892" s="5" t="s">
        <v>56</v>
      </c>
      <c r="C8892" s="10">
        <v>42217</v>
      </c>
      <c r="D8892" t="s">
        <v>17</v>
      </c>
      <c r="E8892">
        <f>+VLOOKUP(Tabla2[[#This Row],[Punto de venta]],Punto_venta[],2,0)</f>
        <v>2</v>
      </c>
      <c r="F8892" t="s">
        <v>10</v>
      </c>
      <c r="G8892">
        <f>+VLOOKUP(Tabla2[[#This Row],[Cultivo]],Cod_categoría[],2,0)</f>
        <v>100104002</v>
      </c>
      <c r="H8892" t="str">
        <f>+VLOOKUP(F8892,Codigos[],2,0)</f>
        <v>Frutos de pepita</v>
      </c>
      <c r="I8892">
        <f>+VLOOKUP(Tabla2[[#This Row],[Categoría]],Cod_procesamiento10[],2,0)</f>
        <v>3</v>
      </c>
      <c r="J8892" t="s">
        <v>163</v>
      </c>
      <c r="K8892" s="3">
        <v>843.87</v>
      </c>
    </row>
    <row r="8893" spans="1:11" x14ac:dyDescent="0.35">
      <c r="A8893">
        <v>2015</v>
      </c>
      <c r="B8893" s="5" t="s">
        <v>56</v>
      </c>
      <c r="C8893" s="10">
        <v>42217</v>
      </c>
      <c r="D8893" t="s">
        <v>17</v>
      </c>
      <c r="E8893">
        <f>+VLOOKUP(Tabla2[[#This Row],[Punto de venta]],Punto_venta[],2,0)</f>
        <v>2</v>
      </c>
      <c r="F8893" t="s">
        <v>11</v>
      </c>
      <c r="G8893">
        <f>+VLOOKUP(Tabla2[[#This Row],[Cultivo]],Cod_categoría[],2,0)</f>
        <v>100102005</v>
      </c>
      <c r="H8893" t="str">
        <f>+VLOOKUP(F8893,Codigos[],2,0)</f>
        <v>Cítricos</v>
      </c>
      <c r="I8893">
        <f>+VLOOKUP(Tabla2[[#This Row],[Categoría]],Cod_procesamiento10[],2,0)</f>
        <v>2</v>
      </c>
      <c r="J8893" t="s">
        <v>163</v>
      </c>
      <c r="K8893" s="3">
        <v>932.4</v>
      </c>
    </row>
    <row r="8894" spans="1:11" x14ac:dyDescent="0.35">
      <c r="A8894">
        <v>2015</v>
      </c>
      <c r="B8894" s="5" t="s">
        <v>56</v>
      </c>
      <c r="C8894" s="10">
        <v>42217</v>
      </c>
      <c r="D8894" t="s">
        <v>17</v>
      </c>
      <c r="E8894">
        <f>+VLOOKUP(Tabla2[[#This Row],[Punto de venta]],Punto_venta[],2,0)</f>
        <v>2</v>
      </c>
      <c r="F8894" t="s">
        <v>13</v>
      </c>
      <c r="G8894">
        <f>+VLOOKUP(Tabla2[[#This Row],[Cultivo]],Cod_categoría[],2,0)</f>
        <v>100106002</v>
      </c>
      <c r="H8894" t="str">
        <f>+VLOOKUP(F8894,Codigos[],2,0)</f>
        <v>Frutos oleaginosos</v>
      </c>
      <c r="I8894">
        <f>+VLOOKUP(Tabla2[[#This Row],[Categoría]],Cod_procesamiento10[],2,0)</f>
        <v>12</v>
      </c>
      <c r="J8894" t="s">
        <v>163</v>
      </c>
      <c r="K8894" s="3">
        <v>2984.37</v>
      </c>
    </row>
    <row r="8895" spans="1:11" x14ac:dyDescent="0.35">
      <c r="A8895">
        <v>2015</v>
      </c>
      <c r="B8895" s="5" t="s">
        <v>56</v>
      </c>
      <c r="C8895" s="10">
        <v>42217</v>
      </c>
      <c r="D8895" t="s">
        <v>17</v>
      </c>
      <c r="E8895">
        <f>+VLOOKUP(Tabla2[[#This Row],[Punto de venta]],Punto_venta[],2,0)</f>
        <v>2</v>
      </c>
      <c r="F8895" t="s">
        <v>14</v>
      </c>
      <c r="G8895">
        <f>+VLOOKUP(Tabla2[[#This Row],[Cultivo]],Cod_categoría[],2,0)</f>
        <v>100104005</v>
      </c>
      <c r="H8895" t="str">
        <f>+VLOOKUP(F8895,Codigos[],2,0)</f>
        <v>Frutos de pepita</v>
      </c>
      <c r="I8895">
        <f>+VLOOKUP(Tabla2[[#This Row],[Categoría]],Cod_procesamiento10[],2,0)</f>
        <v>3</v>
      </c>
      <c r="J8895" t="s">
        <v>163</v>
      </c>
      <c r="K8895" s="3">
        <v>1026.45</v>
      </c>
    </row>
    <row r="8896" spans="1:11" x14ac:dyDescent="0.35">
      <c r="A8896">
        <v>2015</v>
      </c>
      <c r="B8896" s="5" t="s">
        <v>56</v>
      </c>
      <c r="C8896" s="10">
        <v>42217</v>
      </c>
      <c r="D8896" t="s">
        <v>17</v>
      </c>
      <c r="E8896">
        <f>+VLOOKUP(Tabla2[[#This Row],[Punto de venta]],Punto_venta[],2,0)</f>
        <v>2</v>
      </c>
      <c r="F8896" t="s">
        <v>15</v>
      </c>
      <c r="G8896">
        <f>+VLOOKUP(Tabla2[[#This Row],[Cultivo]],Cod_categoría[],2,0)</f>
        <v>100108006</v>
      </c>
      <c r="H8896" t="str">
        <f>+VLOOKUP(F8896,Codigos[],2,0)</f>
        <v>Frutos tropicales y subtropicales</v>
      </c>
      <c r="I8896">
        <f>+VLOOKUP(Tabla2[[#This Row],[Categoría]],Cod_procesamiento10[],2,0)</f>
        <v>4</v>
      </c>
      <c r="J8896" t="s">
        <v>163</v>
      </c>
      <c r="K8896" s="3">
        <v>735.65</v>
      </c>
    </row>
    <row r="8897" spans="1:11" x14ac:dyDescent="0.35">
      <c r="A8897">
        <v>2015</v>
      </c>
      <c r="B8897" s="5" t="s">
        <v>56</v>
      </c>
      <c r="C8897" s="10">
        <v>42217</v>
      </c>
      <c r="D8897" t="s">
        <v>2</v>
      </c>
      <c r="E8897">
        <f>+VLOOKUP(Tabla2[[#This Row],[Punto de venta]],Punto_venta[],2,0)</f>
        <v>1</v>
      </c>
      <c r="F8897" t="s">
        <v>19</v>
      </c>
      <c r="G8897">
        <f>+VLOOKUP(Tabla2[[#This Row],[Cultivo]],Cod_categoría[],2,0)</f>
        <v>100101007</v>
      </c>
      <c r="H8897" t="str">
        <f>+VLOOKUP(F8897,Codigos[],2,0)</f>
        <v>Berries</v>
      </c>
      <c r="I8897">
        <f>+VLOOKUP(Tabla2[[#This Row],[Categoría]],Cod_procesamiento10[],2,0)</f>
        <v>1</v>
      </c>
      <c r="J8897" t="s">
        <v>163</v>
      </c>
      <c r="K8897" s="3">
        <v>500.47</v>
      </c>
    </row>
    <row r="8898" spans="1:11" x14ac:dyDescent="0.35">
      <c r="A8898">
        <v>2015</v>
      </c>
      <c r="B8898" s="5" t="s">
        <v>56</v>
      </c>
      <c r="C8898" s="10">
        <v>42217</v>
      </c>
      <c r="D8898" t="s">
        <v>2</v>
      </c>
      <c r="E8898">
        <f>+VLOOKUP(Tabla2[[#This Row],[Punto de venta]],Punto_venta[],2,0)</f>
        <v>1</v>
      </c>
      <c r="F8898" t="s">
        <v>9</v>
      </c>
      <c r="G8898">
        <f>+VLOOKUP(Tabla2[[#This Row],[Cultivo]],Cod_categoría[],2,0)</f>
        <v>100102003</v>
      </c>
      <c r="H8898" t="str">
        <f>+VLOOKUP(F8898,Codigos[],2,0)</f>
        <v>Cítricos</v>
      </c>
      <c r="I8898">
        <f>+VLOOKUP(Tabla2[[#This Row],[Categoría]],Cod_procesamiento10[],2,0)</f>
        <v>2</v>
      </c>
      <c r="J8898" t="s">
        <v>163</v>
      </c>
      <c r="K8898" s="3">
        <v>353.98</v>
      </c>
    </row>
    <row r="8899" spans="1:11" x14ac:dyDescent="0.35">
      <c r="A8899">
        <v>2015</v>
      </c>
      <c r="B8899" s="5" t="s">
        <v>56</v>
      </c>
      <c r="C8899" s="10">
        <v>42217</v>
      </c>
      <c r="D8899" t="s">
        <v>2</v>
      </c>
      <c r="E8899">
        <f>+VLOOKUP(Tabla2[[#This Row],[Punto de venta]],Punto_venta[],2,0)</f>
        <v>1</v>
      </c>
      <c r="F8899" t="s">
        <v>20</v>
      </c>
      <c r="G8899">
        <f>+VLOOKUP(Tabla2[[#This Row],[Cultivo]],Cod_categoría[],2,0)</f>
        <v>100102004</v>
      </c>
      <c r="H8899" t="str">
        <f>+VLOOKUP(F8899,Codigos[],2,0)</f>
        <v>Cítricos</v>
      </c>
      <c r="I8899">
        <f>+VLOOKUP(Tabla2[[#This Row],[Categoría]],Cod_procesamiento10[],2,0)</f>
        <v>2</v>
      </c>
      <c r="J8899" t="s">
        <v>163</v>
      </c>
      <c r="K8899" s="3">
        <v>624.79</v>
      </c>
    </row>
    <row r="8900" spans="1:11" x14ac:dyDescent="0.35">
      <c r="A8900">
        <v>2015</v>
      </c>
      <c r="B8900" s="5" t="s">
        <v>56</v>
      </c>
      <c r="C8900" s="10">
        <v>42217</v>
      </c>
      <c r="D8900" t="s">
        <v>2</v>
      </c>
      <c r="E8900">
        <f>+VLOOKUP(Tabla2[[#This Row],[Punto de venta]],Punto_venta[],2,0)</f>
        <v>1</v>
      </c>
      <c r="F8900" t="s">
        <v>21</v>
      </c>
      <c r="G8900">
        <f>+VLOOKUP(Tabla2[[#This Row],[Cultivo]],Cod_categoría[],2,0)</f>
        <v>100108002</v>
      </c>
      <c r="H8900" t="str">
        <f>+VLOOKUP(F8900,Codigos[],2,0)</f>
        <v>Frutos tropicales y subtropicales</v>
      </c>
      <c r="I8900">
        <f>+VLOOKUP(Tabla2[[#This Row],[Categoría]],Cod_procesamiento10[],2,0)</f>
        <v>4</v>
      </c>
      <c r="J8900" t="s">
        <v>163</v>
      </c>
      <c r="K8900" s="3">
        <v>2833.33</v>
      </c>
    </row>
    <row r="8901" spans="1:11" x14ac:dyDescent="0.35">
      <c r="A8901">
        <v>2015</v>
      </c>
      <c r="B8901" s="5" t="s">
        <v>56</v>
      </c>
      <c r="C8901" s="10">
        <v>42217</v>
      </c>
      <c r="D8901" t="s">
        <v>2</v>
      </c>
      <c r="E8901">
        <f>+VLOOKUP(Tabla2[[#This Row],[Punto de venta]],Punto_venta[],2,0)</f>
        <v>1</v>
      </c>
      <c r="F8901" t="s">
        <v>10</v>
      </c>
      <c r="G8901">
        <f>+VLOOKUP(Tabla2[[#This Row],[Cultivo]],Cod_categoría[],2,0)</f>
        <v>100104002</v>
      </c>
      <c r="H8901" t="str">
        <f>+VLOOKUP(F8901,Codigos[],2,0)</f>
        <v>Frutos de pepita</v>
      </c>
      <c r="I8901">
        <f>+VLOOKUP(Tabla2[[#This Row],[Categoría]],Cod_procesamiento10[],2,0)</f>
        <v>3</v>
      </c>
      <c r="J8901" t="s">
        <v>163</v>
      </c>
      <c r="K8901" s="3">
        <v>499.41</v>
      </c>
    </row>
    <row r="8902" spans="1:11" x14ac:dyDescent="0.35">
      <c r="A8902">
        <v>2015</v>
      </c>
      <c r="B8902" s="5" t="s">
        <v>56</v>
      </c>
      <c r="C8902" s="10">
        <v>42217</v>
      </c>
      <c r="D8902" t="s">
        <v>2</v>
      </c>
      <c r="E8902">
        <f>+VLOOKUP(Tabla2[[#This Row],[Punto de venta]],Punto_venta[],2,0)</f>
        <v>1</v>
      </c>
      <c r="F8902" t="s">
        <v>11</v>
      </c>
      <c r="G8902">
        <f>+VLOOKUP(Tabla2[[#This Row],[Cultivo]],Cod_categoría[],2,0)</f>
        <v>100102005</v>
      </c>
      <c r="H8902" t="str">
        <f>+VLOOKUP(F8902,Codigos[],2,0)</f>
        <v>Cítricos</v>
      </c>
      <c r="I8902">
        <f>+VLOOKUP(Tabla2[[#This Row],[Categoría]],Cod_procesamiento10[],2,0)</f>
        <v>2</v>
      </c>
      <c r="J8902" t="s">
        <v>163</v>
      </c>
      <c r="K8902" s="3">
        <v>467.59</v>
      </c>
    </row>
    <row r="8903" spans="1:11" x14ac:dyDescent="0.35">
      <c r="A8903">
        <v>2015</v>
      </c>
      <c r="B8903" s="5" t="s">
        <v>56</v>
      </c>
      <c r="C8903" s="10">
        <v>42217</v>
      </c>
      <c r="D8903" t="s">
        <v>2</v>
      </c>
      <c r="E8903">
        <f>+VLOOKUP(Tabla2[[#This Row],[Punto de venta]],Punto_venta[],2,0)</f>
        <v>1</v>
      </c>
      <c r="F8903" t="s">
        <v>13</v>
      </c>
      <c r="G8903">
        <f>+VLOOKUP(Tabla2[[#This Row],[Cultivo]],Cod_categoría[],2,0)</f>
        <v>100106002</v>
      </c>
      <c r="H8903" t="str">
        <f>+VLOOKUP(F8903,Codigos[],2,0)</f>
        <v>Frutos oleaginosos</v>
      </c>
      <c r="I8903">
        <f>+VLOOKUP(Tabla2[[#This Row],[Categoría]],Cod_procesamiento10[],2,0)</f>
        <v>12</v>
      </c>
      <c r="J8903" t="s">
        <v>163</v>
      </c>
      <c r="K8903" s="3">
        <v>2455.39</v>
      </c>
    </row>
    <row r="8904" spans="1:11" x14ac:dyDescent="0.35">
      <c r="A8904">
        <v>2015</v>
      </c>
      <c r="B8904" s="5" t="s">
        <v>56</v>
      </c>
      <c r="C8904" s="10">
        <v>42217</v>
      </c>
      <c r="D8904" t="s">
        <v>2</v>
      </c>
      <c r="E8904">
        <f>+VLOOKUP(Tabla2[[#This Row],[Punto de venta]],Punto_venta[],2,0)</f>
        <v>1</v>
      </c>
      <c r="F8904" t="s">
        <v>14</v>
      </c>
      <c r="G8904">
        <f>+VLOOKUP(Tabla2[[#This Row],[Cultivo]],Cod_categoría[],2,0)</f>
        <v>100104005</v>
      </c>
      <c r="H8904" t="str">
        <f>+VLOOKUP(F8904,Codigos[],2,0)</f>
        <v>Frutos de pepita</v>
      </c>
      <c r="I8904">
        <f>+VLOOKUP(Tabla2[[#This Row],[Categoría]],Cod_procesamiento10[],2,0)</f>
        <v>3</v>
      </c>
      <c r="J8904" t="s">
        <v>163</v>
      </c>
      <c r="K8904" s="3">
        <v>607.61</v>
      </c>
    </row>
    <row r="8905" spans="1:11" x14ac:dyDescent="0.35">
      <c r="A8905">
        <v>2015</v>
      </c>
      <c r="B8905" s="5" t="s">
        <v>56</v>
      </c>
      <c r="C8905" s="10">
        <v>42217</v>
      </c>
      <c r="D8905" t="s">
        <v>2</v>
      </c>
      <c r="E8905">
        <f>+VLOOKUP(Tabla2[[#This Row],[Punto de venta]],Punto_venta[],2,0)</f>
        <v>1</v>
      </c>
      <c r="F8905" t="s">
        <v>15</v>
      </c>
      <c r="G8905">
        <f>+VLOOKUP(Tabla2[[#This Row],[Cultivo]],Cod_categoría[],2,0)</f>
        <v>100108006</v>
      </c>
      <c r="H8905" t="str">
        <f>+VLOOKUP(F8905,Codigos[],2,0)</f>
        <v>Frutos tropicales y subtropicales</v>
      </c>
      <c r="I8905">
        <f>+VLOOKUP(Tabla2[[#This Row],[Categoría]],Cod_procesamiento10[],2,0)</f>
        <v>4</v>
      </c>
      <c r="J8905" t="s">
        <v>163</v>
      </c>
      <c r="K8905" s="3">
        <v>512.82000000000005</v>
      </c>
    </row>
    <row r="8906" spans="1:11" x14ac:dyDescent="0.35">
      <c r="A8906">
        <v>2015</v>
      </c>
      <c r="B8906" s="5" t="s">
        <v>56</v>
      </c>
      <c r="C8906" s="10">
        <v>42217</v>
      </c>
      <c r="D8906" t="s">
        <v>17</v>
      </c>
      <c r="E8906">
        <f>+VLOOKUP(Tabla2[[#This Row],[Punto de venta]],Punto_venta[],2,0)</f>
        <v>2</v>
      </c>
      <c r="F8906" t="s">
        <v>19</v>
      </c>
      <c r="G8906">
        <f>+VLOOKUP(Tabla2[[#This Row],[Cultivo]],Cod_categoría[],2,0)</f>
        <v>100101007</v>
      </c>
      <c r="H8906" t="str">
        <f>+VLOOKUP(F8906,Codigos[],2,0)</f>
        <v>Berries</v>
      </c>
      <c r="I8906">
        <f>+VLOOKUP(Tabla2[[#This Row],[Categoría]],Cod_procesamiento10[],2,0)</f>
        <v>1</v>
      </c>
      <c r="J8906" t="s">
        <v>163</v>
      </c>
      <c r="K8906" s="3">
        <v>966.62</v>
      </c>
    </row>
    <row r="8907" spans="1:11" x14ac:dyDescent="0.35">
      <c r="A8907">
        <v>2015</v>
      </c>
      <c r="B8907" s="5" t="s">
        <v>56</v>
      </c>
      <c r="C8907" s="10">
        <v>42217</v>
      </c>
      <c r="D8907" t="s">
        <v>17</v>
      </c>
      <c r="E8907">
        <f>+VLOOKUP(Tabla2[[#This Row],[Punto de venta]],Punto_venta[],2,0)</f>
        <v>2</v>
      </c>
      <c r="F8907" t="s">
        <v>9</v>
      </c>
      <c r="G8907">
        <f>+VLOOKUP(Tabla2[[#This Row],[Cultivo]],Cod_categoría[],2,0)</f>
        <v>100102003</v>
      </c>
      <c r="H8907" t="str">
        <f>+VLOOKUP(F8907,Codigos[],2,0)</f>
        <v>Cítricos</v>
      </c>
      <c r="I8907">
        <f>+VLOOKUP(Tabla2[[#This Row],[Categoría]],Cod_procesamiento10[],2,0)</f>
        <v>2</v>
      </c>
      <c r="J8907" t="s">
        <v>163</v>
      </c>
      <c r="K8907" s="3">
        <v>703.1</v>
      </c>
    </row>
    <row r="8908" spans="1:11" x14ac:dyDescent="0.35">
      <c r="A8908">
        <v>2015</v>
      </c>
      <c r="B8908" s="5" t="s">
        <v>56</v>
      </c>
      <c r="C8908" s="10">
        <v>42217</v>
      </c>
      <c r="D8908" t="s">
        <v>17</v>
      </c>
      <c r="E8908">
        <f>+VLOOKUP(Tabla2[[#This Row],[Punto de venta]],Punto_venta[],2,0)</f>
        <v>2</v>
      </c>
      <c r="F8908" t="s">
        <v>20</v>
      </c>
      <c r="G8908">
        <f>+VLOOKUP(Tabla2[[#This Row],[Cultivo]],Cod_categoría[],2,0)</f>
        <v>100102004</v>
      </c>
      <c r="H8908" t="str">
        <f>+VLOOKUP(F8908,Codigos[],2,0)</f>
        <v>Cítricos</v>
      </c>
      <c r="I8908">
        <f>+VLOOKUP(Tabla2[[#This Row],[Categoría]],Cod_procesamiento10[],2,0)</f>
        <v>2</v>
      </c>
      <c r="J8908" t="s">
        <v>163</v>
      </c>
      <c r="K8908" s="3">
        <v>1435.72</v>
      </c>
    </row>
    <row r="8909" spans="1:11" x14ac:dyDescent="0.35">
      <c r="A8909">
        <v>2015</v>
      </c>
      <c r="B8909" s="5" t="s">
        <v>56</v>
      </c>
      <c r="C8909" s="10">
        <v>42217</v>
      </c>
      <c r="D8909" t="s">
        <v>17</v>
      </c>
      <c r="E8909">
        <f>+VLOOKUP(Tabla2[[#This Row],[Punto de venta]],Punto_venta[],2,0)</f>
        <v>2</v>
      </c>
      <c r="F8909" t="s">
        <v>21</v>
      </c>
      <c r="G8909">
        <f>+VLOOKUP(Tabla2[[#This Row],[Cultivo]],Cod_categoría[],2,0)</f>
        <v>100108002</v>
      </c>
      <c r="H8909" t="str">
        <f>+VLOOKUP(F8909,Codigos[],2,0)</f>
        <v>Frutos tropicales y subtropicales</v>
      </c>
      <c r="I8909">
        <f>+VLOOKUP(Tabla2[[#This Row],[Categoría]],Cod_procesamiento10[],2,0)</f>
        <v>4</v>
      </c>
      <c r="J8909" t="s">
        <v>163</v>
      </c>
      <c r="K8909" s="3">
        <v>2104.9299999999998</v>
      </c>
    </row>
    <row r="8910" spans="1:11" x14ac:dyDescent="0.35">
      <c r="A8910">
        <v>2015</v>
      </c>
      <c r="B8910" s="5" t="s">
        <v>56</v>
      </c>
      <c r="C8910" s="10">
        <v>42217</v>
      </c>
      <c r="D8910" t="s">
        <v>17</v>
      </c>
      <c r="E8910">
        <f>+VLOOKUP(Tabla2[[#This Row],[Punto de venta]],Punto_venta[],2,0)</f>
        <v>2</v>
      </c>
      <c r="F8910" t="s">
        <v>10</v>
      </c>
      <c r="G8910">
        <f>+VLOOKUP(Tabla2[[#This Row],[Cultivo]],Cod_categoría[],2,0)</f>
        <v>100104002</v>
      </c>
      <c r="H8910" t="str">
        <f>+VLOOKUP(F8910,Codigos[],2,0)</f>
        <v>Frutos de pepita</v>
      </c>
      <c r="I8910">
        <f>+VLOOKUP(Tabla2[[#This Row],[Categoría]],Cod_procesamiento10[],2,0)</f>
        <v>3</v>
      </c>
      <c r="J8910" t="s">
        <v>163</v>
      </c>
      <c r="K8910" s="3">
        <v>848.06</v>
      </c>
    </row>
    <row r="8911" spans="1:11" x14ac:dyDescent="0.35">
      <c r="A8911">
        <v>2015</v>
      </c>
      <c r="B8911" s="5" t="s">
        <v>56</v>
      </c>
      <c r="C8911" s="10">
        <v>42217</v>
      </c>
      <c r="D8911" t="s">
        <v>17</v>
      </c>
      <c r="E8911">
        <f>+VLOOKUP(Tabla2[[#This Row],[Punto de venta]],Punto_venta[],2,0)</f>
        <v>2</v>
      </c>
      <c r="F8911" t="s">
        <v>11</v>
      </c>
      <c r="G8911">
        <f>+VLOOKUP(Tabla2[[#This Row],[Cultivo]],Cod_categoría[],2,0)</f>
        <v>100102005</v>
      </c>
      <c r="H8911" t="str">
        <f>+VLOOKUP(F8911,Codigos[],2,0)</f>
        <v>Cítricos</v>
      </c>
      <c r="I8911">
        <f>+VLOOKUP(Tabla2[[#This Row],[Categoría]],Cod_procesamiento10[],2,0)</f>
        <v>2</v>
      </c>
      <c r="J8911" t="s">
        <v>163</v>
      </c>
      <c r="K8911" s="3">
        <v>853.31</v>
      </c>
    </row>
    <row r="8912" spans="1:11" x14ac:dyDescent="0.35">
      <c r="A8912">
        <v>2015</v>
      </c>
      <c r="B8912" s="5" t="s">
        <v>56</v>
      </c>
      <c r="C8912" s="10">
        <v>42217</v>
      </c>
      <c r="D8912" t="s">
        <v>17</v>
      </c>
      <c r="E8912">
        <f>+VLOOKUP(Tabla2[[#This Row],[Punto de venta]],Punto_venta[],2,0)</f>
        <v>2</v>
      </c>
      <c r="F8912" t="s">
        <v>13</v>
      </c>
      <c r="G8912">
        <f>+VLOOKUP(Tabla2[[#This Row],[Cultivo]],Cod_categoría[],2,0)</f>
        <v>100106002</v>
      </c>
      <c r="H8912" t="str">
        <f>+VLOOKUP(F8912,Codigos[],2,0)</f>
        <v>Frutos oleaginosos</v>
      </c>
      <c r="I8912">
        <f>+VLOOKUP(Tabla2[[#This Row],[Categoría]],Cod_procesamiento10[],2,0)</f>
        <v>12</v>
      </c>
      <c r="J8912" t="s">
        <v>163</v>
      </c>
      <c r="K8912" s="3">
        <v>3021.55</v>
      </c>
    </row>
    <row r="8913" spans="1:11" x14ac:dyDescent="0.35">
      <c r="A8913">
        <v>2015</v>
      </c>
      <c r="B8913" s="5" t="s">
        <v>56</v>
      </c>
      <c r="C8913" s="10">
        <v>42217</v>
      </c>
      <c r="D8913" t="s">
        <v>17</v>
      </c>
      <c r="E8913">
        <f>+VLOOKUP(Tabla2[[#This Row],[Punto de venta]],Punto_venta[],2,0)</f>
        <v>2</v>
      </c>
      <c r="F8913" t="s">
        <v>14</v>
      </c>
      <c r="G8913">
        <f>+VLOOKUP(Tabla2[[#This Row],[Cultivo]],Cod_categoría[],2,0)</f>
        <v>100104005</v>
      </c>
      <c r="H8913" t="str">
        <f>+VLOOKUP(F8913,Codigos[],2,0)</f>
        <v>Frutos de pepita</v>
      </c>
      <c r="I8913">
        <f>+VLOOKUP(Tabla2[[#This Row],[Categoría]],Cod_procesamiento10[],2,0)</f>
        <v>3</v>
      </c>
      <c r="J8913" t="s">
        <v>163</v>
      </c>
      <c r="K8913" s="3">
        <v>981.02</v>
      </c>
    </row>
    <row r="8914" spans="1:11" x14ac:dyDescent="0.35">
      <c r="A8914">
        <v>2015</v>
      </c>
      <c r="B8914" s="5" t="s">
        <v>56</v>
      </c>
      <c r="C8914" s="10">
        <v>42217</v>
      </c>
      <c r="D8914" t="s">
        <v>17</v>
      </c>
      <c r="E8914">
        <f>+VLOOKUP(Tabla2[[#This Row],[Punto de venta]],Punto_venta[],2,0)</f>
        <v>2</v>
      </c>
      <c r="F8914" t="s">
        <v>15</v>
      </c>
      <c r="G8914">
        <f>+VLOOKUP(Tabla2[[#This Row],[Cultivo]],Cod_categoría[],2,0)</f>
        <v>100108006</v>
      </c>
      <c r="H8914" t="str">
        <f>+VLOOKUP(F8914,Codigos[],2,0)</f>
        <v>Frutos tropicales y subtropicales</v>
      </c>
      <c r="I8914">
        <f>+VLOOKUP(Tabla2[[#This Row],[Categoría]],Cod_procesamiento10[],2,0)</f>
        <v>4</v>
      </c>
      <c r="J8914" t="s">
        <v>163</v>
      </c>
      <c r="K8914" s="3">
        <v>960.99</v>
      </c>
    </row>
    <row r="8915" spans="1:11" x14ac:dyDescent="0.35">
      <c r="A8915">
        <v>2015</v>
      </c>
      <c r="B8915" s="5" t="s">
        <v>56</v>
      </c>
      <c r="C8915" s="10">
        <v>42217</v>
      </c>
      <c r="D8915" t="s">
        <v>2</v>
      </c>
      <c r="E8915">
        <f>+VLOOKUP(Tabla2[[#This Row],[Punto de venta]],Punto_venta[],2,0)</f>
        <v>1</v>
      </c>
      <c r="F8915" t="s">
        <v>19</v>
      </c>
      <c r="G8915">
        <f>+VLOOKUP(Tabla2[[#This Row],[Cultivo]],Cod_categoría[],2,0)</f>
        <v>100101007</v>
      </c>
      <c r="H8915" t="str">
        <f>+VLOOKUP(F8915,Codigos[],2,0)</f>
        <v>Berries</v>
      </c>
      <c r="I8915">
        <f>+VLOOKUP(Tabla2[[#This Row],[Categoría]],Cod_procesamiento10[],2,0)</f>
        <v>1</v>
      </c>
      <c r="J8915" t="s">
        <v>163</v>
      </c>
      <c r="K8915" s="3">
        <v>495.1</v>
      </c>
    </row>
    <row r="8916" spans="1:11" x14ac:dyDescent="0.35">
      <c r="A8916">
        <v>2015</v>
      </c>
      <c r="B8916" s="5" t="s">
        <v>56</v>
      </c>
      <c r="C8916" s="10">
        <v>42217</v>
      </c>
      <c r="D8916" t="s">
        <v>2</v>
      </c>
      <c r="E8916">
        <f>+VLOOKUP(Tabla2[[#This Row],[Punto de venta]],Punto_venta[],2,0)</f>
        <v>1</v>
      </c>
      <c r="F8916" t="s">
        <v>9</v>
      </c>
      <c r="G8916">
        <f>+VLOOKUP(Tabla2[[#This Row],[Cultivo]],Cod_categoría[],2,0)</f>
        <v>100102003</v>
      </c>
      <c r="H8916" t="str">
        <f>+VLOOKUP(F8916,Codigos[],2,0)</f>
        <v>Cítricos</v>
      </c>
      <c r="I8916">
        <f>+VLOOKUP(Tabla2[[#This Row],[Categoría]],Cod_procesamiento10[],2,0)</f>
        <v>2</v>
      </c>
      <c r="J8916" t="s">
        <v>163</v>
      </c>
      <c r="K8916" s="3">
        <v>363.41</v>
      </c>
    </row>
    <row r="8917" spans="1:11" x14ac:dyDescent="0.35">
      <c r="A8917">
        <v>2015</v>
      </c>
      <c r="B8917" s="5" t="s">
        <v>56</v>
      </c>
      <c r="C8917" s="10">
        <v>42217</v>
      </c>
      <c r="D8917" t="s">
        <v>2</v>
      </c>
      <c r="E8917">
        <f>+VLOOKUP(Tabla2[[#This Row],[Punto de venta]],Punto_venta[],2,0)</f>
        <v>1</v>
      </c>
      <c r="F8917" t="s">
        <v>20</v>
      </c>
      <c r="G8917">
        <f>+VLOOKUP(Tabla2[[#This Row],[Cultivo]],Cod_categoría[],2,0)</f>
        <v>100102004</v>
      </c>
      <c r="H8917" t="str">
        <f>+VLOOKUP(F8917,Codigos[],2,0)</f>
        <v>Cítricos</v>
      </c>
      <c r="I8917">
        <f>+VLOOKUP(Tabla2[[#This Row],[Categoría]],Cod_procesamiento10[],2,0)</f>
        <v>2</v>
      </c>
      <c r="J8917" t="s">
        <v>163</v>
      </c>
      <c r="K8917" s="3">
        <v>651.51</v>
      </c>
    </row>
    <row r="8918" spans="1:11" x14ac:dyDescent="0.35">
      <c r="A8918">
        <v>2015</v>
      </c>
      <c r="B8918" s="5" t="s">
        <v>56</v>
      </c>
      <c r="C8918" s="10">
        <v>42217</v>
      </c>
      <c r="D8918" t="s">
        <v>2</v>
      </c>
      <c r="E8918">
        <f>+VLOOKUP(Tabla2[[#This Row],[Punto de venta]],Punto_venta[],2,0)</f>
        <v>1</v>
      </c>
      <c r="F8918" t="s">
        <v>21</v>
      </c>
      <c r="G8918">
        <f>+VLOOKUP(Tabla2[[#This Row],[Cultivo]],Cod_categoría[],2,0)</f>
        <v>100108002</v>
      </c>
      <c r="H8918" t="str">
        <f>+VLOOKUP(F8918,Codigos[],2,0)</f>
        <v>Frutos tropicales y subtropicales</v>
      </c>
      <c r="I8918">
        <f>+VLOOKUP(Tabla2[[#This Row],[Categoría]],Cod_procesamiento10[],2,0)</f>
        <v>4</v>
      </c>
      <c r="J8918" t="s">
        <v>163</v>
      </c>
      <c r="K8918" s="3">
        <v>3012.5</v>
      </c>
    </row>
    <row r="8919" spans="1:11" x14ac:dyDescent="0.35">
      <c r="A8919">
        <v>2015</v>
      </c>
      <c r="B8919" s="5" t="s">
        <v>56</v>
      </c>
      <c r="C8919" s="10">
        <v>42217</v>
      </c>
      <c r="D8919" t="s">
        <v>2</v>
      </c>
      <c r="E8919">
        <f>+VLOOKUP(Tabla2[[#This Row],[Punto de venta]],Punto_venta[],2,0)</f>
        <v>1</v>
      </c>
      <c r="F8919" t="s">
        <v>10</v>
      </c>
      <c r="G8919">
        <f>+VLOOKUP(Tabla2[[#This Row],[Cultivo]],Cod_categoría[],2,0)</f>
        <v>100104002</v>
      </c>
      <c r="H8919" t="str">
        <f>+VLOOKUP(F8919,Codigos[],2,0)</f>
        <v>Frutos de pepita</v>
      </c>
      <c r="I8919">
        <f>+VLOOKUP(Tabla2[[#This Row],[Categoría]],Cod_procesamiento10[],2,0)</f>
        <v>3</v>
      </c>
      <c r="J8919" t="s">
        <v>163</v>
      </c>
      <c r="K8919" s="3">
        <v>511.08</v>
      </c>
    </row>
    <row r="8920" spans="1:11" x14ac:dyDescent="0.35">
      <c r="A8920">
        <v>2015</v>
      </c>
      <c r="B8920" s="5" t="s">
        <v>56</v>
      </c>
      <c r="C8920" s="10">
        <v>42217</v>
      </c>
      <c r="D8920" t="s">
        <v>2</v>
      </c>
      <c r="E8920">
        <f>+VLOOKUP(Tabla2[[#This Row],[Punto de venta]],Punto_venta[],2,0)</f>
        <v>1</v>
      </c>
      <c r="F8920" t="s">
        <v>11</v>
      </c>
      <c r="G8920">
        <f>+VLOOKUP(Tabla2[[#This Row],[Cultivo]],Cod_categoría[],2,0)</f>
        <v>100102005</v>
      </c>
      <c r="H8920" t="str">
        <f>+VLOOKUP(F8920,Codigos[],2,0)</f>
        <v>Cítricos</v>
      </c>
      <c r="I8920">
        <f>+VLOOKUP(Tabla2[[#This Row],[Categoría]],Cod_procesamiento10[],2,0)</f>
        <v>2</v>
      </c>
      <c r="J8920" t="s">
        <v>163</v>
      </c>
      <c r="K8920" s="3">
        <v>480.97</v>
      </c>
    </row>
    <row r="8921" spans="1:11" x14ac:dyDescent="0.35">
      <c r="A8921">
        <v>2015</v>
      </c>
      <c r="B8921" s="5" t="s">
        <v>56</v>
      </c>
      <c r="C8921" s="10">
        <v>42217</v>
      </c>
      <c r="D8921" t="s">
        <v>2</v>
      </c>
      <c r="E8921">
        <f>+VLOOKUP(Tabla2[[#This Row],[Punto de venta]],Punto_venta[],2,0)</f>
        <v>1</v>
      </c>
      <c r="F8921" t="s">
        <v>13</v>
      </c>
      <c r="G8921">
        <f>+VLOOKUP(Tabla2[[#This Row],[Cultivo]],Cod_categoría[],2,0)</f>
        <v>100106002</v>
      </c>
      <c r="H8921" t="str">
        <f>+VLOOKUP(F8921,Codigos[],2,0)</f>
        <v>Frutos oleaginosos</v>
      </c>
      <c r="I8921">
        <f>+VLOOKUP(Tabla2[[#This Row],[Categoría]],Cod_procesamiento10[],2,0)</f>
        <v>12</v>
      </c>
      <c r="J8921" t="s">
        <v>163</v>
      </c>
      <c r="K8921" s="3">
        <v>2613.46</v>
      </c>
    </row>
    <row r="8922" spans="1:11" x14ac:dyDescent="0.35">
      <c r="A8922">
        <v>2015</v>
      </c>
      <c r="B8922" s="5" t="s">
        <v>56</v>
      </c>
      <c r="C8922" s="10">
        <v>42217</v>
      </c>
      <c r="D8922" t="s">
        <v>2</v>
      </c>
      <c r="E8922">
        <f>+VLOOKUP(Tabla2[[#This Row],[Punto de venta]],Punto_venta[],2,0)</f>
        <v>1</v>
      </c>
      <c r="F8922" t="s">
        <v>14</v>
      </c>
      <c r="G8922">
        <f>+VLOOKUP(Tabla2[[#This Row],[Cultivo]],Cod_categoría[],2,0)</f>
        <v>100104005</v>
      </c>
      <c r="H8922" t="str">
        <f>+VLOOKUP(F8922,Codigos[],2,0)</f>
        <v>Frutos de pepita</v>
      </c>
      <c r="I8922">
        <f>+VLOOKUP(Tabla2[[#This Row],[Categoría]],Cod_procesamiento10[],2,0)</f>
        <v>3</v>
      </c>
      <c r="J8922" t="s">
        <v>163</v>
      </c>
      <c r="K8922" s="3">
        <v>633.66</v>
      </c>
    </row>
    <row r="8923" spans="1:11" x14ac:dyDescent="0.35">
      <c r="A8923">
        <v>2015</v>
      </c>
      <c r="B8923" s="5" t="s">
        <v>56</v>
      </c>
      <c r="C8923" s="10">
        <v>42217</v>
      </c>
      <c r="D8923" t="s">
        <v>2</v>
      </c>
      <c r="E8923">
        <f>+VLOOKUP(Tabla2[[#This Row],[Punto de venta]],Punto_venta[],2,0)</f>
        <v>1</v>
      </c>
      <c r="F8923" t="s">
        <v>15</v>
      </c>
      <c r="G8923">
        <f>+VLOOKUP(Tabla2[[#This Row],[Cultivo]],Cod_categoría[],2,0)</f>
        <v>100108006</v>
      </c>
      <c r="H8923" t="str">
        <f>+VLOOKUP(F8923,Codigos[],2,0)</f>
        <v>Frutos tropicales y subtropicales</v>
      </c>
      <c r="I8923">
        <f>+VLOOKUP(Tabla2[[#This Row],[Categoría]],Cod_procesamiento10[],2,0)</f>
        <v>4</v>
      </c>
      <c r="J8923" t="s">
        <v>163</v>
      </c>
      <c r="K8923" s="3">
        <v>761.76</v>
      </c>
    </row>
    <row r="8924" spans="1:11" x14ac:dyDescent="0.35">
      <c r="A8924">
        <v>2015</v>
      </c>
      <c r="B8924" s="5" t="s">
        <v>56</v>
      </c>
      <c r="C8924" s="10">
        <v>42217</v>
      </c>
      <c r="D8924" t="s">
        <v>17</v>
      </c>
      <c r="E8924">
        <f>+VLOOKUP(Tabla2[[#This Row],[Punto de venta]],Punto_venta[],2,0)</f>
        <v>2</v>
      </c>
      <c r="F8924" t="s">
        <v>19</v>
      </c>
      <c r="G8924">
        <f>+VLOOKUP(Tabla2[[#This Row],[Cultivo]],Cod_categoría[],2,0)</f>
        <v>100101007</v>
      </c>
      <c r="H8924" t="str">
        <f>+VLOOKUP(F8924,Codigos[],2,0)</f>
        <v>Berries</v>
      </c>
      <c r="I8924">
        <f>+VLOOKUP(Tabla2[[#This Row],[Categoría]],Cod_procesamiento10[],2,0)</f>
        <v>1</v>
      </c>
      <c r="J8924" t="s">
        <v>163</v>
      </c>
      <c r="K8924" s="3">
        <v>987.9</v>
      </c>
    </row>
    <row r="8925" spans="1:11" x14ac:dyDescent="0.35">
      <c r="A8925">
        <v>2015</v>
      </c>
      <c r="B8925" s="5" t="s">
        <v>56</v>
      </c>
      <c r="C8925" s="10">
        <v>42217</v>
      </c>
      <c r="D8925" t="s">
        <v>17</v>
      </c>
      <c r="E8925">
        <f>+VLOOKUP(Tabla2[[#This Row],[Punto de venta]],Punto_venta[],2,0)</f>
        <v>2</v>
      </c>
      <c r="F8925" t="s">
        <v>9</v>
      </c>
      <c r="G8925">
        <f>+VLOOKUP(Tabla2[[#This Row],[Cultivo]],Cod_categoría[],2,0)</f>
        <v>100102003</v>
      </c>
      <c r="H8925" t="str">
        <f>+VLOOKUP(F8925,Codigos[],2,0)</f>
        <v>Cítricos</v>
      </c>
      <c r="I8925">
        <f>+VLOOKUP(Tabla2[[#This Row],[Categoría]],Cod_procesamiento10[],2,0)</f>
        <v>2</v>
      </c>
      <c r="J8925" t="s">
        <v>163</v>
      </c>
      <c r="K8925" s="3">
        <v>778.31</v>
      </c>
    </row>
    <row r="8926" spans="1:11" x14ac:dyDescent="0.35">
      <c r="A8926">
        <v>2015</v>
      </c>
      <c r="B8926" s="5" t="s">
        <v>56</v>
      </c>
      <c r="C8926" s="10">
        <v>42217</v>
      </c>
      <c r="D8926" t="s">
        <v>17</v>
      </c>
      <c r="E8926">
        <f>+VLOOKUP(Tabla2[[#This Row],[Punto de venta]],Punto_venta[],2,0)</f>
        <v>2</v>
      </c>
      <c r="F8926" t="s">
        <v>20</v>
      </c>
      <c r="G8926">
        <f>+VLOOKUP(Tabla2[[#This Row],[Cultivo]],Cod_categoría[],2,0)</f>
        <v>100102004</v>
      </c>
      <c r="H8926" t="str">
        <f>+VLOOKUP(F8926,Codigos[],2,0)</f>
        <v>Cítricos</v>
      </c>
      <c r="I8926">
        <f>+VLOOKUP(Tabla2[[#This Row],[Categoría]],Cod_procesamiento10[],2,0)</f>
        <v>2</v>
      </c>
      <c r="J8926" t="s">
        <v>163</v>
      </c>
      <c r="K8926" s="3">
        <v>1463.45</v>
      </c>
    </row>
    <row r="8927" spans="1:11" x14ac:dyDescent="0.35">
      <c r="A8927">
        <v>2015</v>
      </c>
      <c r="B8927" s="5" t="s">
        <v>56</v>
      </c>
      <c r="C8927" s="10">
        <v>42217</v>
      </c>
      <c r="D8927" t="s">
        <v>17</v>
      </c>
      <c r="E8927">
        <f>+VLOOKUP(Tabla2[[#This Row],[Punto de venta]],Punto_venta[],2,0)</f>
        <v>2</v>
      </c>
      <c r="F8927" t="s">
        <v>21</v>
      </c>
      <c r="G8927">
        <f>+VLOOKUP(Tabla2[[#This Row],[Cultivo]],Cod_categoría[],2,0)</f>
        <v>100108002</v>
      </c>
      <c r="H8927" t="str">
        <f>+VLOOKUP(F8927,Codigos[],2,0)</f>
        <v>Frutos tropicales y subtropicales</v>
      </c>
      <c r="I8927">
        <f>+VLOOKUP(Tabla2[[#This Row],[Categoría]],Cod_procesamiento10[],2,0)</f>
        <v>4</v>
      </c>
      <c r="J8927" t="s">
        <v>163</v>
      </c>
      <c r="K8927" s="3">
        <v>2158.5700000000002</v>
      </c>
    </row>
    <row r="8928" spans="1:11" x14ac:dyDescent="0.35">
      <c r="A8928">
        <v>2015</v>
      </c>
      <c r="B8928" s="5" t="s">
        <v>56</v>
      </c>
      <c r="C8928" s="10">
        <v>42217</v>
      </c>
      <c r="D8928" t="s">
        <v>17</v>
      </c>
      <c r="E8928">
        <f>+VLOOKUP(Tabla2[[#This Row],[Punto de venta]],Punto_venta[],2,0)</f>
        <v>2</v>
      </c>
      <c r="F8928" t="s">
        <v>10</v>
      </c>
      <c r="G8928">
        <f>+VLOOKUP(Tabla2[[#This Row],[Cultivo]],Cod_categoría[],2,0)</f>
        <v>100104002</v>
      </c>
      <c r="H8928" t="str">
        <f>+VLOOKUP(F8928,Codigos[],2,0)</f>
        <v>Frutos de pepita</v>
      </c>
      <c r="I8928">
        <f>+VLOOKUP(Tabla2[[#This Row],[Categoría]],Cod_procesamiento10[],2,0)</f>
        <v>3</v>
      </c>
      <c r="J8928" t="s">
        <v>163</v>
      </c>
      <c r="K8928" s="3">
        <v>846.92</v>
      </c>
    </row>
    <row r="8929" spans="1:11" x14ac:dyDescent="0.35">
      <c r="A8929">
        <v>2015</v>
      </c>
      <c r="B8929" s="5" t="s">
        <v>56</v>
      </c>
      <c r="C8929" s="10">
        <v>42217</v>
      </c>
      <c r="D8929" t="s">
        <v>17</v>
      </c>
      <c r="E8929">
        <f>+VLOOKUP(Tabla2[[#This Row],[Punto de venta]],Punto_venta[],2,0)</f>
        <v>2</v>
      </c>
      <c r="F8929" t="s">
        <v>11</v>
      </c>
      <c r="G8929">
        <f>+VLOOKUP(Tabla2[[#This Row],[Cultivo]],Cod_categoría[],2,0)</f>
        <v>100102005</v>
      </c>
      <c r="H8929" t="str">
        <f>+VLOOKUP(F8929,Codigos[],2,0)</f>
        <v>Cítricos</v>
      </c>
      <c r="I8929">
        <f>+VLOOKUP(Tabla2[[#This Row],[Categoría]],Cod_procesamiento10[],2,0)</f>
        <v>2</v>
      </c>
      <c r="J8929" t="s">
        <v>163</v>
      </c>
      <c r="K8929" s="3">
        <v>801.57</v>
      </c>
    </row>
    <row r="8930" spans="1:11" x14ac:dyDescent="0.35">
      <c r="A8930">
        <v>2015</v>
      </c>
      <c r="B8930" s="5" t="s">
        <v>56</v>
      </c>
      <c r="C8930" s="10">
        <v>42217</v>
      </c>
      <c r="D8930" t="s">
        <v>17</v>
      </c>
      <c r="E8930">
        <f>+VLOOKUP(Tabla2[[#This Row],[Punto de venta]],Punto_venta[],2,0)</f>
        <v>2</v>
      </c>
      <c r="F8930" t="s">
        <v>13</v>
      </c>
      <c r="G8930">
        <f>+VLOOKUP(Tabla2[[#This Row],[Cultivo]],Cod_categoría[],2,0)</f>
        <v>100106002</v>
      </c>
      <c r="H8930" t="str">
        <f>+VLOOKUP(F8930,Codigos[],2,0)</f>
        <v>Frutos oleaginosos</v>
      </c>
      <c r="I8930">
        <f>+VLOOKUP(Tabla2[[#This Row],[Categoría]],Cod_procesamiento10[],2,0)</f>
        <v>12</v>
      </c>
      <c r="J8930" t="s">
        <v>163</v>
      </c>
      <c r="K8930" s="3">
        <v>3025.09</v>
      </c>
    </row>
    <row r="8931" spans="1:11" x14ac:dyDescent="0.35">
      <c r="A8931">
        <v>2015</v>
      </c>
      <c r="B8931" s="5" t="s">
        <v>56</v>
      </c>
      <c r="C8931" s="10">
        <v>42217</v>
      </c>
      <c r="D8931" t="s">
        <v>17</v>
      </c>
      <c r="E8931">
        <f>+VLOOKUP(Tabla2[[#This Row],[Punto de venta]],Punto_venta[],2,0)</f>
        <v>2</v>
      </c>
      <c r="F8931" t="s">
        <v>14</v>
      </c>
      <c r="G8931">
        <f>+VLOOKUP(Tabla2[[#This Row],[Cultivo]],Cod_categoría[],2,0)</f>
        <v>100104005</v>
      </c>
      <c r="H8931" t="str">
        <f>+VLOOKUP(F8931,Codigos[],2,0)</f>
        <v>Frutos de pepita</v>
      </c>
      <c r="I8931">
        <f>+VLOOKUP(Tabla2[[#This Row],[Categoría]],Cod_procesamiento10[],2,0)</f>
        <v>3</v>
      </c>
      <c r="J8931" t="s">
        <v>163</v>
      </c>
      <c r="K8931" s="3">
        <v>977.25</v>
      </c>
    </row>
    <row r="8932" spans="1:11" x14ac:dyDescent="0.35">
      <c r="A8932">
        <v>2015</v>
      </c>
      <c r="B8932" s="5" t="s">
        <v>56</v>
      </c>
      <c r="C8932" s="10">
        <v>42217</v>
      </c>
      <c r="D8932" t="s">
        <v>17</v>
      </c>
      <c r="E8932">
        <f>+VLOOKUP(Tabla2[[#This Row],[Punto de venta]],Punto_venta[],2,0)</f>
        <v>2</v>
      </c>
      <c r="F8932" t="s">
        <v>15</v>
      </c>
      <c r="G8932">
        <f>+VLOOKUP(Tabla2[[#This Row],[Cultivo]],Cod_categoría[],2,0)</f>
        <v>100108006</v>
      </c>
      <c r="H8932" t="str">
        <f>+VLOOKUP(F8932,Codigos[],2,0)</f>
        <v>Frutos tropicales y subtropicales</v>
      </c>
      <c r="I8932">
        <f>+VLOOKUP(Tabla2[[#This Row],[Categoría]],Cod_procesamiento10[],2,0)</f>
        <v>4</v>
      </c>
      <c r="J8932" t="s">
        <v>163</v>
      </c>
      <c r="K8932" s="3">
        <v>749.11</v>
      </c>
    </row>
    <row r="8933" spans="1:11" x14ac:dyDescent="0.35">
      <c r="A8933">
        <v>2015</v>
      </c>
      <c r="B8933" s="5" t="s">
        <v>56</v>
      </c>
      <c r="C8933" s="10">
        <v>42217</v>
      </c>
      <c r="D8933" t="s">
        <v>2</v>
      </c>
      <c r="E8933">
        <f>+VLOOKUP(Tabla2[[#This Row],[Punto de venta]],Punto_venta[],2,0)</f>
        <v>1</v>
      </c>
      <c r="F8933" t="s">
        <v>19</v>
      </c>
      <c r="G8933">
        <f>+VLOOKUP(Tabla2[[#This Row],[Cultivo]],Cod_categoría[],2,0)</f>
        <v>100101007</v>
      </c>
      <c r="H8933" t="str">
        <f>+VLOOKUP(F8933,Codigos[],2,0)</f>
        <v>Berries</v>
      </c>
      <c r="I8933">
        <f>+VLOOKUP(Tabla2[[#This Row],[Categoría]],Cod_procesamiento10[],2,0)</f>
        <v>1</v>
      </c>
      <c r="J8933" t="s">
        <v>163</v>
      </c>
      <c r="K8933" s="3">
        <v>503.53</v>
      </c>
    </row>
    <row r="8934" spans="1:11" x14ac:dyDescent="0.35">
      <c r="A8934">
        <v>2015</v>
      </c>
      <c r="B8934" s="5" t="s">
        <v>56</v>
      </c>
      <c r="C8934" s="10">
        <v>42217</v>
      </c>
      <c r="D8934" t="s">
        <v>2</v>
      </c>
      <c r="E8934">
        <f>+VLOOKUP(Tabla2[[#This Row],[Punto de venta]],Punto_venta[],2,0)</f>
        <v>1</v>
      </c>
      <c r="F8934" t="s">
        <v>9</v>
      </c>
      <c r="G8934">
        <f>+VLOOKUP(Tabla2[[#This Row],[Cultivo]],Cod_categoría[],2,0)</f>
        <v>100102003</v>
      </c>
      <c r="H8934" t="str">
        <f>+VLOOKUP(F8934,Codigos[],2,0)</f>
        <v>Cítricos</v>
      </c>
      <c r="I8934">
        <f>+VLOOKUP(Tabla2[[#This Row],[Categoría]],Cod_procesamiento10[],2,0)</f>
        <v>2</v>
      </c>
      <c r="J8934" t="s">
        <v>163</v>
      </c>
      <c r="K8934" s="3">
        <v>367.78</v>
      </c>
    </row>
    <row r="8935" spans="1:11" x14ac:dyDescent="0.35">
      <c r="A8935">
        <v>2015</v>
      </c>
      <c r="B8935" s="5" t="s">
        <v>56</v>
      </c>
      <c r="C8935" s="10">
        <v>42217</v>
      </c>
      <c r="D8935" t="s">
        <v>2</v>
      </c>
      <c r="E8935">
        <f>+VLOOKUP(Tabla2[[#This Row],[Punto de venta]],Punto_venta[],2,0)</f>
        <v>1</v>
      </c>
      <c r="F8935" t="s">
        <v>20</v>
      </c>
      <c r="G8935">
        <f>+VLOOKUP(Tabla2[[#This Row],[Cultivo]],Cod_categoría[],2,0)</f>
        <v>100102004</v>
      </c>
      <c r="H8935" t="str">
        <f>+VLOOKUP(F8935,Codigos[],2,0)</f>
        <v>Cítricos</v>
      </c>
      <c r="I8935">
        <f>+VLOOKUP(Tabla2[[#This Row],[Categoría]],Cod_procesamiento10[],2,0)</f>
        <v>2</v>
      </c>
      <c r="J8935" t="s">
        <v>163</v>
      </c>
      <c r="K8935" s="3">
        <v>650.41999999999996</v>
      </c>
    </row>
    <row r="8936" spans="1:11" x14ac:dyDescent="0.35">
      <c r="A8936">
        <v>2015</v>
      </c>
      <c r="B8936" s="5" t="s">
        <v>56</v>
      </c>
      <c r="C8936" s="10">
        <v>42217</v>
      </c>
      <c r="D8936" t="s">
        <v>2</v>
      </c>
      <c r="E8936">
        <f>+VLOOKUP(Tabla2[[#This Row],[Punto de venta]],Punto_venta[],2,0)</f>
        <v>1</v>
      </c>
      <c r="F8936" t="s">
        <v>21</v>
      </c>
      <c r="G8936">
        <f>+VLOOKUP(Tabla2[[#This Row],[Cultivo]],Cod_categoría[],2,0)</f>
        <v>100108002</v>
      </c>
      <c r="H8936" t="str">
        <f>+VLOOKUP(F8936,Codigos[],2,0)</f>
        <v>Frutos tropicales y subtropicales</v>
      </c>
      <c r="I8936">
        <f>+VLOOKUP(Tabla2[[#This Row],[Categoría]],Cod_procesamiento10[],2,0)</f>
        <v>4</v>
      </c>
      <c r="J8936" t="s">
        <v>163</v>
      </c>
      <c r="K8936" s="3">
        <v>3750</v>
      </c>
    </row>
    <row r="8937" spans="1:11" x14ac:dyDescent="0.35">
      <c r="A8937">
        <v>2015</v>
      </c>
      <c r="B8937" s="5" t="s">
        <v>56</v>
      </c>
      <c r="C8937" s="10">
        <v>42217</v>
      </c>
      <c r="D8937" t="s">
        <v>2</v>
      </c>
      <c r="E8937">
        <f>+VLOOKUP(Tabla2[[#This Row],[Punto de venta]],Punto_venta[],2,0)</f>
        <v>1</v>
      </c>
      <c r="F8937" t="s">
        <v>10</v>
      </c>
      <c r="G8937">
        <f>+VLOOKUP(Tabla2[[#This Row],[Cultivo]],Cod_categoría[],2,0)</f>
        <v>100104002</v>
      </c>
      <c r="H8937" t="str">
        <f>+VLOOKUP(F8937,Codigos[],2,0)</f>
        <v>Frutos de pepita</v>
      </c>
      <c r="I8937">
        <f>+VLOOKUP(Tabla2[[#This Row],[Categoría]],Cod_procesamiento10[],2,0)</f>
        <v>3</v>
      </c>
      <c r="J8937" t="s">
        <v>163</v>
      </c>
      <c r="K8937" s="3">
        <v>520.49</v>
      </c>
    </row>
    <row r="8938" spans="1:11" x14ac:dyDescent="0.35">
      <c r="A8938">
        <v>2015</v>
      </c>
      <c r="B8938" s="5" t="s">
        <v>56</v>
      </c>
      <c r="C8938" s="10">
        <v>42217</v>
      </c>
      <c r="D8938" t="s">
        <v>2</v>
      </c>
      <c r="E8938">
        <f>+VLOOKUP(Tabla2[[#This Row],[Punto de venta]],Punto_venta[],2,0)</f>
        <v>1</v>
      </c>
      <c r="F8938" t="s">
        <v>11</v>
      </c>
      <c r="G8938">
        <f>+VLOOKUP(Tabla2[[#This Row],[Cultivo]],Cod_categoría[],2,0)</f>
        <v>100102005</v>
      </c>
      <c r="H8938" t="str">
        <f>+VLOOKUP(F8938,Codigos[],2,0)</f>
        <v>Cítricos</v>
      </c>
      <c r="I8938">
        <f>+VLOOKUP(Tabla2[[#This Row],[Categoría]],Cod_procesamiento10[],2,0)</f>
        <v>2</v>
      </c>
      <c r="J8938" t="s">
        <v>163</v>
      </c>
      <c r="K8938" s="3">
        <v>459.46</v>
      </c>
    </row>
    <row r="8939" spans="1:11" x14ac:dyDescent="0.35">
      <c r="A8939">
        <v>2015</v>
      </c>
      <c r="B8939" s="5" t="s">
        <v>56</v>
      </c>
      <c r="C8939" s="10">
        <v>42217</v>
      </c>
      <c r="D8939" t="s">
        <v>2</v>
      </c>
      <c r="E8939">
        <f>+VLOOKUP(Tabla2[[#This Row],[Punto de venta]],Punto_venta[],2,0)</f>
        <v>1</v>
      </c>
      <c r="F8939" t="s">
        <v>13</v>
      </c>
      <c r="G8939">
        <f>+VLOOKUP(Tabla2[[#This Row],[Cultivo]],Cod_categoría[],2,0)</f>
        <v>100106002</v>
      </c>
      <c r="H8939" t="str">
        <f>+VLOOKUP(F8939,Codigos[],2,0)</f>
        <v>Frutos oleaginosos</v>
      </c>
      <c r="I8939">
        <f>+VLOOKUP(Tabla2[[#This Row],[Categoría]],Cod_procesamiento10[],2,0)</f>
        <v>12</v>
      </c>
      <c r="J8939" t="s">
        <v>163</v>
      </c>
      <c r="K8939" s="3">
        <v>2364.91</v>
      </c>
    </row>
    <row r="8940" spans="1:11" x14ac:dyDescent="0.35">
      <c r="A8940">
        <v>2015</v>
      </c>
      <c r="B8940" s="5" t="s">
        <v>56</v>
      </c>
      <c r="C8940" s="10">
        <v>42217</v>
      </c>
      <c r="D8940" t="s">
        <v>2</v>
      </c>
      <c r="E8940">
        <f>+VLOOKUP(Tabla2[[#This Row],[Punto de venta]],Punto_venta[],2,0)</f>
        <v>1</v>
      </c>
      <c r="F8940" t="s">
        <v>14</v>
      </c>
      <c r="G8940">
        <f>+VLOOKUP(Tabla2[[#This Row],[Cultivo]],Cod_categoría[],2,0)</f>
        <v>100104005</v>
      </c>
      <c r="H8940" t="str">
        <f>+VLOOKUP(F8940,Codigos[],2,0)</f>
        <v>Frutos de pepita</v>
      </c>
      <c r="I8940">
        <f>+VLOOKUP(Tabla2[[#This Row],[Categoría]],Cod_procesamiento10[],2,0)</f>
        <v>3</v>
      </c>
      <c r="J8940" t="s">
        <v>163</v>
      </c>
      <c r="K8940" s="3">
        <v>622.38</v>
      </c>
    </row>
    <row r="8941" spans="1:11" x14ac:dyDescent="0.35">
      <c r="A8941">
        <v>2015</v>
      </c>
      <c r="B8941" s="5" t="s">
        <v>56</v>
      </c>
      <c r="C8941" s="10">
        <v>42217</v>
      </c>
      <c r="D8941" t="s">
        <v>2</v>
      </c>
      <c r="E8941">
        <f>+VLOOKUP(Tabla2[[#This Row],[Punto de venta]],Punto_venta[],2,0)</f>
        <v>1</v>
      </c>
      <c r="F8941" t="s">
        <v>15</v>
      </c>
      <c r="G8941">
        <f>+VLOOKUP(Tabla2[[#This Row],[Cultivo]],Cod_categoría[],2,0)</f>
        <v>100108006</v>
      </c>
      <c r="H8941" t="str">
        <f>+VLOOKUP(F8941,Codigos[],2,0)</f>
        <v>Frutos tropicales y subtropicales</v>
      </c>
      <c r="I8941">
        <f>+VLOOKUP(Tabla2[[#This Row],[Categoría]],Cod_procesamiento10[],2,0)</f>
        <v>4</v>
      </c>
      <c r="J8941" t="s">
        <v>163</v>
      </c>
      <c r="K8941" s="3">
        <v>649.99</v>
      </c>
    </row>
    <row r="8942" spans="1:11" x14ac:dyDescent="0.35">
      <c r="A8942">
        <v>2015</v>
      </c>
      <c r="B8942" s="5" t="s">
        <v>56</v>
      </c>
      <c r="C8942" s="10">
        <v>42217</v>
      </c>
      <c r="D8942" t="s">
        <v>17</v>
      </c>
      <c r="E8942">
        <f>+VLOOKUP(Tabla2[[#This Row],[Punto de venta]],Punto_venta[],2,0)</f>
        <v>2</v>
      </c>
      <c r="F8942" t="s">
        <v>19</v>
      </c>
      <c r="G8942">
        <f>+VLOOKUP(Tabla2[[#This Row],[Cultivo]],Cod_categoría[],2,0)</f>
        <v>100101007</v>
      </c>
      <c r="H8942" t="str">
        <f>+VLOOKUP(F8942,Codigos[],2,0)</f>
        <v>Berries</v>
      </c>
      <c r="I8942">
        <f>+VLOOKUP(Tabla2[[#This Row],[Categoría]],Cod_procesamiento10[],2,0)</f>
        <v>1</v>
      </c>
      <c r="J8942" t="s">
        <v>163</v>
      </c>
      <c r="K8942" s="3">
        <v>996.9</v>
      </c>
    </row>
    <row r="8943" spans="1:11" x14ac:dyDescent="0.35">
      <c r="A8943">
        <v>2015</v>
      </c>
      <c r="B8943" s="5" t="s">
        <v>56</v>
      </c>
      <c r="C8943" s="10">
        <v>42217</v>
      </c>
      <c r="D8943" t="s">
        <v>17</v>
      </c>
      <c r="E8943">
        <f>+VLOOKUP(Tabla2[[#This Row],[Punto de venta]],Punto_venta[],2,0)</f>
        <v>2</v>
      </c>
      <c r="F8943" t="s">
        <v>9</v>
      </c>
      <c r="G8943">
        <f>+VLOOKUP(Tabla2[[#This Row],[Cultivo]],Cod_categoría[],2,0)</f>
        <v>100102003</v>
      </c>
      <c r="H8943" t="str">
        <f>+VLOOKUP(F8943,Codigos[],2,0)</f>
        <v>Cítricos</v>
      </c>
      <c r="I8943">
        <f>+VLOOKUP(Tabla2[[#This Row],[Categoría]],Cod_procesamiento10[],2,0)</f>
        <v>2</v>
      </c>
      <c r="J8943" t="s">
        <v>163</v>
      </c>
      <c r="K8943" s="3">
        <v>731.15</v>
      </c>
    </row>
    <row r="8944" spans="1:11" x14ac:dyDescent="0.35">
      <c r="A8944">
        <v>2015</v>
      </c>
      <c r="B8944" s="5" t="s">
        <v>56</v>
      </c>
      <c r="C8944" s="10">
        <v>42217</v>
      </c>
      <c r="D8944" t="s">
        <v>17</v>
      </c>
      <c r="E8944">
        <f>+VLOOKUP(Tabla2[[#This Row],[Punto de venta]],Punto_venta[],2,0)</f>
        <v>2</v>
      </c>
      <c r="F8944" t="s">
        <v>20</v>
      </c>
      <c r="G8944">
        <f>+VLOOKUP(Tabla2[[#This Row],[Cultivo]],Cod_categoría[],2,0)</f>
        <v>100102004</v>
      </c>
      <c r="H8944" t="str">
        <f>+VLOOKUP(F8944,Codigos[],2,0)</f>
        <v>Cítricos</v>
      </c>
      <c r="I8944">
        <f>+VLOOKUP(Tabla2[[#This Row],[Categoría]],Cod_procesamiento10[],2,0)</f>
        <v>2</v>
      </c>
      <c r="J8944" t="s">
        <v>163</v>
      </c>
      <c r="K8944" s="3">
        <v>1487.13</v>
      </c>
    </row>
    <row r="8945" spans="1:11" x14ac:dyDescent="0.35">
      <c r="A8945">
        <v>2015</v>
      </c>
      <c r="B8945" s="5" t="s">
        <v>56</v>
      </c>
      <c r="C8945" s="10">
        <v>42217</v>
      </c>
      <c r="D8945" t="s">
        <v>17</v>
      </c>
      <c r="E8945">
        <f>+VLOOKUP(Tabla2[[#This Row],[Punto de venta]],Punto_venta[],2,0)</f>
        <v>2</v>
      </c>
      <c r="F8945" t="s">
        <v>21</v>
      </c>
      <c r="G8945">
        <f>+VLOOKUP(Tabla2[[#This Row],[Cultivo]],Cod_categoría[],2,0)</f>
        <v>100108002</v>
      </c>
      <c r="H8945" t="str">
        <f>+VLOOKUP(F8945,Codigos[],2,0)</f>
        <v>Frutos tropicales y subtropicales</v>
      </c>
      <c r="I8945">
        <f>+VLOOKUP(Tabla2[[#This Row],[Categoría]],Cod_procesamiento10[],2,0)</f>
        <v>4</v>
      </c>
      <c r="J8945" t="s">
        <v>163</v>
      </c>
      <c r="K8945" s="3">
        <v>2194.2399999999998</v>
      </c>
    </row>
    <row r="8946" spans="1:11" x14ac:dyDescent="0.35">
      <c r="A8946">
        <v>2015</v>
      </c>
      <c r="B8946" s="5" t="s">
        <v>56</v>
      </c>
      <c r="C8946" s="10">
        <v>42217</v>
      </c>
      <c r="D8946" t="s">
        <v>17</v>
      </c>
      <c r="E8946">
        <f>+VLOOKUP(Tabla2[[#This Row],[Punto de venta]],Punto_venta[],2,0)</f>
        <v>2</v>
      </c>
      <c r="F8946" t="s">
        <v>10</v>
      </c>
      <c r="G8946">
        <f>+VLOOKUP(Tabla2[[#This Row],[Cultivo]],Cod_categoría[],2,0)</f>
        <v>100104002</v>
      </c>
      <c r="H8946" t="str">
        <f>+VLOOKUP(F8946,Codigos[],2,0)</f>
        <v>Frutos de pepita</v>
      </c>
      <c r="I8946">
        <f>+VLOOKUP(Tabla2[[#This Row],[Categoría]],Cod_procesamiento10[],2,0)</f>
        <v>3</v>
      </c>
      <c r="J8946" t="s">
        <v>163</v>
      </c>
      <c r="K8946" s="3">
        <v>846.43</v>
      </c>
    </row>
    <row r="8947" spans="1:11" x14ac:dyDescent="0.35">
      <c r="A8947">
        <v>2015</v>
      </c>
      <c r="B8947" s="5" t="s">
        <v>56</v>
      </c>
      <c r="C8947" s="10">
        <v>42217</v>
      </c>
      <c r="D8947" t="s">
        <v>17</v>
      </c>
      <c r="E8947">
        <f>+VLOOKUP(Tabla2[[#This Row],[Punto de venta]],Punto_venta[],2,0)</f>
        <v>2</v>
      </c>
      <c r="F8947" t="s">
        <v>11</v>
      </c>
      <c r="G8947">
        <f>+VLOOKUP(Tabla2[[#This Row],[Cultivo]],Cod_categoría[],2,0)</f>
        <v>100102005</v>
      </c>
      <c r="H8947" t="str">
        <f>+VLOOKUP(F8947,Codigos[],2,0)</f>
        <v>Cítricos</v>
      </c>
      <c r="I8947">
        <f>+VLOOKUP(Tabla2[[#This Row],[Categoría]],Cod_procesamiento10[],2,0)</f>
        <v>2</v>
      </c>
      <c r="J8947" t="s">
        <v>163</v>
      </c>
      <c r="K8947" s="3">
        <v>856.26</v>
      </c>
    </row>
    <row r="8948" spans="1:11" x14ac:dyDescent="0.35">
      <c r="A8948">
        <v>2015</v>
      </c>
      <c r="B8948" s="5" t="s">
        <v>56</v>
      </c>
      <c r="C8948" s="10">
        <v>42217</v>
      </c>
      <c r="D8948" t="s">
        <v>17</v>
      </c>
      <c r="E8948">
        <f>+VLOOKUP(Tabla2[[#This Row],[Punto de venta]],Punto_venta[],2,0)</f>
        <v>2</v>
      </c>
      <c r="F8948" t="s">
        <v>13</v>
      </c>
      <c r="G8948">
        <f>+VLOOKUP(Tabla2[[#This Row],[Cultivo]],Cod_categoría[],2,0)</f>
        <v>100106002</v>
      </c>
      <c r="H8948" t="str">
        <f>+VLOOKUP(F8948,Codigos[],2,0)</f>
        <v>Frutos oleaginosos</v>
      </c>
      <c r="I8948">
        <f>+VLOOKUP(Tabla2[[#This Row],[Categoría]],Cod_procesamiento10[],2,0)</f>
        <v>12</v>
      </c>
      <c r="J8948" t="s">
        <v>163</v>
      </c>
      <c r="K8948" s="3">
        <v>3084.08</v>
      </c>
    </row>
    <row r="8949" spans="1:11" x14ac:dyDescent="0.35">
      <c r="A8949">
        <v>2015</v>
      </c>
      <c r="B8949" s="5" t="s">
        <v>56</v>
      </c>
      <c r="C8949" s="10">
        <v>42217</v>
      </c>
      <c r="D8949" t="s">
        <v>17</v>
      </c>
      <c r="E8949">
        <f>+VLOOKUP(Tabla2[[#This Row],[Punto de venta]],Punto_venta[],2,0)</f>
        <v>2</v>
      </c>
      <c r="F8949" t="s">
        <v>14</v>
      </c>
      <c r="G8949">
        <f>+VLOOKUP(Tabla2[[#This Row],[Cultivo]],Cod_categoría[],2,0)</f>
        <v>100104005</v>
      </c>
      <c r="H8949" t="str">
        <f>+VLOOKUP(F8949,Codigos[],2,0)</f>
        <v>Frutos de pepita</v>
      </c>
      <c r="I8949">
        <f>+VLOOKUP(Tabla2[[#This Row],[Categoría]],Cod_procesamiento10[],2,0)</f>
        <v>3</v>
      </c>
      <c r="J8949" t="s">
        <v>163</v>
      </c>
      <c r="K8949" s="3">
        <v>1017.28</v>
      </c>
    </row>
    <row r="8950" spans="1:11" x14ac:dyDescent="0.35">
      <c r="A8950">
        <v>2015</v>
      </c>
      <c r="B8950" s="5" t="s">
        <v>56</v>
      </c>
      <c r="C8950" s="10">
        <v>42217</v>
      </c>
      <c r="D8950" t="s">
        <v>17</v>
      </c>
      <c r="E8950">
        <f>+VLOOKUP(Tabla2[[#This Row],[Punto de venta]],Punto_venta[],2,0)</f>
        <v>2</v>
      </c>
      <c r="F8950" t="s">
        <v>15</v>
      </c>
      <c r="G8950">
        <f>+VLOOKUP(Tabla2[[#This Row],[Cultivo]],Cod_categoría[],2,0)</f>
        <v>100108006</v>
      </c>
      <c r="H8950" t="str">
        <f>+VLOOKUP(F8950,Codigos[],2,0)</f>
        <v>Frutos tropicales y subtropicales</v>
      </c>
      <c r="I8950">
        <f>+VLOOKUP(Tabla2[[#This Row],[Categoría]],Cod_procesamiento10[],2,0)</f>
        <v>4</v>
      </c>
      <c r="J8950" t="s">
        <v>163</v>
      </c>
      <c r="K8950" s="3">
        <v>763.38</v>
      </c>
    </row>
    <row r="8951" spans="1:11" x14ac:dyDescent="0.35">
      <c r="A8951">
        <v>2015</v>
      </c>
      <c r="B8951" s="5" t="s">
        <v>56</v>
      </c>
      <c r="C8951" s="10">
        <v>42217</v>
      </c>
      <c r="D8951" t="s">
        <v>24</v>
      </c>
      <c r="E8951">
        <f>+VLOOKUP(Tabla2[[#This Row],[Punto de venta]],Punto_venta[],2,0)</f>
        <v>3</v>
      </c>
      <c r="F8951" t="s">
        <v>4</v>
      </c>
      <c r="G8951">
        <f>+VLOOKUP(Tabla2[[#This Row],[Cultivo]],Cod_categoría[],2,0)</f>
        <v>100107002</v>
      </c>
      <c r="H8951" t="str">
        <f>+VLOOKUP(F8951,Codigos[],2,0)</f>
        <v>Frutos tropicales y subtropicales</v>
      </c>
      <c r="I8951">
        <f>+VLOOKUP(Tabla2[[#This Row],[Categoría]],Cod_procesamiento10[],2,0)</f>
        <v>4</v>
      </c>
      <c r="J8951" t="s">
        <v>163</v>
      </c>
      <c r="K8951" s="3">
        <v>1622.4</v>
      </c>
    </row>
    <row r="8952" spans="1:11" x14ac:dyDescent="0.35">
      <c r="A8952">
        <v>2015</v>
      </c>
      <c r="B8952" s="5" t="s">
        <v>56</v>
      </c>
      <c r="C8952" s="10">
        <v>42217</v>
      </c>
      <c r="D8952" t="s">
        <v>24</v>
      </c>
      <c r="E8952">
        <f>+VLOOKUP(Tabla2[[#This Row],[Punto de venta]],Punto_venta[],2,0)</f>
        <v>3</v>
      </c>
      <c r="F8952" t="s">
        <v>8</v>
      </c>
      <c r="G8952">
        <f>+VLOOKUP(Tabla2[[#This Row],[Cultivo]],Cod_categoría[],2,0)</f>
        <v>100112025</v>
      </c>
      <c r="H8952" t="str">
        <f>+VLOOKUP(F8952,Codigos[],2,0)</f>
        <v>Berries</v>
      </c>
      <c r="I8952">
        <f>+VLOOKUP(Tabla2[[#This Row],[Categoría]],Cod_procesamiento10[],2,0)</f>
        <v>1</v>
      </c>
      <c r="J8952" t="s">
        <v>163</v>
      </c>
      <c r="K8952" s="3">
        <v>2011.04</v>
      </c>
    </row>
    <row r="8953" spans="1:11" x14ac:dyDescent="0.35">
      <c r="A8953">
        <v>2015</v>
      </c>
      <c r="B8953" s="5" t="s">
        <v>56</v>
      </c>
      <c r="C8953" s="10">
        <v>42217</v>
      </c>
      <c r="D8953" t="s">
        <v>24</v>
      </c>
      <c r="E8953">
        <f>+VLOOKUP(Tabla2[[#This Row],[Punto de venta]],Punto_venta[],2,0)</f>
        <v>3</v>
      </c>
      <c r="F8953" t="s">
        <v>30</v>
      </c>
      <c r="G8953">
        <f>+VLOOKUP(Tabla2[[#This Row],[Cultivo]],Cod_categoría[],2,0)</f>
        <v>100114043</v>
      </c>
      <c r="H8953" t="str">
        <f>+VLOOKUP(F8953,Codigos[],2,0)</f>
        <v>Frutos tropicales y subtropicales</v>
      </c>
      <c r="I8953">
        <f>+VLOOKUP(Tabla2[[#This Row],[Categoría]],Cod_procesamiento10[],2,0)</f>
        <v>4</v>
      </c>
      <c r="J8953" t="s">
        <v>163</v>
      </c>
      <c r="K8953" s="3">
        <v>952.99</v>
      </c>
    </row>
    <row r="8954" spans="1:11" x14ac:dyDescent="0.35">
      <c r="A8954">
        <v>2015</v>
      </c>
      <c r="B8954" s="5" t="s">
        <v>56</v>
      </c>
      <c r="C8954" s="10">
        <v>42217</v>
      </c>
      <c r="D8954" t="s">
        <v>24</v>
      </c>
      <c r="E8954">
        <f>+VLOOKUP(Tabla2[[#This Row],[Punto de venta]],Punto_venta[],2,0)</f>
        <v>3</v>
      </c>
      <c r="F8954" t="s">
        <v>33</v>
      </c>
      <c r="G8954">
        <f>+VLOOKUP(Tabla2[[#This Row],[Cultivo]],Cod_categoría[],2,0)</f>
        <v>100114040</v>
      </c>
      <c r="H8954" t="str">
        <f>+VLOOKUP(F8954,Codigos[],2,0)</f>
        <v>Frutos tropicales y subtropicales</v>
      </c>
      <c r="I8954">
        <f>+VLOOKUP(Tabla2[[#This Row],[Categoría]],Cod_procesamiento10[],2,0)</f>
        <v>4</v>
      </c>
      <c r="J8954" t="s">
        <v>163</v>
      </c>
      <c r="K8954" s="3">
        <v>621.32000000000005</v>
      </c>
    </row>
    <row r="8955" spans="1:11" x14ac:dyDescent="0.35">
      <c r="A8955">
        <v>2015</v>
      </c>
      <c r="B8955" s="5" t="s">
        <v>56</v>
      </c>
      <c r="C8955" s="10">
        <v>42217</v>
      </c>
      <c r="D8955" t="s">
        <v>24</v>
      </c>
      <c r="E8955">
        <f>+VLOOKUP(Tabla2[[#This Row],[Punto de venta]],Punto_venta[],2,0)</f>
        <v>3</v>
      </c>
      <c r="F8955" t="s">
        <v>19</v>
      </c>
      <c r="G8955">
        <f>+VLOOKUP(Tabla2[[#This Row],[Cultivo]],Cod_categoría[],2,0)</f>
        <v>100101007</v>
      </c>
      <c r="H8955" t="str">
        <f>+VLOOKUP(F8955,Codigos[],2,0)</f>
        <v>Berries</v>
      </c>
      <c r="I8955">
        <f>+VLOOKUP(Tabla2[[#This Row],[Categoría]],Cod_procesamiento10[],2,0)</f>
        <v>1</v>
      </c>
      <c r="J8955" t="s">
        <v>163</v>
      </c>
      <c r="K8955" s="3">
        <v>279.7</v>
      </c>
    </row>
    <row r="8956" spans="1:11" x14ac:dyDescent="0.35">
      <c r="A8956">
        <v>2015</v>
      </c>
      <c r="B8956" s="5" t="s">
        <v>56</v>
      </c>
      <c r="C8956" s="10">
        <v>42217</v>
      </c>
      <c r="D8956" t="s">
        <v>24</v>
      </c>
      <c r="E8956">
        <f>+VLOOKUP(Tabla2[[#This Row],[Punto de venta]],Punto_venta[],2,0)</f>
        <v>3</v>
      </c>
      <c r="F8956" t="s">
        <v>9</v>
      </c>
      <c r="G8956">
        <f>+VLOOKUP(Tabla2[[#This Row],[Cultivo]],Cod_categoría[],2,0)</f>
        <v>100102003</v>
      </c>
      <c r="H8956" t="str">
        <f>+VLOOKUP(F8956,Codigos[],2,0)</f>
        <v>Cítricos</v>
      </c>
      <c r="I8956">
        <f>+VLOOKUP(Tabla2[[#This Row],[Categoría]],Cod_procesamiento10[],2,0)</f>
        <v>2</v>
      </c>
      <c r="J8956" t="s">
        <v>163</v>
      </c>
      <c r="K8956" s="3">
        <v>176.92</v>
      </c>
    </row>
    <row r="8957" spans="1:11" x14ac:dyDescent="0.35">
      <c r="A8957">
        <v>2015</v>
      </c>
      <c r="B8957" s="5" t="s">
        <v>56</v>
      </c>
      <c r="C8957" s="10">
        <v>42217</v>
      </c>
      <c r="D8957" t="s">
        <v>24</v>
      </c>
      <c r="E8957">
        <f>+VLOOKUP(Tabla2[[#This Row],[Punto de venta]],Punto_venta[],2,0)</f>
        <v>3</v>
      </c>
      <c r="F8957" t="s">
        <v>20</v>
      </c>
      <c r="G8957">
        <f>+VLOOKUP(Tabla2[[#This Row],[Cultivo]],Cod_categoría[],2,0)</f>
        <v>100102004</v>
      </c>
      <c r="H8957" t="str">
        <f>+VLOOKUP(F8957,Codigos[],2,0)</f>
        <v>Cítricos</v>
      </c>
      <c r="I8957">
        <f>+VLOOKUP(Tabla2[[#This Row],[Categoría]],Cod_procesamiento10[],2,0)</f>
        <v>2</v>
      </c>
      <c r="J8957" t="s">
        <v>163</v>
      </c>
      <c r="K8957" s="3">
        <v>353.81</v>
      </c>
    </row>
    <row r="8958" spans="1:11" x14ac:dyDescent="0.35">
      <c r="A8958">
        <v>2015</v>
      </c>
      <c r="B8958" s="5" t="s">
        <v>56</v>
      </c>
      <c r="C8958" s="10">
        <v>42217</v>
      </c>
      <c r="D8958" t="s">
        <v>24</v>
      </c>
      <c r="E8958">
        <f>+VLOOKUP(Tabla2[[#This Row],[Punto de venta]],Punto_venta[],2,0)</f>
        <v>3</v>
      </c>
      <c r="F8958" t="s">
        <v>21</v>
      </c>
      <c r="G8958">
        <f>+VLOOKUP(Tabla2[[#This Row],[Cultivo]],Cod_categoría[],2,0)</f>
        <v>100108002</v>
      </c>
      <c r="H8958" t="str">
        <f>+VLOOKUP(F8958,Codigos[],2,0)</f>
        <v>Frutos tropicales y subtropicales</v>
      </c>
      <c r="I8958">
        <f>+VLOOKUP(Tabla2[[#This Row],[Categoría]],Cod_procesamiento10[],2,0)</f>
        <v>4</v>
      </c>
      <c r="J8958" t="s">
        <v>163</v>
      </c>
      <c r="K8958" s="3">
        <v>1748.23</v>
      </c>
    </row>
    <row r="8959" spans="1:11" x14ac:dyDescent="0.35">
      <c r="A8959">
        <v>2015</v>
      </c>
      <c r="B8959" s="5" t="s">
        <v>56</v>
      </c>
      <c r="C8959" s="10">
        <v>42217</v>
      </c>
      <c r="D8959" t="s">
        <v>24</v>
      </c>
      <c r="E8959">
        <f>+VLOOKUP(Tabla2[[#This Row],[Punto de venta]],Punto_venta[],2,0)</f>
        <v>3</v>
      </c>
      <c r="F8959" t="s">
        <v>10</v>
      </c>
      <c r="G8959">
        <f>+VLOOKUP(Tabla2[[#This Row],[Cultivo]],Cod_categoría[],2,0)</f>
        <v>100104002</v>
      </c>
      <c r="H8959" t="str">
        <f>+VLOOKUP(F8959,Codigos[],2,0)</f>
        <v>Frutos de pepita</v>
      </c>
      <c r="I8959">
        <f>+VLOOKUP(Tabla2[[#This Row],[Categoría]],Cod_procesamiento10[],2,0)</f>
        <v>3</v>
      </c>
      <c r="J8959" t="s">
        <v>163</v>
      </c>
      <c r="K8959" s="3">
        <v>302.06</v>
      </c>
    </row>
    <row r="8960" spans="1:11" x14ac:dyDescent="0.35">
      <c r="A8960">
        <v>2015</v>
      </c>
      <c r="B8960" s="5" t="s">
        <v>56</v>
      </c>
      <c r="C8960" s="10">
        <v>42217</v>
      </c>
      <c r="D8960" t="s">
        <v>24</v>
      </c>
      <c r="E8960">
        <f>+VLOOKUP(Tabla2[[#This Row],[Punto de venta]],Punto_venta[],2,0)</f>
        <v>3</v>
      </c>
      <c r="F8960" t="s">
        <v>22</v>
      </c>
      <c r="G8960">
        <f>+VLOOKUP(Tabla2[[#This Row],[Cultivo]],Cod_categoría[],2,0)</f>
        <v>100114041</v>
      </c>
      <c r="H8960" t="str">
        <f>+VLOOKUP(F8960,Codigos[],2,0)</f>
        <v>Frutos tropicales y subtropicales</v>
      </c>
      <c r="I8960">
        <f>+VLOOKUP(Tabla2[[#This Row],[Categoría]],Cod_procesamiento10[],2,0)</f>
        <v>4</v>
      </c>
      <c r="J8960" t="s">
        <v>163</v>
      </c>
      <c r="K8960" s="3">
        <v>1986.76</v>
      </c>
    </row>
    <row r="8961" spans="1:11" x14ac:dyDescent="0.35">
      <c r="A8961">
        <v>2015</v>
      </c>
      <c r="B8961" s="5" t="s">
        <v>56</v>
      </c>
      <c r="C8961" s="10">
        <v>42217</v>
      </c>
      <c r="D8961" t="s">
        <v>24</v>
      </c>
      <c r="E8961">
        <f>+VLOOKUP(Tabla2[[#This Row],[Punto de venta]],Punto_venta[],2,0)</f>
        <v>3</v>
      </c>
      <c r="F8961" t="s">
        <v>28</v>
      </c>
      <c r="G8961">
        <f>+VLOOKUP(Tabla2[[#This Row],[Cultivo]],Cod_categoría[],2,0)</f>
        <v>100104003</v>
      </c>
      <c r="H8961" t="str">
        <f>+VLOOKUP(F8961,Codigos[],2,0)</f>
        <v>Frutos de pepita</v>
      </c>
      <c r="I8961">
        <f>+VLOOKUP(Tabla2[[#This Row],[Categoría]],Cod_procesamiento10[],2,0)</f>
        <v>3</v>
      </c>
      <c r="J8961" t="s">
        <v>163</v>
      </c>
      <c r="K8961" s="3">
        <v>380.36</v>
      </c>
    </row>
    <row r="8962" spans="1:11" x14ac:dyDescent="0.35">
      <c r="A8962">
        <v>2015</v>
      </c>
      <c r="B8962" s="5" t="s">
        <v>56</v>
      </c>
      <c r="C8962" s="10">
        <v>42217</v>
      </c>
      <c r="D8962" t="s">
        <v>24</v>
      </c>
      <c r="E8962">
        <f>+VLOOKUP(Tabla2[[#This Row],[Punto de venta]],Punto_venta[],2,0)</f>
        <v>3</v>
      </c>
      <c r="F8962" t="s">
        <v>11</v>
      </c>
      <c r="G8962">
        <f>+VLOOKUP(Tabla2[[#This Row],[Cultivo]],Cod_categoría[],2,0)</f>
        <v>100102005</v>
      </c>
      <c r="H8962" t="str">
        <f>+VLOOKUP(F8962,Codigos[],2,0)</f>
        <v>Cítricos</v>
      </c>
      <c r="I8962">
        <f>+VLOOKUP(Tabla2[[#This Row],[Categoría]],Cod_procesamiento10[],2,0)</f>
        <v>2</v>
      </c>
      <c r="J8962" t="s">
        <v>163</v>
      </c>
      <c r="K8962" s="3">
        <v>217.72</v>
      </c>
    </row>
    <row r="8963" spans="1:11" x14ac:dyDescent="0.35">
      <c r="A8963">
        <v>2015</v>
      </c>
      <c r="B8963" s="5" t="s">
        <v>56</v>
      </c>
      <c r="C8963" s="10">
        <v>42217</v>
      </c>
      <c r="D8963" t="s">
        <v>24</v>
      </c>
      <c r="E8963">
        <f>+VLOOKUP(Tabla2[[#This Row],[Punto de venta]],Punto_venta[],2,0)</f>
        <v>3</v>
      </c>
      <c r="F8963" t="s">
        <v>13</v>
      </c>
      <c r="G8963">
        <f>+VLOOKUP(Tabla2[[#This Row],[Cultivo]],Cod_categoría[],2,0)</f>
        <v>100106002</v>
      </c>
      <c r="H8963" t="str">
        <f>+VLOOKUP(F8963,Codigos[],2,0)</f>
        <v>Frutos oleaginosos</v>
      </c>
      <c r="I8963">
        <f>+VLOOKUP(Tabla2[[#This Row],[Categoría]],Cod_procesamiento10[],2,0)</f>
        <v>12</v>
      </c>
      <c r="J8963" t="s">
        <v>163</v>
      </c>
      <c r="K8963" s="3">
        <v>1535.21</v>
      </c>
    </row>
    <row r="8964" spans="1:11" x14ac:dyDescent="0.35">
      <c r="A8964">
        <v>2015</v>
      </c>
      <c r="B8964" s="5" t="s">
        <v>56</v>
      </c>
      <c r="C8964" s="10">
        <v>42217</v>
      </c>
      <c r="D8964" t="s">
        <v>24</v>
      </c>
      <c r="E8964">
        <f>+VLOOKUP(Tabla2[[#This Row],[Punto de venta]],Punto_venta[],2,0)</f>
        <v>3</v>
      </c>
      <c r="F8964" t="s">
        <v>31</v>
      </c>
      <c r="G8964">
        <f>+VLOOKUP(Tabla2[[#This Row],[Cultivo]],Cod_categoría[],2,0)</f>
        <v>100108004</v>
      </c>
      <c r="H8964" t="str">
        <f>+VLOOKUP(F8964,Codigos[],2,0)</f>
        <v>Frutos tropicales y subtropicales</v>
      </c>
      <c r="I8964">
        <f>+VLOOKUP(Tabla2[[#This Row],[Categoría]],Cod_procesamiento10[],2,0)</f>
        <v>4</v>
      </c>
      <c r="J8964" t="s">
        <v>163</v>
      </c>
      <c r="K8964" s="3">
        <v>726.98</v>
      </c>
    </row>
    <row r="8965" spans="1:11" x14ac:dyDescent="0.35">
      <c r="A8965">
        <v>2015</v>
      </c>
      <c r="B8965" s="5" t="s">
        <v>56</v>
      </c>
      <c r="C8965" s="10">
        <v>42217</v>
      </c>
      <c r="D8965" t="s">
        <v>24</v>
      </c>
      <c r="E8965">
        <f>+VLOOKUP(Tabla2[[#This Row],[Punto de venta]],Punto_venta[],2,0)</f>
        <v>3</v>
      </c>
      <c r="F8965" t="s">
        <v>14</v>
      </c>
      <c r="G8965">
        <f>+VLOOKUP(Tabla2[[#This Row],[Cultivo]],Cod_categoría[],2,0)</f>
        <v>100104005</v>
      </c>
      <c r="H8965" t="str">
        <f>+VLOOKUP(F8965,Codigos[],2,0)</f>
        <v>Frutos de pepita</v>
      </c>
      <c r="I8965">
        <f>+VLOOKUP(Tabla2[[#This Row],[Categoría]],Cod_procesamiento10[],2,0)</f>
        <v>3</v>
      </c>
      <c r="J8965" t="s">
        <v>163</v>
      </c>
      <c r="K8965" s="3">
        <v>399.25</v>
      </c>
    </row>
    <row r="8966" spans="1:11" x14ac:dyDescent="0.35">
      <c r="A8966">
        <v>2015</v>
      </c>
      <c r="B8966" s="5" t="s">
        <v>56</v>
      </c>
      <c r="C8966" s="10">
        <v>42217</v>
      </c>
      <c r="D8966" t="s">
        <v>24</v>
      </c>
      <c r="E8966">
        <f>+VLOOKUP(Tabla2[[#This Row],[Punto de venta]],Punto_venta[],2,0)</f>
        <v>3</v>
      </c>
      <c r="F8966" t="s">
        <v>15</v>
      </c>
      <c r="G8966">
        <f>+VLOOKUP(Tabla2[[#This Row],[Cultivo]],Cod_categoría[],2,0)</f>
        <v>100108006</v>
      </c>
      <c r="H8966" t="str">
        <f>+VLOOKUP(F8966,Codigos[],2,0)</f>
        <v>Frutos tropicales y subtropicales</v>
      </c>
      <c r="I8966">
        <f>+VLOOKUP(Tabla2[[#This Row],[Categoría]],Cod_procesamiento10[],2,0)</f>
        <v>4</v>
      </c>
      <c r="J8966" t="s">
        <v>163</v>
      </c>
      <c r="K8966" s="3">
        <v>509.11</v>
      </c>
    </row>
    <row r="8967" spans="1:11" x14ac:dyDescent="0.35">
      <c r="A8967">
        <v>2015</v>
      </c>
      <c r="B8967" s="5" t="s">
        <v>56</v>
      </c>
      <c r="C8967" s="10">
        <v>42217</v>
      </c>
      <c r="D8967" t="s">
        <v>24</v>
      </c>
      <c r="E8967">
        <f>+VLOOKUP(Tabla2[[#This Row],[Punto de venta]],Punto_venta[],2,0)</f>
        <v>3</v>
      </c>
      <c r="F8967" t="s">
        <v>27</v>
      </c>
      <c r="G8967">
        <f>+VLOOKUP(Tabla2[[#This Row],[Cultivo]],Cod_categoría[],2,0)</f>
        <v>100102006</v>
      </c>
      <c r="H8967" t="str">
        <f>+VLOOKUP(F8967,Codigos[],2,0)</f>
        <v>Cítricos</v>
      </c>
      <c r="I8967">
        <f>+VLOOKUP(Tabla2[[#This Row],[Categoría]],Cod_procesamiento10[],2,0)</f>
        <v>2</v>
      </c>
      <c r="J8967" t="s">
        <v>163</v>
      </c>
      <c r="K8967" s="3">
        <v>402.17</v>
      </c>
    </row>
    <row r="8968" spans="1:11" x14ac:dyDescent="0.35">
      <c r="A8968">
        <v>2015</v>
      </c>
      <c r="B8968" s="5" t="s">
        <v>56</v>
      </c>
      <c r="C8968" s="10">
        <v>42217</v>
      </c>
      <c r="D8968" t="s">
        <v>24</v>
      </c>
      <c r="E8968">
        <f>+VLOOKUP(Tabla2[[#This Row],[Punto de venta]],Punto_venta[],2,0)</f>
        <v>3</v>
      </c>
      <c r="F8968" t="s">
        <v>18</v>
      </c>
      <c r="G8968">
        <f>+VLOOKUP(Tabla2[[#This Row],[Cultivo]],Cod_categoría[],2,0)</f>
        <v>100114042</v>
      </c>
      <c r="H8968" t="str">
        <f>+VLOOKUP(F8968,Codigos[],2,0)</f>
        <v>Otros</v>
      </c>
      <c r="I8968">
        <f>+VLOOKUP(Tabla2[[#This Row],[Categoría]],Cod_procesamiento10[],2,0)</f>
        <v>13</v>
      </c>
      <c r="J8968" t="s">
        <v>163</v>
      </c>
      <c r="K8968" s="3">
        <v>1028.93</v>
      </c>
    </row>
    <row r="8969" spans="1:11" x14ac:dyDescent="0.35">
      <c r="A8969">
        <v>2015</v>
      </c>
      <c r="B8969" s="5" t="s">
        <v>56</v>
      </c>
      <c r="C8969" s="10">
        <v>42217</v>
      </c>
      <c r="D8969" t="s">
        <v>24</v>
      </c>
      <c r="E8969">
        <f>+VLOOKUP(Tabla2[[#This Row],[Punto de venta]],Punto_venta[],2,0)</f>
        <v>3</v>
      </c>
      <c r="F8969" t="s">
        <v>16</v>
      </c>
      <c r="G8969">
        <f>+VLOOKUP(Tabla2[[#This Row],[Cultivo]],Cod_categoría[],2,0)</f>
        <v>100109001</v>
      </c>
      <c r="H8969" t="str">
        <f>+VLOOKUP(F8969,Codigos[],2,0)</f>
        <v>Uva</v>
      </c>
      <c r="I8969">
        <f>+VLOOKUP(Tabla2[[#This Row],[Categoría]],Cod_procesamiento10[],2,0)</f>
        <v>11</v>
      </c>
      <c r="J8969" t="s">
        <v>163</v>
      </c>
      <c r="K8969" s="3">
        <v>687.87</v>
      </c>
    </row>
    <row r="8970" spans="1:11" x14ac:dyDescent="0.35">
      <c r="A8970">
        <v>2015</v>
      </c>
      <c r="B8970" s="5" t="s">
        <v>55</v>
      </c>
      <c r="C8970" s="10">
        <v>42186</v>
      </c>
      <c r="D8970" t="s">
        <v>2</v>
      </c>
      <c r="E8970">
        <f>+VLOOKUP(Tabla2[[#This Row],[Punto de venta]],Punto_venta[],2,0)</f>
        <v>1</v>
      </c>
      <c r="F8970" t="s">
        <v>19</v>
      </c>
      <c r="G8970">
        <f>+VLOOKUP(Tabla2[[#This Row],[Cultivo]],Cod_categoría[],2,0)</f>
        <v>100101007</v>
      </c>
      <c r="H8970" t="str">
        <f>+VLOOKUP(F8970,Codigos[],2,0)</f>
        <v>Berries</v>
      </c>
      <c r="I8970">
        <f>+VLOOKUP(Tabla2[[#This Row],[Categoría]],Cod_procesamiento10[],2,0)</f>
        <v>1</v>
      </c>
      <c r="J8970" t="s">
        <v>163</v>
      </c>
      <c r="K8970" s="3">
        <v>525.75</v>
      </c>
    </row>
    <row r="8971" spans="1:11" x14ac:dyDescent="0.35">
      <c r="A8971">
        <v>2015</v>
      </c>
      <c r="B8971" s="5" t="s">
        <v>55</v>
      </c>
      <c r="C8971" s="10">
        <v>42186</v>
      </c>
      <c r="D8971" t="s">
        <v>2</v>
      </c>
      <c r="E8971">
        <f>+VLOOKUP(Tabla2[[#This Row],[Punto de venta]],Punto_venta[],2,0)</f>
        <v>1</v>
      </c>
      <c r="F8971" t="s">
        <v>9</v>
      </c>
      <c r="G8971">
        <f>+VLOOKUP(Tabla2[[#This Row],[Cultivo]],Cod_categoría[],2,0)</f>
        <v>100102003</v>
      </c>
      <c r="H8971" t="str">
        <f>+VLOOKUP(F8971,Codigos[],2,0)</f>
        <v>Cítricos</v>
      </c>
      <c r="I8971">
        <f>+VLOOKUP(Tabla2[[#This Row],[Categoría]],Cod_procesamiento10[],2,0)</f>
        <v>2</v>
      </c>
      <c r="J8971" t="s">
        <v>163</v>
      </c>
      <c r="K8971" s="3">
        <v>421.67</v>
      </c>
    </row>
    <row r="8972" spans="1:11" x14ac:dyDescent="0.35">
      <c r="A8972">
        <v>2015</v>
      </c>
      <c r="B8972" s="5" t="s">
        <v>55</v>
      </c>
      <c r="C8972" s="10">
        <v>42186</v>
      </c>
      <c r="D8972" t="s">
        <v>2</v>
      </c>
      <c r="E8972">
        <f>+VLOOKUP(Tabla2[[#This Row],[Punto de venta]],Punto_venta[],2,0)</f>
        <v>1</v>
      </c>
      <c r="F8972" t="s">
        <v>20</v>
      </c>
      <c r="G8972">
        <f>+VLOOKUP(Tabla2[[#This Row],[Cultivo]],Cod_categoría[],2,0)</f>
        <v>100102004</v>
      </c>
      <c r="H8972" t="str">
        <f>+VLOOKUP(F8972,Codigos[],2,0)</f>
        <v>Cítricos</v>
      </c>
      <c r="I8972">
        <f>+VLOOKUP(Tabla2[[#This Row],[Categoría]],Cod_procesamiento10[],2,0)</f>
        <v>2</v>
      </c>
      <c r="J8972" t="s">
        <v>163</v>
      </c>
      <c r="K8972" s="3">
        <v>739.97</v>
      </c>
    </row>
    <row r="8973" spans="1:11" x14ac:dyDescent="0.35">
      <c r="A8973">
        <v>2015</v>
      </c>
      <c r="B8973" s="5" t="s">
        <v>55</v>
      </c>
      <c r="C8973" s="10">
        <v>42186</v>
      </c>
      <c r="D8973" t="s">
        <v>2</v>
      </c>
      <c r="E8973">
        <f>+VLOOKUP(Tabla2[[#This Row],[Punto de venta]],Punto_venta[],2,0)</f>
        <v>1</v>
      </c>
      <c r="F8973" t="s">
        <v>21</v>
      </c>
      <c r="G8973">
        <f>+VLOOKUP(Tabla2[[#This Row],[Cultivo]],Cod_categoría[],2,0)</f>
        <v>100108002</v>
      </c>
      <c r="H8973" t="str">
        <f>+VLOOKUP(F8973,Codigos[],2,0)</f>
        <v>Frutos tropicales y subtropicales</v>
      </c>
      <c r="I8973">
        <f>+VLOOKUP(Tabla2[[#This Row],[Categoría]],Cod_procesamiento10[],2,0)</f>
        <v>4</v>
      </c>
      <c r="J8973" t="s">
        <v>163</v>
      </c>
      <c r="K8973" s="3">
        <v>2650</v>
      </c>
    </row>
    <row r="8974" spans="1:11" x14ac:dyDescent="0.35">
      <c r="A8974">
        <v>2015</v>
      </c>
      <c r="B8974" s="5" t="s">
        <v>55</v>
      </c>
      <c r="C8974" s="10">
        <v>42186</v>
      </c>
      <c r="D8974" t="s">
        <v>2</v>
      </c>
      <c r="E8974">
        <f>+VLOOKUP(Tabla2[[#This Row],[Punto de venta]],Punto_venta[],2,0)</f>
        <v>1</v>
      </c>
      <c r="F8974" t="s">
        <v>10</v>
      </c>
      <c r="G8974">
        <f>+VLOOKUP(Tabla2[[#This Row],[Cultivo]],Cod_categoría[],2,0)</f>
        <v>100104002</v>
      </c>
      <c r="H8974" t="str">
        <f>+VLOOKUP(F8974,Codigos[],2,0)</f>
        <v>Frutos de pepita</v>
      </c>
      <c r="I8974">
        <f>+VLOOKUP(Tabla2[[#This Row],[Categoría]],Cod_procesamiento10[],2,0)</f>
        <v>3</v>
      </c>
      <c r="J8974" t="s">
        <v>163</v>
      </c>
      <c r="K8974" s="3">
        <v>469.97</v>
      </c>
    </row>
    <row r="8975" spans="1:11" x14ac:dyDescent="0.35">
      <c r="A8975">
        <v>2015</v>
      </c>
      <c r="B8975" s="5" t="s">
        <v>55</v>
      </c>
      <c r="C8975" s="10">
        <v>42186</v>
      </c>
      <c r="D8975" t="s">
        <v>2</v>
      </c>
      <c r="E8975">
        <f>+VLOOKUP(Tabla2[[#This Row],[Punto de venta]],Punto_venta[],2,0)</f>
        <v>1</v>
      </c>
      <c r="F8975" t="s">
        <v>11</v>
      </c>
      <c r="G8975">
        <f>+VLOOKUP(Tabla2[[#This Row],[Cultivo]],Cod_categoría[],2,0)</f>
        <v>100102005</v>
      </c>
      <c r="H8975" t="str">
        <f>+VLOOKUP(F8975,Codigos[],2,0)</f>
        <v>Cítricos</v>
      </c>
      <c r="I8975">
        <f>+VLOOKUP(Tabla2[[#This Row],[Categoría]],Cod_procesamiento10[],2,0)</f>
        <v>2</v>
      </c>
      <c r="J8975" t="s">
        <v>163</v>
      </c>
      <c r="K8975" s="3">
        <v>543.98</v>
      </c>
    </row>
    <row r="8976" spans="1:11" x14ac:dyDescent="0.35">
      <c r="A8976">
        <v>2015</v>
      </c>
      <c r="B8976" s="5" t="s">
        <v>55</v>
      </c>
      <c r="C8976" s="10">
        <v>42186</v>
      </c>
      <c r="D8976" t="s">
        <v>2</v>
      </c>
      <c r="E8976">
        <f>+VLOOKUP(Tabla2[[#This Row],[Punto de venta]],Punto_venta[],2,0)</f>
        <v>1</v>
      </c>
      <c r="F8976" t="s">
        <v>13</v>
      </c>
      <c r="G8976">
        <f>+VLOOKUP(Tabla2[[#This Row],[Cultivo]],Cod_categoría[],2,0)</f>
        <v>100106002</v>
      </c>
      <c r="H8976" t="str">
        <f>+VLOOKUP(F8976,Codigos[],2,0)</f>
        <v>Frutos oleaginosos</v>
      </c>
      <c r="I8976">
        <f>+VLOOKUP(Tabla2[[#This Row],[Categoría]],Cod_procesamiento10[],2,0)</f>
        <v>12</v>
      </c>
      <c r="J8976" t="s">
        <v>163</v>
      </c>
      <c r="K8976" s="3">
        <v>2328.6</v>
      </c>
    </row>
    <row r="8977" spans="1:11" x14ac:dyDescent="0.35">
      <c r="A8977">
        <v>2015</v>
      </c>
      <c r="B8977" s="5" t="s">
        <v>55</v>
      </c>
      <c r="C8977" s="10">
        <v>42186</v>
      </c>
      <c r="D8977" t="s">
        <v>2</v>
      </c>
      <c r="E8977">
        <f>+VLOOKUP(Tabla2[[#This Row],[Punto de venta]],Punto_venta[],2,0)</f>
        <v>1</v>
      </c>
      <c r="F8977" t="s">
        <v>14</v>
      </c>
      <c r="G8977">
        <f>+VLOOKUP(Tabla2[[#This Row],[Cultivo]],Cod_categoría[],2,0)</f>
        <v>100104005</v>
      </c>
      <c r="H8977" t="str">
        <f>+VLOOKUP(F8977,Codigos[],2,0)</f>
        <v>Frutos de pepita</v>
      </c>
      <c r="I8977">
        <f>+VLOOKUP(Tabla2[[#This Row],[Categoría]],Cod_procesamiento10[],2,0)</f>
        <v>3</v>
      </c>
      <c r="J8977" t="s">
        <v>163</v>
      </c>
      <c r="K8977" s="3">
        <v>593.58000000000004</v>
      </c>
    </row>
    <row r="8978" spans="1:11" x14ac:dyDescent="0.35">
      <c r="A8978">
        <v>2015</v>
      </c>
      <c r="B8978" s="5" t="s">
        <v>55</v>
      </c>
      <c r="C8978" s="10">
        <v>42186</v>
      </c>
      <c r="D8978" t="s">
        <v>2</v>
      </c>
      <c r="E8978">
        <f>+VLOOKUP(Tabla2[[#This Row],[Punto de venta]],Punto_venta[],2,0)</f>
        <v>1</v>
      </c>
      <c r="F8978" t="s">
        <v>15</v>
      </c>
      <c r="G8978">
        <f>+VLOOKUP(Tabla2[[#This Row],[Cultivo]],Cod_categoría[],2,0)</f>
        <v>100108006</v>
      </c>
      <c r="H8978" t="str">
        <f>+VLOOKUP(F8978,Codigos[],2,0)</f>
        <v>Frutos tropicales y subtropicales</v>
      </c>
      <c r="I8978">
        <f>+VLOOKUP(Tabla2[[#This Row],[Categoría]],Cod_procesamiento10[],2,0)</f>
        <v>4</v>
      </c>
      <c r="J8978" t="s">
        <v>163</v>
      </c>
      <c r="K8978" s="3">
        <v>501.2</v>
      </c>
    </row>
    <row r="8979" spans="1:11" x14ac:dyDescent="0.35">
      <c r="A8979">
        <v>2015</v>
      </c>
      <c r="B8979" s="5" t="s">
        <v>55</v>
      </c>
      <c r="C8979" s="10">
        <v>42186</v>
      </c>
      <c r="D8979" t="s">
        <v>17</v>
      </c>
      <c r="E8979">
        <f>+VLOOKUP(Tabla2[[#This Row],[Punto de venta]],Punto_venta[],2,0)</f>
        <v>2</v>
      </c>
      <c r="F8979" t="s">
        <v>19</v>
      </c>
      <c r="G8979">
        <f>+VLOOKUP(Tabla2[[#This Row],[Cultivo]],Cod_categoría[],2,0)</f>
        <v>100101007</v>
      </c>
      <c r="H8979" t="str">
        <f>+VLOOKUP(F8979,Codigos[],2,0)</f>
        <v>Berries</v>
      </c>
      <c r="I8979">
        <f>+VLOOKUP(Tabla2[[#This Row],[Categoría]],Cod_procesamiento10[],2,0)</f>
        <v>1</v>
      </c>
      <c r="J8979" t="s">
        <v>163</v>
      </c>
      <c r="K8979" s="3">
        <v>1049.08</v>
      </c>
    </row>
    <row r="8980" spans="1:11" x14ac:dyDescent="0.35">
      <c r="A8980">
        <v>2015</v>
      </c>
      <c r="B8980" s="5" t="s">
        <v>55</v>
      </c>
      <c r="C8980" s="10">
        <v>42186</v>
      </c>
      <c r="D8980" t="s">
        <v>17</v>
      </c>
      <c r="E8980">
        <f>+VLOOKUP(Tabla2[[#This Row],[Punto de venta]],Punto_venta[],2,0)</f>
        <v>2</v>
      </c>
      <c r="F8980" t="s">
        <v>9</v>
      </c>
      <c r="G8980">
        <f>+VLOOKUP(Tabla2[[#This Row],[Cultivo]],Cod_categoría[],2,0)</f>
        <v>100102003</v>
      </c>
      <c r="H8980" t="str">
        <f>+VLOOKUP(F8980,Codigos[],2,0)</f>
        <v>Cítricos</v>
      </c>
      <c r="I8980">
        <f>+VLOOKUP(Tabla2[[#This Row],[Categoría]],Cod_procesamiento10[],2,0)</f>
        <v>2</v>
      </c>
      <c r="J8980" t="s">
        <v>163</v>
      </c>
      <c r="K8980" s="3">
        <v>882.41</v>
      </c>
    </row>
    <row r="8981" spans="1:11" x14ac:dyDescent="0.35">
      <c r="A8981">
        <v>2015</v>
      </c>
      <c r="B8981" s="5" t="s">
        <v>55</v>
      </c>
      <c r="C8981" s="10">
        <v>42186</v>
      </c>
      <c r="D8981" t="s">
        <v>17</v>
      </c>
      <c r="E8981">
        <f>+VLOOKUP(Tabla2[[#This Row],[Punto de venta]],Punto_venta[],2,0)</f>
        <v>2</v>
      </c>
      <c r="F8981" t="s">
        <v>20</v>
      </c>
      <c r="G8981">
        <f>+VLOOKUP(Tabla2[[#This Row],[Cultivo]],Cod_categoría[],2,0)</f>
        <v>100102004</v>
      </c>
      <c r="H8981" t="str">
        <f>+VLOOKUP(F8981,Codigos[],2,0)</f>
        <v>Cítricos</v>
      </c>
      <c r="I8981">
        <f>+VLOOKUP(Tabla2[[#This Row],[Categoría]],Cod_procesamiento10[],2,0)</f>
        <v>2</v>
      </c>
      <c r="J8981" t="s">
        <v>163</v>
      </c>
      <c r="K8981" s="3">
        <v>1828.76</v>
      </c>
    </row>
    <row r="8982" spans="1:11" x14ac:dyDescent="0.35">
      <c r="A8982">
        <v>2015</v>
      </c>
      <c r="B8982" s="5" t="s">
        <v>55</v>
      </c>
      <c r="C8982" s="10">
        <v>42186</v>
      </c>
      <c r="D8982" t="s">
        <v>17</v>
      </c>
      <c r="E8982">
        <f>+VLOOKUP(Tabla2[[#This Row],[Punto de venta]],Punto_venta[],2,0)</f>
        <v>2</v>
      </c>
      <c r="F8982" t="s">
        <v>21</v>
      </c>
      <c r="G8982">
        <f>+VLOOKUP(Tabla2[[#This Row],[Cultivo]],Cod_categoría[],2,0)</f>
        <v>100108002</v>
      </c>
      <c r="H8982" t="str">
        <f>+VLOOKUP(F8982,Codigos[],2,0)</f>
        <v>Frutos tropicales y subtropicales</v>
      </c>
      <c r="I8982">
        <f>+VLOOKUP(Tabla2[[#This Row],[Categoría]],Cod_procesamiento10[],2,0)</f>
        <v>4</v>
      </c>
      <c r="J8982" t="s">
        <v>163</v>
      </c>
      <c r="K8982" s="3">
        <v>1845.67</v>
      </c>
    </row>
    <row r="8983" spans="1:11" x14ac:dyDescent="0.35">
      <c r="A8983">
        <v>2015</v>
      </c>
      <c r="B8983" s="5" t="s">
        <v>55</v>
      </c>
      <c r="C8983" s="10">
        <v>42186</v>
      </c>
      <c r="D8983" t="s">
        <v>17</v>
      </c>
      <c r="E8983">
        <f>+VLOOKUP(Tabla2[[#This Row],[Punto de venta]],Punto_venta[],2,0)</f>
        <v>2</v>
      </c>
      <c r="F8983" t="s">
        <v>10</v>
      </c>
      <c r="G8983">
        <f>+VLOOKUP(Tabla2[[#This Row],[Cultivo]],Cod_categoría[],2,0)</f>
        <v>100104002</v>
      </c>
      <c r="H8983" t="str">
        <f>+VLOOKUP(F8983,Codigos[],2,0)</f>
        <v>Frutos de pepita</v>
      </c>
      <c r="I8983">
        <f>+VLOOKUP(Tabla2[[#This Row],[Categoría]],Cod_procesamiento10[],2,0)</f>
        <v>3</v>
      </c>
      <c r="J8983" t="s">
        <v>163</v>
      </c>
      <c r="K8983" s="3">
        <v>852.26</v>
      </c>
    </row>
    <row r="8984" spans="1:11" x14ac:dyDescent="0.35">
      <c r="A8984">
        <v>2015</v>
      </c>
      <c r="B8984" s="5" t="s">
        <v>55</v>
      </c>
      <c r="C8984" s="10">
        <v>42186</v>
      </c>
      <c r="D8984" t="s">
        <v>17</v>
      </c>
      <c r="E8984">
        <f>+VLOOKUP(Tabla2[[#This Row],[Punto de venta]],Punto_venta[],2,0)</f>
        <v>2</v>
      </c>
      <c r="F8984" t="s">
        <v>11</v>
      </c>
      <c r="G8984">
        <f>+VLOOKUP(Tabla2[[#This Row],[Cultivo]],Cod_categoría[],2,0)</f>
        <v>100102005</v>
      </c>
      <c r="H8984" t="str">
        <f>+VLOOKUP(F8984,Codigos[],2,0)</f>
        <v>Cítricos</v>
      </c>
      <c r="I8984">
        <f>+VLOOKUP(Tabla2[[#This Row],[Categoría]],Cod_procesamiento10[],2,0)</f>
        <v>2</v>
      </c>
      <c r="J8984" t="s">
        <v>163</v>
      </c>
      <c r="K8984" s="3">
        <v>935.77</v>
      </c>
    </row>
    <row r="8985" spans="1:11" x14ac:dyDescent="0.35">
      <c r="A8985">
        <v>2015</v>
      </c>
      <c r="B8985" s="5" t="s">
        <v>55</v>
      </c>
      <c r="C8985" s="10">
        <v>42186</v>
      </c>
      <c r="D8985" t="s">
        <v>17</v>
      </c>
      <c r="E8985">
        <f>+VLOOKUP(Tabla2[[#This Row],[Punto de venta]],Punto_venta[],2,0)</f>
        <v>2</v>
      </c>
      <c r="F8985" t="s">
        <v>13</v>
      </c>
      <c r="G8985">
        <f>+VLOOKUP(Tabla2[[#This Row],[Cultivo]],Cod_categoría[],2,0)</f>
        <v>100106002</v>
      </c>
      <c r="H8985" t="str">
        <f>+VLOOKUP(F8985,Codigos[],2,0)</f>
        <v>Frutos oleaginosos</v>
      </c>
      <c r="I8985">
        <f>+VLOOKUP(Tabla2[[#This Row],[Categoría]],Cod_procesamiento10[],2,0)</f>
        <v>12</v>
      </c>
      <c r="J8985" t="s">
        <v>163</v>
      </c>
      <c r="K8985" s="3">
        <v>3064.26</v>
      </c>
    </row>
    <row r="8986" spans="1:11" x14ac:dyDescent="0.35">
      <c r="A8986">
        <v>2015</v>
      </c>
      <c r="B8986" s="5" t="s">
        <v>55</v>
      </c>
      <c r="C8986" s="10">
        <v>42186</v>
      </c>
      <c r="D8986" t="s">
        <v>17</v>
      </c>
      <c r="E8986">
        <f>+VLOOKUP(Tabla2[[#This Row],[Punto de venta]],Punto_venta[],2,0)</f>
        <v>2</v>
      </c>
      <c r="F8986" t="s">
        <v>14</v>
      </c>
      <c r="G8986">
        <f>+VLOOKUP(Tabla2[[#This Row],[Cultivo]],Cod_categoría[],2,0)</f>
        <v>100104005</v>
      </c>
      <c r="H8986" t="str">
        <f>+VLOOKUP(F8986,Codigos[],2,0)</f>
        <v>Frutos de pepita</v>
      </c>
      <c r="I8986">
        <f>+VLOOKUP(Tabla2[[#This Row],[Categoría]],Cod_procesamiento10[],2,0)</f>
        <v>3</v>
      </c>
      <c r="J8986" t="s">
        <v>163</v>
      </c>
      <c r="K8986" s="3">
        <v>1039.6500000000001</v>
      </c>
    </row>
    <row r="8987" spans="1:11" x14ac:dyDescent="0.35">
      <c r="A8987">
        <v>2015</v>
      </c>
      <c r="B8987" s="5" t="s">
        <v>55</v>
      </c>
      <c r="C8987" s="10">
        <v>42186</v>
      </c>
      <c r="D8987" t="s">
        <v>17</v>
      </c>
      <c r="E8987">
        <f>+VLOOKUP(Tabla2[[#This Row],[Punto de venta]],Punto_venta[],2,0)</f>
        <v>2</v>
      </c>
      <c r="F8987" t="s">
        <v>15</v>
      </c>
      <c r="G8987">
        <f>+VLOOKUP(Tabla2[[#This Row],[Cultivo]],Cod_categoría[],2,0)</f>
        <v>100108006</v>
      </c>
      <c r="H8987" t="str">
        <f>+VLOOKUP(F8987,Codigos[],2,0)</f>
        <v>Frutos tropicales y subtropicales</v>
      </c>
      <c r="I8987">
        <f>+VLOOKUP(Tabla2[[#This Row],[Categoría]],Cod_procesamiento10[],2,0)</f>
        <v>4</v>
      </c>
      <c r="J8987" t="s">
        <v>163</v>
      </c>
      <c r="K8987" s="3">
        <v>751.06</v>
      </c>
    </row>
    <row r="8988" spans="1:11" x14ac:dyDescent="0.35">
      <c r="A8988">
        <v>2015</v>
      </c>
      <c r="B8988" s="5" t="s">
        <v>55</v>
      </c>
      <c r="C8988" s="10">
        <v>42186</v>
      </c>
      <c r="D8988" t="s">
        <v>2</v>
      </c>
      <c r="E8988">
        <f>+VLOOKUP(Tabla2[[#This Row],[Punto de venta]],Punto_venta[],2,0)</f>
        <v>1</v>
      </c>
      <c r="F8988" t="s">
        <v>19</v>
      </c>
      <c r="G8988">
        <f>+VLOOKUP(Tabla2[[#This Row],[Cultivo]],Cod_categoría[],2,0)</f>
        <v>100101007</v>
      </c>
      <c r="H8988" t="str">
        <f>+VLOOKUP(F8988,Codigos[],2,0)</f>
        <v>Berries</v>
      </c>
      <c r="I8988">
        <f>+VLOOKUP(Tabla2[[#This Row],[Categoría]],Cod_procesamiento10[],2,0)</f>
        <v>1</v>
      </c>
      <c r="J8988" t="s">
        <v>163</v>
      </c>
      <c r="K8988" s="3">
        <v>504.41</v>
      </c>
    </row>
    <row r="8989" spans="1:11" x14ac:dyDescent="0.35">
      <c r="A8989">
        <v>2015</v>
      </c>
      <c r="B8989" s="5" t="s">
        <v>55</v>
      </c>
      <c r="C8989" s="10">
        <v>42186</v>
      </c>
      <c r="D8989" t="s">
        <v>2</v>
      </c>
      <c r="E8989">
        <f>+VLOOKUP(Tabla2[[#This Row],[Punto de venta]],Punto_venta[],2,0)</f>
        <v>1</v>
      </c>
      <c r="F8989" t="s">
        <v>9</v>
      </c>
      <c r="G8989">
        <f>+VLOOKUP(Tabla2[[#This Row],[Cultivo]],Cod_categoría[],2,0)</f>
        <v>100102003</v>
      </c>
      <c r="H8989" t="str">
        <f>+VLOOKUP(F8989,Codigos[],2,0)</f>
        <v>Cítricos</v>
      </c>
      <c r="I8989">
        <f>+VLOOKUP(Tabla2[[#This Row],[Categoría]],Cod_procesamiento10[],2,0)</f>
        <v>2</v>
      </c>
      <c r="J8989" t="s">
        <v>163</v>
      </c>
      <c r="K8989" s="3">
        <v>394.75</v>
      </c>
    </row>
    <row r="8990" spans="1:11" x14ac:dyDescent="0.35">
      <c r="A8990">
        <v>2015</v>
      </c>
      <c r="B8990" s="5" t="s">
        <v>55</v>
      </c>
      <c r="C8990" s="10">
        <v>42186</v>
      </c>
      <c r="D8990" t="s">
        <v>2</v>
      </c>
      <c r="E8990">
        <f>+VLOOKUP(Tabla2[[#This Row],[Punto de venta]],Punto_venta[],2,0)</f>
        <v>1</v>
      </c>
      <c r="F8990" t="s">
        <v>20</v>
      </c>
      <c r="G8990">
        <f>+VLOOKUP(Tabla2[[#This Row],[Cultivo]],Cod_categoría[],2,0)</f>
        <v>100102004</v>
      </c>
      <c r="H8990" t="str">
        <f>+VLOOKUP(F8990,Codigos[],2,0)</f>
        <v>Cítricos</v>
      </c>
      <c r="I8990">
        <f>+VLOOKUP(Tabla2[[#This Row],[Categoría]],Cod_procesamiento10[],2,0)</f>
        <v>2</v>
      </c>
      <c r="J8990" t="s">
        <v>163</v>
      </c>
      <c r="K8990" s="3">
        <v>710.25</v>
      </c>
    </row>
    <row r="8991" spans="1:11" x14ac:dyDescent="0.35">
      <c r="A8991">
        <v>2015</v>
      </c>
      <c r="B8991" s="5" t="s">
        <v>55</v>
      </c>
      <c r="C8991" s="10">
        <v>42186</v>
      </c>
      <c r="D8991" t="s">
        <v>2</v>
      </c>
      <c r="E8991">
        <f>+VLOOKUP(Tabla2[[#This Row],[Punto de venta]],Punto_venta[],2,0)</f>
        <v>1</v>
      </c>
      <c r="F8991" t="s">
        <v>10</v>
      </c>
      <c r="G8991">
        <f>+VLOOKUP(Tabla2[[#This Row],[Cultivo]],Cod_categoría[],2,0)</f>
        <v>100104002</v>
      </c>
      <c r="H8991" t="str">
        <f>+VLOOKUP(F8991,Codigos[],2,0)</f>
        <v>Frutos de pepita</v>
      </c>
      <c r="I8991">
        <f>+VLOOKUP(Tabla2[[#This Row],[Categoría]],Cod_procesamiento10[],2,0)</f>
        <v>3</v>
      </c>
      <c r="J8991" t="s">
        <v>163</v>
      </c>
      <c r="K8991" s="3">
        <v>487.33</v>
      </c>
    </row>
    <row r="8992" spans="1:11" x14ac:dyDescent="0.35">
      <c r="A8992">
        <v>2015</v>
      </c>
      <c r="B8992" s="5" t="s">
        <v>55</v>
      </c>
      <c r="C8992" s="10">
        <v>42186</v>
      </c>
      <c r="D8992" t="s">
        <v>2</v>
      </c>
      <c r="E8992">
        <f>+VLOOKUP(Tabla2[[#This Row],[Punto de venta]],Punto_venta[],2,0)</f>
        <v>1</v>
      </c>
      <c r="F8992" t="s">
        <v>11</v>
      </c>
      <c r="G8992">
        <f>+VLOOKUP(Tabla2[[#This Row],[Cultivo]],Cod_categoría[],2,0)</f>
        <v>100102005</v>
      </c>
      <c r="H8992" t="str">
        <f>+VLOOKUP(F8992,Codigos[],2,0)</f>
        <v>Cítricos</v>
      </c>
      <c r="I8992">
        <f>+VLOOKUP(Tabla2[[#This Row],[Categoría]],Cod_procesamiento10[],2,0)</f>
        <v>2</v>
      </c>
      <c r="J8992" t="s">
        <v>163</v>
      </c>
      <c r="K8992" s="3">
        <v>525.83000000000004</v>
      </c>
    </row>
    <row r="8993" spans="1:11" x14ac:dyDescent="0.35">
      <c r="A8993">
        <v>2015</v>
      </c>
      <c r="B8993" s="5" t="s">
        <v>55</v>
      </c>
      <c r="C8993" s="10">
        <v>42186</v>
      </c>
      <c r="D8993" t="s">
        <v>2</v>
      </c>
      <c r="E8993">
        <f>+VLOOKUP(Tabla2[[#This Row],[Punto de venta]],Punto_venta[],2,0)</f>
        <v>1</v>
      </c>
      <c r="F8993" t="s">
        <v>13</v>
      </c>
      <c r="G8993">
        <f>+VLOOKUP(Tabla2[[#This Row],[Cultivo]],Cod_categoría[],2,0)</f>
        <v>100106002</v>
      </c>
      <c r="H8993" t="str">
        <f>+VLOOKUP(F8993,Codigos[],2,0)</f>
        <v>Frutos oleaginosos</v>
      </c>
      <c r="I8993">
        <f>+VLOOKUP(Tabla2[[#This Row],[Categoría]],Cod_procesamiento10[],2,0)</f>
        <v>12</v>
      </c>
      <c r="J8993" t="s">
        <v>163</v>
      </c>
      <c r="K8993" s="3">
        <v>2151.5500000000002</v>
      </c>
    </row>
    <row r="8994" spans="1:11" x14ac:dyDescent="0.35">
      <c r="A8994">
        <v>2015</v>
      </c>
      <c r="B8994" s="5" t="s">
        <v>55</v>
      </c>
      <c r="C8994" s="10">
        <v>42186</v>
      </c>
      <c r="D8994" t="s">
        <v>2</v>
      </c>
      <c r="E8994">
        <f>+VLOOKUP(Tabla2[[#This Row],[Punto de venta]],Punto_venta[],2,0)</f>
        <v>1</v>
      </c>
      <c r="F8994" t="s">
        <v>14</v>
      </c>
      <c r="G8994">
        <f>+VLOOKUP(Tabla2[[#This Row],[Cultivo]],Cod_categoría[],2,0)</f>
        <v>100104005</v>
      </c>
      <c r="H8994" t="str">
        <f>+VLOOKUP(F8994,Codigos[],2,0)</f>
        <v>Frutos de pepita</v>
      </c>
      <c r="I8994">
        <f>+VLOOKUP(Tabla2[[#This Row],[Categoría]],Cod_procesamiento10[],2,0)</f>
        <v>3</v>
      </c>
      <c r="J8994" t="s">
        <v>163</v>
      </c>
      <c r="K8994" s="3">
        <v>582.91</v>
      </c>
    </row>
    <row r="8995" spans="1:11" x14ac:dyDescent="0.35">
      <c r="A8995">
        <v>2015</v>
      </c>
      <c r="B8995" s="5" t="s">
        <v>55</v>
      </c>
      <c r="C8995" s="10">
        <v>42186</v>
      </c>
      <c r="D8995" t="s">
        <v>2</v>
      </c>
      <c r="E8995">
        <f>+VLOOKUP(Tabla2[[#This Row],[Punto de venta]],Punto_venta[],2,0)</f>
        <v>1</v>
      </c>
      <c r="F8995" t="s">
        <v>15</v>
      </c>
      <c r="G8995">
        <f>+VLOOKUP(Tabla2[[#This Row],[Cultivo]],Cod_categoría[],2,0)</f>
        <v>100108006</v>
      </c>
      <c r="H8995" t="str">
        <f>+VLOOKUP(F8995,Codigos[],2,0)</f>
        <v>Frutos tropicales y subtropicales</v>
      </c>
      <c r="I8995">
        <f>+VLOOKUP(Tabla2[[#This Row],[Categoría]],Cod_procesamiento10[],2,0)</f>
        <v>4</v>
      </c>
      <c r="J8995" t="s">
        <v>163</v>
      </c>
      <c r="K8995" s="3">
        <v>511.02</v>
      </c>
    </row>
    <row r="8996" spans="1:11" x14ac:dyDescent="0.35">
      <c r="A8996">
        <v>2015</v>
      </c>
      <c r="B8996" s="5" t="s">
        <v>55</v>
      </c>
      <c r="C8996" s="10">
        <v>42186</v>
      </c>
      <c r="D8996" t="s">
        <v>17</v>
      </c>
      <c r="E8996">
        <f>+VLOOKUP(Tabla2[[#This Row],[Punto de venta]],Punto_venta[],2,0)</f>
        <v>2</v>
      </c>
      <c r="F8996" t="s">
        <v>19</v>
      </c>
      <c r="G8996">
        <f>+VLOOKUP(Tabla2[[#This Row],[Cultivo]],Cod_categoría[],2,0)</f>
        <v>100101007</v>
      </c>
      <c r="H8996" t="str">
        <f>+VLOOKUP(F8996,Codigos[],2,0)</f>
        <v>Berries</v>
      </c>
      <c r="I8996">
        <f>+VLOOKUP(Tabla2[[#This Row],[Categoría]],Cod_procesamiento10[],2,0)</f>
        <v>1</v>
      </c>
      <c r="J8996" t="s">
        <v>163</v>
      </c>
      <c r="K8996" s="3">
        <v>1008.38</v>
      </c>
    </row>
    <row r="8997" spans="1:11" x14ac:dyDescent="0.35">
      <c r="A8997">
        <v>2015</v>
      </c>
      <c r="B8997" s="5" t="s">
        <v>55</v>
      </c>
      <c r="C8997" s="10">
        <v>42186</v>
      </c>
      <c r="D8997" t="s">
        <v>17</v>
      </c>
      <c r="E8997">
        <f>+VLOOKUP(Tabla2[[#This Row],[Punto de venta]],Punto_venta[],2,0)</f>
        <v>2</v>
      </c>
      <c r="F8997" t="s">
        <v>9</v>
      </c>
      <c r="G8997">
        <f>+VLOOKUP(Tabla2[[#This Row],[Cultivo]],Cod_categoría[],2,0)</f>
        <v>100102003</v>
      </c>
      <c r="H8997" t="str">
        <f>+VLOOKUP(F8997,Codigos[],2,0)</f>
        <v>Cítricos</v>
      </c>
      <c r="I8997">
        <f>+VLOOKUP(Tabla2[[#This Row],[Categoría]],Cod_procesamiento10[],2,0)</f>
        <v>2</v>
      </c>
      <c r="J8997" t="s">
        <v>163</v>
      </c>
      <c r="K8997" s="3">
        <v>888.89</v>
      </c>
    </row>
    <row r="8998" spans="1:11" x14ac:dyDescent="0.35">
      <c r="A8998">
        <v>2015</v>
      </c>
      <c r="B8998" s="5" t="s">
        <v>55</v>
      </c>
      <c r="C8998" s="10">
        <v>42186</v>
      </c>
      <c r="D8998" t="s">
        <v>17</v>
      </c>
      <c r="E8998">
        <f>+VLOOKUP(Tabla2[[#This Row],[Punto de venta]],Punto_venta[],2,0)</f>
        <v>2</v>
      </c>
      <c r="F8998" t="s">
        <v>20</v>
      </c>
      <c r="G8998">
        <f>+VLOOKUP(Tabla2[[#This Row],[Cultivo]],Cod_categoría[],2,0)</f>
        <v>100102004</v>
      </c>
      <c r="H8998" t="str">
        <f>+VLOOKUP(F8998,Codigos[],2,0)</f>
        <v>Cítricos</v>
      </c>
      <c r="I8998">
        <f>+VLOOKUP(Tabla2[[#This Row],[Categoría]],Cod_procesamiento10[],2,0)</f>
        <v>2</v>
      </c>
      <c r="J8998" t="s">
        <v>163</v>
      </c>
      <c r="K8998" s="3">
        <v>1647.32</v>
      </c>
    </row>
    <row r="8999" spans="1:11" x14ac:dyDescent="0.35">
      <c r="A8999">
        <v>2015</v>
      </c>
      <c r="B8999" s="5" t="s">
        <v>55</v>
      </c>
      <c r="C8999" s="10">
        <v>42186</v>
      </c>
      <c r="D8999" t="s">
        <v>17</v>
      </c>
      <c r="E8999">
        <f>+VLOOKUP(Tabla2[[#This Row],[Punto de venta]],Punto_venta[],2,0)</f>
        <v>2</v>
      </c>
      <c r="F8999" t="s">
        <v>21</v>
      </c>
      <c r="G8999">
        <f>+VLOOKUP(Tabla2[[#This Row],[Cultivo]],Cod_categoría[],2,0)</f>
        <v>100108002</v>
      </c>
      <c r="H8999" t="str">
        <f>+VLOOKUP(F8999,Codigos[],2,0)</f>
        <v>Frutos tropicales y subtropicales</v>
      </c>
      <c r="I8999">
        <f>+VLOOKUP(Tabla2[[#This Row],[Categoría]],Cod_procesamiento10[],2,0)</f>
        <v>4</v>
      </c>
      <c r="J8999" t="s">
        <v>163</v>
      </c>
      <c r="K8999" s="3">
        <v>1832.69</v>
      </c>
    </row>
    <row r="9000" spans="1:11" x14ac:dyDescent="0.35">
      <c r="A9000">
        <v>2015</v>
      </c>
      <c r="B9000" s="5" t="s">
        <v>55</v>
      </c>
      <c r="C9000" s="10">
        <v>42186</v>
      </c>
      <c r="D9000" t="s">
        <v>17</v>
      </c>
      <c r="E9000">
        <f>+VLOOKUP(Tabla2[[#This Row],[Punto de venta]],Punto_venta[],2,0)</f>
        <v>2</v>
      </c>
      <c r="F9000" t="s">
        <v>10</v>
      </c>
      <c r="G9000">
        <f>+VLOOKUP(Tabla2[[#This Row],[Cultivo]],Cod_categoría[],2,0)</f>
        <v>100104002</v>
      </c>
      <c r="H9000" t="str">
        <f>+VLOOKUP(F9000,Codigos[],2,0)</f>
        <v>Frutos de pepita</v>
      </c>
      <c r="I9000">
        <f>+VLOOKUP(Tabla2[[#This Row],[Categoría]],Cod_procesamiento10[],2,0)</f>
        <v>3</v>
      </c>
      <c r="J9000" t="s">
        <v>163</v>
      </c>
      <c r="K9000" s="3">
        <v>828.44</v>
      </c>
    </row>
    <row r="9001" spans="1:11" x14ac:dyDescent="0.35">
      <c r="A9001">
        <v>2015</v>
      </c>
      <c r="B9001" s="5" t="s">
        <v>55</v>
      </c>
      <c r="C9001" s="10">
        <v>42186</v>
      </c>
      <c r="D9001" t="s">
        <v>17</v>
      </c>
      <c r="E9001">
        <f>+VLOOKUP(Tabla2[[#This Row],[Punto de venta]],Punto_venta[],2,0)</f>
        <v>2</v>
      </c>
      <c r="F9001" t="s">
        <v>11</v>
      </c>
      <c r="G9001">
        <f>+VLOOKUP(Tabla2[[#This Row],[Cultivo]],Cod_categoría[],2,0)</f>
        <v>100102005</v>
      </c>
      <c r="H9001" t="str">
        <f>+VLOOKUP(F9001,Codigos[],2,0)</f>
        <v>Cítricos</v>
      </c>
      <c r="I9001">
        <f>+VLOOKUP(Tabla2[[#This Row],[Categoría]],Cod_procesamiento10[],2,0)</f>
        <v>2</v>
      </c>
      <c r="J9001" t="s">
        <v>163</v>
      </c>
      <c r="K9001" s="3">
        <v>936.39</v>
      </c>
    </row>
    <row r="9002" spans="1:11" x14ac:dyDescent="0.35">
      <c r="A9002">
        <v>2015</v>
      </c>
      <c r="B9002" s="5" t="s">
        <v>55</v>
      </c>
      <c r="C9002" s="10">
        <v>42186</v>
      </c>
      <c r="D9002" t="s">
        <v>17</v>
      </c>
      <c r="E9002">
        <f>+VLOOKUP(Tabla2[[#This Row],[Punto de venta]],Punto_venta[],2,0)</f>
        <v>2</v>
      </c>
      <c r="F9002" t="s">
        <v>13</v>
      </c>
      <c r="G9002">
        <f>+VLOOKUP(Tabla2[[#This Row],[Cultivo]],Cod_categoría[],2,0)</f>
        <v>100106002</v>
      </c>
      <c r="H9002" t="str">
        <f>+VLOOKUP(F9002,Codigos[],2,0)</f>
        <v>Frutos oleaginosos</v>
      </c>
      <c r="I9002">
        <f>+VLOOKUP(Tabla2[[#This Row],[Categoría]],Cod_procesamiento10[],2,0)</f>
        <v>12</v>
      </c>
      <c r="J9002" t="s">
        <v>163</v>
      </c>
      <c r="K9002" s="3">
        <v>2986.62</v>
      </c>
    </row>
    <row r="9003" spans="1:11" x14ac:dyDescent="0.35">
      <c r="A9003">
        <v>2015</v>
      </c>
      <c r="B9003" s="5" t="s">
        <v>55</v>
      </c>
      <c r="C9003" s="10">
        <v>42186</v>
      </c>
      <c r="D9003" t="s">
        <v>17</v>
      </c>
      <c r="E9003">
        <f>+VLOOKUP(Tabla2[[#This Row],[Punto de venta]],Punto_venta[],2,0)</f>
        <v>2</v>
      </c>
      <c r="F9003" t="s">
        <v>14</v>
      </c>
      <c r="G9003">
        <f>+VLOOKUP(Tabla2[[#This Row],[Cultivo]],Cod_categoría[],2,0)</f>
        <v>100104005</v>
      </c>
      <c r="H9003" t="str">
        <f>+VLOOKUP(F9003,Codigos[],2,0)</f>
        <v>Frutos de pepita</v>
      </c>
      <c r="I9003">
        <f>+VLOOKUP(Tabla2[[#This Row],[Categoría]],Cod_procesamiento10[],2,0)</f>
        <v>3</v>
      </c>
      <c r="J9003" t="s">
        <v>163</v>
      </c>
      <c r="K9003" s="3">
        <v>1054.81</v>
      </c>
    </row>
    <row r="9004" spans="1:11" x14ac:dyDescent="0.35">
      <c r="A9004">
        <v>2015</v>
      </c>
      <c r="B9004" s="5" t="s">
        <v>55</v>
      </c>
      <c r="C9004" s="10">
        <v>42186</v>
      </c>
      <c r="D9004" t="s">
        <v>17</v>
      </c>
      <c r="E9004">
        <f>+VLOOKUP(Tabla2[[#This Row],[Punto de venta]],Punto_venta[],2,0)</f>
        <v>2</v>
      </c>
      <c r="F9004" t="s">
        <v>15</v>
      </c>
      <c r="G9004">
        <f>+VLOOKUP(Tabla2[[#This Row],[Cultivo]],Cod_categoría[],2,0)</f>
        <v>100108006</v>
      </c>
      <c r="H9004" t="str">
        <f>+VLOOKUP(F9004,Codigos[],2,0)</f>
        <v>Frutos tropicales y subtropicales</v>
      </c>
      <c r="I9004">
        <f>+VLOOKUP(Tabla2[[#This Row],[Categoría]],Cod_procesamiento10[],2,0)</f>
        <v>4</v>
      </c>
      <c r="J9004" t="s">
        <v>163</v>
      </c>
      <c r="K9004" s="3">
        <v>719.03</v>
      </c>
    </row>
    <row r="9005" spans="1:11" x14ac:dyDescent="0.35">
      <c r="A9005">
        <v>2015</v>
      </c>
      <c r="B9005" s="5" t="s">
        <v>55</v>
      </c>
      <c r="C9005" s="10">
        <v>42186</v>
      </c>
      <c r="D9005" t="s">
        <v>2</v>
      </c>
      <c r="E9005">
        <f>+VLOOKUP(Tabla2[[#This Row],[Punto de venta]],Punto_venta[],2,0)</f>
        <v>1</v>
      </c>
      <c r="F9005" t="s">
        <v>19</v>
      </c>
      <c r="G9005">
        <f>+VLOOKUP(Tabla2[[#This Row],[Cultivo]],Cod_categoría[],2,0)</f>
        <v>100101007</v>
      </c>
      <c r="H9005" t="str">
        <f>+VLOOKUP(F9005,Codigos[],2,0)</f>
        <v>Berries</v>
      </c>
      <c r="I9005">
        <f>+VLOOKUP(Tabla2[[#This Row],[Categoría]],Cod_procesamiento10[],2,0)</f>
        <v>1</v>
      </c>
      <c r="J9005" t="s">
        <v>163</v>
      </c>
      <c r="K9005" s="3">
        <v>500.05</v>
      </c>
    </row>
    <row r="9006" spans="1:11" x14ac:dyDescent="0.35">
      <c r="A9006">
        <v>2015</v>
      </c>
      <c r="B9006" s="5" t="s">
        <v>55</v>
      </c>
      <c r="C9006" s="10">
        <v>42186</v>
      </c>
      <c r="D9006" t="s">
        <v>2</v>
      </c>
      <c r="E9006">
        <f>+VLOOKUP(Tabla2[[#This Row],[Punto de venta]],Punto_venta[],2,0)</f>
        <v>1</v>
      </c>
      <c r="F9006" t="s">
        <v>9</v>
      </c>
      <c r="G9006">
        <f>+VLOOKUP(Tabla2[[#This Row],[Cultivo]],Cod_categoría[],2,0)</f>
        <v>100102003</v>
      </c>
      <c r="H9006" t="str">
        <f>+VLOOKUP(F9006,Codigos[],2,0)</f>
        <v>Cítricos</v>
      </c>
      <c r="I9006">
        <f>+VLOOKUP(Tabla2[[#This Row],[Categoría]],Cod_procesamiento10[],2,0)</f>
        <v>2</v>
      </c>
      <c r="J9006" t="s">
        <v>163</v>
      </c>
      <c r="K9006" s="3">
        <v>393.88</v>
      </c>
    </row>
    <row r="9007" spans="1:11" x14ac:dyDescent="0.35">
      <c r="A9007">
        <v>2015</v>
      </c>
      <c r="B9007" s="5" t="s">
        <v>55</v>
      </c>
      <c r="C9007" s="10">
        <v>42186</v>
      </c>
      <c r="D9007" t="s">
        <v>2</v>
      </c>
      <c r="E9007">
        <f>+VLOOKUP(Tabla2[[#This Row],[Punto de venta]],Punto_venta[],2,0)</f>
        <v>1</v>
      </c>
      <c r="F9007" t="s">
        <v>20</v>
      </c>
      <c r="G9007">
        <f>+VLOOKUP(Tabla2[[#This Row],[Cultivo]],Cod_categoría[],2,0)</f>
        <v>100102004</v>
      </c>
      <c r="H9007" t="str">
        <f>+VLOOKUP(F9007,Codigos[],2,0)</f>
        <v>Cítricos</v>
      </c>
      <c r="I9007">
        <f>+VLOOKUP(Tabla2[[#This Row],[Categoría]],Cod_procesamiento10[],2,0)</f>
        <v>2</v>
      </c>
      <c r="J9007" t="s">
        <v>163</v>
      </c>
      <c r="K9007" s="3">
        <v>642.67999999999995</v>
      </c>
    </row>
    <row r="9008" spans="1:11" x14ac:dyDescent="0.35">
      <c r="A9008">
        <v>2015</v>
      </c>
      <c r="B9008" s="5" t="s">
        <v>55</v>
      </c>
      <c r="C9008" s="10">
        <v>42186</v>
      </c>
      <c r="D9008" t="s">
        <v>2</v>
      </c>
      <c r="E9008">
        <f>+VLOOKUP(Tabla2[[#This Row],[Punto de venta]],Punto_venta[],2,0)</f>
        <v>1</v>
      </c>
      <c r="F9008" t="s">
        <v>21</v>
      </c>
      <c r="G9008">
        <f>+VLOOKUP(Tabla2[[#This Row],[Cultivo]],Cod_categoría[],2,0)</f>
        <v>100108002</v>
      </c>
      <c r="H9008" t="str">
        <f>+VLOOKUP(F9008,Codigos[],2,0)</f>
        <v>Frutos tropicales y subtropicales</v>
      </c>
      <c r="I9008">
        <f>+VLOOKUP(Tabla2[[#This Row],[Categoría]],Cod_procesamiento10[],2,0)</f>
        <v>4</v>
      </c>
      <c r="J9008" t="s">
        <v>163</v>
      </c>
      <c r="K9008" s="3">
        <v>2750</v>
      </c>
    </row>
    <row r="9009" spans="1:11" x14ac:dyDescent="0.35">
      <c r="A9009">
        <v>2015</v>
      </c>
      <c r="B9009" s="5" t="s">
        <v>55</v>
      </c>
      <c r="C9009" s="10">
        <v>42186</v>
      </c>
      <c r="D9009" t="s">
        <v>2</v>
      </c>
      <c r="E9009">
        <f>+VLOOKUP(Tabla2[[#This Row],[Punto de venta]],Punto_venta[],2,0)</f>
        <v>1</v>
      </c>
      <c r="F9009" t="s">
        <v>10</v>
      </c>
      <c r="G9009">
        <f>+VLOOKUP(Tabla2[[#This Row],[Cultivo]],Cod_categoría[],2,0)</f>
        <v>100104002</v>
      </c>
      <c r="H9009" t="str">
        <f>+VLOOKUP(F9009,Codigos[],2,0)</f>
        <v>Frutos de pepita</v>
      </c>
      <c r="I9009">
        <f>+VLOOKUP(Tabla2[[#This Row],[Categoría]],Cod_procesamiento10[],2,0)</f>
        <v>3</v>
      </c>
      <c r="J9009" t="s">
        <v>163</v>
      </c>
      <c r="K9009" s="3">
        <v>486</v>
      </c>
    </row>
    <row r="9010" spans="1:11" x14ac:dyDescent="0.35">
      <c r="A9010">
        <v>2015</v>
      </c>
      <c r="B9010" s="5" t="s">
        <v>55</v>
      </c>
      <c r="C9010" s="10">
        <v>42186</v>
      </c>
      <c r="D9010" t="s">
        <v>2</v>
      </c>
      <c r="E9010">
        <f>+VLOOKUP(Tabla2[[#This Row],[Punto de venta]],Punto_venta[],2,0)</f>
        <v>1</v>
      </c>
      <c r="F9010" t="s">
        <v>11</v>
      </c>
      <c r="G9010">
        <f>+VLOOKUP(Tabla2[[#This Row],[Cultivo]],Cod_categoría[],2,0)</f>
        <v>100102005</v>
      </c>
      <c r="H9010" t="str">
        <f>+VLOOKUP(F9010,Codigos[],2,0)</f>
        <v>Cítricos</v>
      </c>
      <c r="I9010">
        <f>+VLOOKUP(Tabla2[[#This Row],[Categoría]],Cod_procesamiento10[],2,0)</f>
        <v>2</v>
      </c>
      <c r="J9010" t="s">
        <v>163</v>
      </c>
      <c r="K9010" s="3">
        <v>505.76</v>
      </c>
    </row>
    <row r="9011" spans="1:11" x14ac:dyDescent="0.35">
      <c r="A9011">
        <v>2015</v>
      </c>
      <c r="B9011" s="5" t="s">
        <v>55</v>
      </c>
      <c r="C9011" s="10">
        <v>42186</v>
      </c>
      <c r="D9011" t="s">
        <v>2</v>
      </c>
      <c r="E9011">
        <f>+VLOOKUP(Tabla2[[#This Row],[Punto de venta]],Punto_venta[],2,0)</f>
        <v>1</v>
      </c>
      <c r="F9011" t="s">
        <v>13</v>
      </c>
      <c r="G9011">
        <f>+VLOOKUP(Tabla2[[#This Row],[Cultivo]],Cod_categoría[],2,0)</f>
        <v>100106002</v>
      </c>
      <c r="H9011" t="str">
        <f>+VLOOKUP(F9011,Codigos[],2,0)</f>
        <v>Frutos oleaginosos</v>
      </c>
      <c r="I9011">
        <f>+VLOOKUP(Tabla2[[#This Row],[Categoría]],Cod_procesamiento10[],2,0)</f>
        <v>12</v>
      </c>
      <c r="J9011" t="s">
        <v>163</v>
      </c>
      <c r="K9011" s="3">
        <v>1997.66</v>
      </c>
    </row>
    <row r="9012" spans="1:11" x14ac:dyDescent="0.35">
      <c r="A9012">
        <v>2015</v>
      </c>
      <c r="B9012" s="5" t="s">
        <v>55</v>
      </c>
      <c r="C9012" s="10">
        <v>42186</v>
      </c>
      <c r="D9012" t="s">
        <v>2</v>
      </c>
      <c r="E9012">
        <f>+VLOOKUP(Tabla2[[#This Row],[Punto de venta]],Punto_venta[],2,0)</f>
        <v>1</v>
      </c>
      <c r="F9012" t="s">
        <v>14</v>
      </c>
      <c r="G9012">
        <f>+VLOOKUP(Tabla2[[#This Row],[Cultivo]],Cod_categoría[],2,0)</f>
        <v>100104005</v>
      </c>
      <c r="H9012" t="str">
        <f>+VLOOKUP(F9012,Codigos[],2,0)</f>
        <v>Frutos de pepita</v>
      </c>
      <c r="I9012">
        <f>+VLOOKUP(Tabla2[[#This Row],[Categoría]],Cod_procesamiento10[],2,0)</f>
        <v>3</v>
      </c>
      <c r="J9012" t="s">
        <v>163</v>
      </c>
      <c r="K9012" s="3">
        <v>592</v>
      </c>
    </row>
    <row r="9013" spans="1:11" x14ac:dyDescent="0.35">
      <c r="A9013">
        <v>2015</v>
      </c>
      <c r="B9013" s="5" t="s">
        <v>55</v>
      </c>
      <c r="C9013" s="10">
        <v>42186</v>
      </c>
      <c r="D9013" t="s">
        <v>2</v>
      </c>
      <c r="E9013">
        <f>+VLOOKUP(Tabla2[[#This Row],[Punto de venta]],Punto_venta[],2,0)</f>
        <v>1</v>
      </c>
      <c r="F9013" t="s">
        <v>15</v>
      </c>
      <c r="G9013">
        <f>+VLOOKUP(Tabla2[[#This Row],[Cultivo]],Cod_categoría[],2,0)</f>
        <v>100108006</v>
      </c>
      <c r="H9013" t="str">
        <f>+VLOOKUP(F9013,Codigos[],2,0)</f>
        <v>Frutos tropicales y subtropicales</v>
      </c>
      <c r="I9013">
        <f>+VLOOKUP(Tabla2[[#This Row],[Categoría]],Cod_procesamiento10[],2,0)</f>
        <v>4</v>
      </c>
      <c r="J9013" t="s">
        <v>163</v>
      </c>
      <c r="K9013" s="3">
        <v>526.89</v>
      </c>
    </row>
    <row r="9014" spans="1:11" x14ac:dyDescent="0.35">
      <c r="A9014">
        <v>2015</v>
      </c>
      <c r="B9014" s="5" t="s">
        <v>55</v>
      </c>
      <c r="C9014" s="10">
        <v>42186</v>
      </c>
      <c r="D9014" t="s">
        <v>17</v>
      </c>
      <c r="E9014">
        <f>+VLOOKUP(Tabla2[[#This Row],[Punto de venta]],Punto_venta[],2,0)</f>
        <v>2</v>
      </c>
      <c r="F9014" t="s">
        <v>19</v>
      </c>
      <c r="G9014">
        <f>+VLOOKUP(Tabla2[[#This Row],[Cultivo]],Cod_categoría[],2,0)</f>
        <v>100101007</v>
      </c>
      <c r="H9014" t="str">
        <f>+VLOOKUP(F9014,Codigos[],2,0)</f>
        <v>Berries</v>
      </c>
      <c r="I9014">
        <f>+VLOOKUP(Tabla2[[#This Row],[Categoría]],Cod_procesamiento10[],2,0)</f>
        <v>1</v>
      </c>
      <c r="J9014" t="s">
        <v>163</v>
      </c>
      <c r="K9014" s="3">
        <v>1022</v>
      </c>
    </row>
    <row r="9015" spans="1:11" x14ac:dyDescent="0.35">
      <c r="A9015">
        <v>2015</v>
      </c>
      <c r="B9015" s="5" t="s">
        <v>55</v>
      </c>
      <c r="C9015" s="10">
        <v>42186</v>
      </c>
      <c r="D9015" t="s">
        <v>17</v>
      </c>
      <c r="E9015">
        <f>+VLOOKUP(Tabla2[[#This Row],[Punto de venta]],Punto_venta[],2,0)</f>
        <v>2</v>
      </c>
      <c r="F9015" t="s">
        <v>9</v>
      </c>
      <c r="G9015">
        <f>+VLOOKUP(Tabla2[[#This Row],[Cultivo]],Cod_categoría[],2,0)</f>
        <v>100102003</v>
      </c>
      <c r="H9015" t="str">
        <f>+VLOOKUP(F9015,Codigos[],2,0)</f>
        <v>Cítricos</v>
      </c>
      <c r="I9015">
        <f>+VLOOKUP(Tabla2[[#This Row],[Categoría]],Cod_procesamiento10[],2,0)</f>
        <v>2</v>
      </c>
      <c r="J9015" t="s">
        <v>163</v>
      </c>
      <c r="K9015" s="3">
        <v>796.19</v>
      </c>
    </row>
    <row r="9016" spans="1:11" x14ac:dyDescent="0.35">
      <c r="A9016">
        <v>2015</v>
      </c>
      <c r="B9016" s="5" t="s">
        <v>55</v>
      </c>
      <c r="C9016" s="10">
        <v>42186</v>
      </c>
      <c r="D9016" t="s">
        <v>17</v>
      </c>
      <c r="E9016">
        <f>+VLOOKUP(Tabla2[[#This Row],[Punto de venta]],Punto_venta[],2,0)</f>
        <v>2</v>
      </c>
      <c r="F9016" t="s">
        <v>20</v>
      </c>
      <c r="G9016">
        <f>+VLOOKUP(Tabla2[[#This Row],[Cultivo]],Cod_categoría[],2,0)</f>
        <v>100102004</v>
      </c>
      <c r="H9016" t="str">
        <f>+VLOOKUP(F9016,Codigos[],2,0)</f>
        <v>Cítricos</v>
      </c>
      <c r="I9016">
        <f>+VLOOKUP(Tabla2[[#This Row],[Categoría]],Cod_procesamiento10[],2,0)</f>
        <v>2</v>
      </c>
      <c r="J9016" t="s">
        <v>163</v>
      </c>
      <c r="K9016" s="3">
        <v>1627.87</v>
      </c>
    </row>
    <row r="9017" spans="1:11" x14ac:dyDescent="0.35">
      <c r="A9017">
        <v>2015</v>
      </c>
      <c r="B9017" s="5" t="s">
        <v>55</v>
      </c>
      <c r="C9017" s="10">
        <v>42186</v>
      </c>
      <c r="D9017" t="s">
        <v>17</v>
      </c>
      <c r="E9017">
        <f>+VLOOKUP(Tabla2[[#This Row],[Punto de venta]],Punto_venta[],2,0)</f>
        <v>2</v>
      </c>
      <c r="F9017" t="s">
        <v>21</v>
      </c>
      <c r="G9017">
        <f>+VLOOKUP(Tabla2[[#This Row],[Cultivo]],Cod_categoría[],2,0)</f>
        <v>100108002</v>
      </c>
      <c r="H9017" t="str">
        <f>+VLOOKUP(F9017,Codigos[],2,0)</f>
        <v>Frutos tropicales y subtropicales</v>
      </c>
      <c r="I9017">
        <f>+VLOOKUP(Tabla2[[#This Row],[Categoría]],Cod_procesamiento10[],2,0)</f>
        <v>4</v>
      </c>
      <c r="J9017" t="s">
        <v>163</v>
      </c>
      <c r="K9017" s="3">
        <v>1608.01</v>
      </c>
    </row>
    <row r="9018" spans="1:11" x14ac:dyDescent="0.35">
      <c r="A9018">
        <v>2015</v>
      </c>
      <c r="B9018" s="5" t="s">
        <v>55</v>
      </c>
      <c r="C9018" s="10">
        <v>42186</v>
      </c>
      <c r="D9018" t="s">
        <v>17</v>
      </c>
      <c r="E9018">
        <f>+VLOOKUP(Tabla2[[#This Row],[Punto de venta]],Punto_venta[],2,0)</f>
        <v>2</v>
      </c>
      <c r="F9018" t="s">
        <v>10</v>
      </c>
      <c r="G9018">
        <f>+VLOOKUP(Tabla2[[#This Row],[Cultivo]],Cod_categoría[],2,0)</f>
        <v>100104002</v>
      </c>
      <c r="H9018" t="str">
        <f>+VLOOKUP(F9018,Codigos[],2,0)</f>
        <v>Frutos de pepita</v>
      </c>
      <c r="I9018">
        <f>+VLOOKUP(Tabla2[[#This Row],[Categoría]],Cod_procesamiento10[],2,0)</f>
        <v>3</v>
      </c>
      <c r="J9018" t="s">
        <v>163</v>
      </c>
      <c r="K9018" s="3">
        <v>796.87</v>
      </c>
    </row>
    <row r="9019" spans="1:11" x14ac:dyDescent="0.35">
      <c r="A9019">
        <v>2015</v>
      </c>
      <c r="B9019" s="5" t="s">
        <v>55</v>
      </c>
      <c r="C9019" s="10">
        <v>42186</v>
      </c>
      <c r="D9019" t="s">
        <v>17</v>
      </c>
      <c r="E9019">
        <f>+VLOOKUP(Tabla2[[#This Row],[Punto de venta]],Punto_venta[],2,0)</f>
        <v>2</v>
      </c>
      <c r="F9019" t="s">
        <v>11</v>
      </c>
      <c r="G9019">
        <f>+VLOOKUP(Tabla2[[#This Row],[Cultivo]],Cod_categoría[],2,0)</f>
        <v>100102005</v>
      </c>
      <c r="H9019" t="str">
        <f>+VLOOKUP(F9019,Codigos[],2,0)</f>
        <v>Cítricos</v>
      </c>
      <c r="I9019">
        <f>+VLOOKUP(Tabla2[[#This Row],[Categoría]],Cod_procesamiento10[],2,0)</f>
        <v>2</v>
      </c>
      <c r="J9019" t="s">
        <v>163</v>
      </c>
      <c r="K9019" s="3">
        <v>901.67</v>
      </c>
    </row>
    <row r="9020" spans="1:11" x14ac:dyDescent="0.35">
      <c r="A9020">
        <v>2015</v>
      </c>
      <c r="B9020" s="5" t="s">
        <v>55</v>
      </c>
      <c r="C9020" s="10">
        <v>42186</v>
      </c>
      <c r="D9020" t="s">
        <v>17</v>
      </c>
      <c r="E9020">
        <f>+VLOOKUP(Tabla2[[#This Row],[Punto de venta]],Punto_venta[],2,0)</f>
        <v>2</v>
      </c>
      <c r="F9020" t="s">
        <v>13</v>
      </c>
      <c r="G9020">
        <f>+VLOOKUP(Tabla2[[#This Row],[Cultivo]],Cod_categoría[],2,0)</f>
        <v>100106002</v>
      </c>
      <c r="H9020" t="str">
        <f>+VLOOKUP(F9020,Codigos[],2,0)</f>
        <v>Frutos oleaginosos</v>
      </c>
      <c r="I9020">
        <f>+VLOOKUP(Tabla2[[#This Row],[Categoría]],Cod_procesamiento10[],2,0)</f>
        <v>12</v>
      </c>
      <c r="J9020" t="s">
        <v>163</v>
      </c>
      <c r="K9020" s="3">
        <v>2964.45</v>
      </c>
    </row>
    <row r="9021" spans="1:11" x14ac:dyDescent="0.35">
      <c r="A9021">
        <v>2015</v>
      </c>
      <c r="B9021" s="5" t="s">
        <v>55</v>
      </c>
      <c r="C9021" s="10">
        <v>42186</v>
      </c>
      <c r="D9021" t="s">
        <v>17</v>
      </c>
      <c r="E9021">
        <f>+VLOOKUP(Tabla2[[#This Row],[Punto de venta]],Punto_venta[],2,0)</f>
        <v>2</v>
      </c>
      <c r="F9021" t="s">
        <v>14</v>
      </c>
      <c r="G9021">
        <f>+VLOOKUP(Tabla2[[#This Row],[Cultivo]],Cod_categoría[],2,0)</f>
        <v>100104005</v>
      </c>
      <c r="H9021" t="str">
        <f>+VLOOKUP(F9021,Codigos[],2,0)</f>
        <v>Frutos de pepita</v>
      </c>
      <c r="I9021">
        <f>+VLOOKUP(Tabla2[[#This Row],[Categoría]],Cod_procesamiento10[],2,0)</f>
        <v>3</v>
      </c>
      <c r="J9021" t="s">
        <v>163</v>
      </c>
      <c r="K9021" s="3">
        <v>957.16</v>
      </c>
    </row>
    <row r="9022" spans="1:11" x14ac:dyDescent="0.35">
      <c r="A9022">
        <v>2015</v>
      </c>
      <c r="B9022" s="5" t="s">
        <v>55</v>
      </c>
      <c r="C9022" s="10">
        <v>42186</v>
      </c>
      <c r="D9022" t="s">
        <v>17</v>
      </c>
      <c r="E9022">
        <f>+VLOOKUP(Tabla2[[#This Row],[Punto de venta]],Punto_venta[],2,0)</f>
        <v>2</v>
      </c>
      <c r="F9022" t="s">
        <v>15</v>
      </c>
      <c r="G9022">
        <f>+VLOOKUP(Tabla2[[#This Row],[Cultivo]],Cod_categoría[],2,0)</f>
        <v>100108006</v>
      </c>
      <c r="H9022" t="str">
        <f>+VLOOKUP(F9022,Codigos[],2,0)</f>
        <v>Frutos tropicales y subtropicales</v>
      </c>
      <c r="I9022">
        <f>+VLOOKUP(Tabla2[[#This Row],[Categoría]],Cod_procesamiento10[],2,0)</f>
        <v>4</v>
      </c>
      <c r="J9022" t="s">
        <v>163</v>
      </c>
      <c r="K9022" s="3">
        <v>703.11</v>
      </c>
    </row>
    <row r="9023" spans="1:11" x14ac:dyDescent="0.35">
      <c r="A9023">
        <v>2015</v>
      </c>
      <c r="B9023" s="5" t="s">
        <v>55</v>
      </c>
      <c r="C9023" s="10">
        <v>42186</v>
      </c>
      <c r="D9023" t="s">
        <v>2</v>
      </c>
      <c r="E9023">
        <f>+VLOOKUP(Tabla2[[#This Row],[Punto de venta]],Punto_venta[],2,0)</f>
        <v>1</v>
      </c>
      <c r="F9023" t="s">
        <v>19</v>
      </c>
      <c r="G9023">
        <f>+VLOOKUP(Tabla2[[#This Row],[Cultivo]],Cod_categoría[],2,0)</f>
        <v>100101007</v>
      </c>
      <c r="H9023" t="str">
        <f>+VLOOKUP(F9023,Codigos[],2,0)</f>
        <v>Berries</v>
      </c>
      <c r="I9023">
        <f>+VLOOKUP(Tabla2[[#This Row],[Categoría]],Cod_procesamiento10[],2,0)</f>
        <v>1</v>
      </c>
      <c r="J9023" t="s">
        <v>163</v>
      </c>
      <c r="K9023" s="3">
        <v>511.23</v>
      </c>
    </row>
    <row r="9024" spans="1:11" x14ac:dyDescent="0.35">
      <c r="A9024">
        <v>2015</v>
      </c>
      <c r="B9024" s="5" t="s">
        <v>55</v>
      </c>
      <c r="C9024" s="10">
        <v>42186</v>
      </c>
      <c r="D9024" t="s">
        <v>2</v>
      </c>
      <c r="E9024">
        <f>+VLOOKUP(Tabla2[[#This Row],[Punto de venta]],Punto_venta[],2,0)</f>
        <v>1</v>
      </c>
      <c r="F9024" t="s">
        <v>9</v>
      </c>
      <c r="G9024">
        <f>+VLOOKUP(Tabla2[[#This Row],[Cultivo]],Cod_categoría[],2,0)</f>
        <v>100102003</v>
      </c>
      <c r="H9024" t="str">
        <f>+VLOOKUP(F9024,Codigos[],2,0)</f>
        <v>Cítricos</v>
      </c>
      <c r="I9024">
        <f>+VLOOKUP(Tabla2[[#This Row],[Categoría]],Cod_procesamiento10[],2,0)</f>
        <v>2</v>
      </c>
      <c r="J9024" t="s">
        <v>163</v>
      </c>
      <c r="K9024" s="3">
        <v>357.74</v>
      </c>
    </row>
    <row r="9025" spans="1:11" x14ac:dyDescent="0.35">
      <c r="A9025">
        <v>2015</v>
      </c>
      <c r="B9025" s="5" t="s">
        <v>55</v>
      </c>
      <c r="C9025" s="10">
        <v>42186</v>
      </c>
      <c r="D9025" t="s">
        <v>2</v>
      </c>
      <c r="E9025">
        <f>+VLOOKUP(Tabla2[[#This Row],[Punto de venta]],Punto_venta[],2,0)</f>
        <v>1</v>
      </c>
      <c r="F9025" t="s">
        <v>20</v>
      </c>
      <c r="G9025">
        <f>+VLOOKUP(Tabla2[[#This Row],[Cultivo]],Cod_categoría[],2,0)</f>
        <v>100102004</v>
      </c>
      <c r="H9025" t="str">
        <f>+VLOOKUP(F9025,Codigos[],2,0)</f>
        <v>Cítricos</v>
      </c>
      <c r="I9025">
        <f>+VLOOKUP(Tabla2[[#This Row],[Categoría]],Cod_procesamiento10[],2,0)</f>
        <v>2</v>
      </c>
      <c r="J9025" t="s">
        <v>163</v>
      </c>
      <c r="K9025" s="3">
        <v>625.64</v>
      </c>
    </row>
    <row r="9026" spans="1:11" x14ac:dyDescent="0.35">
      <c r="A9026">
        <v>2015</v>
      </c>
      <c r="B9026" s="5" t="s">
        <v>55</v>
      </c>
      <c r="C9026" s="10">
        <v>42186</v>
      </c>
      <c r="D9026" t="s">
        <v>2</v>
      </c>
      <c r="E9026">
        <f>+VLOOKUP(Tabla2[[#This Row],[Punto de venta]],Punto_venta[],2,0)</f>
        <v>1</v>
      </c>
      <c r="F9026" t="s">
        <v>21</v>
      </c>
      <c r="G9026">
        <f>+VLOOKUP(Tabla2[[#This Row],[Cultivo]],Cod_categoría[],2,0)</f>
        <v>100108002</v>
      </c>
      <c r="H9026" t="str">
        <f>+VLOOKUP(F9026,Codigos[],2,0)</f>
        <v>Frutos tropicales y subtropicales</v>
      </c>
      <c r="I9026">
        <f>+VLOOKUP(Tabla2[[#This Row],[Categoría]],Cod_procesamiento10[],2,0)</f>
        <v>4</v>
      </c>
      <c r="J9026" t="s">
        <v>163</v>
      </c>
      <c r="K9026" s="3">
        <v>3500</v>
      </c>
    </row>
    <row r="9027" spans="1:11" x14ac:dyDescent="0.35">
      <c r="A9027">
        <v>2015</v>
      </c>
      <c r="B9027" s="5" t="s">
        <v>55</v>
      </c>
      <c r="C9027" s="10">
        <v>42186</v>
      </c>
      <c r="D9027" t="s">
        <v>2</v>
      </c>
      <c r="E9027">
        <f>+VLOOKUP(Tabla2[[#This Row],[Punto de venta]],Punto_venta[],2,0)</f>
        <v>1</v>
      </c>
      <c r="F9027" t="s">
        <v>10</v>
      </c>
      <c r="G9027">
        <f>+VLOOKUP(Tabla2[[#This Row],[Cultivo]],Cod_categoría[],2,0)</f>
        <v>100104002</v>
      </c>
      <c r="H9027" t="str">
        <f>+VLOOKUP(F9027,Codigos[],2,0)</f>
        <v>Frutos de pepita</v>
      </c>
      <c r="I9027">
        <f>+VLOOKUP(Tabla2[[#This Row],[Categoría]],Cod_procesamiento10[],2,0)</f>
        <v>3</v>
      </c>
      <c r="J9027" t="s">
        <v>163</v>
      </c>
      <c r="K9027" s="3">
        <v>487.33</v>
      </c>
    </row>
    <row r="9028" spans="1:11" x14ac:dyDescent="0.35">
      <c r="A9028">
        <v>2015</v>
      </c>
      <c r="B9028" s="5" t="s">
        <v>55</v>
      </c>
      <c r="C9028" s="10">
        <v>42186</v>
      </c>
      <c r="D9028" t="s">
        <v>2</v>
      </c>
      <c r="E9028">
        <f>+VLOOKUP(Tabla2[[#This Row],[Punto de venta]],Punto_venta[],2,0)</f>
        <v>1</v>
      </c>
      <c r="F9028" t="s">
        <v>11</v>
      </c>
      <c r="G9028">
        <f>+VLOOKUP(Tabla2[[#This Row],[Cultivo]],Cod_categoría[],2,0)</f>
        <v>100102005</v>
      </c>
      <c r="H9028" t="str">
        <f>+VLOOKUP(F9028,Codigos[],2,0)</f>
        <v>Cítricos</v>
      </c>
      <c r="I9028">
        <f>+VLOOKUP(Tabla2[[#This Row],[Categoría]],Cod_procesamiento10[],2,0)</f>
        <v>2</v>
      </c>
      <c r="J9028" t="s">
        <v>163</v>
      </c>
      <c r="K9028" s="3">
        <v>486.12</v>
      </c>
    </row>
    <row r="9029" spans="1:11" x14ac:dyDescent="0.35">
      <c r="A9029">
        <v>2015</v>
      </c>
      <c r="B9029" s="5" t="s">
        <v>55</v>
      </c>
      <c r="C9029" s="10">
        <v>42186</v>
      </c>
      <c r="D9029" t="s">
        <v>2</v>
      </c>
      <c r="E9029">
        <f>+VLOOKUP(Tabla2[[#This Row],[Punto de venta]],Punto_venta[],2,0)</f>
        <v>1</v>
      </c>
      <c r="F9029" t="s">
        <v>13</v>
      </c>
      <c r="G9029">
        <f>+VLOOKUP(Tabla2[[#This Row],[Cultivo]],Cod_categoría[],2,0)</f>
        <v>100106002</v>
      </c>
      <c r="H9029" t="str">
        <f>+VLOOKUP(F9029,Codigos[],2,0)</f>
        <v>Frutos oleaginosos</v>
      </c>
      <c r="I9029">
        <f>+VLOOKUP(Tabla2[[#This Row],[Categoría]],Cod_procesamiento10[],2,0)</f>
        <v>12</v>
      </c>
      <c r="J9029" t="s">
        <v>163</v>
      </c>
      <c r="K9029" s="3">
        <v>1976.7</v>
      </c>
    </row>
    <row r="9030" spans="1:11" x14ac:dyDescent="0.35">
      <c r="A9030">
        <v>2015</v>
      </c>
      <c r="B9030" s="5" t="s">
        <v>55</v>
      </c>
      <c r="C9030" s="10">
        <v>42186</v>
      </c>
      <c r="D9030" t="s">
        <v>2</v>
      </c>
      <c r="E9030">
        <f>+VLOOKUP(Tabla2[[#This Row],[Punto de venta]],Punto_venta[],2,0)</f>
        <v>1</v>
      </c>
      <c r="F9030" t="s">
        <v>14</v>
      </c>
      <c r="G9030">
        <f>+VLOOKUP(Tabla2[[#This Row],[Cultivo]],Cod_categoría[],2,0)</f>
        <v>100104005</v>
      </c>
      <c r="H9030" t="str">
        <f>+VLOOKUP(F9030,Codigos[],2,0)</f>
        <v>Frutos de pepita</v>
      </c>
      <c r="I9030">
        <f>+VLOOKUP(Tabla2[[#This Row],[Categoría]],Cod_procesamiento10[],2,0)</f>
        <v>3</v>
      </c>
      <c r="J9030" t="s">
        <v>163</v>
      </c>
      <c r="K9030" s="3">
        <v>601.29</v>
      </c>
    </row>
    <row r="9031" spans="1:11" x14ac:dyDescent="0.35">
      <c r="A9031">
        <v>2015</v>
      </c>
      <c r="B9031" s="5" t="s">
        <v>55</v>
      </c>
      <c r="C9031" s="10">
        <v>42186</v>
      </c>
      <c r="D9031" t="s">
        <v>2</v>
      </c>
      <c r="E9031">
        <f>+VLOOKUP(Tabla2[[#This Row],[Punto de venta]],Punto_venta[],2,0)</f>
        <v>1</v>
      </c>
      <c r="F9031" t="s">
        <v>15</v>
      </c>
      <c r="G9031">
        <f>+VLOOKUP(Tabla2[[#This Row],[Cultivo]],Cod_categoría[],2,0)</f>
        <v>100108006</v>
      </c>
      <c r="H9031" t="str">
        <f>+VLOOKUP(F9031,Codigos[],2,0)</f>
        <v>Frutos tropicales y subtropicales</v>
      </c>
      <c r="I9031">
        <f>+VLOOKUP(Tabla2[[#This Row],[Categoría]],Cod_procesamiento10[],2,0)</f>
        <v>4</v>
      </c>
      <c r="J9031" t="s">
        <v>163</v>
      </c>
      <c r="K9031" s="3">
        <v>510.34</v>
      </c>
    </row>
    <row r="9032" spans="1:11" x14ac:dyDescent="0.35">
      <c r="A9032">
        <v>2015</v>
      </c>
      <c r="B9032" s="5" t="s">
        <v>55</v>
      </c>
      <c r="C9032" s="10">
        <v>42186</v>
      </c>
      <c r="D9032" t="s">
        <v>17</v>
      </c>
      <c r="E9032">
        <f>+VLOOKUP(Tabla2[[#This Row],[Punto de venta]],Punto_venta[],2,0)</f>
        <v>2</v>
      </c>
      <c r="F9032" t="s">
        <v>19</v>
      </c>
      <c r="G9032">
        <f>+VLOOKUP(Tabla2[[#This Row],[Cultivo]],Cod_categoría[],2,0)</f>
        <v>100101007</v>
      </c>
      <c r="H9032" t="str">
        <f>+VLOOKUP(F9032,Codigos[],2,0)</f>
        <v>Berries</v>
      </c>
      <c r="I9032">
        <f>+VLOOKUP(Tabla2[[#This Row],[Categoría]],Cod_procesamiento10[],2,0)</f>
        <v>1</v>
      </c>
      <c r="J9032" t="s">
        <v>163</v>
      </c>
      <c r="K9032" s="3">
        <v>1054.17</v>
      </c>
    </row>
    <row r="9033" spans="1:11" x14ac:dyDescent="0.35">
      <c r="A9033">
        <v>2015</v>
      </c>
      <c r="B9033" s="5" t="s">
        <v>55</v>
      </c>
      <c r="C9033" s="10">
        <v>42186</v>
      </c>
      <c r="D9033" t="s">
        <v>17</v>
      </c>
      <c r="E9033">
        <f>+VLOOKUP(Tabla2[[#This Row],[Punto de venta]],Punto_venta[],2,0)</f>
        <v>2</v>
      </c>
      <c r="F9033" t="s">
        <v>9</v>
      </c>
      <c r="G9033">
        <f>+VLOOKUP(Tabla2[[#This Row],[Cultivo]],Cod_categoría[],2,0)</f>
        <v>100102003</v>
      </c>
      <c r="H9033" t="str">
        <f>+VLOOKUP(F9033,Codigos[],2,0)</f>
        <v>Cítricos</v>
      </c>
      <c r="I9033">
        <f>+VLOOKUP(Tabla2[[#This Row],[Categoría]],Cod_procesamiento10[],2,0)</f>
        <v>2</v>
      </c>
      <c r="J9033" t="s">
        <v>163</v>
      </c>
      <c r="K9033" s="3">
        <v>807.05</v>
      </c>
    </row>
    <row r="9034" spans="1:11" x14ac:dyDescent="0.35">
      <c r="A9034">
        <v>2015</v>
      </c>
      <c r="B9034" s="5" t="s">
        <v>55</v>
      </c>
      <c r="C9034" s="10">
        <v>42186</v>
      </c>
      <c r="D9034" t="s">
        <v>17</v>
      </c>
      <c r="E9034">
        <f>+VLOOKUP(Tabla2[[#This Row],[Punto de venta]],Punto_venta[],2,0)</f>
        <v>2</v>
      </c>
      <c r="F9034" t="s">
        <v>20</v>
      </c>
      <c r="G9034">
        <f>+VLOOKUP(Tabla2[[#This Row],[Cultivo]],Cod_categoría[],2,0)</f>
        <v>100102004</v>
      </c>
      <c r="H9034" t="str">
        <f>+VLOOKUP(F9034,Codigos[],2,0)</f>
        <v>Cítricos</v>
      </c>
      <c r="I9034">
        <f>+VLOOKUP(Tabla2[[#This Row],[Categoría]],Cod_procesamiento10[],2,0)</f>
        <v>2</v>
      </c>
      <c r="J9034" t="s">
        <v>163</v>
      </c>
      <c r="K9034" s="3">
        <v>1409.42</v>
      </c>
    </row>
    <row r="9035" spans="1:11" x14ac:dyDescent="0.35">
      <c r="A9035">
        <v>2015</v>
      </c>
      <c r="B9035" s="5" t="s">
        <v>55</v>
      </c>
      <c r="C9035" s="10">
        <v>42186</v>
      </c>
      <c r="D9035" t="s">
        <v>17</v>
      </c>
      <c r="E9035">
        <f>+VLOOKUP(Tabla2[[#This Row],[Punto de venta]],Punto_venta[],2,0)</f>
        <v>2</v>
      </c>
      <c r="F9035" t="s">
        <v>21</v>
      </c>
      <c r="G9035">
        <f>+VLOOKUP(Tabla2[[#This Row],[Cultivo]],Cod_categoría[],2,0)</f>
        <v>100108002</v>
      </c>
      <c r="H9035" t="str">
        <f>+VLOOKUP(F9035,Codigos[],2,0)</f>
        <v>Frutos tropicales y subtropicales</v>
      </c>
      <c r="I9035">
        <f>+VLOOKUP(Tabla2[[#This Row],[Categoría]],Cod_procesamiento10[],2,0)</f>
        <v>4</v>
      </c>
      <c r="J9035" t="s">
        <v>163</v>
      </c>
      <c r="K9035" s="3">
        <v>2166.94</v>
      </c>
    </row>
    <row r="9036" spans="1:11" x14ac:dyDescent="0.35">
      <c r="A9036">
        <v>2015</v>
      </c>
      <c r="B9036" s="5" t="s">
        <v>55</v>
      </c>
      <c r="C9036" s="10">
        <v>42186</v>
      </c>
      <c r="D9036" t="s">
        <v>17</v>
      </c>
      <c r="E9036">
        <f>+VLOOKUP(Tabla2[[#This Row],[Punto de venta]],Punto_venta[],2,0)</f>
        <v>2</v>
      </c>
      <c r="F9036" t="s">
        <v>10</v>
      </c>
      <c r="G9036">
        <f>+VLOOKUP(Tabla2[[#This Row],[Cultivo]],Cod_categoría[],2,0)</f>
        <v>100104002</v>
      </c>
      <c r="H9036" t="str">
        <f>+VLOOKUP(F9036,Codigos[],2,0)</f>
        <v>Frutos de pepita</v>
      </c>
      <c r="I9036">
        <f>+VLOOKUP(Tabla2[[#This Row],[Categoría]],Cod_procesamiento10[],2,0)</f>
        <v>3</v>
      </c>
      <c r="J9036" t="s">
        <v>163</v>
      </c>
      <c r="K9036" s="3">
        <v>860.7</v>
      </c>
    </row>
    <row r="9037" spans="1:11" x14ac:dyDescent="0.35">
      <c r="A9037">
        <v>2015</v>
      </c>
      <c r="B9037" s="5" t="s">
        <v>55</v>
      </c>
      <c r="C9037" s="10">
        <v>42186</v>
      </c>
      <c r="D9037" t="s">
        <v>17</v>
      </c>
      <c r="E9037">
        <f>+VLOOKUP(Tabla2[[#This Row],[Punto de venta]],Punto_venta[],2,0)</f>
        <v>2</v>
      </c>
      <c r="F9037" t="s">
        <v>11</v>
      </c>
      <c r="G9037">
        <f>+VLOOKUP(Tabla2[[#This Row],[Cultivo]],Cod_categoría[],2,0)</f>
        <v>100102005</v>
      </c>
      <c r="H9037" t="str">
        <f>+VLOOKUP(F9037,Codigos[],2,0)</f>
        <v>Cítricos</v>
      </c>
      <c r="I9037">
        <f>+VLOOKUP(Tabla2[[#This Row],[Categoría]],Cod_procesamiento10[],2,0)</f>
        <v>2</v>
      </c>
      <c r="J9037" t="s">
        <v>163</v>
      </c>
      <c r="K9037" s="3">
        <v>890.67</v>
      </c>
    </row>
    <row r="9038" spans="1:11" x14ac:dyDescent="0.35">
      <c r="A9038">
        <v>2015</v>
      </c>
      <c r="B9038" s="5" t="s">
        <v>55</v>
      </c>
      <c r="C9038" s="10">
        <v>42186</v>
      </c>
      <c r="D9038" t="s">
        <v>17</v>
      </c>
      <c r="E9038">
        <f>+VLOOKUP(Tabla2[[#This Row],[Punto de venta]],Punto_venta[],2,0)</f>
        <v>2</v>
      </c>
      <c r="F9038" t="s">
        <v>13</v>
      </c>
      <c r="G9038">
        <f>+VLOOKUP(Tabla2[[#This Row],[Cultivo]],Cod_categoría[],2,0)</f>
        <v>100106002</v>
      </c>
      <c r="H9038" t="str">
        <f>+VLOOKUP(F9038,Codigos[],2,0)</f>
        <v>Frutos oleaginosos</v>
      </c>
      <c r="I9038">
        <f>+VLOOKUP(Tabla2[[#This Row],[Categoría]],Cod_procesamiento10[],2,0)</f>
        <v>12</v>
      </c>
      <c r="J9038" t="s">
        <v>163</v>
      </c>
      <c r="K9038" s="3">
        <v>2968.36</v>
      </c>
    </row>
    <row r="9039" spans="1:11" x14ac:dyDescent="0.35">
      <c r="A9039">
        <v>2015</v>
      </c>
      <c r="B9039" s="5" t="s">
        <v>55</v>
      </c>
      <c r="C9039" s="10">
        <v>42186</v>
      </c>
      <c r="D9039" t="s">
        <v>17</v>
      </c>
      <c r="E9039">
        <f>+VLOOKUP(Tabla2[[#This Row],[Punto de venta]],Punto_venta[],2,0)</f>
        <v>2</v>
      </c>
      <c r="F9039" t="s">
        <v>14</v>
      </c>
      <c r="G9039">
        <f>+VLOOKUP(Tabla2[[#This Row],[Cultivo]],Cod_categoría[],2,0)</f>
        <v>100104005</v>
      </c>
      <c r="H9039" t="str">
        <f>+VLOOKUP(F9039,Codigos[],2,0)</f>
        <v>Frutos de pepita</v>
      </c>
      <c r="I9039">
        <f>+VLOOKUP(Tabla2[[#This Row],[Categoría]],Cod_procesamiento10[],2,0)</f>
        <v>3</v>
      </c>
      <c r="J9039" t="s">
        <v>163</v>
      </c>
      <c r="K9039" s="3">
        <v>1034.44</v>
      </c>
    </row>
    <row r="9040" spans="1:11" x14ac:dyDescent="0.35">
      <c r="A9040">
        <v>2015</v>
      </c>
      <c r="B9040" s="5" t="s">
        <v>55</v>
      </c>
      <c r="C9040" s="10">
        <v>42186</v>
      </c>
      <c r="D9040" t="s">
        <v>17</v>
      </c>
      <c r="E9040">
        <f>+VLOOKUP(Tabla2[[#This Row],[Punto de venta]],Punto_venta[],2,0)</f>
        <v>2</v>
      </c>
      <c r="F9040" t="s">
        <v>15</v>
      </c>
      <c r="G9040">
        <f>+VLOOKUP(Tabla2[[#This Row],[Cultivo]],Cod_categoría[],2,0)</f>
        <v>100108006</v>
      </c>
      <c r="H9040" t="str">
        <f>+VLOOKUP(F9040,Codigos[],2,0)</f>
        <v>Frutos tropicales y subtropicales</v>
      </c>
      <c r="I9040">
        <f>+VLOOKUP(Tabla2[[#This Row],[Categoría]],Cod_procesamiento10[],2,0)</f>
        <v>4</v>
      </c>
      <c r="J9040" t="s">
        <v>163</v>
      </c>
      <c r="K9040" s="3">
        <v>745.91</v>
      </c>
    </row>
    <row r="9041" spans="1:11" x14ac:dyDescent="0.35">
      <c r="A9041">
        <v>2015</v>
      </c>
      <c r="B9041" s="5" t="s">
        <v>55</v>
      </c>
      <c r="C9041" s="10">
        <v>42186</v>
      </c>
      <c r="D9041" t="s">
        <v>2</v>
      </c>
      <c r="E9041">
        <f>+VLOOKUP(Tabla2[[#This Row],[Punto de venta]],Punto_venta[],2,0)</f>
        <v>1</v>
      </c>
      <c r="F9041" t="s">
        <v>19</v>
      </c>
      <c r="G9041">
        <f>+VLOOKUP(Tabla2[[#This Row],[Cultivo]],Cod_categoría[],2,0)</f>
        <v>100101007</v>
      </c>
      <c r="H9041" t="str">
        <f>+VLOOKUP(F9041,Codigos[],2,0)</f>
        <v>Berries</v>
      </c>
      <c r="I9041">
        <f>+VLOOKUP(Tabla2[[#This Row],[Categoría]],Cod_procesamiento10[],2,0)</f>
        <v>1</v>
      </c>
      <c r="J9041" t="s">
        <v>163</v>
      </c>
      <c r="K9041" s="3">
        <v>492.72</v>
      </c>
    </row>
    <row r="9042" spans="1:11" x14ac:dyDescent="0.35">
      <c r="A9042">
        <v>2015</v>
      </c>
      <c r="B9042" s="5" t="s">
        <v>55</v>
      </c>
      <c r="C9042" s="10">
        <v>42186</v>
      </c>
      <c r="D9042" t="s">
        <v>2</v>
      </c>
      <c r="E9042">
        <f>+VLOOKUP(Tabla2[[#This Row],[Punto de venta]],Punto_venta[],2,0)</f>
        <v>1</v>
      </c>
      <c r="F9042" t="s">
        <v>9</v>
      </c>
      <c r="G9042">
        <f>+VLOOKUP(Tabla2[[#This Row],[Cultivo]],Cod_categoría[],2,0)</f>
        <v>100102003</v>
      </c>
      <c r="H9042" t="str">
        <f>+VLOOKUP(F9042,Codigos[],2,0)</f>
        <v>Cítricos</v>
      </c>
      <c r="I9042">
        <f>+VLOOKUP(Tabla2[[#This Row],[Categoría]],Cod_procesamiento10[],2,0)</f>
        <v>2</v>
      </c>
      <c r="J9042" t="s">
        <v>163</v>
      </c>
      <c r="K9042" s="3">
        <v>370.29</v>
      </c>
    </row>
    <row r="9043" spans="1:11" x14ac:dyDescent="0.35">
      <c r="A9043">
        <v>2015</v>
      </c>
      <c r="B9043" s="5" t="s">
        <v>55</v>
      </c>
      <c r="C9043" s="10">
        <v>42186</v>
      </c>
      <c r="D9043" t="s">
        <v>2</v>
      </c>
      <c r="E9043">
        <f>+VLOOKUP(Tabla2[[#This Row],[Punto de venta]],Punto_venta[],2,0)</f>
        <v>1</v>
      </c>
      <c r="F9043" t="s">
        <v>20</v>
      </c>
      <c r="G9043">
        <f>+VLOOKUP(Tabla2[[#This Row],[Cultivo]],Cod_categoría[],2,0)</f>
        <v>100102004</v>
      </c>
      <c r="H9043" t="str">
        <f>+VLOOKUP(F9043,Codigos[],2,0)</f>
        <v>Cítricos</v>
      </c>
      <c r="I9043">
        <f>+VLOOKUP(Tabla2[[#This Row],[Categoría]],Cod_procesamiento10[],2,0)</f>
        <v>2</v>
      </c>
      <c r="J9043" t="s">
        <v>163</v>
      </c>
      <c r="K9043" s="3">
        <v>647.49</v>
      </c>
    </row>
    <row r="9044" spans="1:11" x14ac:dyDescent="0.35">
      <c r="A9044">
        <v>2015</v>
      </c>
      <c r="B9044" s="5" t="s">
        <v>55</v>
      </c>
      <c r="C9044" s="10">
        <v>42186</v>
      </c>
      <c r="D9044" t="s">
        <v>2</v>
      </c>
      <c r="E9044">
        <f>+VLOOKUP(Tabla2[[#This Row],[Punto de venta]],Punto_venta[],2,0)</f>
        <v>1</v>
      </c>
      <c r="F9044" t="s">
        <v>21</v>
      </c>
      <c r="G9044">
        <f>+VLOOKUP(Tabla2[[#This Row],[Cultivo]],Cod_categoría[],2,0)</f>
        <v>100108002</v>
      </c>
      <c r="H9044" t="str">
        <f>+VLOOKUP(F9044,Codigos[],2,0)</f>
        <v>Frutos tropicales y subtropicales</v>
      </c>
      <c r="I9044">
        <f>+VLOOKUP(Tabla2[[#This Row],[Categoría]],Cod_procesamiento10[],2,0)</f>
        <v>4</v>
      </c>
      <c r="J9044" t="s">
        <v>163</v>
      </c>
      <c r="K9044" s="3">
        <v>2150</v>
      </c>
    </row>
    <row r="9045" spans="1:11" x14ac:dyDescent="0.35">
      <c r="A9045">
        <v>2015</v>
      </c>
      <c r="B9045" s="5" t="s">
        <v>55</v>
      </c>
      <c r="C9045" s="10">
        <v>42186</v>
      </c>
      <c r="D9045" t="s">
        <v>2</v>
      </c>
      <c r="E9045">
        <f>+VLOOKUP(Tabla2[[#This Row],[Punto de venta]],Punto_venta[],2,0)</f>
        <v>1</v>
      </c>
      <c r="F9045" t="s">
        <v>10</v>
      </c>
      <c r="G9045">
        <f>+VLOOKUP(Tabla2[[#This Row],[Cultivo]],Cod_categoría[],2,0)</f>
        <v>100104002</v>
      </c>
      <c r="H9045" t="str">
        <f>+VLOOKUP(F9045,Codigos[],2,0)</f>
        <v>Frutos de pepita</v>
      </c>
      <c r="I9045">
        <f>+VLOOKUP(Tabla2[[#This Row],[Categoría]],Cod_procesamiento10[],2,0)</f>
        <v>3</v>
      </c>
      <c r="J9045" t="s">
        <v>163</v>
      </c>
      <c r="K9045" s="3">
        <v>472.89</v>
      </c>
    </row>
    <row r="9046" spans="1:11" x14ac:dyDescent="0.35">
      <c r="A9046">
        <v>2015</v>
      </c>
      <c r="B9046" s="5" t="s">
        <v>55</v>
      </c>
      <c r="C9046" s="10">
        <v>42186</v>
      </c>
      <c r="D9046" t="s">
        <v>2</v>
      </c>
      <c r="E9046">
        <f>+VLOOKUP(Tabla2[[#This Row],[Punto de venta]],Punto_venta[],2,0)</f>
        <v>1</v>
      </c>
      <c r="F9046" t="s">
        <v>11</v>
      </c>
      <c r="G9046">
        <f>+VLOOKUP(Tabla2[[#This Row],[Cultivo]],Cod_categoría[],2,0)</f>
        <v>100102005</v>
      </c>
      <c r="H9046" t="str">
        <f>+VLOOKUP(F9046,Codigos[],2,0)</f>
        <v>Cítricos</v>
      </c>
      <c r="I9046">
        <f>+VLOOKUP(Tabla2[[#This Row],[Categoría]],Cod_procesamiento10[],2,0)</f>
        <v>2</v>
      </c>
      <c r="J9046" t="s">
        <v>163</v>
      </c>
      <c r="K9046" s="3">
        <v>471.18</v>
      </c>
    </row>
    <row r="9047" spans="1:11" x14ac:dyDescent="0.35">
      <c r="A9047">
        <v>2015</v>
      </c>
      <c r="B9047" s="5" t="s">
        <v>55</v>
      </c>
      <c r="C9047" s="10">
        <v>42186</v>
      </c>
      <c r="D9047" t="s">
        <v>2</v>
      </c>
      <c r="E9047">
        <f>+VLOOKUP(Tabla2[[#This Row],[Punto de venta]],Punto_venta[],2,0)</f>
        <v>1</v>
      </c>
      <c r="F9047" t="s">
        <v>13</v>
      </c>
      <c r="G9047">
        <f>+VLOOKUP(Tabla2[[#This Row],[Cultivo]],Cod_categoría[],2,0)</f>
        <v>100106002</v>
      </c>
      <c r="H9047" t="str">
        <f>+VLOOKUP(F9047,Codigos[],2,0)</f>
        <v>Frutos oleaginosos</v>
      </c>
      <c r="I9047">
        <f>+VLOOKUP(Tabla2[[#This Row],[Categoría]],Cod_procesamiento10[],2,0)</f>
        <v>12</v>
      </c>
      <c r="J9047" t="s">
        <v>163</v>
      </c>
      <c r="K9047" s="3">
        <v>2199.96</v>
      </c>
    </row>
    <row r="9048" spans="1:11" x14ac:dyDescent="0.35">
      <c r="A9048">
        <v>2015</v>
      </c>
      <c r="B9048" s="5" t="s">
        <v>55</v>
      </c>
      <c r="C9048" s="10">
        <v>42186</v>
      </c>
      <c r="D9048" t="s">
        <v>2</v>
      </c>
      <c r="E9048">
        <f>+VLOOKUP(Tabla2[[#This Row],[Punto de venta]],Punto_venta[],2,0)</f>
        <v>1</v>
      </c>
      <c r="F9048" t="s">
        <v>14</v>
      </c>
      <c r="G9048">
        <f>+VLOOKUP(Tabla2[[#This Row],[Cultivo]],Cod_categoría[],2,0)</f>
        <v>100104005</v>
      </c>
      <c r="H9048" t="str">
        <f>+VLOOKUP(F9048,Codigos[],2,0)</f>
        <v>Frutos de pepita</v>
      </c>
      <c r="I9048">
        <f>+VLOOKUP(Tabla2[[#This Row],[Categoría]],Cod_procesamiento10[],2,0)</f>
        <v>3</v>
      </c>
      <c r="J9048" t="s">
        <v>163</v>
      </c>
      <c r="K9048" s="3">
        <v>592.84</v>
      </c>
    </row>
    <row r="9049" spans="1:11" x14ac:dyDescent="0.35">
      <c r="A9049">
        <v>2015</v>
      </c>
      <c r="B9049" s="5" t="s">
        <v>55</v>
      </c>
      <c r="C9049" s="10">
        <v>42186</v>
      </c>
      <c r="D9049" t="s">
        <v>2</v>
      </c>
      <c r="E9049">
        <f>+VLOOKUP(Tabla2[[#This Row],[Punto de venta]],Punto_venta[],2,0)</f>
        <v>1</v>
      </c>
      <c r="F9049" t="s">
        <v>15</v>
      </c>
      <c r="G9049">
        <f>+VLOOKUP(Tabla2[[#This Row],[Cultivo]],Cod_categoría[],2,0)</f>
        <v>100108006</v>
      </c>
      <c r="H9049" t="str">
        <f>+VLOOKUP(F9049,Codigos[],2,0)</f>
        <v>Frutos tropicales y subtropicales</v>
      </c>
      <c r="I9049">
        <f>+VLOOKUP(Tabla2[[#This Row],[Categoría]],Cod_procesamiento10[],2,0)</f>
        <v>4</v>
      </c>
      <c r="J9049" t="s">
        <v>163</v>
      </c>
      <c r="K9049" s="3">
        <v>490.74</v>
      </c>
    </row>
    <row r="9050" spans="1:11" x14ac:dyDescent="0.35">
      <c r="A9050">
        <v>2015</v>
      </c>
      <c r="B9050" s="5" t="s">
        <v>55</v>
      </c>
      <c r="C9050" s="10">
        <v>42186</v>
      </c>
      <c r="D9050" t="s">
        <v>17</v>
      </c>
      <c r="E9050">
        <f>+VLOOKUP(Tabla2[[#This Row],[Punto de venta]],Punto_venta[],2,0)</f>
        <v>2</v>
      </c>
      <c r="F9050" t="s">
        <v>19</v>
      </c>
      <c r="G9050">
        <f>+VLOOKUP(Tabla2[[#This Row],[Cultivo]],Cod_categoría[],2,0)</f>
        <v>100101007</v>
      </c>
      <c r="H9050" t="str">
        <f>+VLOOKUP(F9050,Codigos[],2,0)</f>
        <v>Berries</v>
      </c>
      <c r="I9050">
        <f>+VLOOKUP(Tabla2[[#This Row],[Categoría]],Cod_procesamiento10[],2,0)</f>
        <v>1</v>
      </c>
      <c r="J9050" t="s">
        <v>163</v>
      </c>
      <c r="K9050" s="3">
        <v>985.42</v>
      </c>
    </row>
    <row r="9051" spans="1:11" x14ac:dyDescent="0.35">
      <c r="A9051">
        <v>2015</v>
      </c>
      <c r="B9051" s="5" t="s">
        <v>55</v>
      </c>
      <c r="C9051" s="10">
        <v>42186</v>
      </c>
      <c r="D9051" t="s">
        <v>17</v>
      </c>
      <c r="E9051">
        <f>+VLOOKUP(Tabla2[[#This Row],[Punto de venta]],Punto_venta[],2,0)</f>
        <v>2</v>
      </c>
      <c r="F9051" t="s">
        <v>9</v>
      </c>
      <c r="G9051">
        <f>+VLOOKUP(Tabla2[[#This Row],[Cultivo]],Cod_categoría[],2,0)</f>
        <v>100102003</v>
      </c>
      <c r="H9051" t="str">
        <f>+VLOOKUP(F9051,Codigos[],2,0)</f>
        <v>Cítricos</v>
      </c>
      <c r="I9051">
        <f>+VLOOKUP(Tabla2[[#This Row],[Categoría]],Cod_procesamiento10[],2,0)</f>
        <v>2</v>
      </c>
      <c r="J9051" t="s">
        <v>163</v>
      </c>
      <c r="K9051" s="3">
        <v>756.53</v>
      </c>
    </row>
    <row r="9052" spans="1:11" x14ac:dyDescent="0.35">
      <c r="A9052">
        <v>2015</v>
      </c>
      <c r="B9052" s="5" t="s">
        <v>55</v>
      </c>
      <c r="C9052" s="10">
        <v>42186</v>
      </c>
      <c r="D9052" t="s">
        <v>17</v>
      </c>
      <c r="E9052">
        <f>+VLOOKUP(Tabla2[[#This Row],[Punto de venta]],Punto_venta[],2,0)</f>
        <v>2</v>
      </c>
      <c r="F9052" t="s">
        <v>20</v>
      </c>
      <c r="G9052">
        <f>+VLOOKUP(Tabla2[[#This Row],[Cultivo]],Cod_categoría[],2,0)</f>
        <v>100102004</v>
      </c>
      <c r="H9052" t="str">
        <f>+VLOOKUP(F9052,Codigos[],2,0)</f>
        <v>Cítricos</v>
      </c>
      <c r="I9052">
        <f>+VLOOKUP(Tabla2[[#This Row],[Categoría]],Cod_procesamiento10[],2,0)</f>
        <v>2</v>
      </c>
      <c r="J9052" t="s">
        <v>163</v>
      </c>
      <c r="K9052" s="3">
        <v>1490.91</v>
      </c>
    </row>
    <row r="9053" spans="1:11" x14ac:dyDescent="0.35">
      <c r="A9053">
        <v>2015</v>
      </c>
      <c r="B9053" s="5" t="s">
        <v>55</v>
      </c>
      <c r="C9053" s="10">
        <v>42186</v>
      </c>
      <c r="D9053" t="s">
        <v>17</v>
      </c>
      <c r="E9053">
        <f>+VLOOKUP(Tabla2[[#This Row],[Punto de venta]],Punto_venta[],2,0)</f>
        <v>2</v>
      </c>
      <c r="F9053" t="s">
        <v>21</v>
      </c>
      <c r="G9053">
        <f>+VLOOKUP(Tabla2[[#This Row],[Cultivo]],Cod_categoría[],2,0)</f>
        <v>100108002</v>
      </c>
      <c r="H9053" t="str">
        <f>+VLOOKUP(F9053,Codigos[],2,0)</f>
        <v>Frutos tropicales y subtropicales</v>
      </c>
      <c r="I9053">
        <f>+VLOOKUP(Tabla2[[#This Row],[Categoría]],Cod_procesamiento10[],2,0)</f>
        <v>4</v>
      </c>
      <c r="J9053" t="s">
        <v>163</v>
      </c>
      <c r="K9053" s="3">
        <v>2104.4299999999998</v>
      </c>
    </row>
    <row r="9054" spans="1:11" x14ac:dyDescent="0.35">
      <c r="A9054">
        <v>2015</v>
      </c>
      <c r="B9054" s="5" t="s">
        <v>55</v>
      </c>
      <c r="C9054" s="10">
        <v>42186</v>
      </c>
      <c r="D9054" t="s">
        <v>17</v>
      </c>
      <c r="E9054">
        <f>+VLOOKUP(Tabla2[[#This Row],[Punto de venta]],Punto_venta[],2,0)</f>
        <v>2</v>
      </c>
      <c r="F9054" t="s">
        <v>10</v>
      </c>
      <c r="G9054">
        <f>+VLOOKUP(Tabla2[[#This Row],[Cultivo]],Cod_categoría[],2,0)</f>
        <v>100104002</v>
      </c>
      <c r="H9054" t="str">
        <f>+VLOOKUP(F9054,Codigos[],2,0)</f>
        <v>Frutos de pepita</v>
      </c>
      <c r="I9054">
        <f>+VLOOKUP(Tabla2[[#This Row],[Categoría]],Cod_procesamiento10[],2,0)</f>
        <v>3</v>
      </c>
      <c r="J9054" t="s">
        <v>163</v>
      </c>
      <c r="K9054" s="3">
        <v>826.74</v>
      </c>
    </row>
    <row r="9055" spans="1:11" x14ac:dyDescent="0.35">
      <c r="A9055">
        <v>2015</v>
      </c>
      <c r="B9055" s="5" t="s">
        <v>55</v>
      </c>
      <c r="C9055" s="10">
        <v>42186</v>
      </c>
      <c r="D9055" t="s">
        <v>17</v>
      </c>
      <c r="E9055">
        <f>+VLOOKUP(Tabla2[[#This Row],[Punto de venta]],Punto_venta[],2,0)</f>
        <v>2</v>
      </c>
      <c r="F9055" t="s">
        <v>11</v>
      </c>
      <c r="G9055">
        <f>+VLOOKUP(Tabla2[[#This Row],[Cultivo]],Cod_categoría[],2,0)</f>
        <v>100102005</v>
      </c>
      <c r="H9055" t="str">
        <f>+VLOOKUP(F9055,Codigos[],2,0)</f>
        <v>Cítricos</v>
      </c>
      <c r="I9055">
        <f>+VLOOKUP(Tabla2[[#This Row],[Categoría]],Cod_procesamiento10[],2,0)</f>
        <v>2</v>
      </c>
      <c r="J9055" t="s">
        <v>163</v>
      </c>
      <c r="K9055" s="3">
        <v>821.65</v>
      </c>
    </row>
    <row r="9056" spans="1:11" x14ac:dyDescent="0.35">
      <c r="A9056">
        <v>2015</v>
      </c>
      <c r="B9056" s="5" t="s">
        <v>55</v>
      </c>
      <c r="C9056" s="10">
        <v>42186</v>
      </c>
      <c r="D9056" t="s">
        <v>17</v>
      </c>
      <c r="E9056">
        <f>+VLOOKUP(Tabla2[[#This Row],[Punto de venta]],Punto_venta[],2,0)</f>
        <v>2</v>
      </c>
      <c r="F9056" t="s">
        <v>13</v>
      </c>
      <c r="G9056">
        <f>+VLOOKUP(Tabla2[[#This Row],[Cultivo]],Cod_categoría[],2,0)</f>
        <v>100106002</v>
      </c>
      <c r="H9056" t="str">
        <f>+VLOOKUP(F9056,Codigos[],2,0)</f>
        <v>Frutos oleaginosos</v>
      </c>
      <c r="I9056">
        <f>+VLOOKUP(Tabla2[[#This Row],[Categoría]],Cod_procesamiento10[],2,0)</f>
        <v>12</v>
      </c>
      <c r="J9056" t="s">
        <v>163</v>
      </c>
      <c r="K9056" s="3">
        <v>2946.84</v>
      </c>
    </row>
    <row r="9057" spans="1:11" x14ac:dyDescent="0.35">
      <c r="A9057">
        <v>2015</v>
      </c>
      <c r="B9057" s="5" t="s">
        <v>55</v>
      </c>
      <c r="C9057" s="10">
        <v>42186</v>
      </c>
      <c r="D9057" t="s">
        <v>17</v>
      </c>
      <c r="E9057">
        <f>+VLOOKUP(Tabla2[[#This Row],[Punto de venta]],Punto_venta[],2,0)</f>
        <v>2</v>
      </c>
      <c r="F9057" t="s">
        <v>14</v>
      </c>
      <c r="G9057">
        <f>+VLOOKUP(Tabla2[[#This Row],[Cultivo]],Cod_categoría[],2,0)</f>
        <v>100104005</v>
      </c>
      <c r="H9057" t="str">
        <f>+VLOOKUP(F9057,Codigos[],2,0)</f>
        <v>Frutos de pepita</v>
      </c>
      <c r="I9057">
        <f>+VLOOKUP(Tabla2[[#This Row],[Categoría]],Cod_procesamiento10[],2,0)</f>
        <v>3</v>
      </c>
      <c r="J9057" t="s">
        <v>163</v>
      </c>
      <c r="K9057" s="3">
        <v>1008.06</v>
      </c>
    </row>
    <row r="9058" spans="1:11" x14ac:dyDescent="0.35">
      <c r="A9058">
        <v>2015</v>
      </c>
      <c r="B9058" s="5" t="s">
        <v>55</v>
      </c>
      <c r="C9058" s="10">
        <v>42186</v>
      </c>
      <c r="D9058" t="s">
        <v>17</v>
      </c>
      <c r="E9058">
        <f>+VLOOKUP(Tabla2[[#This Row],[Punto de venta]],Punto_venta[],2,0)</f>
        <v>2</v>
      </c>
      <c r="F9058" t="s">
        <v>15</v>
      </c>
      <c r="G9058">
        <f>+VLOOKUP(Tabla2[[#This Row],[Cultivo]],Cod_categoría[],2,0)</f>
        <v>100108006</v>
      </c>
      <c r="H9058" t="str">
        <f>+VLOOKUP(F9058,Codigos[],2,0)</f>
        <v>Frutos tropicales y subtropicales</v>
      </c>
      <c r="I9058">
        <f>+VLOOKUP(Tabla2[[#This Row],[Categoría]],Cod_procesamiento10[],2,0)</f>
        <v>4</v>
      </c>
      <c r="J9058" t="s">
        <v>163</v>
      </c>
      <c r="K9058" s="3">
        <v>730.33</v>
      </c>
    </row>
    <row r="9059" spans="1:11" x14ac:dyDescent="0.35">
      <c r="A9059">
        <v>2015</v>
      </c>
      <c r="B9059" s="5" t="s">
        <v>55</v>
      </c>
      <c r="C9059" s="10">
        <v>42186</v>
      </c>
      <c r="D9059" t="s">
        <v>24</v>
      </c>
      <c r="E9059">
        <f>+VLOOKUP(Tabla2[[#This Row],[Punto de venta]],Punto_venta[],2,0)</f>
        <v>3</v>
      </c>
      <c r="F9059" t="s">
        <v>29</v>
      </c>
      <c r="G9059">
        <f>+VLOOKUP(Tabla2[[#This Row],[Cultivo]],Cod_categoría[],2,0)</f>
        <v>100107001</v>
      </c>
      <c r="H9059" t="str">
        <f>+VLOOKUP(F9059,Codigos[],2,0)</f>
        <v>Berries</v>
      </c>
      <c r="I9059">
        <f>+VLOOKUP(Tabla2[[#This Row],[Categoría]],Cod_procesamiento10[],2,0)</f>
        <v>1</v>
      </c>
      <c r="J9059" t="s">
        <v>163</v>
      </c>
      <c r="K9059" s="3">
        <v>916.67</v>
      </c>
    </row>
    <row r="9060" spans="1:11" x14ac:dyDescent="0.35">
      <c r="A9060">
        <v>2015</v>
      </c>
      <c r="B9060" s="5" t="s">
        <v>55</v>
      </c>
      <c r="C9060" s="10">
        <v>42186</v>
      </c>
      <c r="D9060" t="s">
        <v>24</v>
      </c>
      <c r="E9060">
        <f>+VLOOKUP(Tabla2[[#This Row],[Punto de venta]],Punto_venta[],2,0)</f>
        <v>3</v>
      </c>
      <c r="F9060" t="s">
        <v>4</v>
      </c>
      <c r="G9060">
        <f>+VLOOKUP(Tabla2[[#This Row],[Cultivo]],Cod_categoría[],2,0)</f>
        <v>100107002</v>
      </c>
      <c r="H9060" t="str">
        <f>+VLOOKUP(F9060,Codigos[],2,0)</f>
        <v>Frutos tropicales y subtropicales</v>
      </c>
      <c r="I9060">
        <f>+VLOOKUP(Tabla2[[#This Row],[Categoría]],Cod_procesamiento10[],2,0)</f>
        <v>4</v>
      </c>
      <c r="J9060" t="s">
        <v>163</v>
      </c>
      <c r="K9060" s="3">
        <v>2050.02</v>
      </c>
    </row>
    <row r="9061" spans="1:11" x14ac:dyDescent="0.35">
      <c r="A9061">
        <v>2015</v>
      </c>
      <c r="B9061" s="5" t="s">
        <v>55</v>
      </c>
      <c r="C9061" s="10">
        <v>42186</v>
      </c>
      <c r="D9061" t="s">
        <v>24</v>
      </c>
      <c r="E9061">
        <f>+VLOOKUP(Tabla2[[#This Row],[Punto de venta]],Punto_venta[],2,0)</f>
        <v>3</v>
      </c>
      <c r="F9061" t="s">
        <v>8</v>
      </c>
      <c r="G9061">
        <f>+VLOOKUP(Tabla2[[#This Row],[Cultivo]],Cod_categoría[],2,0)</f>
        <v>100112025</v>
      </c>
      <c r="H9061" t="str">
        <f>+VLOOKUP(F9061,Codigos[],2,0)</f>
        <v>Berries</v>
      </c>
      <c r="I9061">
        <f>+VLOOKUP(Tabla2[[#This Row],[Categoría]],Cod_procesamiento10[],2,0)</f>
        <v>1</v>
      </c>
      <c r="J9061" t="s">
        <v>163</v>
      </c>
      <c r="K9061" s="3">
        <v>1329.63</v>
      </c>
    </row>
    <row r="9062" spans="1:11" x14ac:dyDescent="0.35">
      <c r="A9062">
        <v>2015</v>
      </c>
      <c r="B9062" s="5" t="s">
        <v>55</v>
      </c>
      <c r="C9062" s="10">
        <v>42186</v>
      </c>
      <c r="D9062" t="s">
        <v>24</v>
      </c>
      <c r="E9062">
        <f>+VLOOKUP(Tabla2[[#This Row],[Punto de venta]],Punto_venta[],2,0)</f>
        <v>3</v>
      </c>
      <c r="F9062" t="s">
        <v>30</v>
      </c>
      <c r="G9062">
        <f>+VLOOKUP(Tabla2[[#This Row],[Cultivo]],Cod_categoría[],2,0)</f>
        <v>100114043</v>
      </c>
      <c r="H9062" t="str">
        <f>+VLOOKUP(F9062,Codigos[],2,0)</f>
        <v>Frutos tropicales y subtropicales</v>
      </c>
      <c r="I9062">
        <f>+VLOOKUP(Tabla2[[#This Row],[Categoría]],Cod_procesamiento10[],2,0)</f>
        <v>4</v>
      </c>
      <c r="J9062" t="s">
        <v>163</v>
      </c>
      <c r="K9062" s="3">
        <v>757.47</v>
      </c>
    </row>
    <row r="9063" spans="1:11" x14ac:dyDescent="0.35">
      <c r="A9063">
        <v>2015</v>
      </c>
      <c r="B9063" s="5" t="s">
        <v>55</v>
      </c>
      <c r="C9063" s="10">
        <v>42186</v>
      </c>
      <c r="D9063" t="s">
        <v>24</v>
      </c>
      <c r="E9063">
        <f>+VLOOKUP(Tabla2[[#This Row],[Punto de venta]],Punto_venta[],2,0)</f>
        <v>3</v>
      </c>
      <c r="F9063" t="s">
        <v>33</v>
      </c>
      <c r="G9063">
        <f>+VLOOKUP(Tabla2[[#This Row],[Cultivo]],Cod_categoría[],2,0)</f>
        <v>100114040</v>
      </c>
      <c r="H9063" t="str">
        <f>+VLOOKUP(F9063,Codigos[],2,0)</f>
        <v>Frutos tropicales y subtropicales</v>
      </c>
      <c r="I9063">
        <f>+VLOOKUP(Tabla2[[#This Row],[Categoría]],Cod_procesamiento10[],2,0)</f>
        <v>4</v>
      </c>
      <c r="J9063" t="s">
        <v>163</v>
      </c>
      <c r="K9063" s="3">
        <v>1069.1400000000001</v>
      </c>
    </row>
    <row r="9064" spans="1:11" x14ac:dyDescent="0.35">
      <c r="A9064">
        <v>2015</v>
      </c>
      <c r="B9064" s="5" t="s">
        <v>55</v>
      </c>
      <c r="C9064" s="10">
        <v>42186</v>
      </c>
      <c r="D9064" t="s">
        <v>24</v>
      </c>
      <c r="E9064">
        <f>+VLOOKUP(Tabla2[[#This Row],[Punto de venta]],Punto_venta[],2,0)</f>
        <v>3</v>
      </c>
      <c r="F9064" t="s">
        <v>19</v>
      </c>
      <c r="G9064">
        <f>+VLOOKUP(Tabla2[[#This Row],[Cultivo]],Cod_categoría[],2,0)</f>
        <v>100101007</v>
      </c>
      <c r="H9064" t="str">
        <f>+VLOOKUP(F9064,Codigos[],2,0)</f>
        <v>Berries</v>
      </c>
      <c r="I9064">
        <f>+VLOOKUP(Tabla2[[#This Row],[Categoría]],Cod_procesamiento10[],2,0)</f>
        <v>1</v>
      </c>
      <c r="J9064" t="s">
        <v>163</v>
      </c>
      <c r="K9064" s="3">
        <v>276.99</v>
      </c>
    </row>
    <row r="9065" spans="1:11" x14ac:dyDescent="0.35">
      <c r="A9065">
        <v>2015</v>
      </c>
      <c r="B9065" s="5" t="s">
        <v>55</v>
      </c>
      <c r="C9065" s="10">
        <v>42186</v>
      </c>
      <c r="D9065" t="s">
        <v>24</v>
      </c>
      <c r="E9065">
        <f>+VLOOKUP(Tabla2[[#This Row],[Punto de venta]],Punto_venta[],2,0)</f>
        <v>3</v>
      </c>
      <c r="F9065" t="s">
        <v>9</v>
      </c>
      <c r="G9065">
        <f>+VLOOKUP(Tabla2[[#This Row],[Cultivo]],Cod_categoría[],2,0)</f>
        <v>100102003</v>
      </c>
      <c r="H9065" t="str">
        <f>+VLOOKUP(F9065,Codigos[],2,0)</f>
        <v>Cítricos</v>
      </c>
      <c r="I9065">
        <f>+VLOOKUP(Tabla2[[#This Row],[Categoría]],Cod_procesamiento10[],2,0)</f>
        <v>2</v>
      </c>
      <c r="J9065" t="s">
        <v>163</v>
      </c>
      <c r="K9065" s="3">
        <v>173.55</v>
      </c>
    </row>
    <row r="9066" spans="1:11" x14ac:dyDescent="0.35">
      <c r="A9066">
        <v>2015</v>
      </c>
      <c r="B9066" s="5" t="s">
        <v>55</v>
      </c>
      <c r="C9066" s="10">
        <v>42186</v>
      </c>
      <c r="D9066" t="s">
        <v>24</v>
      </c>
      <c r="E9066">
        <f>+VLOOKUP(Tabla2[[#This Row],[Punto de venta]],Punto_venta[],2,0)</f>
        <v>3</v>
      </c>
      <c r="F9066" t="s">
        <v>20</v>
      </c>
      <c r="G9066">
        <f>+VLOOKUP(Tabla2[[#This Row],[Cultivo]],Cod_categoría[],2,0)</f>
        <v>100102004</v>
      </c>
      <c r="H9066" t="str">
        <f>+VLOOKUP(F9066,Codigos[],2,0)</f>
        <v>Cítricos</v>
      </c>
      <c r="I9066">
        <f>+VLOOKUP(Tabla2[[#This Row],[Categoría]],Cod_procesamiento10[],2,0)</f>
        <v>2</v>
      </c>
      <c r="J9066" t="s">
        <v>163</v>
      </c>
      <c r="K9066" s="3">
        <v>399.34</v>
      </c>
    </row>
    <row r="9067" spans="1:11" x14ac:dyDescent="0.35">
      <c r="A9067">
        <v>2015</v>
      </c>
      <c r="B9067" s="5" t="s">
        <v>55</v>
      </c>
      <c r="C9067" s="10">
        <v>42186</v>
      </c>
      <c r="D9067" t="s">
        <v>24</v>
      </c>
      <c r="E9067">
        <f>+VLOOKUP(Tabla2[[#This Row],[Punto de venta]],Punto_venta[],2,0)</f>
        <v>3</v>
      </c>
      <c r="F9067" t="s">
        <v>21</v>
      </c>
      <c r="G9067">
        <f>+VLOOKUP(Tabla2[[#This Row],[Cultivo]],Cod_categoría[],2,0)</f>
        <v>100108002</v>
      </c>
      <c r="H9067" t="str">
        <f>+VLOOKUP(F9067,Codigos[],2,0)</f>
        <v>Frutos tropicales y subtropicales</v>
      </c>
      <c r="I9067">
        <f>+VLOOKUP(Tabla2[[#This Row],[Categoría]],Cod_procesamiento10[],2,0)</f>
        <v>4</v>
      </c>
      <c r="J9067" t="s">
        <v>163</v>
      </c>
      <c r="K9067" s="3">
        <v>1958.97</v>
      </c>
    </row>
    <row r="9068" spans="1:11" x14ac:dyDescent="0.35">
      <c r="A9068">
        <v>2015</v>
      </c>
      <c r="B9068" s="5" t="s">
        <v>55</v>
      </c>
      <c r="C9068" s="10">
        <v>42186</v>
      </c>
      <c r="D9068" t="s">
        <v>24</v>
      </c>
      <c r="E9068">
        <f>+VLOOKUP(Tabla2[[#This Row],[Punto de venta]],Punto_venta[],2,0)</f>
        <v>3</v>
      </c>
      <c r="F9068" t="s">
        <v>10</v>
      </c>
      <c r="G9068">
        <f>+VLOOKUP(Tabla2[[#This Row],[Cultivo]],Cod_categoría[],2,0)</f>
        <v>100104002</v>
      </c>
      <c r="H9068" t="str">
        <f>+VLOOKUP(F9068,Codigos[],2,0)</f>
        <v>Frutos de pepita</v>
      </c>
      <c r="I9068">
        <f>+VLOOKUP(Tabla2[[#This Row],[Categoría]],Cod_procesamiento10[],2,0)</f>
        <v>3</v>
      </c>
      <c r="J9068" t="s">
        <v>163</v>
      </c>
      <c r="K9068" s="3">
        <v>278.13</v>
      </c>
    </row>
    <row r="9069" spans="1:11" x14ac:dyDescent="0.35">
      <c r="A9069">
        <v>2015</v>
      </c>
      <c r="B9069" s="5" t="s">
        <v>55</v>
      </c>
      <c r="C9069" s="10">
        <v>42186</v>
      </c>
      <c r="D9069" t="s">
        <v>24</v>
      </c>
      <c r="E9069">
        <f>+VLOOKUP(Tabla2[[#This Row],[Punto de venta]],Punto_venta[],2,0)</f>
        <v>3</v>
      </c>
      <c r="F9069" t="s">
        <v>22</v>
      </c>
      <c r="G9069">
        <f>+VLOOKUP(Tabla2[[#This Row],[Cultivo]],Cod_categoría[],2,0)</f>
        <v>100114041</v>
      </c>
      <c r="H9069" t="str">
        <f>+VLOOKUP(F9069,Codigos[],2,0)</f>
        <v>Frutos tropicales y subtropicales</v>
      </c>
      <c r="I9069">
        <f>+VLOOKUP(Tabla2[[#This Row],[Categoría]],Cod_procesamiento10[],2,0)</f>
        <v>4</v>
      </c>
      <c r="J9069" t="s">
        <v>163</v>
      </c>
      <c r="K9069" s="3">
        <v>1757.14</v>
      </c>
    </row>
    <row r="9070" spans="1:11" x14ac:dyDescent="0.35">
      <c r="A9070">
        <v>2015</v>
      </c>
      <c r="B9070" s="5" t="s">
        <v>55</v>
      </c>
      <c r="C9070" s="10">
        <v>42186</v>
      </c>
      <c r="D9070" t="s">
        <v>24</v>
      </c>
      <c r="E9070">
        <f>+VLOOKUP(Tabla2[[#This Row],[Punto de venta]],Punto_venta[],2,0)</f>
        <v>3</v>
      </c>
      <c r="F9070" t="s">
        <v>28</v>
      </c>
      <c r="G9070">
        <f>+VLOOKUP(Tabla2[[#This Row],[Cultivo]],Cod_categoría[],2,0)</f>
        <v>100104003</v>
      </c>
      <c r="H9070" t="str">
        <f>+VLOOKUP(F9070,Codigos[],2,0)</f>
        <v>Frutos de pepita</v>
      </c>
      <c r="I9070">
        <f>+VLOOKUP(Tabla2[[#This Row],[Categoría]],Cod_procesamiento10[],2,0)</f>
        <v>3</v>
      </c>
      <c r="J9070" t="s">
        <v>163</v>
      </c>
      <c r="K9070" s="3">
        <v>364.27</v>
      </c>
    </row>
    <row r="9071" spans="1:11" x14ac:dyDescent="0.35">
      <c r="A9071">
        <v>2015</v>
      </c>
      <c r="B9071" s="5" t="s">
        <v>55</v>
      </c>
      <c r="C9071" s="10">
        <v>42186</v>
      </c>
      <c r="D9071" t="s">
        <v>24</v>
      </c>
      <c r="E9071">
        <f>+VLOOKUP(Tabla2[[#This Row],[Punto de venta]],Punto_venta[],2,0)</f>
        <v>3</v>
      </c>
      <c r="F9071" t="s">
        <v>11</v>
      </c>
      <c r="G9071">
        <f>+VLOOKUP(Tabla2[[#This Row],[Cultivo]],Cod_categoría[],2,0)</f>
        <v>100102005</v>
      </c>
      <c r="H9071" t="str">
        <f>+VLOOKUP(F9071,Codigos[],2,0)</f>
        <v>Cítricos</v>
      </c>
      <c r="I9071">
        <f>+VLOOKUP(Tabla2[[#This Row],[Categoría]],Cod_procesamiento10[],2,0)</f>
        <v>2</v>
      </c>
      <c r="J9071" t="s">
        <v>163</v>
      </c>
      <c r="K9071" s="3">
        <v>213.86</v>
      </c>
    </row>
    <row r="9072" spans="1:11" x14ac:dyDescent="0.35">
      <c r="A9072">
        <v>2015</v>
      </c>
      <c r="B9072" s="5" t="s">
        <v>55</v>
      </c>
      <c r="C9072" s="10">
        <v>42186</v>
      </c>
      <c r="D9072" t="s">
        <v>24</v>
      </c>
      <c r="E9072">
        <f>+VLOOKUP(Tabla2[[#This Row],[Punto de venta]],Punto_venta[],2,0)</f>
        <v>3</v>
      </c>
      <c r="F9072" t="s">
        <v>13</v>
      </c>
      <c r="G9072">
        <f>+VLOOKUP(Tabla2[[#This Row],[Cultivo]],Cod_categoría[],2,0)</f>
        <v>100106002</v>
      </c>
      <c r="H9072" t="str">
        <f>+VLOOKUP(F9072,Codigos[],2,0)</f>
        <v>Frutos oleaginosos</v>
      </c>
      <c r="I9072">
        <f>+VLOOKUP(Tabla2[[#This Row],[Categoría]],Cod_procesamiento10[],2,0)</f>
        <v>12</v>
      </c>
      <c r="J9072" t="s">
        <v>163</v>
      </c>
      <c r="K9072" s="3">
        <v>1394.9</v>
      </c>
    </row>
    <row r="9073" spans="1:11" x14ac:dyDescent="0.35">
      <c r="A9073">
        <v>2015</v>
      </c>
      <c r="B9073" s="5" t="s">
        <v>55</v>
      </c>
      <c r="C9073" s="10">
        <v>42186</v>
      </c>
      <c r="D9073" t="s">
        <v>24</v>
      </c>
      <c r="E9073">
        <f>+VLOOKUP(Tabla2[[#This Row],[Punto de venta]],Punto_venta[],2,0)</f>
        <v>3</v>
      </c>
      <c r="F9073" t="s">
        <v>31</v>
      </c>
      <c r="G9073">
        <f>+VLOOKUP(Tabla2[[#This Row],[Cultivo]],Cod_categoría[],2,0)</f>
        <v>100108004</v>
      </c>
      <c r="H9073" t="str">
        <f>+VLOOKUP(F9073,Codigos[],2,0)</f>
        <v>Frutos tropicales y subtropicales</v>
      </c>
      <c r="I9073">
        <f>+VLOOKUP(Tabla2[[#This Row],[Categoría]],Cod_procesamiento10[],2,0)</f>
        <v>4</v>
      </c>
      <c r="J9073" t="s">
        <v>163</v>
      </c>
      <c r="K9073" s="3">
        <v>776.6</v>
      </c>
    </row>
    <row r="9074" spans="1:11" x14ac:dyDescent="0.35">
      <c r="A9074">
        <v>2015</v>
      </c>
      <c r="B9074" s="5" t="s">
        <v>55</v>
      </c>
      <c r="C9074" s="10">
        <v>42186</v>
      </c>
      <c r="D9074" t="s">
        <v>24</v>
      </c>
      <c r="E9074">
        <f>+VLOOKUP(Tabla2[[#This Row],[Punto de venta]],Punto_venta[],2,0)</f>
        <v>3</v>
      </c>
      <c r="F9074" t="s">
        <v>14</v>
      </c>
      <c r="G9074">
        <f>+VLOOKUP(Tabla2[[#This Row],[Cultivo]],Cod_categoría[],2,0)</f>
        <v>100104005</v>
      </c>
      <c r="H9074" t="str">
        <f>+VLOOKUP(F9074,Codigos[],2,0)</f>
        <v>Frutos de pepita</v>
      </c>
      <c r="I9074">
        <f>+VLOOKUP(Tabla2[[#This Row],[Categoría]],Cod_procesamiento10[],2,0)</f>
        <v>3</v>
      </c>
      <c r="J9074" t="s">
        <v>163</v>
      </c>
      <c r="K9074" s="3">
        <v>368.53</v>
      </c>
    </row>
    <row r="9075" spans="1:11" x14ac:dyDescent="0.35">
      <c r="A9075">
        <v>2015</v>
      </c>
      <c r="B9075" s="5" t="s">
        <v>55</v>
      </c>
      <c r="C9075" s="10">
        <v>42186</v>
      </c>
      <c r="D9075" t="s">
        <v>24</v>
      </c>
      <c r="E9075">
        <f>+VLOOKUP(Tabla2[[#This Row],[Punto de venta]],Punto_venta[],2,0)</f>
        <v>3</v>
      </c>
      <c r="F9075" t="s">
        <v>15</v>
      </c>
      <c r="G9075">
        <f>+VLOOKUP(Tabla2[[#This Row],[Cultivo]],Cod_categoría[],2,0)</f>
        <v>100108006</v>
      </c>
      <c r="H9075" t="str">
        <f>+VLOOKUP(F9075,Codigos[],2,0)</f>
        <v>Frutos tropicales y subtropicales</v>
      </c>
      <c r="I9075">
        <f>+VLOOKUP(Tabla2[[#This Row],[Categoría]],Cod_procesamiento10[],2,0)</f>
        <v>4</v>
      </c>
      <c r="J9075" t="s">
        <v>163</v>
      </c>
      <c r="K9075" s="3">
        <v>403.93</v>
      </c>
    </row>
    <row r="9076" spans="1:11" x14ac:dyDescent="0.35">
      <c r="A9076">
        <v>2015</v>
      </c>
      <c r="B9076" s="5" t="s">
        <v>55</v>
      </c>
      <c r="C9076" s="10">
        <v>42186</v>
      </c>
      <c r="D9076" t="s">
        <v>24</v>
      </c>
      <c r="E9076">
        <f>+VLOOKUP(Tabla2[[#This Row],[Punto de venta]],Punto_venta[],2,0)</f>
        <v>3</v>
      </c>
      <c r="F9076" t="s">
        <v>27</v>
      </c>
      <c r="G9076">
        <f>+VLOOKUP(Tabla2[[#This Row],[Cultivo]],Cod_categoría[],2,0)</f>
        <v>100102006</v>
      </c>
      <c r="H9076" t="str">
        <f>+VLOOKUP(F9076,Codigos[],2,0)</f>
        <v>Cítricos</v>
      </c>
      <c r="I9076">
        <f>+VLOOKUP(Tabla2[[#This Row],[Categoría]],Cod_procesamiento10[],2,0)</f>
        <v>2</v>
      </c>
      <c r="J9076" t="s">
        <v>163</v>
      </c>
      <c r="K9076" s="3">
        <v>484.05</v>
      </c>
    </row>
    <row r="9077" spans="1:11" x14ac:dyDescent="0.35">
      <c r="A9077">
        <v>2015</v>
      </c>
      <c r="B9077" s="5" t="s">
        <v>55</v>
      </c>
      <c r="C9077" s="10">
        <v>42186</v>
      </c>
      <c r="D9077" t="s">
        <v>24</v>
      </c>
      <c r="E9077">
        <f>+VLOOKUP(Tabla2[[#This Row],[Punto de venta]],Punto_venta[],2,0)</f>
        <v>3</v>
      </c>
      <c r="F9077" t="s">
        <v>18</v>
      </c>
      <c r="G9077">
        <f>+VLOOKUP(Tabla2[[#This Row],[Cultivo]],Cod_categoría[],2,0)</f>
        <v>100114042</v>
      </c>
      <c r="H9077" t="str">
        <f>+VLOOKUP(F9077,Codigos[],2,0)</f>
        <v>Otros</v>
      </c>
      <c r="I9077">
        <f>+VLOOKUP(Tabla2[[#This Row],[Categoría]],Cod_procesamiento10[],2,0)</f>
        <v>13</v>
      </c>
      <c r="J9077" t="s">
        <v>163</v>
      </c>
      <c r="K9077" s="3">
        <v>852.92</v>
      </c>
    </row>
    <row r="9078" spans="1:11" x14ac:dyDescent="0.35">
      <c r="A9078">
        <v>2015</v>
      </c>
      <c r="B9078" s="5" t="s">
        <v>55</v>
      </c>
      <c r="C9078" s="10">
        <v>42186</v>
      </c>
      <c r="D9078" t="s">
        <v>24</v>
      </c>
      <c r="E9078">
        <f>+VLOOKUP(Tabla2[[#This Row],[Punto de venta]],Punto_venta[],2,0)</f>
        <v>3</v>
      </c>
      <c r="F9078" t="s">
        <v>16</v>
      </c>
      <c r="G9078">
        <f>+VLOOKUP(Tabla2[[#This Row],[Cultivo]],Cod_categoría[],2,0)</f>
        <v>100109001</v>
      </c>
      <c r="H9078" t="str">
        <f>+VLOOKUP(F9078,Codigos[],2,0)</f>
        <v>Uva</v>
      </c>
      <c r="I9078">
        <f>+VLOOKUP(Tabla2[[#This Row],[Categoría]],Cod_procesamiento10[],2,0)</f>
        <v>11</v>
      </c>
      <c r="J9078" t="s">
        <v>163</v>
      </c>
      <c r="K9078" s="3">
        <v>543.97</v>
      </c>
    </row>
    <row r="9079" spans="1:11" x14ac:dyDescent="0.35">
      <c r="A9079">
        <v>2015</v>
      </c>
      <c r="B9079" s="5" t="s">
        <v>54</v>
      </c>
      <c r="C9079" s="10">
        <v>42156</v>
      </c>
      <c r="D9079" t="s">
        <v>2</v>
      </c>
      <c r="E9079">
        <f>+VLOOKUP(Tabla2[[#This Row],[Punto de venta]],Punto_venta[],2,0)</f>
        <v>1</v>
      </c>
      <c r="F9079" t="s">
        <v>19</v>
      </c>
      <c r="G9079">
        <f>+VLOOKUP(Tabla2[[#This Row],[Cultivo]],Cod_categoría[],2,0)</f>
        <v>100101007</v>
      </c>
      <c r="H9079" t="str">
        <f>+VLOOKUP(F9079,Codigos[],2,0)</f>
        <v>Berries</v>
      </c>
      <c r="I9079">
        <f>+VLOOKUP(Tabla2[[#This Row],[Categoría]],Cod_procesamiento10[],2,0)</f>
        <v>1</v>
      </c>
      <c r="J9079" t="s">
        <v>163</v>
      </c>
      <c r="K9079" s="3">
        <v>549.16999999999996</v>
      </c>
    </row>
    <row r="9080" spans="1:11" x14ac:dyDescent="0.35">
      <c r="A9080">
        <v>2015</v>
      </c>
      <c r="B9080" s="5" t="s">
        <v>54</v>
      </c>
      <c r="C9080" s="10">
        <v>42156</v>
      </c>
      <c r="D9080" t="s">
        <v>2</v>
      </c>
      <c r="E9080">
        <f>+VLOOKUP(Tabla2[[#This Row],[Punto de venta]],Punto_venta[],2,0)</f>
        <v>1</v>
      </c>
      <c r="F9080" t="s">
        <v>9</v>
      </c>
      <c r="G9080">
        <f>+VLOOKUP(Tabla2[[#This Row],[Cultivo]],Cod_categoría[],2,0)</f>
        <v>100102003</v>
      </c>
      <c r="H9080" t="str">
        <f>+VLOOKUP(F9080,Codigos[],2,0)</f>
        <v>Cítricos</v>
      </c>
      <c r="I9080">
        <f>+VLOOKUP(Tabla2[[#This Row],[Categoría]],Cod_procesamiento10[],2,0)</f>
        <v>2</v>
      </c>
      <c r="J9080" t="s">
        <v>163</v>
      </c>
      <c r="K9080" s="3">
        <v>685.22</v>
      </c>
    </row>
    <row r="9081" spans="1:11" x14ac:dyDescent="0.35">
      <c r="A9081">
        <v>2015</v>
      </c>
      <c r="B9081" s="5" t="s">
        <v>54</v>
      </c>
      <c r="C9081" s="10">
        <v>42156</v>
      </c>
      <c r="D9081" t="s">
        <v>2</v>
      </c>
      <c r="E9081">
        <f>+VLOOKUP(Tabla2[[#This Row],[Punto de venta]],Punto_venta[],2,0)</f>
        <v>1</v>
      </c>
      <c r="F9081" t="s">
        <v>20</v>
      </c>
      <c r="G9081">
        <f>+VLOOKUP(Tabla2[[#This Row],[Cultivo]],Cod_categoría[],2,0)</f>
        <v>100102004</v>
      </c>
      <c r="H9081" t="str">
        <f>+VLOOKUP(F9081,Codigos[],2,0)</f>
        <v>Cítricos</v>
      </c>
      <c r="I9081">
        <f>+VLOOKUP(Tabla2[[#This Row],[Categoría]],Cod_procesamiento10[],2,0)</f>
        <v>2</v>
      </c>
      <c r="J9081" t="s">
        <v>163</v>
      </c>
      <c r="K9081" s="3">
        <v>940.41</v>
      </c>
    </row>
    <row r="9082" spans="1:11" x14ac:dyDescent="0.35">
      <c r="A9082">
        <v>2015</v>
      </c>
      <c r="B9082" s="5" t="s">
        <v>54</v>
      </c>
      <c r="C9082" s="10">
        <v>42156</v>
      </c>
      <c r="D9082" t="s">
        <v>2</v>
      </c>
      <c r="E9082">
        <f>+VLOOKUP(Tabla2[[#This Row],[Punto de venta]],Punto_venta[],2,0)</f>
        <v>1</v>
      </c>
      <c r="F9082" t="s">
        <v>21</v>
      </c>
      <c r="G9082">
        <f>+VLOOKUP(Tabla2[[#This Row],[Cultivo]],Cod_categoría[],2,0)</f>
        <v>100108002</v>
      </c>
      <c r="H9082" t="str">
        <f>+VLOOKUP(F9082,Codigos[],2,0)</f>
        <v>Frutos tropicales y subtropicales</v>
      </c>
      <c r="I9082">
        <f>+VLOOKUP(Tabla2[[#This Row],[Categoría]],Cod_procesamiento10[],2,0)</f>
        <v>4</v>
      </c>
      <c r="J9082" t="s">
        <v>163</v>
      </c>
      <c r="K9082" s="3">
        <v>2400</v>
      </c>
    </row>
    <row r="9083" spans="1:11" x14ac:dyDescent="0.35">
      <c r="A9083">
        <v>2015</v>
      </c>
      <c r="B9083" s="5" t="s">
        <v>54</v>
      </c>
      <c r="C9083" s="10">
        <v>42156</v>
      </c>
      <c r="D9083" t="s">
        <v>2</v>
      </c>
      <c r="E9083">
        <f>+VLOOKUP(Tabla2[[#This Row],[Punto de venta]],Punto_venta[],2,0)</f>
        <v>1</v>
      </c>
      <c r="F9083" t="s">
        <v>10</v>
      </c>
      <c r="G9083">
        <f>+VLOOKUP(Tabla2[[#This Row],[Cultivo]],Cod_categoría[],2,0)</f>
        <v>100104002</v>
      </c>
      <c r="H9083" t="str">
        <f>+VLOOKUP(F9083,Codigos[],2,0)</f>
        <v>Frutos de pepita</v>
      </c>
      <c r="I9083">
        <f>+VLOOKUP(Tabla2[[#This Row],[Categoría]],Cod_procesamiento10[],2,0)</f>
        <v>3</v>
      </c>
      <c r="J9083" t="s">
        <v>163</v>
      </c>
      <c r="K9083" s="3">
        <v>481.05</v>
      </c>
    </row>
    <row r="9084" spans="1:11" x14ac:dyDescent="0.35">
      <c r="A9084">
        <v>2015</v>
      </c>
      <c r="B9084" s="5" t="s">
        <v>54</v>
      </c>
      <c r="C9084" s="10">
        <v>42156</v>
      </c>
      <c r="D9084" t="s">
        <v>2</v>
      </c>
      <c r="E9084">
        <f>+VLOOKUP(Tabla2[[#This Row],[Punto de venta]],Punto_venta[],2,0)</f>
        <v>1</v>
      </c>
      <c r="F9084" t="s">
        <v>11</v>
      </c>
      <c r="G9084">
        <f>+VLOOKUP(Tabla2[[#This Row],[Cultivo]],Cod_categoría[],2,0)</f>
        <v>100102005</v>
      </c>
      <c r="H9084" t="str">
        <f>+VLOOKUP(F9084,Codigos[],2,0)</f>
        <v>Cítricos</v>
      </c>
      <c r="I9084">
        <f>+VLOOKUP(Tabla2[[#This Row],[Categoría]],Cod_procesamiento10[],2,0)</f>
        <v>2</v>
      </c>
      <c r="J9084" t="s">
        <v>163</v>
      </c>
      <c r="K9084" s="3">
        <v>609.86</v>
      </c>
    </row>
    <row r="9085" spans="1:11" x14ac:dyDescent="0.35">
      <c r="A9085">
        <v>2015</v>
      </c>
      <c r="B9085" s="5" t="s">
        <v>54</v>
      </c>
      <c r="C9085" s="10">
        <v>42156</v>
      </c>
      <c r="D9085" t="s">
        <v>2</v>
      </c>
      <c r="E9085">
        <f>+VLOOKUP(Tabla2[[#This Row],[Punto de venta]],Punto_venta[],2,0)</f>
        <v>1</v>
      </c>
      <c r="F9085" t="s">
        <v>13</v>
      </c>
      <c r="G9085">
        <f>+VLOOKUP(Tabla2[[#This Row],[Cultivo]],Cod_categoría[],2,0)</f>
        <v>100106002</v>
      </c>
      <c r="H9085" t="str">
        <f>+VLOOKUP(F9085,Codigos[],2,0)</f>
        <v>Frutos oleaginosos</v>
      </c>
      <c r="I9085">
        <f>+VLOOKUP(Tabla2[[#This Row],[Categoría]],Cod_procesamiento10[],2,0)</f>
        <v>12</v>
      </c>
      <c r="J9085" t="s">
        <v>163</v>
      </c>
      <c r="K9085" s="3">
        <v>2566.86</v>
      </c>
    </row>
    <row r="9086" spans="1:11" x14ac:dyDescent="0.35">
      <c r="A9086">
        <v>2015</v>
      </c>
      <c r="B9086" s="5" t="s">
        <v>54</v>
      </c>
      <c r="C9086" s="10">
        <v>42156</v>
      </c>
      <c r="D9086" t="s">
        <v>2</v>
      </c>
      <c r="E9086">
        <f>+VLOOKUP(Tabla2[[#This Row],[Punto de venta]],Punto_venta[],2,0)</f>
        <v>1</v>
      </c>
      <c r="F9086" t="s">
        <v>14</v>
      </c>
      <c r="G9086">
        <f>+VLOOKUP(Tabla2[[#This Row],[Cultivo]],Cod_categoría[],2,0)</f>
        <v>100104005</v>
      </c>
      <c r="H9086" t="str">
        <f>+VLOOKUP(F9086,Codigos[],2,0)</f>
        <v>Frutos de pepita</v>
      </c>
      <c r="I9086">
        <f>+VLOOKUP(Tabla2[[#This Row],[Categoría]],Cod_procesamiento10[],2,0)</f>
        <v>3</v>
      </c>
      <c r="J9086" t="s">
        <v>163</v>
      </c>
      <c r="K9086" s="3">
        <v>605.51</v>
      </c>
    </row>
    <row r="9087" spans="1:11" x14ac:dyDescent="0.35">
      <c r="A9087">
        <v>2015</v>
      </c>
      <c r="B9087" s="5" t="s">
        <v>54</v>
      </c>
      <c r="C9087" s="10">
        <v>42156</v>
      </c>
      <c r="D9087" t="s">
        <v>2</v>
      </c>
      <c r="E9087">
        <f>+VLOOKUP(Tabla2[[#This Row],[Punto de venta]],Punto_venta[],2,0)</f>
        <v>1</v>
      </c>
      <c r="F9087" t="s">
        <v>15</v>
      </c>
      <c r="G9087">
        <f>+VLOOKUP(Tabla2[[#This Row],[Cultivo]],Cod_categoría[],2,0)</f>
        <v>100108006</v>
      </c>
      <c r="H9087" t="str">
        <f>+VLOOKUP(F9087,Codigos[],2,0)</f>
        <v>Frutos tropicales y subtropicales</v>
      </c>
      <c r="I9087">
        <f>+VLOOKUP(Tabla2[[#This Row],[Categoría]],Cod_procesamiento10[],2,0)</f>
        <v>4</v>
      </c>
      <c r="J9087" t="s">
        <v>163</v>
      </c>
      <c r="K9087" s="3">
        <v>465.4</v>
      </c>
    </row>
    <row r="9088" spans="1:11" x14ac:dyDescent="0.35">
      <c r="A9088">
        <v>2015</v>
      </c>
      <c r="B9088" s="5" t="s">
        <v>54</v>
      </c>
      <c r="C9088" s="10">
        <v>42156</v>
      </c>
      <c r="D9088" t="s">
        <v>2</v>
      </c>
      <c r="E9088">
        <f>+VLOOKUP(Tabla2[[#This Row],[Punto de venta]],Punto_venta[],2,0)</f>
        <v>1</v>
      </c>
      <c r="F9088" t="s">
        <v>16</v>
      </c>
      <c r="G9088">
        <f>+VLOOKUP(Tabla2[[#This Row],[Cultivo]],Cod_categoría[],2,0)</f>
        <v>100109001</v>
      </c>
      <c r="H9088" t="str">
        <f>+VLOOKUP(F9088,Codigos[],2,0)</f>
        <v>Uva</v>
      </c>
      <c r="I9088">
        <f>+VLOOKUP(Tabla2[[#This Row],[Categoría]],Cod_procesamiento10[],2,0)</f>
        <v>11</v>
      </c>
      <c r="J9088" t="s">
        <v>163</v>
      </c>
      <c r="K9088" s="3">
        <v>591.66</v>
      </c>
    </row>
    <row r="9089" spans="1:11" x14ac:dyDescent="0.35">
      <c r="A9089">
        <v>2015</v>
      </c>
      <c r="B9089" s="5" t="s">
        <v>54</v>
      </c>
      <c r="C9089" s="10">
        <v>42156</v>
      </c>
      <c r="D9089" t="s">
        <v>17</v>
      </c>
      <c r="E9089">
        <f>+VLOOKUP(Tabla2[[#This Row],[Punto de venta]],Punto_venta[],2,0)</f>
        <v>2</v>
      </c>
      <c r="F9089" t="s">
        <v>19</v>
      </c>
      <c r="G9089">
        <f>+VLOOKUP(Tabla2[[#This Row],[Cultivo]],Cod_categoría[],2,0)</f>
        <v>100101007</v>
      </c>
      <c r="H9089" t="str">
        <f>+VLOOKUP(F9089,Codigos[],2,0)</f>
        <v>Berries</v>
      </c>
      <c r="I9089">
        <f>+VLOOKUP(Tabla2[[#This Row],[Categoría]],Cod_procesamiento10[],2,0)</f>
        <v>1</v>
      </c>
      <c r="J9089" t="s">
        <v>163</v>
      </c>
      <c r="K9089" s="3">
        <v>1152.04</v>
      </c>
    </row>
    <row r="9090" spans="1:11" x14ac:dyDescent="0.35">
      <c r="A9090">
        <v>2015</v>
      </c>
      <c r="B9090" s="5" t="s">
        <v>54</v>
      </c>
      <c r="C9090" s="10">
        <v>42156</v>
      </c>
      <c r="D9090" t="s">
        <v>17</v>
      </c>
      <c r="E9090">
        <f>+VLOOKUP(Tabla2[[#This Row],[Punto de venta]],Punto_venta[],2,0)</f>
        <v>2</v>
      </c>
      <c r="F9090" t="s">
        <v>9</v>
      </c>
      <c r="G9090">
        <f>+VLOOKUP(Tabla2[[#This Row],[Cultivo]],Cod_categoría[],2,0)</f>
        <v>100102003</v>
      </c>
      <c r="H9090" t="str">
        <f>+VLOOKUP(F9090,Codigos[],2,0)</f>
        <v>Cítricos</v>
      </c>
      <c r="I9090">
        <f>+VLOOKUP(Tabla2[[#This Row],[Categoría]],Cod_procesamiento10[],2,0)</f>
        <v>2</v>
      </c>
      <c r="J9090" t="s">
        <v>163</v>
      </c>
      <c r="K9090" s="3">
        <v>1362.79</v>
      </c>
    </row>
    <row r="9091" spans="1:11" x14ac:dyDescent="0.35">
      <c r="A9091">
        <v>2015</v>
      </c>
      <c r="B9091" s="5" t="s">
        <v>54</v>
      </c>
      <c r="C9091" s="10">
        <v>42156</v>
      </c>
      <c r="D9091" t="s">
        <v>17</v>
      </c>
      <c r="E9091">
        <f>+VLOOKUP(Tabla2[[#This Row],[Punto de venta]],Punto_venta[],2,0)</f>
        <v>2</v>
      </c>
      <c r="F9091" t="s">
        <v>20</v>
      </c>
      <c r="G9091">
        <f>+VLOOKUP(Tabla2[[#This Row],[Cultivo]],Cod_categoría[],2,0)</f>
        <v>100102004</v>
      </c>
      <c r="H9091" t="str">
        <f>+VLOOKUP(F9091,Codigos[],2,0)</f>
        <v>Cítricos</v>
      </c>
      <c r="I9091">
        <f>+VLOOKUP(Tabla2[[#This Row],[Categoría]],Cod_procesamiento10[],2,0)</f>
        <v>2</v>
      </c>
      <c r="J9091" t="s">
        <v>163</v>
      </c>
      <c r="K9091" s="3">
        <v>1964.96</v>
      </c>
    </row>
    <row r="9092" spans="1:11" x14ac:dyDescent="0.35">
      <c r="A9092">
        <v>2015</v>
      </c>
      <c r="B9092" s="5" t="s">
        <v>54</v>
      </c>
      <c r="C9092" s="10">
        <v>42156</v>
      </c>
      <c r="D9092" t="s">
        <v>17</v>
      </c>
      <c r="E9092">
        <f>+VLOOKUP(Tabla2[[#This Row],[Punto de venta]],Punto_venta[],2,0)</f>
        <v>2</v>
      </c>
      <c r="F9092" t="s">
        <v>21</v>
      </c>
      <c r="G9092">
        <f>+VLOOKUP(Tabla2[[#This Row],[Cultivo]],Cod_categoría[],2,0)</f>
        <v>100108002</v>
      </c>
      <c r="H9092" t="str">
        <f>+VLOOKUP(F9092,Codigos[],2,0)</f>
        <v>Frutos tropicales y subtropicales</v>
      </c>
      <c r="I9092">
        <f>+VLOOKUP(Tabla2[[#This Row],[Categoría]],Cod_procesamiento10[],2,0)</f>
        <v>4</v>
      </c>
      <c r="J9092" t="s">
        <v>163</v>
      </c>
      <c r="K9092" s="3">
        <v>1723.77</v>
      </c>
    </row>
    <row r="9093" spans="1:11" x14ac:dyDescent="0.35">
      <c r="A9093">
        <v>2015</v>
      </c>
      <c r="B9093" s="5" t="s">
        <v>54</v>
      </c>
      <c r="C9093" s="10">
        <v>42156</v>
      </c>
      <c r="D9093" t="s">
        <v>17</v>
      </c>
      <c r="E9093">
        <f>+VLOOKUP(Tabla2[[#This Row],[Punto de venta]],Punto_venta[],2,0)</f>
        <v>2</v>
      </c>
      <c r="F9093" t="s">
        <v>10</v>
      </c>
      <c r="G9093">
        <f>+VLOOKUP(Tabla2[[#This Row],[Cultivo]],Cod_categoría[],2,0)</f>
        <v>100104002</v>
      </c>
      <c r="H9093" t="str">
        <f>+VLOOKUP(F9093,Codigos[],2,0)</f>
        <v>Frutos de pepita</v>
      </c>
      <c r="I9093">
        <f>+VLOOKUP(Tabla2[[#This Row],[Categoría]],Cod_procesamiento10[],2,0)</f>
        <v>3</v>
      </c>
      <c r="J9093" t="s">
        <v>163</v>
      </c>
      <c r="K9093" s="3">
        <v>891.36</v>
      </c>
    </row>
    <row r="9094" spans="1:11" x14ac:dyDescent="0.35">
      <c r="A9094">
        <v>2015</v>
      </c>
      <c r="B9094" s="5" t="s">
        <v>54</v>
      </c>
      <c r="C9094" s="10">
        <v>42156</v>
      </c>
      <c r="D9094" t="s">
        <v>17</v>
      </c>
      <c r="E9094">
        <f>+VLOOKUP(Tabla2[[#This Row],[Punto de venta]],Punto_venta[],2,0)</f>
        <v>2</v>
      </c>
      <c r="F9094" t="s">
        <v>11</v>
      </c>
      <c r="G9094">
        <f>+VLOOKUP(Tabla2[[#This Row],[Cultivo]],Cod_categoría[],2,0)</f>
        <v>100102005</v>
      </c>
      <c r="H9094" t="str">
        <f>+VLOOKUP(F9094,Codigos[],2,0)</f>
        <v>Cítricos</v>
      </c>
      <c r="I9094">
        <f>+VLOOKUP(Tabla2[[#This Row],[Categoría]],Cod_procesamiento10[],2,0)</f>
        <v>2</v>
      </c>
      <c r="J9094" t="s">
        <v>163</v>
      </c>
      <c r="K9094" s="3">
        <v>1004.95</v>
      </c>
    </row>
    <row r="9095" spans="1:11" x14ac:dyDescent="0.35">
      <c r="A9095">
        <v>2015</v>
      </c>
      <c r="B9095" s="5" t="s">
        <v>54</v>
      </c>
      <c r="C9095" s="10">
        <v>42156</v>
      </c>
      <c r="D9095" t="s">
        <v>17</v>
      </c>
      <c r="E9095">
        <f>+VLOOKUP(Tabla2[[#This Row],[Punto de venta]],Punto_venta[],2,0)</f>
        <v>2</v>
      </c>
      <c r="F9095" t="s">
        <v>13</v>
      </c>
      <c r="G9095">
        <f>+VLOOKUP(Tabla2[[#This Row],[Cultivo]],Cod_categoría[],2,0)</f>
        <v>100106002</v>
      </c>
      <c r="H9095" t="str">
        <f>+VLOOKUP(F9095,Codigos[],2,0)</f>
        <v>Frutos oleaginosos</v>
      </c>
      <c r="I9095">
        <f>+VLOOKUP(Tabla2[[#This Row],[Categoría]],Cod_procesamiento10[],2,0)</f>
        <v>12</v>
      </c>
      <c r="J9095" t="s">
        <v>163</v>
      </c>
      <c r="K9095" s="3">
        <v>3198.16</v>
      </c>
    </row>
    <row r="9096" spans="1:11" x14ac:dyDescent="0.35">
      <c r="A9096">
        <v>2015</v>
      </c>
      <c r="B9096" s="5" t="s">
        <v>54</v>
      </c>
      <c r="C9096" s="10">
        <v>42156</v>
      </c>
      <c r="D9096" t="s">
        <v>17</v>
      </c>
      <c r="E9096">
        <f>+VLOOKUP(Tabla2[[#This Row],[Punto de venta]],Punto_venta[],2,0)</f>
        <v>2</v>
      </c>
      <c r="F9096" t="s">
        <v>14</v>
      </c>
      <c r="G9096">
        <f>+VLOOKUP(Tabla2[[#This Row],[Cultivo]],Cod_categoría[],2,0)</f>
        <v>100104005</v>
      </c>
      <c r="H9096" t="str">
        <f>+VLOOKUP(F9096,Codigos[],2,0)</f>
        <v>Frutos de pepita</v>
      </c>
      <c r="I9096">
        <f>+VLOOKUP(Tabla2[[#This Row],[Categoría]],Cod_procesamiento10[],2,0)</f>
        <v>3</v>
      </c>
      <c r="J9096" t="s">
        <v>163</v>
      </c>
      <c r="K9096" s="3">
        <v>998.88</v>
      </c>
    </row>
    <row r="9097" spans="1:11" x14ac:dyDescent="0.35">
      <c r="A9097">
        <v>2015</v>
      </c>
      <c r="B9097" s="5" t="s">
        <v>54</v>
      </c>
      <c r="C9097" s="10">
        <v>42156</v>
      </c>
      <c r="D9097" t="s">
        <v>17</v>
      </c>
      <c r="E9097">
        <f>+VLOOKUP(Tabla2[[#This Row],[Punto de venta]],Punto_venta[],2,0)</f>
        <v>2</v>
      </c>
      <c r="F9097" t="s">
        <v>15</v>
      </c>
      <c r="G9097">
        <f>+VLOOKUP(Tabla2[[#This Row],[Cultivo]],Cod_categoría[],2,0)</f>
        <v>100108006</v>
      </c>
      <c r="H9097" t="str">
        <f>+VLOOKUP(F9097,Codigos[],2,0)</f>
        <v>Frutos tropicales y subtropicales</v>
      </c>
      <c r="I9097">
        <f>+VLOOKUP(Tabla2[[#This Row],[Categoría]],Cod_procesamiento10[],2,0)</f>
        <v>4</v>
      </c>
      <c r="J9097" t="s">
        <v>163</v>
      </c>
      <c r="K9097" s="3">
        <v>726.78</v>
      </c>
    </row>
    <row r="9098" spans="1:11" x14ac:dyDescent="0.35">
      <c r="A9098">
        <v>2015</v>
      </c>
      <c r="B9098" s="5" t="s">
        <v>54</v>
      </c>
      <c r="C9098" s="10">
        <v>42156</v>
      </c>
      <c r="D9098" t="s">
        <v>17</v>
      </c>
      <c r="E9098">
        <f>+VLOOKUP(Tabla2[[#This Row],[Punto de venta]],Punto_venta[],2,0)</f>
        <v>2</v>
      </c>
      <c r="F9098" t="s">
        <v>16</v>
      </c>
      <c r="G9098">
        <f>+VLOOKUP(Tabla2[[#This Row],[Cultivo]],Cod_categoría[],2,0)</f>
        <v>100109001</v>
      </c>
      <c r="H9098" t="str">
        <f>+VLOOKUP(F9098,Codigos[],2,0)</f>
        <v>Uva</v>
      </c>
      <c r="I9098">
        <f>+VLOOKUP(Tabla2[[#This Row],[Categoría]],Cod_procesamiento10[],2,0)</f>
        <v>11</v>
      </c>
      <c r="J9098" t="s">
        <v>163</v>
      </c>
      <c r="K9098" s="3">
        <v>1552.81</v>
      </c>
    </row>
    <row r="9099" spans="1:11" x14ac:dyDescent="0.35">
      <c r="A9099">
        <v>2015</v>
      </c>
      <c r="B9099" s="5" t="s">
        <v>54</v>
      </c>
      <c r="C9099" s="10">
        <v>42156</v>
      </c>
      <c r="D9099" t="s">
        <v>2</v>
      </c>
      <c r="E9099">
        <f>+VLOOKUP(Tabla2[[#This Row],[Punto de venta]],Punto_venta[],2,0)</f>
        <v>1</v>
      </c>
      <c r="F9099" t="s">
        <v>19</v>
      </c>
      <c r="G9099">
        <f>+VLOOKUP(Tabla2[[#This Row],[Cultivo]],Cod_categoría[],2,0)</f>
        <v>100101007</v>
      </c>
      <c r="H9099" t="str">
        <f>+VLOOKUP(F9099,Codigos[],2,0)</f>
        <v>Berries</v>
      </c>
      <c r="I9099">
        <f>+VLOOKUP(Tabla2[[#This Row],[Categoría]],Cod_procesamiento10[],2,0)</f>
        <v>1</v>
      </c>
      <c r="J9099" t="s">
        <v>163</v>
      </c>
      <c r="K9099" s="3">
        <v>493.91</v>
      </c>
    </row>
    <row r="9100" spans="1:11" x14ac:dyDescent="0.35">
      <c r="A9100">
        <v>2015</v>
      </c>
      <c r="B9100" s="5" t="s">
        <v>54</v>
      </c>
      <c r="C9100" s="10">
        <v>42156</v>
      </c>
      <c r="D9100" t="s">
        <v>2</v>
      </c>
      <c r="E9100">
        <f>+VLOOKUP(Tabla2[[#This Row],[Punto de venta]],Punto_venta[],2,0)</f>
        <v>1</v>
      </c>
      <c r="F9100" t="s">
        <v>9</v>
      </c>
      <c r="G9100">
        <f>+VLOOKUP(Tabla2[[#This Row],[Cultivo]],Cod_categoría[],2,0)</f>
        <v>100102003</v>
      </c>
      <c r="H9100" t="str">
        <f>+VLOOKUP(F9100,Codigos[],2,0)</f>
        <v>Cítricos</v>
      </c>
      <c r="I9100">
        <f>+VLOOKUP(Tabla2[[#This Row],[Categoría]],Cod_procesamiento10[],2,0)</f>
        <v>2</v>
      </c>
      <c r="J9100" t="s">
        <v>163</v>
      </c>
      <c r="K9100" s="3">
        <v>578.25</v>
      </c>
    </row>
    <row r="9101" spans="1:11" x14ac:dyDescent="0.35">
      <c r="A9101">
        <v>2015</v>
      </c>
      <c r="B9101" s="5" t="s">
        <v>54</v>
      </c>
      <c r="C9101" s="10">
        <v>42156</v>
      </c>
      <c r="D9101" t="s">
        <v>2</v>
      </c>
      <c r="E9101">
        <f>+VLOOKUP(Tabla2[[#This Row],[Punto de venta]],Punto_venta[],2,0)</f>
        <v>1</v>
      </c>
      <c r="F9101" t="s">
        <v>20</v>
      </c>
      <c r="G9101">
        <f>+VLOOKUP(Tabla2[[#This Row],[Cultivo]],Cod_categoría[],2,0)</f>
        <v>100102004</v>
      </c>
      <c r="H9101" t="str">
        <f>+VLOOKUP(F9101,Codigos[],2,0)</f>
        <v>Cítricos</v>
      </c>
      <c r="I9101">
        <f>+VLOOKUP(Tabla2[[#This Row],[Categoría]],Cod_procesamiento10[],2,0)</f>
        <v>2</v>
      </c>
      <c r="J9101" t="s">
        <v>163</v>
      </c>
      <c r="K9101" s="3">
        <v>845.04</v>
      </c>
    </row>
    <row r="9102" spans="1:11" x14ac:dyDescent="0.35">
      <c r="A9102">
        <v>2015</v>
      </c>
      <c r="B9102" s="5" t="s">
        <v>54</v>
      </c>
      <c r="C9102" s="10">
        <v>42156</v>
      </c>
      <c r="D9102" t="s">
        <v>2</v>
      </c>
      <c r="E9102">
        <f>+VLOOKUP(Tabla2[[#This Row],[Punto de venta]],Punto_venta[],2,0)</f>
        <v>1</v>
      </c>
      <c r="F9102" t="s">
        <v>21</v>
      </c>
      <c r="G9102">
        <f>+VLOOKUP(Tabla2[[#This Row],[Cultivo]],Cod_categoría[],2,0)</f>
        <v>100108002</v>
      </c>
      <c r="H9102" t="str">
        <f>+VLOOKUP(F9102,Codigos[],2,0)</f>
        <v>Frutos tropicales y subtropicales</v>
      </c>
      <c r="I9102">
        <f>+VLOOKUP(Tabla2[[#This Row],[Categoría]],Cod_procesamiento10[],2,0)</f>
        <v>4</v>
      </c>
      <c r="J9102" t="s">
        <v>163</v>
      </c>
      <c r="K9102" s="3">
        <v>2412.5</v>
      </c>
    </row>
    <row r="9103" spans="1:11" x14ac:dyDescent="0.35">
      <c r="A9103">
        <v>2015</v>
      </c>
      <c r="B9103" s="5" t="s">
        <v>54</v>
      </c>
      <c r="C9103" s="10">
        <v>42156</v>
      </c>
      <c r="D9103" t="s">
        <v>2</v>
      </c>
      <c r="E9103">
        <f>+VLOOKUP(Tabla2[[#This Row],[Punto de venta]],Punto_venta[],2,0)</f>
        <v>1</v>
      </c>
      <c r="F9103" t="s">
        <v>10</v>
      </c>
      <c r="G9103">
        <f>+VLOOKUP(Tabla2[[#This Row],[Cultivo]],Cod_categoría[],2,0)</f>
        <v>100104002</v>
      </c>
      <c r="H9103" t="str">
        <f>+VLOOKUP(F9103,Codigos[],2,0)</f>
        <v>Frutos de pepita</v>
      </c>
      <c r="I9103">
        <f>+VLOOKUP(Tabla2[[#This Row],[Categoría]],Cod_procesamiento10[],2,0)</f>
        <v>3</v>
      </c>
      <c r="J9103" t="s">
        <v>163</v>
      </c>
      <c r="K9103" s="3">
        <v>462.08</v>
      </c>
    </row>
    <row r="9104" spans="1:11" x14ac:dyDescent="0.35">
      <c r="A9104">
        <v>2015</v>
      </c>
      <c r="B9104" s="5" t="s">
        <v>54</v>
      </c>
      <c r="C9104" s="10">
        <v>42156</v>
      </c>
      <c r="D9104" t="s">
        <v>2</v>
      </c>
      <c r="E9104">
        <f>+VLOOKUP(Tabla2[[#This Row],[Punto de venta]],Punto_venta[],2,0)</f>
        <v>1</v>
      </c>
      <c r="F9104" t="s">
        <v>11</v>
      </c>
      <c r="G9104">
        <f>+VLOOKUP(Tabla2[[#This Row],[Cultivo]],Cod_categoría[],2,0)</f>
        <v>100102005</v>
      </c>
      <c r="H9104" t="str">
        <f>+VLOOKUP(F9104,Codigos[],2,0)</f>
        <v>Cítricos</v>
      </c>
      <c r="I9104">
        <f>+VLOOKUP(Tabla2[[#This Row],[Categoría]],Cod_procesamiento10[],2,0)</f>
        <v>2</v>
      </c>
      <c r="J9104" t="s">
        <v>163</v>
      </c>
      <c r="K9104" s="3">
        <v>578.72</v>
      </c>
    </row>
    <row r="9105" spans="1:11" x14ac:dyDescent="0.35">
      <c r="A9105">
        <v>2015</v>
      </c>
      <c r="B9105" s="5" t="s">
        <v>54</v>
      </c>
      <c r="C9105" s="10">
        <v>42156</v>
      </c>
      <c r="D9105" t="s">
        <v>2</v>
      </c>
      <c r="E9105">
        <f>+VLOOKUP(Tabla2[[#This Row],[Punto de venta]],Punto_venta[],2,0)</f>
        <v>1</v>
      </c>
      <c r="F9105" t="s">
        <v>13</v>
      </c>
      <c r="G9105">
        <f>+VLOOKUP(Tabla2[[#This Row],[Cultivo]],Cod_categoría[],2,0)</f>
        <v>100106002</v>
      </c>
      <c r="H9105" t="str">
        <f>+VLOOKUP(F9105,Codigos[],2,0)</f>
        <v>Frutos oleaginosos</v>
      </c>
      <c r="I9105">
        <f>+VLOOKUP(Tabla2[[#This Row],[Categoría]],Cod_procesamiento10[],2,0)</f>
        <v>12</v>
      </c>
      <c r="J9105" t="s">
        <v>163</v>
      </c>
      <c r="K9105" s="3">
        <v>2700.9</v>
      </c>
    </row>
    <row r="9106" spans="1:11" x14ac:dyDescent="0.35">
      <c r="A9106">
        <v>2015</v>
      </c>
      <c r="B9106" s="5" t="s">
        <v>54</v>
      </c>
      <c r="C9106" s="10">
        <v>42156</v>
      </c>
      <c r="D9106" t="s">
        <v>2</v>
      </c>
      <c r="E9106">
        <f>+VLOOKUP(Tabla2[[#This Row],[Punto de venta]],Punto_venta[],2,0)</f>
        <v>1</v>
      </c>
      <c r="F9106" t="s">
        <v>14</v>
      </c>
      <c r="G9106">
        <f>+VLOOKUP(Tabla2[[#This Row],[Cultivo]],Cod_categoría[],2,0)</f>
        <v>100104005</v>
      </c>
      <c r="H9106" t="str">
        <f>+VLOOKUP(F9106,Codigos[],2,0)</f>
        <v>Frutos de pepita</v>
      </c>
      <c r="I9106">
        <f>+VLOOKUP(Tabla2[[#This Row],[Categoría]],Cod_procesamiento10[],2,0)</f>
        <v>3</v>
      </c>
      <c r="J9106" t="s">
        <v>163</v>
      </c>
      <c r="K9106" s="3">
        <v>574.25</v>
      </c>
    </row>
    <row r="9107" spans="1:11" x14ac:dyDescent="0.35">
      <c r="A9107">
        <v>2015</v>
      </c>
      <c r="B9107" s="5" t="s">
        <v>54</v>
      </c>
      <c r="C9107" s="10">
        <v>42156</v>
      </c>
      <c r="D9107" t="s">
        <v>2</v>
      </c>
      <c r="E9107">
        <f>+VLOOKUP(Tabla2[[#This Row],[Punto de venta]],Punto_venta[],2,0)</f>
        <v>1</v>
      </c>
      <c r="F9107" t="s">
        <v>15</v>
      </c>
      <c r="G9107">
        <f>+VLOOKUP(Tabla2[[#This Row],[Cultivo]],Cod_categoría[],2,0)</f>
        <v>100108006</v>
      </c>
      <c r="H9107" t="str">
        <f>+VLOOKUP(F9107,Codigos[],2,0)</f>
        <v>Frutos tropicales y subtropicales</v>
      </c>
      <c r="I9107">
        <f>+VLOOKUP(Tabla2[[#This Row],[Categoría]],Cod_procesamiento10[],2,0)</f>
        <v>4</v>
      </c>
      <c r="J9107" t="s">
        <v>163</v>
      </c>
      <c r="K9107" s="3">
        <v>460.85</v>
      </c>
    </row>
    <row r="9108" spans="1:11" x14ac:dyDescent="0.35">
      <c r="A9108">
        <v>2015</v>
      </c>
      <c r="B9108" s="5" t="s">
        <v>54</v>
      </c>
      <c r="C9108" s="10">
        <v>42156</v>
      </c>
      <c r="D9108" t="s">
        <v>2</v>
      </c>
      <c r="E9108">
        <f>+VLOOKUP(Tabla2[[#This Row],[Punto de venta]],Punto_venta[],2,0)</f>
        <v>1</v>
      </c>
      <c r="F9108" t="s">
        <v>16</v>
      </c>
      <c r="G9108">
        <f>+VLOOKUP(Tabla2[[#This Row],[Cultivo]],Cod_categoría[],2,0)</f>
        <v>100109001</v>
      </c>
      <c r="H9108" t="str">
        <f>+VLOOKUP(F9108,Codigos[],2,0)</f>
        <v>Uva</v>
      </c>
      <c r="I9108">
        <f>+VLOOKUP(Tabla2[[#This Row],[Categoría]],Cod_procesamiento10[],2,0)</f>
        <v>11</v>
      </c>
      <c r="J9108" t="s">
        <v>163</v>
      </c>
      <c r="K9108" s="3">
        <v>626.88</v>
      </c>
    </row>
    <row r="9109" spans="1:11" x14ac:dyDescent="0.35">
      <c r="A9109">
        <v>2015</v>
      </c>
      <c r="B9109" s="5" t="s">
        <v>54</v>
      </c>
      <c r="C9109" s="10">
        <v>42156</v>
      </c>
      <c r="D9109" t="s">
        <v>17</v>
      </c>
      <c r="E9109">
        <f>+VLOOKUP(Tabla2[[#This Row],[Punto de venta]],Punto_venta[],2,0)</f>
        <v>2</v>
      </c>
      <c r="F9109" t="s">
        <v>19</v>
      </c>
      <c r="G9109">
        <f>+VLOOKUP(Tabla2[[#This Row],[Cultivo]],Cod_categoría[],2,0)</f>
        <v>100101007</v>
      </c>
      <c r="H9109" t="str">
        <f>+VLOOKUP(F9109,Codigos[],2,0)</f>
        <v>Berries</v>
      </c>
      <c r="I9109">
        <f>+VLOOKUP(Tabla2[[#This Row],[Categoría]],Cod_procesamiento10[],2,0)</f>
        <v>1</v>
      </c>
      <c r="J9109" t="s">
        <v>163</v>
      </c>
      <c r="K9109" s="3">
        <v>1113</v>
      </c>
    </row>
    <row r="9110" spans="1:11" x14ac:dyDescent="0.35">
      <c r="A9110">
        <v>2015</v>
      </c>
      <c r="B9110" s="5" t="s">
        <v>54</v>
      </c>
      <c r="C9110" s="10">
        <v>42156</v>
      </c>
      <c r="D9110" t="s">
        <v>17</v>
      </c>
      <c r="E9110">
        <f>+VLOOKUP(Tabla2[[#This Row],[Punto de venta]],Punto_venta[],2,0)</f>
        <v>2</v>
      </c>
      <c r="F9110" t="s">
        <v>9</v>
      </c>
      <c r="G9110">
        <f>+VLOOKUP(Tabla2[[#This Row],[Cultivo]],Cod_categoría[],2,0)</f>
        <v>100102003</v>
      </c>
      <c r="H9110" t="str">
        <f>+VLOOKUP(F9110,Codigos[],2,0)</f>
        <v>Cítricos</v>
      </c>
      <c r="I9110">
        <f>+VLOOKUP(Tabla2[[#This Row],[Categoría]],Cod_procesamiento10[],2,0)</f>
        <v>2</v>
      </c>
      <c r="J9110" t="s">
        <v>163</v>
      </c>
      <c r="K9110" s="3">
        <v>1249.1600000000001</v>
      </c>
    </row>
    <row r="9111" spans="1:11" x14ac:dyDescent="0.35">
      <c r="A9111">
        <v>2015</v>
      </c>
      <c r="B9111" s="5" t="s">
        <v>54</v>
      </c>
      <c r="C9111" s="10">
        <v>42156</v>
      </c>
      <c r="D9111" t="s">
        <v>17</v>
      </c>
      <c r="E9111">
        <f>+VLOOKUP(Tabla2[[#This Row],[Punto de venta]],Punto_venta[],2,0)</f>
        <v>2</v>
      </c>
      <c r="F9111" t="s">
        <v>20</v>
      </c>
      <c r="G9111">
        <f>+VLOOKUP(Tabla2[[#This Row],[Cultivo]],Cod_categoría[],2,0)</f>
        <v>100102004</v>
      </c>
      <c r="H9111" t="str">
        <f>+VLOOKUP(F9111,Codigos[],2,0)</f>
        <v>Cítricos</v>
      </c>
      <c r="I9111">
        <f>+VLOOKUP(Tabla2[[#This Row],[Categoría]],Cod_procesamiento10[],2,0)</f>
        <v>2</v>
      </c>
      <c r="J9111" t="s">
        <v>163</v>
      </c>
      <c r="K9111" s="3">
        <v>1944.33</v>
      </c>
    </row>
    <row r="9112" spans="1:11" x14ac:dyDescent="0.35">
      <c r="A9112">
        <v>2015</v>
      </c>
      <c r="B9112" s="5" t="s">
        <v>54</v>
      </c>
      <c r="C9112" s="10">
        <v>42156</v>
      </c>
      <c r="D9112" t="s">
        <v>17</v>
      </c>
      <c r="E9112">
        <f>+VLOOKUP(Tabla2[[#This Row],[Punto de venta]],Punto_venta[],2,0)</f>
        <v>2</v>
      </c>
      <c r="F9112" t="s">
        <v>21</v>
      </c>
      <c r="G9112">
        <f>+VLOOKUP(Tabla2[[#This Row],[Cultivo]],Cod_categoría[],2,0)</f>
        <v>100108002</v>
      </c>
      <c r="H9112" t="str">
        <f>+VLOOKUP(F9112,Codigos[],2,0)</f>
        <v>Frutos tropicales y subtropicales</v>
      </c>
      <c r="I9112">
        <f>+VLOOKUP(Tabla2[[#This Row],[Categoría]],Cod_procesamiento10[],2,0)</f>
        <v>4</v>
      </c>
      <c r="J9112" t="s">
        <v>163</v>
      </c>
      <c r="K9112" s="3">
        <v>1757.86</v>
      </c>
    </row>
    <row r="9113" spans="1:11" x14ac:dyDescent="0.35">
      <c r="A9113">
        <v>2015</v>
      </c>
      <c r="B9113" s="5" t="s">
        <v>54</v>
      </c>
      <c r="C9113" s="10">
        <v>42156</v>
      </c>
      <c r="D9113" t="s">
        <v>17</v>
      </c>
      <c r="E9113">
        <f>+VLOOKUP(Tabla2[[#This Row],[Punto de venta]],Punto_venta[],2,0)</f>
        <v>2</v>
      </c>
      <c r="F9113" t="s">
        <v>10</v>
      </c>
      <c r="G9113">
        <f>+VLOOKUP(Tabla2[[#This Row],[Cultivo]],Cod_categoría[],2,0)</f>
        <v>100104002</v>
      </c>
      <c r="H9113" t="str">
        <f>+VLOOKUP(F9113,Codigos[],2,0)</f>
        <v>Frutos de pepita</v>
      </c>
      <c r="I9113">
        <f>+VLOOKUP(Tabla2[[#This Row],[Categoría]],Cod_procesamiento10[],2,0)</f>
        <v>3</v>
      </c>
      <c r="J9113" t="s">
        <v>163</v>
      </c>
      <c r="K9113" s="3">
        <v>885.7</v>
      </c>
    </row>
    <row r="9114" spans="1:11" x14ac:dyDescent="0.35">
      <c r="A9114">
        <v>2015</v>
      </c>
      <c r="B9114" s="5" t="s">
        <v>54</v>
      </c>
      <c r="C9114" s="10">
        <v>42156</v>
      </c>
      <c r="D9114" t="s">
        <v>17</v>
      </c>
      <c r="E9114">
        <f>+VLOOKUP(Tabla2[[#This Row],[Punto de venta]],Punto_venta[],2,0)</f>
        <v>2</v>
      </c>
      <c r="F9114" t="s">
        <v>11</v>
      </c>
      <c r="G9114">
        <f>+VLOOKUP(Tabla2[[#This Row],[Cultivo]],Cod_categoría[],2,0)</f>
        <v>100102005</v>
      </c>
      <c r="H9114" t="str">
        <f>+VLOOKUP(F9114,Codigos[],2,0)</f>
        <v>Cítricos</v>
      </c>
      <c r="I9114">
        <f>+VLOOKUP(Tabla2[[#This Row],[Categoría]],Cod_procesamiento10[],2,0)</f>
        <v>2</v>
      </c>
      <c r="J9114" t="s">
        <v>163</v>
      </c>
      <c r="K9114" s="3">
        <v>1015.17</v>
      </c>
    </row>
    <row r="9115" spans="1:11" x14ac:dyDescent="0.35">
      <c r="A9115">
        <v>2015</v>
      </c>
      <c r="B9115" s="5" t="s">
        <v>54</v>
      </c>
      <c r="C9115" s="10">
        <v>42156</v>
      </c>
      <c r="D9115" t="s">
        <v>17</v>
      </c>
      <c r="E9115">
        <f>+VLOOKUP(Tabla2[[#This Row],[Punto de venta]],Punto_venta[],2,0)</f>
        <v>2</v>
      </c>
      <c r="F9115" t="s">
        <v>13</v>
      </c>
      <c r="G9115">
        <f>+VLOOKUP(Tabla2[[#This Row],[Cultivo]],Cod_categoría[],2,0)</f>
        <v>100106002</v>
      </c>
      <c r="H9115" t="str">
        <f>+VLOOKUP(F9115,Codigos[],2,0)</f>
        <v>Frutos oleaginosos</v>
      </c>
      <c r="I9115">
        <f>+VLOOKUP(Tabla2[[#This Row],[Categoría]],Cod_procesamiento10[],2,0)</f>
        <v>12</v>
      </c>
      <c r="J9115" t="s">
        <v>163</v>
      </c>
      <c r="K9115" s="3">
        <v>3280.46</v>
      </c>
    </row>
    <row r="9116" spans="1:11" x14ac:dyDescent="0.35">
      <c r="A9116">
        <v>2015</v>
      </c>
      <c r="B9116" s="5" t="s">
        <v>54</v>
      </c>
      <c r="C9116" s="10">
        <v>42156</v>
      </c>
      <c r="D9116" t="s">
        <v>17</v>
      </c>
      <c r="E9116">
        <f>+VLOOKUP(Tabla2[[#This Row],[Punto de venta]],Punto_venta[],2,0)</f>
        <v>2</v>
      </c>
      <c r="F9116" t="s">
        <v>14</v>
      </c>
      <c r="G9116">
        <f>+VLOOKUP(Tabla2[[#This Row],[Cultivo]],Cod_categoría[],2,0)</f>
        <v>100104005</v>
      </c>
      <c r="H9116" t="str">
        <f>+VLOOKUP(F9116,Codigos[],2,0)</f>
        <v>Frutos de pepita</v>
      </c>
      <c r="I9116">
        <f>+VLOOKUP(Tabla2[[#This Row],[Categoría]],Cod_procesamiento10[],2,0)</f>
        <v>3</v>
      </c>
      <c r="J9116" t="s">
        <v>163</v>
      </c>
      <c r="K9116" s="3">
        <v>1028.33</v>
      </c>
    </row>
    <row r="9117" spans="1:11" x14ac:dyDescent="0.35">
      <c r="A9117">
        <v>2015</v>
      </c>
      <c r="B9117" s="5" t="s">
        <v>54</v>
      </c>
      <c r="C9117" s="10">
        <v>42156</v>
      </c>
      <c r="D9117" t="s">
        <v>17</v>
      </c>
      <c r="E9117">
        <f>+VLOOKUP(Tabla2[[#This Row],[Punto de venta]],Punto_venta[],2,0)</f>
        <v>2</v>
      </c>
      <c r="F9117" t="s">
        <v>15</v>
      </c>
      <c r="G9117">
        <f>+VLOOKUP(Tabla2[[#This Row],[Cultivo]],Cod_categoría[],2,0)</f>
        <v>100108006</v>
      </c>
      <c r="H9117" t="str">
        <f>+VLOOKUP(F9117,Codigos[],2,0)</f>
        <v>Frutos tropicales y subtropicales</v>
      </c>
      <c r="I9117">
        <f>+VLOOKUP(Tabla2[[#This Row],[Categoría]],Cod_procesamiento10[],2,0)</f>
        <v>4</v>
      </c>
      <c r="J9117" t="s">
        <v>163</v>
      </c>
      <c r="K9117" s="3">
        <v>743.55</v>
      </c>
    </row>
    <row r="9118" spans="1:11" x14ac:dyDescent="0.35">
      <c r="A9118">
        <v>2015</v>
      </c>
      <c r="B9118" s="5" t="s">
        <v>54</v>
      </c>
      <c r="C9118" s="10">
        <v>42156</v>
      </c>
      <c r="D9118" t="s">
        <v>17</v>
      </c>
      <c r="E9118">
        <f>+VLOOKUP(Tabla2[[#This Row],[Punto de venta]],Punto_venta[],2,0)</f>
        <v>2</v>
      </c>
      <c r="F9118" t="s">
        <v>16</v>
      </c>
      <c r="G9118">
        <f>+VLOOKUP(Tabla2[[#This Row],[Cultivo]],Cod_categoría[],2,0)</f>
        <v>100109001</v>
      </c>
      <c r="H9118" t="str">
        <f>+VLOOKUP(F9118,Codigos[],2,0)</f>
        <v>Uva</v>
      </c>
      <c r="I9118">
        <f>+VLOOKUP(Tabla2[[#This Row],[Categoría]],Cod_procesamiento10[],2,0)</f>
        <v>11</v>
      </c>
      <c r="J9118" t="s">
        <v>163</v>
      </c>
      <c r="K9118" s="3">
        <v>1745.77</v>
      </c>
    </row>
    <row r="9119" spans="1:11" x14ac:dyDescent="0.35">
      <c r="A9119">
        <v>2015</v>
      </c>
      <c r="B9119" s="5" t="s">
        <v>54</v>
      </c>
      <c r="C9119" s="10">
        <v>42156</v>
      </c>
      <c r="D9119" t="s">
        <v>2</v>
      </c>
      <c r="E9119">
        <f>+VLOOKUP(Tabla2[[#This Row],[Punto de venta]],Punto_venta[],2,0)</f>
        <v>1</v>
      </c>
      <c r="F9119" t="s">
        <v>19</v>
      </c>
      <c r="G9119">
        <f>+VLOOKUP(Tabla2[[#This Row],[Cultivo]],Cod_categoría[],2,0)</f>
        <v>100101007</v>
      </c>
      <c r="H9119" t="str">
        <f>+VLOOKUP(F9119,Codigos[],2,0)</f>
        <v>Berries</v>
      </c>
      <c r="I9119">
        <f>+VLOOKUP(Tabla2[[#This Row],[Categoría]],Cod_procesamiento10[],2,0)</f>
        <v>1</v>
      </c>
      <c r="J9119" t="s">
        <v>163</v>
      </c>
      <c r="K9119" s="3">
        <v>521.72</v>
      </c>
    </row>
    <row r="9120" spans="1:11" x14ac:dyDescent="0.35">
      <c r="A9120">
        <v>2015</v>
      </c>
      <c r="B9120" s="5" t="s">
        <v>54</v>
      </c>
      <c r="C9120" s="10">
        <v>42156</v>
      </c>
      <c r="D9120" t="s">
        <v>2</v>
      </c>
      <c r="E9120">
        <f>+VLOOKUP(Tabla2[[#This Row],[Punto de venta]],Punto_venta[],2,0)</f>
        <v>1</v>
      </c>
      <c r="F9120" t="s">
        <v>9</v>
      </c>
      <c r="G9120">
        <f>+VLOOKUP(Tabla2[[#This Row],[Cultivo]],Cod_categoría[],2,0)</f>
        <v>100102003</v>
      </c>
      <c r="H9120" t="str">
        <f>+VLOOKUP(F9120,Codigos[],2,0)</f>
        <v>Cítricos</v>
      </c>
      <c r="I9120">
        <f>+VLOOKUP(Tabla2[[#This Row],[Categoría]],Cod_procesamiento10[],2,0)</f>
        <v>2</v>
      </c>
      <c r="J9120" t="s">
        <v>163</v>
      </c>
      <c r="K9120" s="3">
        <v>505.57</v>
      </c>
    </row>
    <row r="9121" spans="1:11" x14ac:dyDescent="0.35">
      <c r="A9121">
        <v>2015</v>
      </c>
      <c r="B9121" s="5" t="s">
        <v>54</v>
      </c>
      <c r="C9121" s="10">
        <v>42156</v>
      </c>
      <c r="D9121" t="s">
        <v>2</v>
      </c>
      <c r="E9121">
        <f>+VLOOKUP(Tabla2[[#This Row],[Punto de venta]],Punto_venta[],2,0)</f>
        <v>1</v>
      </c>
      <c r="F9121" t="s">
        <v>20</v>
      </c>
      <c r="G9121">
        <f>+VLOOKUP(Tabla2[[#This Row],[Cultivo]],Cod_categoría[],2,0)</f>
        <v>100102004</v>
      </c>
      <c r="H9121" t="str">
        <f>+VLOOKUP(F9121,Codigos[],2,0)</f>
        <v>Cítricos</v>
      </c>
      <c r="I9121">
        <f>+VLOOKUP(Tabla2[[#This Row],[Categoría]],Cod_procesamiento10[],2,0)</f>
        <v>2</v>
      </c>
      <c r="J9121" t="s">
        <v>163</v>
      </c>
      <c r="K9121" s="3">
        <v>831.44</v>
      </c>
    </row>
    <row r="9122" spans="1:11" x14ac:dyDescent="0.35">
      <c r="A9122">
        <v>2015</v>
      </c>
      <c r="B9122" s="5" t="s">
        <v>54</v>
      </c>
      <c r="C9122" s="10">
        <v>42156</v>
      </c>
      <c r="D9122" t="s">
        <v>2</v>
      </c>
      <c r="E9122">
        <f>+VLOOKUP(Tabla2[[#This Row],[Punto de venta]],Punto_venta[],2,0)</f>
        <v>1</v>
      </c>
      <c r="F9122" t="s">
        <v>21</v>
      </c>
      <c r="G9122">
        <f>+VLOOKUP(Tabla2[[#This Row],[Cultivo]],Cod_categoría[],2,0)</f>
        <v>100108002</v>
      </c>
      <c r="H9122" t="str">
        <f>+VLOOKUP(F9122,Codigos[],2,0)</f>
        <v>Frutos tropicales y subtropicales</v>
      </c>
      <c r="I9122">
        <f>+VLOOKUP(Tabla2[[#This Row],[Categoría]],Cod_procesamiento10[],2,0)</f>
        <v>4</v>
      </c>
      <c r="J9122" t="s">
        <v>163</v>
      </c>
      <c r="K9122" s="3">
        <v>1525</v>
      </c>
    </row>
    <row r="9123" spans="1:11" x14ac:dyDescent="0.35">
      <c r="A9123">
        <v>2015</v>
      </c>
      <c r="B9123" s="5" t="s">
        <v>54</v>
      </c>
      <c r="C9123" s="10">
        <v>42156</v>
      </c>
      <c r="D9123" t="s">
        <v>2</v>
      </c>
      <c r="E9123">
        <f>+VLOOKUP(Tabla2[[#This Row],[Punto de venta]],Punto_venta[],2,0)</f>
        <v>1</v>
      </c>
      <c r="F9123" t="s">
        <v>10</v>
      </c>
      <c r="G9123">
        <f>+VLOOKUP(Tabla2[[#This Row],[Cultivo]],Cod_categoría[],2,0)</f>
        <v>100104002</v>
      </c>
      <c r="H9123" t="str">
        <f>+VLOOKUP(F9123,Codigos[],2,0)</f>
        <v>Frutos de pepita</v>
      </c>
      <c r="I9123">
        <f>+VLOOKUP(Tabla2[[#This Row],[Categoría]],Cod_procesamiento10[],2,0)</f>
        <v>3</v>
      </c>
      <c r="J9123" t="s">
        <v>163</v>
      </c>
      <c r="K9123" s="3">
        <v>478.71</v>
      </c>
    </row>
    <row r="9124" spans="1:11" x14ac:dyDescent="0.35">
      <c r="A9124">
        <v>2015</v>
      </c>
      <c r="B9124" s="5" t="s">
        <v>54</v>
      </c>
      <c r="C9124" s="10">
        <v>42156</v>
      </c>
      <c r="D9124" t="s">
        <v>2</v>
      </c>
      <c r="E9124">
        <f>+VLOOKUP(Tabla2[[#This Row],[Punto de venta]],Punto_venta[],2,0)</f>
        <v>1</v>
      </c>
      <c r="F9124" t="s">
        <v>11</v>
      </c>
      <c r="G9124">
        <f>+VLOOKUP(Tabla2[[#This Row],[Cultivo]],Cod_categoría[],2,0)</f>
        <v>100102005</v>
      </c>
      <c r="H9124" t="str">
        <f>+VLOOKUP(F9124,Codigos[],2,0)</f>
        <v>Cítricos</v>
      </c>
      <c r="I9124">
        <f>+VLOOKUP(Tabla2[[#This Row],[Categoría]],Cod_procesamiento10[],2,0)</f>
        <v>2</v>
      </c>
      <c r="J9124" t="s">
        <v>163</v>
      </c>
      <c r="K9124" s="3">
        <v>564.71</v>
      </c>
    </row>
    <row r="9125" spans="1:11" x14ac:dyDescent="0.35">
      <c r="A9125">
        <v>2015</v>
      </c>
      <c r="B9125" s="5" t="s">
        <v>54</v>
      </c>
      <c r="C9125" s="10">
        <v>42156</v>
      </c>
      <c r="D9125" t="s">
        <v>2</v>
      </c>
      <c r="E9125">
        <f>+VLOOKUP(Tabla2[[#This Row],[Punto de venta]],Punto_venta[],2,0)</f>
        <v>1</v>
      </c>
      <c r="F9125" t="s">
        <v>13</v>
      </c>
      <c r="G9125">
        <f>+VLOOKUP(Tabla2[[#This Row],[Cultivo]],Cod_categoría[],2,0)</f>
        <v>100106002</v>
      </c>
      <c r="H9125" t="str">
        <f>+VLOOKUP(F9125,Codigos[],2,0)</f>
        <v>Frutos oleaginosos</v>
      </c>
      <c r="I9125">
        <f>+VLOOKUP(Tabla2[[#This Row],[Categoría]],Cod_procesamiento10[],2,0)</f>
        <v>12</v>
      </c>
      <c r="J9125" t="s">
        <v>163</v>
      </c>
      <c r="K9125" s="3">
        <v>2494.2600000000002</v>
      </c>
    </row>
    <row r="9126" spans="1:11" x14ac:dyDescent="0.35">
      <c r="A9126">
        <v>2015</v>
      </c>
      <c r="B9126" s="5" t="s">
        <v>54</v>
      </c>
      <c r="C9126" s="10">
        <v>42156</v>
      </c>
      <c r="D9126" t="s">
        <v>2</v>
      </c>
      <c r="E9126">
        <f>+VLOOKUP(Tabla2[[#This Row],[Punto de venta]],Punto_venta[],2,0)</f>
        <v>1</v>
      </c>
      <c r="F9126" t="s">
        <v>14</v>
      </c>
      <c r="G9126">
        <f>+VLOOKUP(Tabla2[[#This Row],[Cultivo]],Cod_categoría[],2,0)</f>
        <v>100104005</v>
      </c>
      <c r="H9126" t="str">
        <f>+VLOOKUP(F9126,Codigos[],2,0)</f>
        <v>Frutos de pepita</v>
      </c>
      <c r="I9126">
        <f>+VLOOKUP(Tabla2[[#This Row],[Categoría]],Cod_procesamiento10[],2,0)</f>
        <v>3</v>
      </c>
      <c r="J9126" t="s">
        <v>163</v>
      </c>
      <c r="K9126" s="3">
        <v>600.65</v>
      </c>
    </row>
    <row r="9127" spans="1:11" x14ac:dyDescent="0.35">
      <c r="A9127">
        <v>2015</v>
      </c>
      <c r="B9127" s="5" t="s">
        <v>54</v>
      </c>
      <c r="C9127" s="10">
        <v>42156</v>
      </c>
      <c r="D9127" t="s">
        <v>2</v>
      </c>
      <c r="E9127">
        <f>+VLOOKUP(Tabla2[[#This Row],[Punto de venta]],Punto_venta[],2,0)</f>
        <v>1</v>
      </c>
      <c r="F9127" t="s">
        <v>15</v>
      </c>
      <c r="G9127">
        <f>+VLOOKUP(Tabla2[[#This Row],[Cultivo]],Cod_categoría[],2,0)</f>
        <v>100108006</v>
      </c>
      <c r="H9127" t="str">
        <f>+VLOOKUP(F9127,Codigos[],2,0)</f>
        <v>Frutos tropicales y subtropicales</v>
      </c>
      <c r="I9127">
        <f>+VLOOKUP(Tabla2[[#This Row],[Categoría]],Cod_procesamiento10[],2,0)</f>
        <v>4</v>
      </c>
      <c r="J9127" t="s">
        <v>163</v>
      </c>
      <c r="K9127" s="3">
        <v>462.76</v>
      </c>
    </row>
    <row r="9128" spans="1:11" x14ac:dyDescent="0.35">
      <c r="A9128">
        <v>2015</v>
      </c>
      <c r="B9128" s="5" t="s">
        <v>54</v>
      </c>
      <c r="C9128" s="10">
        <v>42156</v>
      </c>
      <c r="D9128" t="s">
        <v>2</v>
      </c>
      <c r="E9128">
        <f>+VLOOKUP(Tabla2[[#This Row],[Punto de venta]],Punto_venta[],2,0)</f>
        <v>1</v>
      </c>
      <c r="F9128" t="s">
        <v>16</v>
      </c>
      <c r="G9128">
        <f>+VLOOKUP(Tabla2[[#This Row],[Cultivo]],Cod_categoría[],2,0)</f>
        <v>100109001</v>
      </c>
      <c r="H9128" t="str">
        <f>+VLOOKUP(F9128,Codigos[],2,0)</f>
        <v>Uva</v>
      </c>
      <c r="I9128">
        <f>+VLOOKUP(Tabla2[[#This Row],[Categoría]],Cod_procesamiento10[],2,0)</f>
        <v>11</v>
      </c>
      <c r="J9128" t="s">
        <v>163</v>
      </c>
      <c r="K9128" s="3">
        <v>696.06</v>
      </c>
    </row>
    <row r="9129" spans="1:11" x14ac:dyDescent="0.35">
      <c r="A9129">
        <v>2015</v>
      </c>
      <c r="B9129" s="5" t="s">
        <v>54</v>
      </c>
      <c r="C9129" s="10">
        <v>42156</v>
      </c>
      <c r="D9129" t="s">
        <v>17</v>
      </c>
      <c r="E9129">
        <f>+VLOOKUP(Tabla2[[#This Row],[Punto de venta]],Punto_venta[],2,0)</f>
        <v>2</v>
      </c>
      <c r="F9129" t="s">
        <v>19</v>
      </c>
      <c r="G9129">
        <f>+VLOOKUP(Tabla2[[#This Row],[Cultivo]],Cod_categoría[],2,0)</f>
        <v>100101007</v>
      </c>
      <c r="H9129" t="str">
        <f>+VLOOKUP(F9129,Codigos[],2,0)</f>
        <v>Berries</v>
      </c>
      <c r="I9129">
        <f>+VLOOKUP(Tabla2[[#This Row],[Categoría]],Cod_procesamiento10[],2,0)</f>
        <v>1</v>
      </c>
      <c r="J9129" t="s">
        <v>163</v>
      </c>
      <c r="K9129" s="3">
        <v>1039.8800000000001</v>
      </c>
    </row>
    <row r="9130" spans="1:11" x14ac:dyDescent="0.35">
      <c r="A9130">
        <v>2015</v>
      </c>
      <c r="B9130" s="5" t="s">
        <v>54</v>
      </c>
      <c r="C9130" s="10">
        <v>42156</v>
      </c>
      <c r="D9130" t="s">
        <v>17</v>
      </c>
      <c r="E9130">
        <f>+VLOOKUP(Tabla2[[#This Row],[Punto de venta]],Punto_venta[],2,0)</f>
        <v>2</v>
      </c>
      <c r="F9130" t="s">
        <v>9</v>
      </c>
      <c r="G9130">
        <f>+VLOOKUP(Tabla2[[#This Row],[Cultivo]],Cod_categoría[],2,0)</f>
        <v>100102003</v>
      </c>
      <c r="H9130" t="str">
        <f>+VLOOKUP(F9130,Codigos[],2,0)</f>
        <v>Cítricos</v>
      </c>
      <c r="I9130">
        <f>+VLOOKUP(Tabla2[[#This Row],[Categoría]],Cod_procesamiento10[],2,0)</f>
        <v>2</v>
      </c>
      <c r="J9130" t="s">
        <v>163</v>
      </c>
      <c r="K9130" s="3">
        <v>1139.8</v>
      </c>
    </row>
    <row r="9131" spans="1:11" x14ac:dyDescent="0.35">
      <c r="A9131">
        <v>2015</v>
      </c>
      <c r="B9131" s="5" t="s">
        <v>54</v>
      </c>
      <c r="C9131" s="10">
        <v>42156</v>
      </c>
      <c r="D9131" t="s">
        <v>17</v>
      </c>
      <c r="E9131">
        <f>+VLOOKUP(Tabla2[[#This Row],[Punto de venta]],Punto_venta[],2,0)</f>
        <v>2</v>
      </c>
      <c r="F9131" t="s">
        <v>20</v>
      </c>
      <c r="G9131">
        <f>+VLOOKUP(Tabla2[[#This Row],[Cultivo]],Cod_categoría[],2,0)</f>
        <v>100102004</v>
      </c>
      <c r="H9131" t="str">
        <f>+VLOOKUP(F9131,Codigos[],2,0)</f>
        <v>Cítricos</v>
      </c>
      <c r="I9131">
        <f>+VLOOKUP(Tabla2[[#This Row],[Categoría]],Cod_procesamiento10[],2,0)</f>
        <v>2</v>
      </c>
      <c r="J9131" t="s">
        <v>163</v>
      </c>
      <c r="K9131" s="3">
        <v>1913.63</v>
      </c>
    </row>
    <row r="9132" spans="1:11" x14ac:dyDescent="0.35">
      <c r="A9132">
        <v>2015</v>
      </c>
      <c r="B9132" s="5" t="s">
        <v>54</v>
      </c>
      <c r="C9132" s="10">
        <v>42156</v>
      </c>
      <c r="D9132" t="s">
        <v>17</v>
      </c>
      <c r="E9132">
        <f>+VLOOKUP(Tabla2[[#This Row],[Punto de venta]],Punto_venta[],2,0)</f>
        <v>2</v>
      </c>
      <c r="F9132" t="s">
        <v>21</v>
      </c>
      <c r="G9132">
        <f>+VLOOKUP(Tabla2[[#This Row],[Cultivo]],Cod_categoría[],2,0)</f>
        <v>100108002</v>
      </c>
      <c r="H9132" t="str">
        <f>+VLOOKUP(F9132,Codigos[],2,0)</f>
        <v>Frutos tropicales y subtropicales</v>
      </c>
      <c r="I9132">
        <f>+VLOOKUP(Tabla2[[#This Row],[Categoría]],Cod_procesamiento10[],2,0)</f>
        <v>4</v>
      </c>
      <c r="J9132" t="s">
        <v>163</v>
      </c>
      <c r="K9132" s="3">
        <v>1815.1</v>
      </c>
    </row>
    <row r="9133" spans="1:11" x14ac:dyDescent="0.35">
      <c r="A9133">
        <v>2015</v>
      </c>
      <c r="B9133" s="5" t="s">
        <v>54</v>
      </c>
      <c r="C9133" s="10">
        <v>42156</v>
      </c>
      <c r="D9133" t="s">
        <v>17</v>
      </c>
      <c r="E9133">
        <f>+VLOOKUP(Tabla2[[#This Row],[Punto de venta]],Punto_venta[],2,0)</f>
        <v>2</v>
      </c>
      <c r="F9133" t="s">
        <v>10</v>
      </c>
      <c r="G9133">
        <f>+VLOOKUP(Tabla2[[#This Row],[Cultivo]],Cod_categoría[],2,0)</f>
        <v>100104002</v>
      </c>
      <c r="H9133" t="str">
        <f>+VLOOKUP(F9133,Codigos[],2,0)</f>
        <v>Frutos de pepita</v>
      </c>
      <c r="I9133">
        <f>+VLOOKUP(Tabla2[[#This Row],[Categoría]],Cod_procesamiento10[],2,0)</f>
        <v>3</v>
      </c>
      <c r="J9133" t="s">
        <v>163</v>
      </c>
      <c r="K9133" s="3">
        <v>896.03</v>
      </c>
    </row>
    <row r="9134" spans="1:11" x14ac:dyDescent="0.35">
      <c r="A9134">
        <v>2015</v>
      </c>
      <c r="B9134" s="5" t="s">
        <v>54</v>
      </c>
      <c r="C9134" s="10">
        <v>42156</v>
      </c>
      <c r="D9134" t="s">
        <v>17</v>
      </c>
      <c r="E9134">
        <f>+VLOOKUP(Tabla2[[#This Row],[Punto de venta]],Punto_venta[],2,0)</f>
        <v>2</v>
      </c>
      <c r="F9134" t="s">
        <v>11</v>
      </c>
      <c r="G9134">
        <f>+VLOOKUP(Tabla2[[#This Row],[Cultivo]],Cod_categoría[],2,0)</f>
        <v>100102005</v>
      </c>
      <c r="H9134" t="str">
        <f>+VLOOKUP(F9134,Codigos[],2,0)</f>
        <v>Cítricos</v>
      </c>
      <c r="I9134">
        <f>+VLOOKUP(Tabla2[[#This Row],[Categoría]],Cod_procesamiento10[],2,0)</f>
        <v>2</v>
      </c>
      <c r="J9134" t="s">
        <v>163</v>
      </c>
      <c r="K9134" s="3">
        <v>926.4</v>
      </c>
    </row>
    <row r="9135" spans="1:11" x14ac:dyDescent="0.35">
      <c r="A9135">
        <v>2015</v>
      </c>
      <c r="B9135" s="5" t="s">
        <v>54</v>
      </c>
      <c r="C9135" s="10">
        <v>42156</v>
      </c>
      <c r="D9135" t="s">
        <v>17</v>
      </c>
      <c r="E9135">
        <f>+VLOOKUP(Tabla2[[#This Row],[Punto de venta]],Punto_venta[],2,0)</f>
        <v>2</v>
      </c>
      <c r="F9135" t="s">
        <v>13</v>
      </c>
      <c r="G9135">
        <f>+VLOOKUP(Tabla2[[#This Row],[Cultivo]],Cod_categoría[],2,0)</f>
        <v>100106002</v>
      </c>
      <c r="H9135" t="str">
        <f>+VLOOKUP(F9135,Codigos[],2,0)</f>
        <v>Frutos oleaginosos</v>
      </c>
      <c r="I9135">
        <f>+VLOOKUP(Tabla2[[#This Row],[Categoría]],Cod_procesamiento10[],2,0)</f>
        <v>12</v>
      </c>
      <c r="J9135" t="s">
        <v>163</v>
      </c>
      <c r="K9135" s="3">
        <v>3229.19</v>
      </c>
    </row>
    <row r="9136" spans="1:11" x14ac:dyDescent="0.35">
      <c r="A9136">
        <v>2015</v>
      </c>
      <c r="B9136" s="5" t="s">
        <v>54</v>
      </c>
      <c r="C9136" s="10">
        <v>42156</v>
      </c>
      <c r="D9136" t="s">
        <v>17</v>
      </c>
      <c r="E9136">
        <f>+VLOOKUP(Tabla2[[#This Row],[Punto de venta]],Punto_venta[],2,0)</f>
        <v>2</v>
      </c>
      <c r="F9136" t="s">
        <v>14</v>
      </c>
      <c r="G9136">
        <f>+VLOOKUP(Tabla2[[#This Row],[Cultivo]],Cod_categoría[],2,0)</f>
        <v>100104005</v>
      </c>
      <c r="H9136" t="str">
        <f>+VLOOKUP(F9136,Codigos[],2,0)</f>
        <v>Frutos de pepita</v>
      </c>
      <c r="I9136">
        <f>+VLOOKUP(Tabla2[[#This Row],[Categoría]],Cod_procesamiento10[],2,0)</f>
        <v>3</v>
      </c>
      <c r="J9136" t="s">
        <v>163</v>
      </c>
      <c r="K9136" s="3">
        <v>1001.24</v>
      </c>
    </row>
    <row r="9137" spans="1:11" x14ac:dyDescent="0.35">
      <c r="A9137">
        <v>2015</v>
      </c>
      <c r="B9137" s="5" t="s">
        <v>54</v>
      </c>
      <c r="C9137" s="10">
        <v>42156</v>
      </c>
      <c r="D9137" t="s">
        <v>17</v>
      </c>
      <c r="E9137">
        <f>+VLOOKUP(Tabla2[[#This Row],[Punto de venta]],Punto_venta[],2,0)</f>
        <v>2</v>
      </c>
      <c r="F9137" t="s">
        <v>15</v>
      </c>
      <c r="G9137">
        <f>+VLOOKUP(Tabla2[[#This Row],[Cultivo]],Cod_categoría[],2,0)</f>
        <v>100108006</v>
      </c>
      <c r="H9137" t="str">
        <f>+VLOOKUP(F9137,Codigos[],2,0)</f>
        <v>Frutos tropicales y subtropicales</v>
      </c>
      <c r="I9137">
        <f>+VLOOKUP(Tabla2[[#This Row],[Categoría]],Cod_procesamiento10[],2,0)</f>
        <v>4</v>
      </c>
      <c r="J9137" t="s">
        <v>163</v>
      </c>
      <c r="K9137" s="3">
        <v>746.99</v>
      </c>
    </row>
    <row r="9138" spans="1:11" x14ac:dyDescent="0.35">
      <c r="A9138">
        <v>2015</v>
      </c>
      <c r="B9138" s="5" t="s">
        <v>54</v>
      </c>
      <c r="C9138" s="10">
        <v>42156</v>
      </c>
      <c r="D9138" t="s">
        <v>17</v>
      </c>
      <c r="E9138">
        <f>+VLOOKUP(Tabla2[[#This Row],[Punto de venta]],Punto_venta[],2,0)</f>
        <v>2</v>
      </c>
      <c r="F9138" t="s">
        <v>16</v>
      </c>
      <c r="G9138">
        <f>+VLOOKUP(Tabla2[[#This Row],[Cultivo]],Cod_categoría[],2,0)</f>
        <v>100109001</v>
      </c>
      <c r="H9138" t="str">
        <f>+VLOOKUP(F9138,Codigos[],2,0)</f>
        <v>Uva</v>
      </c>
      <c r="I9138">
        <f>+VLOOKUP(Tabla2[[#This Row],[Categoría]],Cod_procesamiento10[],2,0)</f>
        <v>11</v>
      </c>
      <c r="J9138" t="s">
        <v>163</v>
      </c>
      <c r="K9138" s="3">
        <v>1820.94</v>
      </c>
    </row>
    <row r="9139" spans="1:11" x14ac:dyDescent="0.35">
      <c r="A9139">
        <v>2015</v>
      </c>
      <c r="B9139" s="5" t="s">
        <v>54</v>
      </c>
      <c r="C9139" s="10">
        <v>42156</v>
      </c>
      <c r="D9139" t="s">
        <v>2</v>
      </c>
      <c r="E9139">
        <f>+VLOOKUP(Tabla2[[#This Row],[Punto de venta]],Punto_venta[],2,0)</f>
        <v>1</v>
      </c>
      <c r="F9139" t="s">
        <v>19</v>
      </c>
      <c r="G9139">
        <f>+VLOOKUP(Tabla2[[#This Row],[Cultivo]],Cod_categoría[],2,0)</f>
        <v>100101007</v>
      </c>
      <c r="H9139" t="str">
        <f>+VLOOKUP(F9139,Codigos[],2,0)</f>
        <v>Berries</v>
      </c>
      <c r="I9139">
        <f>+VLOOKUP(Tabla2[[#This Row],[Categoría]],Cod_procesamiento10[],2,0)</f>
        <v>1</v>
      </c>
      <c r="J9139" t="s">
        <v>163</v>
      </c>
      <c r="K9139" s="3">
        <v>514.47</v>
      </c>
    </row>
    <row r="9140" spans="1:11" x14ac:dyDescent="0.35">
      <c r="A9140">
        <v>2015</v>
      </c>
      <c r="B9140" s="5" t="s">
        <v>54</v>
      </c>
      <c r="C9140" s="10">
        <v>42156</v>
      </c>
      <c r="D9140" t="s">
        <v>2</v>
      </c>
      <c r="E9140">
        <f>+VLOOKUP(Tabla2[[#This Row],[Punto de venta]],Punto_venta[],2,0)</f>
        <v>1</v>
      </c>
      <c r="F9140" t="s">
        <v>9</v>
      </c>
      <c r="G9140">
        <f>+VLOOKUP(Tabla2[[#This Row],[Cultivo]],Cod_categoría[],2,0)</f>
        <v>100102003</v>
      </c>
      <c r="H9140" t="str">
        <f>+VLOOKUP(F9140,Codigos[],2,0)</f>
        <v>Cítricos</v>
      </c>
      <c r="I9140">
        <f>+VLOOKUP(Tabla2[[#This Row],[Categoría]],Cod_procesamiento10[],2,0)</f>
        <v>2</v>
      </c>
      <c r="J9140" t="s">
        <v>163</v>
      </c>
      <c r="K9140" s="3">
        <v>421.95</v>
      </c>
    </row>
    <row r="9141" spans="1:11" x14ac:dyDescent="0.35">
      <c r="A9141">
        <v>2015</v>
      </c>
      <c r="B9141" s="5" t="s">
        <v>54</v>
      </c>
      <c r="C9141" s="10">
        <v>42156</v>
      </c>
      <c r="D9141" t="s">
        <v>2</v>
      </c>
      <c r="E9141">
        <f>+VLOOKUP(Tabla2[[#This Row],[Punto de venta]],Punto_venta[],2,0)</f>
        <v>1</v>
      </c>
      <c r="F9141" t="s">
        <v>20</v>
      </c>
      <c r="G9141">
        <f>+VLOOKUP(Tabla2[[#This Row],[Cultivo]],Cod_categoría[],2,0)</f>
        <v>100102004</v>
      </c>
      <c r="H9141" t="str">
        <f>+VLOOKUP(F9141,Codigos[],2,0)</f>
        <v>Cítricos</v>
      </c>
      <c r="I9141">
        <f>+VLOOKUP(Tabla2[[#This Row],[Categoría]],Cod_procesamiento10[],2,0)</f>
        <v>2</v>
      </c>
      <c r="J9141" t="s">
        <v>163</v>
      </c>
      <c r="K9141" s="3">
        <v>817.29</v>
      </c>
    </row>
    <row r="9142" spans="1:11" x14ac:dyDescent="0.35">
      <c r="A9142">
        <v>2015</v>
      </c>
      <c r="B9142" s="5" t="s">
        <v>54</v>
      </c>
      <c r="C9142" s="10">
        <v>42156</v>
      </c>
      <c r="D9142" t="s">
        <v>2</v>
      </c>
      <c r="E9142">
        <f>+VLOOKUP(Tabla2[[#This Row],[Punto de venta]],Punto_venta[],2,0)</f>
        <v>1</v>
      </c>
      <c r="F9142" t="s">
        <v>21</v>
      </c>
      <c r="G9142">
        <f>+VLOOKUP(Tabla2[[#This Row],[Cultivo]],Cod_categoría[],2,0)</f>
        <v>100108002</v>
      </c>
      <c r="H9142" t="str">
        <f>+VLOOKUP(F9142,Codigos[],2,0)</f>
        <v>Frutos tropicales y subtropicales</v>
      </c>
      <c r="I9142">
        <f>+VLOOKUP(Tabla2[[#This Row],[Categoría]],Cod_procesamiento10[],2,0)</f>
        <v>4</v>
      </c>
      <c r="J9142" t="s">
        <v>163</v>
      </c>
      <c r="K9142" s="3">
        <v>2687.5</v>
      </c>
    </row>
    <row r="9143" spans="1:11" x14ac:dyDescent="0.35">
      <c r="A9143">
        <v>2015</v>
      </c>
      <c r="B9143" s="5" t="s">
        <v>54</v>
      </c>
      <c r="C9143" s="10">
        <v>42156</v>
      </c>
      <c r="D9143" t="s">
        <v>2</v>
      </c>
      <c r="E9143">
        <f>+VLOOKUP(Tabla2[[#This Row],[Punto de venta]],Punto_venta[],2,0)</f>
        <v>1</v>
      </c>
      <c r="F9143" t="s">
        <v>10</v>
      </c>
      <c r="G9143">
        <f>+VLOOKUP(Tabla2[[#This Row],[Cultivo]],Cod_categoría[],2,0)</f>
        <v>100104002</v>
      </c>
      <c r="H9143" t="str">
        <f>+VLOOKUP(F9143,Codigos[],2,0)</f>
        <v>Frutos de pepita</v>
      </c>
      <c r="I9143">
        <f>+VLOOKUP(Tabla2[[#This Row],[Categoría]],Cod_procesamiento10[],2,0)</f>
        <v>3</v>
      </c>
      <c r="J9143" t="s">
        <v>163</v>
      </c>
      <c r="K9143" s="3">
        <v>481</v>
      </c>
    </row>
    <row r="9144" spans="1:11" x14ac:dyDescent="0.35">
      <c r="A9144">
        <v>2015</v>
      </c>
      <c r="B9144" s="5" t="s">
        <v>54</v>
      </c>
      <c r="C9144" s="10">
        <v>42156</v>
      </c>
      <c r="D9144" t="s">
        <v>2</v>
      </c>
      <c r="E9144">
        <f>+VLOOKUP(Tabla2[[#This Row],[Punto de venta]],Punto_venta[],2,0)</f>
        <v>1</v>
      </c>
      <c r="F9144" t="s">
        <v>11</v>
      </c>
      <c r="G9144">
        <f>+VLOOKUP(Tabla2[[#This Row],[Cultivo]],Cod_categoría[],2,0)</f>
        <v>100102005</v>
      </c>
      <c r="H9144" t="str">
        <f>+VLOOKUP(F9144,Codigos[],2,0)</f>
        <v>Cítricos</v>
      </c>
      <c r="I9144">
        <f>+VLOOKUP(Tabla2[[#This Row],[Categoría]],Cod_procesamiento10[],2,0)</f>
        <v>2</v>
      </c>
      <c r="J9144" t="s">
        <v>163</v>
      </c>
      <c r="K9144" s="3">
        <v>544.28</v>
      </c>
    </row>
    <row r="9145" spans="1:11" x14ac:dyDescent="0.35">
      <c r="A9145">
        <v>2015</v>
      </c>
      <c r="B9145" s="5" t="s">
        <v>54</v>
      </c>
      <c r="C9145" s="10">
        <v>42156</v>
      </c>
      <c r="D9145" t="s">
        <v>2</v>
      </c>
      <c r="E9145">
        <f>+VLOOKUP(Tabla2[[#This Row],[Punto de venta]],Punto_venta[],2,0)</f>
        <v>1</v>
      </c>
      <c r="F9145" t="s">
        <v>13</v>
      </c>
      <c r="G9145">
        <f>+VLOOKUP(Tabla2[[#This Row],[Cultivo]],Cod_categoría[],2,0)</f>
        <v>100106002</v>
      </c>
      <c r="H9145" t="str">
        <f>+VLOOKUP(F9145,Codigos[],2,0)</f>
        <v>Frutos oleaginosos</v>
      </c>
      <c r="I9145">
        <f>+VLOOKUP(Tabla2[[#This Row],[Categoría]],Cod_procesamiento10[],2,0)</f>
        <v>12</v>
      </c>
      <c r="J9145" t="s">
        <v>163</v>
      </c>
      <c r="K9145" s="3">
        <v>2480.9299999999998</v>
      </c>
    </row>
    <row r="9146" spans="1:11" x14ac:dyDescent="0.35">
      <c r="A9146">
        <v>2015</v>
      </c>
      <c r="B9146" s="5" t="s">
        <v>54</v>
      </c>
      <c r="C9146" s="10">
        <v>42156</v>
      </c>
      <c r="D9146" t="s">
        <v>2</v>
      </c>
      <c r="E9146">
        <f>+VLOOKUP(Tabla2[[#This Row],[Punto de venta]],Punto_venta[],2,0)</f>
        <v>1</v>
      </c>
      <c r="F9146" t="s">
        <v>14</v>
      </c>
      <c r="G9146">
        <f>+VLOOKUP(Tabla2[[#This Row],[Cultivo]],Cod_categoría[],2,0)</f>
        <v>100104005</v>
      </c>
      <c r="H9146" t="str">
        <f>+VLOOKUP(F9146,Codigos[],2,0)</f>
        <v>Frutos de pepita</v>
      </c>
      <c r="I9146">
        <f>+VLOOKUP(Tabla2[[#This Row],[Categoría]],Cod_procesamiento10[],2,0)</f>
        <v>3</v>
      </c>
      <c r="J9146" t="s">
        <v>163</v>
      </c>
      <c r="K9146" s="3">
        <v>583.11</v>
      </c>
    </row>
    <row r="9147" spans="1:11" x14ac:dyDescent="0.35">
      <c r="A9147">
        <v>2015</v>
      </c>
      <c r="B9147" s="5" t="s">
        <v>54</v>
      </c>
      <c r="C9147" s="10">
        <v>42156</v>
      </c>
      <c r="D9147" t="s">
        <v>2</v>
      </c>
      <c r="E9147">
        <f>+VLOOKUP(Tabla2[[#This Row],[Punto de venta]],Punto_venta[],2,0)</f>
        <v>1</v>
      </c>
      <c r="F9147" t="s">
        <v>15</v>
      </c>
      <c r="G9147">
        <f>+VLOOKUP(Tabla2[[#This Row],[Cultivo]],Cod_categoría[],2,0)</f>
        <v>100108006</v>
      </c>
      <c r="H9147" t="str">
        <f>+VLOOKUP(F9147,Codigos[],2,0)</f>
        <v>Frutos tropicales y subtropicales</v>
      </c>
      <c r="I9147">
        <f>+VLOOKUP(Tabla2[[#This Row],[Categoría]],Cod_procesamiento10[],2,0)</f>
        <v>4</v>
      </c>
      <c r="J9147" t="s">
        <v>163</v>
      </c>
      <c r="K9147" s="3">
        <v>482</v>
      </c>
    </row>
    <row r="9148" spans="1:11" x14ac:dyDescent="0.35">
      <c r="A9148">
        <v>2015</v>
      </c>
      <c r="B9148" s="5" t="s">
        <v>54</v>
      </c>
      <c r="C9148" s="10">
        <v>42156</v>
      </c>
      <c r="D9148" t="s">
        <v>17</v>
      </c>
      <c r="E9148">
        <f>+VLOOKUP(Tabla2[[#This Row],[Punto de venta]],Punto_venta[],2,0)</f>
        <v>2</v>
      </c>
      <c r="F9148" t="s">
        <v>19</v>
      </c>
      <c r="G9148">
        <f>+VLOOKUP(Tabla2[[#This Row],[Cultivo]],Cod_categoría[],2,0)</f>
        <v>100101007</v>
      </c>
      <c r="H9148" t="str">
        <f>+VLOOKUP(F9148,Codigos[],2,0)</f>
        <v>Berries</v>
      </c>
      <c r="I9148">
        <f>+VLOOKUP(Tabla2[[#This Row],[Categoría]],Cod_procesamiento10[],2,0)</f>
        <v>1</v>
      </c>
      <c r="J9148" t="s">
        <v>163</v>
      </c>
      <c r="K9148" s="3">
        <v>1061.6400000000001</v>
      </c>
    </row>
    <row r="9149" spans="1:11" x14ac:dyDescent="0.35">
      <c r="A9149">
        <v>2015</v>
      </c>
      <c r="B9149" s="5" t="s">
        <v>54</v>
      </c>
      <c r="C9149" s="10">
        <v>42156</v>
      </c>
      <c r="D9149" t="s">
        <v>17</v>
      </c>
      <c r="E9149">
        <f>+VLOOKUP(Tabla2[[#This Row],[Punto de venta]],Punto_venta[],2,0)</f>
        <v>2</v>
      </c>
      <c r="F9149" t="s">
        <v>9</v>
      </c>
      <c r="G9149">
        <f>+VLOOKUP(Tabla2[[#This Row],[Cultivo]],Cod_categoría[],2,0)</f>
        <v>100102003</v>
      </c>
      <c r="H9149" t="str">
        <f>+VLOOKUP(F9149,Codigos[],2,0)</f>
        <v>Cítricos</v>
      </c>
      <c r="I9149">
        <f>+VLOOKUP(Tabla2[[#This Row],[Categoría]],Cod_procesamiento10[],2,0)</f>
        <v>2</v>
      </c>
      <c r="J9149" t="s">
        <v>163</v>
      </c>
      <c r="K9149" s="3">
        <v>1003.41</v>
      </c>
    </row>
    <row r="9150" spans="1:11" x14ac:dyDescent="0.35">
      <c r="A9150">
        <v>2015</v>
      </c>
      <c r="B9150" s="5" t="s">
        <v>54</v>
      </c>
      <c r="C9150" s="10">
        <v>42156</v>
      </c>
      <c r="D9150" t="s">
        <v>17</v>
      </c>
      <c r="E9150">
        <f>+VLOOKUP(Tabla2[[#This Row],[Punto de venta]],Punto_venta[],2,0)</f>
        <v>2</v>
      </c>
      <c r="F9150" t="s">
        <v>20</v>
      </c>
      <c r="G9150">
        <f>+VLOOKUP(Tabla2[[#This Row],[Cultivo]],Cod_categoría[],2,0)</f>
        <v>100102004</v>
      </c>
      <c r="H9150" t="str">
        <f>+VLOOKUP(F9150,Codigos[],2,0)</f>
        <v>Cítricos</v>
      </c>
      <c r="I9150">
        <f>+VLOOKUP(Tabla2[[#This Row],[Categoría]],Cod_procesamiento10[],2,0)</f>
        <v>2</v>
      </c>
      <c r="J9150" t="s">
        <v>163</v>
      </c>
      <c r="K9150" s="3">
        <v>1803.68</v>
      </c>
    </row>
    <row r="9151" spans="1:11" x14ac:dyDescent="0.35">
      <c r="A9151">
        <v>2015</v>
      </c>
      <c r="B9151" s="5" t="s">
        <v>54</v>
      </c>
      <c r="C9151" s="10">
        <v>42156</v>
      </c>
      <c r="D9151" t="s">
        <v>17</v>
      </c>
      <c r="E9151">
        <f>+VLOOKUP(Tabla2[[#This Row],[Punto de venta]],Punto_venta[],2,0)</f>
        <v>2</v>
      </c>
      <c r="F9151" t="s">
        <v>21</v>
      </c>
      <c r="G9151">
        <f>+VLOOKUP(Tabla2[[#This Row],[Cultivo]],Cod_categoría[],2,0)</f>
        <v>100108002</v>
      </c>
      <c r="H9151" t="str">
        <f>+VLOOKUP(F9151,Codigos[],2,0)</f>
        <v>Frutos tropicales y subtropicales</v>
      </c>
      <c r="I9151">
        <f>+VLOOKUP(Tabla2[[#This Row],[Categoría]],Cod_procesamiento10[],2,0)</f>
        <v>4</v>
      </c>
      <c r="J9151" t="s">
        <v>163</v>
      </c>
      <c r="K9151" s="3">
        <v>1830.49</v>
      </c>
    </row>
    <row r="9152" spans="1:11" x14ac:dyDescent="0.35">
      <c r="A9152">
        <v>2015</v>
      </c>
      <c r="B9152" s="5" t="s">
        <v>54</v>
      </c>
      <c r="C9152" s="10">
        <v>42156</v>
      </c>
      <c r="D9152" t="s">
        <v>17</v>
      </c>
      <c r="E9152">
        <f>+VLOOKUP(Tabla2[[#This Row],[Punto de venta]],Punto_venta[],2,0)</f>
        <v>2</v>
      </c>
      <c r="F9152" t="s">
        <v>10</v>
      </c>
      <c r="G9152">
        <f>+VLOOKUP(Tabla2[[#This Row],[Cultivo]],Cod_categoría[],2,0)</f>
        <v>100104002</v>
      </c>
      <c r="H9152" t="str">
        <f>+VLOOKUP(F9152,Codigos[],2,0)</f>
        <v>Frutos de pepita</v>
      </c>
      <c r="I9152">
        <f>+VLOOKUP(Tabla2[[#This Row],[Categoría]],Cod_procesamiento10[],2,0)</f>
        <v>3</v>
      </c>
      <c r="J9152" t="s">
        <v>163</v>
      </c>
      <c r="K9152" s="3">
        <v>852.66</v>
      </c>
    </row>
    <row r="9153" spans="1:11" x14ac:dyDescent="0.35">
      <c r="A9153">
        <v>2015</v>
      </c>
      <c r="B9153" s="5" t="s">
        <v>54</v>
      </c>
      <c r="C9153" s="10">
        <v>42156</v>
      </c>
      <c r="D9153" t="s">
        <v>17</v>
      </c>
      <c r="E9153">
        <f>+VLOOKUP(Tabla2[[#This Row],[Punto de venta]],Punto_venta[],2,0)</f>
        <v>2</v>
      </c>
      <c r="F9153" t="s">
        <v>11</v>
      </c>
      <c r="G9153">
        <f>+VLOOKUP(Tabla2[[#This Row],[Cultivo]],Cod_categoría[],2,0)</f>
        <v>100102005</v>
      </c>
      <c r="H9153" t="str">
        <f>+VLOOKUP(F9153,Codigos[],2,0)</f>
        <v>Cítricos</v>
      </c>
      <c r="I9153">
        <f>+VLOOKUP(Tabla2[[#This Row],[Categoría]],Cod_procesamiento10[],2,0)</f>
        <v>2</v>
      </c>
      <c r="J9153" t="s">
        <v>163</v>
      </c>
      <c r="K9153" s="3">
        <v>980.92</v>
      </c>
    </row>
    <row r="9154" spans="1:11" x14ac:dyDescent="0.35">
      <c r="A9154">
        <v>2015</v>
      </c>
      <c r="B9154" s="5" t="s">
        <v>54</v>
      </c>
      <c r="C9154" s="10">
        <v>42156</v>
      </c>
      <c r="D9154" t="s">
        <v>17</v>
      </c>
      <c r="E9154">
        <f>+VLOOKUP(Tabla2[[#This Row],[Punto de venta]],Punto_venta[],2,0)</f>
        <v>2</v>
      </c>
      <c r="F9154" t="s">
        <v>13</v>
      </c>
      <c r="G9154">
        <f>+VLOOKUP(Tabla2[[#This Row],[Cultivo]],Cod_categoría[],2,0)</f>
        <v>100106002</v>
      </c>
      <c r="H9154" t="str">
        <f>+VLOOKUP(F9154,Codigos[],2,0)</f>
        <v>Frutos oleaginosos</v>
      </c>
      <c r="I9154">
        <f>+VLOOKUP(Tabla2[[#This Row],[Categoría]],Cod_procesamiento10[],2,0)</f>
        <v>12</v>
      </c>
      <c r="J9154" t="s">
        <v>163</v>
      </c>
      <c r="K9154" s="3">
        <v>3135.17</v>
      </c>
    </row>
    <row r="9155" spans="1:11" x14ac:dyDescent="0.35">
      <c r="A9155">
        <v>2015</v>
      </c>
      <c r="B9155" s="5" t="s">
        <v>54</v>
      </c>
      <c r="C9155" s="10">
        <v>42156</v>
      </c>
      <c r="D9155" t="s">
        <v>17</v>
      </c>
      <c r="E9155">
        <f>+VLOOKUP(Tabla2[[#This Row],[Punto de venta]],Punto_venta[],2,0)</f>
        <v>2</v>
      </c>
      <c r="F9155" t="s">
        <v>14</v>
      </c>
      <c r="G9155">
        <f>+VLOOKUP(Tabla2[[#This Row],[Cultivo]],Cod_categoría[],2,0)</f>
        <v>100104005</v>
      </c>
      <c r="H9155" t="str">
        <f>+VLOOKUP(F9155,Codigos[],2,0)</f>
        <v>Frutos de pepita</v>
      </c>
      <c r="I9155">
        <f>+VLOOKUP(Tabla2[[#This Row],[Categoría]],Cod_procesamiento10[],2,0)</f>
        <v>3</v>
      </c>
      <c r="J9155" t="s">
        <v>163</v>
      </c>
      <c r="K9155" s="3">
        <v>1033.29</v>
      </c>
    </row>
    <row r="9156" spans="1:11" x14ac:dyDescent="0.35">
      <c r="A9156">
        <v>2015</v>
      </c>
      <c r="B9156" s="5" t="s">
        <v>54</v>
      </c>
      <c r="C9156" s="10">
        <v>42156</v>
      </c>
      <c r="D9156" t="s">
        <v>17</v>
      </c>
      <c r="E9156">
        <f>+VLOOKUP(Tabla2[[#This Row],[Punto de venta]],Punto_venta[],2,0)</f>
        <v>2</v>
      </c>
      <c r="F9156" t="s">
        <v>15</v>
      </c>
      <c r="G9156">
        <f>+VLOOKUP(Tabla2[[#This Row],[Cultivo]],Cod_categoría[],2,0)</f>
        <v>100108006</v>
      </c>
      <c r="H9156" t="str">
        <f>+VLOOKUP(F9156,Codigos[],2,0)</f>
        <v>Frutos tropicales y subtropicales</v>
      </c>
      <c r="I9156">
        <f>+VLOOKUP(Tabla2[[#This Row],[Categoría]],Cod_procesamiento10[],2,0)</f>
        <v>4</v>
      </c>
      <c r="J9156" t="s">
        <v>163</v>
      </c>
      <c r="K9156" s="3">
        <v>752.47</v>
      </c>
    </row>
    <row r="9157" spans="1:11" x14ac:dyDescent="0.35">
      <c r="A9157">
        <v>2015</v>
      </c>
      <c r="B9157" s="5" t="s">
        <v>54</v>
      </c>
      <c r="C9157" s="10">
        <v>42156</v>
      </c>
      <c r="D9157" t="s">
        <v>24</v>
      </c>
      <c r="E9157">
        <f>+VLOOKUP(Tabla2[[#This Row],[Punto de venta]],Punto_venta[],2,0)</f>
        <v>3</v>
      </c>
      <c r="F9157" t="s">
        <v>29</v>
      </c>
      <c r="G9157">
        <f>+VLOOKUP(Tabla2[[#This Row],[Cultivo]],Cod_categoría[],2,0)</f>
        <v>100107001</v>
      </c>
      <c r="H9157" t="str">
        <f>+VLOOKUP(F9157,Codigos[],2,0)</f>
        <v>Berries</v>
      </c>
      <c r="I9157">
        <f>+VLOOKUP(Tabla2[[#This Row],[Categoría]],Cod_procesamiento10[],2,0)</f>
        <v>1</v>
      </c>
      <c r="J9157" t="s">
        <v>163</v>
      </c>
      <c r="K9157" s="3">
        <v>473.3</v>
      </c>
    </row>
    <row r="9158" spans="1:11" x14ac:dyDescent="0.35">
      <c r="A9158">
        <v>2015</v>
      </c>
      <c r="B9158" s="5" t="s">
        <v>54</v>
      </c>
      <c r="C9158" s="10">
        <v>42156</v>
      </c>
      <c r="D9158" t="s">
        <v>24</v>
      </c>
      <c r="E9158">
        <f>+VLOOKUP(Tabla2[[#This Row],[Punto de venta]],Punto_venta[],2,0)</f>
        <v>3</v>
      </c>
      <c r="F9158" t="s">
        <v>8</v>
      </c>
      <c r="G9158">
        <f>+VLOOKUP(Tabla2[[#This Row],[Cultivo]],Cod_categoría[],2,0)</f>
        <v>100112025</v>
      </c>
      <c r="H9158" t="str">
        <f>+VLOOKUP(F9158,Codigos[],2,0)</f>
        <v>Berries</v>
      </c>
      <c r="I9158">
        <f>+VLOOKUP(Tabla2[[#This Row],[Categoría]],Cod_procesamiento10[],2,0)</f>
        <v>1</v>
      </c>
      <c r="J9158" t="s">
        <v>163</v>
      </c>
      <c r="K9158" s="3">
        <v>1033.82</v>
      </c>
    </row>
    <row r="9159" spans="1:11" x14ac:dyDescent="0.35">
      <c r="A9159">
        <v>2015</v>
      </c>
      <c r="B9159" s="5" t="s">
        <v>54</v>
      </c>
      <c r="C9159" s="10">
        <v>42156</v>
      </c>
      <c r="D9159" t="s">
        <v>24</v>
      </c>
      <c r="E9159">
        <f>+VLOOKUP(Tabla2[[#This Row],[Punto de venta]],Punto_venta[],2,0)</f>
        <v>3</v>
      </c>
      <c r="F9159" t="s">
        <v>30</v>
      </c>
      <c r="G9159">
        <f>+VLOOKUP(Tabla2[[#This Row],[Cultivo]],Cod_categoría[],2,0)</f>
        <v>100114043</v>
      </c>
      <c r="H9159" t="str">
        <f>+VLOOKUP(F9159,Codigos[],2,0)</f>
        <v>Frutos tropicales y subtropicales</v>
      </c>
      <c r="I9159">
        <f>+VLOOKUP(Tabla2[[#This Row],[Categoría]],Cod_procesamiento10[],2,0)</f>
        <v>4</v>
      </c>
      <c r="J9159" t="s">
        <v>163</v>
      </c>
      <c r="K9159" s="3">
        <v>347.75</v>
      </c>
    </row>
    <row r="9160" spans="1:11" x14ac:dyDescent="0.35">
      <c r="A9160">
        <v>2015</v>
      </c>
      <c r="B9160" s="5" t="s">
        <v>54</v>
      </c>
      <c r="C9160" s="10">
        <v>42156</v>
      </c>
      <c r="D9160" t="s">
        <v>24</v>
      </c>
      <c r="E9160">
        <f>+VLOOKUP(Tabla2[[#This Row],[Punto de venta]],Punto_venta[],2,0)</f>
        <v>3</v>
      </c>
      <c r="F9160" t="s">
        <v>33</v>
      </c>
      <c r="G9160">
        <f>+VLOOKUP(Tabla2[[#This Row],[Cultivo]],Cod_categoría[],2,0)</f>
        <v>100114040</v>
      </c>
      <c r="H9160" t="str">
        <f>+VLOOKUP(F9160,Codigos[],2,0)</f>
        <v>Frutos tropicales y subtropicales</v>
      </c>
      <c r="I9160">
        <f>+VLOOKUP(Tabla2[[#This Row],[Categoría]],Cod_procesamiento10[],2,0)</f>
        <v>4</v>
      </c>
      <c r="J9160" t="s">
        <v>163</v>
      </c>
      <c r="K9160" s="3">
        <v>1962.22</v>
      </c>
    </row>
    <row r="9161" spans="1:11" x14ac:dyDescent="0.35">
      <c r="A9161">
        <v>2015</v>
      </c>
      <c r="B9161" s="5" t="s">
        <v>54</v>
      </c>
      <c r="C9161" s="10">
        <v>42156</v>
      </c>
      <c r="D9161" t="s">
        <v>24</v>
      </c>
      <c r="E9161">
        <f>+VLOOKUP(Tabla2[[#This Row],[Punto de venta]],Punto_venta[],2,0)</f>
        <v>3</v>
      </c>
      <c r="F9161" t="s">
        <v>19</v>
      </c>
      <c r="G9161">
        <f>+VLOOKUP(Tabla2[[#This Row],[Cultivo]],Cod_categoría[],2,0)</f>
        <v>100101007</v>
      </c>
      <c r="H9161" t="str">
        <f>+VLOOKUP(F9161,Codigos[],2,0)</f>
        <v>Berries</v>
      </c>
      <c r="I9161">
        <f>+VLOOKUP(Tabla2[[#This Row],[Categoría]],Cod_procesamiento10[],2,0)</f>
        <v>1</v>
      </c>
      <c r="J9161" t="s">
        <v>163</v>
      </c>
      <c r="K9161" s="3">
        <v>284.37</v>
      </c>
    </row>
    <row r="9162" spans="1:11" x14ac:dyDescent="0.35">
      <c r="A9162">
        <v>2015</v>
      </c>
      <c r="B9162" s="5" t="s">
        <v>54</v>
      </c>
      <c r="C9162" s="10">
        <v>42156</v>
      </c>
      <c r="D9162" t="s">
        <v>24</v>
      </c>
      <c r="E9162">
        <f>+VLOOKUP(Tabla2[[#This Row],[Punto de venta]],Punto_venta[],2,0)</f>
        <v>3</v>
      </c>
      <c r="F9162" t="s">
        <v>9</v>
      </c>
      <c r="G9162">
        <f>+VLOOKUP(Tabla2[[#This Row],[Cultivo]],Cod_categoría[],2,0)</f>
        <v>100102003</v>
      </c>
      <c r="H9162" t="str">
        <f>+VLOOKUP(F9162,Codigos[],2,0)</f>
        <v>Cítricos</v>
      </c>
      <c r="I9162">
        <f>+VLOOKUP(Tabla2[[#This Row],[Categoría]],Cod_procesamiento10[],2,0)</f>
        <v>2</v>
      </c>
      <c r="J9162" t="s">
        <v>163</v>
      </c>
      <c r="K9162" s="3">
        <v>256.82</v>
      </c>
    </row>
    <row r="9163" spans="1:11" x14ac:dyDescent="0.35">
      <c r="A9163">
        <v>2015</v>
      </c>
      <c r="B9163" s="5" t="s">
        <v>54</v>
      </c>
      <c r="C9163" s="10">
        <v>42156</v>
      </c>
      <c r="D9163" t="s">
        <v>24</v>
      </c>
      <c r="E9163">
        <f>+VLOOKUP(Tabla2[[#This Row],[Punto de venta]],Punto_venta[],2,0)</f>
        <v>3</v>
      </c>
      <c r="F9163" t="s">
        <v>20</v>
      </c>
      <c r="G9163">
        <f>+VLOOKUP(Tabla2[[#This Row],[Cultivo]],Cod_categoría[],2,0)</f>
        <v>100102004</v>
      </c>
      <c r="H9163" t="str">
        <f>+VLOOKUP(F9163,Codigos[],2,0)</f>
        <v>Cítricos</v>
      </c>
      <c r="I9163">
        <f>+VLOOKUP(Tabla2[[#This Row],[Categoría]],Cod_procesamiento10[],2,0)</f>
        <v>2</v>
      </c>
      <c r="J9163" t="s">
        <v>163</v>
      </c>
      <c r="K9163" s="3">
        <v>542.42999999999995</v>
      </c>
    </row>
    <row r="9164" spans="1:11" x14ac:dyDescent="0.35">
      <c r="A9164">
        <v>2015</v>
      </c>
      <c r="B9164" s="5" t="s">
        <v>54</v>
      </c>
      <c r="C9164" s="10">
        <v>42156</v>
      </c>
      <c r="D9164" t="s">
        <v>24</v>
      </c>
      <c r="E9164">
        <f>+VLOOKUP(Tabla2[[#This Row],[Punto de venta]],Punto_venta[],2,0)</f>
        <v>3</v>
      </c>
      <c r="F9164" t="s">
        <v>21</v>
      </c>
      <c r="G9164">
        <f>+VLOOKUP(Tabla2[[#This Row],[Cultivo]],Cod_categoría[],2,0)</f>
        <v>100108002</v>
      </c>
      <c r="H9164" t="str">
        <f>+VLOOKUP(F9164,Codigos[],2,0)</f>
        <v>Frutos tropicales y subtropicales</v>
      </c>
      <c r="I9164">
        <f>+VLOOKUP(Tabla2[[#This Row],[Categoría]],Cod_procesamiento10[],2,0)</f>
        <v>4</v>
      </c>
      <c r="J9164" t="s">
        <v>163</v>
      </c>
      <c r="K9164" s="3">
        <v>2033.51</v>
      </c>
    </row>
    <row r="9165" spans="1:11" x14ac:dyDescent="0.35">
      <c r="A9165">
        <v>2015</v>
      </c>
      <c r="B9165" s="5" t="s">
        <v>54</v>
      </c>
      <c r="C9165" s="10">
        <v>42156</v>
      </c>
      <c r="D9165" t="s">
        <v>24</v>
      </c>
      <c r="E9165">
        <f>+VLOOKUP(Tabla2[[#This Row],[Punto de venta]],Punto_venta[],2,0)</f>
        <v>3</v>
      </c>
      <c r="F9165" t="s">
        <v>10</v>
      </c>
      <c r="G9165">
        <f>+VLOOKUP(Tabla2[[#This Row],[Cultivo]],Cod_categoría[],2,0)</f>
        <v>100104002</v>
      </c>
      <c r="H9165" t="str">
        <f>+VLOOKUP(F9165,Codigos[],2,0)</f>
        <v>Frutos de pepita</v>
      </c>
      <c r="I9165">
        <f>+VLOOKUP(Tabla2[[#This Row],[Categoría]],Cod_procesamiento10[],2,0)</f>
        <v>3</v>
      </c>
      <c r="J9165" t="s">
        <v>163</v>
      </c>
      <c r="K9165" s="3">
        <v>273.43</v>
      </c>
    </row>
    <row r="9166" spans="1:11" x14ac:dyDescent="0.35">
      <c r="A9166">
        <v>2015</v>
      </c>
      <c r="B9166" s="5" t="s">
        <v>54</v>
      </c>
      <c r="C9166" s="10">
        <v>42156</v>
      </c>
      <c r="D9166" t="s">
        <v>24</v>
      </c>
      <c r="E9166">
        <f>+VLOOKUP(Tabla2[[#This Row],[Punto de venta]],Punto_venta[],2,0)</f>
        <v>3</v>
      </c>
      <c r="F9166" t="s">
        <v>22</v>
      </c>
      <c r="G9166">
        <f>+VLOOKUP(Tabla2[[#This Row],[Cultivo]],Cod_categoría[],2,0)</f>
        <v>100114041</v>
      </c>
      <c r="H9166" t="str">
        <f>+VLOOKUP(F9166,Codigos[],2,0)</f>
        <v>Frutos tropicales y subtropicales</v>
      </c>
      <c r="I9166">
        <f>+VLOOKUP(Tabla2[[#This Row],[Categoría]],Cod_procesamiento10[],2,0)</f>
        <v>4</v>
      </c>
      <c r="J9166" t="s">
        <v>163</v>
      </c>
      <c r="K9166" s="3">
        <v>1572.22</v>
      </c>
    </row>
    <row r="9167" spans="1:11" x14ac:dyDescent="0.35">
      <c r="A9167">
        <v>2015</v>
      </c>
      <c r="B9167" s="5" t="s">
        <v>54</v>
      </c>
      <c r="C9167" s="10">
        <v>42156</v>
      </c>
      <c r="D9167" t="s">
        <v>24</v>
      </c>
      <c r="E9167">
        <f>+VLOOKUP(Tabla2[[#This Row],[Punto de venta]],Punto_venta[],2,0)</f>
        <v>3</v>
      </c>
      <c r="F9167" t="s">
        <v>28</v>
      </c>
      <c r="G9167">
        <f>+VLOOKUP(Tabla2[[#This Row],[Cultivo]],Cod_categoría[],2,0)</f>
        <v>100104003</v>
      </c>
      <c r="H9167" t="str">
        <f>+VLOOKUP(F9167,Codigos[],2,0)</f>
        <v>Frutos de pepita</v>
      </c>
      <c r="I9167">
        <f>+VLOOKUP(Tabla2[[#This Row],[Categoría]],Cod_procesamiento10[],2,0)</f>
        <v>3</v>
      </c>
      <c r="J9167" t="s">
        <v>163</v>
      </c>
      <c r="K9167" s="3">
        <v>357.69</v>
      </c>
    </row>
    <row r="9168" spans="1:11" x14ac:dyDescent="0.35">
      <c r="A9168">
        <v>2015</v>
      </c>
      <c r="B9168" s="5" t="s">
        <v>54</v>
      </c>
      <c r="C9168" s="10">
        <v>42156</v>
      </c>
      <c r="D9168" t="s">
        <v>24</v>
      </c>
      <c r="E9168">
        <f>+VLOOKUP(Tabla2[[#This Row],[Punto de venta]],Punto_venta[],2,0)</f>
        <v>3</v>
      </c>
      <c r="F9168" t="s">
        <v>11</v>
      </c>
      <c r="G9168">
        <f>+VLOOKUP(Tabla2[[#This Row],[Cultivo]],Cod_categoría[],2,0)</f>
        <v>100102005</v>
      </c>
      <c r="H9168" t="str">
        <f>+VLOOKUP(F9168,Codigos[],2,0)</f>
        <v>Cítricos</v>
      </c>
      <c r="I9168">
        <f>+VLOOKUP(Tabla2[[#This Row],[Categoría]],Cod_procesamiento10[],2,0)</f>
        <v>2</v>
      </c>
      <c r="J9168" t="s">
        <v>163</v>
      </c>
      <c r="K9168" s="3">
        <v>289.66000000000003</v>
      </c>
    </row>
    <row r="9169" spans="1:11" x14ac:dyDescent="0.35">
      <c r="A9169">
        <v>2015</v>
      </c>
      <c r="B9169" s="5" t="s">
        <v>54</v>
      </c>
      <c r="C9169" s="10">
        <v>42156</v>
      </c>
      <c r="D9169" t="s">
        <v>24</v>
      </c>
      <c r="E9169">
        <f>+VLOOKUP(Tabla2[[#This Row],[Punto de venta]],Punto_venta[],2,0)</f>
        <v>3</v>
      </c>
      <c r="F9169" t="s">
        <v>13</v>
      </c>
      <c r="G9169">
        <f>+VLOOKUP(Tabla2[[#This Row],[Cultivo]],Cod_categoría[],2,0)</f>
        <v>100106002</v>
      </c>
      <c r="H9169" t="str">
        <f>+VLOOKUP(F9169,Codigos[],2,0)</f>
        <v>Frutos oleaginosos</v>
      </c>
      <c r="I9169">
        <f>+VLOOKUP(Tabla2[[#This Row],[Categoría]],Cod_procesamiento10[],2,0)</f>
        <v>12</v>
      </c>
      <c r="J9169" t="s">
        <v>163</v>
      </c>
      <c r="K9169" s="3">
        <v>1722.53</v>
      </c>
    </row>
    <row r="9170" spans="1:11" x14ac:dyDescent="0.35">
      <c r="A9170">
        <v>2015</v>
      </c>
      <c r="B9170" s="5" t="s">
        <v>54</v>
      </c>
      <c r="C9170" s="10">
        <v>42156</v>
      </c>
      <c r="D9170" t="s">
        <v>24</v>
      </c>
      <c r="E9170">
        <f>+VLOOKUP(Tabla2[[#This Row],[Punto de venta]],Punto_venta[],2,0)</f>
        <v>3</v>
      </c>
      <c r="F9170" t="s">
        <v>31</v>
      </c>
      <c r="G9170">
        <f>+VLOOKUP(Tabla2[[#This Row],[Cultivo]],Cod_categoría[],2,0)</f>
        <v>100108004</v>
      </c>
      <c r="H9170" t="str">
        <f>+VLOOKUP(F9170,Codigos[],2,0)</f>
        <v>Frutos tropicales y subtropicales</v>
      </c>
      <c r="I9170">
        <f>+VLOOKUP(Tabla2[[#This Row],[Categoría]],Cod_procesamiento10[],2,0)</f>
        <v>4</v>
      </c>
      <c r="J9170" t="s">
        <v>163</v>
      </c>
      <c r="K9170" s="3">
        <v>854.98</v>
      </c>
    </row>
    <row r="9171" spans="1:11" x14ac:dyDescent="0.35">
      <c r="A9171">
        <v>2015</v>
      </c>
      <c r="B9171" s="5" t="s">
        <v>54</v>
      </c>
      <c r="C9171" s="10">
        <v>42156</v>
      </c>
      <c r="D9171" t="s">
        <v>24</v>
      </c>
      <c r="E9171">
        <f>+VLOOKUP(Tabla2[[#This Row],[Punto de venta]],Punto_venta[],2,0)</f>
        <v>3</v>
      </c>
      <c r="F9171" t="s">
        <v>14</v>
      </c>
      <c r="G9171">
        <f>+VLOOKUP(Tabla2[[#This Row],[Cultivo]],Cod_categoría[],2,0)</f>
        <v>100104005</v>
      </c>
      <c r="H9171" t="str">
        <f>+VLOOKUP(F9171,Codigos[],2,0)</f>
        <v>Frutos de pepita</v>
      </c>
      <c r="I9171">
        <f>+VLOOKUP(Tabla2[[#This Row],[Categoría]],Cod_procesamiento10[],2,0)</f>
        <v>3</v>
      </c>
      <c r="J9171" t="s">
        <v>163</v>
      </c>
      <c r="K9171" s="3">
        <v>358.83</v>
      </c>
    </row>
    <row r="9172" spans="1:11" x14ac:dyDescent="0.35">
      <c r="A9172">
        <v>2015</v>
      </c>
      <c r="B9172" s="5" t="s">
        <v>54</v>
      </c>
      <c r="C9172" s="10">
        <v>42156</v>
      </c>
      <c r="D9172" t="s">
        <v>24</v>
      </c>
      <c r="E9172">
        <f>+VLOOKUP(Tabla2[[#This Row],[Punto de venta]],Punto_venta[],2,0)</f>
        <v>3</v>
      </c>
      <c r="F9172" t="s">
        <v>15</v>
      </c>
      <c r="G9172">
        <f>+VLOOKUP(Tabla2[[#This Row],[Cultivo]],Cod_categoría[],2,0)</f>
        <v>100108006</v>
      </c>
      <c r="H9172" t="str">
        <f>+VLOOKUP(F9172,Codigos[],2,0)</f>
        <v>Frutos tropicales y subtropicales</v>
      </c>
      <c r="I9172">
        <f>+VLOOKUP(Tabla2[[#This Row],[Categoría]],Cod_procesamiento10[],2,0)</f>
        <v>4</v>
      </c>
      <c r="J9172" t="s">
        <v>163</v>
      </c>
      <c r="K9172" s="3">
        <v>350.45</v>
      </c>
    </row>
    <row r="9173" spans="1:11" x14ac:dyDescent="0.35">
      <c r="A9173">
        <v>2015</v>
      </c>
      <c r="B9173" s="5" t="s">
        <v>54</v>
      </c>
      <c r="C9173" s="10">
        <v>42156</v>
      </c>
      <c r="D9173" t="s">
        <v>24</v>
      </c>
      <c r="E9173">
        <f>+VLOOKUP(Tabla2[[#This Row],[Punto de venta]],Punto_venta[],2,0)</f>
        <v>3</v>
      </c>
      <c r="F9173" t="s">
        <v>27</v>
      </c>
      <c r="G9173">
        <f>+VLOOKUP(Tabla2[[#This Row],[Cultivo]],Cod_categoría[],2,0)</f>
        <v>100102006</v>
      </c>
      <c r="H9173" t="str">
        <f>+VLOOKUP(F9173,Codigos[],2,0)</f>
        <v>Cítricos</v>
      </c>
      <c r="I9173">
        <f>+VLOOKUP(Tabla2[[#This Row],[Categoría]],Cod_procesamiento10[],2,0)</f>
        <v>2</v>
      </c>
      <c r="J9173" t="s">
        <v>163</v>
      </c>
      <c r="K9173" s="3">
        <v>470.7</v>
      </c>
    </row>
    <row r="9174" spans="1:11" x14ac:dyDescent="0.35">
      <c r="A9174">
        <v>2015</v>
      </c>
      <c r="B9174" s="5" t="s">
        <v>54</v>
      </c>
      <c r="C9174" s="10">
        <v>42156</v>
      </c>
      <c r="D9174" t="s">
        <v>24</v>
      </c>
      <c r="E9174">
        <f>+VLOOKUP(Tabla2[[#This Row],[Punto de venta]],Punto_venta[],2,0)</f>
        <v>3</v>
      </c>
      <c r="F9174" t="s">
        <v>18</v>
      </c>
      <c r="G9174">
        <f>+VLOOKUP(Tabla2[[#This Row],[Cultivo]],Cod_categoría[],2,0)</f>
        <v>100114042</v>
      </c>
      <c r="H9174" t="str">
        <f>+VLOOKUP(F9174,Codigos[],2,0)</f>
        <v>Otros</v>
      </c>
      <c r="I9174">
        <f>+VLOOKUP(Tabla2[[#This Row],[Categoría]],Cod_procesamiento10[],2,0)</f>
        <v>13</v>
      </c>
      <c r="J9174" t="s">
        <v>163</v>
      </c>
      <c r="K9174" s="3">
        <v>626.45000000000005</v>
      </c>
    </row>
    <row r="9175" spans="1:11" x14ac:dyDescent="0.35">
      <c r="A9175">
        <v>2015</v>
      </c>
      <c r="B9175" s="5" t="s">
        <v>54</v>
      </c>
      <c r="C9175" s="10">
        <v>42156</v>
      </c>
      <c r="D9175" t="s">
        <v>24</v>
      </c>
      <c r="E9175">
        <f>+VLOOKUP(Tabla2[[#This Row],[Punto de venta]],Punto_venta[],2,0)</f>
        <v>3</v>
      </c>
      <c r="F9175" t="s">
        <v>16</v>
      </c>
      <c r="G9175">
        <f>+VLOOKUP(Tabla2[[#This Row],[Cultivo]],Cod_categoría[],2,0)</f>
        <v>100109001</v>
      </c>
      <c r="H9175" t="str">
        <f>+VLOOKUP(F9175,Codigos[],2,0)</f>
        <v>Uva</v>
      </c>
      <c r="I9175">
        <f>+VLOOKUP(Tabla2[[#This Row],[Categoría]],Cod_procesamiento10[],2,0)</f>
        <v>11</v>
      </c>
      <c r="J9175" t="s">
        <v>163</v>
      </c>
      <c r="K9175" s="3">
        <v>406.85</v>
      </c>
    </row>
    <row r="9176" spans="1:11" x14ac:dyDescent="0.35">
      <c r="A9176">
        <v>2015</v>
      </c>
      <c r="B9176" s="5" t="s">
        <v>53</v>
      </c>
      <c r="C9176" s="10">
        <v>42125</v>
      </c>
      <c r="D9176" t="s">
        <v>2</v>
      </c>
      <c r="E9176">
        <f>+VLOOKUP(Tabla2[[#This Row],[Punto de venta]],Punto_venta[],2,0)</f>
        <v>1</v>
      </c>
      <c r="F9176" t="s">
        <v>19</v>
      </c>
      <c r="G9176">
        <f>+VLOOKUP(Tabla2[[#This Row],[Cultivo]],Cod_categoría[],2,0)</f>
        <v>100101007</v>
      </c>
      <c r="H9176" t="str">
        <f>+VLOOKUP(F9176,Codigos[],2,0)</f>
        <v>Berries</v>
      </c>
      <c r="I9176">
        <f>+VLOOKUP(Tabla2[[#This Row],[Categoría]],Cod_procesamiento10[],2,0)</f>
        <v>1</v>
      </c>
      <c r="J9176" t="s">
        <v>163</v>
      </c>
      <c r="K9176" s="3">
        <v>557.5</v>
      </c>
    </row>
    <row r="9177" spans="1:11" x14ac:dyDescent="0.35">
      <c r="A9177">
        <v>2015</v>
      </c>
      <c r="B9177" s="5" t="s">
        <v>53</v>
      </c>
      <c r="C9177" s="10">
        <v>42125</v>
      </c>
      <c r="D9177" t="s">
        <v>2</v>
      </c>
      <c r="E9177">
        <f>+VLOOKUP(Tabla2[[#This Row],[Punto de venta]],Punto_venta[],2,0)</f>
        <v>1</v>
      </c>
      <c r="F9177" t="s">
        <v>9</v>
      </c>
      <c r="G9177">
        <f>+VLOOKUP(Tabla2[[#This Row],[Cultivo]],Cod_categoría[],2,0)</f>
        <v>100102003</v>
      </c>
      <c r="H9177" t="str">
        <f>+VLOOKUP(F9177,Codigos[],2,0)</f>
        <v>Cítricos</v>
      </c>
      <c r="I9177">
        <f>+VLOOKUP(Tabla2[[#This Row],[Categoría]],Cod_procesamiento10[],2,0)</f>
        <v>2</v>
      </c>
      <c r="J9177" t="s">
        <v>163</v>
      </c>
      <c r="K9177" s="3">
        <v>894.58</v>
      </c>
    </row>
    <row r="9178" spans="1:11" x14ac:dyDescent="0.35">
      <c r="A9178">
        <v>2015</v>
      </c>
      <c r="B9178" s="5" t="s">
        <v>53</v>
      </c>
      <c r="C9178" s="10">
        <v>42125</v>
      </c>
      <c r="D9178" t="s">
        <v>2</v>
      </c>
      <c r="E9178">
        <f>+VLOOKUP(Tabla2[[#This Row],[Punto de venta]],Punto_venta[],2,0)</f>
        <v>1</v>
      </c>
      <c r="F9178" t="s">
        <v>21</v>
      </c>
      <c r="G9178">
        <f>+VLOOKUP(Tabla2[[#This Row],[Cultivo]],Cod_categoría[],2,0)</f>
        <v>100108002</v>
      </c>
      <c r="H9178" t="str">
        <f>+VLOOKUP(F9178,Codigos[],2,0)</f>
        <v>Frutos tropicales y subtropicales</v>
      </c>
      <c r="I9178">
        <f>+VLOOKUP(Tabla2[[#This Row],[Categoría]],Cod_procesamiento10[],2,0)</f>
        <v>4</v>
      </c>
      <c r="J9178" t="s">
        <v>163</v>
      </c>
      <c r="K9178" s="3">
        <v>1950</v>
      </c>
    </row>
    <row r="9179" spans="1:11" x14ac:dyDescent="0.35">
      <c r="A9179">
        <v>2015</v>
      </c>
      <c r="B9179" s="5" t="s">
        <v>53</v>
      </c>
      <c r="C9179" s="10">
        <v>42125</v>
      </c>
      <c r="D9179" t="s">
        <v>2</v>
      </c>
      <c r="E9179">
        <f>+VLOOKUP(Tabla2[[#This Row],[Punto de venta]],Punto_venta[],2,0)</f>
        <v>1</v>
      </c>
      <c r="F9179" t="s">
        <v>10</v>
      </c>
      <c r="G9179">
        <f>+VLOOKUP(Tabla2[[#This Row],[Cultivo]],Cod_categoría[],2,0)</f>
        <v>100104002</v>
      </c>
      <c r="H9179" t="str">
        <f>+VLOOKUP(F9179,Codigos[],2,0)</f>
        <v>Frutos de pepita</v>
      </c>
      <c r="I9179">
        <f>+VLOOKUP(Tabla2[[#This Row],[Categoría]],Cod_procesamiento10[],2,0)</f>
        <v>3</v>
      </c>
      <c r="J9179" t="s">
        <v>163</v>
      </c>
      <c r="K9179" s="3">
        <v>484.51</v>
      </c>
    </row>
    <row r="9180" spans="1:11" x14ac:dyDescent="0.35">
      <c r="A9180">
        <v>2015</v>
      </c>
      <c r="B9180" s="5" t="s">
        <v>53</v>
      </c>
      <c r="C9180" s="10">
        <v>42125</v>
      </c>
      <c r="D9180" t="s">
        <v>2</v>
      </c>
      <c r="E9180">
        <f>+VLOOKUP(Tabla2[[#This Row],[Punto de venta]],Punto_venta[],2,0)</f>
        <v>1</v>
      </c>
      <c r="F9180" t="s">
        <v>11</v>
      </c>
      <c r="G9180">
        <f>+VLOOKUP(Tabla2[[#This Row],[Cultivo]],Cod_categoría[],2,0)</f>
        <v>100102005</v>
      </c>
      <c r="H9180" t="str">
        <f>+VLOOKUP(F9180,Codigos[],2,0)</f>
        <v>Cítricos</v>
      </c>
      <c r="I9180">
        <f>+VLOOKUP(Tabla2[[#This Row],[Categoría]],Cod_procesamiento10[],2,0)</f>
        <v>2</v>
      </c>
      <c r="J9180" t="s">
        <v>163</v>
      </c>
      <c r="K9180" s="3">
        <v>671.5</v>
      </c>
    </row>
    <row r="9181" spans="1:11" x14ac:dyDescent="0.35">
      <c r="A9181">
        <v>2015</v>
      </c>
      <c r="B9181" s="5" t="s">
        <v>53</v>
      </c>
      <c r="C9181" s="10">
        <v>42125</v>
      </c>
      <c r="D9181" t="s">
        <v>2</v>
      </c>
      <c r="E9181">
        <f>+VLOOKUP(Tabla2[[#This Row],[Punto de venta]],Punto_venta[],2,0)</f>
        <v>1</v>
      </c>
      <c r="F9181" t="s">
        <v>13</v>
      </c>
      <c r="G9181">
        <f>+VLOOKUP(Tabla2[[#This Row],[Cultivo]],Cod_categoría[],2,0)</f>
        <v>100106002</v>
      </c>
      <c r="H9181" t="str">
        <f>+VLOOKUP(F9181,Codigos[],2,0)</f>
        <v>Frutos oleaginosos</v>
      </c>
      <c r="I9181">
        <f>+VLOOKUP(Tabla2[[#This Row],[Categoría]],Cod_procesamiento10[],2,0)</f>
        <v>12</v>
      </c>
      <c r="J9181" t="s">
        <v>163</v>
      </c>
      <c r="K9181" s="3">
        <v>2281.92</v>
      </c>
    </row>
    <row r="9182" spans="1:11" x14ac:dyDescent="0.35">
      <c r="A9182">
        <v>2015</v>
      </c>
      <c r="B9182" s="5" t="s">
        <v>53</v>
      </c>
      <c r="C9182" s="10">
        <v>42125</v>
      </c>
      <c r="D9182" t="s">
        <v>2</v>
      </c>
      <c r="E9182">
        <f>+VLOOKUP(Tabla2[[#This Row],[Punto de venta]],Punto_venta[],2,0)</f>
        <v>1</v>
      </c>
      <c r="F9182" t="s">
        <v>14</v>
      </c>
      <c r="G9182">
        <f>+VLOOKUP(Tabla2[[#This Row],[Cultivo]],Cod_categoría[],2,0)</f>
        <v>100104005</v>
      </c>
      <c r="H9182" t="str">
        <f>+VLOOKUP(F9182,Codigos[],2,0)</f>
        <v>Frutos de pepita</v>
      </c>
      <c r="I9182">
        <f>+VLOOKUP(Tabla2[[#This Row],[Categoría]],Cod_procesamiento10[],2,0)</f>
        <v>3</v>
      </c>
      <c r="J9182" t="s">
        <v>163</v>
      </c>
      <c r="K9182" s="3">
        <v>581.63</v>
      </c>
    </row>
    <row r="9183" spans="1:11" x14ac:dyDescent="0.35">
      <c r="A9183">
        <v>2015</v>
      </c>
      <c r="B9183" s="5" t="s">
        <v>53</v>
      </c>
      <c r="C9183" s="10">
        <v>42125</v>
      </c>
      <c r="D9183" t="s">
        <v>2</v>
      </c>
      <c r="E9183">
        <f>+VLOOKUP(Tabla2[[#This Row],[Punto de venta]],Punto_venta[],2,0)</f>
        <v>1</v>
      </c>
      <c r="F9183" t="s">
        <v>15</v>
      </c>
      <c r="G9183">
        <f>+VLOOKUP(Tabla2[[#This Row],[Cultivo]],Cod_categoría[],2,0)</f>
        <v>100108006</v>
      </c>
      <c r="H9183" t="str">
        <f>+VLOOKUP(F9183,Codigos[],2,0)</f>
        <v>Frutos tropicales y subtropicales</v>
      </c>
      <c r="I9183">
        <f>+VLOOKUP(Tabla2[[#This Row],[Categoría]],Cod_procesamiento10[],2,0)</f>
        <v>4</v>
      </c>
      <c r="J9183" t="s">
        <v>163</v>
      </c>
      <c r="K9183" s="3">
        <v>527.04999999999995</v>
      </c>
    </row>
    <row r="9184" spans="1:11" x14ac:dyDescent="0.35">
      <c r="A9184">
        <v>2015</v>
      </c>
      <c r="B9184" s="5" t="s">
        <v>53</v>
      </c>
      <c r="C9184" s="10">
        <v>42125</v>
      </c>
      <c r="D9184" t="s">
        <v>2</v>
      </c>
      <c r="E9184">
        <f>+VLOOKUP(Tabla2[[#This Row],[Punto de venta]],Punto_venta[],2,0)</f>
        <v>1</v>
      </c>
      <c r="F9184" t="s">
        <v>16</v>
      </c>
      <c r="G9184">
        <f>+VLOOKUP(Tabla2[[#This Row],[Cultivo]],Cod_categoría[],2,0)</f>
        <v>100109001</v>
      </c>
      <c r="H9184" t="str">
        <f>+VLOOKUP(F9184,Codigos[],2,0)</f>
        <v>Uva</v>
      </c>
      <c r="I9184">
        <f>+VLOOKUP(Tabla2[[#This Row],[Categoría]],Cod_procesamiento10[],2,0)</f>
        <v>11</v>
      </c>
      <c r="J9184" t="s">
        <v>163</v>
      </c>
      <c r="K9184" s="3">
        <v>707.4</v>
      </c>
    </row>
    <row r="9185" spans="1:11" x14ac:dyDescent="0.35">
      <c r="A9185">
        <v>2015</v>
      </c>
      <c r="B9185" s="5" t="s">
        <v>53</v>
      </c>
      <c r="C9185" s="10">
        <v>42125</v>
      </c>
      <c r="D9185" t="s">
        <v>17</v>
      </c>
      <c r="E9185">
        <f>+VLOOKUP(Tabla2[[#This Row],[Punto de venta]],Punto_venta[],2,0)</f>
        <v>2</v>
      </c>
      <c r="F9185" t="s">
        <v>19</v>
      </c>
      <c r="G9185">
        <f>+VLOOKUP(Tabla2[[#This Row],[Cultivo]],Cod_categoría[],2,0)</f>
        <v>100101007</v>
      </c>
      <c r="H9185" t="str">
        <f>+VLOOKUP(F9185,Codigos[],2,0)</f>
        <v>Berries</v>
      </c>
      <c r="I9185">
        <f>+VLOOKUP(Tabla2[[#This Row],[Categoría]],Cod_procesamiento10[],2,0)</f>
        <v>1</v>
      </c>
      <c r="J9185" t="s">
        <v>163</v>
      </c>
      <c r="K9185" s="3">
        <v>1210.2</v>
      </c>
    </row>
    <row r="9186" spans="1:11" x14ac:dyDescent="0.35">
      <c r="A9186">
        <v>2015</v>
      </c>
      <c r="B9186" s="5" t="s">
        <v>53</v>
      </c>
      <c r="C9186" s="10">
        <v>42125</v>
      </c>
      <c r="D9186" t="s">
        <v>17</v>
      </c>
      <c r="E9186">
        <f>+VLOOKUP(Tabla2[[#This Row],[Punto de venta]],Punto_venta[],2,0)</f>
        <v>2</v>
      </c>
      <c r="F9186" t="s">
        <v>9</v>
      </c>
      <c r="G9186">
        <f>+VLOOKUP(Tabla2[[#This Row],[Cultivo]],Cod_categoría[],2,0)</f>
        <v>100102003</v>
      </c>
      <c r="H9186" t="str">
        <f>+VLOOKUP(F9186,Codigos[],2,0)</f>
        <v>Cítricos</v>
      </c>
      <c r="I9186">
        <f>+VLOOKUP(Tabla2[[#This Row],[Categoría]],Cod_procesamiento10[],2,0)</f>
        <v>2</v>
      </c>
      <c r="J9186" t="s">
        <v>163</v>
      </c>
      <c r="K9186" s="3">
        <v>1719.9</v>
      </c>
    </row>
    <row r="9187" spans="1:11" x14ac:dyDescent="0.35">
      <c r="A9187">
        <v>2015</v>
      </c>
      <c r="B9187" s="5" t="s">
        <v>53</v>
      </c>
      <c r="C9187" s="10">
        <v>42125</v>
      </c>
      <c r="D9187" t="s">
        <v>17</v>
      </c>
      <c r="E9187">
        <f>+VLOOKUP(Tabla2[[#This Row],[Punto de venta]],Punto_venta[],2,0)</f>
        <v>2</v>
      </c>
      <c r="F9187" t="s">
        <v>21</v>
      </c>
      <c r="G9187">
        <f>+VLOOKUP(Tabla2[[#This Row],[Cultivo]],Cod_categoría[],2,0)</f>
        <v>100108002</v>
      </c>
      <c r="H9187" t="str">
        <f>+VLOOKUP(F9187,Codigos[],2,0)</f>
        <v>Frutos tropicales y subtropicales</v>
      </c>
      <c r="I9187">
        <f>+VLOOKUP(Tabla2[[#This Row],[Categoría]],Cod_procesamiento10[],2,0)</f>
        <v>4</v>
      </c>
      <c r="J9187" t="s">
        <v>163</v>
      </c>
      <c r="K9187" s="3">
        <v>2064.31</v>
      </c>
    </row>
    <row r="9188" spans="1:11" x14ac:dyDescent="0.35">
      <c r="A9188">
        <v>2015</v>
      </c>
      <c r="B9188" s="5" t="s">
        <v>53</v>
      </c>
      <c r="C9188" s="10">
        <v>42125</v>
      </c>
      <c r="D9188" t="s">
        <v>17</v>
      </c>
      <c r="E9188">
        <f>+VLOOKUP(Tabla2[[#This Row],[Punto de venta]],Punto_venta[],2,0)</f>
        <v>2</v>
      </c>
      <c r="F9188" t="s">
        <v>10</v>
      </c>
      <c r="G9188">
        <f>+VLOOKUP(Tabla2[[#This Row],[Cultivo]],Cod_categoría[],2,0)</f>
        <v>100104002</v>
      </c>
      <c r="H9188" t="str">
        <f>+VLOOKUP(F9188,Codigos[],2,0)</f>
        <v>Frutos de pepita</v>
      </c>
      <c r="I9188">
        <f>+VLOOKUP(Tabla2[[#This Row],[Categoría]],Cod_procesamiento10[],2,0)</f>
        <v>3</v>
      </c>
      <c r="J9188" t="s">
        <v>163</v>
      </c>
      <c r="K9188" s="3">
        <v>1068.56</v>
      </c>
    </row>
    <row r="9189" spans="1:11" x14ac:dyDescent="0.35">
      <c r="A9189">
        <v>2015</v>
      </c>
      <c r="B9189" s="5" t="s">
        <v>53</v>
      </c>
      <c r="C9189" s="10">
        <v>42125</v>
      </c>
      <c r="D9189" t="s">
        <v>17</v>
      </c>
      <c r="E9189">
        <f>+VLOOKUP(Tabla2[[#This Row],[Punto de venta]],Punto_venta[],2,0)</f>
        <v>2</v>
      </c>
      <c r="F9189" t="s">
        <v>11</v>
      </c>
      <c r="G9189">
        <f>+VLOOKUP(Tabla2[[#This Row],[Cultivo]],Cod_categoría[],2,0)</f>
        <v>100102005</v>
      </c>
      <c r="H9189" t="str">
        <f>+VLOOKUP(F9189,Codigos[],2,0)</f>
        <v>Cítricos</v>
      </c>
      <c r="I9189">
        <f>+VLOOKUP(Tabla2[[#This Row],[Categoría]],Cod_procesamiento10[],2,0)</f>
        <v>2</v>
      </c>
      <c r="J9189" t="s">
        <v>163</v>
      </c>
      <c r="K9189" s="3">
        <v>1003.95</v>
      </c>
    </row>
    <row r="9190" spans="1:11" x14ac:dyDescent="0.35">
      <c r="A9190">
        <v>2015</v>
      </c>
      <c r="B9190" s="5" t="s">
        <v>53</v>
      </c>
      <c r="C9190" s="10">
        <v>42125</v>
      </c>
      <c r="D9190" t="s">
        <v>17</v>
      </c>
      <c r="E9190">
        <f>+VLOOKUP(Tabla2[[#This Row],[Punto de venta]],Punto_venta[],2,0)</f>
        <v>2</v>
      </c>
      <c r="F9190" t="s">
        <v>13</v>
      </c>
      <c r="G9190">
        <f>+VLOOKUP(Tabla2[[#This Row],[Cultivo]],Cod_categoría[],2,0)</f>
        <v>100106002</v>
      </c>
      <c r="H9190" t="str">
        <f>+VLOOKUP(F9190,Codigos[],2,0)</f>
        <v>Frutos oleaginosos</v>
      </c>
      <c r="I9190">
        <f>+VLOOKUP(Tabla2[[#This Row],[Categoría]],Cod_procesamiento10[],2,0)</f>
        <v>12</v>
      </c>
      <c r="J9190" t="s">
        <v>163</v>
      </c>
      <c r="K9190" s="3">
        <v>3156.5</v>
      </c>
    </row>
    <row r="9191" spans="1:11" x14ac:dyDescent="0.35">
      <c r="A9191">
        <v>2015</v>
      </c>
      <c r="B9191" s="5" t="s">
        <v>53</v>
      </c>
      <c r="C9191" s="10">
        <v>42125</v>
      </c>
      <c r="D9191" t="s">
        <v>17</v>
      </c>
      <c r="E9191">
        <f>+VLOOKUP(Tabla2[[#This Row],[Punto de venta]],Punto_venta[],2,0)</f>
        <v>2</v>
      </c>
      <c r="F9191" t="s">
        <v>14</v>
      </c>
      <c r="G9191">
        <f>+VLOOKUP(Tabla2[[#This Row],[Cultivo]],Cod_categoría[],2,0)</f>
        <v>100104005</v>
      </c>
      <c r="H9191" t="str">
        <f>+VLOOKUP(F9191,Codigos[],2,0)</f>
        <v>Frutos de pepita</v>
      </c>
      <c r="I9191">
        <f>+VLOOKUP(Tabla2[[#This Row],[Categoría]],Cod_procesamiento10[],2,0)</f>
        <v>3</v>
      </c>
      <c r="J9191" t="s">
        <v>163</v>
      </c>
      <c r="K9191" s="3">
        <v>1083.3599999999999</v>
      </c>
    </row>
    <row r="9192" spans="1:11" x14ac:dyDescent="0.35">
      <c r="A9192">
        <v>2015</v>
      </c>
      <c r="B9192" s="5" t="s">
        <v>53</v>
      </c>
      <c r="C9192" s="10">
        <v>42125</v>
      </c>
      <c r="D9192" t="s">
        <v>17</v>
      </c>
      <c r="E9192">
        <f>+VLOOKUP(Tabla2[[#This Row],[Punto de venta]],Punto_venta[],2,0)</f>
        <v>2</v>
      </c>
      <c r="F9192" t="s">
        <v>15</v>
      </c>
      <c r="G9192">
        <f>+VLOOKUP(Tabla2[[#This Row],[Cultivo]],Cod_categoría[],2,0)</f>
        <v>100108006</v>
      </c>
      <c r="H9192" t="str">
        <f>+VLOOKUP(F9192,Codigos[],2,0)</f>
        <v>Frutos tropicales y subtropicales</v>
      </c>
      <c r="I9192">
        <f>+VLOOKUP(Tabla2[[#This Row],[Categoría]],Cod_procesamiento10[],2,0)</f>
        <v>4</v>
      </c>
      <c r="J9192" t="s">
        <v>163</v>
      </c>
      <c r="K9192" s="3">
        <v>749.86</v>
      </c>
    </row>
    <row r="9193" spans="1:11" x14ac:dyDescent="0.35">
      <c r="A9193">
        <v>2015</v>
      </c>
      <c r="B9193" s="5" t="s">
        <v>53</v>
      </c>
      <c r="C9193" s="10">
        <v>42125</v>
      </c>
      <c r="D9193" t="s">
        <v>17</v>
      </c>
      <c r="E9193">
        <f>+VLOOKUP(Tabla2[[#This Row],[Punto de venta]],Punto_venta[],2,0)</f>
        <v>2</v>
      </c>
      <c r="F9193" t="s">
        <v>16</v>
      </c>
      <c r="G9193">
        <f>+VLOOKUP(Tabla2[[#This Row],[Cultivo]],Cod_categoría[],2,0)</f>
        <v>100109001</v>
      </c>
      <c r="H9193" t="str">
        <f>+VLOOKUP(F9193,Codigos[],2,0)</f>
        <v>Uva</v>
      </c>
      <c r="I9193">
        <f>+VLOOKUP(Tabla2[[#This Row],[Categoría]],Cod_procesamiento10[],2,0)</f>
        <v>11</v>
      </c>
      <c r="J9193" t="s">
        <v>163</v>
      </c>
      <c r="K9193" s="3">
        <v>1608.36</v>
      </c>
    </row>
    <row r="9194" spans="1:11" x14ac:dyDescent="0.35">
      <c r="A9194">
        <v>2015</v>
      </c>
      <c r="B9194" s="5" t="s">
        <v>53</v>
      </c>
      <c r="C9194" s="10">
        <v>42125</v>
      </c>
      <c r="D9194" t="s">
        <v>2</v>
      </c>
      <c r="E9194">
        <f>+VLOOKUP(Tabla2[[#This Row],[Punto de venta]],Punto_venta[],2,0)</f>
        <v>1</v>
      </c>
      <c r="F9194" t="s">
        <v>19</v>
      </c>
      <c r="G9194">
        <f>+VLOOKUP(Tabla2[[#This Row],[Cultivo]],Cod_categoría[],2,0)</f>
        <v>100101007</v>
      </c>
      <c r="H9194" t="str">
        <f>+VLOOKUP(F9194,Codigos[],2,0)</f>
        <v>Berries</v>
      </c>
      <c r="I9194">
        <f>+VLOOKUP(Tabla2[[#This Row],[Categoría]],Cod_procesamiento10[],2,0)</f>
        <v>1</v>
      </c>
      <c r="J9194" t="s">
        <v>163</v>
      </c>
      <c r="K9194" s="3">
        <v>532.61</v>
      </c>
    </row>
    <row r="9195" spans="1:11" x14ac:dyDescent="0.35">
      <c r="A9195">
        <v>2015</v>
      </c>
      <c r="B9195" s="5" t="s">
        <v>53</v>
      </c>
      <c r="C9195" s="10">
        <v>42125</v>
      </c>
      <c r="D9195" t="s">
        <v>2</v>
      </c>
      <c r="E9195">
        <f>+VLOOKUP(Tabla2[[#This Row],[Punto de venta]],Punto_venta[],2,0)</f>
        <v>1</v>
      </c>
      <c r="F9195" t="s">
        <v>9</v>
      </c>
      <c r="G9195">
        <f>+VLOOKUP(Tabla2[[#This Row],[Cultivo]],Cod_categoría[],2,0)</f>
        <v>100102003</v>
      </c>
      <c r="H9195" t="str">
        <f>+VLOOKUP(F9195,Codigos[],2,0)</f>
        <v>Cítricos</v>
      </c>
      <c r="I9195">
        <f>+VLOOKUP(Tabla2[[#This Row],[Categoría]],Cod_procesamiento10[],2,0)</f>
        <v>2</v>
      </c>
      <c r="J9195" t="s">
        <v>163</v>
      </c>
      <c r="K9195" s="3">
        <v>857.82</v>
      </c>
    </row>
    <row r="9196" spans="1:11" x14ac:dyDescent="0.35">
      <c r="A9196">
        <v>2015</v>
      </c>
      <c r="B9196" s="5" t="s">
        <v>53</v>
      </c>
      <c r="C9196" s="10">
        <v>42125</v>
      </c>
      <c r="D9196" t="s">
        <v>2</v>
      </c>
      <c r="E9196">
        <f>+VLOOKUP(Tabla2[[#This Row],[Punto de venta]],Punto_venta[],2,0)</f>
        <v>1</v>
      </c>
      <c r="F9196" t="s">
        <v>21</v>
      </c>
      <c r="G9196">
        <f>+VLOOKUP(Tabla2[[#This Row],[Cultivo]],Cod_categoría[],2,0)</f>
        <v>100108002</v>
      </c>
      <c r="H9196" t="str">
        <f>+VLOOKUP(F9196,Codigos[],2,0)</f>
        <v>Frutos tropicales y subtropicales</v>
      </c>
      <c r="I9196">
        <f>+VLOOKUP(Tabla2[[#This Row],[Categoría]],Cod_procesamiento10[],2,0)</f>
        <v>4</v>
      </c>
      <c r="J9196" t="s">
        <v>163</v>
      </c>
      <c r="K9196" s="3">
        <v>1625</v>
      </c>
    </row>
    <row r="9197" spans="1:11" x14ac:dyDescent="0.35">
      <c r="A9197">
        <v>2015</v>
      </c>
      <c r="B9197" s="5" t="s">
        <v>53</v>
      </c>
      <c r="C9197" s="10">
        <v>42125</v>
      </c>
      <c r="D9197" t="s">
        <v>2</v>
      </c>
      <c r="E9197">
        <f>+VLOOKUP(Tabla2[[#This Row],[Punto de venta]],Punto_venta[],2,0)</f>
        <v>1</v>
      </c>
      <c r="F9197" t="s">
        <v>10</v>
      </c>
      <c r="G9197">
        <f>+VLOOKUP(Tabla2[[#This Row],[Cultivo]],Cod_categoría[],2,0)</f>
        <v>100104002</v>
      </c>
      <c r="H9197" t="str">
        <f>+VLOOKUP(F9197,Codigos[],2,0)</f>
        <v>Frutos de pepita</v>
      </c>
      <c r="I9197">
        <f>+VLOOKUP(Tabla2[[#This Row],[Categoría]],Cod_procesamiento10[],2,0)</f>
        <v>3</v>
      </c>
      <c r="J9197" t="s">
        <v>163</v>
      </c>
      <c r="K9197" s="3">
        <v>479.02</v>
      </c>
    </row>
    <row r="9198" spans="1:11" x14ac:dyDescent="0.35">
      <c r="A9198">
        <v>2015</v>
      </c>
      <c r="B9198" s="5" t="s">
        <v>53</v>
      </c>
      <c r="C9198" s="10">
        <v>42125</v>
      </c>
      <c r="D9198" t="s">
        <v>2</v>
      </c>
      <c r="E9198">
        <f>+VLOOKUP(Tabla2[[#This Row],[Punto de venta]],Punto_venta[],2,0)</f>
        <v>1</v>
      </c>
      <c r="F9198" t="s">
        <v>11</v>
      </c>
      <c r="G9198">
        <f>+VLOOKUP(Tabla2[[#This Row],[Cultivo]],Cod_categoría[],2,0)</f>
        <v>100102005</v>
      </c>
      <c r="H9198" t="str">
        <f>+VLOOKUP(F9198,Codigos[],2,0)</f>
        <v>Cítricos</v>
      </c>
      <c r="I9198">
        <f>+VLOOKUP(Tabla2[[#This Row],[Categoría]],Cod_procesamiento10[],2,0)</f>
        <v>2</v>
      </c>
      <c r="J9198" t="s">
        <v>163</v>
      </c>
      <c r="K9198" s="3">
        <v>673.47</v>
      </c>
    </row>
    <row r="9199" spans="1:11" x14ac:dyDescent="0.35">
      <c r="A9199">
        <v>2015</v>
      </c>
      <c r="B9199" s="5" t="s">
        <v>53</v>
      </c>
      <c r="C9199" s="10">
        <v>42125</v>
      </c>
      <c r="D9199" t="s">
        <v>2</v>
      </c>
      <c r="E9199">
        <f>+VLOOKUP(Tabla2[[#This Row],[Punto de venta]],Punto_venta[],2,0)</f>
        <v>1</v>
      </c>
      <c r="F9199" t="s">
        <v>13</v>
      </c>
      <c r="G9199">
        <f>+VLOOKUP(Tabla2[[#This Row],[Cultivo]],Cod_categoría[],2,0)</f>
        <v>100106002</v>
      </c>
      <c r="H9199" t="str">
        <f>+VLOOKUP(F9199,Codigos[],2,0)</f>
        <v>Frutos oleaginosos</v>
      </c>
      <c r="I9199">
        <f>+VLOOKUP(Tabla2[[#This Row],[Categoría]],Cod_procesamiento10[],2,0)</f>
        <v>12</v>
      </c>
      <c r="J9199" t="s">
        <v>163</v>
      </c>
      <c r="K9199" s="3">
        <v>2371.9299999999998</v>
      </c>
    </row>
    <row r="9200" spans="1:11" x14ac:dyDescent="0.35">
      <c r="A9200">
        <v>2015</v>
      </c>
      <c r="B9200" s="5" t="s">
        <v>53</v>
      </c>
      <c r="C9200" s="10">
        <v>42125</v>
      </c>
      <c r="D9200" t="s">
        <v>2</v>
      </c>
      <c r="E9200">
        <f>+VLOOKUP(Tabla2[[#This Row],[Punto de venta]],Punto_venta[],2,0)</f>
        <v>1</v>
      </c>
      <c r="F9200" t="s">
        <v>14</v>
      </c>
      <c r="G9200">
        <f>+VLOOKUP(Tabla2[[#This Row],[Cultivo]],Cod_categoría[],2,0)</f>
        <v>100104005</v>
      </c>
      <c r="H9200" t="str">
        <f>+VLOOKUP(F9200,Codigos[],2,0)</f>
        <v>Frutos de pepita</v>
      </c>
      <c r="I9200">
        <f>+VLOOKUP(Tabla2[[#This Row],[Categoría]],Cod_procesamiento10[],2,0)</f>
        <v>3</v>
      </c>
      <c r="J9200" t="s">
        <v>163</v>
      </c>
      <c r="K9200" s="3">
        <v>592.91</v>
      </c>
    </row>
    <row r="9201" spans="1:11" x14ac:dyDescent="0.35">
      <c r="A9201">
        <v>2015</v>
      </c>
      <c r="B9201" s="5" t="s">
        <v>53</v>
      </c>
      <c r="C9201" s="10">
        <v>42125</v>
      </c>
      <c r="D9201" t="s">
        <v>2</v>
      </c>
      <c r="E9201">
        <f>+VLOOKUP(Tabla2[[#This Row],[Punto de venta]],Punto_venta[],2,0)</f>
        <v>1</v>
      </c>
      <c r="F9201" t="s">
        <v>15</v>
      </c>
      <c r="G9201">
        <f>+VLOOKUP(Tabla2[[#This Row],[Cultivo]],Cod_categoría[],2,0)</f>
        <v>100108006</v>
      </c>
      <c r="H9201" t="str">
        <f>+VLOOKUP(F9201,Codigos[],2,0)</f>
        <v>Frutos tropicales y subtropicales</v>
      </c>
      <c r="I9201">
        <f>+VLOOKUP(Tabla2[[#This Row],[Categoría]],Cod_procesamiento10[],2,0)</f>
        <v>4</v>
      </c>
      <c r="J9201" t="s">
        <v>163</v>
      </c>
      <c r="K9201" s="3">
        <v>525.59</v>
      </c>
    </row>
    <row r="9202" spans="1:11" x14ac:dyDescent="0.35">
      <c r="A9202">
        <v>2015</v>
      </c>
      <c r="B9202" s="5" t="s">
        <v>53</v>
      </c>
      <c r="C9202" s="10">
        <v>42125</v>
      </c>
      <c r="D9202" t="s">
        <v>2</v>
      </c>
      <c r="E9202">
        <f>+VLOOKUP(Tabla2[[#This Row],[Punto de venta]],Punto_venta[],2,0)</f>
        <v>1</v>
      </c>
      <c r="F9202" t="s">
        <v>16</v>
      </c>
      <c r="G9202">
        <f>+VLOOKUP(Tabla2[[#This Row],[Cultivo]],Cod_categoría[],2,0)</f>
        <v>100109001</v>
      </c>
      <c r="H9202" t="str">
        <f>+VLOOKUP(F9202,Codigos[],2,0)</f>
        <v>Uva</v>
      </c>
      <c r="I9202">
        <f>+VLOOKUP(Tabla2[[#This Row],[Categoría]],Cod_procesamiento10[],2,0)</f>
        <v>11</v>
      </c>
      <c r="J9202" t="s">
        <v>163</v>
      </c>
      <c r="K9202" s="3">
        <v>705.37</v>
      </c>
    </row>
    <row r="9203" spans="1:11" x14ac:dyDescent="0.35">
      <c r="A9203">
        <v>2015</v>
      </c>
      <c r="B9203" s="5" t="s">
        <v>53</v>
      </c>
      <c r="C9203" s="10">
        <v>42125</v>
      </c>
      <c r="D9203" t="s">
        <v>17</v>
      </c>
      <c r="E9203">
        <f>+VLOOKUP(Tabla2[[#This Row],[Punto de venta]],Punto_venta[],2,0)</f>
        <v>2</v>
      </c>
      <c r="F9203" t="s">
        <v>19</v>
      </c>
      <c r="G9203">
        <f>+VLOOKUP(Tabla2[[#This Row],[Cultivo]],Cod_categoría[],2,0)</f>
        <v>100101007</v>
      </c>
      <c r="H9203" t="str">
        <f>+VLOOKUP(F9203,Codigos[],2,0)</f>
        <v>Berries</v>
      </c>
      <c r="I9203">
        <f>+VLOOKUP(Tabla2[[#This Row],[Categoría]],Cod_procesamiento10[],2,0)</f>
        <v>1</v>
      </c>
      <c r="J9203" t="s">
        <v>163</v>
      </c>
      <c r="K9203" s="3">
        <v>1174.53</v>
      </c>
    </row>
    <row r="9204" spans="1:11" x14ac:dyDescent="0.35">
      <c r="A9204">
        <v>2015</v>
      </c>
      <c r="B9204" s="5" t="s">
        <v>53</v>
      </c>
      <c r="C9204" s="10">
        <v>42125</v>
      </c>
      <c r="D9204" t="s">
        <v>17</v>
      </c>
      <c r="E9204">
        <f>+VLOOKUP(Tabla2[[#This Row],[Punto de venta]],Punto_venta[],2,0)</f>
        <v>2</v>
      </c>
      <c r="F9204" t="s">
        <v>9</v>
      </c>
      <c r="G9204">
        <f>+VLOOKUP(Tabla2[[#This Row],[Cultivo]],Cod_categoría[],2,0)</f>
        <v>100102003</v>
      </c>
      <c r="H9204" t="str">
        <f>+VLOOKUP(F9204,Codigos[],2,0)</f>
        <v>Cítricos</v>
      </c>
      <c r="I9204">
        <f>+VLOOKUP(Tabla2[[#This Row],[Categoría]],Cod_procesamiento10[],2,0)</f>
        <v>2</v>
      </c>
      <c r="J9204" t="s">
        <v>163</v>
      </c>
      <c r="K9204" s="3">
        <v>1601.19</v>
      </c>
    </row>
    <row r="9205" spans="1:11" x14ac:dyDescent="0.35">
      <c r="A9205">
        <v>2015</v>
      </c>
      <c r="B9205" s="5" t="s">
        <v>53</v>
      </c>
      <c r="C9205" s="10">
        <v>42125</v>
      </c>
      <c r="D9205" t="s">
        <v>17</v>
      </c>
      <c r="E9205">
        <f>+VLOOKUP(Tabla2[[#This Row],[Punto de venta]],Punto_venta[],2,0)</f>
        <v>2</v>
      </c>
      <c r="F9205" t="s">
        <v>21</v>
      </c>
      <c r="G9205">
        <f>+VLOOKUP(Tabla2[[#This Row],[Cultivo]],Cod_categoría[],2,0)</f>
        <v>100108002</v>
      </c>
      <c r="H9205" t="str">
        <f>+VLOOKUP(F9205,Codigos[],2,0)</f>
        <v>Frutos tropicales y subtropicales</v>
      </c>
      <c r="I9205">
        <f>+VLOOKUP(Tabla2[[#This Row],[Categoría]],Cod_procesamiento10[],2,0)</f>
        <v>4</v>
      </c>
      <c r="J9205" t="s">
        <v>163</v>
      </c>
      <c r="K9205" s="3">
        <v>2015.79</v>
      </c>
    </row>
    <row r="9206" spans="1:11" x14ac:dyDescent="0.35">
      <c r="A9206">
        <v>2015</v>
      </c>
      <c r="B9206" s="5" t="s">
        <v>53</v>
      </c>
      <c r="C9206" s="10">
        <v>42125</v>
      </c>
      <c r="D9206" t="s">
        <v>17</v>
      </c>
      <c r="E9206">
        <f>+VLOOKUP(Tabla2[[#This Row],[Punto de venta]],Punto_venta[],2,0)</f>
        <v>2</v>
      </c>
      <c r="F9206" t="s">
        <v>10</v>
      </c>
      <c r="G9206">
        <f>+VLOOKUP(Tabla2[[#This Row],[Cultivo]],Cod_categoría[],2,0)</f>
        <v>100104002</v>
      </c>
      <c r="H9206" t="str">
        <f>+VLOOKUP(F9206,Codigos[],2,0)</f>
        <v>Frutos de pepita</v>
      </c>
      <c r="I9206">
        <f>+VLOOKUP(Tabla2[[#This Row],[Categoría]],Cod_procesamiento10[],2,0)</f>
        <v>3</v>
      </c>
      <c r="J9206" t="s">
        <v>163</v>
      </c>
      <c r="K9206" s="3">
        <v>1016.78</v>
      </c>
    </row>
    <row r="9207" spans="1:11" x14ac:dyDescent="0.35">
      <c r="A9207">
        <v>2015</v>
      </c>
      <c r="B9207" s="5" t="s">
        <v>53</v>
      </c>
      <c r="C9207" s="10">
        <v>42125</v>
      </c>
      <c r="D9207" t="s">
        <v>17</v>
      </c>
      <c r="E9207">
        <f>+VLOOKUP(Tabla2[[#This Row],[Punto de venta]],Punto_venta[],2,0)</f>
        <v>2</v>
      </c>
      <c r="F9207" t="s">
        <v>11</v>
      </c>
      <c r="G9207">
        <f>+VLOOKUP(Tabla2[[#This Row],[Cultivo]],Cod_categoría[],2,0)</f>
        <v>100102005</v>
      </c>
      <c r="H9207" t="str">
        <f>+VLOOKUP(F9207,Codigos[],2,0)</f>
        <v>Cítricos</v>
      </c>
      <c r="I9207">
        <f>+VLOOKUP(Tabla2[[#This Row],[Categoría]],Cod_procesamiento10[],2,0)</f>
        <v>2</v>
      </c>
      <c r="J9207" t="s">
        <v>163</v>
      </c>
      <c r="K9207" s="3">
        <v>1044.52</v>
      </c>
    </row>
    <row r="9208" spans="1:11" x14ac:dyDescent="0.35">
      <c r="A9208">
        <v>2015</v>
      </c>
      <c r="B9208" s="5" t="s">
        <v>53</v>
      </c>
      <c r="C9208" s="10">
        <v>42125</v>
      </c>
      <c r="D9208" t="s">
        <v>17</v>
      </c>
      <c r="E9208">
        <f>+VLOOKUP(Tabla2[[#This Row],[Punto de venta]],Punto_venta[],2,0)</f>
        <v>2</v>
      </c>
      <c r="F9208" t="s">
        <v>13</v>
      </c>
      <c r="G9208">
        <f>+VLOOKUP(Tabla2[[#This Row],[Cultivo]],Cod_categoría[],2,0)</f>
        <v>100106002</v>
      </c>
      <c r="H9208" t="str">
        <f>+VLOOKUP(F9208,Codigos[],2,0)</f>
        <v>Frutos oleaginosos</v>
      </c>
      <c r="I9208">
        <f>+VLOOKUP(Tabla2[[#This Row],[Categoría]],Cod_procesamiento10[],2,0)</f>
        <v>12</v>
      </c>
      <c r="J9208" t="s">
        <v>163</v>
      </c>
      <c r="K9208" s="3">
        <v>3231.91</v>
      </c>
    </row>
    <row r="9209" spans="1:11" x14ac:dyDescent="0.35">
      <c r="A9209">
        <v>2015</v>
      </c>
      <c r="B9209" s="5" t="s">
        <v>53</v>
      </c>
      <c r="C9209" s="10">
        <v>42125</v>
      </c>
      <c r="D9209" t="s">
        <v>17</v>
      </c>
      <c r="E9209">
        <f>+VLOOKUP(Tabla2[[#This Row],[Punto de venta]],Punto_venta[],2,0)</f>
        <v>2</v>
      </c>
      <c r="F9209" t="s">
        <v>14</v>
      </c>
      <c r="G9209">
        <f>+VLOOKUP(Tabla2[[#This Row],[Cultivo]],Cod_categoría[],2,0)</f>
        <v>100104005</v>
      </c>
      <c r="H9209" t="str">
        <f>+VLOOKUP(F9209,Codigos[],2,0)</f>
        <v>Frutos de pepita</v>
      </c>
      <c r="I9209">
        <f>+VLOOKUP(Tabla2[[#This Row],[Categoría]],Cod_procesamiento10[],2,0)</f>
        <v>3</v>
      </c>
      <c r="J9209" t="s">
        <v>163</v>
      </c>
      <c r="K9209" s="3">
        <v>1090.9000000000001</v>
      </c>
    </row>
    <row r="9210" spans="1:11" x14ac:dyDescent="0.35">
      <c r="A9210">
        <v>2015</v>
      </c>
      <c r="B9210" s="5" t="s">
        <v>53</v>
      </c>
      <c r="C9210" s="10">
        <v>42125</v>
      </c>
      <c r="D9210" t="s">
        <v>17</v>
      </c>
      <c r="E9210">
        <f>+VLOOKUP(Tabla2[[#This Row],[Punto de venta]],Punto_venta[],2,0)</f>
        <v>2</v>
      </c>
      <c r="F9210" t="s">
        <v>15</v>
      </c>
      <c r="G9210">
        <f>+VLOOKUP(Tabla2[[#This Row],[Cultivo]],Cod_categoría[],2,0)</f>
        <v>100108006</v>
      </c>
      <c r="H9210" t="str">
        <f>+VLOOKUP(F9210,Codigos[],2,0)</f>
        <v>Frutos tropicales y subtropicales</v>
      </c>
      <c r="I9210">
        <f>+VLOOKUP(Tabla2[[#This Row],[Categoría]],Cod_procesamiento10[],2,0)</f>
        <v>4</v>
      </c>
      <c r="J9210" t="s">
        <v>163</v>
      </c>
      <c r="K9210" s="3">
        <v>736.37</v>
      </c>
    </row>
    <row r="9211" spans="1:11" x14ac:dyDescent="0.35">
      <c r="A9211">
        <v>2015</v>
      </c>
      <c r="B9211" s="5" t="s">
        <v>53</v>
      </c>
      <c r="C9211" s="10">
        <v>42125</v>
      </c>
      <c r="D9211" t="s">
        <v>17</v>
      </c>
      <c r="E9211">
        <f>+VLOOKUP(Tabla2[[#This Row],[Punto de venta]],Punto_venta[],2,0)</f>
        <v>2</v>
      </c>
      <c r="F9211" t="s">
        <v>16</v>
      </c>
      <c r="G9211">
        <f>+VLOOKUP(Tabla2[[#This Row],[Cultivo]],Cod_categoría[],2,0)</f>
        <v>100109001</v>
      </c>
      <c r="H9211" t="str">
        <f>+VLOOKUP(F9211,Codigos[],2,0)</f>
        <v>Uva</v>
      </c>
      <c r="I9211">
        <f>+VLOOKUP(Tabla2[[#This Row],[Categoría]],Cod_procesamiento10[],2,0)</f>
        <v>11</v>
      </c>
      <c r="J9211" t="s">
        <v>163</v>
      </c>
      <c r="K9211" s="3">
        <v>1772.86</v>
      </c>
    </row>
    <row r="9212" spans="1:11" x14ac:dyDescent="0.35">
      <c r="A9212">
        <v>2015</v>
      </c>
      <c r="B9212" s="5" t="s">
        <v>53</v>
      </c>
      <c r="C9212" s="10">
        <v>42125</v>
      </c>
      <c r="D9212" t="s">
        <v>2</v>
      </c>
      <c r="E9212">
        <f>+VLOOKUP(Tabla2[[#This Row],[Punto de venta]],Punto_venta[],2,0)</f>
        <v>1</v>
      </c>
      <c r="F9212" t="s">
        <v>19</v>
      </c>
      <c r="G9212">
        <f>+VLOOKUP(Tabla2[[#This Row],[Cultivo]],Cod_categoría[],2,0)</f>
        <v>100101007</v>
      </c>
      <c r="H9212" t="str">
        <f>+VLOOKUP(F9212,Codigos[],2,0)</f>
        <v>Berries</v>
      </c>
      <c r="I9212">
        <f>+VLOOKUP(Tabla2[[#This Row],[Categoría]],Cod_procesamiento10[],2,0)</f>
        <v>1</v>
      </c>
      <c r="J9212" t="s">
        <v>163</v>
      </c>
      <c r="K9212" s="3">
        <v>535.33000000000004</v>
      </c>
    </row>
    <row r="9213" spans="1:11" x14ac:dyDescent="0.35">
      <c r="A9213">
        <v>2015</v>
      </c>
      <c r="B9213" s="5" t="s">
        <v>53</v>
      </c>
      <c r="C9213" s="10">
        <v>42125</v>
      </c>
      <c r="D9213" t="s">
        <v>2</v>
      </c>
      <c r="E9213">
        <f>+VLOOKUP(Tabla2[[#This Row],[Punto de venta]],Punto_venta[],2,0)</f>
        <v>1</v>
      </c>
      <c r="F9213" t="s">
        <v>9</v>
      </c>
      <c r="G9213">
        <f>+VLOOKUP(Tabla2[[#This Row],[Cultivo]],Cod_categoría[],2,0)</f>
        <v>100102003</v>
      </c>
      <c r="H9213" t="str">
        <f>+VLOOKUP(F9213,Codigos[],2,0)</f>
        <v>Cítricos</v>
      </c>
      <c r="I9213">
        <f>+VLOOKUP(Tabla2[[#This Row],[Categoría]],Cod_procesamiento10[],2,0)</f>
        <v>2</v>
      </c>
      <c r="J9213" t="s">
        <v>163</v>
      </c>
      <c r="K9213" s="3">
        <v>802.59</v>
      </c>
    </row>
    <row r="9214" spans="1:11" x14ac:dyDescent="0.35">
      <c r="A9214">
        <v>2015</v>
      </c>
      <c r="B9214" s="5" t="s">
        <v>53</v>
      </c>
      <c r="C9214" s="10">
        <v>42125</v>
      </c>
      <c r="D9214" t="s">
        <v>2</v>
      </c>
      <c r="E9214">
        <f>+VLOOKUP(Tabla2[[#This Row],[Punto de venta]],Punto_venta[],2,0)</f>
        <v>1</v>
      </c>
      <c r="F9214" t="s">
        <v>20</v>
      </c>
      <c r="G9214">
        <f>+VLOOKUP(Tabla2[[#This Row],[Cultivo]],Cod_categoría[],2,0)</f>
        <v>100102004</v>
      </c>
      <c r="H9214" t="str">
        <f>+VLOOKUP(F9214,Codigos[],2,0)</f>
        <v>Cítricos</v>
      </c>
      <c r="I9214">
        <f>+VLOOKUP(Tabla2[[#This Row],[Categoría]],Cod_procesamiento10[],2,0)</f>
        <v>2</v>
      </c>
      <c r="J9214" t="s">
        <v>163</v>
      </c>
      <c r="K9214" s="3">
        <v>1035.45</v>
      </c>
    </row>
    <row r="9215" spans="1:11" x14ac:dyDescent="0.35">
      <c r="A9215">
        <v>2015</v>
      </c>
      <c r="B9215" s="5" t="s">
        <v>53</v>
      </c>
      <c r="C9215" s="10">
        <v>42125</v>
      </c>
      <c r="D9215" t="s">
        <v>2</v>
      </c>
      <c r="E9215">
        <f>+VLOOKUP(Tabla2[[#This Row],[Punto de venta]],Punto_venta[],2,0)</f>
        <v>1</v>
      </c>
      <c r="F9215" t="s">
        <v>21</v>
      </c>
      <c r="G9215">
        <f>+VLOOKUP(Tabla2[[#This Row],[Cultivo]],Cod_categoría[],2,0)</f>
        <v>100108002</v>
      </c>
      <c r="H9215" t="str">
        <f>+VLOOKUP(F9215,Codigos[],2,0)</f>
        <v>Frutos tropicales y subtropicales</v>
      </c>
      <c r="I9215">
        <f>+VLOOKUP(Tabla2[[#This Row],[Categoría]],Cod_procesamiento10[],2,0)</f>
        <v>4</v>
      </c>
      <c r="J9215" t="s">
        <v>163</v>
      </c>
      <c r="K9215" s="3">
        <v>2250</v>
      </c>
    </row>
    <row r="9216" spans="1:11" x14ac:dyDescent="0.35">
      <c r="A9216">
        <v>2015</v>
      </c>
      <c r="B9216" s="5" t="s">
        <v>53</v>
      </c>
      <c r="C9216" s="10">
        <v>42125</v>
      </c>
      <c r="D9216" t="s">
        <v>2</v>
      </c>
      <c r="E9216">
        <f>+VLOOKUP(Tabla2[[#This Row],[Punto de venta]],Punto_venta[],2,0)</f>
        <v>1</v>
      </c>
      <c r="F9216" t="s">
        <v>10</v>
      </c>
      <c r="G9216">
        <f>+VLOOKUP(Tabla2[[#This Row],[Cultivo]],Cod_categoría[],2,0)</f>
        <v>100104002</v>
      </c>
      <c r="H9216" t="str">
        <f>+VLOOKUP(F9216,Codigos[],2,0)</f>
        <v>Frutos de pepita</v>
      </c>
      <c r="I9216">
        <f>+VLOOKUP(Tabla2[[#This Row],[Categoría]],Cod_procesamiento10[],2,0)</f>
        <v>3</v>
      </c>
      <c r="J9216" t="s">
        <v>163</v>
      </c>
      <c r="K9216" s="3">
        <v>507.64</v>
      </c>
    </row>
    <row r="9217" spans="1:11" x14ac:dyDescent="0.35">
      <c r="A9217">
        <v>2015</v>
      </c>
      <c r="B9217" s="5" t="s">
        <v>53</v>
      </c>
      <c r="C9217" s="10">
        <v>42125</v>
      </c>
      <c r="D9217" t="s">
        <v>2</v>
      </c>
      <c r="E9217">
        <f>+VLOOKUP(Tabla2[[#This Row],[Punto de venta]],Punto_venta[],2,0)</f>
        <v>1</v>
      </c>
      <c r="F9217" t="s">
        <v>11</v>
      </c>
      <c r="G9217">
        <f>+VLOOKUP(Tabla2[[#This Row],[Cultivo]],Cod_categoría[],2,0)</f>
        <v>100102005</v>
      </c>
      <c r="H9217" t="str">
        <f>+VLOOKUP(F9217,Codigos[],2,0)</f>
        <v>Cítricos</v>
      </c>
      <c r="I9217">
        <f>+VLOOKUP(Tabla2[[#This Row],[Categoría]],Cod_procesamiento10[],2,0)</f>
        <v>2</v>
      </c>
      <c r="J9217" t="s">
        <v>163</v>
      </c>
      <c r="K9217" s="3">
        <v>647.92999999999995</v>
      </c>
    </row>
    <row r="9218" spans="1:11" x14ac:dyDescent="0.35">
      <c r="A9218">
        <v>2015</v>
      </c>
      <c r="B9218" s="5" t="s">
        <v>53</v>
      </c>
      <c r="C9218" s="10">
        <v>42125</v>
      </c>
      <c r="D9218" t="s">
        <v>2</v>
      </c>
      <c r="E9218">
        <f>+VLOOKUP(Tabla2[[#This Row],[Punto de venta]],Punto_venta[],2,0)</f>
        <v>1</v>
      </c>
      <c r="F9218" t="s">
        <v>13</v>
      </c>
      <c r="G9218">
        <f>+VLOOKUP(Tabla2[[#This Row],[Cultivo]],Cod_categoría[],2,0)</f>
        <v>100106002</v>
      </c>
      <c r="H9218" t="str">
        <f>+VLOOKUP(F9218,Codigos[],2,0)</f>
        <v>Frutos oleaginosos</v>
      </c>
      <c r="I9218">
        <f>+VLOOKUP(Tabla2[[#This Row],[Categoría]],Cod_procesamiento10[],2,0)</f>
        <v>12</v>
      </c>
      <c r="J9218" t="s">
        <v>163</v>
      </c>
      <c r="K9218" s="3">
        <v>2434.36</v>
      </c>
    </row>
    <row r="9219" spans="1:11" x14ac:dyDescent="0.35">
      <c r="A9219">
        <v>2015</v>
      </c>
      <c r="B9219" s="5" t="s">
        <v>53</v>
      </c>
      <c r="C9219" s="10">
        <v>42125</v>
      </c>
      <c r="D9219" t="s">
        <v>2</v>
      </c>
      <c r="E9219">
        <f>+VLOOKUP(Tabla2[[#This Row],[Punto de venta]],Punto_venta[],2,0)</f>
        <v>1</v>
      </c>
      <c r="F9219" t="s">
        <v>14</v>
      </c>
      <c r="G9219">
        <f>+VLOOKUP(Tabla2[[#This Row],[Cultivo]],Cod_categoría[],2,0)</f>
        <v>100104005</v>
      </c>
      <c r="H9219" t="str">
        <f>+VLOOKUP(F9219,Codigos[],2,0)</f>
        <v>Frutos de pepita</v>
      </c>
      <c r="I9219">
        <f>+VLOOKUP(Tabla2[[#This Row],[Categoría]],Cod_procesamiento10[],2,0)</f>
        <v>3</v>
      </c>
      <c r="J9219" t="s">
        <v>163</v>
      </c>
      <c r="K9219" s="3">
        <v>593.67999999999995</v>
      </c>
    </row>
    <row r="9220" spans="1:11" x14ac:dyDescent="0.35">
      <c r="A9220">
        <v>2015</v>
      </c>
      <c r="B9220" s="5" t="s">
        <v>53</v>
      </c>
      <c r="C9220" s="10">
        <v>42125</v>
      </c>
      <c r="D9220" t="s">
        <v>2</v>
      </c>
      <c r="E9220">
        <f>+VLOOKUP(Tabla2[[#This Row],[Punto de venta]],Punto_venta[],2,0)</f>
        <v>1</v>
      </c>
      <c r="F9220" t="s">
        <v>15</v>
      </c>
      <c r="G9220">
        <f>+VLOOKUP(Tabla2[[#This Row],[Cultivo]],Cod_categoría[],2,0)</f>
        <v>100108006</v>
      </c>
      <c r="H9220" t="str">
        <f>+VLOOKUP(F9220,Codigos[],2,0)</f>
        <v>Frutos tropicales y subtropicales</v>
      </c>
      <c r="I9220">
        <f>+VLOOKUP(Tabla2[[#This Row],[Categoría]],Cod_procesamiento10[],2,0)</f>
        <v>4</v>
      </c>
      <c r="J9220" t="s">
        <v>163</v>
      </c>
      <c r="K9220" s="3">
        <v>511.43</v>
      </c>
    </row>
    <row r="9221" spans="1:11" x14ac:dyDescent="0.35">
      <c r="A9221">
        <v>2015</v>
      </c>
      <c r="B9221" s="5" t="s">
        <v>53</v>
      </c>
      <c r="C9221" s="10">
        <v>42125</v>
      </c>
      <c r="D9221" t="s">
        <v>2</v>
      </c>
      <c r="E9221">
        <f>+VLOOKUP(Tabla2[[#This Row],[Punto de venta]],Punto_venta[],2,0)</f>
        <v>1</v>
      </c>
      <c r="F9221" t="s">
        <v>16</v>
      </c>
      <c r="G9221">
        <f>+VLOOKUP(Tabla2[[#This Row],[Cultivo]],Cod_categoría[],2,0)</f>
        <v>100109001</v>
      </c>
      <c r="H9221" t="str">
        <f>+VLOOKUP(F9221,Codigos[],2,0)</f>
        <v>Uva</v>
      </c>
      <c r="I9221">
        <f>+VLOOKUP(Tabla2[[#This Row],[Categoría]],Cod_procesamiento10[],2,0)</f>
        <v>11</v>
      </c>
      <c r="J9221" t="s">
        <v>163</v>
      </c>
      <c r="K9221" s="3">
        <v>627.29</v>
      </c>
    </row>
    <row r="9222" spans="1:11" x14ac:dyDescent="0.35">
      <c r="A9222">
        <v>2015</v>
      </c>
      <c r="B9222" s="5" t="s">
        <v>53</v>
      </c>
      <c r="C9222" s="10">
        <v>42125</v>
      </c>
      <c r="D9222" t="s">
        <v>17</v>
      </c>
      <c r="E9222">
        <f>+VLOOKUP(Tabla2[[#This Row],[Punto de venta]],Punto_venta[],2,0)</f>
        <v>2</v>
      </c>
      <c r="F9222" t="s">
        <v>19</v>
      </c>
      <c r="G9222">
        <f>+VLOOKUP(Tabla2[[#This Row],[Cultivo]],Cod_categoría[],2,0)</f>
        <v>100101007</v>
      </c>
      <c r="H9222" t="str">
        <f>+VLOOKUP(F9222,Codigos[],2,0)</f>
        <v>Berries</v>
      </c>
      <c r="I9222">
        <f>+VLOOKUP(Tabla2[[#This Row],[Categoría]],Cod_procesamiento10[],2,0)</f>
        <v>1</v>
      </c>
      <c r="J9222" t="s">
        <v>163</v>
      </c>
      <c r="K9222" s="3">
        <v>1148.5899999999999</v>
      </c>
    </row>
    <row r="9223" spans="1:11" x14ac:dyDescent="0.35">
      <c r="A9223">
        <v>2015</v>
      </c>
      <c r="B9223" s="5" t="s">
        <v>53</v>
      </c>
      <c r="C9223" s="10">
        <v>42125</v>
      </c>
      <c r="D9223" t="s">
        <v>17</v>
      </c>
      <c r="E9223">
        <f>+VLOOKUP(Tabla2[[#This Row],[Punto de venta]],Punto_venta[],2,0)</f>
        <v>2</v>
      </c>
      <c r="F9223" t="s">
        <v>9</v>
      </c>
      <c r="G9223">
        <f>+VLOOKUP(Tabla2[[#This Row],[Cultivo]],Cod_categoría[],2,0)</f>
        <v>100102003</v>
      </c>
      <c r="H9223" t="str">
        <f>+VLOOKUP(F9223,Codigos[],2,0)</f>
        <v>Cítricos</v>
      </c>
      <c r="I9223">
        <f>+VLOOKUP(Tabla2[[#This Row],[Categoría]],Cod_procesamiento10[],2,0)</f>
        <v>2</v>
      </c>
      <c r="J9223" t="s">
        <v>163</v>
      </c>
      <c r="K9223" s="3">
        <v>1436.21</v>
      </c>
    </row>
    <row r="9224" spans="1:11" x14ac:dyDescent="0.35">
      <c r="A9224">
        <v>2015</v>
      </c>
      <c r="B9224" s="5" t="s">
        <v>53</v>
      </c>
      <c r="C9224" s="10">
        <v>42125</v>
      </c>
      <c r="D9224" t="s">
        <v>17</v>
      </c>
      <c r="E9224">
        <f>+VLOOKUP(Tabla2[[#This Row],[Punto de venta]],Punto_venta[],2,0)</f>
        <v>2</v>
      </c>
      <c r="F9224" t="s">
        <v>20</v>
      </c>
      <c r="G9224">
        <f>+VLOOKUP(Tabla2[[#This Row],[Cultivo]],Cod_categoría[],2,0)</f>
        <v>100102004</v>
      </c>
      <c r="H9224" t="str">
        <f>+VLOOKUP(F9224,Codigos[],2,0)</f>
        <v>Cítricos</v>
      </c>
      <c r="I9224">
        <f>+VLOOKUP(Tabla2[[#This Row],[Categoría]],Cod_procesamiento10[],2,0)</f>
        <v>2</v>
      </c>
      <c r="J9224" t="s">
        <v>163</v>
      </c>
      <c r="K9224" s="3">
        <v>2007.96</v>
      </c>
    </row>
    <row r="9225" spans="1:11" x14ac:dyDescent="0.35">
      <c r="A9225">
        <v>2015</v>
      </c>
      <c r="B9225" s="5" t="s">
        <v>53</v>
      </c>
      <c r="C9225" s="10">
        <v>42125</v>
      </c>
      <c r="D9225" t="s">
        <v>17</v>
      </c>
      <c r="E9225">
        <f>+VLOOKUP(Tabla2[[#This Row],[Punto de venta]],Punto_venta[],2,0)</f>
        <v>2</v>
      </c>
      <c r="F9225" t="s">
        <v>21</v>
      </c>
      <c r="G9225">
        <f>+VLOOKUP(Tabla2[[#This Row],[Cultivo]],Cod_categoría[],2,0)</f>
        <v>100108002</v>
      </c>
      <c r="H9225" t="str">
        <f>+VLOOKUP(F9225,Codigos[],2,0)</f>
        <v>Frutos tropicales y subtropicales</v>
      </c>
      <c r="I9225">
        <f>+VLOOKUP(Tabla2[[#This Row],[Categoría]],Cod_procesamiento10[],2,0)</f>
        <v>4</v>
      </c>
      <c r="J9225" t="s">
        <v>163</v>
      </c>
      <c r="K9225" s="3">
        <v>1932.86</v>
      </c>
    </row>
    <row r="9226" spans="1:11" x14ac:dyDescent="0.35">
      <c r="A9226">
        <v>2015</v>
      </c>
      <c r="B9226" s="5" t="s">
        <v>53</v>
      </c>
      <c r="C9226" s="10">
        <v>42125</v>
      </c>
      <c r="D9226" t="s">
        <v>17</v>
      </c>
      <c r="E9226">
        <f>+VLOOKUP(Tabla2[[#This Row],[Punto de venta]],Punto_venta[],2,0)</f>
        <v>2</v>
      </c>
      <c r="F9226" t="s">
        <v>10</v>
      </c>
      <c r="G9226">
        <f>+VLOOKUP(Tabla2[[#This Row],[Cultivo]],Cod_categoría[],2,0)</f>
        <v>100104002</v>
      </c>
      <c r="H9226" t="str">
        <f>+VLOOKUP(F9226,Codigos[],2,0)</f>
        <v>Frutos de pepita</v>
      </c>
      <c r="I9226">
        <f>+VLOOKUP(Tabla2[[#This Row],[Categoría]],Cod_procesamiento10[],2,0)</f>
        <v>3</v>
      </c>
      <c r="J9226" t="s">
        <v>163</v>
      </c>
      <c r="K9226" s="3">
        <v>1001.06</v>
      </c>
    </row>
    <row r="9227" spans="1:11" x14ac:dyDescent="0.35">
      <c r="A9227">
        <v>2015</v>
      </c>
      <c r="B9227" s="5" t="s">
        <v>53</v>
      </c>
      <c r="C9227" s="10">
        <v>42125</v>
      </c>
      <c r="D9227" t="s">
        <v>17</v>
      </c>
      <c r="E9227">
        <f>+VLOOKUP(Tabla2[[#This Row],[Punto de venta]],Punto_venta[],2,0)</f>
        <v>2</v>
      </c>
      <c r="F9227" t="s">
        <v>11</v>
      </c>
      <c r="G9227">
        <f>+VLOOKUP(Tabla2[[#This Row],[Cultivo]],Cod_categoría[],2,0)</f>
        <v>100102005</v>
      </c>
      <c r="H9227" t="str">
        <f>+VLOOKUP(F9227,Codigos[],2,0)</f>
        <v>Cítricos</v>
      </c>
      <c r="I9227">
        <f>+VLOOKUP(Tabla2[[#This Row],[Categoría]],Cod_procesamiento10[],2,0)</f>
        <v>2</v>
      </c>
      <c r="J9227" t="s">
        <v>163</v>
      </c>
      <c r="K9227" s="3">
        <v>1008.15</v>
      </c>
    </row>
    <row r="9228" spans="1:11" x14ac:dyDescent="0.35">
      <c r="A9228">
        <v>2015</v>
      </c>
      <c r="B9228" s="5" t="s">
        <v>53</v>
      </c>
      <c r="C9228" s="10">
        <v>42125</v>
      </c>
      <c r="D9228" t="s">
        <v>17</v>
      </c>
      <c r="E9228">
        <f>+VLOOKUP(Tabla2[[#This Row],[Punto de venta]],Punto_venta[],2,0)</f>
        <v>2</v>
      </c>
      <c r="F9228" t="s">
        <v>13</v>
      </c>
      <c r="G9228">
        <f>+VLOOKUP(Tabla2[[#This Row],[Cultivo]],Cod_categoría[],2,0)</f>
        <v>100106002</v>
      </c>
      <c r="H9228" t="str">
        <f>+VLOOKUP(F9228,Codigos[],2,0)</f>
        <v>Frutos oleaginosos</v>
      </c>
      <c r="I9228">
        <f>+VLOOKUP(Tabla2[[#This Row],[Categoría]],Cod_procesamiento10[],2,0)</f>
        <v>12</v>
      </c>
      <c r="J9228" t="s">
        <v>163</v>
      </c>
      <c r="K9228" s="3">
        <v>3260.74</v>
      </c>
    </row>
    <row r="9229" spans="1:11" x14ac:dyDescent="0.35">
      <c r="A9229">
        <v>2015</v>
      </c>
      <c r="B9229" s="5" t="s">
        <v>53</v>
      </c>
      <c r="C9229" s="10">
        <v>42125</v>
      </c>
      <c r="D9229" t="s">
        <v>17</v>
      </c>
      <c r="E9229">
        <f>+VLOOKUP(Tabla2[[#This Row],[Punto de venta]],Punto_venta[],2,0)</f>
        <v>2</v>
      </c>
      <c r="F9229" t="s">
        <v>14</v>
      </c>
      <c r="G9229">
        <f>+VLOOKUP(Tabla2[[#This Row],[Cultivo]],Cod_categoría[],2,0)</f>
        <v>100104005</v>
      </c>
      <c r="H9229" t="str">
        <f>+VLOOKUP(F9229,Codigos[],2,0)</f>
        <v>Frutos de pepita</v>
      </c>
      <c r="I9229">
        <f>+VLOOKUP(Tabla2[[#This Row],[Categoría]],Cod_procesamiento10[],2,0)</f>
        <v>3</v>
      </c>
      <c r="J9229" t="s">
        <v>163</v>
      </c>
      <c r="K9229" s="3">
        <v>1043.27</v>
      </c>
    </row>
    <row r="9230" spans="1:11" x14ac:dyDescent="0.35">
      <c r="A9230">
        <v>2015</v>
      </c>
      <c r="B9230" s="5" t="s">
        <v>53</v>
      </c>
      <c r="C9230" s="10">
        <v>42125</v>
      </c>
      <c r="D9230" t="s">
        <v>17</v>
      </c>
      <c r="E9230">
        <f>+VLOOKUP(Tabla2[[#This Row],[Punto de venta]],Punto_venta[],2,0)</f>
        <v>2</v>
      </c>
      <c r="F9230" t="s">
        <v>15</v>
      </c>
      <c r="G9230">
        <f>+VLOOKUP(Tabla2[[#This Row],[Cultivo]],Cod_categoría[],2,0)</f>
        <v>100108006</v>
      </c>
      <c r="H9230" t="str">
        <f>+VLOOKUP(F9230,Codigos[],2,0)</f>
        <v>Frutos tropicales y subtropicales</v>
      </c>
      <c r="I9230">
        <f>+VLOOKUP(Tabla2[[#This Row],[Categoría]],Cod_procesamiento10[],2,0)</f>
        <v>4</v>
      </c>
      <c r="J9230" t="s">
        <v>163</v>
      </c>
      <c r="K9230" s="3">
        <v>743.93</v>
      </c>
    </row>
    <row r="9231" spans="1:11" x14ac:dyDescent="0.35">
      <c r="A9231">
        <v>2015</v>
      </c>
      <c r="B9231" s="5" t="s">
        <v>53</v>
      </c>
      <c r="C9231" s="10">
        <v>42125</v>
      </c>
      <c r="D9231" t="s">
        <v>17</v>
      </c>
      <c r="E9231">
        <f>+VLOOKUP(Tabla2[[#This Row],[Punto de venta]],Punto_venta[],2,0)</f>
        <v>2</v>
      </c>
      <c r="F9231" t="s">
        <v>16</v>
      </c>
      <c r="G9231">
        <f>+VLOOKUP(Tabla2[[#This Row],[Cultivo]],Cod_categoría[],2,0)</f>
        <v>100109001</v>
      </c>
      <c r="H9231" t="str">
        <f>+VLOOKUP(F9231,Codigos[],2,0)</f>
        <v>Uva</v>
      </c>
      <c r="I9231">
        <f>+VLOOKUP(Tabla2[[#This Row],[Categoría]],Cod_procesamiento10[],2,0)</f>
        <v>11</v>
      </c>
      <c r="J9231" t="s">
        <v>163</v>
      </c>
      <c r="K9231" s="3">
        <v>1753.45</v>
      </c>
    </row>
    <row r="9232" spans="1:11" x14ac:dyDescent="0.35">
      <c r="A9232">
        <v>2015</v>
      </c>
      <c r="B9232" s="5" t="s">
        <v>53</v>
      </c>
      <c r="C9232" s="10">
        <v>42125</v>
      </c>
      <c r="D9232" t="s">
        <v>2</v>
      </c>
      <c r="E9232">
        <f>+VLOOKUP(Tabla2[[#This Row],[Punto de venta]],Punto_venta[],2,0)</f>
        <v>1</v>
      </c>
      <c r="F9232" t="s">
        <v>19</v>
      </c>
      <c r="G9232">
        <f>+VLOOKUP(Tabla2[[#This Row],[Cultivo]],Cod_categoría[],2,0)</f>
        <v>100101007</v>
      </c>
      <c r="H9232" t="str">
        <f>+VLOOKUP(F9232,Codigos[],2,0)</f>
        <v>Berries</v>
      </c>
      <c r="I9232">
        <f>+VLOOKUP(Tabla2[[#This Row],[Categoría]],Cod_procesamiento10[],2,0)</f>
        <v>1</v>
      </c>
      <c r="J9232" t="s">
        <v>163</v>
      </c>
      <c r="K9232" s="3">
        <v>564.03</v>
      </c>
    </row>
    <row r="9233" spans="1:11" x14ac:dyDescent="0.35">
      <c r="A9233">
        <v>2015</v>
      </c>
      <c r="B9233" s="5" t="s">
        <v>53</v>
      </c>
      <c r="C9233" s="10">
        <v>42125</v>
      </c>
      <c r="D9233" t="s">
        <v>2</v>
      </c>
      <c r="E9233">
        <f>+VLOOKUP(Tabla2[[#This Row],[Punto de venta]],Punto_venta[],2,0)</f>
        <v>1</v>
      </c>
      <c r="F9233" t="s">
        <v>9</v>
      </c>
      <c r="G9233">
        <f>+VLOOKUP(Tabla2[[#This Row],[Cultivo]],Cod_categoría[],2,0)</f>
        <v>100102003</v>
      </c>
      <c r="H9233" t="str">
        <f>+VLOOKUP(F9233,Codigos[],2,0)</f>
        <v>Cítricos</v>
      </c>
      <c r="I9233">
        <f>+VLOOKUP(Tabla2[[#This Row],[Categoría]],Cod_procesamiento10[],2,0)</f>
        <v>2</v>
      </c>
      <c r="J9233" t="s">
        <v>163</v>
      </c>
      <c r="K9233" s="3">
        <v>815.61</v>
      </c>
    </row>
    <row r="9234" spans="1:11" x14ac:dyDescent="0.35">
      <c r="A9234">
        <v>2015</v>
      </c>
      <c r="B9234" s="5" t="s">
        <v>53</v>
      </c>
      <c r="C9234" s="10">
        <v>42125</v>
      </c>
      <c r="D9234" t="s">
        <v>2</v>
      </c>
      <c r="E9234">
        <f>+VLOOKUP(Tabla2[[#This Row],[Punto de venta]],Punto_venta[],2,0)</f>
        <v>1</v>
      </c>
      <c r="F9234" t="s">
        <v>20</v>
      </c>
      <c r="G9234">
        <f>+VLOOKUP(Tabla2[[#This Row],[Cultivo]],Cod_categoría[],2,0)</f>
        <v>100102004</v>
      </c>
      <c r="H9234" t="str">
        <f>+VLOOKUP(F9234,Codigos[],2,0)</f>
        <v>Cítricos</v>
      </c>
      <c r="I9234">
        <f>+VLOOKUP(Tabla2[[#This Row],[Categoría]],Cod_procesamiento10[],2,0)</f>
        <v>2</v>
      </c>
      <c r="J9234" t="s">
        <v>163</v>
      </c>
      <c r="K9234" s="3">
        <v>993.43</v>
      </c>
    </row>
    <row r="9235" spans="1:11" x14ac:dyDescent="0.35">
      <c r="A9235">
        <v>2015</v>
      </c>
      <c r="B9235" s="5" t="s">
        <v>53</v>
      </c>
      <c r="C9235" s="10">
        <v>42125</v>
      </c>
      <c r="D9235" t="s">
        <v>2</v>
      </c>
      <c r="E9235">
        <f>+VLOOKUP(Tabla2[[#This Row],[Punto de venta]],Punto_venta[],2,0)</f>
        <v>1</v>
      </c>
      <c r="F9235" t="s">
        <v>21</v>
      </c>
      <c r="G9235">
        <f>+VLOOKUP(Tabla2[[#This Row],[Cultivo]],Cod_categoría[],2,0)</f>
        <v>100108002</v>
      </c>
      <c r="H9235" t="str">
        <f>+VLOOKUP(F9235,Codigos[],2,0)</f>
        <v>Frutos tropicales y subtropicales</v>
      </c>
      <c r="I9235">
        <f>+VLOOKUP(Tabla2[[#This Row],[Categoría]],Cod_procesamiento10[],2,0)</f>
        <v>4</v>
      </c>
      <c r="J9235" t="s">
        <v>163</v>
      </c>
      <c r="K9235" s="3">
        <v>2850</v>
      </c>
    </row>
    <row r="9236" spans="1:11" x14ac:dyDescent="0.35">
      <c r="A9236">
        <v>2015</v>
      </c>
      <c r="B9236" s="5" t="s">
        <v>53</v>
      </c>
      <c r="C9236" s="10">
        <v>42125</v>
      </c>
      <c r="D9236" t="s">
        <v>2</v>
      </c>
      <c r="E9236">
        <f>+VLOOKUP(Tabla2[[#This Row],[Punto de venta]],Punto_venta[],2,0)</f>
        <v>1</v>
      </c>
      <c r="F9236" t="s">
        <v>10</v>
      </c>
      <c r="G9236">
        <f>+VLOOKUP(Tabla2[[#This Row],[Cultivo]],Cod_categoría[],2,0)</f>
        <v>100104002</v>
      </c>
      <c r="H9236" t="str">
        <f>+VLOOKUP(F9236,Codigos[],2,0)</f>
        <v>Frutos de pepita</v>
      </c>
      <c r="I9236">
        <f>+VLOOKUP(Tabla2[[#This Row],[Categoría]],Cod_procesamiento10[],2,0)</f>
        <v>3</v>
      </c>
      <c r="J9236" t="s">
        <v>163</v>
      </c>
      <c r="K9236" s="3">
        <v>477.65</v>
      </c>
    </row>
    <row r="9237" spans="1:11" x14ac:dyDescent="0.35">
      <c r="A9237">
        <v>2015</v>
      </c>
      <c r="B9237" s="5" t="s">
        <v>53</v>
      </c>
      <c r="C9237" s="10">
        <v>42125</v>
      </c>
      <c r="D9237" t="s">
        <v>2</v>
      </c>
      <c r="E9237">
        <f>+VLOOKUP(Tabla2[[#This Row],[Punto de venta]],Punto_venta[],2,0)</f>
        <v>1</v>
      </c>
      <c r="F9237" t="s">
        <v>11</v>
      </c>
      <c r="G9237">
        <f>+VLOOKUP(Tabla2[[#This Row],[Cultivo]],Cod_categoría[],2,0)</f>
        <v>100102005</v>
      </c>
      <c r="H9237" t="str">
        <f>+VLOOKUP(F9237,Codigos[],2,0)</f>
        <v>Cítricos</v>
      </c>
      <c r="I9237">
        <f>+VLOOKUP(Tabla2[[#This Row],[Categoría]],Cod_procesamiento10[],2,0)</f>
        <v>2</v>
      </c>
      <c r="J9237" t="s">
        <v>163</v>
      </c>
      <c r="K9237" s="3">
        <v>705.55</v>
      </c>
    </row>
    <row r="9238" spans="1:11" x14ac:dyDescent="0.35">
      <c r="A9238">
        <v>2015</v>
      </c>
      <c r="B9238" s="5" t="s">
        <v>53</v>
      </c>
      <c r="C9238" s="10">
        <v>42125</v>
      </c>
      <c r="D9238" t="s">
        <v>2</v>
      </c>
      <c r="E9238">
        <f>+VLOOKUP(Tabla2[[#This Row],[Punto de venta]],Punto_venta[],2,0)</f>
        <v>1</v>
      </c>
      <c r="F9238" t="s">
        <v>13</v>
      </c>
      <c r="G9238">
        <f>+VLOOKUP(Tabla2[[#This Row],[Cultivo]],Cod_categoría[],2,0)</f>
        <v>100106002</v>
      </c>
      <c r="H9238" t="str">
        <f>+VLOOKUP(F9238,Codigos[],2,0)</f>
        <v>Frutos oleaginosos</v>
      </c>
      <c r="I9238">
        <f>+VLOOKUP(Tabla2[[#This Row],[Categoría]],Cod_procesamiento10[],2,0)</f>
        <v>12</v>
      </c>
      <c r="J9238" t="s">
        <v>163</v>
      </c>
      <c r="K9238" s="3">
        <v>2420.86</v>
      </c>
    </row>
    <row r="9239" spans="1:11" x14ac:dyDescent="0.35">
      <c r="A9239">
        <v>2015</v>
      </c>
      <c r="B9239" s="5" t="s">
        <v>53</v>
      </c>
      <c r="C9239" s="10">
        <v>42125</v>
      </c>
      <c r="D9239" t="s">
        <v>2</v>
      </c>
      <c r="E9239">
        <f>+VLOOKUP(Tabla2[[#This Row],[Punto de venta]],Punto_venta[],2,0)</f>
        <v>1</v>
      </c>
      <c r="F9239" t="s">
        <v>14</v>
      </c>
      <c r="G9239">
        <f>+VLOOKUP(Tabla2[[#This Row],[Cultivo]],Cod_categoría[],2,0)</f>
        <v>100104005</v>
      </c>
      <c r="H9239" t="str">
        <f>+VLOOKUP(F9239,Codigos[],2,0)</f>
        <v>Frutos de pepita</v>
      </c>
      <c r="I9239">
        <f>+VLOOKUP(Tabla2[[#This Row],[Categoría]],Cod_procesamiento10[],2,0)</f>
        <v>3</v>
      </c>
      <c r="J9239" t="s">
        <v>163</v>
      </c>
      <c r="K9239" s="3">
        <v>578.44000000000005</v>
      </c>
    </row>
    <row r="9240" spans="1:11" x14ac:dyDescent="0.35">
      <c r="A9240">
        <v>2015</v>
      </c>
      <c r="B9240" s="5" t="s">
        <v>53</v>
      </c>
      <c r="C9240" s="10">
        <v>42125</v>
      </c>
      <c r="D9240" t="s">
        <v>2</v>
      </c>
      <c r="E9240">
        <f>+VLOOKUP(Tabla2[[#This Row],[Punto de venta]],Punto_venta[],2,0)</f>
        <v>1</v>
      </c>
      <c r="F9240" t="s">
        <v>15</v>
      </c>
      <c r="G9240">
        <f>+VLOOKUP(Tabla2[[#This Row],[Cultivo]],Cod_categoría[],2,0)</f>
        <v>100108006</v>
      </c>
      <c r="H9240" t="str">
        <f>+VLOOKUP(F9240,Codigos[],2,0)</f>
        <v>Frutos tropicales y subtropicales</v>
      </c>
      <c r="I9240">
        <f>+VLOOKUP(Tabla2[[#This Row],[Categoría]],Cod_procesamiento10[],2,0)</f>
        <v>4</v>
      </c>
      <c r="J9240" t="s">
        <v>163</v>
      </c>
      <c r="K9240" s="3">
        <v>485.05</v>
      </c>
    </row>
    <row r="9241" spans="1:11" x14ac:dyDescent="0.35">
      <c r="A9241">
        <v>2015</v>
      </c>
      <c r="B9241" s="5" t="s">
        <v>53</v>
      </c>
      <c r="C9241" s="10">
        <v>42125</v>
      </c>
      <c r="D9241" t="s">
        <v>2</v>
      </c>
      <c r="E9241">
        <f>+VLOOKUP(Tabla2[[#This Row],[Punto de venta]],Punto_venta[],2,0)</f>
        <v>1</v>
      </c>
      <c r="F9241" t="s">
        <v>16</v>
      </c>
      <c r="G9241">
        <f>+VLOOKUP(Tabla2[[#This Row],[Cultivo]],Cod_categoría[],2,0)</f>
        <v>100109001</v>
      </c>
      <c r="H9241" t="str">
        <f>+VLOOKUP(F9241,Codigos[],2,0)</f>
        <v>Uva</v>
      </c>
      <c r="I9241">
        <f>+VLOOKUP(Tabla2[[#This Row],[Categoría]],Cod_procesamiento10[],2,0)</f>
        <v>11</v>
      </c>
      <c r="J9241" t="s">
        <v>163</v>
      </c>
      <c r="K9241" s="3">
        <v>597.23</v>
      </c>
    </row>
    <row r="9242" spans="1:11" x14ac:dyDescent="0.35">
      <c r="A9242">
        <v>2015</v>
      </c>
      <c r="B9242" s="5" t="s">
        <v>53</v>
      </c>
      <c r="C9242" s="10">
        <v>42125</v>
      </c>
      <c r="D9242" t="s">
        <v>17</v>
      </c>
      <c r="E9242">
        <f>+VLOOKUP(Tabla2[[#This Row],[Punto de venta]],Punto_venta[],2,0)</f>
        <v>2</v>
      </c>
      <c r="F9242" t="s">
        <v>19</v>
      </c>
      <c r="G9242">
        <f>+VLOOKUP(Tabla2[[#This Row],[Cultivo]],Cod_categoría[],2,0)</f>
        <v>100101007</v>
      </c>
      <c r="H9242" t="str">
        <f>+VLOOKUP(F9242,Codigos[],2,0)</f>
        <v>Berries</v>
      </c>
      <c r="I9242">
        <f>+VLOOKUP(Tabla2[[#This Row],[Categoría]],Cod_procesamiento10[],2,0)</f>
        <v>1</v>
      </c>
      <c r="J9242" t="s">
        <v>163</v>
      </c>
      <c r="K9242" s="3">
        <v>1083.6300000000001</v>
      </c>
    </row>
    <row r="9243" spans="1:11" x14ac:dyDescent="0.35">
      <c r="A9243">
        <v>2015</v>
      </c>
      <c r="B9243" s="5" t="s">
        <v>53</v>
      </c>
      <c r="C9243" s="10">
        <v>42125</v>
      </c>
      <c r="D9243" t="s">
        <v>17</v>
      </c>
      <c r="E9243">
        <f>+VLOOKUP(Tabla2[[#This Row],[Punto de venta]],Punto_venta[],2,0)</f>
        <v>2</v>
      </c>
      <c r="F9243" t="s">
        <v>9</v>
      </c>
      <c r="G9243">
        <f>+VLOOKUP(Tabla2[[#This Row],[Cultivo]],Cod_categoría[],2,0)</f>
        <v>100102003</v>
      </c>
      <c r="H9243" t="str">
        <f>+VLOOKUP(F9243,Codigos[],2,0)</f>
        <v>Cítricos</v>
      </c>
      <c r="I9243">
        <f>+VLOOKUP(Tabla2[[#This Row],[Categoría]],Cod_procesamiento10[],2,0)</f>
        <v>2</v>
      </c>
      <c r="J9243" t="s">
        <v>163</v>
      </c>
      <c r="K9243" s="3">
        <v>1393.37</v>
      </c>
    </row>
    <row r="9244" spans="1:11" x14ac:dyDescent="0.35">
      <c r="A9244">
        <v>2015</v>
      </c>
      <c r="B9244" s="5" t="s">
        <v>53</v>
      </c>
      <c r="C9244" s="10">
        <v>42125</v>
      </c>
      <c r="D9244" t="s">
        <v>17</v>
      </c>
      <c r="E9244">
        <f>+VLOOKUP(Tabla2[[#This Row],[Punto de venta]],Punto_venta[],2,0)</f>
        <v>2</v>
      </c>
      <c r="F9244" t="s">
        <v>20</v>
      </c>
      <c r="G9244">
        <f>+VLOOKUP(Tabla2[[#This Row],[Cultivo]],Cod_categoría[],2,0)</f>
        <v>100102004</v>
      </c>
      <c r="H9244" t="str">
        <f>+VLOOKUP(F9244,Codigos[],2,0)</f>
        <v>Cítricos</v>
      </c>
      <c r="I9244">
        <f>+VLOOKUP(Tabla2[[#This Row],[Categoría]],Cod_procesamiento10[],2,0)</f>
        <v>2</v>
      </c>
      <c r="J9244" t="s">
        <v>163</v>
      </c>
      <c r="K9244" s="3">
        <v>1916.22</v>
      </c>
    </row>
    <row r="9245" spans="1:11" x14ac:dyDescent="0.35">
      <c r="A9245">
        <v>2015</v>
      </c>
      <c r="B9245" s="5" t="s">
        <v>53</v>
      </c>
      <c r="C9245" s="10">
        <v>42125</v>
      </c>
      <c r="D9245" t="s">
        <v>17</v>
      </c>
      <c r="E9245">
        <f>+VLOOKUP(Tabla2[[#This Row],[Punto de venta]],Punto_venta[],2,0)</f>
        <v>2</v>
      </c>
      <c r="F9245" t="s">
        <v>21</v>
      </c>
      <c r="G9245">
        <f>+VLOOKUP(Tabla2[[#This Row],[Cultivo]],Cod_categoría[],2,0)</f>
        <v>100108002</v>
      </c>
      <c r="H9245" t="str">
        <f>+VLOOKUP(F9245,Codigos[],2,0)</f>
        <v>Frutos tropicales y subtropicales</v>
      </c>
      <c r="I9245">
        <f>+VLOOKUP(Tabla2[[#This Row],[Categoría]],Cod_procesamiento10[],2,0)</f>
        <v>4</v>
      </c>
      <c r="J9245" t="s">
        <v>163</v>
      </c>
      <c r="K9245" s="3">
        <v>1935.97</v>
      </c>
    </row>
    <row r="9246" spans="1:11" x14ac:dyDescent="0.35">
      <c r="A9246">
        <v>2015</v>
      </c>
      <c r="B9246" s="5" t="s">
        <v>53</v>
      </c>
      <c r="C9246" s="10">
        <v>42125</v>
      </c>
      <c r="D9246" t="s">
        <v>17</v>
      </c>
      <c r="E9246">
        <f>+VLOOKUP(Tabla2[[#This Row],[Punto de venta]],Punto_venta[],2,0)</f>
        <v>2</v>
      </c>
      <c r="F9246" t="s">
        <v>10</v>
      </c>
      <c r="G9246">
        <f>+VLOOKUP(Tabla2[[#This Row],[Cultivo]],Cod_categoría[],2,0)</f>
        <v>100104002</v>
      </c>
      <c r="H9246" t="str">
        <f>+VLOOKUP(F9246,Codigos[],2,0)</f>
        <v>Frutos de pepita</v>
      </c>
      <c r="I9246">
        <f>+VLOOKUP(Tabla2[[#This Row],[Categoría]],Cod_procesamiento10[],2,0)</f>
        <v>3</v>
      </c>
      <c r="J9246" t="s">
        <v>163</v>
      </c>
      <c r="K9246" s="3">
        <v>952.66</v>
      </c>
    </row>
    <row r="9247" spans="1:11" x14ac:dyDescent="0.35">
      <c r="A9247">
        <v>2015</v>
      </c>
      <c r="B9247" s="5" t="s">
        <v>53</v>
      </c>
      <c r="C9247" s="10">
        <v>42125</v>
      </c>
      <c r="D9247" t="s">
        <v>17</v>
      </c>
      <c r="E9247">
        <f>+VLOOKUP(Tabla2[[#This Row],[Punto de venta]],Punto_venta[],2,0)</f>
        <v>2</v>
      </c>
      <c r="F9247" t="s">
        <v>11</v>
      </c>
      <c r="G9247">
        <f>+VLOOKUP(Tabla2[[#This Row],[Cultivo]],Cod_categoría[],2,0)</f>
        <v>100102005</v>
      </c>
      <c r="H9247" t="str">
        <f>+VLOOKUP(F9247,Codigos[],2,0)</f>
        <v>Cítricos</v>
      </c>
      <c r="I9247">
        <f>+VLOOKUP(Tabla2[[#This Row],[Categoría]],Cod_procesamiento10[],2,0)</f>
        <v>2</v>
      </c>
      <c r="J9247" t="s">
        <v>163</v>
      </c>
      <c r="K9247" s="3">
        <v>1019.62</v>
      </c>
    </row>
    <row r="9248" spans="1:11" x14ac:dyDescent="0.35">
      <c r="A9248">
        <v>2015</v>
      </c>
      <c r="B9248" s="5" t="s">
        <v>53</v>
      </c>
      <c r="C9248" s="10">
        <v>42125</v>
      </c>
      <c r="D9248" t="s">
        <v>17</v>
      </c>
      <c r="E9248">
        <f>+VLOOKUP(Tabla2[[#This Row],[Punto de venta]],Punto_venta[],2,0)</f>
        <v>2</v>
      </c>
      <c r="F9248" t="s">
        <v>13</v>
      </c>
      <c r="G9248">
        <f>+VLOOKUP(Tabla2[[#This Row],[Cultivo]],Cod_categoría[],2,0)</f>
        <v>100106002</v>
      </c>
      <c r="H9248" t="str">
        <f>+VLOOKUP(F9248,Codigos[],2,0)</f>
        <v>Frutos oleaginosos</v>
      </c>
      <c r="I9248">
        <f>+VLOOKUP(Tabla2[[#This Row],[Categoría]],Cod_procesamiento10[],2,0)</f>
        <v>12</v>
      </c>
      <c r="J9248" t="s">
        <v>163</v>
      </c>
      <c r="K9248" s="3">
        <v>3265.86</v>
      </c>
    </row>
    <row r="9249" spans="1:11" x14ac:dyDescent="0.35">
      <c r="A9249">
        <v>2015</v>
      </c>
      <c r="B9249" s="5" t="s">
        <v>53</v>
      </c>
      <c r="C9249" s="10">
        <v>42125</v>
      </c>
      <c r="D9249" t="s">
        <v>17</v>
      </c>
      <c r="E9249">
        <f>+VLOOKUP(Tabla2[[#This Row],[Punto de venta]],Punto_venta[],2,0)</f>
        <v>2</v>
      </c>
      <c r="F9249" t="s">
        <v>14</v>
      </c>
      <c r="G9249">
        <f>+VLOOKUP(Tabla2[[#This Row],[Cultivo]],Cod_categoría[],2,0)</f>
        <v>100104005</v>
      </c>
      <c r="H9249" t="str">
        <f>+VLOOKUP(F9249,Codigos[],2,0)</f>
        <v>Frutos de pepita</v>
      </c>
      <c r="I9249">
        <f>+VLOOKUP(Tabla2[[#This Row],[Categoría]],Cod_procesamiento10[],2,0)</f>
        <v>3</v>
      </c>
      <c r="J9249" t="s">
        <v>163</v>
      </c>
      <c r="K9249" s="3">
        <v>990.22</v>
      </c>
    </row>
    <row r="9250" spans="1:11" x14ac:dyDescent="0.35">
      <c r="A9250">
        <v>2015</v>
      </c>
      <c r="B9250" s="5" t="s">
        <v>53</v>
      </c>
      <c r="C9250" s="10">
        <v>42125</v>
      </c>
      <c r="D9250" t="s">
        <v>17</v>
      </c>
      <c r="E9250">
        <f>+VLOOKUP(Tabla2[[#This Row],[Punto de venta]],Punto_venta[],2,0)</f>
        <v>2</v>
      </c>
      <c r="F9250" t="s">
        <v>15</v>
      </c>
      <c r="G9250">
        <f>+VLOOKUP(Tabla2[[#This Row],[Cultivo]],Cod_categoría[],2,0)</f>
        <v>100108006</v>
      </c>
      <c r="H9250" t="str">
        <f>+VLOOKUP(F9250,Codigos[],2,0)</f>
        <v>Frutos tropicales y subtropicales</v>
      </c>
      <c r="I9250">
        <f>+VLOOKUP(Tabla2[[#This Row],[Categoría]],Cod_procesamiento10[],2,0)</f>
        <v>4</v>
      </c>
      <c r="J9250" t="s">
        <v>163</v>
      </c>
      <c r="K9250" s="3">
        <v>735.18</v>
      </c>
    </row>
    <row r="9251" spans="1:11" x14ac:dyDescent="0.35">
      <c r="A9251">
        <v>2015</v>
      </c>
      <c r="B9251" s="5" t="s">
        <v>53</v>
      </c>
      <c r="C9251" s="10">
        <v>42125</v>
      </c>
      <c r="D9251" t="s">
        <v>17</v>
      </c>
      <c r="E9251">
        <f>+VLOOKUP(Tabla2[[#This Row],[Punto de venta]],Punto_venta[],2,0)</f>
        <v>2</v>
      </c>
      <c r="F9251" t="s">
        <v>16</v>
      </c>
      <c r="G9251">
        <f>+VLOOKUP(Tabla2[[#This Row],[Cultivo]],Cod_categoría[],2,0)</f>
        <v>100109001</v>
      </c>
      <c r="H9251" t="str">
        <f>+VLOOKUP(F9251,Codigos[],2,0)</f>
        <v>Uva</v>
      </c>
      <c r="I9251">
        <f>+VLOOKUP(Tabla2[[#This Row],[Categoría]],Cod_procesamiento10[],2,0)</f>
        <v>11</v>
      </c>
      <c r="J9251" t="s">
        <v>163</v>
      </c>
      <c r="K9251" s="3">
        <v>1240.07</v>
      </c>
    </row>
    <row r="9252" spans="1:11" x14ac:dyDescent="0.35">
      <c r="A9252">
        <v>2015</v>
      </c>
      <c r="B9252" s="5" t="s">
        <v>53</v>
      </c>
      <c r="C9252" s="10">
        <v>42125</v>
      </c>
      <c r="D9252" t="s">
        <v>24</v>
      </c>
      <c r="E9252">
        <f>+VLOOKUP(Tabla2[[#This Row],[Punto de venta]],Punto_venta[],2,0)</f>
        <v>3</v>
      </c>
      <c r="F9252" t="s">
        <v>68</v>
      </c>
      <c r="G9252">
        <f>+VLOOKUP(Tabla2[[#This Row],[Cultivo]],Cod_categoría[],2,0)</f>
        <v>100101001</v>
      </c>
      <c r="H9252" t="str">
        <f>+VLOOKUP(F9252,Codigos[],2,0)</f>
        <v>Berries</v>
      </c>
      <c r="I9252">
        <f>+VLOOKUP(Tabla2[[#This Row],[Categoría]],Cod_procesamiento10[],2,0)</f>
        <v>1</v>
      </c>
      <c r="J9252" t="s">
        <v>163</v>
      </c>
      <c r="K9252" s="3">
        <v>3597.16</v>
      </c>
    </row>
    <row r="9253" spans="1:11" x14ac:dyDescent="0.35">
      <c r="A9253">
        <v>2015</v>
      </c>
      <c r="B9253" s="5" t="s">
        <v>53</v>
      </c>
      <c r="C9253" s="10">
        <v>42125</v>
      </c>
      <c r="D9253" t="s">
        <v>24</v>
      </c>
      <c r="E9253">
        <f>+VLOOKUP(Tabla2[[#This Row],[Punto de venta]],Punto_venta[],2,0)</f>
        <v>3</v>
      </c>
      <c r="F9253" t="s">
        <v>29</v>
      </c>
      <c r="G9253">
        <f>+VLOOKUP(Tabla2[[#This Row],[Cultivo]],Cod_categoría[],2,0)</f>
        <v>100107001</v>
      </c>
      <c r="H9253" t="str">
        <f>+VLOOKUP(F9253,Codigos[],2,0)</f>
        <v>Berries</v>
      </c>
      <c r="I9253">
        <f>+VLOOKUP(Tabla2[[#This Row],[Categoría]],Cod_procesamiento10[],2,0)</f>
        <v>1</v>
      </c>
      <c r="J9253" t="s">
        <v>163</v>
      </c>
      <c r="K9253" s="3">
        <v>563.26</v>
      </c>
    </row>
    <row r="9254" spans="1:11" x14ac:dyDescent="0.35">
      <c r="A9254">
        <v>2015</v>
      </c>
      <c r="B9254" s="5" t="s">
        <v>53</v>
      </c>
      <c r="C9254" s="10">
        <v>42125</v>
      </c>
      <c r="D9254" t="s">
        <v>24</v>
      </c>
      <c r="E9254">
        <f>+VLOOKUP(Tabla2[[#This Row],[Punto de venta]],Punto_venta[],2,0)</f>
        <v>3</v>
      </c>
      <c r="F9254" t="s">
        <v>5</v>
      </c>
      <c r="G9254">
        <f>+VLOOKUP(Tabla2[[#This Row],[Cultivo]],Cod_categoría[],2,0)</f>
        <v>100103002</v>
      </c>
      <c r="H9254" t="str">
        <f>+VLOOKUP(F9254,Codigos[],2,0)</f>
        <v>Frutos de carozo</v>
      </c>
      <c r="I9254">
        <f>+VLOOKUP(Tabla2[[#This Row],[Categoría]],Cod_procesamiento10[],2,0)</f>
        <v>5</v>
      </c>
      <c r="J9254" t="s">
        <v>163</v>
      </c>
      <c r="K9254" s="3">
        <v>413.01</v>
      </c>
    </row>
    <row r="9255" spans="1:11" x14ac:dyDescent="0.35">
      <c r="A9255">
        <v>2015</v>
      </c>
      <c r="B9255" s="5" t="s">
        <v>53</v>
      </c>
      <c r="C9255" s="10">
        <v>42125</v>
      </c>
      <c r="D9255" t="s">
        <v>24</v>
      </c>
      <c r="E9255">
        <f>+VLOOKUP(Tabla2[[#This Row],[Punto de venta]],Punto_venta[],2,0)</f>
        <v>3</v>
      </c>
      <c r="F9255" t="s">
        <v>23</v>
      </c>
      <c r="G9255">
        <f>+VLOOKUP(Tabla2[[#This Row],[Cultivo]],Cod_categoría[],2,0)</f>
        <v>100101004</v>
      </c>
      <c r="H9255" t="str">
        <f>+VLOOKUP(F9255,Codigos[],2,0)</f>
        <v>Berries</v>
      </c>
      <c r="I9255">
        <f>+VLOOKUP(Tabla2[[#This Row],[Categoría]],Cod_procesamiento10[],2,0)</f>
        <v>1</v>
      </c>
      <c r="J9255" t="s">
        <v>163</v>
      </c>
      <c r="K9255" s="3">
        <v>2541.67</v>
      </c>
    </row>
    <row r="9256" spans="1:11" x14ac:dyDescent="0.35">
      <c r="A9256">
        <v>2015</v>
      </c>
      <c r="B9256" s="5" t="s">
        <v>53</v>
      </c>
      <c r="C9256" s="10">
        <v>42125</v>
      </c>
      <c r="D9256" t="s">
        <v>24</v>
      </c>
      <c r="E9256">
        <f>+VLOOKUP(Tabla2[[#This Row],[Punto de venta]],Punto_venta[],2,0)</f>
        <v>3</v>
      </c>
      <c r="F9256" t="s">
        <v>8</v>
      </c>
      <c r="G9256">
        <f>+VLOOKUP(Tabla2[[#This Row],[Cultivo]],Cod_categoría[],2,0)</f>
        <v>100112025</v>
      </c>
      <c r="H9256" t="str">
        <f>+VLOOKUP(F9256,Codigos[],2,0)</f>
        <v>Berries</v>
      </c>
      <c r="I9256">
        <f>+VLOOKUP(Tabla2[[#This Row],[Categoría]],Cod_procesamiento10[],2,0)</f>
        <v>1</v>
      </c>
      <c r="J9256" t="s">
        <v>163</v>
      </c>
      <c r="K9256" s="3">
        <v>867.07</v>
      </c>
    </row>
    <row r="9257" spans="1:11" x14ac:dyDescent="0.35">
      <c r="A9257">
        <v>2015</v>
      </c>
      <c r="B9257" s="5" t="s">
        <v>53</v>
      </c>
      <c r="C9257" s="10">
        <v>42125</v>
      </c>
      <c r="D9257" t="s">
        <v>24</v>
      </c>
      <c r="E9257">
        <f>+VLOOKUP(Tabla2[[#This Row],[Punto de venta]],Punto_venta[],2,0)</f>
        <v>3</v>
      </c>
      <c r="F9257" t="s">
        <v>30</v>
      </c>
      <c r="G9257">
        <f>+VLOOKUP(Tabla2[[#This Row],[Cultivo]],Cod_categoría[],2,0)</f>
        <v>100114043</v>
      </c>
      <c r="H9257" t="str">
        <f>+VLOOKUP(F9257,Codigos[],2,0)</f>
        <v>Frutos tropicales y subtropicales</v>
      </c>
      <c r="I9257">
        <f>+VLOOKUP(Tabla2[[#This Row],[Categoría]],Cod_procesamiento10[],2,0)</f>
        <v>4</v>
      </c>
      <c r="J9257" t="s">
        <v>163</v>
      </c>
      <c r="K9257" s="3">
        <v>386.25</v>
      </c>
    </row>
    <row r="9258" spans="1:11" x14ac:dyDescent="0.35">
      <c r="A9258">
        <v>2015</v>
      </c>
      <c r="B9258" s="5" t="s">
        <v>53</v>
      </c>
      <c r="C9258" s="10">
        <v>42125</v>
      </c>
      <c r="D9258" t="s">
        <v>24</v>
      </c>
      <c r="E9258">
        <f>+VLOOKUP(Tabla2[[#This Row],[Punto de venta]],Punto_venta[],2,0)</f>
        <v>3</v>
      </c>
      <c r="F9258" t="s">
        <v>33</v>
      </c>
      <c r="G9258">
        <f>+VLOOKUP(Tabla2[[#This Row],[Cultivo]],Cod_categoría[],2,0)</f>
        <v>100114040</v>
      </c>
      <c r="H9258" t="str">
        <f>+VLOOKUP(F9258,Codigos[],2,0)</f>
        <v>Frutos tropicales y subtropicales</v>
      </c>
      <c r="I9258">
        <f>+VLOOKUP(Tabla2[[#This Row],[Categoría]],Cod_procesamiento10[],2,0)</f>
        <v>4</v>
      </c>
      <c r="J9258" t="s">
        <v>163</v>
      </c>
      <c r="K9258" s="3">
        <v>1749.8</v>
      </c>
    </row>
    <row r="9259" spans="1:11" x14ac:dyDescent="0.35">
      <c r="A9259">
        <v>2015</v>
      </c>
      <c r="B9259" s="5" t="s">
        <v>53</v>
      </c>
      <c r="C9259" s="10">
        <v>42125</v>
      </c>
      <c r="D9259" t="s">
        <v>24</v>
      </c>
      <c r="E9259">
        <f>+VLOOKUP(Tabla2[[#This Row],[Punto de venta]],Punto_venta[],2,0)</f>
        <v>3</v>
      </c>
      <c r="F9259" t="s">
        <v>36</v>
      </c>
      <c r="G9259">
        <f>+VLOOKUP(Tabla2[[#This Row],[Cultivo]],Cod_categoría[],2,0)</f>
        <v>100101006</v>
      </c>
      <c r="H9259" t="str">
        <f>+VLOOKUP(F9259,Codigos[],2,0)</f>
        <v>Berries</v>
      </c>
      <c r="I9259">
        <f>+VLOOKUP(Tabla2[[#This Row],[Categoría]],Cod_procesamiento10[],2,0)</f>
        <v>1</v>
      </c>
      <c r="J9259" t="s">
        <v>163</v>
      </c>
      <c r="K9259" s="3">
        <v>1125</v>
      </c>
    </row>
    <row r="9260" spans="1:11" x14ac:dyDescent="0.35">
      <c r="A9260">
        <v>2015</v>
      </c>
      <c r="B9260" s="5" t="s">
        <v>53</v>
      </c>
      <c r="C9260" s="10">
        <v>42125</v>
      </c>
      <c r="D9260" t="s">
        <v>24</v>
      </c>
      <c r="E9260">
        <f>+VLOOKUP(Tabla2[[#This Row],[Punto de venta]],Punto_venta[],2,0)</f>
        <v>3</v>
      </c>
      <c r="F9260" t="s">
        <v>19</v>
      </c>
      <c r="G9260">
        <f>+VLOOKUP(Tabla2[[#This Row],[Cultivo]],Cod_categoría[],2,0)</f>
        <v>100101007</v>
      </c>
      <c r="H9260" t="str">
        <f>+VLOOKUP(F9260,Codigos[],2,0)</f>
        <v>Berries</v>
      </c>
      <c r="I9260">
        <f>+VLOOKUP(Tabla2[[#This Row],[Categoría]],Cod_procesamiento10[],2,0)</f>
        <v>1</v>
      </c>
      <c r="J9260" t="s">
        <v>163</v>
      </c>
      <c r="K9260" s="3">
        <v>295.44</v>
      </c>
    </row>
    <row r="9261" spans="1:11" x14ac:dyDescent="0.35">
      <c r="A9261">
        <v>2015</v>
      </c>
      <c r="B9261" s="5" t="s">
        <v>53</v>
      </c>
      <c r="C9261" s="10">
        <v>42125</v>
      </c>
      <c r="D9261" t="s">
        <v>24</v>
      </c>
      <c r="E9261">
        <f>+VLOOKUP(Tabla2[[#This Row],[Punto de venta]],Punto_venta[],2,0)</f>
        <v>3</v>
      </c>
      <c r="F9261" t="s">
        <v>9</v>
      </c>
      <c r="G9261">
        <f>+VLOOKUP(Tabla2[[#This Row],[Cultivo]],Cod_categoría[],2,0)</f>
        <v>100102003</v>
      </c>
      <c r="H9261" t="str">
        <f>+VLOOKUP(F9261,Codigos[],2,0)</f>
        <v>Cítricos</v>
      </c>
      <c r="I9261">
        <f>+VLOOKUP(Tabla2[[#This Row],[Categoría]],Cod_procesamiento10[],2,0)</f>
        <v>2</v>
      </c>
      <c r="J9261" t="s">
        <v>163</v>
      </c>
      <c r="K9261" s="3">
        <v>505.81</v>
      </c>
    </row>
    <row r="9262" spans="1:11" x14ac:dyDescent="0.35">
      <c r="A9262">
        <v>2015</v>
      </c>
      <c r="B9262" s="5" t="s">
        <v>53</v>
      </c>
      <c r="C9262" s="10">
        <v>42125</v>
      </c>
      <c r="D9262" t="s">
        <v>24</v>
      </c>
      <c r="E9262">
        <f>+VLOOKUP(Tabla2[[#This Row],[Punto de venta]],Punto_venta[],2,0)</f>
        <v>3</v>
      </c>
      <c r="F9262" t="s">
        <v>20</v>
      </c>
      <c r="G9262">
        <f>+VLOOKUP(Tabla2[[#This Row],[Cultivo]],Cod_categoría[],2,0)</f>
        <v>100102004</v>
      </c>
      <c r="H9262" t="str">
        <f>+VLOOKUP(F9262,Codigos[],2,0)</f>
        <v>Cítricos</v>
      </c>
      <c r="I9262">
        <f>+VLOOKUP(Tabla2[[#This Row],[Categoría]],Cod_procesamiento10[],2,0)</f>
        <v>2</v>
      </c>
      <c r="J9262" t="s">
        <v>163</v>
      </c>
      <c r="K9262" s="3">
        <v>701.47</v>
      </c>
    </row>
    <row r="9263" spans="1:11" x14ac:dyDescent="0.35">
      <c r="A9263">
        <v>2015</v>
      </c>
      <c r="B9263" s="5" t="s">
        <v>53</v>
      </c>
      <c r="C9263" s="10">
        <v>42125</v>
      </c>
      <c r="D9263" t="s">
        <v>24</v>
      </c>
      <c r="E9263">
        <f>+VLOOKUP(Tabla2[[#This Row],[Punto de venta]],Punto_venta[],2,0)</f>
        <v>3</v>
      </c>
      <c r="F9263" t="s">
        <v>21</v>
      </c>
      <c r="G9263">
        <f>+VLOOKUP(Tabla2[[#This Row],[Cultivo]],Cod_categoría[],2,0)</f>
        <v>100108002</v>
      </c>
      <c r="H9263" t="str">
        <f>+VLOOKUP(F9263,Codigos[],2,0)</f>
        <v>Frutos tropicales y subtropicales</v>
      </c>
      <c r="I9263">
        <f>+VLOOKUP(Tabla2[[#This Row],[Categoría]],Cod_procesamiento10[],2,0)</f>
        <v>4</v>
      </c>
      <c r="J9263" t="s">
        <v>163</v>
      </c>
      <c r="K9263" s="3">
        <v>2062.5</v>
      </c>
    </row>
    <row r="9264" spans="1:11" x14ac:dyDescent="0.35">
      <c r="A9264">
        <v>2015</v>
      </c>
      <c r="B9264" s="5" t="s">
        <v>53</v>
      </c>
      <c r="C9264" s="10">
        <v>42125</v>
      </c>
      <c r="D9264" t="s">
        <v>24</v>
      </c>
      <c r="E9264">
        <f>+VLOOKUP(Tabla2[[#This Row],[Punto de venta]],Punto_venta[],2,0)</f>
        <v>3</v>
      </c>
      <c r="F9264" t="s">
        <v>10</v>
      </c>
      <c r="G9264">
        <f>+VLOOKUP(Tabla2[[#This Row],[Cultivo]],Cod_categoría[],2,0)</f>
        <v>100104002</v>
      </c>
      <c r="H9264" t="str">
        <f>+VLOOKUP(F9264,Codigos[],2,0)</f>
        <v>Frutos de pepita</v>
      </c>
      <c r="I9264">
        <f>+VLOOKUP(Tabla2[[#This Row],[Categoría]],Cod_procesamiento10[],2,0)</f>
        <v>3</v>
      </c>
      <c r="J9264" t="s">
        <v>163</v>
      </c>
      <c r="K9264" s="3">
        <v>285.55</v>
      </c>
    </row>
    <row r="9265" spans="1:11" x14ac:dyDescent="0.35">
      <c r="A9265">
        <v>2015</v>
      </c>
      <c r="B9265" s="5" t="s">
        <v>53</v>
      </c>
      <c r="C9265" s="10">
        <v>42125</v>
      </c>
      <c r="D9265" t="s">
        <v>24</v>
      </c>
      <c r="E9265">
        <f>+VLOOKUP(Tabla2[[#This Row],[Punto de venta]],Punto_venta[],2,0)</f>
        <v>3</v>
      </c>
      <c r="F9265" t="s">
        <v>22</v>
      </c>
      <c r="G9265">
        <f>+VLOOKUP(Tabla2[[#This Row],[Cultivo]],Cod_categoría[],2,0)</f>
        <v>100114041</v>
      </c>
      <c r="H9265" t="str">
        <f>+VLOOKUP(F9265,Codigos[],2,0)</f>
        <v>Frutos tropicales y subtropicales</v>
      </c>
      <c r="I9265">
        <f>+VLOOKUP(Tabla2[[#This Row],[Categoría]],Cod_procesamiento10[],2,0)</f>
        <v>4</v>
      </c>
      <c r="J9265" t="s">
        <v>163</v>
      </c>
      <c r="K9265" s="3">
        <v>1470</v>
      </c>
    </row>
    <row r="9266" spans="1:11" x14ac:dyDescent="0.35">
      <c r="A9266">
        <v>2015</v>
      </c>
      <c r="B9266" s="5" t="s">
        <v>53</v>
      </c>
      <c r="C9266" s="10">
        <v>42125</v>
      </c>
      <c r="D9266" t="s">
        <v>24</v>
      </c>
      <c r="E9266">
        <f>+VLOOKUP(Tabla2[[#This Row],[Punto de venta]],Punto_venta[],2,0)</f>
        <v>3</v>
      </c>
      <c r="F9266" t="s">
        <v>28</v>
      </c>
      <c r="G9266">
        <f>+VLOOKUP(Tabla2[[#This Row],[Cultivo]],Cod_categoría[],2,0)</f>
        <v>100104003</v>
      </c>
      <c r="H9266" t="str">
        <f>+VLOOKUP(F9266,Codigos[],2,0)</f>
        <v>Frutos de pepita</v>
      </c>
      <c r="I9266">
        <f>+VLOOKUP(Tabla2[[#This Row],[Categoría]],Cod_procesamiento10[],2,0)</f>
        <v>3</v>
      </c>
      <c r="J9266" t="s">
        <v>163</v>
      </c>
      <c r="K9266" s="3">
        <v>352.26</v>
      </c>
    </row>
    <row r="9267" spans="1:11" x14ac:dyDescent="0.35">
      <c r="A9267">
        <v>2015</v>
      </c>
      <c r="B9267" s="5" t="s">
        <v>53</v>
      </c>
      <c r="C9267" s="10">
        <v>42125</v>
      </c>
      <c r="D9267" t="s">
        <v>24</v>
      </c>
      <c r="E9267">
        <f>+VLOOKUP(Tabla2[[#This Row],[Punto de venta]],Punto_venta[],2,0)</f>
        <v>3</v>
      </c>
      <c r="F9267" t="s">
        <v>11</v>
      </c>
      <c r="G9267">
        <f>+VLOOKUP(Tabla2[[#This Row],[Cultivo]],Cod_categoría[],2,0)</f>
        <v>100102005</v>
      </c>
      <c r="H9267" t="str">
        <f>+VLOOKUP(F9267,Codigos[],2,0)</f>
        <v>Cítricos</v>
      </c>
      <c r="I9267">
        <f>+VLOOKUP(Tabla2[[#This Row],[Categoría]],Cod_procesamiento10[],2,0)</f>
        <v>2</v>
      </c>
      <c r="J9267" t="s">
        <v>163</v>
      </c>
      <c r="K9267" s="3">
        <v>375.98</v>
      </c>
    </row>
    <row r="9268" spans="1:11" x14ac:dyDescent="0.35">
      <c r="A9268">
        <v>2015</v>
      </c>
      <c r="B9268" s="5" t="s">
        <v>53</v>
      </c>
      <c r="C9268" s="10">
        <v>42125</v>
      </c>
      <c r="D9268" t="s">
        <v>24</v>
      </c>
      <c r="E9268">
        <f>+VLOOKUP(Tabla2[[#This Row],[Punto de venta]],Punto_venta[],2,0)</f>
        <v>3</v>
      </c>
      <c r="F9268" t="s">
        <v>13</v>
      </c>
      <c r="G9268">
        <f>+VLOOKUP(Tabla2[[#This Row],[Cultivo]],Cod_categoría[],2,0)</f>
        <v>100106002</v>
      </c>
      <c r="H9268" t="str">
        <f>+VLOOKUP(F9268,Codigos[],2,0)</f>
        <v>Frutos oleaginosos</v>
      </c>
      <c r="I9268">
        <f>+VLOOKUP(Tabla2[[#This Row],[Categoría]],Cod_procesamiento10[],2,0)</f>
        <v>12</v>
      </c>
      <c r="J9268" t="s">
        <v>163</v>
      </c>
      <c r="K9268" s="3">
        <v>1699.01</v>
      </c>
    </row>
    <row r="9269" spans="1:11" x14ac:dyDescent="0.35">
      <c r="A9269">
        <v>2015</v>
      </c>
      <c r="B9269" s="5" t="s">
        <v>53</v>
      </c>
      <c r="C9269" s="10">
        <v>42125</v>
      </c>
      <c r="D9269" t="s">
        <v>24</v>
      </c>
      <c r="E9269">
        <f>+VLOOKUP(Tabla2[[#This Row],[Punto de venta]],Punto_venta[],2,0)</f>
        <v>3</v>
      </c>
      <c r="F9269" t="s">
        <v>31</v>
      </c>
      <c r="G9269">
        <f>+VLOOKUP(Tabla2[[#This Row],[Cultivo]],Cod_categoría[],2,0)</f>
        <v>100108004</v>
      </c>
      <c r="H9269" t="str">
        <f>+VLOOKUP(F9269,Codigos[],2,0)</f>
        <v>Frutos tropicales y subtropicales</v>
      </c>
      <c r="I9269">
        <f>+VLOOKUP(Tabla2[[#This Row],[Categoría]],Cod_procesamiento10[],2,0)</f>
        <v>4</v>
      </c>
      <c r="J9269" t="s">
        <v>163</v>
      </c>
      <c r="K9269" s="3">
        <v>970.5</v>
      </c>
    </row>
    <row r="9270" spans="1:11" x14ac:dyDescent="0.35">
      <c r="A9270">
        <v>2015</v>
      </c>
      <c r="B9270" s="5" t="s">
        <v>53</v>
      </c>
      <c r="C9270" s="10">
        <v>42125</v>
      </c>
      <c r="D9270" t="s">
        <v>24</v>
      </c>
      <c r="E9270">
        <f>+VLOOKUP(Tabla2[[#This Row],[Punto de venta]],Punto_venta[],2,0)</f>
        <v>3</v>
      </c>
      <c r="F9270" t="s">
        <v>14</v>
      </c>
      <c r="G9270">
        <f>+VLOOKUP(Tabla2[[#This Row],[Cultivo]],Cod_categoría[],2,0)</f>
        <v>100104005</v>
      </c>
      <c r="H9270" t="str">
        <f>+VLOOKUP(F9270,Codigos[],2,0)</f>
        <v>Frutos de pepita</v>
      </c>
      <c r="I9270">
        <f>+VLOOKUP(Tabla2[[#This Row],[Categoría]],Cod_procesamiento10[],2,0)</f>
        <v>3</v>
      </c>
      <c r="J9270" t="s">
        <v>163</v>
      </c>
      <c r="K9270" s="3">
        <v>365.17</v>
      </c>
    </row>
    <row r="9271" spans="1:11" x14ac:dyDescent="0.35">
      <c r="A9271">
        <v>2015</v>
      </c>
      <c r="B9271" s="5" t="s">
        <v>53</v>
      </c>
      <c r="C9271" s="10">
        <v>42125</v>
      </c>
      <c r="D9271" t="s">
        <v>24</v>
      </c>
      <c r="E9271">
        <f>+VLOOKUP(Tabla2[[#This Row],[Punto de venta]],Punto_venta[],2,0)</f>
        <v>3</v>
      </c>
      <c r="F9271" t="s">
        <v>15</v>
      </c>
      <c r="G9271">
        <f>+VLOOKUP(Tabla2[[#This Row],[Cultivo]],Cod_categoría[],2,0)</f>
        <v>100108006</v>
      </c>
      <c r="H9271" t="str">
        <f>+VLOOKUP(F9271,Codigos[],2,0)</f>
        <v>Frutos tropicales y subtropicales</v>
      </c>
      <c r="I9271">
        <f>+VLOOKUP(Tabla2[[#This Row],[Categoría]],Cod_procesamiento10[],2,0)</f>
        <v>4</v>
      </c>
      <c r="J9271" t="s">
        <v>163</v>
      </c>
      <c r="K9271" s="3">
        <v>402.04</v>
      </c>
    </row>
    <row r="9272" spans="1:11" x14ac:dyDescent="0.35">
      <c r="A9272">
        <v>2015</v>
      </c>
      <c r="B9272" s="5" t="s">
        <v>53</v>
      </c>
      <c r="C9272" s="10">
        <v>42125</v>
      </c>
      <c r="D9272" t="s">
        <v>24</v>
      </c>
      <c r="E9272">
        <f>+VLOOKUP(Tabla2[[#This Row],[Punto de venta]],Punto_venta[],2,0)</f>
        <v>3</v>
      </c>
      <c r="F9272" t="s">
        <v>27</v>
      </c>
      <c r="G9272">
        <f>+VLOOKUP(Tabla2[[#This Row],[Cultivo]],Cod_categoría[],2,0)</f>
        <v>100102006</v>
      </c>
      <c r="H9272" t="str">
        <f>+VLOOKUP(F9272,Codigos[],2,0)</f>
        <v>Cítricos</v>
      </c>
      <c r="I9272">
        <f>+VLOOKUP(Tabla2[[#This Row],[Categoría]],Cod_procesamiento10[],2,0)</f>
        <v>2</v>
      </c>
      <c r="J9272" t="s">
        <v>163</v>
      </c>
      <c r="K9272" s="3">
        <v>469.23</v>
      </c>
    </row>
    <row r="9273" spans="1:11" x14ac:dyDescent="0.35">
      <c r="A9273">
        <v>2015</v>
      </c>
      <c r="B9273" s="5" t="s">
        <v>53</v>
      </c>
      <c r="C9273" s="10">
        <v>42125</v>
      </c>
      <c r="D9273" t="s">
        <v>24</v>
      </c>
      <c r="E9273">
        <f>+VLOOKUP(Tabla2[[#This Row],[Punto de venta]],Punto_venta[],2,0)</f>
        <v>3</v>
      </c>
      <c r="F9273" t="s">
        <v>34</v>
      </c>
      <c r="G9273">
        <f>+VLOOKUP(Tabla2[[#This Row],[Cultivo]],Cod_categoría[],2,0)</f>
        <v>100114045</v>
      </c>
      <c r="H9273" t="str">
        <f>+VLOOKUP(F9273,Codigos[],2,0)</f>
        <v>Otros</v>
      </c>
      <c r="I9273">
        <f>+VLOOKUP(Tabla2[[#This Row],[Categoría]],Cod_procesamiento10[],2,0)</f>
        <v>13</v>
      </c>
      <c r="J9273" t="s">
        <v>163</v>
      </c>
      <c r="K9273" s="3">
        <v>1096.43</v>
      </c>
    </row>
    <row r="9274" spans="1:11" x14ac:dyDescent="0.35">
      <c r="A9274">
        <v>2015</v>
      </c>
      <c r="B9274" s="5" t="s">
        <v>53</v>
      </c>
      <c r="C9274" s="10">
        <v>42125</v>
      </c>
      <c r="D9274" t="s">
        <v>24</v>
      </c>
      <c r="E9274">
        <f>+VLOOKUP(Tabla2[[#This Row],[Punto de venta]],Punto_venta[],2,0)</f>
        <v>3</v>
      </c>
      <c r="F9274" t="s">
        <v>18</v>
      </c>
      <c r="G9274">
        <f>+VLOOKUP(Tabla2[[#This Row],[Cultivo]],Cod_categoría[],2,0)</f>
        <v>100114042</v>
      </c>
      <c r="H9274" t="str">
        <f>+VLOOKUP(F9274,Codigos[],2,0)</f>
        <v>Otros</v>
      </c>
      <c r="I9274">
        <f>+VLOOKUP(Tabla2[[#This Row],[Categoría]],Cod_procesamiento10[],2,0)</f>
        <v>13</v>
      </c>
      <c r="J9274" t="s">
        <v>163</v>
      </c>
      <c r="K9274" s="3">
        <v>578.88</v>
      </c>
    </row>
    <row r="9275" spans="1:11" x14ac:dyDescent="0.35">
      <c r="A9275">
        <v>2015</v>
      </c>
      <c r="B9275" s="5" t="s">
        <v>53</v>
      </c>
      <c r="C9275" s="10">
        <v>42125</v>
      </c>
      <c r="D9275" t="s">
        <v>24</v>
      </c>
      <c r="E9275">
        <f>+VLOOKUP(Tabla2[[#This Row],[Punto de venta]],Punto_venta[],2,0)</f>
        <v>3</v>
      </c>
      <c r="F9275" t="s">
        <v>16</v>
      </c>
      <c r="G9275">
        <f>+VLOOKUP(Tabla2[[#This Row],[Cultivo]],Cod_categoría[],2,0)</f>
        <v>100109001</v>
      </c>
      <c r="H9275" t="str">
        <f>+VLOOKUP(F9275,Codigos[],2,0)</f>
        <v>Uva</v>
      </c>
      <c r="I9275">
        <f>+VLOOKUP(Tabla2[[#This Row],[Categoría]],Cod_procesamiento10[],2,0)</f>
        <v>11</v>
      </c>
      <c r="J9275" t="s">
        <v>163</v>
      </c>
      <c r="K9275" s="3">
        <v>343.13</v>
      </c>
    </row>
    <row r="9276" spans="1:11" x14ac:dyDescent="0.35">
      <c r="A9276">
        <v>2015</v>
      </c>
      <c r="B9276" s="5" t="s">
        <v>52</v>
      </c>
      <c r="C9276" s="10">
        <v>42095</v>
      </c>
      <c r="D9276" t="s">
        <v>2</v>
      </c>
      <c r="E9276">
        <f>+VLOOKUP(Tabla2[[#This Row],[Punto de venta]],Punto_venta[],2,0)</f>
        <v>1</v>
      </c>
      <c r="F9276" t="s">
        <v>5</v>
      </c>
      <c r="G9276">
        <f>+VLOOKUP(Tabla2[[#This Row],[Cultivo]],Cod_categoría[],2,0)</f>
        <v>100103002</v>
      </c>
      <c r="H9276" t="str">
        <f>+VLOOKUP(F9276,Codigos[],2,0)</f>
        <v>Frutos de carozo</v>
      </c>
      <c r="I9276">
        <f>+VLOOKUP(Tabla2[[#This Row],[Categoría]],Cod_procesamiento10[],2,0)</f>
        <v>5</v>
      </c>
      <c r="J9276" t="s">
        <v>163</v>
      </c>
      <c r="K9276" s="3">
        <v>529.1</v>
      </c>
    </row>
    <row r="9277" spans="1:11" x14ac:dyDescent="0.35">
      <c r="A9277">
        <v>2015</v>
      </c>
      <c r="B9277" s="5" t="s">
        <v>52</v>
      </c>
      <c r="C9277" s="10">
        <v>42095</v>
      </c>
      <c r="D9277" t="s">
        <v>2</v>
      </c>
      <c r="E9277">
        <f>+VLOOKUP(Tabla2[[#This Row],[Punto de venta]],Punto_venta[],2,0)</f>
        <v>1</v>
      </c>
      <c r="F9277" t="s">
        <v>7</v>
      </c>
      <c r="G9277">
        <f>+VLOOKUP(Tabla2[[#This Row],[Cultivo]],Cod_categoría[],2,0)</f>
        <v>100103004</v>
      </c>
      <c r="H9277" t="str">
        <f>+VLOOKUP(F9277,Codigos[],2,0)</f>
        <v>Frutos de carozo</v>
      </c>
      <c r="I9277">
        <f>+VLOOKUP(Tabla2[[#This Row],[Categoría]],Cod_procesamiento10[],2,0)</f>
        <v>5</v>
      </c>
      <c r="J9277" t="s">
        <v>163</v>
      </c>
      <c r="K9277" s="3">
        <v>753.42</v>
      </c>
    </row>
    <row r="9278" spans="1:11" x14ac:dyDescent="0.35">
      <c r="A9278">
        <v>2015</v>
      </c>
      <c r="B9278" s="5" t="s">
        <v>52</v>
      </c>
      <c r="C9278" s="10">
        <v>42095</v>
      </c>
      <c r="D9278" t="s">
        <v>2</v>
      </c>
      <c r="E9278">
        <f>+VLOOKUP(Tabla2[[#This Row],[Punto de venta]],Punto_venta[],2,0)</f>
        <v>1</v>
      </c>
      <c r="F9278" t="s">
        <v>9</v>
      </c>
      <c r="G9278">
        <f>+VLOOKUP(Tabla2[[#This Row],[Cultivo]],Cod_categoría[],2,0)</f>
        <v>100102003</v>
      </c>
      <c r="H9278" t="str">
        <f>+VLOOKUP(F9278,Codigos[],2,0)</f>
        <v>Cítricos</v>
      </c>
      <c r="I9278">
        <f>+VLOOKUP(Tabla2[[#This Row],[Categoría]],Cod_procesamiento10[],2,0)</f>
        <v>2</v>
      </c>
      <c r="J9278" t="s">
        <v>163</v>
      </c>
      <c r="K9278" s="3">
        <v>1351.8</v>
      </c>
    </row>
    <row r="9279" spans="1:11" x14ac:dyDescent="0.35">
      <c r="A9279">
        <v>2015</v>
      </c>
      <c r="B9279" s="5" t="s">
        <v>52</v>
      </c>
      <c r="C9279" s="10">
        <v>42095</v>
      </c>
      <c r="D9279" t="s">
        <v>2</v>
      </c>
      <c r="E9279">
        <f>+VLOOKUP(Tabla2[[#This Row],[Punto de venta]],Punto_venta[],2,0)</f>
        <v>1</v>
      </c>
      <c r="F9279" t="s">
        <v>21</v>
      </c>
      <c r="G9279">
        <f>+VLOOKUP(Tabla2[[#This Row],[Cultivo]],Cod_categoría[],2,0)</f>
        <v>100108002</v>
      </c>
      <c r="H9279" t="str">
        <f>+VLOOKUP(F9279,Codigos[],2,0)</f>
        <v>Frutos tropicales y subtropicales</v>
      </c>
      <c r="I9279">
        <f>+VLOOKUP(Tabla2[[#This Row],[Categoría]],Cod_procesamiento10[],2,0)</f>
        <v>4</v>
      </c>
      <c r="J9279" t="s">
        <v>163</v>
      </c>
      <c r="K9279" s="3">
        <v>1958.33</v>
      </c>
    </row>
    <row r="9280" spans="1:11" x14ac:dyDescent="0.35">
      <c r="A9280">
        <v>2015</v>
      </c>
      <c r="B9280" s="5" t="s">
        <v>52</v>
      </c>
      <c r="C9280" s="10">
        <v>42095</v>
      </c>
      <c r="D9280" t="s">
        <v>2</v>
      </c>
      <c r="E9280">
        <f>+VLOOKUP(Tabla2[[#This Row],[Punto de venta]],Punto_venta[],2,0)</f>
        <v>1</v>
      </c>
      <c r="F9280" t="s">
        <v>10</v>
      </c>
      <c r="G9280">
        <f>+VLOOKUP(Tabla2[[#This Row],[Cultivo]],Cod_categoría[],2,0)</f>
        <v>100104002</v>
      </c>
      <c r="H9280" t="str">
        <f>+VLOOKUP(F9280,Codigos[],2,0)</f>
        <v>Frutos de pepita</v>
      </c>
      <c r="I9280">
        <f>+VLOOKUP(Tabla2[[#This Row],[Categoría]],Cod_procesamiento10[],2,0)</f>
        <v>3</v>
      </c>
      <c r="J9280" t="s">
        <v>163</v>
      </c>
      <c r="K9280" s="3">
        <v>505.16</v>
      </c>
    </row>
    <row r="9281" spans="1:11" x14ac:dyDescent="0.35">
      <c r="A9281">
        <v>2015</v>
      </c>
      <c r="B9281" s="5" t="s">
        <v>52</v>
      </c>
      <c r="C9281" s="10">
        <v>42095</v>
      </c>
      <c r="D9281" t="s">
        <v>2</v>
      </c>
      <c r="E9281">
        <f>+VLOOKUP(Tabla2[[#This Row],[Punto de venta]],Punto_venta[],2,0)</f>
        <v>1</v>
      </c>
      <c r="F9281" t="s">
        <v>11</v>
      </c>
      <c r="G9281">
        <f>+VLOOKUP(Tabla2[[#This Row],[Cultivo]],Cod_categoría[],2,0)</f>
        <v>100102005</v>
      </c>
      <c r="H9281" t="str">
        <f>+VLOOKUP(F9281,Codigos[],2,0)</f>
        <v>Cítricos</v>
      </c>
      <c r="I9281">
        <f>+VLOOKUP(Tabla2[[#This Row],[Categoría]],Cod_procesamiento10[],2,0)</f>
        <v>2</v>
      </c>
      <c r="J9281" t="s">
        <v>163</v>
      </c>
      <c r="K9281" s="3">
        <v>681.05</v>
      </c>
    </row>
    <row r="9282" spans="1:11" x14ac:dyDescent="0.35">
      <c r="A9282">
        <v>2015</v>
      </c>
      <c r="B9282" s="5" t="s">
        <v>52</v>
      </c>
      <c r="C9282" s="10">
        <v>42095</v>
      </c>
      <c r="D9282" t="s">
        <v>2</v>
      </c>
      <c r="E9282">
        <f>+VLOOKUP(Tabla2[[#This Row],[Punto de venta]],Punto_venta[],2,0)</f>
        <v>1</v>
      </c>
      <c r="F9282" t="s">
        <v>12</v>
      </c>
      <c r="G9282">
        <f>+VLOOKUP(Tabla2[[#This Row],[Cultivo]],Cod_categoría[],2,0)</f>
        <v>100103006</v>
      </c>
      <c r="H9282" t="str">
        <f>+VLOOKUP(F9282,Codigos[],2,0)</f>
        <v>Frutos de carozo</v>
      </c>
      <c r="I9282">
        <f>+VLOOKUP(Tabla2[[#This Row],[Categoría]],Cod_procesamiento10[],2,0)</f>
        <v>5</v>
      </c>
      <c r="J9282" t="s">
        <v>163</v>
      </c>
      <c r="K9282" s="3">
        <v>786.96</v>
      </c>
    </row>
    <row r="9283" spans="1:11" x14ac:dyDescent="0.35">
      <c r="A9283">
        <v>2015</v>
      </c>
      <c r="B9283" s="5" t="s">
        <v>52</v>
      </c>
      <c r="C9283" s="10">
        <v>42095</v>
      </c>
      <c r="D9283" t="s">
        <v>2</v>
      </c>
      <c r="E9283">
        <f>+VLOOKUP(Tabla2[[#This Row],[Punto de venta]],Punto_venta[],2,0)</f>
        <v>1</v>
      </c>
      <c r="F9283" t="s">
        <v>13</v>
      </c>
      <c r="G9283">
        <f>+VLOOKUP(Tabla2[[#This Row],[Cultivo]],Cod_categoría[],2,0)</f>
        <v>100106002</v>
      </c>
      <c r="H9283" t="str">
        <f>+VLOOKUP(F9283,Codigos[],2,0)</f>
        <v>Frutos oleaginosos</v>
      </c>
      <c r="I9283">
        <f>+VLOOKUP(Tabla2[[#This Row],[Categoría]],Cod_procesamiento10[],2,0)</f>
        <v>12</v>
      </c>
      <c r="J9283" t="s">
        <v>163</v>
      </c>
      <c r="K9283" s="3">
        <v>2587.52</v>
      </c>
    </row>
    <row r="9284" spans="1:11" x14ac:dyDescent="0.35">
      <c r="A9284">
        <v>2015</v>
      </c>
      <c r="B9284" s="5" t="s">
        <v>52</v>
      </c>
      <c r="C9284" s="10">
        <v>42095</v>
      </c>
      <c r="D9284" t="s">
        <v>2</v>
      </c>
      <c r="E9284">
        <f>+VLOOKUP(Tabla2[[#This Row],[Punto de venta]],Punto_venta[],2,0)</f>
        <v>1</v>
      </c>
      <c r="F9284" t="s">
        <v>14</v>
      </c>
      <c r="G9284">
        <f>+VLOOKUP(Tabla2[[#This Row],[Cultivo]],Cod_categoría[],2,0)</f>
        <v>100104005</v>
      </c>
      <c r="H9284" t="str">
        <f>+VLOOKUP(F9284,Codigos[],2,0)</f>
        <v>Frutos de pepita</v>
      </c>
      <c r="I9284">
        <f>+VLOOKUP(Tabla2[[#This Row],[Categoría]],Cod_procesamiento10[],2,0)</f>
        <v>3</v>
      </c>
      <c r="J9284" t="s">
        <v>163</v>
      </c>
      <c r="K9284" s="3">
        <v>648.42999999999995</v>
      </c>
    </row>
    <row r="9285" spans="1:11" x14ac:dyDescent="0.35">
      <c r="A9285">
        <v>2015</v>
      </c>
      <c r="B9285" s="5" t="s">
        <v>52</v>
      </c>
      <c r="C9285" s="10">
        <v>42095</v>
      </c>
      <c r="D9285" t="s">
        <v>2</v>
      </c>
      <c r="E9285">
        <f>+VLOOKUP(Tabla2[[#This Row],[Punto de venta]],Punto_venta[],2,0)</f>
        <v>1</v>
      </c>
      <c r="F9285" t="s">
        <v>15</v>
      </c>
      <c r="G9285">
        <f>+VLOOKUP(Tabla2[[#This Row],[Cultivo]],Cod_categoría[],2,0)</f>
        <v>100108006</v>
      </c>
      <c r="H9285" t="str">
        <f>+VLOOKUP(F9285,Codigos[],2,0)</f>
        <v>Frutos tropicales y subtropicales</v>
      </c>
      <c r="I9285">
        <f>+VLOOKUP(Tabla2[[#This Row],[Categoría]],Cod_procesamiento10[],2,0)</f>
        <v>4</v>
      </c>
      <c r="J9285" t="s">
        <v>163</v>
      </c>
      <c r="K9285" s="3">
        <v>557.82000000000005</v>
      </c>
    </row>
    <row r="9286" spans="1:11" x14ac:dyDescent="0.35">
      <c r="A9286">
        <v>2015</v>
      </c>
      <c r="B9286" s="5" t="s">
        <v>52</v>
      </c>
      <c r="C9286" s="10">
        <v>42095</v>
      </c>
      <c r="D9286" t="s">
        <v>2</v>
      </c>
      <c r="E9286">
        <f>+VLOOKUP(Tabla2[[#This Row],[Punto de venta]],Punto_venta[],2,0)</f>
        <v>1</v>
      </c>
      <c r="F9286" t="s">
        <v>16</v>
      </c>
      <c r="G9286">
        <f>+VLOOKUP(Tabla2[[#This Row],[Cultivo]],Cod_categoría[],2,0)</f>
        <v>100109001</v>
      </c>
      <c r="H9286" t="str">
        <f>+VLOOKUP(F9286,Codigos[],2,0)</f>
        <v>Uva</v>
      </c>
      <c r="I9286">
        <f>+VLOOKUP(Tabla2[[#This Row],[Categoría]],Cod_procesamiento10[],2,0)</f>
        <v>11</v>
      </c>
      <c r="J9286" t="s">
        <v>163</v>
      </c>
      <c r="K9286" s="3">
        <v>729.51</v>
      </c>
    </row>
    <row r="9287" spans="1:11" x14ac:dyDescent="0.35">
      <c r="A9287">
        <v>2015</v>
      </c>
      <c r="B9287" s="5" t="s">
        <v>52</v>
      </c>
      <c r="C9287" s="10">
        <v>42095</v>
      </c>
      <c r="D9287" t="s">
        <v>17</v>
      </c>
      <c r="E9287">
        <f>+VLOOKUP(Tabla2[[#This Row],[Punto de venta]],Punto_venta[],2,0)</f>
        <v>2</v>
      </c>
      <c r="F9287" t="s">
        <v>5</v>
      </c>
      <c r="G9287">
        <f>+VLOOKUP(Tabla2[[#This Row],[Cultivo]],Cod_categoría[],2,0)</f>
        <v>100103002</v>
      </c>
      <c r="H9287" t="str">
        <f>+VLOOKUP(F9287,Codigos[],2,0)</f>
        <v>Frutos de carozo</v>
      </c>
      <c r="I9287">
        <f>+VLOOKUP(Tabla2[[#This Row],[Categoría]],Cod_procesamiento10[],2,0)</f>
        <v>5</v>
      </c>
      <c r="J9287" t="s">
        <v>163</v>
      </c>
      <c r="K9287" s="3">
        <v>1182.6199999999999</v>
      </c>
    </row>
    <row r="9288" spans="1:11" x14ac:dyDescent="0.35">
      <c r="A9288">
        <v>2015</v>
      </c>
      <c r="B9288" s="5" t="s">
        <v>52</v>
      </c>
      <c r="C9288" s="10">
        <v>42095</v>
      </c>
      <c r="D9288" t="s">
        <v>17</v>
      </c>
      <c r="E9288">
        <f>+VLOOKUP(Tabla2[[#This Row],[Punto de venta]],Punto_venta[],2,0)</f>
        <v>2</v>
      </c>
      <c r="F9288" t="s">
        <v>7</v>
      </c>
      <c r="G9288">
        <f>+VLOOKUP(Tabla2[[#This Row],[Cultivo]],Cod_categoría[],2,0)</f>
        <v>100103004</v>
      </c>
      <c r="H9288" t="str">
        <f>+VLOOKUP(F9288,Codigos[],2,0)</f>
        <v>Frutos de carozo</v>
      </c>
      <c r="I9288">
        <f>+VLOOKUP(Tabla2[[#This Row],[Categoría]],Cod_procesamiento10[],2,0)</f>
        <v>5</v>
      </c>
      <c r="J9288" t="s">
        <v>163</v>
      </c>
      <c r="K9288" s="3">
        <v>1341.09</v>
      </c>
    </row>
    <row r="9289" spans="1:11" x14ac:dyDescent="0.35">
      <c r="A9289">
        <v>2015</v>
      </c>
      <c r="B9289" s="5" t="s">
        <v>52</v>
      </c>
      <c r="C9289" s="10">
        <v>42095</v>
      </c>
      <c r="D9289" t="s">
        <v>17</v>
      </c>
      <c r="E9289">
        <f>+VLOOKUP(Tabla2[[#This Row],[Punto de venta]],Punto_venta[],2,0)</f>
        <v>2</v>
      </c>
      <c r="F9289" t="s">
        <v>9</v>
      </c>
      <c r="G9289">
        <f>+VLOOKUP(Tabla2[[#This Row],[Cultivo]],Cod_categoría[],2,0)</f>
        <v>100102003</v>
      </c>
      <c r="H9289" t="str">
        <f>+VLOOKUP(F9289,Codigos[],2,0)</f>
        <v>Cítricos</v>
      </c>
      <c r="I9289">
        <f>+VLOOKUP(Tabla2[[#This Row],[Categoría]],Cod_procesamiento10[],2,0)</f>
        <v>2</v>
      </c>
      <c r="J9289" t="s">
        <v>163</v>
      </c>
      <c r="K9289" s="3">
        <v>2022.67</v>
      </c>
    </row>
    <row r="9290" spans="1:11" x14ac:dyDescent="0.35">
      <c r="A9290">
        <v>2015</v>
      </c>
      <c r="B9290" s="5" t="s">
        <v>52</v>
      </c>
      <c r="C9290" s="10">
        <v>42095</v>
      </c>
      <c r="D9290" t="s">
        <v>17</v>
      </c>
      <c r="E9290">
        <f>+VLOOKUP(Tabla2[[#This Row],[Punto de venta]],Punto_venta[],2,0)</f>
        <v>2</v>
      </c>
      <c r="F9290" t="s">
        <v>21</v>
      </c>
      <c r="G9290">
        <f>+VLOOKUP(Tabla2[[#This Row],[Cultivo]],Cod_categoría[],2,0)</f>
        <v>100108002</v>
      </c>
      <c r="H9290" t="str">
        <f>+VLOOKUP(F9290,Codigos[],2,0)</f>
        <v>Frutos tropicales y subtropicales</v>
      </c>
      <c r="I9290">
        <f>+VLOOKUP(Tabla2[[#This Row],[Categoría]],Cod_procesamiento10[],2,0)</f>
        <v>4</v>
      </c>
      <c r="J9290" t="s">
        <v>163</v>
      </c>
      <c r="K9290" s="3">
        <v>2010.48</v>
      </c>
    </row>
    <row r="9291" spans="1:11" x14ac:dyDescent="0.35">
      <c r="A9291">
        <v>2015</v>
      </c>
      <c r="B9291" s="5" t="s">
        <v>52</v>
      </c>
      <c r="C9291" s="10">
        <v>42095</v>
      </c>
      <c r="D9291" t="s">
        <v>17</v>
      </c>
      <c r="E9291">
        <f>+VLOOKUP(Tabla2[[#This Row],[Punto de venta]],Punto_venta[],2,0)</f>
        <v>2</v>
      </c>
      <c r="F9291" t="s">
        <v>10</v>
      </c>
      <c r="G9291">
        <f>+VLOOKUP(Tabla2[[#This Row],[Cultivo]],Cod_categoría[],2,0)</f>
        <v>100104002</v>
      </c>
      <c r="H9291" t="str">
        <f>+VLOOKUP(F9291,Codigos[],2,0)</f>
        <v>Frutos de pepita</v>
      </c>
      <c r="I9291">
        <f>+VLOOKUP(Tabla2[[#This Row],[Categoría]],Cod_procesamiento10[],2,0)</f>
        <v>3</v>
      </c>
      <c r="J9291" t="s">
        <v>163</v>
      </c>
      <c r="K9291" s="3">
        <v>1068.83</v>
      </c>
    </row>
    <row r="9292" spans="1:11" x14ac:dyDescent="0.35">
      <c r="A9292">
        <v>2015</v>
      </c>
      <c r="B9292" s="5" t="s">
        <v>52</v>
      </c>
      <c r="C9292" s="10">
        <v>42095</v>
      </c>
      <c r="D9292" t="s">
        <v>17</v>
      </c>
      <c r="E9292">
        <f>+VLOOKUP(Tabla2[[#This Row],[Punto de venta]],Punto_venta[],2,0)</f>
        <v>2</v>
      </c>
      <c r="F9292" t="s">
        <v>11</v>
      </c>
      <c r="G9292">
        <f>+VLOOKUP(Tabla2[[#This Row],[Cultivo]],Cod_categoría[],2,0)</f>
        <v>100102005</v>
      </c>
      <c r="H9292" t="str">
        <f>+VLOOKUP(F9292,Codigos[],2,0)</f>
        <v>Cítricos</v>
      </c>
      <c r="I9292">
        <f>+VLOOKUP(Tabla2[[#This Row],[Categoría]],Cod_procesamiento10[],2,0)</f>
        <v>2</v>
      </c>
      <c r="J9292" t="s">
        <v>163</v>
      </c>
      <c r="K9292" s="3">
        <v>1005.08</v>
      </c>
    </row>
    <row r="9293" spans="1:11" x14ac:dyDescent="0.35">
      <c r="A9293">
        <v>2015</v>
      </c>
      <c r="B9293" s="5" t="s">
        <v>52</v>
      </c>
      <c r="C9293" s="10">
        <v>42095</v>
      </c>
      <c r="D9293" t="s">
        <v>17</v>
      </c>
      <c r="E9293">
        <f>+VLOOKUP(Tabla2[[#This Row],[Punto de venta]],Punto_venta[],2,0)</f>
        <v>2</v>
      </c>
      <c r="F9293" t="s">
        <v>12</v>
      </c>
      <c r="G9293">
        <f>+VLOOKUP(Tabla2[[#This Row],[Cultivo]],Cod_categoría[],2,0)</f>
        <v>100103006</v>
      </c>
      <c r="H9293" t="str">
        <f>+VLOOKUP(F9293,Codigos[],2,0)</f>
        <v>Frutos de carozo</v>
      </c>
      <c r="I9293">
        <f>+VLOOKUP(Tabla2[[#This Row],[Categoría]],Cod_procesamiento10[],2,0)</f>
        <v>5</v>
      </c>
      <c r="J9293" t="s">
        <v>163</v>
      </c>
      <c r="K9293" s="3">
        <v>1230.03</v>
      </c>
    </row>
    <row r="9294" spans="1:11" x14ac:dyDescent="0.35">
      <c r="A9294">
        <v>2015</v>
      </c>
      <c r="B9294" s="5" t="s">
        <v>52</v>
      </c>
      <c r="C9294" s="10">
        <v>42095</v>
      </c>
      <c r="D9294" t="s">
        <v>17</v>
      </c>
      <c r="E9294">
        <f>+VLOOKUP(Tabla2[[#This Row],[Punto de venta]],Punto_venta[],2,0)</f>
        <v>2</v>
      </c>
      <c r="F9294" t="s">
        <v>13</v>
      </c>
      <c r="G9294">
        <f>+VLOOKUP(Tabla2[[#This Row],[Cultivo]],Cod_categoría[],2,0)</f>
        <v>100106002</v>
      </c>
      <c r="H9294" t="str">
        <f>+VLOOKUP(F9294,Codigos[],2,0)</f>
        <v>Frutos oleaginosos</v>
      </c>
      <c r="I9294">
        <f>+VLOOKUP(Tabla2[[#This Row],[Categoría]],Cod_procesamiento10[],2,0)</f>
        <v>12</v>
      </c>
      <c r="J9294" t="s">
        <v>163</v>
      </c>
      <c r="K9294" s="3">
        <v>3191.64</v>
      </c>
    </row>
    <row r="9295" spans="1:11" x14ac:dyDescent="0.35">
      <c r="A9295">
        <v>2015</v>
      </c>
      <c r="B9295" s="5" t="s">
        <v>52</v>
      </c>
      <c r="C9295" s="10">
        <v>42095</v>
      </c>
      <c r="D9295" t="s">
        <v>17</v>
      </c>
      <c r="E9295">
        <f>+VLOOKUP(Tabla2[[#This Row],[Punto de venta]],Punto_venta[],2,0)</f>
        <v>2</v>
      </c>
      <c r="F9295" t="s">
        <v>14</v>
      </c>
      <c r="G9295">
        <f>+VLOOKUP(Tabla2[[#This Row],[Cultivo]],Cod_categoría[],2,0)</f>
        <v>100104005</v>
      </c>
      <c r="H9295" t="str">
        <f>+VLOOKUP(F9295,Codigos[],2,0)</f>
        <v>Frutos de pepita</v>
      </c>
      <c r="I9295">
        <f>+VLOOKUP(Tabla2[[#This Row],[Categoría]],Cod_procesamiento10[],2,0)</f>
        <v>3</v>
      </c>
      <c r="J9295" t="s">
        <v>163</v>
      </c>
      <c r="K9295" s="3">
        <v>1314.54</v>
      </c>
    </row>
    <row r="9296" spans="1:11" x14ac:dyDescent="0.35">
      <c r="A9296">
        <v>2015</v>
      </c>
      <c r="B9296" s="5" t="s">
        <v>52</v>
      </c>
      <c r="C9296" s="10">
        <v>42095</v>
      </c>
      <c r="D9296" t="s">
        <v>17</v>
      </c>
      <c r="E9296">
        <f>+VLOOKUP(Tabla2[[#This Row],[Punto de venta]],Punto_venta[],2,0)</f>
        <v>2</v>
      </c>
      <c r="F9296" t="s">
        <v>15</v>
      </c>
      <c r="G9296">
        <f>+VLOOKUP(Tabla2[[#This Row],[Cultivo]],Cod_categoría[],2,0)</f>
        <v>100108006</v>
      </c>
      <c r="H9296" t="str">
        <f>+VLOOKUP(F9296,Codigos[],2,0)</f>
        <v>Frutos tropicales y subtropicales</v>
      </c>
      <c r="I9296">
        <f>+VLOOKUP(Tabla2[[#This Row],[Categoría]],Cod_procesamiento10[],2,0)</f>
        <v>4</v>
      </c>
      <c r="J9296" t="s">
        <v>163</v>
      </c>
      <c r="K9296" s="3">
        <v>742.99</v>
      </c>
    </row>
    <row r="9297" spans="1:11" x14ac:dyDescent="0.35">
      <c r="A9297">
        <v>2015</v>
      </c>
      <c r="B9297" s="5" t="s">
        <v>52</v>
      </c>
      <c r="C9297" s="10">
        <v>42095</v>
      </c>
      <c r="D9297" t="s">
        <v>17</v>
      </c>
      <c r="E9297">
        <f>+VLOOKUP(Tabla2[[#This Row],[Punto de venta]],Punto_venta[],2,0)</f>
        <v>2</v>
      </c>
      <c r="F9297" t="s">
        <v>16</v>
      </c>
      <c r="G9297">
        <f>+VLOOKUP(Tabla2[[#This Row],[Cultivo]],Cod_categoría[],2,0)</f>
        <v>100109001</v>
      </c>
      <c r="H9297" t="str">
        <f>+VLOOKUP(F9297,Codigos[],2,0)</f>
        <v>Uva</v>
      </c>
      <c r="I9297">
        <f>+VLOOKUP(Tabla2[[#This Row],[Categoría]],Cod_procesamiento10[],2,0)</f>
        <v>11</v>
      </c>
      <c r="J9297" t="s">
        <v>163</v>
      </c>
      <c r="K9297" s="3">
        <v>1674.65</v>
      </c>
    </row>
    <row r="9298" spans="1:11" x14ac:dyDescent="0.35">
      <c r="A9298">
        <v>2015</v>
      </c>
      <c r="B9298" s="5" t="s">
        <v>52</v>
      </c>
      <c r="C9298" s="10">
        <v>42095</v>
      </c>
      <c r="D9298" t="s">
        <v>2</v>
      </c>
      <c r="E9298">
        <f>+VLOOKUP(Tabla2[[#This Row],[Punto de venta]],Punto_venta[],2,0)</f>
        <v>1</v>
      </c>
      <c r="F9298" t="s">
        <v>5</v>
      </c>
      <c r="G9298">
        <f>+VLOOKUP(Tabla2[[#This Row],[Cultivo]],Cod_categoría[],2,0)</f>
        <v>100103002</v>
      </c>
      <c r="H9298" t="str">
        <f>+VLOOKUP(F9298,Codigos[],2,0)</f>
        <v>Frutos de carozo</v>
      </c>
      <c r="I9298">
        <f>+VLOOKUP(Tabla2[[#This Row],[Categoría]],Cod_procesamiento10[],2,0)</f>
        <v>5</v>
      </c>
      <c r="J9298" t="s">
        <v>163</v>
      </c>
      <c r="K9298" s="3">
        <v>518.9</v>
      </c>
    </row>
    <row r="9299" spans="1:11" x14ac:dyDescent="0.35">
      <c r="A9299">
        <v>2015</v>
      </c>
      <c r="B9299" s="5" t="s">
        <v>52</v>
      </c>
      <c r="C9299" s="10">
        <v>42095</v>
      </c>
      <c r="D9299" t="s">
        <v>2</v>
      </c>
      <c r="E9299">
        <f>+VLOOKUP(Tabla2[[#This Row],[Punto de venta]],Punto_venta[],2,0)</f>
        <v>1</v>
      </c>
      <c r="F9299" t="s">
        <v>7</v>
      </c>
      <c r="G9299">
        <f>+VLOOKUP(Tabla2[[#This Row],[Cultivo]],Cod_categoría[],2,0)</f>
        <v>100103004</v>
      </c>
      <c r="H9299" t="str">
        <f>+VLOOKUP(F9299,Codigos[],2,0)</f>
        <v>Frutos de carozo</v>
      </c>
      <c r="I9299">
        <f>+VLOOKUP(Tabla2[[#This Row],[Categoría]],Cod_procesamiento10[],2,0)</f>
        <v>5</v>
      </c>
      <c r="J9299" t="s">
        <v>163</v>
      </c>
      <c r="K9299" s="3">
        <v>852.78</v>
      </c>
    </row>
    <row r="9300" spans="1:11" x14ac:dyDescent="0.35">
      <c r="A9300">
        <v>2015</v>
      </c>
      <c r="B9300" s="5" t="s">
        <v>52</v>
      </c>
      <c r="C9300" s="10">
        <v>42095</v>
      </c>
      <c r="D9300" t="s">
        <v>2</v>
      </c>
      <c r="E9300">
        <f>+VLOOKUP(Tabla2[[#This Row],[Punto de venta]],Punto_venta[],2,0)</f>
        <v>1</v>
      </c>
      <c r="F9300" t="s">
        <v>9</v>
      </c>
      <c r="G9300">
        <f>+VLOOKUP(Tabla2[[#This Row],[Cultivo]],Cod_categoría[],2,0)</f>
        <v>100102003</v>
      </c>
      <c r="H9300" t="str">
        <f>+VLOOKUP(F9300,Codigos[],2,0)</f>
        <v>Cítricos</v>
      </c>
      <c r="I9300">
        <f>+VLOOKUP(Tabla2[[#This Row],[Categoría]],Cod_procesamiento10[],2,0)</f>
        <v>2</v>
      </c>
      <c r="J9300" t="s">
        <v>163</v>
      </c>
      <c r="K9300" s="3">
        <v>1282.43</v>
      </c>
    </row>
    <row r="9301" spans="1:11" x14ac:dyDescent="0.35">
      <c r="A9301">
        <v>2015</v>
      </c>
      <c r="B9301" s="5" t="s">
        <v>52</v>
      </c>
      <c r="C9301" s="10">
        <v>42095</v>
      </c>
      <c r="D9301" t="s">
        <v>2</v>
      </c>
      <c r="E9301">
        <f>+VLOOKUP(Tabla2[[#This Row],[Punto de venta]],Punto_venta[],2,0)</f>
        <v>1</v>
      </c>
      <c r="F9301" t="s">
        <v>21</v>
      </c>
      <c r="G9301">
        <f>+VLOOKUP(Tabla2[[#This Row],[Cultivo]],Cod_categoría[],2,0)</f>
        <v>100108002</v>
      </c>
      <c r="H9301" t="str">
        <f>+VLOOKUP(F9301,Codigos[],2,0)</f>
        <v>Frutos tropicales y subtropicales</v>
      </c>
      <c r="I9301">
        <f>+VLOOKUP(Tabla2[[#This Row],[Categoría]],Cod_procesamiento10[],2,0)</f>
        <v>4</v>
      </c>
      <c r="J9301" t="s">
        <v>163</v>
      </c>
      <c r="K9301" s="3">
        <v>2178.5700000000002</v>
      </c>
    </row>
    <row r="9302" spans="1:11" x14ac:dyDescent="0.35">
      <c r="A9302">
        <v>2015</v>
      </c>
      <c r="B9302" s="5" t="s">
        <v>52</v>
      </c>
      <c r="C9302" s="10">
        <v>42095</v>
      </c>
      <c r="D9302" t="s">
        <v>2</v>
      </c>
      <c r="E9302">
        <f>+VLOOKUP(Tabla2[[#This Row],[Punto de venta]],Punto_venta[],2,0)</f>
        <v>1</v>
      </c>
      <c r="F9302" t="s">
        <v>10</v>
      </c>
      <c r="G9302">
        <f>+VLOOKUP(Tabla2[[#This Row],[Cultivo]],Cod_categoría[],2,0)</f>
        <v>100104002</v>
      </c>
      <c r="H9302" t="str">
        <f>+VLOOKUP(F9302,Codigos[],2,0)</f>
        <v>Frutos de pepita</v>
      </c>
      <c r="I9302">
        <f>+VLOOKUP(Tabla2[[#This Row],[Categoría]],Cod_procesamiento10[],2,0)</f>
        <v>3</v>
      </c>
      <c r="J9302" t="s">
        <v>163</v>
      </c>
      <c r="K9302" s="3">
        <v>497.61</v>
      </c>
    </row>
    <row r="9303" spans="1:11" x14ac:dyDescent="0.35">
      <c r="A9303">
        <v>2015</v>
      </c>
      <c r="B9303" s="5" t="s">
        <v>52</v>
      </c>
      <c r="C9303" s="10">
        <v>42095</v>
      </c>
      <c r="D9303" t="s">
        <v>2</v>
      </c>
      <c r="E9303">
        <f>+VLOOKUP(Tabla2[[#This Row],[Punto de venta]],Punto_venta[],2,0)</f>
        <v>1</v>
      </c>
      <c r="F9303" t="s">
        <v>11</v>
      </c>
      <c r="G9303">
        <f>+VLOOKUP(Tabla2[[#This Row],[Cultivo]],Cod_categoría[],2,0)</f>
        <v>100102005</v>
      </c>
      <c r="H9303" t="str">
        <f>+VLOOKUP(F9303,Codigos[],2,0)</f>
        <v>Cítricos</v>
      </c>
      <c r="I9303">
        <f>+VLOOKUP(Tabla2[[#This Row],[Categoría]],Cod_procesamiento10[],2,0)</f>
        <v>2</v>
      </c>
      <c r="J9303" t="s">
        <v>163</v>
      </c>
      <c r="K9303" s="3">
        <v>721.4</v>
      </c>
    </row>
    <row r="9304" spans="1:11" x14ac:dyDescent="0.35">
      <c r="A9304">
        <v>2015</v>
      </c>
      <c r="B9304" s="5" t="s">
        <v>52</v>
      </c>
      <c r="C9304" s="10">
        <v>42095</v>
      </c>
      <c r="D9304" t="s">
        <v>2</v>
      </c>
      <c r="E9304">
        <f>+VLOOKUP(Tabla2[[#This Row],[Punto de venta]],Punto_venta[],2,0)</f>
        <v>1</v>
      </c>
      <c r="F9304" t="s">
        <v>12</v>
      </c>
      <c r="G9304">
        <f>+VLOOKUP(Tabla2[[#This Row],[Cultivo]],Cod_categoría[],2,0)</f>
        <v>100103006</v>
      </c>
      <c r="H9304" t="str">
        <f>+VLOOKUP(F9304,Codigos[],2,0)</f>
        <v>Frutos de carozo</v>
      </c>
      <c r="I9304">
        <f>+VLOOKUP(Tabla2[[#This Row],[Categoría]],Cod_procesamiento10[],2,0)</f>
        <v>5</v>
      </c>
      <c r="J9304" t="s">
        <v>163</v>
      </c>
      <c r="K9304" s="3">
        <v>959.63</v>
      </c>
    </row>
    <row r="9305" spans="1:11" x14ac:dyDescent="0.35">
      <c r="A9305">
        <v>2015</v>
      </c>
      <c r="B9305" s="5" t="s">
        <v>52</v>
      </c>
      <c r="C9305" s="10">
        <v>42095</v>
      </c>
      <c r="D9305" t="s">
        <v>2</v>
      </c>
      <c r="E9305">
        <f>+VLOOKUP(Tabla2[[#This Row],[Punto de venta]],Punto_venta[],2,0)</f>
        <v>1</v>
      </c>
      <c r="F9305" t="s">
        <v>13</v>
      </c>
      <c r="G9305">
        <f>+VLOOKUP(Tabla2[[#This Row],[Cultivo]],Cod_categoría[],2,0)</f>
        <v>100106002</v>
      </c>
      <c r="H9305" t="str">
        <f>+VLOOKUP(F9305,Codigos[],2,0)</f>
        <v>Frutos oleaginosos</v>
      </c>
      <c r="I9305">
        <f>+VLOOKUP(Tabla2[[#This Row],[Categoría]],Cod_procesamiento10[],2,0)</f>
        <v>12</v>
      </c>
      <c r="J9305" t="s">
        <v>163</v>
      </c>
      <c r="K9305" s="3">
        <v>2659.07</v>
      </c>
    </row>
    <row r="9306" spans="1:11" x14ac:dyDescent="0.35">
      <c r="A9306">
        <v>2015</v>
      </c>
      <c r="B9306" s="5" t="s">
        <v>52</v>
      </c>
      <c r="C9306" s="10">
        <v>42095</v>
      </c>
      <c r="D9306" t="s">
        <v>2</v>
      </c>
      <c r="E9306">
        <f>+VLOOKUP(Tabla2[[#This Row],[Punto de venta]],Punto_venta[],2,0)</f>
        <v>1</v>
      </c>
      <c r="F9306" t="s">
        <v>14</v>
      </c>
      <c r="G9306">
        <f>+VLOOKUP(Tabla2[[#This Row],[Cultivo]],Cod_categoría[],2,0)</f>
        <v>100104005</v>
      </c>
      <c r="H9306" t="str">
        <f>+VLOOKUP(F9306,Codigos[],2,0)</f>
        <v>Frutos de pepita</v>
      </c>
      <c r="I9306">
        <f>+VLOOKUP(Tabla2[[#This Row],[Categoría]],Cod_procesamiento10[],2,0)</f>
        <v>3</v>
      </c>
      <c r="J9306" t="s">
        <v>163</v>
      </c>
      <c r="K9306" s="3">
        <v>631.1</v>
      </c>
    </row>
    <row r="9307" spans="1:11" x14ac:dyDescent="0.35">
      <c r="A9307">
        <v>2015</v>
      </c>
      <c r="B9307" s="5" t="s">
        <v>52</v>
      </c>
      <c r="C9307" s="10">
        <v>42095</v>
      </c>
      <c r="D9307" t="s">
        <v>2</v>
      </c>
      <c r="E9307">
        <f>+VLOOKUP(Tabla2[[#This Row],[Punto de venta]],Punto_venta[],2,0)</f>
        <v>1</v>
      </c>
      <c r="F9307" t="s">
        <v>15</v>
      </c>
      <c r="G9307">
        <f>+VLOOKUP(Tabla2[[#This Row],[Cultivo]],Cod_categoría[],2,0)</f>
        <v>100108006</v>
      </c>
      <c r="H9307" t="str">
        <f>+VLOOKUP(F9307,Codigos[],2,0)</f>
        <v>Frutos tropicales y subtropicales</v>
      </c>
      <c r="I9307">
        <f>+VLOOKUP(Tabla2[[#This Row],[Categoría]],Cod_procesamiento10[],2,0)</f>
        <v>4</v>
      </c>
      <c r="J9307" t="s">
        <v>163</v>
      </c>
      <c r="K9307" s="3">
        <v>556.69000000000005</v>
      </c>
    </row>
    <row r="9308" spans="1:11" x14ac:dyDescent="0.35">
      <c r="A9308">
        <v>2015</v>
      </c>
      <c r="B9308" s="5" t="s">
        <v>52</v>
      </c>
      <c r="C9308" s="10">
        <v>42095</v>
      </c>
      <c r="D9308" t="s">
        <v>2</v>
      </c>
      <c r="E9308">
        <f>+VLOOKUP(Tabla2[[#This Row],[Punto de venta]],Punto_venta[],2,0)</f>
        <v>1</v>
      </c>
      <c r="F9308" t="s">
        <v>16</v>
      </c>
      <c r="G9308">
        <f>+VLOOKUP(Tabla2[[#This Row],[Cultivo]],Cod_categoría[],2,0)</f>
        <v>100109001</v>
      </c>
      <c r="H9308" t="str">
        <f>+VLOOKUP(F9308,Codigos[],2,0)</f>
        <v>Uva</v>
      </c>
      <c r="I9308">
        <f>+VLOOKUP(Tabla2[[#This Row],[Categoría]],Cod_procesamiento10[],2,0)</f>
        <v>11</v>
      </c>
      <c r="J9308" t="s">
        <v>163</v>
      </c>
      <c r="K9308" s="3">
        <v>772.44</v>
      </c>
    </row>
    <row r="9309" spans="1:11" x14ac:dyDescent="0.35">
      <c r="A9309">
        <v>2015</v>
      </c>
      <c r="B9309" s="5" t="s">
        <v>52</v>
      </c>
      <c r="C9309" s="10">
        <v>42095</v>
      </c>
      <c r="D9309" t="s">
        <v>17</v>
      </c>
      <c r="E9309">
        <f>+VLOOKUP(Tabla2[[#This Row],[Punto de venta]],Punto_venta[],2,0)</f>
        <v>2</v>
      </c>
      <c r="F9309" t="s">
        <v>5</v>
      </c>
      <c r="G9309">
        <f>+VLOOKUP(Tabla2[[#This Row],[Cultivo]],Cod_categoría[],2,0)</f>
        <v>100103002</v>
      </c>
      <c r="H9309" t="str">
        <f>+VLOOKUP(F9309,Codigos[],2,0)</f>
        <v>Frutos de carozo</v>
      </c>
      <c r="I9309">
        <f>+VLOOKUP(Tabla2[[#This Row],[Categoría]],Cod_procesamiento10[],2,0)</f>
        <v>5</v>
      </c>
      <c r="J9309" t="s">
        <v>163</v>
      </c>
      <c r="K9309" s="3">
        <v>1185.55</v>
      </c>
    </row>
    <row r="9310" spans="1:11" x14ac:dyDescent="0.35">
      <c r="A9310">
        <v>2015</v>
      </c>
      <c r="B9310" s="5" t="s">
        <v>52</v>
      </c>
      <c r="C9310" s="10">
        <v>42095</v>
      </c>
      <c r="D9310" t="s">
        <v>17</v>
      </c>
      <c r="E9310">
        <f>+VLOOKUP(Tabla2[[#This Row],[Punto de venta]],Punto_venta[],2,0)</f>
        <v>2</v>
      </c>
      <c r="F9310" t="s">
        <v>7</v>
      </c>
      <c r="G9310">
        <f>+VLOOKUP(Tabla2[[#This Row],[Cultivo]],Cod_categoría[],2,0)</f>
        <v>100103004</v>
      </c>
      <c r="H9310" t="str">
        <f>+VLOOKUP(F9310,Codigos[],2,0)</f>
        <v>Frutos de carozo</v>
      </c>
      <c r="I9310">
        <f>+VLOOKUP(Tabla2[[#This Row],[Categoría]],Cod_procesamiento10[],2,0)</f>
        <v>5</v>
      </c>
      <c r="J9310" t="s">
        <v>163</v>
      </c>
      <c r="K9310" s="3">
        <v>1336.65</v>
      </c>
    </row>
    <row r="9311" spans="1:11" x14ac:dyDescent="0.35">
      <c r="A9311">
        <v>2015</v>
      </c>
      <c r="B9311" s="5" t="s">
        <v>52</v>
      </c>
      <c r="C9311" s="10">
        <v>42095</v>
      </c>
      <c r="D9311" t="s">
        <v>17</v>
      </c>
      <c r="E9311">
        <f>+VLOOKUP(Tabla2[[#This Row],[Punto de venta]],Punto_venta[],2,0)</f>
        <v>2</v>
      </c>
      <c r="F9311" t="s">
        <v>9</v>
      </c>
      <c r="G9311">
        <f>+VLOOKUP(Tabla2[[#This Row],[Cultivo]],Cod_categoría[],2,0)</f>
        <v>100102003</v>
      </c>
      <c r="H9311" t="str">
        <f>+VLOOKUP(F9311,Codigos[],2,0)</f>
        <v>Cítricos</v>
      </c>
      <c r="I9311">
        <f>+VLOOKUP(Tabla2[[#This Row],[Categoría]],Cod_procesamiento10[],2,0)</f>
        <v>2</v>
      </c>
      <c r="J9311" t="s">
        <v>163</v>
      </c>
      <c r="K9311" s="3">
        <v>1976.14</v>
      </c>
    </row>
    <row r="9312" spans="1:11" x14ac:dyDescent="0.35">
      <c r="A9312">
        <v>2015</v>
      </c>
      <c r="B9312" s="5" t="s">
        <v>52</v>
      </c>
      <c r="C9312" s="10">
        <v>42095</v>
      </c>
      <c r="D9312" t="s">
        <v>17</v>
      </c>
      <c r="E9312">
        <f>+VLOOKUP(Tabla2[[#This Row],[Punto de venta]],Punto_venta[],2,0)</f>
        <v>2</v>
      </c>
      <c r="F9312" t="s">
        <v>21</v>
      </c>
      <c r="G9312">
        <f>+VLOOKUP(Tabla2[[#This Row],[Cultivo]],Cod_categoría[],2,0)</f>
        <v>100108002</v>
      </c>
      <c r="H9312" t="str">
        <f>+VLOOKUP(F9312,Codigos[],2,0)</f>
        <v>Frutos tropicales y subtropicales</v>
      </c>
      <c r="I9312">
        <f>+VLOOKUP(Tabla2[[#This Row],[Categoría]],Cod_procesamiento10[],2,0)</f>
        <v>4</v>
      </c>
      <c r="J9312" t="s">
        <v>163</v>
      </c>
      <c r="K9312" s="3">
        <v>2016.74</v>
      </c>
    </row>
    <row r="9313" spans="1:11" x14ac:dyDescent="0.35">
      <c r="A9313">
        <v>2015</v>
      </c>
      <c r="B9313" s="5" t="s">
        <v>52</v>
      </c>
      <c r="C9313" s="10">
        <v>42095</v>
      </c>
      <c r="D9313" t="s">
        <v>17</v>
      </c>
      <c r="E9313">
        <f>+VLOOKUP(Tabla2[[#This Row],[Punto de venta]],Punto_venta[],2,0)</f>
        <v>2</v>
      </c>
      <c r="F9313" t="s">
        <v>10</v>
      </c>
      <c r="G9313">
        <f>+VLOOKUP(Tabla2[[#This Row],[Cultivo]],Cod_categoría[],2,0)</f>
        <v>100104002</v>
      </c>
      <c r="H9313" t="str">
        <f>+VLOOKUP(F9313,Codigos[],2,0)</f>
        <v>Frutos de pepita</v>
      </c>
      <c r="I9313">
        <f>+VLOOKUP(Tabla2[[#This Row],[Categoría]],Cod_procesamiento10[],2,0)</f>
        <v>3</v>
      </c>
      <c r="J9313" t="s">
        <v>163</v>
      </c>
      <c r="K9313" s="3">
        <v>1081.95</v>
      </c>
    </row>
    <row r="9314" spans="1:11" x14ac:dyDescent="0.35">
      <c r="A9314">
        <v>2015</v>
      </c>
      <c r="B9314" s="5" t="s">
        <v>52</v>
      </c>
      <c r="C9314" s="10">
        <v>42095</v>
      </c>
      <c r="D9314" t="s">
        <v>17</v>
      </c>
      <c r="E9314">
        <f>+VLOOKUP(Tabla2[[#This Row],[Punto de venta]],Punto_venta[],2,0)</f>
        <v>2</v>
      </c>
      <c r="F9314" t="s">
        <v>11</v>
      </c>
      <c r="G9314">
        <f>+VLOOKUP(Tabla2[[#This Row],[Cultivo]],Cod_categoría[],2,0)</f>
        <v>100102005</v>
      </c>
      <c r="H9314" t="str">
        <f>+VLOOKUP(F9314,Codigos[],2,0)</f>
        <v>Cítricos</v>
      </c>
      <c r="I9314">
        <f>+VLOOKUP(Tabla2[[#This Row],[Categoría]],Cod_procesamiento10[],2,0)</f>
        <v>2</v>
      </c>
      <c r="J9314" t="s">
        <v>163</v>
      </c>
      <c r="K9314" s="3">
        <v>1017.06</v>
      </c>
    </row>
    <row r="9315" spans="1:11" x14ac:dyDescent="0.35">
      <c r="A9315">
        <v>2015</v>
      </c>
      <c r="B9315" s="5" t="s">
        <v>52</v>
      </c>
      <c r="C9315" s="10">
        <v>42095</v>
      </c>
      <c r="D9315" t="s">
        <v>17</v>
      </c>
      <c r="E9315">
        <f>+VLOOKUP(Tabla2[[#This Row],[Punto de venta]],Punto_venta[],2,0)</f>
        <v>2</v>
      </c>
      <c r="F9315" t="s">
        <v>12</v>
      </c>
      <c r="G9315">
        <f>+VLOOKUP(Tabla2[[#This Row],[Cultivo]],Cod_categoría[],2,0)</f>
        <v>100103006</v>
      </c>
      <c r="H9315" t="str">
        <f>+VLOOKUP(F9315,Codigos[],2,0)</f>
        <v>Frutos de carozo</v>
      </c>
      <c r="I9315">
        <f>+VLOOKUP(Tabla2[[#This Row],[Categoría]],Cod_procesamiento10[],2,0)</f>
        <v>5</v>
      </c>
      <c r="J9315" t="s">
        <v>163</v>
      </c>
      <c r="K9315" s="3">
        <v>1261.3</v>
      </c>
    </row>
    <row r="9316" spans="1:11" x14ac:dyDescent="0.35">
      <c r="A9316">
        <v>2015</v>
      </c>
      <c r="B9316" s="5" t="s">
        <v>52</v>
      </c>
      <c r="C9316" s="10">
        <v>42095</v>
      </c>
      <c r="D9316" t="s">
        <v>17</v>
      </c>
      <c r="E9316">
        <f>+VLOOKUP(Tabla2[[#This Row],[Punto de venta]],Punto_venta[],2,0)</f>
        <v>2</v>
      </c>
      <c r="F9316" t="s">
        <v>13</v>
      </c>
      <c r="G9316">
        <f>+VLOOKUP(Tabla2[[#This Row],[Cultivo]],Cod_categoría[],2,0)</f>
        <v>100106002</v>
      </c>
      <c r="H9316" t="str">
        <f>+VLOOKUP(F9316,Codigos[],2,0)</f>
        <v>Frutos oleaginosos</v>
      </c>
      <c r="I9316">
        <f>+VLOOKUP(Tabla2[[#This Row],[Categoría]],Cod_procesamiento10[],2,0)</f>
        <v>12</v>
      </c>
      <c r="J9316" t="s">
        <v>163</v>
      </c>
      <c r="K9316" s="3">
        <v>3313.97</v>
      </c>
    </row>
    <row r="9317" spans="1:11" x14ac:dyDescent="0.35">
      <c r="A9317">
        <v>2015</v>
      </c>
      <c r="B9317" s="5" t="s">
        <v>52</v>
      </c>
      <c r="C9317" s="10">
        <v>42095</v>
      </c>
      <c r="D9317" t="s">
        <v>17</v>
      </c>
      <c r="E9317">
        <f>+VLOOKUP(Tabla2[[#This Row],[Punto de venta]],Punto_venta[],2,0)</f>
        <v>2</v>
      </c>
      <c r="F9317" t="s">
        <v>14</v>
      </c>
      <c r="G9317">
        <f>+VLOOKUP(Tabla2[[#This Row],[Cultivo]],Cod_categoría[],2,0)</f>
        <v>100104005</v>
      </c>
      <c r="H9317" t="str">
        <f>+VLOOKUP(F9317,Codigos[],2,0)</f>
        <v>Frutos de pepita</v>
      </c>
      <c r="I9317">
        <f>+VLOOKUP(Tabla2[[#This Row],[Categoría]],Cod_procesamiento10[],2,0)</f>
        <v>3</v>
      </c>
      <c r="J9317" t="s">
        <v>163</v>
      </c>
      <c r="K9317" s="3">
        <v>1151.23</v>
      </c>
    </row>
    <row r="9318" spans="1:11" x14ac:dyDescent="0.35">
      <c r="A9318">
        <v>2015</v>
      </c>
      <c r="B9318" s="5" t="s">
        <v>52</v>
      </c>
      <c r="C9318" s="10">
        <v>42095</v>
      </c>
      <c r="D9318" t="s">
        <v>17</v>
      </c>
      <c r="E9318">
        <f>+VLOOKUP(Tabla2[[#This Row],[Punto de venta]],Punto_venta[],2,0)</f>
        <v>2</v>
      </c>
      <c r="F9318" t="s">
        <v>15</v>
      </c>
      <c r="G9318">
        <f>+VLOOKUP(Tabla2[[#This Row],[Cultivo]],Cod_categoría[],2,0)</f>
        <v>100108006</v>
      </c>
      <c r="H9318" t="str">
        <f>+VLOOKUP(F9318,Codigos[],2,0)</f>
        <v>Frutos tropicales y subtropicales</v>
      </c>
      <c r="I9318">
        <f>+VLOOKUP(Tabla2[[#This Row],[Categoría]],Cod_procesamiento10[],2,0)</f>
        <v>4</v>
      </c>
      <c r="J9318" t="s">
        <v>163</v>
      </c>
      <c r="K9318" s="3">
        <v>743.96</v>
      </c>
    </row>
    <row r="9319" spans="1:11" x14ac:dyDescent="0.35">
      <c r="A9319">
        <v>2015</v>
      </c>
      <c r="B9319" s="5" t="s">
        <v>52</v>
      </c>
      <c r="C9319" s="10">
        <v>42095</v>
      </c>
      <c r="D9319" t="s">
        <v>17</v>
      </c>
      <c r="E9319">
        <f>+VLOOKUP(Tabla2[[#This Row],[Punto de venta]],Punto_venta[],2,0)</f>
        <v>2</v>
      </c>
      <c r="F9319" t="s">
        <v>16</v>
      </c>
      <c r="G9319">
        <f>+VLOOKUP(Tabla2[[#This Row],[Cultivo]],Cod_categoría[],2,0)</f>
        <v>100109001</v>
      </c>
      <c r="H9319" t="str">
        <f>+VLOOKUP(F9319,Codigos[],2,0)</f>
        <v>Uva</v>
      </c>
      <c r="I9319">
        <f>+VLOOKUP(Tabla2[[#This Row],[Categoría]],Cod_procesamiento10[],2,0)</f>
        <v>11</v>
      </c>
      <c r="J9319" t="s">
        <v>163</v>
      </c>
      <c r="K9319" s="3">
        <v>2184.5</v>
      </c>
    </row>
    <row r="9320" spans="1:11" x14ac:dyDescent="0.35">
      <c r="A9320">
        <v>2015</v>
      </c>
      <c r="B9320" s="5" t="s">
        <v>52</v>
      </c>
      <c r="C9320" s="10">
        <v>42095</v>
      </c>
      <c r="D9320" t="s">
        <v>2</v>
      </c>
      <c r="E9320">
        <f>+VLOOKUP(Tabla2[[#This Row],[Punto de venta]],Punto_venta[],2,0)</f>
        <v>1</v>
      </c>
      <c r="F9320" t="s">
        <v>5</v>
      </c>
      <c r="G9320">
        <f>+VLOOKUP(Tabla2[[#This Row],[Cultivo]],Cod_categoría[],2,0)</f>
        <v>100103002</v>
      </c>
      <c r="H9320" t="str">
        <f>+VLOOKUP(F9320,Codigos[],2,0)</f>
        <v>Frutos de carozo</v>
      </c>
      <c r="I9320">
        <f>+VLOOKUP(Tabla2[[#This Row],[Categoría]],Cod_procesamiento10[],2,0)</f>
        <v>5</v>
      </c>
      <c r="J9320" t="s">
        <v>163</v>
      </c>
      <c r="K9320" s="3">
        <v>575.79999999999995</v>
      </c>
    </row>
    <row r="9321" spans="1:11" x14ac:dyDescent="0.35">
      <c r="A9321">
        <v>2015</v>
      </c>
      <c r="B9321" s="5" t="s">
        <v>52</v>
      </c>
      <c r="C9321" s="10">
        <v>42095</v>
      </c>
      <c r="D9321" t="s">
        <v>2</v>
      </c>
      <c r="E9321">
        <f>+VLOOKUP(Tabla2[[#This Row],[Punto de venta]],Punto_venta[],2,0)</f>
        <v>1</v>
      </c>
      <c r="F9321" t="s">
        <v>7</v>
      </c>
      <c r="G9321">
        <f>+VLOOKUP(Tabla2[[#This Row],[Cultivo]],Cod_categoría[],2,0)</f>
        <v>100103004</v>
      </c>
      <c r="H9321" t="str">
        <f>+VLOOKUP(F9321,Codigos[],2,0)</f>
        <v>Frutos de carozo</v>
      </c>
      <c r="I9321">
        <f>+VLOOKUP(Tabla2[[#This Row],[Categoría]],Cod_procesamiento10[],2,0)</f>
        <v>5</v>
      </c>
      <c r="J9321" t="s">
        <v>163</v>
      </c>
      <c r="K9321" s="3">
        <v>743.75</v>
      </c>
    </row>
    <row r="9322" spans="1:11" x14ac:dyDescent="0.35">
      <c r="A9322">
        <v>2015</v>
      </c>
      <c r="B9322" s="5" t="s">
        <v>52</v>
      </c>
      <c r="C9322" s="10">
        <v>42095</v>
      </c>
      <c r="D9322" t="s">
        <v>2</v>
      </c>
      <c r="E9322">
        <f>+VLOOKUP(Tabla2[[#This Row],[Punto de venta]],Punto_venta[],2,0)</f>
        <v>1</v>
      </c>
      <c r="F9322" t="s">
        <v>9</v>
      </c>
      <c r="G9322">
        <f>+VLOOKUP(Tabla2[[#This Row],[Cultivo]],Cod_categoría[],2,0)</f>
        <v>100102003</v>
      </c>
      <c r="H9322" t="str">
        <f>+VLOOKUP(F9322,Codigos[],2,0)</f>
        <v>Cítricos</v>
      </c>
      <c r="I9322">
        <f>+VLOOKUP(Tabla2[[#This Row],[Categoría]],Cod_procesamiento10[],2,0)</f>
        <v>2</v>
      </c>
      <c r="J9322" t="s">
        <v>163</v>
      </c>
      <c r="K9322" s="3">
        <v>1257.54</v>
      </c>
    </row>
    <row r="9323" spans="1:11" x14ac:dyDescent="0.35">
      <c r="A9323">
        <v>2015</v>
      </c>
      <c r="B9323" s="5" t="s">
        <v>52</v>
      </c>
      <c r="C9323" s="10">
        <v>42095</v>
      </c>
      <c r="D9323" t="s">
        <v>2</v>
      </c>
      <c r="E9323">
        <f>+VLOOKUP(Tabla2[[#This Row],[Punto de venta]],Punto_venta[],2,0)</f>
        <v>1</v>
      </c>
      <c r="F9323" t="s">
        <v>21</v>
      </c>
      <c r="G9323">
        <f>+VLOOKUP(Tabla2[[#This Row],[Cultivo]],Cod_categoría[],2,0)</f>
        <v>100108002</v>
      </c>
      <c r="H9323" t="str">
        <f>+VLOOKUP(F9323,Codigos[],2,0)</f>
        <v>Frutos tropicales y subtropicales</v>
      </c>
      <c r="I9323">
        <f>+VLOOKUP(Tabla2[[#This Row],[Categoría]],Cod_procesamiento10[],2,0)</f>
        <v>4</v>
      </c>
      <c r="J9323" t="s">
        <v>163</v>
      </c>
      <c r="K9323" s="3">
        <v>2316.67</v>
      </c>
    </row>
    <row r="9324" spans="1:11" x14ac:dyDescent="0.35">
      <c r="A9324">
        <v>2015</v>
      </c>
      <c r="B9324" s="5" t="s">
        <v>52</v>
      </c>
      <c r="C9324" s="10">
        <v>42095</v>
      </c>
      <c r="D9324" t="s">
        <v>2</v>
      </c>
      <c r="E9324">
        <f>+VLOOKUP(Tabla2[[#This Row],[Punto de venta]],Punto_venta[],2,0)</f>
        <v>1</v>
      </c>
      <c r="F9324" t="s">
        <v>10</v>
      </c>
      <c r="G9324">
        <f>+VLOOKUP(Tabla2[[#This Row],[Cultivo]],Cod_categoría[],2,0)</f>
        <v>100104002</v>
      </c>
      <c r="H9324" t="str">
        <f>+VLOOKUP(F9324,Codigos[],2,0)</f>
        <v>Frutos de pepita</v>
      </c>
      <c r="I9324">
        <f>+VLOOKUP(Tabla2[[#This Row],[Categoría]],Cod_procesamiento10[],2,0)</f>
        <v>3</v>
      </c>
      <c r="J9324" t="s">
        <v>163</v>
      </c>
      <c r="K9324" s="3">
        <v>493.14</v>
      </c>
    </row>
    <row r="9325" spans="1:11" x14ac:dyDescent="0.35">
      <c r="A9325">
        <v>2015</v>
      </c>
      <c r="B9325" s="5" t="s">
        <v>52</v>
      </c>
      <c r="C9325" s="10">
        <v>42095</v>
      </c>
      <c r="D9325" t="s">
        <v>2</v>
      </c>
      <c r="E9325">
        <f>+VLOOKUP(Tabla2[[#This Row],[Punto de venta]],Punto_venta[],2,0)</f>
        <v>1</v>
      </c>
      <c r="F9325" t="s">
        <v>11</v>
      </c>
      <c r="G9325">
        <f>+VLOOKUP(Tabla2[[#This Row],[Cultivo]],Cod_categoría[],2,0)</f>
        <v>100102005</v>
      </c>
      <c r="H9325" t="str">
        <f>+VLOOKUP(F9325,Codigos[],2,0)</f>
        <v>Cítricos</v>
      </c>
      <c r="I9325">
        <f>+VLOOKUP(Tabla2[[#This Row],[Categoría]],Cod_procesamiento10[],2,0)</f>
        <v>2</v>
      </c>
      <c r="J9325" t="s">
        <v>163</v>
      </c>
      <c r="K9325" s="3">
        <v>700.95</v>
      </c>
    </row>
    <row r="9326" spans="1:11" x14ac:dyDescent="0.35">
      <c r="A9326">
        <v>2015</v>
      </c>
      <c r="B9326" s="5" t="s">
        <v>52</v>
      </c>
      <c r="C9326" s="10">
        <v>42095</v>
      </c>
      <c r="D9326" t="s">
        <v>2</v>
      </c>
      <c r="E9326">
        <f>+VLOOKUP(Tabla2[[#This Row],[Punto de venta]],Punto_venta[],2,0)</f>
        <v>1</v>
      </c>
      <c r="F9326" t="s">
        <v>12</v>
      </c>
      <c r="G9326">
        <f>+VLOOKUP(Tabla2[[#This Row],[Cultivo]],Cod_categoría[],2,0)</f>
        <v>100103006</v>
      </c>
      <c r="H9326" t="str">
        <f>+VLOOKUP(F9326,Codigos[],2,0)</f>
        <v>Frutos de carozo</v>
      </c>
      <c r="I9326">
        <f>+VLOOKUP(Tabla2[[#This Row],[Categoría]],Cod_procesamiento10[],2,0)</f>
        <v>5</v>
      </c>
      <c r="J9326" t="s">
        <v>163</v>
      </c>
      <c r="K9326" s="3">
        <v>1063.1600000000001</v>
      </c>
    </row>
    <row r="9327" spans="1:11" x14ac:dyDescent="0.35">
      <c r="A9327">
        <v>2015</v>
      </c>
      <c r="B9327" s="5" t="s">
        <v>52</v>
      </c>
      <c r="C9327" s="10">
        <v>42095</v>
      </c>
      <c r="D9327" t="s">
        <v>2</v>
      </c>
      <c r="E9327">
        <f>+VLOOKUP(Tabla2[[#This Row],[Punto de venta]],Punto_venta[],2,0)</f>
        <v>1</v>
      </c>
      <c r="F9327" t="s">
        <v>13</v>
      </c>
      <c r="G9327">
        <f>+VLOOKUP(Tabla2[[#This Row],[Cultivo]],Cod_categoría[],2,0)</f>
        <v>100106002</v>
      </c>
      <c r="H9327" t="str">
        <f>+VLOOKUP(F9327,Codigos[],2,0)</f>
        <v>Frutos oleaginosos</v>
      </c>
      <c r="I9327">
        <f>+VLOOKUP(Tabla2[[#This Row],[Categoría]],Cod_procesamiento10[],2,0)</f>
        <v>12</v>
      </c>
      <c r="J9327" t="s">
        <v>163</v>
      </c>
      <c r="K9327" s="3">
        <v>2661</v>
      </c>
    </row>
    <row r="9328" spans="1:11" x14ac:dyDescent="0.35">
      <c r="A9328">
        <v>2015</v>
      </c>
      <c r="B9328" s="5" t="s">
        <v>52</v>
      </c>
      <c r="C9328" s="10">
        <v>42095</v>
      </c>
      <c r="D9328" t="s">
        <v>2</v>
      </c>
      <c r="E9328">
        <f>+VLOOKUP(Tabla2[[#This Row],[Punto de venta]],Punto_venta[],2,0)</f>
        <v>1</v>
      </c>
      <c r="F9328" t="s">
        <v>14</v>
      </c>
      <c r="G9328">
        <f>+VLOOKUP(Tabla2[[#This Row],[Cultivo]],Cod_categoría[],2,0)</f>
        <v>100104005</v>
      </c>
      <c r="H9328" t="str">
        <f>+VLOOKUP(F9328,Codigos[],2,0)</f>
        <v>Frutos de pepita</v>
      </c>
      <c r="I9328">
        <f>+VLOOKUP(Tabla2[[#This Row],[Categoría]],Cod_procesamiento10[],2,0)</f>
        <v>3</v>
      </c>
      <c r="J9328" t="s">
        <v>163</v>
      </c>
      <c r="K9328" s="3">
        <v>684.85</v>
      </c>
    </row>
    <row r="9329" spans="1:11" x14ac:dyDescent="0.35">
      <c r="A9329">
        <v>2015</v>
      </c>
      <c r="B9329" s="5" t="s">
        <v>52</v>
      </c>
      <c r="C9329" s="10">
        <v>42095</v>
      </c>
      <c r="D9329" t="s">
        <v>2</v>
      </c>
      <c r="E9329">
        <f>+VLOOKUP(Tabla2[[#This Row],[Punto de venta]],Punto_venta[],2,0)</f>
        <v>1</v>
      </c>
      <c r="F9329" t="s">
        <v>15</v>
      </c>
      <c r="G9329">
        <f>+VLOOKUP(Tabla2[[#This Row],[Cultivo]],Cod_categoría[],2,0)</f>
        <v>100108006</v>
      </c>
      <c r="H9329" t="str">
        <f>+VLOOKUP(F9329,Codigos[],2,0)</f>
        <v>Frutos tropicales y subtropicales</v>
      </c>
      <c r="I9329">
        <f>+VLOOKUP(Tabla2[[#This Row],[Categoría]],Cod_procesamiento10[],2,0)</f>
        <v>4</v>
      </c>
      <c r="J9329" t="s">
        <v>163</v>
      </c>
      <c r="K9329" s="3">
        <v>554.83000000000004</v>
      </c>
    </row>
    <row r="9330" spans="1:11" x14ac:dyDescent="0.35">
      <c r="A9330">
        <v>2015</v>
      </c>
      <c r="B9330" s="5" t="s">
        <v>52</v>
      </c>
      <c r="C9330" s="10">
        <v>42095</v>
      </c>
      <c r="D9330" t="s">
        <v>2</v>
      </c>
      <c r="E9330">
        <f>+VLOOKUP(Tabla2[[#This Row],[Punto de venta]],Punto_venta[],2,0)</f>
        <v>1</v>
      </c>
      <c r="F9330" t="s">
        <v>16</v>
      </c>
      <c r="G9330">
        <f>+VLOOKUP(Tabla2[[#This Row],[Cultivo]],Cod_categoría[],2,0)</f>
        <v>100109001</v>
      </c>
      <c r="H9330" t="str">
        <f>+VLOOKUP(F9330,Codigos[],2,0)</f>
        <v>Uva</v>
      </c>
      <c r="I9330">
        <f>+VLOOKUP(Tabla2[[#This Row],[Categoría]],Cod_procesamiento10[],2,0)</f>
        <v>11</v>
      </c>
      <c r="J9330" t="s">
        <v>163</v>
      </c>
      <c r="K9330" s="3">
        <v>715.93</v>
      </c>
    </row>
    <row r="9331" spans="1:11" x14ac:dyDescent="0.35">
      <c r="A9331">
        <v>2015</v>
      </c>
      <c r="B9331" s="5" t="s">
        <v>52</v>
      </c>
      <c r="C9331" s="10">
        <v>42095</v>
      </c>
      <c r="D9331" t="s">
        <v>17</v>
      </c>
      <c r="E9331">
        <f>+VLOOKUP(Tabla2[[#This Row],[Punto de venta]],Punto_venta[],2,0)</f>
        <v>2</v>
      </c>
      <c r="F9331" t="s">
        <v>5</v>
      </c>
      <c r="G9331">
        <f>+VLOOKUP(Tabla2[[#This Row],[Cultivo]],Cod_categoría[],2,0)</f>
        <v>100103002</v>
      </c>
      <c r="H9331" t="str">
        <f>+VLOOKUP(F9331,Codigos[],2,0)</f>
        <v>Frutos de carozo</v>
      </c>
      <c r="I9331">
        <f>+VLOOKUP(Tabla2[[#This Row],[Categoría]],Cod_procesamiento10[],2,0)</f>
        <v>5</v>
      </c>
      <c r="J9331" t="s">
        <v>163</v>
      </c>
      <c r="K9331" s="3">
        <v>1177.23</v>
      </c>
    </row>
    <row r="9332" spans="1:11" x14ac:dyDescent="0.35">
      <c r="A9332">
        <v>2015</v>
      </c>
      <c r="B9332" s="5" t="s">
        <v>52</v>
      </c>
      <c r="C9332" s="10">
        <v>42095</v>
      </c>
      <c r="D9332" t="s">
        <v>17</v>
      </c>
      <c r="E9332">
        <f>+VLOOKUP(Tabla2[[#This Row],[Punto de venta]],Punto_venta[],2,0)</f>
        <v>2</v>
      </c>
      <c r="F9332" t="s">
        <v>7</v>
      </c>
      <c r="G9332">
        <f>+VLOOKUP(Tabla2[[#This Row],[Cultivo]],Cod_categoría[],2,0)</f>
        <v>100103004</v>
      </c>
      <c r="H9332" t="str">
        <f>+VLOOKUP(F9332,Codigos[],2,0)</f>
        <v>Frutos de carozo</v>
      </c>
      <c r="I9332">
        <f>+VLOOKUP(Tabla2[[#This Row],[Categoría]],Cod_procesamiento10[],2,0)</f>
        <v>5</v>
      </c>
      <c r="J9332" t="s">
        <v>163</v>
      </c>
      <c r="K9332" s="3">
        <v>1410</v>
      </c>
    </row>
    <row r="9333" spans="1:11" x14ac:dyDescent="0.35">
      <c r="A9333">
        <v>2015</v>
      </c>
      <c r="B9333" s="5" t="s">
        <v>52</v>
      </c>
      <c r="C9333" s="10">
        <v>42095</v>
      </c>
      <c r="D9333" t="s">
        <v>17</v>
      </c>
      <c r="E9333">
        <f>+VLOOKUP(Tabla2[[#This Row],[Punto de venta]],Punto_venta[],2,0)</f>
        <v>2</v>
      </c>
      <c r="F9333" t="s">
        <v>9</v>
      </c>
      <c r="G9333">
        <f>+VLOOKUP(Tabla2[[#This Row],[Cultivo]],Cod_categoría[],2,0)</f>
        <v>100102003</v>
      </c>
      <c r="H9333" t="str">
        <f>+VLOOKUP(F9333,Codigos[],2,0)</f>
        <v>Cítricos</v>
      </c>
      <c r="I9333">
        <f>+VLOOKUP(Tabla2[[#This Row],[Categoría]],Cod_procesamiento10[],2,0)</f>
        <v>2</v>
      </c>
      <c r="J9333" t="s">
        <v>163</v>
      </c>
      <c r="K9333" s="3">
        <v>1961.92</v>
      </c>
    </row>
    <row r="9334" spans="1:11" x14ac:dyDescent="0.35">
      <c r="A9334">
        <v>2015</v>
      </c>
      <c r="B9334" s="5" t="s">
        <v>52</v>
      </c>
      <c r="C9334" s="10">
        <v>42095</v>
      </c>
      <c r="D9334" t="s">
        <v>17</v>
      </c>
      <c r="E9334">
        <f>+VLOOKUP(Tabla2[[#This Row],[Punto de venta]],Punto_venta[],2,0)</f>
        <v>2</v>
      </c>
      <c r="F9334" t="s">
        <v>21</v>
      </c>
      <c r="G9334">
        <f>+VLOOKUP(Tabla2[[#This Row],[Cultivo]],Cod_categoría[],2,0)</f>
        <v>100108002</v>
      </c>
      <c r="H9334" t="str">
        <f>+VLOOKUP(F9334,Codigos[],2,0)</f>
        <v>Frutos tropicales y subtropicales</v>
      </c>
      <c r="I9334">
        <f>+VLOOKUP(Tabla2[[#This Row],[Categoría]],Cod_procesamiento10[],2,0)</f>
        <v>4</v>
      </c>
      <c r="J9334" t="s">
        <v>163</v>
      </c>
      <c r="K9334" s="3">
        <v>2030.27</v>
      </c>
    </row>
    <row r="9335" spans="1:11" x14ac:dyDescent="0.35">
      <c r="A9335">
        <v>2015</v>
      </c>
      <c r="B9335" s="5" t="s">
        <v>52</v>
      </c>
      <c r="C9335" s="10">
        <v>42095</v>
      </c>
      <c r="D9335" t="s">
        <v>17</v>
      </c>
      <c r="E9335">
        <f>+VLOOKUP(Tabla2[[#This Row],[Punto de venta]],Punto_venta[],2,0)</f>
        <v>2</v>
      </c>
      <c r="F9335" t="s">
        <v>10</v>
      </c>
      <c r="G9335">
        <f>+VLOOKUP(Tabla2[[#This Row],[Cultivo]],Cod_categoría[],2,0)</f>
        <v>100104002</v>
      </c>
      <c r="H9335" t="str">
        <f>+VLOOKUP(F9335,Codigos[],2,0)</f>
        <v>Frutos de pepita</v>
      </c>
      <c r="I9335">
        <f>+VLOOKUP(Tabla2[[#This Row],[Categoría]],Cod_procesamiento10[],2,0)</f>
        <v>3</v>
      </c>
      <c r="J9335" t="s">
        <v>163</v>
      </c>
      <c r="K9335" s="3">
        <v>1001.6</v>
      </c>
    </row>
    <row r="9336" spans="1:11" x14ac:dyDescent="0.35">
      <c r="A9336">
        <v>2015</v>
      </c>
      <c r="B9336" s="5" t="s">
        <v>52</v>
      </c>
      <c r="C9336" s="10">
        <v>42095</v>
      </c>
      <c r="D9336" t="s">
        <v>17</v>
      </c>
      <c r="E9336">
        <f>+VLOOKUP(Tabla2[[#This Row],[Punto de venta]],Punto_venta[],2,0)</f>
        <v>2</v>
      </c>
      <c r="F9336" t="s">
        <v>11</v>
      </c>
      <c r="G9336">
        <f>+VLOOKUP(Tabla2[[#This Row],[Cultivo]],Cod_categoría[],2,0)</f>
        <v>100102005</v>
      </c>
      <c r="H9336" t="str">
        <f>+VLOOKUP(F9336,Codigos[],2,0)</f>
        <v>Cítricos</v>
      </c>
      <c r="I9336">
        <f>+VLOOKUP(Tabla2[[#This Row],[Categoría]],Cod_procesamiento10[],2,0)</f>
        <v>2</v>
      </c>
      <c r="J9336" t="s">
        <v>163</v>
      </c>
      <c r="K9336" s="3">
        <v>1061.21</v>
      </c>
    </row>
    <row r="9337" spans="1:11" x14ac:dyDescent="0.35">
      <c r="A9337">
        <v>2015</v>
      </c>
      <c r="B9337" s="5" t="s">
        <v>52</v>
      </c>
      <c r="C9337" s="10">
        <v>42095</v>
      </c>
      <c r="D9337" t="s">
        <v>17</v>
      </c>
      <c r="E9337">
        <f>+VLOOKUP(Tabla2[[#This Row],[Punto de venta]],Punto_venta[],2,0)</f>
        <v>2</v>
      </c>
      <c r="F9337" t="s">
        <v>12</v>
      </c>
      <c r="G9337">
        <f>+VLOOKUP(Tabla2[[#This Row],[Cultivo]],Cod_categoría[],2,0)</f>
        <v>100103006</v>
      </c>
      <c r="H9337" t="str">
        <f>+VLOOKUP(F9337,Codigos[],2,0)</f>
        <v>Frutos de carozo</v>
      </c>
      <c r="I9337">
        <f>+VLOOKUP(Tabla2[[#This Row],[Categoría]],Cod_procesamiento10[],2,0)</f>
        <v>5</v>
      </c>
      <c r="J9337" t="s">
        <v>163</v>
      </c>
      <c r="K9337" s="3">
        <v>1239.49</v>
      </c>
    </row>
    <row r="9338" spans="1:11" x14ac:dyDescent="0.35">
      <c r="A9338">
        <v>2015</v>
      </c>
      <c r="B9338" s="5" t="s">
        <v>52</v>
      </c>
      <c r="C9338" s="10">
        <v>42095</v>
      </c>
      <c r="D9338" t="s">
        <v>17</v>
      </c>
      <c r="E9338">
        <f>+VLOOKUP(Tabla2[[#This Row],[Punto de venta]],Punto_venta[],2,0)</f>
        <v>2</v>
      </c>
      <c r="F9338" t="s">
        <v>13</v>
      </c>
      <c r="G9338">
        <f>+VLOOKUP(Tabla2[[#This Row],[Cultivo]],Cod_categoría[],2,0)</f>
        <v>100106002</v>
      </c>
      <c r="H9338" t="str">
        <f>+VLOOKUP(F9338,Codigos[],2,0)</f>
        <v>Frutos oleaginosos</v>
      </c>
      <c r="I9338">
        <f>+VLOOKUP(Tabla2[[#This Row],[Categoría]],Cod_procesamiento10[],2,0)</f>
        <v>12</v>
      </c>
      <c r="J9338" t="s">
        <v>163</v>
      </c>
      <c r="K9338" s="3">
        <v>3328.76</v>
      </c>
    </row>
    <row r="9339" spans="1:11" x14ac:dyDescent="0.35">
      <c r="A9339">
        <v>2015</v>
      </c>
      <c r="B9339" s="5" t="s">
        <v>52</v>
      </c>
      <c r="C9339" s="10">
        <v>42095</v>
      </c>
      <c r="D9339" t="s">
        <v>17</v>
      </c>
      <c r="E9339">
        <f>+VLOOKUP(Tabla2[[#This Row],[Punto de venta]],Punto_venta[],2,0)</f>
        <v>2</v>
      </c>
      <c r="F9339" t="s">
        <v>14</v>
      </c>
      <c r="G9339">
        <f>+VLOOKUP(Tabla2[[#This Row],[Cultivo]],Cod_categoría[],2,0)</f>
        <v>100104005</v>
      </c>
      <c r="H9339" t="str">
        <f>+VLOOKUP(F9339,Codigos[],2,0)</f>
        <v>Frutos de pepita</v>
      </c>
      <c r="I9339">
        <f>+VLOOKUP(Tabla2[[#This Row],[Categoría]],Cod_procesamiento10[],2,0)</f>
        <v>3</v>
      </c>
      <c r="J9339" t="s">
        <v>163</v>
      </c>
      <c r="K9339" s="3">
        <v>1208.81</v>
      </c>
    </row>
    <row r="9340" spans="1:11" x14ac:dyDescent="0.35">
      <c r="A9340">
        <v>2015</v>
      </c>
      <c r="B9340" s="5" t="s">
        <v>52</v>
      </c>
      <c r="C9340" s="10">
        <v>42095</v>
      </c>
      <c r="D9340" t="s">
        <v>17</v>
      </c>
      <c r="E9340">
        <f>+VLOOKUP(Tabla2[[#This Row],[Punto de venta]],Punto_venta[],2,0)</f>
        <v>2</v>
      </c>
      <c r="F9340" t="s">
        <v>15</v>
      </c>
      <c r="G9340">
        <f>+VLOOKUP(Tabla2[[#This Row],[Cultivo]],Cod_categoría[],2,0)</f>
        <v>100108006</v>
      </c>
      <c r="H9340" t="str">
        <f>+VLOOKUP(F9340,Codigos[],2,0)</f>
        <v>Frutos tropicales y subtropicales</v>
      </c>
      <c r="I9340">
        <f>+VLOOKUP(Tabla2[[#This Row],[Categoría]],Cod_procesamiento10[],2,0)</f>
        <v>4</v>
      </c>
      <c r="J9340" t="s">
        <v>163</v>
      </c>
      <c r="K9340" s="3">
        <v>752.81</v>
      </c>
    </row>
    <row r="9341" spans="1:11" x14ac:dyDescent="0.35">
      <c r="A9341">
        <v>2015</v>
      </c>
      <c r="B9341" s="5" t="s">
        <v>52</v>
      </c>
      <c r="C9341" s="10">
        <v>42095</v>
      </c>
      <c r="D9341" t="s">
        <v>17</v>
      </c>
      <c r="E9341">
        <f>+VLOOKUP(Tabla2[[#This Row],[Punto de venta]],Punto_venta[],2,0)</f>
        <v>2</v>
      </c>
      <c r="F9341" t="s">
        <v>16</v>
      </c>
      <c r="G9341">
        <f>+VLOOKUP(Tabla2[[#This Row],[Cultivo]],Cod_categoría[],2,0)</f>
        <v>100109001</v>
      </c>
      <c r="H9341" t="str">
        <f>+VLOOKUP(F9341,Codigos[],2,0)</f>
        <v>Uva</v>
      </c>
      <c r="I9341">
        <f>+VLOOKUP(Tabla2[[#This Row],[Categoría]],Cod_procesamiento10[],2,0)</f>
        <v>11</v>
      </c>
      <c r="J9341" t="s">
        <v>163</v>
      </c>
      <c r="K9341" s="3">
        <v>1958.11</v>
      </c>
    </row>
    <row r="9342" spans="1:11" x14ac:dyDescent="0.35">
      <c r="A9342">
        <v>2015</v>
      </c>
      <c r="B9342" s="5" t="s">
        <v>52</v>
      </c>
      <c r="C9342" s="10">
        <v>42095</v>
      </c>
      <c r="D9342" t="s">
        <v>2</v>
      </c>
      <c r="E9342">
        <f>+VLOOKUP(Tabla2[[#This Row],[Punto de venta]],Punto_venta[],2,0)</f>
        <v>1</v>
      </c>
      <c r="F9342" t="s">
        <v>19</v>
      </c>
      <c r="G9342">
        <f>+VLOOKUP(Tabla2[[#This Row],[Cultivo]],Cod_categoría[],2,0)</f>
        <v>100101007</v>
      </c>
      <c r="H9342" t="str">
        <f>+VLOOKUP(F9342,Codigos[],2,0)</f>
        <v>Berries</v>
      </c>
      <c r="I9342">
        <f>+VLOOKUP(Tabla2[[#This Row],[Categoría]],Cod_procesamiento10[],2,0)</f>
        <v>1</v>
      </c>
      <c r="J9342" t="s">
        <v>163</v>
      </c>
      <c r="K9342" s="3">
        <v>558.54</v>
      </c>
    </row>
    <row r="9343" spans="1:11" x14ac:dyDescent="0.35">
      <c r="A9343">
        <v>2015</v>
      </c>
      <c r="B9343" s="5" t="s">
        <v>52</v>
      </c>
      <c r="C9343" s="10">
        <v>42095</v>
      </c>
      <c r="D9343" t="s">
        <v>2</v>
      </c>
      <c r="E9343">
        <f>+VLOOKUP(Tabla2[[#This Row],[Punto de venta]],Punto_venta[],2,0)</f>
        <v>1</v>
      </c>
      <c r="F9343" t="s">
        <v>9</v>
      </c>
      <c r="G9343">
        <f>+VLOOKUP(Tabla2[[#This Row],[Cultivo]],Cod_categoría[],2,0)</f>
        <v>100102003</v>
      </c>
      <c r="H9343" t="str">
        <f>+VLOOKUP(F9343,Codigos[],2,0)</f>
        <v>Cítricos</v>
      </c>
      <c r="I9343">
        <f>+VLOOKUP(Tabla2[[#This Row],[Categoría]],Cod_procesamiento10[],2,0)</f>
        <v>2</v>
      </c>
      <c r="J9343" t="s">
        <v>163</v>
      </c>
      <c r="K9343" s="3">
        <v>1064.05</v>
      </c>
    </row>
    <row r="9344" spans="1:11" x14ac:dyDescent="0.35">
      <c r="A9344">
        <v>2015</v>
      </c>
      <c r="B9344" s="5" t="s">
        <v>52</v>
      </c>
      <c r="C9344" s="10">
        <v>42095</v>
      </c>
      <c r="D9344" t="s">
        <v>2</v>
      </c>
      <c r="E9344">
        <f>+VLOOKUP(Tabla2[[#This Row],[Punto de venta]],Punto_venta[],2,0)</f>
        <v>1</v>
      </c>
      <c r="F9344" t="s">
        <v>21</v>
      </c>
      <c r="G9344">
        <f>+VLOOKUP(Tabla2[[#This Row],[Cultivo]],Cod_categoría[],2,0)</f>
        <v>100108002</v>
      </c>
      <c r="H9344" t="str">
        <f>+VLOOKUP(F9344,Codigos[],2,0)</f>
        <v>Frutos tropicales y subtropicales</v>
      </c>
      <c r="I9344">
        <f>+VLOOKUP(Tabla2[[#This Row],[Categoría]],Cod_procesamiento10[],2,0)</f>
        <v>4</v>
      </c>
      <c r="J9344" t="s">
        <v>163</v>
      </c>
      <c r="K9344" s="3">
        <v>2066.67</v>
      </c>
    </row>
    <row r="9345" spans="1:11" x14ac:dyDescent="0.35">
      <c r="A9345">
        <v>2015</v>
      </c>
      <c r="B9345" s="5" t="s">
        <v>52</v>
      </c>
      <c r="C9345" s="10">
        <v>42095</v>
      </c>
      <c r="D9345" t="s">
        <v>2</v>
      </c>
      <c r="E9345">
        <f>+VLOOKUP(Tabla2[[#This Row],[Punto de venta]],Punto_venta[],2,0)</f>
        <v>1</v>
      </c>
      <c r="F9345" t="s">
        <v>10</v>
      </c>
      <c r="G9345">
        <f>+VLOOKUP(Tabla2[[#This Row],[Cultivo]],Cod_categoría[],2,0)</f>
        <v>100104002</v>
      </c>
      <c r="H9345" t="str">
        <f>+VLOOKUP(F9345,Codigos[],2,0)</f>
        <v>Frutos de pepita</v>
      </c>
      <c r="I9345">
        <f>+VLOOKUP(Tabla2[[#This Row],[Categoría]],Cod_procesamiento10[],2,0)</f>
        <v>3</v>
      </c>
      <c r="J9345" t="s">
        <v>163</v>
      </c>
      <c r="K9345" s="3">
        <v>454.62</v>
      </c>
    </row>
    <row r="9346" spans="1:11" x14ac:dyDescent="0.35">
      <c r="A9346">
        <v>2015</v>
      </c>
      <c r="B9346" s="5" t="s">
        <v>52</v>
      </c>
      <c r="C9346" s="10">
        <v>42095</v>
      </c>
      <c r="D9346" t="s">
        <v>2</v>
      </c>
      <c r="E9346">
        <f>+VLOOKUP(Tabla2[[#This Row],[Punto de venta]],Punto_venta[],2,0)</f>
        <v>1</v>
      </c>
      <c r="F9346" t="s">
        <v>11</v>
      </c>
      <c r="G9346">
        <f>+VLOOKUP(Tabla2[[#This Row],[Cultivo]],Cod_categoría[],2,0)</f>
        <v>100102005</v>
      </c>
      <c r="H9346" t="str">
        <f>+VLOOKUP(F9346,Codigos[],2,0)</f>
        <v>Cítricos</v>
      </c>
      <c r="I9346">
        <f>+VLOOKUP(Tabla2[[#This Row],[Categoría]],Cod_procesamiento10[],2,0)</f>
        <v>2</v>
      </c>
      <c r="J9346" t="s">
        <v>163</v>
      </c>
      <c r="K9346" s="3">
        <v>663.79</v>
      </c>
    </row>
    <row r="9347" spans="1:11" x14ac:dyDescent="0.35">
      <c r="A9347">
        <v>2015</v>
      </c>
      <c r="B9347" s="5" t="s">
        <v>52</v>
      </c>
      <c r="C9347" s="10">
        <v>42095</v>
      </c>
      <c r="D9347" t="s">
        <v>2</v>
      </c>
      <c r="E9347">
        <f>+VLOOKUP(Tabla2[[#This Row],[Punto de venta]],Punto_venta[],2,0)</f>
        <v>1</v>
      </c>
      <c r="F9347" t="s">
        <v>13</v>
      </c>
      <c r="G9347">
        <f>+VLOOKUP(Tabla2[[#This Row],[Cultivo]],Cod_categoría[],2,0)</f>
        <v>100106002</v>
      </c>
      <c r="H9347" t="str">
        <f>+VLOOKUP(F9347,Codigos[],2,0)</f>
        <v>Frutos oleaginosos</v>
      </c>
      <c r="I9347">
        <f>+VLOOKUP(Tabla2[[#This Row],[Categoría]],Cod_procesamiento10[],2,0)</f>
        <v>12</v>
      </c>
      <c r="J9347" t="s">
        <v>163</v>
      </c>
      <c r="K9347" s="3">
        <v>2269.73</v>
      </c>
    </row>
    <row r="9348" spans="1:11" x14ac:dyDescent="0.35">
      <c r="A9348">
        <v>2015</v>
      </c>
      <c r="B9348" s="5" t="s">
        <v>52</v>
      </c>
      <c r="C9348" s="10">
        <v>42095</v>
      </c>
      <c r="D9348" t="s">
        <v>2</v>
      </c>
      <c r="E9348">
        <f>+VLOOKUP(Tabla2[[#This Row],[Punto de venta]],Punto_venta[],2,0)</f>
        <v>1</v>
      </c>
      <c r="F9348" t="s">
        <v>14</v>
      </c>
      <c r="G9348">
        <f>+VLOOKUP(Tabla2[[#This Row],[Cultivo]],Cod_categoría[],2,0)</f>
        <v>100104005</v>
      </c>
      <c r="H9348" t="str">
        <f>+VLOOKUP(F9348,Codigos[],2,0)</f>
        <v>Frutos de pepita</v>
      </c>
      <c r="I9348">
        <f>+VLOOKUP(Tabla2[[#This Row],[Categoría]],Cod_procesamiento10[],2,0)</f>
        <v>3</v>
      </c>
      <c r="J9348" t="s">
        <v>163</v>
      </c>
      <c r="K9348" s="3">
        <v>571.79</v>
      </c>
    </row>
    <row r="9349" spans="1:11" x14ac:dyDescent="0.35">
      <c r="A9349">
        <v>2015</v>
      </c>
      <c r="B9349" s="5" t="s">
        <v>52</v>
      </c>
      <c r="C9349" s="10">
        <v>42095</v>
      </c>
      <c r="D9349" t="s">
        <v>2</v>
      </c>
      <c r="E9349">
        <f>+VLOOKUP(Tabla2[[#This Row],[Punto de venta]],Punto_venta[],2,0)</f>
        <v>1</v>
      </c>
      <c r="F9349" t="s">
        <v>15</v>
      </c>
      <c r="G9349">
        <f>+VLOOKUP(Tabla2[[#This Row],[Cultivo]],Cod_categoría[],2,0)</f>
        <v>100108006</v>
      </c>
      <c r="H9349" t="str">
        <f>+VLOOKUP(F9349,Codigos[],2,0)</f>
        <v>Frutos tropicales y subtropicales</v>
      </c>
      <c r="I9349">
        <f>+VLOOKUP(Tabla2[[#This Row],[Categoría]],Cod_procesamiento10[],2,0)</f>
        <v>4</v>
      </c>
      <c r="J9349" t="s">
        <v>163</v>
      </c>
      <c r="K9349" s="3">
        <v>523</v>
      </c>
    </row>
    <row r="9350" spans="1:11" x14ac:dyDescent="0.35">
      <c r="A9350">
        <v>2015</v>
      </c>
      <c r="B9350" s="5" t="s">
        <v>52</v>
      </c>
      <c r="C9350" s="10">
        <v>42095</v>
      </c>
      <c r="D9350" t="s">
        <v>2</v>
      </c>
      <c r="E9350">
        <f>+VLOOKUP(Tabla2[[#This Row],[Punto de venta]],Punto_venta[],2,0)</f>
        <v>1</v>
      </c>
      <c r="F9350" t="s">
        <v>16</v>
      </c>
      <c r="G9350">
        <f>+VLOOKUP(Tabla2[[#This Row],[Cultivo]],Cod_categoría[],2,0)</f>
        <v>100109001</v>
      </c>
      <c r="H9350" t="str">
        <f>+VLOOKUP(F9350,Codigos[],2,0)</f>
        <v>Uva</v>
      </c>
      <c r="I9350">
        <f>+VLOOKUP(Tabla2[[#This Row],[Categoría]],Cod_procesamiento10[],2,0)</f>
        <v>11</v>
      </c>
      <c r="J9350" t="s">
        <v>163</v>
      </c>
      <c r="K9350" s="3">
        <v>701.1</v>
      </c>
    </row>
    <row r="9351" spans="1:11" x14ac:dyDescent="0.35">
      <c r="A9351">
        <v>2015</v>
      </c>
      <c r="B9351" s="5" t="s">
        <v>52</v>
      </c>
      <c r="C9351" s="10">
        <v>42095</v>
      </c>
      <c r="D9351" t="s">
        <v>17</v>
      </c>
      <c r="E9351">
        <f>+VLOOKUP(Tabla2[[#This Row],[Punto de venta]],Punto_venta[],2,0)</f>
        <v>2</v>
      </c>
      <c r="F9351" t="s">
        <v>5</v>
      </c>
      <c r="G9351">
        <f>+VLOOKUP(Tabla2[[#This Row],[Cultivo]],Cod_categoría[],2,0)</f>
        <v>100103002</v>
      </c>
      <c r="H9351" t="str">
        <f>+VLOOKUP(F9351,Codigos[],2,0)</f>
        <v>Frutos de carozo</v>
      </c>
      <c r="I9351">
        <f>+VLOOKUP(Tabla2[[#This Row],[Categoría]],Cod_procesamiento10[],2,0)</f>
        <v>5</v>
      </c>
      <c r="J9351" t="s">
        <v>163</v>
      </c>
      <c r="K9351" s="3">
        <v>1226.33</v>
      </c>
    </row>
    <row r="9352" spans="1:11" x14ac:dyDescent="0.35">
      <c r="A9352">
        <v>2015</v>
      </c>
      <c r="B9352" s="5" t="s">
        <v>52</v>
      </c>
      <c r="C9352" s="10">
        <v>42095</v>
      </c>
      <c r="D9352" t="s">
        <v>17</v>
      </c>
      <c r="E9352">
        <f>+VLOOKUP(Tabla2[[#This Row],[Punto de venta]],Punto_venta[],2,0)</f>
        <v>2</v>
      </c>
      <c r="F9352" t="s">
        <v>19</v>
      </c>
      <c r="G9352">
        <f>+VLOOKUP(Tabla2[[#This Row],[Cultivo]],Cod_categoría[],2,0)</f>
        <v>100101007</v>
      </c>
      <c r="H9352" t="str">
        <f>+VLOOKUP(F9352,Codigos[],2,0)</f>
        <v>Berries</v>
      </c>
      <c r="I9352">
        <f>+VLOOKUP(Tabla2[[#This Row],[Categoría]],Cod_procesamiento10[],2,0)</f>
        <v>1</v>
      </c>
      <c r="J9352" t="s">
        <v>163</v>
      </c>
      <c r="K9352" s="3">
        <v>1217.75</v>
      </c>
    </row>
    <row r="9353" spans="1:11" x14ac:dyDescent="0.35">
      <c r="A9353">
        <v>2015</v>
      </c>
      <c r="B9353" s="5" t="s">
        <v>52</v>
      </c>
      <c r="C9353" s="10">
        <v>42095</v>
      </c>
      <c r="D9353" t="s">
        <v>17</v>
      </c>
      <c r="E9353">
        <f>+VLOOKUP(Tabla2[[#This Row],[Punto de venta]],Punto_venta[],2,0)</f>
        <v>2</v>
      </c>
      <c r="F9353" t="s">
        <v>9</v>
      </c>
      <c r="G9353">
        <f>+VLOOKUP(Tabla2[[#This Row],[Cultivo]],Cod_categoría[],2,0)</f>
        <v>100102003</v>
      </c>
      <c r="H9353" t="str">
        <f>+VLOOKUP(F9353,Codigos[],2,0)</f>
        <v>Cítricos</v>
      </c>
      <c r="I9353">
        <f>+VLOOKUP(Tabla2[[#This Row],[Categoría]],Cod_procesamiento10[],2,0)</f>
        <v>2</v>
      </c>
      <c r="J9353" t="s">
        <v>163</v>
      </c>
      <c r="K9353" s="3">
        <v>1932.31</v>
      </c>
    </row>
    <row r="9354" spans="1:11" x14ac:dyDescent="0.35">
      <c r="A9354">
        <v>2015</v>
      </c>
      <c r="B9354" s="5" t="s">
        <v>52</v>
      </c>
      <c r="C9354" s="10">
        <v>42095</v>
      </c>
      <c r="D9354" t="s">
        <v>17</v>
      </c>
      <c r="E9354">
        <f>+VLOOKUP(Tabla2[[#This Row],[Punto de venta]],Punto_venta[],2,0)</f>
        <v>2</v>
      </c>
      <c r="F9354" t="s">
        <v>21</v>
      </c>
      <c r="G9354">
        <f>+VLOOKUP(Tabla2[[#This Row],[Cultivo]],Cod_categoría[],2,0)</f>
        <v>100108002</v>
      </c>
      <c r="H9354" t="str">
        <f>+VLOOKUP(F9354,Codigos[],2,0)</f>
        <v>Frutos tropicales y subtropicales</v>
      </c>
      <c r="I9354">
        <f>+VLOOKUP(Tabla2[[#This Row],[Categoría]],Cod_procesamiento10[],2,0)</f>
        <v>4</v>
      </c>
      <c r="J9354" t="s">
        <v>163</v>
      </c>
      <c r="K9354" s="3">
        <v>1962.88</v>
      </c>
    </row>
    <row r="9355" spans="1:11" x14ac:dyDescent="0.35">
      <c r="A9355">
        <v>2015</v>
      </c>
      <c r="B9355" s="5" t="s">
        <v>52</v>
      </c>
      <c r="C9355" s="10">
        <v>42095</v>
      </c>
      <c r="D9355" t="s">
        <v>17</v>
      </c>
      <c r="E9355">
        <f>+VLOOKUP(Tabla2[[#This Row],[Punto de venta]],Punto_venta[],2,0)</f>
        <v>2</v>
      </c>
      <c r="F9355" t="s">
        <v>10</v>
      </c>
      <c r="G9355">
        <f>+VLOOKUP(Tabla2[[#This Row],[Cultivo]],Cod_categoría[],2,0)</f>
        <v>100104002</v>
      </c>
      <c r="H9355" t="str">
        <f>+VLOOKUP(F9355,Codigos[],2,0)</f>
        <v>Frutos de pepita</v>
      </c>
      <c r="I9355">
        <f>+VLOOKUP(Tabla2[[#This Row],[Categoría]],Cod_procesamiento10[],2,0)</f>
        <v>3</v>
      </c>
      <c r="J9355" t="s">
        <v>163</v>
      </c>
      <c r="K9355" s="3">
        <v>1048.3699999999999</v>
      </c>
    </row>
    <row r="9356" spans="1:11" x14ac:dyDescent="0.35">
      <c r="A9356">
        <v>2015</v>
      </c>
      <c r="B9356" s="5" t="s">
        <v>52</v>
      </c>
      <c r="C9356" s="10">
        <v>42095</v>
      </c>
      <c r="D9356" t="s">
        <v>17</v>
      </c>
      <c r="E9356">
        <f>+VLOOKUP(Tabla2[[#This Row],[Punto de venta]],Punto_venta[],2,0)</f>
        <v>2</v>
      </c>
      <c r="F9356" t="s">
        <v>11</v>
      </c>
      <c r="G9356">
        <f>+VLOOKUP(Tabla2[[#This Row],[Cultivo]],Cod_categoría[],2,0)</f>
        <v>100102005</v>
      </c>
      <c r="H9356" t="str">
        <f>+VLOOKUP(F9356,Codigos[],2,0)</f>
        <v>Cítricos</v>
      </c>
      <c r="I9356">
        <f>+VLOOKUP(Tabla2[[#This Row],[Categoría]],Cod_procesamiento10[],2,0)</f>
        <v>2</v>
      </c>
      <c r="J9356" t="s">
        <v>163</v>
      </c>
      <c r="K9356" s="3">
        <v>1044.5899999999999</v>
      </c>
    </row>
    <row r="9357" spans="1:11" x14ac:dyDescent="0.35">
      <c r="A9357">
        <v>2015</v>
      </c>
      <c r="B9357" s="5" t="s">
        <v>52</v>
      </c>
      <c r="C9357" s="10">
        <v>42095</v>
      </c>
      <c r="D9357" t="s">
        <v>17</v>
      </c>
      <c r="E9357">
        <f>+VLOOKUP(Tabla2[[#This Row],[Punto de venta]],Punto_venta[],2,0)</f>
        <v>2</v>
      </c>
      <c r="F9357" t="s">
        <v>13</v>
      </c>
      <c r="G9357">
        <f>+VLOOKUP(Tabla2[[#This Row],[Cultivo]],Cod_categoría[],2,0)</f>
        <v>100106002</v>
      </c>
      <c r="H9357" t="str">
        <f>+VLOOKUP(F9357,Codigos[],2,0)</f>
        <v>Frutos oleaginosos</v>
      </c>
      <c r="I9357">
        <f>+VLOOKUP(Tabla2[[#This Row],[Categoría]],Cod_procesamiento10[],2,0)</f>
        <v>12</v>
      </c>
      <c r="J9357" t="s">
        <v>163</v>
      </c>
      <c r="K9357" s="3">
        <v>3211.73</v>
      </c>
    </row>
    <row r="9358" spans="1:11" x14ac:dyDescent="0.35">
      <c r="A9358">
        <v>2015</v>
      </c>
      <c r="B9358" s="5" t="s">
        <v>52</v>
      </c>
      <c r="C9358" s="10">
        <v>42095</v>
      </c>
      <c r="D9358" t="s">
        <v>17</v>
      </c>
      <c r="E9358">
        <f>+VLOOKUP(Tabla2[[#This Row],[Punto de venta]],Punto_venta[],2,0)</f>
        <v>2</v>
      </c>
      <c r="F9358" t="s">
        <v>14</v>
      </c>
      <c r="G9358">
        <f>+VLOOKUP(Tabla2[[#This Row],[Cultivo]],Cod_categoría[],2,0)</f>
        <v>100104005</v>
      </c>
      <c r="H9358" t="str">
        <f>+VLOOKUP(F9358,Codigos[],2,0)</f>
        <v>Frutos de pepita</v>
      </c>
      <c r="I9358">
        <f>+VLOOKUP(Tabla2[[#This Row],[Categoría]],Cod_procesamiento10[],2,0)</f>
        <v>3</v>
      </c>
      <c r="J9358" t="s">
        <v>163</v>
      </c>
      <c r="K9358" s="3">
        <v>1104.5</v>
      </c>
    </row>
    <row r="9359" spans="1:11" x14ac:dyDescent="0.35">
      <c r="A9359">
        <v>2015</v>
      </c>
      <c r="B9359" s="5" t="s">
        <v>52</v>
      </c>
      <c r="C9359" s="10">
        <v>42095</v>
      </c>
      <c r="D9359" t="s">
        <v>17</v>
      </c>
      <c r="E9359">
        <f>+VLOOKUP(Tabla2[[#This Row],[Punto de venta]],Punto_venta[],2,0)</f>
        <v>2</v>
      </c>
      <c r="F9359" t="s">
        <v>15</v>
      </c>
      <c r="G9359">
        <f>+VLOOKUP(Tabla2[[#This Row],[Cultivo]],Cod_categoría[],2,0)</f>
        <v>100108006</v>
      </c>
      <c r="H9359" t="str">
        <f>+VLOOKUP(F9359,Codigos[],2,0)</f>
        <v>Frutos tropicales y subtropicales</v>
      </c>
      <c r="I9359">
        <f>+VLOOKUP(Tabla2[[#This Row],[Categoría]],Cod_procesamiento10[],2,0)</f>
        <v>4</v>
      </c>
      <c r="J9359" t="s">
        <v>163</v>
      </c>
      <c r="K9359" s="3">
        <v>731.33</v>
      </c>
    </row>
    <row r="9360" spans="1:11" x14ac:dyDescent="0.35">
      <c r="A9360">
        <v>2015</v>
      </c>
      <c r="B9360" s="5" t="s">
        <v>52</v>
      </c>
      <c r="C9360" s="10">
        <v>42095</v>
      </c>
      <c r="D9360" t="s">
        <v>17</v>
      </c>
      <c r="E9360">
        <f>+VLOOKUP(Tabla2[[#This Row],[Punto de venta]],Punto_venta[],2,0)</f>
        <v>2</v>
      </c>
      <c r="F9360" t="s">
        <v>16</v>
      </c>
      <c r="G9360">
        <f>+VLOOKUP(Tabla2[[#This Row],[Cultivo]],Cod_categoría[],2,0)</f>
        <v>100109001</v>
      </c>
      <c r="H9360" t="str">
        <f>+VLOOKUP(F9360,Codigos[],2,0)</f>
        <v>Uva</v>
      </c>
      <c r="I9360">
        <f>+VLOOKUP(Tabla2[[#This Row],[Categoría]],Cod_procesamiento10[],2,0)</f>
        <v>11</v>
      </c>
      <c r="J9360" t="s">
        <v>163</v>
      </c>
      <c r="K9360" s="3">
        <v>1928.47</v>
      </c>
    </row>
    <row r="9361" spans="1:11" x14ac:dyDescent="0.35">
      <c r="A9361">
        <v>2015</v>
      </c>
      <c r="B9361" s="5" t="s">
        <v>52</v>
      </c>
      <c r="C9361" s="10">
        <v>42095</v>
      </c>
      <c r="D9361" t="s">
        <v>2</v>
      </c>
      <c r="E9361">
        <f>+VLOOKUP(Tabla2[[#This Row],[Punto de venta]],Punto_venta[],2,0)</f>
        <v>1</v>
      </c>
      <c r="F9361" t="s">
        <v>19</v>
      </c>
      <c r="G9361">
        <f>+VLOOKUP(Tabla2[[#This Row],[Cultivo]],Cod_categoría[],2,0)</f>
        <v>100101007</v>
      </c>
      <c r="H9361" t="str">
        <f>+VLOOKUP(F9361,Codigos[],2,0)</f>
        <v>Berries</v>
      </c>
      <c r="I9361">
        <f>+VLOOKUP(Tabla2[[#This Row],[Categoría]],Cod_procesamiento10[],2,0)</f>
        <v>1</v>
      </c>
      <c r="J9361" t="s">
        <v>163</v>
      </c>
      <c r="K9361" s="3">
        <v>547.88</v>
      </c>
    </row>
    <row r="9362" spans="1:11" x14ac:dyDescent="0.35">
      <c r="A9362">
        <v>2015</v>
      </c>
      <c r="B9362" s="5" t="s">
        <v>52</v>
      </c>
      <c r="C9362" s="10">
        <v>42095</v>
      </c>
      <c r="D9362" t="s">
        <v>2</v>
      </c>
      <c r="E9362">
        <f>+VLOOKUP(Tabla2[[#This Row],[Punto de venta]],Punto_venta[],2,0)</f>
        <v>1</v>
      </c>
      <c r="F9362" t="s">
        <v>9</v>
      </c>
      <c r="G9362">
        <f>+VLOOKUP(Tabla2[[#This Row],[Cultivo]],Cod_categoría[],2,0)</f>
        <v>100102003</v>
      </c>
      <c r="H9362" t="str">
        <f>+VLOOKUP(F9362,Codigos[],2,0)</f>
        <v>Cítricos</v>
      </c>
      <c r="I9362">
        <f>+VLOOKUP(Tabla2[[#This Row],[Categoría]],Cod_procesamiento10[],2,0)</f>
        <v>2</v>
      </c>
      <c r="J9362" t="s">
        <v>163</v>
      </c>
      <c r="K9362" s="3">
        <v>895.85</v>
      </c>
    </row>
    <row r="9363" spans="1:11" x14ac:dyDescent="0.35">
      <c r="A9363">
        <v>2015</v>
      </c>
      <c r="B9363" s="5" t="s">
        <v>52</v>
      </c>
      <c r="C9363" s="10">
        <v>42095</v>
      </c>
      <c r="D9363" t="s">
        <v>2</v>
      </c>
      <c r="E9363">
        <f>+VLOOKUP(Tabla2[[#This Row],[Punto de venta]],Punto_venta[],2,0)</f>
        <v>1</v>
      </c>
      <c r="F9363" t="s">
        <v>21</v>
      </c>
      <c r="G9363">
        <f>+VLOOKUP(Tabla2[[#This Row],[Cultivo]],Cod_categoría[],2,0)</f>
        <v>100108002</v>
      </c>
      <c r="H9363" t="str">
        <f>+VLOOKUP(F9363,Codigos[],2,0)</f>
        <v>Frutos tropicales y subtropicales</v>
      </c>
      <c r="I9363">
        <f>+VLOOKUP(Tabla2[[#This Row],[Categoría]],Cod_procesamiento10[],2,0)</f>
        <v>4</v>
      </c>
      <c r="J9363" t="s">
        <v>163</v>
      </c>
      <c r="K9363" s="3">
        <v>2450</v>
      </c>
    </row>
    <row r="9364" spans="1:11" x14ac:dyDescent="0.35">
      <c r="A9364">
        <v>2015</v>
      </c>
      <c r="B9364" s="5" t="s">
        <v>52</v>
      </c>
      <c r="C9364" s="10">
        <v>42095</v>
      </c>
      <c r="D9364" t="s">
        <v>2</v>
      </c>
      <c r="E9364">
        <f>+VLOOKUP(Tabla2[[#This Row],[Punto de venta]],Punto_venta[],2,0)</f>
        <v>1</v>
      </c>
      <c r="F9364" t="s">
        <v>10</v>
      </c>
      <c r="G9364">
        <f>+VLOOKUP(Tabla2[[#This Row],[Cultivo]],Cod_categoría[],2,0)</f>
        <v>100104002</v>
      </c>
      <c r="H9364" t="str">
        <f>+VLOOKUP(F9364,Codigos[],2,0)</f>
        <v>Frutos de pepita</v>
      </c>
      <c r="I9364">
        <f>+VLOOKUP(Tabla2[[#This Row],[Categoría]],Cod_procesamiento10[],2,0)</f>
        <v>3</v>
      </c>
      <c r="J9364" t="s">
        <v>163</v>
      </c>
      <c r="K9364" s="3">
        <v>492.73</v>
      </c>
    </row>
    <row r="9365" spans="1:11" x14ac:dyDescent="0.35">
      <c r="A9365">
        <v>2015</v>
      </c>
      <c r="B9365" s="5" t="s">
        <v>52</v>
      </c>
      <c r="C9365" s="10">
        <v>42095</v>
      </c>
      <c r="D9365" t="s">
        <v>2</v>
      </c>
      <c r="E9365">
        <f>+VLOOKUP(Tabla2[[#This Row],[Punto de venta]],Punto_venta[],2,0)</f>
        <v>1</v>
      </c>
      <c r="F9365" t="s">
        <v>11</v>
      </c>
      <c r="G9365">
        <f>+VLOOKUP(Tabla2[[#This Row],[Cultivo]],Cod_categoría[],2,0)</f>
        <v>100102005</v>
      </c>
      <c r="H9365" t="str">
        <f>+VLOOKUP(F9365,Codigos[],2,0)</f>
        <v>Cítricos</v>
      </c>
      <c r="I9365">
        <f>+VLOOKUP(Tabla2[[#This Row],[Categoría]],Cod_procesamiento10[],2,0)</f>
        <v>2</v>
      </c>
      <c r="J9365" t="s">
        <v>163</v>
      </c>
      <c r="K9365" s="3">
        <v>688.11</v>
      </c>
    </row>
    <row r="9366" spans="1:11" x14ac:dyDescent="0.35">
      <c r="A9366">
        <v>2015</v>
      </c>
      <c r="B9366" s="5" t="s">
        <v>52</v>
      </c>
      <c r="C9366" s="10">
        <v>42095</v>
      </c>
      <c r="D9366" t="s">
        <v>2</v>
      </c>
      <c r="E9366">
        <f>+VLOOKUP(Tabla2[[#This Row],[Punto de venta]],Punto_venta[],2,0)</f>
        <v>1</v>
      </c>
      <c r="F9366" t="s">
        <v>13</v>
      </c>
      <c r="G9366">
        <f>+VLOOKUP(Tabla2[[#This Row],[Cultivo]],Cod_categoría[],2,0)</f>
        <v>100106002</v>
      </c>
      <c r="H9366" t="str">
        <f>+VLOOKUP(F9366,Codigos[],2,0)</f>
        <v>Frutos oleaginosos</v>
      </c>
      <c r="I9366">
        <f>+VLOOKUP(Tabla2[[#This Row],[Categoría]],Cod_procesamiento10[],2,0)</f>
        <v>12</v>
      </c>
      <c r="J9366" t="s">
        <v>163</v>
      </c>
      <c r="K9366" s="3">
        <v>2231.06</v>
      </c>
    </row>
    <row r="9367" spans="1:11" x14ac:dyDescent="0.35">
      <c r="A9367">
        <v>2015</v>
      </c>
      <c r="B9367" s="5" t="s">
        <v>52</v>
      </c>
      <c r="C9367" s="10">
        <v>42095</v>
      </c>
      <c r="D9367" t="s">
        <v>2</v>
      </c>
      <c r="E9367">
        <f>+VLOOKUP(Tabla2[[#This Row],[Punto de venta]],Punto_venta[],2,0)</f>
        <v>1</v>
      </c>
      <c r="F9367" t="s">
        <v>14</v>
      </c>
      <c r="G9367">
        <f>+VLOOKUP(Tabla2[[#This Row],[Cultivo]],Cod_categoría[],2,0)</f>
        <v>100104005</v>
      </c>
      <c r="H9367" t="str">
        <f>+VLOOKUP(F9367,Codigos[],2,0)</f>
        <v>Frutos de pepita</v>
      </c>
      <c r="I9367">
        <f>+VLOOKUP(Tabla2[[#This Row],[Categoría]],Cod_procesamiento10[],2,0)</f>
        <v>3</v>
      </c>
      <c r="J9367" t="s">
        <v>163</v>
      </c>
      <c r="K9367" s="3">
        <v>579.02</v>
      </c>
    </row>
    <row r="9368" spans="1:11" x14ac:dyDescent="0.35">
      <c r="A9368">
        <v>2015</v>
      </c>
      <c r="B9368" s="5" t="s">
        <v>52</v>
      </c>
      <c r="C9368" s="10">
        <v>42095</v>
      </c>
      <c r="D9368" t="s">
        <v>2</v>
      </c>
      <c r="E9368">
        <f>+VLOOKUP(Tabla2[[#This Row],[Punto de venta]],Punto_venta[],2,0)</f>
        <v>1</v>
      </c>
      <c r="F9368" t="s">
        <v>15</v>
      </c>
      <c r="G9368">
        <f>+VLOOKUP(Tabla2[[#This Row],[Cultivo]],Cod_categoría[],2,0)</f>
        <v>100108006</v>
      </c>
      <c r="H9368" t="str">
        <f>+VLOOKUP(F9368,Codigos[],2,0)</f>
        <v>Frutos tropicales y subtropicales</v>
      </c>
      <c r="I9368">
        <f>+VLOOKUP(Tabla2[[#This Row],[Categoría]],Cod_procesamiento10[],2,0)</f>
        <v>4</v>
      </c>
      <c r="J9368" t="s">
        <v>163</v>
      </c>
      <c r="K9368" s="3">
        <v>517.79</v>
      </c>
    </row>
    <row r="9369" spans="1:11" x14ac:dyDescent="0.35">
      <c r="A9369">
        <v>2015</v>
      </c>
      <c r="B9369" s="5" t="s">
        <v>52</v>
      </c>
      <c r="C9369" s="10">
        <v>42095</v>
      </c>
      <c r="D9369" t="s">
        <v>2</v>
      </c>
      <c r="E9369">
        <f>+VLOOKUP(Tabla2[[#This Row],[Punto de venta]],Punto_venta[],2,0)</f>
        <v>1</v>
      </c>
      <c r="F9369" t="s">
        <v>16</v>
      </c>
      <c r="G9369">
        <f>+VLOOKUP(Tabla2[[#This Row],[Cultivo]],Cod_categoría[],2,0)</f>
        <v>100109001</v>
      </c>
      <c r="H9369" t="str">
        <f>+VLOOKUP(F9369,Codigos[],2,0)</f>
        <v>Uva</v>
      </c>
      <c r="I9369">
        <f>+VLOOKUP(Tabla2[[#This Row],[Categoría]],Cod_procesamiento10[],2,0)</f>
        <v>11</v>
      </c>
      <c r="J9369" t="s">
        <v>163</v>
      </c>
      <c r="K9369" s="3">
        <v>721.98</v>
      </c>
    </row>
    <row r="9370" spans="1:11" x14ac:dyDescent="0.35">
      <c r="A9370">
        <v>2015</v>
      </c>
      <c r="B9370" s="5" t="s">
        <v>52</v>
      </c>
      <c r="C9370" s="10">
        <v>42095</v>
      </c>
      <c r="D9370" t="s">
        <v>17</v>
      </c>
      <c r="E9370">
        <f>+VLOOKUP(Tabla2[[#This Row],[Punto de venta]],Punto_venta[],2,0)</f>
        <v>2</v>
      </c>
      <c r="F9370" t="s">
        <v>19</v>
      </c>
      <c r="G9370">
        <f>+VLOOKUP(Tabla2[[#This Row],[Cultivo]],Cod_categoría[],2,0)</f>
        <v>100101007</v>
      </c>
      <c r="H9370" t="str">
        <f>+VLOOKUP(F9370,Codigos[],2,0)</f>
        <v>Berries</v>
      </c>
      <c r="I9370">
        <f>+VLOOKUP(Tabla2[[#This Row],[Categoría]],Cod_procesamiento10[],2,0)</f>
        <v>1</v>
      </c>
      <c r="J9370" t="s">
        <v>163</v>
      </c>
      <c r="K9370" s="3">
        <v>1238.1400000000001</v>
      </c>
    </row>
    <row r="9371" spans="1:11" x14ac:dyDescent="0.35">
      <c r="A9371">
        <v>2015</v>
      </c>
      <c r="B9371" s="5" t="s">
        <v>52</v>
      </c>
      <c r="C9371" s="10">
        <v>42095</v>
      </c>
      <c r="D9371" t="s">
        <v>17</v>
      </c>
      <c r="E9371">
        <f>+VLOOKUP(Tabla2[[#This Row],[Punto de venta]],Punto_venta[],2,0)</f>
        <v>2</v>
      </c>
      <c r="F9371" t="s">
        <v>9</v>
      </c>
      <c r="G9371">
        <f>+VLOOKUP(Tabla2[[#This Row],[Cultivo]],Cod_categoría[],2,0)</f>
        <v>100102003</v>
      </c>
      <c r="H9371" t="str">
        <f>+VLOOKUP(F9371,Codigos[],2,0)</f>
        <v>Cítricos</v>
      </c>
      <c r="I9371">
        <f>+VLOOKUP(Tabla2[[#This Row],[Categoría]],Cod_procesamiento10[],2,0)</f>
        <v>2</v>
      </c>
      <c r="J9371" t="s">
        <v>163</v>
      </c>
      <c r="K9371" s="3">
        <v>1873.08</v>
      </c>
    </row>
    <row r="9372" spans="1:11" x14ac:dyDescent="0.35">
      <c r="A9372">
        <v>2015</v>
      </c>
      <c r="B9372" s="5" t="s">
        <v>52</v>
      </c>
      <c r="C9372" s="10">
        <v>42095</v>
      </c>
      <c r="D9372" t="s">
        <v>17</v>
      </c>
      <c r="E9372">
        <f>+VLOOKUP(Tabla2[[#This Row],[Punto de venta]],Punto_venta[],2,0)</f>
        <v>2</v>
      </c>
      <c r="F9372" t="s">
        <v>21</v>
      </c>
      <c r="G9372">
        <f>+VLOOKUP(Tabla2[[#This Row],[Cultivo]],Cod_categoría[],2,0)</f>
        <v>100108002</v>
      </c>
      <c r="H9372" t="str">
        <f>+VLOOKUP(F9372,Codigos[],2,0)</f>
        <v>Frutos tropicales y subtropicales</v>
      </c>
      <c r="I9372">
        <f>+VLOOKUP(Tabla2[[#This Row],[Categoría]],Cod_procesamiento10[],2,0)</f>
        <v>4</v>
      </c>
      <c r="J9372" t="s">
        <v>163</v>
      </c>
      <c r="K9372" s="3">
        <v>2015.94</v>
      </c>
    </row>
    <row r="9373" spans="1:11" x14ac:dyDescent="0.35">
      <c r="A9373">
        <v>2015</v>
      </c>
      <c r="B9373" s="5" t="s">
        <v>52</v>
      </c>
      <c r="C9373" s="10">
        <v>42095</v>
      </c>
      <c r="D9373" t="s">
        <v>17</v>
      </c>
      <c r="E9373">
        <f>+VLOOKUP(Tabla2[[#This Row],[Punto de venta]],Punto_venta[],2,0)</f>
        <v>2</v>
      </c>
      <c r="F9373" t="s">
        <v>10</v>
      </c>
      <c r="G9373">
        <f>+VLOOKUP(Tabla2[[#This Row],[Cultivo]],Cod_categoría[],2,0)</f>
        <v>100104002</v>
      </c>
      <c r="H9373" t="str">
        <f>+VLOOKUP(F9373,Codigos[],2,0)</f>
        <v>Frutos de pepita</v>
      </c>
      <c r="I9373">
        <f>+VLOOKUP(Tabla2[[#This Row],[Categoría]],Cod_procesamiento10[],2,0)</f>
        <v>3</v>
      </c>
      <c r="J9373" t="s">
        <v>163</v>
      </c>
      <c r="K9373" s="3">
        <v>1070.9000000000001</v>
      </c>
    </row>
    <row r="9374" spans="1:11" x14ac:dyDescent="0.35">
      <c r="A9374">
        <v>2015</v>
      </c>
      <c r="B9374" s="5" t="s">
        <v>52</v>
      </c>
      <c r="C9374" s="10">
        <v>42095</v>
      </c>
      <c r="D9374" t="s">
        <v>17</v>
      </c>
      <c r="E9374">
        <f>+VLOOKUP(Tabla2[[#This Row],[Punto de venta]],Punto_venta[],2,0)</f>
        <v>2</v>
      </c>
      <c r="F9374" t="s">
        <v>11</v>
      </c>
      <c r="G9374">
        <f>+VLOOKUP(Tabla2[[#This Row],[Cultivo]],Cod_categoría[],2,0)</f>
        <v>100102005</v>
      </c>
      <c r="H9374" t="str">
        <f>+VLOOKUP(F9374,Codigos[],2,0)</f>
        <v>Cítricos</v>
      </c>
      <c r="I9374">
        <f>+VLOOKUP(Tabla2[[#This Row],[Categoría]],Cod_procesamiento10[],2,0)</f>
        <v>2</v>
      </c>
      <c r="J9374" t="s">
        <v>163</v>
      </c>
      <c r="K9374" s="3">
        <v>1041.44</v>
      </c>
    </row>
    <row r="9375" spans="1:11" x14ac:dyDescent="0.35">
      <c r="A9375">
        <v>2015</v>
      </c>
      <c r="B9375" s="5" t="s">
        <v>52</v>
      </c>
      <c r="C9375" s="10">
        <v>42095</v>
      </c>
      <c r="D9375" t="s">
        <v>17</v>
      </c>
      <c r="E9375">
        <f>+VLOOKUP(Tabla2[[#This Row],[Punto de venta]],Punto_venta[],2,0)</f>
        <v>2</v>
      </c>
      <c r="F9375" t="s">
        <v>13</v>
      </c>
      <c r="G9375">
        <f>+VLOOKUP(Tabla2[[#This Row],[Cultivo]],Cod_categoría[],2,0)</f>
        <v>100106002</v>
      </c>
      <c r="H9375" t="str">
        <f>+VLOOKUP(F9375,Codigos[],2,0)</f>
        <v>Frutos oleaginosos</v>
      </c>
      <c r="I9375">
        <f>+VLOOKUP(Tabla2[[#This Row],[Categoría]],Cod_procesamiento10[],2,0)</f>
        <v>12</v>
      </c>
      <c r="J9375" t="s">
        <v>163</v>
      </c>
      <c r="K9375" s="3">
        <v>3199.57</v>
      </c>
    </row>
    <row r="9376" spans="1:11" x14ac:dyDescent="0.35">
      <c r="A9376">
        <v>2015</v>
      </c>
      <c r="B9376" s="5" t="s">
        <v>52</v>
      </c>
      <c r="C9376" s="10">
        <v>42095</v>
      </c>
      <c r="D9376" t="s">
        <v>17</v>
      </c>
      <c r="E9376">
        <f>+VLOOKUP(Tabla2[[#This Row],[Punto de venta]],Punto_venta[],2,0)</f>
        <v>2</v>
      </c>
      <c r="F9376" t="s">
        <v>14</v>
      </c>
      <c r="G9376">
        <f>+VLOOKUP(Tabla2[[#This Row],[Cultivo]],Cod_categoría[],2,0)</f>
        <v>100104005</v>
      </c>
      <c r="H9376" t="str">
        <f>+VLOOKUP(F9376,Codigos[],2,0)</f>
        <v>Frutos de pepita</v>
      </c>
      <c r="I9376">
        <f>+VLOOKUP(Tabla2[[#This Row],[Categoría]],Cod_procesamiento10[],2,0)</f>
        <v>3</v>
      </c>
      <c r="J9376" t="s">
        <v>163</v>
      </c>
      <c r="K9376" s="3">
        <v>1047.33</v>
      </c>
    </row>
    <row r="9377" spans="1:11" x14ac:dyDescent="0.35">
      <c r="A9377">
        <v>2015</v>
      </c>
      <c r="B9377" s="5" t="s">
        <v>52</v>
      </c>
      <c r="C9377" s="10">
        <v>42095</v>
      </c>
      <c r="D9377" t="s">
        <v>17</v>
      </c>
      <c r="E9377">
        <f>+VLOOKUP(Tabla2[[#This Row],[Punto de venta]],Punto_venta[],2,0)</f>
        <v>2</v>
      </c>
      <c r="F9377" t="s">
        <v>15</v>
      </c>
      <c r="G9377">
        <f>+VLOOKUP(Tabla2[[#This Row],[Cultivo]],Cod_categoría[],2,0)</f>
        <v>100108006</v>
      </c>
      <c r="H9377" t="str">
        <f>+VLOOKUP(F9377,Codigos[],2,0)</f>
        <v>Frutos tropicales y subtropicales</v>
      </c>
      <c r="I9377">
        <f>+VLOOKUP(Tabla2[[#This Row],[Categoría]],Cod_procesamiento10[],2,0)</f>
        <v>4</v>
      </c>
      <c r="J9377" t="s">
        <v>163</v>
      </c>
      <c r="K9377" s="3">
        <v>671.48</v>
      </c>
    </row>
    <row r="9378" spans="1:11" x14ac:dyDescent="0.35">
      <c r="A9378">
        <v>2015</v>
      </c>
      <c r="B9378" s="5" t="s">
        <v>52</v>
      </c>
      <c r="C9378" s="10">
        <v>42095</v>
      </c>
      <c r="D9378" t="s">
        <v>17</v>
      </c>
      <c r="E9378">
        <f>+VLOOKUP(Tabla2[[#This Row],[Punto de venta]],Punto_venta[],2,0)</f>
        <v>2</v>
      </c>
      <c r="F9378" t="s">
        <v>16</v>
      </c>
      <c r="G9378">
        <f>+VLOOKUP(Tabla2[[#This Row],[Cultivo]],Cod_categoría[],2,0)</f>
        <v>100109001</v>
      </c>
      <c r="H9378" t="str">
        <f>+VLOOKUP(F9378,Codigos[],2,0)</f>
        <v>Uva</v>
      </c>
      <c r="I9378">
        <f>+VLOOKUP(Tabla2[[#This Row],[Categoría]],Cod_procesamiento10[],2,0)</f>
        <v>11</v>
      </c>
      <c r="J9378" t="s">
        <v>163</v>
      </c>
      <c r="K9378" s="3">
        <v>1576.86</v>
      </c>
    </row>
    <row r="9379" spans="1:11" x14ac:dyDescent="0.35">
      <c r="A9379">
        <v>2015</v>
      </c>
      <c r="B9379" s="5" t="s">
        <v>52</v>
      </c>
      <c r="C9379" s="10">
        <v>42095</v>
      </c>
      <c r="D9379" t="s">
        <v>24</v>
      </c>
      <c r="E9379">
        <f>+VLOOKUP(Tabla2[[#This Row],[Punto de venta]],Punto_venta[],2,0)</f>
        <v>3</v>
      </c>
      <c r="F9379" t="s">
        <v>68</v>
      </c>
      <c r="G9379">
        <f>+VLOOKUP(Tabla2[[#This Row],[Cultivo]],Cod_categoría[],2,0)</f>
        <v>100101001</v>
      </c>
      <c r="H9379" t="str">
        <f>+VLOOKUP(F9379,Codigos[],2,0)</f>
        <v>Berries</v>
      </c>
      <c r="I9379">
        <f>+VLOOKUP(Tabla2[[#This Row],[Categoría]],Cod_procesamiento10[],2,0)</f>
        <v>1</v>
      </c>
      <c r="J9379" t="s">
        <v>163</v>
      </c>
      <c r="K9379" s="3">
        <v>2955.78</v>
      </c>
    </row>
    <row r="9380" spans="1:11" x14ac:dyDescent="0.35">
      <c r="A9380">
        <v>2015</v>
      </c>
      <c r="B9380" s="5" t="s">
        <v>52</v>
      </c>
      <c r="C9380" s="10">
        <v>42095</v>
      </c>
      <c r="D9380" t="s">
        <v>24</v>
      </c>
      <c r="E9380">
        <f>+VLOOKUP(Tabla2[[#This Row],[Punto de venta]],Punto_venta[],2,0)</f>
        <v>3</v>
      </c>
      <c r="F9380" t="s">
        <v>29</v>
      </c>
      <c r="G9380">
        <f>+VLOOKUP(Tabla2[[#This Row],[Cultivo]],Cod_categoría[],2,0)</f>
        <v>100107001</v>
      </c>
      <c r="H9380" t="str">
        <f>+VLOOKUP(F9380,Codigos[],2,0)</f>
        <v>Berries</v>
      </c>
      <c r="I9380">
        <f>+VLOOKUP(Tabla2[[#This Row],[Categoría]],Cod_procesamiento10[],2,0)</f>
        <v>1</v>
      </c>
      <c r="J9380" t="s">
        <v>163</v>
      </c>
      <c r="K9380" s="3">
        <v>603.16</v>
      </c>
    </row>
    <row r="9381" spans="1:11" x14ac:dyDescent="0.35">
      <c r="A9381">
        <v>2015</v>
      </c>
      <c r="B9381" s="5" t="s">
        <v>52</v>
      </c>
      <c r="C9381" s="10">
        <v>42095</v>
      </c>
      <c r="D9381" t="s">
        <v>24</v>
      </c>
      <c r="E9381">
        <f>+VLOOKUP(Tabla2[[#This Row],[Punto de venta]],Punto_venta[],2,0)</f>
        <v>3</v>
      </c>
      <c r="F9381" t="s">
        <v>5</v>
      </c>
      <c r="G9381">
        <f>+VLOOKUP(Tabla2[[#This Row],[Cultivo]],Cod_categoría[],2,0)</f>
        <v>100103002</v>
      </c>
      <c r="H9381" t="str">
        <f>+VLOOKUP(F9381,Codigos[],2,0)</f>
        <v>Frutos de carozo</v>
      </c>
      <c r="I9381">
        <f>+VLOOKUP(Tabla2[[#This Row],[Categoría]],Cod_procesamiento10[],2,0)</f>
        <v>5</v>
      </c>
      <c r="J9381" t="s">
        <v>163</v>
      </c>
      <c r="K9381" s="3">
        <v>338.41</v>
      </c>
    </row>
    <row r="9382" spans="1:11" x14ac:dyDescent="0.35">
      <c r="A9382">
        <v>2015</v>
      </c>
      <c r="B9382" s="5" t="s">
        <v>52</v>
      </c>
      <c r="C9382" s="10">
        <v>42095</v>
      </c>
      <c r="D9382" t="s">
        <v>24</v>
      </c>
      <c r="E9382">
        <f>+VLOOKUP(Tabla2[[#This Row],[Punto de venta]],Punto_venta[],2,0)</f>
        <v>3</v>
      </c>
      <c r="F9382" t="s">
        <v>7</v>
      </c>
      <c r="G9382">
        <f>+VLOOKUP(Tabla2[[#This Row],[Cultivo]],Cod_categoría[],2,0)</f>
        <v>100103004</v>
      </c>
      <c r="H9382" t="str">
        <f>+VLOOKUP(F9382,Codigos[],2,0)</f>
        <v>Frutos de carozo</v>
      </c>
      <c r="I9382">
        <f>+VLOOKUP(Tabla2[[#This Row],[Categoría]],Cod_procesamiento10[],2,0)</f>
        <v>5</v>
      </c>
      <c r="J9382" t="s">
        <v>163</v>
      </c>
      <c r="K9382" s="3">
        <v>544.53</v>
      </c>
    </row>
    <row r="9383" spans="1:11" x14ac:dyDescent="0.35">
      <c r="A9383">
        <v>2015</v>
      </c>
      <c r="B9383" s="5" t="s">
        <v>52</v>
      </c>
      <c r="C9383" s="10">
        <v>42095</v>
      </c>
      <c r="D9383" t="s">
        <v>24</v>
      </c>
      <c r="E9383">
        <f>+VLOOKUP(Tabla2[[#This Row],[Punto de venta]],Punto_venta[],2,0)</f>
        <v>3</v>
      </c>
      <c r="F9383" t="s">
        <v>23</v>
      </c>
      <c r="G9383">
        <f>+VLOOKUP(Tabla2[[#This Row],[Cultivo]],Cod_categoría[],2,0)</f>
        <v>100101004</v>
      </c>
      <c r="H9383" t="str">
        <f>+VLOOKUP(F9383,Codigos[],2,0)</f>
        <v>Berries</v>
      </c>
      <c r="I9383">
        <f>+VLOOKUP(Tabla2[[#This Row],[Categoría]],Cod_procesamiento10[],2,0)</f>
        <v>1</v>
      </c>
      <c r="J9383" t="s">
        <v>163</v>
      </c>
      <c r="K9383" s="3">
        <v>2507.94</v>
      </c>
    </row>
    <row r="9384" spans="1:11" x14ac:dyDescent="0.35">
      <c r="A9384">
        <v>2015</v>
      </c>
      <c r="B9384" s="5" t="s">
        <v>52</v>
      </c>
      <c r="C9384" s="10">
        <v>42095</v>
      </c>
      <c r="D9384" t="s">
        <v>24</v>
      </c>
      <c r="E9384">
        <f>+VLOOKUP(Tabla2[[#This Row],[Punto de venta]],Punto_venta[],2,0)</f>
        <v>3</v>
      </c>
      <c r="F9384" t="s">
        <v>8</v>
      </c>
      <c r="G9384">
        <f>+VLOOKUP(Tabla2[[#This Row],[Cultivo]],Cod_categoría[],2,0)</f>
        <v>100112025</v>
      </c>
      <c r="H9384" t="str">
        <f>+VLOOKUP(F9384,Codigos[],2,0)</f>
        <v>Berries</v>
      </c>
      <c r="I9384">
        <f>+VLOOKUP(Tabla2[[#This Row],[Categoría]],Cod_procesamiento10[],2,0)</f>
        <v>1</v>
      </c>
      <c r="J9384" t="s">
        <v>163</v>
      </c>
      <c r="K9384" s="3">
        <v>798.58</v>
      </c>
    </row>
    <row r="9385" spans="1:11" x14ac:dyDescent="0.35">
      <c r="A9385">
        <v>2015</v>
      </c>
      <c r="B9385" s="5" t="s">
        <v>52</v>
      </c>
      <c r="C9385" s="10">
        <v>42095</v>
      </c>
      <c r="D9385" t="s">
        <v>24</v>
      </c>
      <c r="E9385">
        <f>+VLOOKUP(Tabla2[[#This Row],[Punto de venta]],Punto_venta[],2,0)</f>
        <v>3</v>
      </c>
      <c r="F9385" t="s">
        <v>30</v>
      </c>
      <c r="G9385">
        <f>+VLOOKUP(Tabla2[[#This Row],[Cultivo]],Cod_categoría[],2,0)</f>
        <v>100114043</v>
      </c>
      <c r="H9385" t="str">
        <f>+VLOOKUP(F9385,Codigos[],2,0)</f>
        <v>Frutos tropicales y subtropicales</v>
      </c>
      <c r="I9385">
        <f>+VLOOKUP(Tabla2[[#This Row],[Categoría]],Cod_procesamiento10[],2,0)</f>
        <v>4</v>
      </c>
      <c r="J9385" t="s">
        <v>163</v>
      </c>
      <c r="K9385" s="3">
        <v>406.55</v>
      </c>
    </row>
    <row r="9386" spans="1:11" x14ac:dyDescent="0.35">
      <c r="A9386">
        <v>2015</v>
      </c>
      <c r="B9386" s="5" t="s">
        <v>52</v>
      </c>
      <c r="C9386" s="10">
        <v>42095</v>
      </c>
      <c r="D9386" t="s">
        <v>24</v>
      </c>
      <c r="E9386">
        <f>+VLOOKUP(Tabla2[[#This Row],[Punto de venta]],Punto_venta[],2,0)</f>
        <v>3</v>
      </c>
      <c r="F9386" t="s">
        <v>33</v>
      </c>
      <c r="G9386">
        <f>+VLOOKUP(Tabla2[[#This Row],[Cultivo]],Cod_categoría[],2,0)</f>
        <v>100114040</v>
      </c>
      <c r="H9386" t="str">
        <f>+VLOOKUP(F9386,Codigos[],2,0)</f>
        <v>Frutos tropicales y subtropicales</v>
      </c>
      <c r="I9386">
        <f>+VLOOKUP(Tabla2[[#This Row],[Categoría]],Cod_procesamiento10[],2,0)</f>
        <v>4</v>
      </c>
      <c r="J9386" t="s">
        <v>163</v>
      </c>
      <c r="K9386" s="3">
        <v>874.32</v>
      </c>
    </row>
    <row r="9387" spans="1:11" x14ac:dyDescent="0.35">
      <c r="A9387">
        <v>2015</v>
      </c>
      <c r="B9387" s="5" t="s">
        <v>52</v>
      </c>
      <c r="C9387" s="10">
        <v>42095</v>
      </c>
      <c r="D9387" t="s">
        <v>24</v>
      </c>
      <c r="E9387">
        <f>+VLOOKUP(Tabla2[[#This Row],[Punto de venta]],Punto_venta[],2,0)</f>
        <v>3</v>
      </c>
      <c r="F9387" t="s">
        <v>36</v>
      </c>
      <c r="G9387">
        <f>+VLOOKUP(Tabla2[[#This Row],[Cultivo]],Cod_categoría[],2,0)</f>
        <v>100101006</v>
      </c>
      <c r="H9387" t="str">
        <f>+VLOOKUP(F9387,Codigos[],2,0)</f>
        <v>Berries</v>
      </c>
      <c r="I9387">
        <f>+VLOOKUP(Tabla2[[#This Row],[Categoría]],Cod_procesamiento10[],2,0)</f>
        <v>1</v>
      </c>
      <c r="J9387" t="s">
        <v>163</v>
      </c>
      <c r="K9387" s="3">
        <v>1190.6199999999999</v>
      </c>
    </row>
    <row r="9388" spans="1:11" x14ac:dyDescent="0.35">
      <c r="A9388">
        <v>2015</v>
      </c>
      <c r="B9388" s="5" t="s">
        <v>52</v>
      </c>
      <c r="C9388" s="10">
        <v>42095</v>
      </c>
      <c r="D9388" t="s">
        <v>24</v>
      </c>
      <c r="E9388">
        <f>+VLOOKUP(Tabla2[[#This Row],[Punto de venta]],Punto_venta[],2,0)</f>
        <v>3</v>
      </c>
      <c r="F9388" t="s">
        <v>19</v>
      </c>
      <c r="G9388">
        <f>+VLOOKUP(Tabla2[[#This Row],[Cultivo]],Cod_categoría[],2,0)</f>
        <v>100101007</v>
      </c>
      <c r="H9388" t="str">
        <f>+VLOOKUP(F9388,Codigos[],2,0)</f>
        <v>Berries</v>
      </c>
      <c r="I9388">
        <f>+VLOOKUP(Tabla2[[#This Row],[Categoría]],Cod_procesamiento10[],2,0)</f>
        <v>1</v>
      </c>
      <c r="J9388" t="s">
        <v>163</v>
      </c>
      <c r="K9388" s="3">
        <v>303.77999999999997</v>
      </c>
    </row>
    <row r="9389" spans="1:11" x14ac:dyDescent="0.35">
      <c r="A9389">
        <v>2015</v>
      </c>
      <c r="B9389" s="5" t="s">
        <v>52</v>
      </c>
      <c r="C9389" s="10">
        <v>42095</v>
      </c>
      <c r="D9389" t="s">
        <v>24</v>
      </c>
      <c r="E9389">
        <f>+VLOOKUP(Tabla2[[#This Row],[Punto de venta]],Punto_venta[],2,0)</f>
        <v>3</v>
      </c>
      <c r="F9389" t="s">
        <v>9</v>
      </c>
      <c r="G9389">
        <f>+VLOOKUP(Tabla2[[#This Row],[Cultivo]],Cod_categoría[],2,0)</f>
        <v>100102003</v>
      </c>
      <c r="H9389" t="str">
        <f>+VLOOKUP(F9389,Codigos[],2,0)</f>
        <v>Cítricos</v>
      </c>
      <c r="I9389">
        <f>+VLOOKUP(Tabla2[[#This Row],[Categoría]],Cod_procesamiento10[],2,0)</f>
        <v>2</v>
      </c>
      <c r="J9389" t="s">
        <v>163</v>
      </c>
      <c r="K9389" s="3">
        <v>732.76</v>
      </c>
    </row>
    <row r="9390" spans="1:11" x14ac:dyDescent="0.35">
      <c r="A9390">
        <v>2015</v>
      </c>
      <c r="B9390" s="5" t="s">
        <v>52</v>
      </c>
      <c r="C9390" s="10">
        <v>42095</v>
      </c>
      <c r="D9390" t="s">
        <v>24</v>
      </c>
      <c r="E9390">
        <f>+VLOOKUP(Tabla2[[#This Row],[Punto de venta]],Punto_venta[],2,0)</f>
        <v>3</v>
      </c>
      <c r="F9390" t="s">
        <v>20</v>
      </c>
      <c r="G9390">
        <f>+VLOOKUP(Tabla2[[#This Row],[Cultivo]],Cod_categoría[],2,0)</f>
        <v>100102004</v>
      </c>
      <c r="H9390" t="str">
        <f>+VLOOKUP(F9390,Codigos[],2,0)</f>
        <v>Cítricos</v>
      </c>
      <c r="I9390">
        <f>+VLOOKUP(Tabla2[[#This Row],[Categoría]],Cod_procesamiento10[],2,0)</f>
        <v>2</v>
      </c>
      <c r="J9390" t="s">
        <v>163</v>
      </c>
      <c r="K9390" s="3">
        <v>660.67</v>
      </c>
    </row>
    <row r="9391" spans="1:11" x14ac:dyDescent="0.35">
      <c r="A9391">
        <v>2015</v>
      </c>
      <c r="B9391" s="5" t="s">
        <v>52</v>
      </c>
      <c r="C9391" s="10">
        <v>42095</v>
      </c>
      <c r="D9391" t="s">
        <v>24</v>
      </c>
      <c r="E9391">
        <f>+VLOOKUP(Tabla2[[#This Row],[Punto de venta]],Punto_venta[],2,0)</f>
        <v>3</v>
      </c>
      <c r="F9391" t="s">
        <v>21</v>
      </c>
      <c r="G9391">
        <f>+VLOOKUP(Tabla2[[#This Row],[Cultivo]],Cod_categoría[],2,0)</f>
        <v>100108002</v>
      </c>
      <c r="H9391" t="str">
        <f>+VLOOKUP(F9391,Codigos[],2,0)</f>
        <v>Frutos tropicales y subtropicales</v>
      </c>
      <c r="I9391">
        <f>+VLOOKUP(Tabla2[[#This Row],[Categoría]],Cod_procesamiento10[],2,0)</f>
        <v>4</v>
      </c>
      <c r="J9391" t="s">
        <v>163</v>
      </c>
      <c r="K9391" s="3">
        <v>2000.78</v>
      </c>
    </row>
    <row r="9392" spans="1:11" x14ac:dyDescent="0.35">
      <c r="A9392">
        <v>2015</v>
      </c>
      <c r="B9392" s="5" t="s">
        <v>52</v>
      </c>
      <c r="C9392" s="10">
        <v>42095</v>
      </c>
      <c r="D9392" t="s">
        <v>24</v>
      </c>
      <c r="E9392">
        <f>+VLOOKUP(Tabla2[[#This Row],[Punto de venta]],Punto_venta[],2,0)</f>
        <v>3</v>
      </c>
      <c r="F9392" t="s">
        <v>10</v>
      </c>
      <c r="G9392">
        <f>+VLOOKUP(Tabla2[[#This Row],[Cultivo]],Cod_categoría[],2,0)</f>
        <v>100104002</v>
      </c>
      <c r="H9392" t="str">
        <f>+VLOOKUP(F9392,Codigos[],2,0)</f>
        <v>Frutos de pepita</v>
      </c>
      <c r="I9392">
        <f>+VLOOKUP(Tabla2[[#This Row],[Categoría]],Cod_procesamiento10[],2,0)</f>
        <v>3</v>
      </c>
      <c r="J9392" t="s">
        <v>163</v>
      </c>
      <c r="K9392" s="3">
        <v>287.85000000000002</v>
      </c>
    </row>
    <row r="9393" spans="1:11" x14ac:dyDescent="0.35">
      <c r="A9393">
        <v>2015</v>
      </c>
      <c r="B9393" s="5" t="s">
        <v>52</v>
      </c>
      <c r="C9393" s="10">
        <v>42095</v>
      </c>
      <c r="D9393" t="s">
        <v>24</v>
      </c>
      <c r="E9393">
        <f>+VLOOKUP(Tabla2[[#This Row],[Punto de venta]],Punto_venta[],2,0)</f>
        <v>3</v>
      </c>
      <c r="F9393" t="s">
        <v>22</v>
      </c>
      <c r="G9393">
        <f>+VLOOKUP(Tabla2[[#This Row],[Cultivo]],Cod_categoría[],2,0)</f>
        <v>100114041</v>
      </c>
      <c r="H9393" t="str">
        <f>+VLOOKUP(F9393,Codigos[],2,0)</f>
        <v>Frutos tropicales y subtropicales</v>
      </c>
      <c r="I9393">
        <f>+VLOOKUP(Tabla2[[#This Row],[Categoría]],Cod_procesamiento10[],2,0)</f>
        <v>4</v>
      </c>
      <c r="J9393" t="s">
        <v>163</v>
      </c>
      <c r="K9393" s="3">
        <v>1204.55</v>
      </c>
    </row>
    <row r="9394" spans="1:11" x14ac:dyDescent="0.35">
      <c r="A9394">
        <v>2015</v>
      </c>
      <c r="B9394" s="5" t="s">
        <v>52</v>
      </c>
      <c r="C9394" s="10">
        <v>42095</v>
      </c>
      <c r="D9394" t="s">
        <v>24</v>
      </c>
      <c r="E9394">
        <f>+VLOOKUP(Tabla2[[#This Row],[Punto de venta]],Punto_venta[],2,0)</f>
        <v>3</v>
      </c>
      <c r="F9394" t="s">
        <v>28</v>
      </c>
      <c r="G9394">
        <f>+VLOOKUP(Tabla2[[#This Row],[Cultivo]],Cod_categoría[],2,0)</f>
        <v>100104003</v>
      </c>
      <c r="H9394" t="str">
        <f>+VLOOKUP(F9394,Codigos[],2,0)</f>
        <v>Frutos de pepita</v>
      </c>
      <c r="I9394">
        <f>+VLOOKUP(Tabla2[[#This Row],[Categoría]],Cod_procesamiento10[],2,0)</f>
        <v>3</v>
      </c>
      <c r="J9394" t="s">
        <v>163</v>
      </c>
      <c r="K9394" s="3">
        <v>362.68</v>
      </c>
    </row>
    <row r="9395" spans="1:11" x14ac:dyDescent="0.35">
      <c r="A9395">
        <v>2015</v>
      </c>
      <c r="B9395" s="5" t="s">
        <v>52</v>
      </c>
      <c r="C9395" s="10">
        <v>42095</v>
      </c>
      <c r="D9395" t="s">
        <v>24</v>
      </c>
      <c r="E9395">
        <f>+VLOOKUP(Tabla2[[#This Row],[Punto de venta]],Punto_venta[],2,0)</f>
        <v>3</v>
      </c>
      <c r="F9395" t="s">
        <v>11</v>
      </c>
      <c r="G9395">
        <f>+VLOOKUP(Tabla2[[#This Row],[Cultivo]],Cod_categoría[],2,0)</f>
        <v>100102005</v>
      </c>
      <c r="H9395" t="str">
        <f>+VLOOKUP(F9395,Codigos[],2,0)</f>
        <v>Cítricos</v>
      </c>
      <c r="I9395">
        <f>+VLOOKUP(Tabla2[[#This Row],[Categoría]],Cod_procesamiento10[],2,0)</f>
        <v>2</v>
      </c>
      <c r="J9395" t="s">
        <v>163</v>
      </c>
      <c r="K9395" s="3">
        <v>443.15</v>
      </c>
    </row>
    <row r="9396" spans="1:11" x14ac:dyDescent="0.35">
      <c r="A9396">
        <v>2015</v>
      </c>
      <c r="B9396" s="5" t="s">
        <v>52</v>
      </c>
      <c r="C9396" s="10">
        <v>42095</v>
      </c>
      <c r="D9396" t="s">
        <v>24</v>
      </c>
      <c r="E9396">
        <f>+VLOOKUP(Tabla2[[#This Row],[Punto de venta]],Punto_venta[],2,0)</f>
        <v>3</v>
      </c>
      <c r="F9396" t="s">
        <v>12</v>
      </c>
      <c r="G9396">
        <f>+VLOOKUP(Tabla2[[#This Row],[Cultivo]],Cod_categoría[],2,0)</f>
        <v>100103006</v>
      </c>
      <c r="H9396" t="str">
        <f>+VLOOKUP(F9396,Codigos[],2,0)</f>
        <v>Frutos de carozo</v>
      </c>
      <c r="I9396">
        <f>+VLOOKUP(Tabla2[[#This Row],[Categoría]],Cod_procesamiento10[],2,0)</f>
        <v>5</v>
      </c>
      <c r="J9396" t="s">
        <v>163</v>
      </c>
      <c r="K9396" s="3">
        <v>662.08</v>
      </c>
    </row>
    <row r="9397" spans="1:11" x14ac:dyDescent="0.35">
      <c r="A9397">
        <v>2015</v>
      </c>
      <c r="B9397" s="5" t="s">
        <v>52</v>
      </c>
      <c r="C9397" s="10">
        <v>42095</v>
      </c>
      <c r="D9397" t="s">
        <v>24</v>
      </c>
      <c r="E9397">
        <f>+VLOOKUP(Tabla2[[#This Row],[Punto de venta]],Punto_venta[],2,0)</f>
        <v>3</v>
      </c>
      <c r="F9397" t="s">
        <v>13</v>
      </c>
      <c r="G9397">
        <f>+VLOOKUP(Tabla2[[#This Row],[Cultivo]],Cod_categoría[],2,0)</f>
        <v>100106002</v>
      </c>
      <c r="H9397" t="str">
        <f>+VLOOKUP(F9397,Codigos[],2,0)</f>
        <v>Frutos oleaginosos</v>
      </c>
      <c r="I9397">
        <f>+VLOOKUP(Tabla2[[#This Row],[Categoría]],Cod_procesamiento10[],2,0)</f>
        <v>12</v>
      </c>
      <c r="J9397" t="s">
        <v>163</v>
      </c>
      <c r="K9397" s="3">
        <v>1723.93</v>
      </c>
    </row>
    <row r="9398" spans="1:11" x14ac:dyDescent="0.35">
      <c r="A9398">
        <v>2015</v>
      </c>
      <c r="B9398" s="5" t="s">
        <v>52</v>
      </c>
      <c r="C9398" s="10">
        <v>42095</v>
      </c>
      <c r="D9398" t="s">
        <v>24</v>
      </c>
      <c r="E9398">
        <f>+VLOOKUP(Tabla2[[#This Row],[Punto de venta]],Punto_venta[],2,0)</f>
        <v>3</v>
      </c>
      <c r="F9398" t="s">
        <v>31</v>
      </c>
      <c r="G9398">
        <f>+VLOOKUP(Tabla2[[#This Row],[Cultivo]],Cod_categoría[],2,0)</f>
        <v>100108004</v>
      </c>
      <c r="H9398" t="str">
        <f>+VLOOKUP(F9398,Codigos[],2,0)</f>
        <v>Frutos tropicales y subtropicales</v>
      </c>
      <c r="I9398">
        <f>+VLOOKUP(Tabla2[[#This Row],[Categoría]],Cod_procesamiento10[],2,0)</f>
        <v>4</v>
      </c>
      <c r="J9398" t="s">
        <v>163</v>
      </c>
      <c r="K9398" s="3">
        <v>944</v>
      </c>
    </row>
    <row r="9399" spans="1:11" x14ac:dyDescent="0.35">
      <c r="A9399">
        <v>2015</v>
      </c>
      <c r="B9399" s="5" t="s">
        <v>52</v>
      </c>
      <c r="C9399" s="10">
        <v>42095</v>
      </c>
      <c r="D9399" t="s">
        <v>24</v>
      </c>
      <c r="E9399">
        <f>+VLOOKUP(Tabla2[[#This Row],[Punto de venta]],Punto_venta[],2,0)</f>
        <v>3</v>
      </c>
      <c r="F9399" t="s">
        <v>14</v>
      </c>
      <c r="G9399">
        <f>+VLOOKUP(Tabla2[[#This Row],[Cultivo]],Cod_categoría[],2,0)</f>
        <v>100104005</v>
      </c>
      <c r="H9399" t="str">
        <f>+VLOOKUP(F9399,Codigos[],2,0)</f>
        <v>Frutos de pepita</v>
      </c>
      <c r="I9399">
        <f>+VLOOKUP(Tabla2[[#This Row],[Categoría]],Cod_procesamiento10[],2,0)</f>
        <v>3</v>
      </c>
      <c r="J9399" t="s">
        <v>163</v>
      </c>
      <c r="K9399" s="3">
        <v>341.62</v>
      </c>
    </row>
    <row r="9400" spans="1:11" x14ac:dyDescent="0.35">
      <c r="A9400">
        <v>2015</v>
      </c>
      <c r="B9400" s="5" t="s">
        <v>52</v>
      </c>
      <c r="C9400" s="10">
        <v>42095</v>
      </c>
      <c r="D9400" t="s">
        <v>24</v>
      </c>
      <c r="E9400">
        <f>+VLOOKUP(Tabla2[[#This Row],[Punto de venta]],Punto_venta[],2,0)</f>
        <v>3</v>
      </c>
      <c r="F9400" t="s">
        <v>35</v>
      </c>
      <c r="G9400">
        <f>+VLOOKUP(Tabla2[[#This Row],[Cultivo]],Cod_categoría[],2,0)</f>
        <v>100114044</v>
      </c>
      <c r="H9400" t="str">
        <f>+VLOOKUP(F9400,Codigos[],2,0)</f>
        <v>Frutos de pepita</v>
      </c>
      <c r="I9400">
        <f>+VLOOKUP(Tabla2[[#This Row],[Categoría]],Cod_procesamiento10[],2,0)</f>
        <v>3</v>
      </c>
      <c r="J9400" t="s">
        <v>163</v>
      </c>
      <c r="K9400" s="3">
        <v>369.44</v>
      </c>
    </row>
    <row r="9401" spans="1:11" x14ac:dyDescent="0.35">
      <c r="A9401">
        <v>2015</v>
      </c>
      <c r="B9401" s="5" t="s">
        <v>52</v>
      </c>
      <c r="C9401" s="10">
        <v>42095</v>
      </c>
      <c r="D9401" t="s">
        <v>24</v>
      </c>
      <c r="E9401">
        <f>+VLOOKUP(Tabla2[[#This Row],[Punto de venta]],Punto_venta[],2,0)</f>
        <v>3</v>
      </c>
      <c r="F9401" t="s">
        <v>15</v>
      </c>
      <c r="G9401">
        <f>+VLOOKUP(Tabla2[[#This Row],[Cultivo]],Cod_categoría[],2,0)</f>
        <v>100108006</v>
      </c>
      <c r="H9401" t="str">
        <f>+VLOOKUP(F9401,Codigos[],2,0)</f>
        <v>Frutos tropicales y subtropicales</v>
      </c>
      <c r="I9401">
        <f>+VLOOKUP(Tabla2[[#This Row],[Categoría]],Cod_procesamiento10[],2,0)</f>
        <v>4</v>
      </c>
      <c r="J9401" t="s">
        <v>163</v>
      </c>
      <c r="K9401" s="3">
        <v>445.01</v>
      </c>
    </row>
    <row r="9402" spans="1:11" x14ac:dyDescent="0.35">
      <c r="A9402">
        <v>2015</v>
      </c>
      <c r="B9402" s="5" t="s">
        <v>52</v>
      </c>
      <c r="C9402" s="10">
        <v>42095</v>
      </c>
      <c r="D9402" t="s">
        <v>24</v>
      </c>
      <c r="E9402">
        <f>+VLOOKUP(Tabla2[[#This Row],[Punto de venta]],Punto_venta[],2,0)</f>
        <v>3</v>
      </c>
      <c r="F9402" t="s">
        <v>27</v>
      </c>
      <c r="G9402">
        <f>+VLOOKUP(Tabla2[[#This Row],[Cultivo]],Cod_categoría[],2,0)</f>
        <v>100102006</v>
      </c>
      <c r="H9402" t="str">
        <f>+VLOOKUP(F9402,Codigos[],2,0)</f>
        <v>Cítricos</v>
      </c>
      <c r="I9402">
        <f>+VLOOKUP(Tabla2[[#This Row],[Categoría]],Cod_procesamiento10[],2,0)</f>
        <v>2</v>
      </c>
      <c r="J9402" t="s">
        <v>163</v>
      </c>
      <c r="K9402" s="3">
        <v>516.37</v>
      </c>
    </row>
    <row r="9403" spans="1:11" x14ac:dyDescent="0.35">
      <c r="A9403">
        <v>2015</v>
      </c>
      <c r="B9403" s="5" t="s">
        <v>52</v>
      </c>
      <c r="C9403" s="10">
        <v>42095</v>
      </c>
      <c r="D9403" t="s">
        <v>24</v>
      </c>
      <c r="E9403">
        <f>+VLOOKUP(Tabla2[[#This Row],[Punto de venta]],Punto_venta[],2,0)</f>
        <v>3</v>
      </c>
      <c r="F9403" t="s">
        <v>34</v>
      </c>
      <c r="G9403">
        <f>+VLOOKUP(Tabla2[[#This Row],[Cultivo]],Cod_categoría[],2,0)</f>
        <v>100114045</v>
      </c>
      <c r="H9403" t="str">
        <f>+VLOOKUP(F9403,Codigos[],2,0)</f>
        <v>Otros</v>
      </c>
      <c r="I9403">
        <f>+VLOOKUP(Tabla2[[#This Row],[Categoría]],Cod_procesamiento10[],2,0)</f>
        <v>13</v>
      </c>
      <c r="J9403" t="s">
        <v>163</v>
      </c>
      <c r="K9403" s="3">
        <v>1105.76</v>
      </c>
    </row>
    <row r="9404" spans="1:11" x14ac:dyDescent="0.35">
      <c r="A9404">
        <v>2015</v>
      </c>
      <c r="B9404" s="5" t="s">
        <v>52</v>
      </c>
      <c r="C9404" s="10">
        <v>42095</v>
      </c>
      <c r="D9404" t="s">
        <v>24</v>
      </c>
      <c r="E9404">
        <f>+VLOOKUP(Tabla2[[#This Row],[Punto de venta]],Punto_venta[],2,0)</f>
        <v>3</v>
      </c>
      <c r="F9404" t="s">
        <v>18</v>
      </c>
      <c r="G9404">
        <f>+VLOOKUP(Tabla2[[#This Row],[Cultivo]],Cod_categoría[],2,0)</f>
        <v>100114042</v>
      </c>
      <c r="H9404" t="str">
        <f>+VLOOKUP(F9404,Codigos[],2,0)</f>
        <v>Otros</v>
      </c>
      <c r="I9404">
        <f>+VLOOKUP(Tabla2[[#This Row],[Categoría]],Cod_procesamiento10[],2,0)</f>
        <v>13</v>
      </c>
      <c r="J9404" t="s">
        <v>163</v>
      </c>
      <c r="K9404" s="3">
        <v>491.4</v>
      </c>
    </row>
    <row r="9405" spans="1:11" x14ac:dyDescent="0.35">
      <c r="A9405">
        <v>2015</v>
      </c>
      <c r="B9405" s="5" t="s">
        <v>52</v>
      </c>
      <c r="C9405" s="10">
        <v>42095</v>
      </c>
      <c r="D9405" t="s">
        <v>24</v>
      </c>
      <c r="E9405">
        <f>+VLOOKUP(Tabla2[[#This Row],[Punto de venta]],Punto_venta[],2,0)</f>
        <v>3</v>
      </c>
      <c r="F9405" t="s">
        <v>16</v>
      </c>
      <c r="G9405">
        <f>+VLOOKUP(Tabla2[[#This Row],[Cultivo]],Cod_categoría[],2,0)</f>
        <v>100109001</v>
      </c>
      <c r="H9405" t="str">
        <f>+VLOOKUP(F9405,Codigos[],2,0)</f>
        <v>Uva</v>
      </c>
      <c r="I9405">
        <f>+VLOOKUP(Tabla2[[#This Row],[Categoría]],Cod_procesamiento10[],2,0)</f>
        <v>11</v>
      </c>
      <c r="J9405" t="s">
        <v>163</v>
      </c>
      <c r="K9405" s="3">
        <v>354.84</v>
      </c>
    </row>
    <row r="9406" spans="1:11" x14ac:dyDescent="0.35">
      <c r="A9406">
        <v>2015</v>
      </c>
      <c r="B9406" s="5" t="s">
        <v>51</v>
      </c>
      <c r="C9406" s="10">
        <v>42064</v>
      </c>
      <c r="D9406" t="s">
        <v>2</v>
      </c>
      <c r="E9406">
        <f>+VLOOKUP(Tabla2[[#This Row],[Punto de venta]],Punto_venta[],2,0)</f>
        <v>1</v>
      </c>
      <c r="F9406" t="s">
        <v>5</v>
      </c>
      <c r="G9406">
        <f>+VLOOKUP(Tabla2[[#This Row],[Cultivo]],Cod_categoría[],2,0)</f>
        <v>100103002</v>
      </c>
      <c r="H9406" t="str">
        <f>+VLOOKUP(F9406,Codigos[],2,0)</f>
        <v>Frutos de carozo</v>
      </c>
      <c r="I9406">
        <f>+VLOOKUP(Tabla2[[#This Row],[Categoría]],Cod_procesamiento10[],2,0)</f>
        <v>5</v>
      </c>
      <c r="J9406" t="s">
        <v>163</v>
      </c>
      <c r="K9406" s="3">
        <v>546.27</v>
      </c>
    </row>
    <row r="9407" spans="1:11" x14ac:dyDescent="0.35">
      <c r="A9407">
        <v>2015</v>
      </c>
      <c r="B9407" s="5" t="s">
        <v>51</v>
      </c>
      <c r="C9407" s="10">
        <v>42064</v>
      </c>
      <c r="D9407" t="s">
        <v>2</v>
      </c>
      <c r="E9407">
        <f>+VLOOKUP(Tabla2[[#This Row],[Punto de venta]],Punto_venta[],2,0)</f>
        <v>1</v>
      </c>
      <c r="F9407" t="s">
        <v>7</v>
      </c>
      <c r="G9407">
        <f>+VLOOKUP(Tabla2[[#This Row],[Cultivo]],Cod_categoría[],2,0)</f>
        <v>100103004</v>
      </c>
      <c r="H9407" t="str">
        <f>+VLOOKUP(F9407,Codigos[],2,0)</f>
        <v>Frutos de carozo</v>
      </c>
      <c r="I9407">
        <f>+VLOOKUP(Tabla2[[#This Row],[Categoría]],Cod_procesamiento10[],2,0)</f>
        <v>5</v>
      </c>
      <c r="J9407" t="s">
        <v>163</v>
      </c>
      <c r="K9407" s="3">
        <v>726.7</v>
      </c>
    </row>
    <row r="9408" spans="1:11" x14ac:dyDescent="0.35">
      <c r="A9408">
        <v>2015</v>
      </c>
      <c r="B9408" s="5" t="s">
        <v>51</v>
      </c>
      <c r="C9408" s="10">
        <v>42064</v>
      </c>
      <c r="D9408" t="s">
        <v>2</v>
      </c>
      <c r="E9408">
        <f>+VLOOKUP(Tabla2[[#This Row],[Punto de venta]],Punto_venta[],2,0)</f>
        <v>1</v>
      </c>
      <c r="F9408" t="s">
        <v>8</v>
      </c>
      <c r="G9408">
        <f>+VLOOKUP(Tabla2[[#This Row],[Cultivo]],Cod_categoría[],2,0)</f>
        <v>100112025</v>
      </c>
      <c r="H9408" t="str">
        <f>+VLOOKUP(F9408,Codigos[],2,0)</f>
        <v>Berries</v>
      </c>
      <c r="I9408">
        <f>+VLOOKUP(Tabla2[[#This Row],[Categoría]],Cod_procesamiento10[],2,0)</f>
        <v>1</v>
      </c>
      <c r="J9408" t="s">
        <v>163</v>
      </c>
      <c r="K9408" s="3">
        <v>838.5</v>
      </c>
    </row>
    <row r="9409" spans="1:11" x14ac:dyDescent="0.35">
      <c r="A9409">
        <v>2015</v>
      </c>
      <c r="B9409" s="5" t="s">
        <v>51</v>
      </c>
      <c r="C9409" s="10">
        <v>42064</v>
      </c>
      <c r="D9409" t="s">
        <v>2</v>
      </c>
      <c r="E9409">
        <f>+VLOOKUP(Tabla2[[#This Row],[Punto de venta]],Punto_venta[],2,0)</f>
        <v>1</v>
      </c>
      <c r="F9409" t="s">
        <v>9</v>
      </c>
      <c r="G9409">
        <f>+VLOOKUP(Tabla2[[#This Row],[Cultivo]],Cod_categoría[],2,0)</f>
        <v>100102003</v>
      </c>
      <c r="H9409" t="str">
        <f>+VLOOKUP(F9409,Codigos[],2,0)</f>
        <v>Cítricos</v>
      </c>
      <c r="I9409">
        <f>+VLOOKUP(Tabla2[[#This Row],[Categoría]],Cod_procesamiento10[],2,0)</f>
        <v>2</v>
      </c>
      <c r="J9409" t="s">
        <v>163</v>
      </c>
      <c r="K9409" s="3">
        <v>1246.71</v>
      </c>
    </row>
    <row r="9410" spans="1:11" x14ac:dyDescent="0.35">
      <c r="A9410">
        <v>2015</v>
      </c>
      <c r="B9410" s="5" t="s">
        <v>51</v>
      </c>
      <c r="C9410" s="10">
        <v>42064</v>
      </c>
      <c r="D9410" t="s">
        <v>2</v>
      </c>
      <c r="E9410">
        <f>+VLOOKUP(Tabla2[[#This Row],[Punto de venta]],Punto_venta[],2,0)</f>
        <v>1</v>
      </c>
      <c r="F9410" t="s">
        <v>21</v>
      </c>
      <c r="G9410">
        <f>+VLOOKUP(Tabla2[[#This Row],[Cultivo]],Cod_categoría[],2,0)</f>
        <v>100108002</v>
      </c>
      <c r="H9410" t="str">
        <f>+VLOOKUP(F9410,Codigos[],2,0)</f>
        <v>Frutos tropicales y subtropicales</v>
      </c>
      <c r="I9410">
        <f>+VLOOKUP(Tabla2[[#This Row],[Categoría]],Cod_procesamiento10[],2,0)</f>
        <v>4</v>
      </c>
      <c r="J9410" t="s">
        <v>163</v>
      </c>
      <c r="K9410" s="3">
        <v>1805</v>
      </c>
    </row>
    <row r="9411" spans="1:11" x14ac:dyDescent="0.35">
      <c r="A9411">
        <v>2015</v>
      </c>
      <c r="B9411" s="5" t="s">
        <v>51</v>
      </c>
      <c r="C9411" s="10">
        <v>42064</v>
      </c>
      <c r="D9411" t="s">
        <v>2</v>
      </c>
      <c r="E9411">
        <f>+VLOOKUP(Tabla2[[#This Row],[Punto de venta]],Punto_venta[],2,0)</f>
        <v>1</v>
      </c>
      <c r="F9411" t="s">
        <v>10</v>
      </c>
      <c r="G9411">
        <f>+VLOOKUP(Tabla2[[#This Row],[Cultivo]],Cod_categoría[],2,0)</f>
        <v>100104002</v>
      </c>
      <c r="H9411" t="str">
        <f>+VLOOKUP(F9411,Codigos[],2,0)</f>
        <v>Frutos de pepita</v>
      </c>
      <c r="I9411">
        <f>+VLOOKUP(Tabla2[[#This Row],[Categoría]],Cod_procesamiento10[],2,0)</f>
        <v>3</v>
      </c>
      <c r="J9411" t="s">
        <v>163</v>
      </c>
      <c r="K9411" s="3">
        <v>552.5</v>
      </c>
    </row>
    <row r="9412" spans="1:11" x14ac:dyDescent="0.35">
      <c r="A9412">
        <v>2015</v>
      </c>
      <c r="B9412" s="5" t="s">
        <v>51</v>
      </c>
      <c r="C9412" s="10">
        <v>42064</v>
      </c>
      <c r="D9412" t="s">
        <v>2</v>
      </c>
      <c r="E9412">
        <f>+VLOOKUP(Tabla2[[#This Row],[Punto de venta]],Punto_venta[],2,0)</f>
        <v>1</v>
      </c>
      <c r="F9412" t="s">
        <v>11</v>
      </c>
      <c r="G9412">
        <f>+VLOOKUP(Tabla2[[#This Row],[Cultivo]],Cod_categoría[],2,0)</f>
        <v>100102005</v>
      </c>
      <c r="H9412" t="str">
        <f>+VLOOKUP(F9412,Codigos[],2,0)</f>
        <v>Cítricos</v>
      </c>
      <c r="I9412">
        <f>+VLOOKUP(Tabla2[[#This Row],[Categoría]],Cod_procesamiento10[],2,0)</f>
        <v>2</v>
      </c>
      <c r="J9412" t="s">
        <v>163</v>
      </c>
      <c r="K9412" s="3">
        <v>652.33000000000004</v>
      </c>
    </row>
    <row r="9413" spans="1:11" x14ac:dyDescent="0.35">
      <c r="A9413">
        <v>2015</v>
      </c>
      <c r="B9413" s="5" t="s">
        <v>51</v>
      </c>
      <c r="C9413" s="10">
        <v>42064</v>
      </c>
      <c r="D9413" t="s">
        <v>2</v>
      </c>
      <c r="E9413">
        <f>+VLOOKUP(Tabla2[[#This Row],[Punto de venta]],Punto_venta[],2,0)</f>
        <v>1</v>
      </c>
      <c r="F9413" t="s">
        <v>12</v>
      </c>
      <c r="G9413">
        <f>+VLOOKUP(Tabla2[[#This Row],[Cultivo]],Cod_categoría[],2,0)</f>
        <v>100103006</v>
      </c>
      <c r="H9413" t="str">
        <f>+VLOOKUP(F9413,Codigos[],2,0)</f>
        <v>Frutos de carozo</v>
      </c>
      <c r="I9413">
        <f>+VLOOKUP(Tabla2[[#This Row],[Categoría]],Cod_procesamiento10[],2,0)</f>
        <v>5</v>
      </c>
      <c r="J9413" t="s">
        <v>163</v>
      </c>
      <c r="K9413" s="3">
        <v>697.71</v>
      </c>
    </row>
    <row r="9414" spans="1:11" x14ac:dyDescent="0.35">
      <c r="A9414">
        <v>2015</v>
      </c>
      <c r="B9414" s="5" t="s">
        <v>51</v>
      </c>
      <c r="C9414" s="10">
        <v>42064</v>
      </c>
      <c r="D9414" t="s">
        <v>2</v>
      </c>
      <c r="E9414">
        <f>+VLOOKUP(Tabla2[[#This Row],[Punto de venta]],Punto_venta[],2,0)</f>
        <v>1</v>
      </c>
      <c r="F9414" t="s">
        <v>13</v>
      </c>
      <c r="G9414">
        <f>+VLOOKUP(Tabla2[[#This Row],[Cultivo]],Cod_categoría[],2,0)</f>
        <v>100106002</v>
      </c>
      <c r="H9414" t="str">
        <f>+VLOOKUP(F9414,Codigos[],2,0)</f>
        <v>Frutos oleaginosos</v>
      </c>
      <c r="I9414">
        <f>+VLOOKUP(Tabla2[[#This Row],[Categoría]],Cod_procesamiento10[],2,0)</f>
        <v>12</v>
      </c>
      <c r="J9414" t="s">
        <v>163</v>
      </c>
      <c r="K9414" s="3">
        <v>2591.61</v>
      </c>
    </row>
    <row r="9415" spans="1:11" x14ac:dyDescent="0.35">
      <c r="A9415">
        <v>2015</v>
      </c>
      <c r="B9415" s="5" t="s">
        <v>51</v>
      </c>
      <c r="C9415" s="10">
        <v>42064</v>
      </c>
      <c r="D9415" t="s">
        <v>2</v>
      </c>
      <c r="E9415">
        <f>+VLOOKUP(Tabla2[[#This Row],[Punto de venta]],Punto_venta[],2,0)</f>
        <v>1</v>
      </c>
      <c r="F9415" t="s">
        <v>14</v>
      </c>
      <c r="G9415">
        <f>+VLOOKUP(Tabla2[[#This Row],[Cultivo]],Cod_categoría[],2,0)</f>
        <v>100104005</v>
      </c>
      <c r="H9415" t="str">
        <f>+VLOOKUP(F9415,Codigos[],2,0)</f>
        <v>Frutos de pepita</v>
      </c>
      <c r="I9415">
        <f>+VLOOKUP(Tabla2[[#This Row],[Categoría]],Cod_procesamiento10[],2,0)</f>
        <v>3</v>
      </c>
      <c r="J9415" t="s">
        <v>163</v>
      </c>
      <c r="K9415" s="3">
        <v>629.84</v>
      </c>
    </row>
    <row r="9416" spans="1:11" x14ac:dyDescent="0.35">
      <c r="A9416">
        <v>2015</v>
      </c>
      <c r="B9416" s="5" t="s">
        <v>51</v>
      </c>
      <c r="C9416" s="10">
        <v>42064</v>
      </c>
      <c r="D9416" t="s">
        <v>2</v>
      </c>
      <c r="E9416">
        <f>+VLOOKUP(Tabla2[[#This Row],[Punto de venta]],Punto_venta[],2,0)</f>
        <v>1</v>
      </c>
      <c r="F9416" t="s">
        <v>15</v>
      </c>
      <c r="G9416">
        <f>+VLOOKUP(Tabla2[[#This Row],[Cultivo]],Cod_categoría[],2,0)</f>
        <v>100108006</v>
      </c>
      <c r="H9416" t="str">
        <f>+VLOOKUP(F9416,Codigos[],2,0)</f>
        <v>Frutos tropicales y subtropicales</v>
      </c>
      <c r="I9416">
        <f>+VLOOKUP(Tabla2[[#This Row],[Categoría]],Cod_procesamiento10[],2,0)</f>
        <v>4</v>
      </c>
      <c r="J9416" t="s">
        <v>163</v>
      </c>
      <c r="K9416" s="3">
        <v>592.74</v>
      </c>
    </row>
    <row r="9417" spans="1:11" x14ac:dyDescent="0.35">
      <c r="A9417">
        <v>2015</v>
      </c>
      <c r="B9417" s="5" t="s">
        <v>51</v>
      </c>
      <c r="C9417" s="10">
        <v>42064</v>
      </c>
      <c r="D9417" t="s">
        <v>2</v>
      </c>
      <c r="E9417">
        <f>+VLOOKUP(Tabla2[[#This Row],[Punto de venta]],Punto_venta[],2,0)</f>
        <v>1</v>
      </c>
      <c r="F9417" t="s">
        <v>16</v>
      </c>
      <c r="G9417">
        <f>+VLOOKUP(Tabla2[[#This Row],[Cultivo]],Cod_categoría[],2,0)</f>
        <v>100109001</v>
      </c>
      <c r="H9417" t="str">
        <f>+VLOOKUP(F9417,Codigos[],2,0)</f>
        <v>Uva</v>
      </c>
      <c r="I9417">
        <f>+VLOOKUP(Tabla2[[#This Row],[Categoría]],Cod_procesamiento10[],2,0)</f>
        <v>11</v>
      </c>
      <c r="J9417" t="s">
        <v>163</v>
      </c>
      <c r="K9417" s="3">
        <v>762.93</v>
      </c>
    </row>
    <row r="9418" spans="1:11" x14ac:dyDescent="0.35">
      <c r="A9418">
        <v>2015</v>
      </c>
      <c r="B9418" s="5" t="s">
        <v>51</v>
      </c>
      <c r="C9418" s="10">
        <v>42064</v>
      </c>
      <c r="D9418" t="s">
        <v>17</v>
      </c>
      <c r="E9418">
        <f>+VLOOKUP(Tabla2[[#This Row],[Punto de venta]],Punto_venta[],2,0)</f>
        <v>2</v>
      </c>
      <c r="F9418" t="s">
        <v>5</v>
      </c>
      <c r="G9418">
        <f>+VLOOKUP(Tabla2[[#This Row],[Cultivo]],Cod_categoría[],2,0)</f>
        <v>100103002</v>
      </c>
      <c r="H9418" t="str">
        <f>+VLOOKUP(F9418,Codigos[],2,0)</f>
        <v>Frutos de carozo</v>
      </c>
      <c r="I9418">
        <f>+VLOOKUP(Tabla2[[#This Row],[Categoría]],Cod_procesamiento10[],2,0)</f>
        <v>5</v>
      </c>
      <c r="J9418" t="s">
        <v>163</v>
      </c>
      <c r="K9418" s="3">
        <v>1145.31</v>
      </c>
    </row>
    <row r="9419" spans="1:11" x14ac:dyDescent="0.35">
      <c r="A9419">
        <v>2015</v>
      </c>
      <c r="B9419" s="5" t="s">
        <v>51</v>
      </c>
      <c r="C9419" s="10">
        <v>42064</v>
      </c>
      <c r="D9419" t="s">
        <v>17</v>
      </c>
      <c r="E9419">
        <f>+VLOOKUP(Tabla2[[#This Row],[Punto de venta]],Punto_venta[],2,0)</f>
        <v>2</v>
      </c>
      <c r="F9419" t="s">
        <v>7</v>
      </c>
      <c r="G9419">
        <f>+VLOOKUP(Tabla2[[#This Row],[Cultivo]],Cod_categoría[],2,0)</f>
        <v>100103004</v>
      </c>
      <c r="H9419" t="str">
        <f>+VLOOKUP(F9419,Codigos[],2,0)</f>
        <v>Frutos de carozo</v>
      </c>
      <c r="I9419">
        <f>+VLOOKUP(Tabla2[[#This Row],[Categoría]],Cod_procesamiento10[],2,0)</f>
        <v>5</v>
      </c>
      <c r="J9419" t="s">
        <v>163</v>
      </c>
      <c r="K9419" s="3">
        <v>1224.01</v>
      </c>
    </row>
    <row r="9420" spans="1:11" x14ac:dyDescent="0.35">
      <c r="A9420">
        <v>2015</v>
      </c>
      <c r="B9420" s="5" t="s">
        <v>51</v>
      </c>
      <c r="C9420" s="10">
        <v>42064</v>
      </c>
      <c r="D9420" t="s">
        <v>17</v>
      </c>
      <c r="E9420">
        <f>+VLOOKUP(Tabla2[[#This Row],[Punto de venta]],Punto_venta[],2,0)</f>
        <v>2</v>
      </c>
      <c r="F9420" t="s">
        <v>9</v>
      </c>
      <c r="G9420">
        <f>+VLOOKUP(Tabla2[[#This Row],[Cultivo]],Cod_categoría[],2,0)</f>
        <v>100102003</v>
      </c>
      <c r="H9420" t="str">
        <f>+VLOOKUP(F9420,Codigos[],2,0)</f>
        <v>Cítricos</v>
      </c>
      <c r="I9420">
        <f>+VLOOKUP(Tabla2[[#This Row],[Categoría]],Cod_procesamiento10[],2,0)</f>
        <v>2</v>
      </c>
      <c r="J9420" t="s">
        <v>163</v>
      </c>
      <c r="K9420" s="3">
        <v>1872.87</v>
      </c>
    </row>
    <row r="9421" spans="1:11" x14ac:dyDescent="0.35">
      <c r="A9421">
        <v>2015</v>
      </c>
      <c r="B9421" s="5" t="s">
        <v>51</v>
      </c>
      <c r="C9421" s="10">
        <v>42064</v>
      </c>
      <c r="D9421" t="s">
        <v>17</v>
      </c>
      <c r="E9421">
        <f>+VLOOKUP(Tabla2[[#This Row],[Punto de venta]],Punto_venta[],2,0)</f>
        <v>2</v>
      </c>
      <c r="F9421" t="s">
        <v>21</v>
      </c>
      <c r="G9421">
        <f>+VLOOKUP(Tabla2[[#This Row],[Cultivo]],Cod_categoría[],2,0)</f>
        <v>100108002</v>
      </c>
      <c r="H9421" t="str">
        <f>+VLOOKUP(F9421,Codigos[],2,0)</f>
        <v>Frutos tropicales y subtropicales</v>
      </c>
      <c r="I9421">
        <f>+VLOOKUP(Tabla2[[#This Row],[Categoría]],Cod_procesamiento10[],2,0)</f>
        <v>4</v>
      </c>
      <c r="J9421" t="s">
        <v>163</v>
      </c>
      <c r="K9421" s="3">
        <v>1816.68</v>
      </c>
    </row>
    <row r="9422" spans="1:11" x14ac:dyDescent="0.35">
      <c r="A9422">
        <v>2015</v>
      </c>
      <c r="B9422" s="5" t="s">
        <v>51</v>
      </c>
      <c r="C9422" s="10">
        <v>42064</v>
      </c>
      <c r="D9422" t="s">
        <v>17</v>
      </c>
      <c r="E9422">
        <f>+VLOOKUP(Tabla2[[#This Row],[Punto de venta]],Punto_venta[],2,0)</f>
        <v>2</v>
      </c>
      <c r="F9422" t="s">
        <v>10</v>
      </c>
      <c r="G9422">
        <f>+VLOOKUP(Tabla2[[#This Row],[Cultivo]],Cod_categoría[],2,0)</f>
        <v>100104002</v>
      </c>
      <c r="H9422" t="str">
        <f>+VLOOKUP(F9422,Codigos[],2,0)</f>
        <v>Frutos de pepita</v>
      </c>
      <c r="I9422">
        <f>+VLOOKUP(Tabla2[[#This Row],[Categoría]],Cod_procesamiento10[],2,0)</f>
        <v>3</v>
      </c>
      <c r="J9422" t="s">
        <v>163</v>
      </c>
      <c r="K9422" s="3">
        <v>1230.99</v>
      </c>
    </row>
    <row r="9423" spans="1:11" x14ac:dyDescent="0.35">
      <c r="A9423">
        <v>2015</v>
      </c>
      <c r="B9423" s="5" t="s">
        <v>51</v>
      </c>
      <c r="C9423" s="10">
        <v>42064</v>
      </c>
      <c r="D9423" t="s">
        <v>17</v>
      </c>
      <c r="E9423">
        <f>+VLOOKUP(Tabla2[[#This Row],[Punto de venta]],Punto_venta[],2,0)</f>
        <v>2</v>
      </c>
      <c r="F9423" t="s">
        <v>11</v>
      </c>
      <c r="G9423">
        <f>+VLOOKUP(Tabla2[[#This Row],[Cultivo]],Cod_categoría[],2,0)</f>
        <v>100102005</v>
      </c>
      <c r="H9423" t="str">
        <f>+VLOOKUP(F9423,Codigos[],2,0)</f>
        <v>Cítricos</v>
      </c>
      <c r="I9423">
        <f>+VLOOKUP(Tabla2[[#This Row],[Categoría]],Cod_procesamiento10[],2,0)</f>
        <v>2</v>
      </c>
      <c r="J9423" t="s">
        <v>163</v>
      </c>
      <c r="K9423" s="3">
        <v>1009.21</v>
      </c>
    </row>
    <row r="9424" spans="1:11" x14ac:dyDescent="0.35">
      <c r="A9424">
        <v>2015</v>
      </c>
      <c r="B9424" s="5" t="s">
        <v>51</v>
      </c>
      <c r="C9424" s="10">
        <v>42064</v>
      </c>
      <c r="D9424" t="s">
        <v>17</v>
      </c>
      <c r="E9424">
        <f>+VLOOKUP(Tabla2[[#This Row],[Punto de venta]],Punto_venta[],2,0)</f>
        <v>2</v>
      </c>
      <c r="F9424" t="s">
        <v>12</v>
      </c>
      <c r="G9424">
        <f>+VLOOKUP(Tabla2[[#This Row],[Cultivo]],Cod_categoría[],2,0)</f>
        <v>100103006</v>
      </c>
      <c r="H9424" t="str">
        <f>+VLOOKUP(F9424,Codigos[],2,0)</f>
        <v>Frutos de carozo</v>
      </c>
      <c r="I9424">
        <f>+VLOOKUP(Tabla2[[#This Row],[Categoría]],Cod_procesamiento10[],2,0)</f>
        <v>5</v>
      </c>
      <c r="J9424" t="s">
        <v>163</v>
      </c>
      <c r="K9424" s="3">
        <v>1217.19</v>
      </c>
    </row>
    <row r="9425" spans="1:11" x14ac:dyDescent="0.35">
      <c r="A9425">
        <v>2015</v>
      </c>
      <c r="B9425" s="5" t="s">
        <v>51</v>
      </c>
      <c r="C9425" s="10">
        <v>42064</v>
      </c>
      <c r="D9425" t="s">
        <v>17</v>
      </c>
      <c r="E9425">
        <f>+VLOOKUP(Tabla2[[#This Row],[Punto de venta]],Punto_venta[],2,0)</f>
        <v>2</v>
      </c>
      <c r="F9425" t="s">
        <v>13</v>
      </c>
      <c r="G9425">
        <f>+VLOOKUP(Tabla2[[#This Row],[Cultivo]],Cod_categoría[],2,0)</f>
        <v>100106002</v>
      </c>
      <c r="H9425" t="str">
        <f>+VLOOKUP(F9425,Codigos[],2,0)</f>
        <v>Frutos oleaginosos</v>
      </c>
      <c r="I9425">
        <f>+VLOOKUP(Tabla2[[#This Row],[Categoría]],Cod_procesamiento10[],2,0)</f>
        <v>12</v>
      </c>
      <c r="J9425" t="s">
        <v>163</v>
      </c>
      <c r="K9425" s="3">
        <v>2920.27</v>
      </c>
    </row>
    <row r="9426" spans="1:11" x14ac:dyDescent="0.35">
      <c r="A9426">
        <v>2015</v>
      </c>
      <c r="B9426" s="5" t="s">
        <v>51</v>
      </c>
      <c r="C9426" s="10">
        <v>42064</v>
      </c>
      <c r="D9426" t="s">
        <v>17</v>
      </c>
      <c r="E9426">
        <f>+VLOOKUP(Tabla2[[#This Row],[Punto de venta]],Punto_venta[],2,0)</f>
        <v>2</v>
      </c>
      <c r="F9426" t="s">
        <v>14</v>
      </c>
      <c r="G9426">
        <f>+VLOOKUP(Tabla2[[#This Row],[Cultivo]],Cod_categoría[],2,0)</f>
        <v>100104005</v>
      </c>
      <c r="H9426" t="str">
        <f>+VLOOKUP(F9426,Codigos[],2,0)</f>
        <v>Frutos de pepita</v>
      </c>
      <c r="I9426">
        <f>+VLOOKUP(Tabla2[[#This Row],[Categoría]],Cod_procesamiento10[],2,0)</f>
        <v>3</v>
      </c>
      <c r="J9426" t="s">
        <v>163</v>
      </c>
      <c r="K9426" s="3">
        <v>1194.05</v>
      </c>
    </row>
    <row r="9427" spans="1:11" x14ac:dyDescent="0.35">
      <c r="A9427">
        <v>2015</v>
      </c>
      <c r="B9427" s="5" t="s">
        <v>51</v>
      </c>
      <c r="C9427" s="10">
        <v>42064</v>
      </c>
      <c r="D9427" t="s">
        <v>17</v>
      </c>
      <c r="E9427">
        <f>+VLOOKUP(Tabla2[[#This Row],[Punto de venta]],Punto_venta[],2,0)</f>
        <v>2</v>
      </c>
      <c r="F9427" t="s">
        <v>15</v>
      </c>
      <c r="G9427">
        <f>+VLOOKUP(Tabla2[[#This Row],[Cultivo]],Cod_categoría[],2,0)</f>
        <v>100108006</v>
      </c>
      <c r="H9427" t="str">
        <f>+VLOOKUP(F9427,Codigos[],2,0)</f>
        <v>Frutos tropicales y subtropicales</v>
      </c>
      <c r="I9427">
        <f>+VLOOKUP(Tabla2[[#This Row],[Categoría]],Cod_procesamiento10[],2,0)</f>
        <v>4</v>
      </c>
      <c r="J9427" t="s">
        <v>163</v>
      </c>
      <c r="K9427" s="3">
        <v>705.6</v>
      </c>
    </row>
    <row r="9428" spans="1:11" x14ac:dyDescent="0.35">
      <c r="A9428">
        <v>2015</v>
      </c>
      <c r="B9428" s="5" t="s">
        <v>51</v>
      </c>
      <c r="C9428" s="10">
        <v>42064</v>
      </c>
      <c r="D9428" t="s">
        <v>17</v>
      </c>
      <c r="E9428">
        <f>+VLOOKUP(Tabla2[[#This Row],[Punto de venta]],Punto_venta[],2,0)</f>
        <v>2</v>
      </c>
      <c r="F9428" t="s">
        <v>16</v>
      </c>
      <c r="G9428">
        <f>+VLOOKUP(Tabla2[[#This Row],[Cultivo]],Cod_categoría[],2,0)</f>
        <v>100109001</v>
      </c>
      <c r="H9428" t="str">
        <f>+VLOOKUP(F9428,Codigos[],2,0)</f>
        <v>Uva</v>
      </c>
      <c r="I9428">
        <f>+VLOOKUP(Tabla2[[#This Row],[Categoría]],Cod_procesamiento10[],2,0)</f>
        <v>11</v>
      </c>
      <c r="J9428" t="s">
        <v>163</v>
      </c>
      <c r="K9428" s="3">
        <v>2102.4299999999998</v>
      </c>
    </row>
    <row r="9429" spans="1:11" x14ac:dyDescent="0.35">
      <c r="A9429">
        <v>2015</v>
      </c>
      <c r="B9429" s="5" t="s">
        <v>51</v>
      </c>
      <c r="C9429" s="10">
        <v>42064</v>
      </c>
      <c r="D9429" t="s">
        <v>2</v>
      </c>
      <c r="E9429">
        <f>+VLOOKUP(Tabla2[[#This Row],[Punto de venta]],Punto_venta[],2,0)</f>
        <v>1</v>
      </c>
      <c r="F9429" t="s">
        <v>5</v>
      </c>
      <c r="G9429">
        <f>+VLOOKUP(Tabla2[[#This Row],[Cultivo]],Cod_categoría[],2,0)</f>
        <v>100103002</v>
      </c>
      <c r="H9429" t="str">
        <f>+VLOOKUP(F9429,Codigos[],2,0)</f>
        <v>Frutos de carozo</v>
      </c>
      <c r="I9429">
        <f>+VLOOKUP(Tabla2[[#This Row],[Categoría]],Cod_procesamiento10[],2,0)</f>
        <v>5</v>
      </c>
      <c r="J9429" t="s">
        <v>163</v>
      </c>
      <c r="K9429" s="3">
        <v>496.85</v>
      </c>
    </row>
    <row r="9430" spans="1:11" x14ac:dyDescent="0.35">
      <c r="A9430">
        <v>2015</v>
      </c>
      <c r="B9430" s="5" t="s">
        <v>51</v>
      </c>
      <c r="C9430" s="10">
        <v>42064</v>
      </c>
      <c r="D9430" t="s">
        <v>2</v>
      </c>
      <c r="E9430">
        <f>+VLOOKUP(Tabla2[[#This Row],[Punto de venta]],Punto_venta[],2,0)</f>
        <v>1</v>
      </c>
      <c r="F9430" t="s">
        <v>7</v>
      </c>
      <c r="G9430">
        <f>+VLOOKUP(Tabla2[[#This Row],[Cultivo]],Cod_categoría[],2,0)</f>
        <v>100103004</v>
      </c>
      <c r="H9430" t="str">
        <f>+VLOOKUP(F9430,Codigos[],2,0)</f>
        <v>Frutos de carozo</v>
      </c>
      <c r="I9430">
        <f>+VLOOKUP(Tabla2[[#This Row],[Categoría]],Cod_procesamiento10[],2,0)</f>
        <v>5</v>
      </c>
      <c r="J9430" t="s">
        <v>163</v>
      </c>
      <c r="K9430" s="3">
        <v>731.69</v>
      </c>
    </row>
    <row r="9431" spans="1:11" x14ac:dyDescent="0.35">
      <c r="A9431">
        <v>2015</v>
      </c>
      <c r="B9431" s="5" t="s">
        <v>51</v>
      </c>
      <c r="C9431" s="10">
        <v>42064</v>
      </c>
      <c r="D9431" t="s">
        <v>2</v>
      </c>
      <c r="E9431">
        <f>+VLOOKUP(Tabla2[[#This Row],[Punto de venta]],Punto_venta[],2,0)</f>
        <v>1</v>
      </c>
      <c r="F9431" t="s">
        <v>9</v>
      </c>
      <c r="G9431">
        <f>+VLOOKUP(Tabla2[[#This Row],[Cultivo]],Cod_categoría[],2,0)</f>
        <v>100102003</v>
      </c>
      <c r="H9431" t="str">
        <f>+VLOOKUP(F9431,Codigos[],2,0)</f>
        <v>Cítricos</v>
      </c>
      <c r="I9431">
        <f>+VLOOKUP(Tabla2[[#This Row],[Categoría]],Cod_procesamiento10[],2,0)</f>
        <v>2</v>
      </c>
      <c r="J9431" t="s">
        <v>163</v>
      </c>
      <c r="K9431" s="3">
        <v>1321.36</v>
      </c>
    </row>
    <row r="9432" spans="1:11" x14ac:dyDescent="0.35">
      <c r="A9432">
        <v>2015</v>
      </c>
      <c r="B9432" s="5" t="s">
        <v>51</v>
      </c>
      <c r="C9432" s="10">
        <v>42064</v>
      </c>
      <c r="D9432" t="s">
        <v>2</v>
      </c>
      <c r="E9432">
        <f>+VLOOKUP(Tabla2[[#This Row],[Punto de venta]],Punto_venta[],2,0)</f>
        <v>1</v>
      </c>
      <c r="F9432" t="s">
        <v>21</v>
      </c>
      <c r="G9432">
        <f>+VLOOKUP(Tabla2[[#This Row],[Cultivo]],Cod_categoría[],2,0)</f>
        <v>100108002</v>
      </c>
      <c r="H9432" t="str">
        <f>+VLOOKUP(F9432,Codigos[],2,0)</f>
        <v>Frutos tropicales y subtropicales</v>
      </c>
      <c r="I9432">
        <f>+VLOOKUP(Tabla2[[#This Row],[Categoría]],Cod_procesamiento10[],2,0)</f>
        <v>4</v>
      </c>
      <c r="J9432" t="s">
        <v>163</v>
      </c>
      <c r="K9432" s="3">
        <v>1861.9</v>
      </c>
    </row>
    <row r="9433" spans="1:11" x14ac:dyDescent="0.35">
      <c r="A9433">
        <v>2015</v>
      </c>
      <c r="B9433" s="5" t="s">
        <v>51</v>
      </c>
      <c r="C9433" s="10">
        <v>42064</v>
      </c>
      <c r="D9433" t="s">
        <v>2</v>
      </c>
      <c r="E9433">
        <f>+VLOOKUP(Tabla2[[#This Row],[Punto de venta]],Punto_venta[],2,0)</f>
        <v>1</v>
      </c>
      <c r="F9433" t="s">
        <v>10</v>
      </c>
      <c r="G9433">
        <f>+VLOOKUP(Tabla2[[#This Row],[Cultivo]],Cod_categoría[],2,0)</f>
        <v>100104002</v>
      </c>
      <c r="H9433" t="str">
        <f>+VLOOKUP(F9433,Codigos[],2,0)</f>
        <v>Frutos de pepita</v>
      </c>
      <c r="I9433">
        <f>+VLOOKUP(Tabla2[[#This Row],[Categoría]],Cod_procesamiento10[],2,0)</f>
        <v>3</v>
      </c>
      <c r="J9433" t="s">
        <v>163</v>
      </c>
      <c r="K9433" s="3">
        <v>504.62</v>
      </c>
    </row>
    <row r="9434" spans="1:11" x14ac:dyDescent="0.35">
      <c r="A9434">
        <v>2015</v>
      </c>
      <c r="B9434" s="5" t="s">
        <v>51</v>
      </c>
      <c r="C9434" s="10">
        <v>42064</v>
      </c>
      <c r="D9434" t="s">
        <v>2</v>
      </c>
      <c r="E9434">
        <f>+VLOOKUP(Tabla2[[#This Row],[Punto de venta]],Punto_venta[],2,0)</f>
        <v>1</v>
      </c>
      <c r="F9434" t="s">
        <v>11</v>
      </c>
      <c r="G9434">
        <f>+VLOOKUP(Tabla2[[#This Row],[Cultivo]],Cod_categoría[],2,0)</f>
        <v>100102005</v>
      </c>
      <c r="H9434" t="str">
        <f>+VLOOKUP(F9434,Codigos[],2,0)</f>
        <v>Cítricos</v>
      </c>
      <c r="I9434">
        <f>+VLOOKUP(Tabla2[[#This Row],[Categoría]],Cod_procesamiento10[],2,0)</f>
        <v>2</v>
      </c>
      <c r="J9434" t="s">
        <v>163</v>
      </c>
      <c r="K9434" s="3">
        <v>694.11</v>
      </c>
    </row>
    <row r="9435" spans="1:11" x14ac:dyDescent="0.35">
      <c r="A9435">
        <v>2015</v>
      </c>
      <c r="B9435" s="5" t="s">
        <v>51</v>
      </c>
      <c r="C9435" s="10">
        <v>42064</v>
      </c>
      <c r="D9435" t="s">
        <v>2</v>
      </c>
      <c r="E9435">
        <f>+VLOOKUP(Tabla2[[#This Row],[Punto de venta]],Punto_venta[],2,0)</f>
        <v>1</v>
      </c>
      <c r="F9435" t="s">
        <v>12</v>
      </c>
      <c r="G9435">
        <f>+VLOOKUP(Tabla2[[#This Row],[Cultivo]],Cod_categoría[],2,0)</f>
        <v>100103006</v>
      </c>
      <c r="H9435" t="str">
        <f>+VLOOKUP(F9435,Codigos[],2,0)</f>
        <v>Frutos de carozo</v>
      </c>
      <c r="I9435">
        <f>+VLOOKUP(Tabla2[[#This Row],[Categoría]],Cod_procesamiento10[],2,0)</f>
        <v>5</v>
      </c>
      <c r="J9435" t="s">
        <v>163</v>
      </c>
      <c r="K9435" s="3">
        <v>712.87</v>
      </c>
    </row>
    <row r="9436" spans="1:11" x14ac:dyDescent="0.35">
      <c r="A9436">
        <v>2015</v>
      </c>
      <c r="B9436" s="5" t="s">
        <v>51</v>
      </c>
      <c r="C9436" s="10">
        <v>42064</v>
      </c>
      <c r="D9436" t="s">
        <v>2</v>
      </c>
      <c r="E9436">
        <f>+VLOOKUP(Tabla2[[#This Row],[Punto de venta]],Punto_venta[],2,0)</f>
        <v>1</v>
      </c>
      <c r="F9436" t="s">
        <v>13</v>
      </c>
      <c r="G9436">
        <f>+VLOOKUP(Tabla2[[#This Row],[Cultivo]],Cod_categoría[],2,0)</f>
        <v>100106002</v>
      </c>
      <c r="H9436" t="str">
        <f>+VLOOKUP(F9436,Codigos[],2,0)</f>
        <v>Frutos oleaginosos</v>
      </c>
      <c r="I9436">
        <f>+VLOOKUP(Tabla2[[#This Row],[Categoría]],Cod_procesamiento10[],2,0)</f>
        <v>12</v>
      </c>
      <c r="J9436" t="s">
        <v>163</v>
      </c>
      <c r="K9436" s="3">
        <v>2663.98</v>
      </c>
    </row>
    <row r="9437" spans="1:11" x14ac:dyDescent="0.35">
      <c r="A9437">
        <v>2015</v>
      </c>
      <c r="B9437" s="5" t="s">
        <v>51</v>
      </c>
      <c r="C9437" s="10">
        <v>42064</v>
      </c>
      <c r="D9437" t="s">
        <v>2</v>
      </c>
      <c r="E9437">
        <f>+VLOOKUP(Tabla2[[#This Row],[Punto de venta]],Punto_venta[],2,0)</f>
        <v>1</v>
      </c>
      <c r="F9437" t="s">
        <v>14</v>
      </c>
      <c r="G9437">
        <f>+VLOOKUP(Tabla2[[#This Row],[Cultivo]],Cod_categoría[],2,0)</f>
        <v>100104005</v>
      </c>
      <c r="H9437" t="str">
        <f>+VLOOKUP(F9437,Codigos[],2,0)</f>
        <v>Frutos de pepita</v>
      </c>
      <c r="I9437">
        <f>+VLOOKUP(Tabla2[[#This Row],[Categoría]],Cod_procesamiento10[],2,0)</f>
        <v>3</v>
      </c>
      <c r="J9437" t="s">
        <v>163</v>
      </c>
      <c r="K9437" s="3">
        <v>636.79</v>
      </c>
    </row>
    <row r="9438" spans="1:11" x14ac:dyDescent="0.35">
      <c r="A9438">
        <v>2015</v>
      </c>
      <c r="B9438" s="5" t="s">
        <v>51</v>
      </c>
      <c r="C9438" s="10">
        <v>42064</v>
      </c>
      <c r="D9438" t="s">
        <v>2</v>
      </c>
      <c r="E9438">
        <f>+VLOOKUP(Tabla2[[#This Row],[Punto de venta]],Punto_venta[],2,0)</f>
        <v>1</v>
      </c>
      <c r="F9438" t="s">
        <v>15</v>
      </c>
      <c r="G9438">
        <f>+VLOOKUP(Tabla2[[#This Row],[Cultivo]],Cod_categoría[],2,0)</f>
        <v>100108006</v>
      </c>
      <c r="H9438" t="str">
        <f>+VLOOKUP(F9438,Codigos[],2,0)</f>
        <v>Frutos tropicales y subtropicales</v>
      </c>
      <c r="I9438">
        <f>+VLOOKUP(Tabla2[[#This Row],[Categoría]],Cod_procesamiento10[],2,0)</f>
        <v>4</v>
      </c>
      <c r="J9438" t="s">
        <v>163</v>
      </c>
      <c r="K9438" s="3">
        <v>596.04999999999995</v>
      </c>
    </row>
    <row r="9439" spans="1:11" x14ac:dyDescent="0.35">
      <c r="A9439">
        <v>2015</v>
      </c>
      <c r="B9439" s="5" t="s">
        <v>51</v>
      </c>
      <c r="C9439" s="10">
        <v>42064</v>
      </c>
      <c r="D9439" t="s">
        <v>2</v>
      </c>
      <c r="E9439">
        <f>+VLOOKUP(Tabla2[[#This Row],[Punto de venta]],Punto_venta[],2,0)</f>
        <v>1</v>
      </c>
      <c r="F9439" t="s">
        <v>16</v>
      </c>
      <c r="G9439">
        <f>+VLOOKUP(Tabla2[[#This Row],[Cultivo]],Cod_categoría[],2,0)</f>
        <v>100109001</v>
      </c>
      <c r="H9439" t="str">
        <f>+VLOOKUP(F9439,Codigos[],2,0)</f>
        <v>Uva</v>
      </c>
      <c r="I9439">
        <f>+VLOOKUP(Tabla2[[#This Row],[Categoría]],Cod_procesamiento10[],2,0)</f>
        <v>11</v>
      </c>
      <c r="J9439" t="s">
        <v>163</v>
      </c>
      <c r="K9439" s="3">
        <v>734.53</v>
      </c>
    </row>
    <row r="9440" spans="1:11" x14ac:dyDescent="0.35">
      <c r="A9440">
        <v>2015</v>
      </c>
      <c r="B9440" s="5" t="s">
        <v>51</v>
      </c>
      <c r="C9440" s="10">
        <v>42064</v>
      </c>
      <c r="D9440" t="s">
        <v>17</v>
      </c>
      <c r="E9440">
        <f>+VLOOKUP(Tabla2[[#This Row],[Punto de venta]],Punto_venta[],2,0)</f>
        <v>2</v>
      </c>
      <c r="F9440" t="s">
        <v>5</v>
      </c>
      <c r="G9440">
        <f>+VLOOKUP(Tabla2[[#This Row],[Cultivo]],Cod_categoría[],2,0)</f>
        <v>100103002</v>
      </c>
      <c r="H9440" t="str">
        <f>+VLOOKUP(F9440,Codigos[],2,0)</f>
        <v>Frutos de carozo</v>
      </c>
      <c r="I9440">
        <f>+VLOOKUP(Tabla2[[#This Row],[Categoría]],Cod_procesamiento10[],2,0)</f>
        <v>5</v>
      </c>
      <c r="J9440" t="s">
        <v>163</v>
      </c>
      <c r="K9440" s="3">
        <v>1089.3</v>
      </c>
    </row>
    <row r="9441" spans="1:11" x14ac:dyDescent="0.35">
      <c r="A9441">
        <v>2015</v>
      </c>
      <c r="B9441" s="5" t="s">
        <v>51</v>
      </c>
      <c r="C9441" s="10">
        <v>42064</v>
      </c>
      <c r="D9441" t="s">
        <v>17</v>
      </c>
      <c r="E9441">
        <f>+VLOOKUP(Tabla2[[#This Row],[Punto de venta]],Punto_venta[],2,0)</f>
        <v>2</v>
      </c>
      <c r="F9441" t="s">
        <v>7</v>
      </c>
      <c r="G9441">
        <f>+VLOOKUP(Tabla2[[#This Row],[Cultivo]],Cod_categoría[],2,0)</f>
        <v>100103004</v>
      </c>
      <c r="H9441" t="str">
        <f>+VLOOKUP(F9441,Codigos[],2,0)</f>
        <v>Frutos de carozo</v>
      </c>
      <c r="I9441">
        <f>+VLOOKUP(Tabla2[[#This Row],[Categoría]],Cod_procesamiento10[],2,0)</f>
        <v>5</v>
      </c>
      <c r="J9441" t="s">
        <v>163</v>
      </c>
      <c r="K9441" s="3">
        <v>1215.99</v>
      </c>
    </row>
    <row r="9442" spans="1:11" x14ac:dyDescent="0.35">
      <c r="A9442">
        <v>2015</v>
      </c>
      <c r="B9442" s="5" t="s">
        <v>51</v>
      </c>
      <c r="C9442" s="10">
        <v>42064</v>
      </c>
      <c r="D9442" t="s">
        <v>17</v>
      </c>
      <c r="E9442">
        <f>+VLOOKUP(Tabla2[[#This Row],[Punto de venta]],Punto_venta[],2,0)</f>
        <v>2</v>
      </c>
      <c r="F9442" t="s">
        <v>9</v>
      </c>
      <c r="G9442">
        <f>+VLOOKUP(Tabla2[[#This Row],[Cultivo]],Cod_categoría[],2,0)</f>
        <v>100102003</v>
      </c>
      <c r="H9442" t="str">
        <f>+VLOOKUP(F9442,Codigos[],2,0)</f>
        <v>Cítricos</v>
      </c>
      <c r="I9442">
        <f>+VLOOKUP(Tabla2[[#This Row],[Categoría]],Cod_procesamiento10[],2,0)</f>
        <v>2</v>
      </c>
      <c r="J9442" t="s">
        <v>163</v>
      </c>
      <c r="K9442" s="3">
        <v>1927.6</v>
      </c>
    </row>
    <row r="9443" spans="1:11" x14ac:dyDescent="0.35">
      <c r="A9443">
        <v>2015</v>
      </c>
      <c r="B9443" s="5" t="s">
        <v>51</v>
      </c>
      <c r="C9443" s="10">
        <v>42064</v>
      </c>
      <c r="D9443" t="s">
        <v>17</v>
      </c>
      <c r="E9443">
        <f>+VLOOKUP(Tabla2[[#This Row],[Punto de venta]],Punto_venta[],2,0)</f>
        <v>2</v>
      </c>
      <c r="F9443" t="s">
        <v>21</v>
      </c>
      <c r="G9443">
        <f>+VLOOKUP(Tabla2[[#This Row],[Cultivo]],Cod_categoría[],2,0)</f>
        <v>100108002</v>
      </c>
      <c r="H9443" t="str">
        <f>+VLOOKUP(F9443,Codigos[],2,0)</f>
        <v>Frutos tropicales y subtropicales</v>
      </c>
      <c r="I9443">
        <f>+VLOOKUP(Tabla2[[#This Row],[Categoría]],Cod_procesamiento10[],2,0)</f>
        <v>4</v>
      </c>
      <c r="J9443" t="s">
        <v>163</v>
      </c>
      <c r="K9443" s="3">
        <v>1829.94</v>
      </c>
    </row>
    <row r="9444" spans="1:11" x14ac:dyDescent="0.35">
      <c r="A9444">
        <v>2015</v>
      </c>
      <c r="B9444" s="5" t="s">
        <v>51</v>
      </c>
      <c r="C9444" s="10">
        <v>42064</v>
      </c>
      <c r="D9444" t="s">
        <v>17</v>
      </c>
      <c r="E9444">
        <f>+VLOOKUP(Tabla2[[#This Row],[Punto de venta]],Punto_venta[],2,0)</f>
        <v>2</v>
      </c>
      <c r="F9444" t="s">
        <v>10</v>
      </c>
      <c r="G9444">
        <f>+VLOOKUP(Tabla2[[#This Row],[Cultivo]],Cod_categoría[],2,0)</f>
        <v>100104002</v>
      </c>
      <c r="H9444" t="str">
        <f>+VLOOKUP(F9444,Codigos[],2,0)</f>
        <v>Frutos de pepita</v>
      </c>
      <c r="I9444">
        <f>+VLOOKUP(Tabla2[[#This Row],[Categoría]],Cod_procesamiento10[],2,0)</f>
        <v>3</v>
      </c>
      <c r="J9444" t="s">
        <v>163</v>
      </c>
      <c r="K9444" s="3">
        <v>1132.1300000000001</v>
      </c>
    </row>
    <row r="9445" spans="1:11" x14ac:dyDescent="0.35">
      <c r="A9445">
        <v>2015</v>
      </c>
      <c r="B9445" s="5" t="s">
        <v>51</v>
      </c>
      <c r="C9445" s="10">
        <v>42064</v>
      </c>
      <c r="D9445" t="s">
        <v>17</v>
      </c>
      <c r="E9445">
        <f>+VLOOKUP(Tabla2[[#This Row],[Punto de venta]],Punto_venta[],2,0)</f>
        <v>2</v>
      </c>
      <c r="F9445" t="s">
        <v>11</v>
      </c>
      <c r="G9445">
        <f>+VLOOKUP(Tabla2[[#This Row],[Cultivo]],Cod_categoría[],2,0)</f>
        <v>100102005</v>
      </c>
      <c r="H9445" t="str">
        <f>+VLOOKUP(F9445,Codigos[],2,0)</f>
        <v>Cítricos</v>
      </c>
      <c r="I9445">
        <f>+VLOOKUP(Tabla2[[#This Row],[Categoría]],Cod_procesamiento10[],2,0)</f>
        <v>2</v>
      </c>
      <c r="J9445" t="s">
        <v>163</v>
      </c>
      <c r="K9445" s="3">
        <v>1063.21</v>
      </c>
    </row>
    <row r="9446" spans="1:11" x14ac:dyDescent="0.35">
      <c r="A9446">
        <v>2015</v>
      </c>
      <c r="B9446" s="5" t="s">
        <v>51</v>
      </c>
      <c r="C9446" s="10">
        <v>42064</v>
      </c>
      <c r="D9446" t="s">
        <v>17</v>
      </c>
      <c r="E9446">
        <f>+VLOOKUP(Tabla2[[#This Row],[Punto de venta]],Punto_venta[],2,0)</f>
        <v>2</v>
      </c>
      <c r="F9446" t="s">
        <v>12</v>
      </c>
      <c r="G9446">
        <f>+VLOOKUP(Tabla2[[#This Row],[Cultivo]],Cod_categoría[],2,0)</f>
        <v>100103006</v>
      </c>
      <c r="H9446" t="str">
        <f>+VLOOKUP(F9446,Codigos[],2,0)</f>
        <v>Frutos de carozo</v>
      </c>
      <c r="I9446">
        <f>+VLOOKUP(Tabla2[[#This Row],[Categoría]],Cod_procesamiento10[],2,0)</f>
        <v>5</v>
      </c>
      <c r="J9446" t="s">
        <v>163</v>
      </c>
      <c r="K9446" s="3">
        <v>1119.71</v>
      </c>
    </row>
    <row r="9447" spans="1:11" x14ac:dyDescent="0.35">
      <c r="A9447">
        <v>2015</v>
      </c>
      <c r="B9447" s="5" t="s">
        <v>51</v>
      </c>
      <c r="C9447" s="10">
        <v>42064</v>
      </c>
      <c r="D9447" t="s">
        <v>17</v>
      </c>
      <c r="E9447">
        <f>+VLOOKUP(Tabla2[[#This Row],[Punto de venta]],Punto_venta[],2,0)</f>
        <v>2</v>
      </c>
      <c r="F9447" t="s">
        <v>13</v>
      </c>
      <c r="G9447">
        <f>+VLOOKUP(Tabla2[[#This Row],[Cultivo]],Cod_categoría[],2,0)</f>
        <v>100106002</v>
      </c>
      <c r="H9447" t="str">
        <f>+VLOOKUP(F9447,Codigos[],2,0)</f>
        <v>Frutos oleaginosos</v>
      </c>
      <c r="I9447">
        <f>+VLOOKUP(Tabla2[[#This Row],[Categoría]],Cod_procesamiento10[],2,0)</f>
        <v>12</v>
      </c>
      <c r="J9447" t="s">
        <v>163</v>
      </c>
      <c r="K9447" s="3">
        <v>2986.08</v>
      </c>
    </row>
    <row r="9448" spans="1:11" x14ac:dyDescent="0.35">
      <c r="A9448">
        <v>2015</v>
      </c>
      <c r="B9448" s="5" t="s">
        <v>51</v>
      </c>
      <c r="C9448" s="10">
        <v>42064</v>
      </c>
      <c r="D9448" t="s">
        <v>17</v>
      </c>
      <c r="E9448">
        <f>+VLOOKUP(Tabla2[[#This Row],[Punto de venta]],Punto_venta[],2,0)</f>
        <v>2</v>
      </c>
      <c r="F9448" t="s">
        <v>14</v>
      </c>
      <c r="G9448">
        <f>+VLOOKUP(Tabla2[[#This Row],[Cultivo]],Cod_categoría[],2,0)</f>
        <v>100104005</v>
      </c>
      <c r="H9448" t="str">
        <f>+VLOOKUP(F9448,Codigos[],2,0)</f>
        <v>Frutos de pepita</v>
      </c>
      <c r="I9448">
        <f>+VLOOKUP(Tabla2[[#This Row],[Categoría]],Cod_procesamiento10[],2,0)</f>
        <v>3</v>
      </c>
      <c r="J9448" t="s">
        <v>163</v>
      </c>
      <c r="K9448" s="3">
        <v>1189.94</v>
      </c>
    </row>
    <row r="9449" spans="1:11" x14ac:dyDescent="0.35">
      <c r="A9449">
        <v>2015</v>
      </c>
      <c r="B9449" s="5" t="s">
        <v>51</v>
      </c>
      <c r="C9449" s="10">
        <v>42064</v>
      </c>
      <c r="D9449" t="s">
        <v>17</v>
      </c>
      <c r="E9449">
        <f>+VLOOKUP(Tabla2[[#This Row],[Punto de venta]],Punto_venta[],2,0)</f>
        <v>2</v>
      </c>
      <c r="F9449" t="s">
        <v>15</v>
      </c>
      <c r="G9449">
        <f>+VLOOKUP(Tabla2[[#This Row],[Cultivo]],Cod_categoría[],2,0)</f>
        <v>100108006</v>
      </c>
      <c r="H9449" t="str">
        <f>+VLOOKUP(F9449,Codigos[],2,0)</f>
        <v>Frutos tropicales y subtropicales</v>
      </c>
      <c r="I9449">
        <f>+VLOOKUP(Tabla2[[#This Row],[Categoría]],Cod_procesamiento10[],2,0)</f>
        <v>4</v>
      </c>
      <c r="J9449" t="s">
        <v>163</v>
      </c>
      <c r="K9449" s="3">
        <v>719.45</v>
      </c>
    </row>
    <row r="9450" spans="1:11" x14ac:dyDescent="0.35">
      <c r="A9450">
        <v>2015</v>
      </c>
      <c r="B9450" s="5" t="s">
        <v>51</v>
      </c>
      <c r="C9450" s="10">
        <v>42064</v>
      </c>
      <c r="D9450" t="s">
        <v>17</v>
      </c>
      <c r="E9450">
        <f>+VLOOKUP(Tabla2[[#This Row],[Punto de venta]],Punto_venta[],2,0)</f>
        <v>2</v>
      </c>
      <c r="F9450" t="s">
        <v>16</v>
      </c>
      <c r="G9450">
        <f>+VLOOKUP(Tabla2[[#This Row],[Cultivo]],Cod_categoría[],2,0)</f>
        <v>100109001</v>
      </c>
      <c r="H9450" t="str">
        <f>+VLOOKUP(F9450,Codigos[],2,0)</f>
        <v>Uva</v>
      </c>
      <c r="I9450">
        <f>+VLOOKUP(Tabla2[[#This Row],[Categoría]],Cod_procesamiento10[],2,0)</f>
        <v>11</v>
      </c>
      <c r="J9450" t="s">
        <v>163</v>
      </c>
      <c r="K9450" s="3">
        <v>1976.15</v>
      </c>
    </row>
    <row r="9451" spans="1:11" x14ac:dyDescent="0.35">
      <c r="A9451">
        <v>2015</v>
      </c>
      <c r="B9451" s="5" t="s">
        <v>51</v>
      </c>
      <c r="C9451" s="10">
        <v>42064</v>
      </c>
      <c r="D9451" t="s">
        <v>2</v>
      </c>
      <c r="E9451">
        <f>+VLOOKUP(Tabla2[[#This Row],[Punto de venta]],Punto_venta[],2,0)</f>
        <v>1</v>
      </c>
      <c r="F9451" t="s">
        <v>5</v>
      </c>
      <c r="G9451">
        <f>+VLOOKUP(Tabla2[[#This Row],[Cultivo]],Cod_categoría[],2,0)</f>
        <v>100103002</v>
      </c>
      <c r="H9451" t="str">
        <f>+VLOOKUP(F9451,Codigos[],2,0)</f>
        <v>Frutos de carozo</v>
      </c>
      <c r="I9451">
        <f>+VLOOKUP(Tabla2[[#This Row],[Categoría]],Cod_procesamiento10[],2,0)</f>
        <v>5</v>
      </c>
      <c r="J9451" t="s">
        <v>163</v>
      </c>
      <c r="K9451" s="3">
        <v>544.16999999999996</v>
      </c>
    </row>
    <row r="9452" spans="1:11" x14ac:dyDescent="0.35">
      <c r="A9452">
        <v>2015</v>
      </c>
      <c r="B9452" s="5" t="s">
        <v>51</v>
      </c>
      <c r="C9452" s="10">
        <v>42064</v>
      </c>
      <c r="D9452" t="s">
        <v>2</v>
      </c>
      <c r="E9452">
        <f>+VLOOKUP(Tabla2[[#This Row],[Punto de venta]],Punto_venta[],2,0)</f>
        <v>1</v>
      </c>
      <c r="F9452" t="s">
        <v>7</v>
      </c>
      <c r="G9452">
        <f>+VLOOKUP(Tabla2[[#This Row],[Cultivo]],Cod_categoría[],2,0)</f>
        <v>100103004</v>
      </c>
      <c r="H9452" t="str">
        <f>+VLOOKUP(F9452,Codigos[],2,0)</f>
        <v>Frutos de carozo</v>
      </c>
      <c r="I9452">
        <f>+VLOOKUP(Tabla2[[#This Row],[Categoría]],Cod_procesamiento10[],2,0)</f>
        <v>5</v>
      </c>
      <c r="J9452" t="s">
        <v>163</v>
      </c>
      <c r="K9452" s="3">
        <v>754.79</v>
      </c>
    </row>
    <row r="9453" spans="1:11" x14ac:dyDescent="0.35">
      <c r="A9453">
        <v>2015</v>
      </c>
      <c r="B9453" s="5" t="s">
        <v>51</v>
      </c>
      <c r="C9453" s="10">
        <v>42064</v>
      </c>
      <c r="D9453" t="s">
        <v>2</v>
      </c>
      <c r="E9453">
        <f>+VLOOKUP(Tabla2[[#This Row],[Punto de venta]],Punto_venta[],2,0)</f>
        <v>1</v>
      </c>
      <c r="F9453" t="s">
        <v>9</v>
      </c>
      <c r="G9453">
        <f>+VLOOKUP(Tabla2[[#This Row],[Cultivo]],Cod_categoría[],2,0)</f>
        <v>100102003</v>
      </c>
      <c r="H9453" t="str">
        <f>+VLOOKUP(F9453,Codigos[],2,0)</f>
        <v>Cítricos</v>
      </c>
      <c r="I9453">
        <f>+VLOOKUP(Tabla2[[#This Row],[Categoría]],Cod_procesamiento10[],2,0)</f>
        <v>2</v>
      </c>
      <c r="J9453" t="s">
        <v>163</v>
      </c>
      <c r="K9453" s="3">
        <v>1369.19</v>
      </c>
    </row>
    <row r="9454" spans="1:11" x14ac:dyDescent="0.35">
      <c r="A9454">
        <v>2015</v>
      </c>
      <c r="B9454" s="5" t="s">
        <v>51</v>
      </c>
      <c r="C9454" s="10">
        <v>42064</v>
      </c>
      <c r="D9454" t="s">
        <v>2</v>
      </c>
      <c r="E9454">
        <f>+VLOOKUP(Tabla2[[#This Row],[Punto de venta]],Punto_venta[],2,0)</f>
        <v>1</v>
      </c>
      <c r="F9454" t="s">
        <v>21</v>
      </c>
      <c r="G9454">
        <f>+VLOOKUP(Tabla2[[#This Row],[Cultivo]],Cod_categoría[],2,0)</f>
        <v>100108002</v>
      </c>
      <c r="H9454" t="str">
        <f>+VLOOKUP(F9454,Codigos[],2,0)</f>
        <v>Frutos tropicales y subtropicales</v>
      </c>
      <c r="I9454">
        <f>+VLOOKUP(Tabla2[[#This Row],[Categoría]],Cod_procesamiento10[],2,0)</f>
        <v>4</v>
      </c>
      <c r="J9454" t="s">
        <v>163</v>
      </c>
      <c r="K9454" s="3">
        <v>1690.48</v>
      </c>
    </row>
    <row r="9455" spans="1:11" x14ac:dyDescent="0.35">
      <c r="A9455">
        <v>2015</v>
      </c>
      <c r="B9455" s="5" t="s">
        <v>51</v>
      </c>
      <c r="C9455" s="10">
        <v>42064</v>
      </c>
      <c r="D9455" t="s">
        <v>2</v>
      </c>
      <c r="E9455">
        <f>+VLOOKUP(Tabla2[[#This Row],[Punto de venta]],Punto_venta[],2,0)</f>
        <v>1</v>
      </c>
      <c r="F9455" t="s">
        <v>10</v>
      </c>
      <c r="G9455">
        <f>+VLOOKUP(Tabla2[[#This Row],[Cultivo]],Cod_categoría[],2,0)</f>
        <v>100104002</v>
      </c>
      <c r="H9455" t="str">
        <f>+VLOOKUP(F9455,Codigos[],2,0)</f>
        <v>Frutos de pepita</v>
      </c>
      <c r="I9455">
        <f>+VLOOKUP(Tabla2[[#This Row],[Categoría]],Cod_procesamiento10[],2,0)</f>
        <v>3</v>
      </c>
      <c r="J9455" t="s">
        <v>163</v>
      </c>
      <c r="K9455" s="3">
        <v>524.61</v>
      </c>
    </row>
    <row r="9456" spans="1:11" x14ac:dyDescent="0.35">
      <c r="A9456">
        <v>2015</v>
      </c>
      <c r="B9456" s="5" t="s">
        <v>51</v>
      </c>
      <c r="C9456" s="10">
        <v>42064</v>
      </c>
      <c r="D9456" t="s">
        <v>2</v>
      </c>
      <c r="E9456">
        <f>+VLOOKUP(Tabla2[[#This Row],[Punto de venta]],Punto_venta[],2,0)</f>
        <v>1</v>
      </c>
      <c r="F9456" t="s">
        <v>11</v>
      </c>
      <c r="G9456">
        <f>+VLOOKUP(Tabla2[[#This Row],[Cultivo]],Cod_categoría[],2,0)</f>
        <v>100102005</v>
      </c>
      <c r="H9456" t="str">
        <f>+VLOOKUP(F9456,Codigos[],2,0)</f>
        <v>Cítricos</v>
      </c>
      <c r="I9456">
        <f>+VLOOKUP(Tabla2[[#This Row],[Categoría]],Cod_procesamiento10[],2,0)</f>
        <v>2</v>
      </c>
      <c r="J9456" t="s">
        <v>163</v>
      </c>
      <c r="K9456" s="3">
        <v>696.28</v>
      </c>
    </row>
    <row r="9457" spans="1:11" x14ac:dyDescent="0.35">
      <c r="A9457">
        <v>2015</v>
      </c>
      <c r="B9457" s="5" t="s">
        <v>51</v>
      </c>
      <c r="C9457" s="10">
        <v>42064</v>
      </c>
      <c r="D9457" t="s">
        <v>2</v>
      </c>
      <c r="E9457">
        <f>+VLOOKUP(Tabla2[[#This Row],[Punto de venta]],Punto_venta[],2,0)</f>
        <v>1</v>
      </c>
      <c r="F9457" t="s">
        <v>12</v>
      </c>
      <c r="G9457">
        <f>+VLOOKUP(Tabla2[[#This Row],[Cultivo]],Cod_categoría[],2,0)</f>
        <v>100103006</v>
      </c>
      <c r="H9457" t="str">
        <f>+VLOOKUP(F9457,Codigos[],2,0)</f>
        <v>Frutos de carozo</v>
      </c>
      <c r="I9457">
        <f>+VLOOKUP(Tabla2[[#This Row],[Categoría]],Cod_procesamiento10[],2,0)</f>
        <v>5</v>
      </c>
      <c r="J9457" t="s">
        <v>163</v>
      </c>
      <c r="K9457" s="3">
        <v>731.2</v>
      </c>
    </row>
    <row r="9458" spans="1:11" x14ac:dyDescent="0.35">
      <c r="A9458">
        <v>2015</v>
      </c>
      <c r="B9458" s="5" t="s">
        <v>51</v>
      </c>
      <c r="C9458" s="10">
        <v>42064</v>
      </c>
      <c r="D9458" t="s">
        <v>2</v>
      </c>
      <c r="E9458">
        <f>+VLOOKUP(Tabla2[[#This Row],[Punto de venta]],Punto_venta[],2,0)</f>
        <v>1</v>
      </c>
      <c r="F9458" t="s">
        <v>13</v>
      </c>
      <c r="G9458">
        <f>+VLOOKUP(Tabla2[[#This Row],[Cultivo]],Cod_categoría[],2,0)</f>
        <v>100106002</v>
      </c>
      <c r="H9458" t="str">
        <f>+VLOOKUP(F9458,Codigos[],2,0)</f>
        <v>Frutos oleaginosos</v>
      </c>
      <c r="I9458">
        <f>+VLOOKUP(Tabla2[[#This Row],[Categoría]],Cod_procesamiento10[],2,0)</f>
        <v>12</v>
      </c>
      <c r="J9458" t="s">
        <v>163</v>
      </c>
      <c r="K9458" s="3">
        <v>2572.54</v>
      </c>
    </row>
    <row r="9459" spans="1:11" x14ac:dyDescent="0.35">
      <c r="A9459">
        <v>2015</v>
      </c>
      <c r="B9459" s="5" t="s">
        <v>51</v>
      </c>
      <c r="C9459" s="10">
        <v>42064</v>
      </c>
      <c r="D9459" t="s">
        <v>2</v>
      </c>
      <c r="E9459">
        <f>+VLOOKUP(Tabla2[[#This Row],[Punto de venta]],Punto_venta[],2,0)</f>
        <v>1</v>
      </c>
      <c r="F9459" t="s">
        <v>14</v>
      </c>
      <c r="G9459">
        <f>+VLOOKUP(Tabla2[[#This Row],[Cultivo]],Cod_categoría[],2,0)</f>
        <v>100104005</v>
      </c>
      <c r="H9459" t="str">
        <f>+VLOOKUP(F9459,Codigos[],2,0)</f>
        <v>Frutos de pepita</v>
      </c>
      <c r="I9459">
        <f>+VLOOKUP(Tabla2[[#This Row],[Categoría]],Cod_procesamiento10[],2,0)</f>
        <v>3</v>
      </c>
      <c r="J9459" t="s">
        <v>163</v>
      </c>
      <c r="K9459" s="3">
        <v>638.36</v>
      </c>
    </row>
    <row r="9460" spans="1:11" x14ac:dyDescent="0.35">
      <c r="A9460">
        <v>2015</v>
      </c>
      <c r="B9460" s="5" t="s">
        <v>51</v>
      </c>
      <c r="C9460" s="10">
        <v>42064</v>
      </c>
      <c r="D9460" t="s">
        <v>2</v>
      </c>
      <c r="E9460">
        <f>+VLOOKUP(Tabla2[[#This Row],[Punto de venta]],Punto_venta[],2,0)</f>
        <v>1</v>
      </c>
      <c r="F9460" t="s">
        <v>15</v>
      </c>
      <c r="G9460">
        <f>+VLOOKUP(Tabla2[[#This Row],[Cultivo]],Cod_categoría[],2,0)</f>
        <v>100108006</v>
      </c>
      <c r="H9460" t="str">
        <f>+VLOOKUP(F9460,Codigos[],2,0)</f>
        <v>Frutos tropicales y subtropicales</v>
      </c>
      <c r="I9460">
        <f>+VLOOKUP(Tabla2[[#This Row],[Categoría]],Cod_procesamiento10[],2,0)</f>
        <v>4</v>
      </c>
      <c r="J9460" t="s">
        <v>163</v>
      </c>
      <c r="K9460" s="3">
        <v>596.1</v>
      </c>
    </row>
    <row r="9461" spans="1:11" x14ac:dyDescent="0.35">
      <c r="A9461">
        <v>2015</v>
      </c>
      <c r="B9461" s="5" t="s">
        <v>51</v>
      </c>
      <c r="C9461" s="10">
        <v>42064</v>
      </c>
      <c r="D9461" t="s">
        <v>2</v>
      </c>
      <c r="E9461">
        <f>+VLOOKUP(Tabla2[[#This Row],[Punto de venta]],Punto_venta[],2,0)</f>
        <v>1</v>
      </c>
      <c r="F9461" t="s">
        <v>16</v>
      </c>
      <c r="G9461">
        <f>+VLOOKUP(Tabla2[[#This Row],[Cultivo]],Cod_categoría[],2,0)</f>
        <v>100109001</v>
      </c>
      <c r="H9461" t="str">
        <f>+VLOOKUP(F9461,Codigos[],2,0)</f>
        <v>Uva</v>
      </c>
      <c r="I9461">
        <f>+VLOOKUP(Tabla2[[#This Row],[Categoría]],Cod_procesamiento10[],2,0)</f>
        <v>11</v>
      </c>
      <c r="J9461" t="s">
        <v>163</v>
      </c>
      <c r="K9461" s="3">
        <v>751.52</v>
      </c>
    </row>
    <row r="9462" spans="1:11" x14ac:dyDescent="0.35">
      <c r="A9462">
        <v>2015</v>
      </c>
      <c r="B9462" s="5" t="s">
        <v>51</v>
      </c>
      <c r="C9462" s="10">
        <v>42064</v>
      </c>
      <c r="D9462" t="s">
        <v>17</v>
      </c>
      <c r="E9462">
        <f>+VLOOKUP(Tabla2[[#This Row],[Punto de venta]],Punto_venta[],2,0)</f>
        <v>2</v>
      </c>
      <c r="F9462" t="s">
        <v>5</v>
      </c>
      <c r="G9462">
        <f>+VLOOKUP(Tabla2[[#This Row],[Cultivo]],Cod_categoría[],2,0)</f>
        <v>100103002</v>
      </c>
      <c r="H9462" t="str">
        <f>+VLOOKUP(F9462,Codigos[],2,0)</f>
        <v>Frutos de carozo</v>
      </c>
      <c r="I9462">
        <f>+VLOOKUP(Tabla2[[#This Row],[Categoría]],Cod_procesamiento10[],2,0)</f>
        <v>5</v>
      </c>
      <c r="J9462" t="s">
        <v>163</v>
      </c>
      <c r="K9462" s="3">
        <v>1144.76</v>
      </c>
    </row>
    <row r="9463" spans="1:11" x14ac:dyDescent="0.35">
      <c r="A9463">
        <v>2015</v>
      </c>
      <c r="B9463" s="5" t="s">
        <v>51</v>
      </c>
      <c r="C9463" s="10">
        <v>42064</v>
      </c>
      <c r="D9463" t="s">
        <v>17</v>
      </c>
      <c r="E9463">
        <f>+VLOOKUP(Tabla2[[#This Row],[Punto de venta]],Punto_venta[],2,0)</f>
        <v>2</v>
      </c>
      <c r="F9463" t="s">
        <v>7</v>
      </c>
      <c r="G9463">
        <f>+VLOOKUP(Tabla2[[#This Row],[Cultivo]],Cod_categoría[],2,0)</f>
        <v>100103004</v>
      </c>
      <c r="H9463" t="str">
        <f>+VLOOKUP(F9463,Codigos[],2,0)</f>
        <v>Frutos de carozo</v>
      </c>
      <c r="I9463">
        <f>+VLOOKUP(Tabla2[[#This Row],[Categoría]],Cod_procesamiento10[],2,0)</f>
        <v>5</v>
      </c>
      <c r="J9463" t="s">
        <v>163</v>
      </c>
      <c r="K9463" s="3">
        <v>1288.46</v>
      </c>
    </row>
    <row r="9464" spans="1:11" x14ac:dyDescent="0.35">
      <c r="A9464">
        <v>2015</v>
      </c>
      <c r="B9464" s="5" t="s">
        <v>51</v>
      </c>
      <c r="C9464" s="10">
        <v>42064</v>
      </c>
      <c r="D9464" t="s">
        <v>17</v>
      </c>
      <c r="E9464">
        <f>+VLOOKUP(Tabla2[[#This Row],[Punto de venta]],Punto_venta[],2,0)</f>
        <v>2</v>
      </c>
      <c r="F9464" t="s">
        <v>9</v>
      </c>
      <c r="G9464">
        <f>+VLOOKUP(Tabla2[[#This Row],[Cultivo]],Cod_categoría[],2,0)</f>
        <v>100102003</v>
      </c>
      <c r="H9464" t="str">
        <f>+VLOOKUP(F9464,Codigos[],2,0)</f>
        <v>Cítricos</v>
      </c>
      <c r="I9464">
        <f>+VLOOKUP(Tabla2[[#This Row],[Categoría]],Cod_procesamiento10[],2,0)</f>
        <v>2</v>
      </c>
      <c r="J9464" t="s">
        <v>163</v>
      </c>
      <c r="K9464" s="3">
        <v>1939.99</v>
      </c>
    </row>
    <row r="9465" spans="1:11" x14ac:dyDescent="0.35">
      <c r="A9465">
        <v>2015</v>
      </c>
      <c r="B9465" s="5" t="s">
        <v>51</v>
      </c>
      <c r="C9465" s="10">
        <v>42064</v>
      </c>
      <c r="D9465" t="s">
        <v>17</v>
      </c>
      <c r="E9465">
        <f>+VLOOKUP(Tabla2[[#This Row],[Punto de venta]],Punto_venta[],2,0)</f>
        <v>2</v>
      </c>
      <c r="F9465" t="s">
        <v>21</v>
      </c>
      <c r="G9465">
        <f>+VLOOKUP(Tabla2[[#This Row],[Cultivo]],Cod_categoría[],2,0)</f>
        <v>100108002</v>
      </c>
      <c r="H9465" t="str">
        <f>+VLOOKUP(F9465,Codigos[],2,0)</f>
        <v>Frutos tropicales y subtropicales</v>
      </c>
      <c r="I9465">
        <f>+VLOOKUP(Tabla2[[#This Row],[Categoría]],Cod_procesamiento10[],2,0)</f>
        <v>4</v>
      </c>
      <c r="J9465" t="s">
        <v>163</v>
      </c>
      <c r="K9465" s="3">
        <v>1843.19</v>
      </c>
    </row>
    <row r="9466" spans="1:11" x14ac:dyDescent="0.35">
      <c r="A9466">
        <v>2015</v>
      </c>
      <c r="B9466" s="5" t="s">
        <v>51</v>
      </c>
      <c r="C9466" s="10">
        <v>42064</v>
      </c>
      <c r="D9466" t="s">
        <v>17</v>
      </c>
      <c r="E9466">
        <f>+VLOOKUP(Tabla2[[#This Row],[Punto de venta]],Punto_venta[],2,0)</f>
        <v>2</v>
      </c>
      <c r="F9466" t="s">
        <v>10</v>
      </c>
      <c r="G9466">
        <f>+VLOOKUP(Tabla2[[#This Row],[Cultivo]],Cod_categoría[],2,0)</f>
        <v>100104002</v>
      </c>
      <c r="H9466" t="str">
        <f>+VLOOKUP(F9466,Codigos[],2,0)</f>
        <v>Frutos de pepita</v>
      </c>
      <c r="I9466">
        <f>+VLOOKUP(Tabla2[[#This Row],[Categoría]],Cod_procesamiento10[],2,0)</f>
        <v>3</v>
      </c>
      <c r="J9466" t="s">
        <v>163</v>
      </c>
      <c r="K9466" s="3">
        <v>1149.33</v>
      </c>
    </row>
    <row r="9467" spans="1:11" x14ac:dyDescent="0.35">
      <c r="A9467">
        <v>2015</v>
      </c>
      <c r="B9467" s="5" t="s">
        <v>51</v>
      </c>
      <c r="C9467" s="10">
        <v>42064</v>
      </c>
      <c r="D9467" t="s">
        <v>17</v>
      </c>
      <c r="E9467">
        <f>+VLOOKUP(Tabla2[[#This Row],[Punto de venta]],Punto_venta[],2,0)</f>
        <v>2</v>
      </c>
      <c r="F9467" t="s">
        <v>11</v>
      </c>
      <c r="G9467">
        <f>+VLOOKUP(Tabla2[[#This Row],[Cultivo]],Cod_categoría[],2,0)</f>
        <v>100102005</v>
      </c>
      <c r="H9467" t="str">
        <f>+VLOOKUP(F9467,Codigos[],2,0)</f>
        <v>Cítricos</v>
      </c>
      <c r="I9467">
        <f>+VLOOKUP(Tabla2[[#This Row],[Categoría]],Cod_procesamiento10[],2,0)</f>
        <v>2</v>
      </c>
      <c r="J9467" t="s">
        <v>163</v>
      </c>
      <c r="K9467" s="3">
        <v>1003.44</v>
      </c>
    </row>
    <row r="9468" spans="1:11" x14ac:dyDescent="0.35">
      <c r="A9468">
        <v>2015</v>
      </c>
      <c r="B9468" s="5" t="s">
        <v>51</v>
      </c>
      <c r="C9468" s="10">
        <v>42064</v>
      </c>
      <c r="D9468" t="s">
        <v>17</v>
      </c>
      <c r="E9468">
        <f>+VLOOKUP(Tabla2[[#This Row],[Punto de venta]],Punto_venta[],2,0)</f>
        <v>2</v>
      </c>
      <c r="F9468" t="s">
        <v>12</v>
      </c>
      <c r="G9468">
        <f>+VLOOKUP(Tabla2[[#This Row],[Cultivo]],Cod_categoría[],2,0)</f>
        <v>100103006</v>
      </c>
      <c r="H9468" t="str">
        <f>+VLOOKUP(F9468,Codigos[],2,0)</f>
        <v>Frutos de carozo</v>
      </c>
      <c r="I9468">
        <f>+VLOOKUP(Tabla2[[#This Row],[Categoría]],Cod_procesamiento10[],2,0)</f>
        <v>5</v>
      </c>
      <c r="J9468" t="s">
        <v>163</v>
      </c>
      <c r="K9468" s="3">
        <v>1130.71</v>
      </c>
    </row>
    <row r="9469" spans="1:11" x14ac:dyDescent="0.35">
      <c r="A9469">
        <v>2015</v>
      </c>
      <c r="B9469" s="5" t="s">
        <v>51</v>
      </c>
      <c r="C9469" s="10">
        <v>42064</v>
      </c>
      <c r="D9469" t="s">
        <v>17</v>
      </c>
      <c r="E9469">
        <f>+VLOOKUP(Tabla2[[#This Row],[Punto de venta]],Punto_venta[],2,0)</f>
        <v>2</v>
      </c>
      <c r="F9469" t="s">
        <v>13</v>
      </c>
      <c r="G9469">
        <f>+VLOOKUP(Tabla2[[#This Row],[Cultivo]],Cod_categoría[],2,0)</f>
        <v>100106002</v>
      </c>
      <c r="H9469" t="str">
        <f>+VLOOKUP(F9469,Codigos[],2,0)</f>
        <v>Frutos oleaginosos</v>
      </c>
      <c r="I9469">
        <f>+VLOOKUP(Tabla2[[#This Row],[Categoría]],Cod_procesamiento10[],2,0)</f>
        <v>12</v>
      </c>
      <c r="J9469" t="s">
        <v>163</v>
      </c>
      <c r="K9469" s="3">
        <v>3054.04</v>
      </c>
    </row>
    <row r="9470" spans="1:11" x14ac:dyDescent="0.35">
      <c r="A9470">
        <v>2015</v>
      </c>
      <c r="B9470" s="5" t="s">
        <v>51</v>
      </c>
      <c r="C9470" s="10">
        <v>42064</v>
      </c>
      <c r="D9470" t="s">
        <v>17</v>
      </c>
      <c r="E9470">
        <f>+VLOOKUP(Tabla2[[#This Row],[Punto de venta]],Punto_venta[],2,0)</f>
        <v>2</v>
      </c>
      <c r="F9470" t="s">
        <v>14</v>
      </c>
      <c r="G9470">
        <f>+VLOOKUP(Tabla2[[#This Row],[Cultivo]],Cod_categoría[],2,0)</f>
        <v>100104005</v>
      </c>
      <c r="H9470" t="str">
        <f>+VLOOKUP(F9470,Codigos[],2,0)</f>
        <v>Frutos de pepita</v>
      </c>
      <c r="I9470">
        <f>+VLOOKUP(Tabla2[[#This Row],[Categoría]],Cod_procesamiento10[],2,0)</f>
        <v>3</v>
      </c>
      <c r="J9470" t="s">
        <v>163</v>
      </c>
      <c r="K9470" s="3">
        <v>1218.8900000000001</v>
      </c>
    </row>
    <row r="9471" spans="1:11" x14ac:dyDescent="0.35">
      <c r="A9471">
        <v>2015</v>
      </c>
      <c r="B9471" s="5" t="s">
        <v>51</v>
      </c>
      <c r="C9471" s="10">
        <v>42064</v>
      </c>
      <c r="D9471" t="s">
        <v>17</v>
      </c>
      <c r="E9471">
        <f>+VLOOKUP(Tabla2[[#This Row],[Punto de venta]],Punto_venta[],2,0)</f>
        <v>2</v>
      </c>
      <c r="F9471" t="s">
        <v>15</v>
      </c>
      <c r="G9471">
        <f>+VLOOKUP(Tabla2[[#This Row],[Cultivo]],Cod_categoría[],2,0)</f>
        <v>100108006</v>
      </c>
      <c r="H9471" t="str">
        <f>+VLOOKUP(F9471,Codigos[],2,0)</f>
        <v>Frutos tropicales y subtropicales</v>
      </c>
      <c r="I9471">
        <f>+VLOOKUP(Tabla2[[#This Row],[Categoría]],Cod_procesamiento10[],2,0)</f>
        <v>4</v>
      </c>
      <c r="J9471" t="s">
        <v>163</v>
      </c>
      <c r="K9471" s="3">
        <v>733.15</v>
      </c>
    </row>
    <row r="9472" spans="1:11" x14ac:dyDescent="0.35">
      <c r="A9472">
        <v>2015</v>
      </c>
      <c r="B9472" s="5" t="s">
        <v>51</v>
      </c>
      <c r="C9472" s="10">
        <v>42064</v>
      </c>
      <c r="D9472" t="s">
        <v>17</v>
      </c>
      <c r="E9472">
        <f>+VLOOKUP(Tabla2[[#This Row],[Punto de venta]],Punto_venta[],2,0)</f>
        <v>2</v>
      </c>
      <c r="F9472" t="s">
        <v>16</v>
      </c>
      <c r="G9472">
        <f>+VLOOKUP(Tabla2[[#This Row],[Cultivo]],Cod_categoría[],2,0)</f>
        <v>100109001</v>
      </c>
      <c r="H9472" t="str">
        <f>+VLOOKUP(F9472,Codigos[],2,0)</f>
        <v>Uva</v>
      </c>
      <c r="I9472">
        <f>+VLOOKUP(Tabla2[[#This Row],[Categoría]],Cod_procesamiento10[],2,0)</f>
        <v>11</v>
      </c>
      <c r="J9472" t="s">
        <v>163</v>
      </c>
      <c r="K9472" s="3">
        <v>1835.84</v>
      </c>
    </row>
    <row r="9473" spans="1:11" x14ac:dyDescent="0.35">
      <c r="A9473">
        <v>2015</v>
      </c>
      <c r="B9473" s="5" t="s">
        <v>51</v>
      </c>
      <c r="C9473" s="10">
        <v>42064</v>
      </c>
      <c r="D9473" t="s">
        <v>2</v>
      </c>
      <c r="E9473">
        <f>+VLOOKUP(Tabla2[[#This Row],[Punto de venta]],Punto_venta[],2,0)</f>
        <v>1</v>
      </c>
      <c r="F9473" t="s">
        <v>5</v>
      </c>
      <c r="G9473">
        <f>+VLOOKUP(Tabla2[[#This Row],[Cultivo]],Cod_categoría[],2,0)</f>
        <v>100103002</v>
      </c>
      <c r="H9473" t="str">
        <f>+VLOOKUP(F9473,Codigos[],2,0)</f>
        <v>Frutos de carozo</v>
      </c>
      <c r="I9473">
        <f>+VLOOKUP(Tabla2[[#This Row],[Categoría]],Cod_procesamiento10[],2,0)</f>
        <v>5</v>
      </c>
      <c r="J9473" t="s">
        <v>163</v>
      </c>
      <c r="K9473" s="3">
        <v>528.44000000000005</v>
      </c>
    </row>
    <row r="9474" spans="1:11" x14ac:dyDescent="0.35">
      <c r="A9474">
        <v>2015</v>
      </c>
      <c r="B9474" s="5" t="s">
        <v>51</v>
      </c>
      <c r="C9474" s="10">
        <v>42064</v>
      </c>
      <c r="D9474" t="s">
        <v>2</v>
      </c>
      <c r="E9474">
        <f>+VLOOKUP(Tabla2[[#This Row],[Punto de venta]],Punto_venta[],2,0)</f>
        <v>1</v>
      </c>
      <c r="F9474" t="s">
        <v>7</v>
      </c>
      <c r="G9474">
        <f>+VLOOKUP(Tabla2[[#This Row],[Cultivo]],Cod_categoría[],2,0)</f>
        <v>100103004</v>
      </c>
      <c r="H9474" t="str">
        <f>+VLOOKUP(F9474,Codigos[],2,0)</f>
        <v>Frutos de carozo</v>
      </c>
      <c r="I9474">
        <f>+VLOOKUP(Tabla2[[#This Row],[Categoría]],Cod_procesamiento10[],2,0)</f>
        <v>5</v>
      </c>
      <c r="J9474" t="s">
        <v>163</v>
      </c>
      <c r="K9474" s="3">
        <v>743.68</v>
      </c>
    </row>
    <row r="9475" spans="1:11" x14ac:dyDescent="0.35">
      <c r="A9475">
        <v>2015</v>
      </c>
      <c r="B9475" s="5" t="s">
        <v>51</v>
      </c>
      <c r="C9475" s="10">
        <v>42064</v>
      </c>
      <c r="D9475" t="s">
        <v>2</v>
      </c>
      <c r="E9475">
        <f>+VLOOKUP(Tabla2[[#This Row],[Punto de venta]],Punto_venta[],2,0)</f>
        <v>1</v>
      </c>
      <c r="F9475" t="s">
        <v>9</v>
      </c>
      <c r="G9475">
        <f>+VLOOKUP(Tabla2[[#This Row],[Cultivo]],Cod_categoría[],2,0)</f>
        <v>100102003</v>
      </c>
      <c r="H9475" t="str">
        <f>+VLOOKUP(F9475,Codigos[],2,0)</f>
        <v>Cítricos</v>
      </c>
      <c r="I9475">
        <f>+VLOOKUP(Tabla2[[#This Row],[Categoría]],Cod_procesamiento10[],2,0)</f>
        <v>2</v>
      </c>
      <c r="J9475" t="s">
        <v>163</v>
      </c>
      <c r="K9475" s="3">
        <v>1349.26</v>
      </c>
    </row>
    <row r="9476" spans="1:11" x14ac:dyDescent="0.35">
      <c r="A9476">
        <v>2015</v>
      </c>
      <c r="B9476" s="5" t="s">
        <v>51</v>
      </c>
      <c r="C9476" s="10">
        <v>42064</v>
      </c>
      <c r="D9476" t="s">
        <v>2</v>
      </c>
      <c r="E9476">
        <f>+VLOOKUP(Tabla2[[#This Row],[Punto de venta]],Punto_venta[],2,0)</f>
        <v>1</v>
      </c>
      <c r="F9476" t="s">
        <v>21</v>
      </c>
      <c r="G9476">
        <f>+VLOOKUP(Tabla2[[#This Row],[Cultivo]],Cod_categoría[],2,0)</f>
        <v>100108002</v>
      </c>
      <c r="H9476" t="str">
        <f>+VLOOKUP(F9476,Codigos[],2,0)</f>
        <v>Frutos tropicales y subtropicales</v>
      </c>
      <c r="I9476">
        <f>+VLOOKUP(Tabla2[[#This Row],[Categoría]],Cod_procesamiento10[],2,0)</f>
        <v>4</v>
      </c>
      <c r="J9476" t="s">
        <v>163</v>
      </c>
      <c r="K9476" s="3">
        <v>1762.5</v>
      </c>
    </row>
    <row r="9477" spans="1:11" x14ac:dyDescent="0.35">
      <c r="A9477">
        <v>2015</v>
      </c>
      <c r="B9477" s="5" t="s">
        <v>51</v>
      </c>
      <c r="C9477" s="10">
        <v>42064</v>
      </c>
      <c r="D9477" t="s">
        <v>2</v>
      </c>
      <c r="E9477">
        <f>+VLOOKUP(Tabla2[[#This Row],[Punto de venta]],Punto_venta[],2,0)</f>
        <v>1</v>
      </c>
      <c r="F9477" t="s">
        <v>10</v>
      </c>
      <c r="G9477">
        <f>+VLOOKUP(Tabla2[[#This Row],[Cultivo]],Cod_categoría[],2,0)</f>
        <v>100104002</v>
      </c>
      <c r="H9477" t="str">
        <f>+VLOOKUP(F9477,Codigos[],2,0)</f>
        <v>Frutos de pepita</v>
      </c>
      <c r="I9477">
        <f>+VLOOKUP(Tabla2[[#This Row],[Categoría]],Cod_procesamiento10[],2,0)</f>
        <v>3</v>
      </c>
      <c r="J9477" t="s">
        <v>163</v>
      </c>
      <c r="K9477" s="3">
        <v>510.27</v>
      </c>
    </row>
    <row r="9478" spans="1:11" x14ac:dyDescent="0.35">
      <c r="A9478">
        <v>2015</v>
      </c>
      <c r="B9478" s="5" t="s">
        <v>51</v>
      </c>
      <c r="C9478" s="10">
        <v>42064</v>
      </c>
      <c r="D9478" t="s">
        <v>2</v>
      </c>
      <c r="E9478">
        <f>+VLOOKUP(Tabla2[[#This Row],[Punto de venta]],Punto_venta[],2,0)</f>
        <v>1</v>
      </c>
      <c r="F9478" t="s">
        <v>11</v>
      </c>
      <c r="G9478">
        <f>+VLOOKUP(Tabla2[[#This Row],[Cultivo]],Cod_categoría[],2,0)</f>
        <v>100102005</v>
      </c>
      <c r="H9478" t="str">
        <f>+VLOOKUP(F9478,Codigos[],2,0)</f>
        <v>Cítricos</v>
      </c>
      <c r="I9478">
        <f>+VLOOKUP(Tabla2[[#This Row],[Categoría]],Cod_procesamiento10[],2,0)</f>
        <v>2</v>
      </c>
      <c r="J9478" t="s">
        <v>163</v>
      </c>
      <c r="K9478" s="3">
        <v>699.51</v>
      </c>
    </row>
    <row r="9479" spans="1:11" x14ac:dyDescent="0.35">
      <c r="A9479">
        <v>2015</v>
      </c>
      <c r="B9479" s="5" t="s">
        <v>51</v>
      </c>
      <c r="C9479" s="10">
        <v>42064</v>
      </c>
      <c r="D9479" t="s">
        <v>2</v>
      </c>
      <c r="E9479">
        <f>+VLOOKUP(Tabla2[[#This Row],[Punto de venta]],Punto_venta[],2,0)</f>
        <v>1</v>
      </c>
      <c r="F9479" t="s">
        <v>12</v>
      </c>
      <c r="G9479">
        <f>+VLOOKUP(Tabla2[[#This Row],[Cultivo]],Cod_categoría[],2,0)</f>
        <v>100103006</v>
      </c>
      <c r="H9479" t="str">
        <f>+VLOOKUP(F9479,Codigos[],2,0)</f>
        <v>Frutos de carozo</v>
      </c>
      <c r="I9479">
        <f>+VLOOKUP(Tabla2[[#This Row],[Categoría]],Cod_procesamiento10[],2,0)</f>
        <v>5</v>
      </c>
      <c r="J9479" t="s">
        <v>163</v>
      </c>
      <c r="K9479" s="3">
        <v>752.68</v>
      </c>
    </row>
    <row r="9480" spans="1:11" x14ac:dyDescent="0.35">
      <c r="A9480">
        <v>2015</v>
      </c>
      <c r="B9480" s="5" t="s">
        <v>51</v>
      </c>
      <c r="C9480" s="10">
        <v>42064</v>
      </c>
      <c r="D9480" t="s">
        <v>2</v>
      </c>
      <c r="E9480">
        <f>+VLOOKUP(Tabla2[[#This Row],[Punto de venta]],Punto_venta[],2,0)</f>
        <v>1</v>
      </c>
      <c r="F9480" t="s">
        <v>13</v>
      </c>
      <c r="G9480">
        <f>+VLOOKUP(Tabla2[[#This Row],[Cultivo]],Cod_categoría[],2,0)</f>
        <v>100106002</v>
      </c>
      <c r="H9480" t="str">
        <f>+VLOOKUP(F9480,Codigos[],2,0)</f>
        <v>Frutos oleaginosos</v>
      </c>
      <c r="I9480">
        <f>+VLOOKUP(Tabla2[[#This Row],[Categoría]],Cod_procesamiento10[],2,0)</f>
        <v>12</v>
      </c>
      <c r="J9480" t="s">
        <v>163</v>
      </c>
      <c r="K9480" s="3">
        <v>2593.1799999999998</v>
      </c>
    </row>
    <row r="9481" spans="1:11" x14ac:dyDescent="0.35">
      <c r="A9481">
        <v>2015</v>
      </c>
      <c r="B9481" s="5" t="s">
        <v>51</v>
      </c>
      <c r="C9481" s="10">
        <v>42064</v>
      </c>
      <c r="D9481" t="s">
        <v>2</v>
      </c>
      <c r="E9481">
        <f>+VLOOKUP(Tabla2[[#This Row],[Punto de venta]],Punto_venta[],2,0)</f>
        <v>1</v>
      </c>
      <c r="F9481" t="s">
        <v>14</v>
      </c>
      <c r="G9481">
        <f>+VLOOKUP(Tabla2[[#This Row],[Cultivo]],Cod_categoría[],2,0)</f>
        <v>100104005</v>
      </c>
      <c r="H9481" t="str">
        <f>+VLOOKUP(F9481,Codigos[],2,0)</f>
        <v>Frutos de pepita</v>
      </c>
      <c r="I9481">
        <f>+VLOOKUP(Tabla2[[#This Row],[Categoría]],Cod_procesamiento10[],2,0)</f>
        <v>3</v>
      </c>
      <c r="J9481" t="s">
        <v>163</v>
      </c>
      <c r="K9481" s="3">
        <v>643.84</v>
      </c>
    </row>
    <row r="9482" spans="1:11" x14ac:dyDescent="0.35">
      <c r="A9482">
        <v>2015</v>
      </c>
      <c r="B9482" s="5" t="s">
        <v>51</v>
      </c>
      <c r="C9482" s="10">
        <v>42064</v>
      </c>
      <c r="D9482" t="s">
        <v>2</v>
      </c>
      <c r="E9482">
        <f>+VLOOKUP(Tabla2[[#This Row],[Punto de venta]],Punto_venta[],2,0)</f>
        <v>1</v>
      </c>
      <c r="F9482" t="s">
        <v>15</v>
      </c>
      <c r="G9482">
        <f>+VLOOKUP(Tabla2[[#This Row],[Cultivo]],Cod_categoría[],2,0)</f>
        <v>100108006</v>
      </c>
      <c r="H9482" t="str">
        <f>+VLOOKUP(F9482,Codigos[],2,0)</f>
        <v>Frutos tropicales y subtropicales</v>
      </c>
      <c r="I9482">
        <f>+VLOOKUP(Tabla2[[#This Row],[Categoría]],Cod_procesamiento10[],2,0)</f>
        <v>4</v>
      </c>
      <c r="J9482" t="s">
        <v>163</v>
      </c>
      <c r="K9482" s="3">
        <v>563.07000000000005</v>
      </c>
    </row>
    <row r="9483" spans="1:11" x14ac:dyDescent="0.35">
      <c r="A9483">
        <v>2015</v>
      </c>
      <c r="B9483" s="5" t="s">
        <v>51</v>
      </c>
      <c r="C9483" s="10">
        <v>42064</v>
      </c>
      <c r="D9483" t="s">
        <v>2</v>
      </c>
      <c r="E9483">
        <f>+VLOOKUP(Tabla2[[#This Row],[Punto de venta]],Punto_venta[],2,0)</f>
        <v>1</v>
      </c>
      <c r="F9483" t="s">
        <v>16</v>
      </c>
      <c r="G9483">
        <f>+VLOOKUP(Tabla2[[#This Row],[Cultivo]],Cod_categoría[],2,0)</f>
        <v>100109001</v>
      </c>
      <c r="H9483" t="str">
        <f>+VLOOKUP(F9483,Codigos[],2,0)</f>
        <v>Uva</v>
      </c>
      <c r="I9483">
        <f>+VLOOKUP(Tabla2[[#This Row],[Categoría]],Cod_procesamiento10[],2,0)</f>
        <v>11</v>
      </c>
      <c r="J9483" t="s">
        <v>163</v>
      </c>
      <c r="K9483" s="3">
        <v>751.63</v>
      </c>
    </row>
    <row r="9484" spans="1:11" x14ac:dyDescent="0.35">
      <c r="A9484">
        <v>2015</v>
      </c>
      <c r="B9484" s="5" t="s">
        <v>51</v>
      </c>
      <c r="C9484" s="10">
        <v>42064</v>
      </c>
      <c r="D9484" t="s">
        <v>17</v>
      </c>
      <c r="E9484">
        <f>+VLOOKUP(Tabla2[[#This Row],[Punto de venta]],Punto_venta[],2,0)</f>
        <v>2</v>
      </c>
      <c r="F9484" t="s">
        <v>5</v>
      </c>
      <c r="G9484">
        <f>+VLOOKUP(Tabla2[[#This Row],[Cultivo]],Cod_categoría[],2,0)</f>
        <v>100103002</v>
      </c>
      <c r="H9484" t="str">
        <f>+VLOOKUP(F9484,Codigos[],2,0)</f>
        <v>Frutos de carozo</v>
      </c>
      <c r="I9484">
        <f>+VLOOKUP(Tabla2[[#This Row],[Categoría]],Cod_procesamiento10[],2,0)</f>
        <v>5</v>
      </c>
      <c r="J9484" t="s">
        <v>163</v>
      </c>
      <c r="K9484" s="3">
        <v>1081.17</v>
      </c>
    </row>
    <row r="9485" spans="1:11" x14ac:dyDescent="0.35">
      <c r="A9485">
        <v>2015</v>
      </c>
      <c r="B9485" s="5" t="s">
        <v>51</v>
      </c>
      <c r="C9485" s="10">
        <v>42064</v>
      </c>
      <c r="D9485" t="s">
        <v>17</v>
      </c>
      <c r="E9485">
        <f>+VLOOKUP(Tabla2[[#This Row],[Punto de venta]],Punto_venta[],2,0)</f>
        <v>2</v>
      </c>
      <c r="F9485" t="s">
        <v>7</v>
      </c>
      <c r="G9485">
        <f>+VLOOKUP(Tabla2[[#This Row],[Cultivo]],Cod_categoría[],2,0)</f>
        <v>100103004</v>
      </c>
      <c r="H9485" t="str">
        <f>+VLOOKUP(F9485,Codigos[],2,0)</f>
        <v>Frutos de carozo</v>
      </c>
      <c r="I9485">
        <f>+VLOOKUP(Tabla2[[#This Row],[Categoría]],Cod_procesamiento10[],2,0)</f>
        <v>5</v>
      </c>
      <c r="J9485" t="s">
        <v>163</v>
      </c>
      <c r="K9485" s="3">
        <v>1288.9100000000001</v>
      </c>
    </row>
    <row r="9486" spans="1:11" x14ac:dyDescent="0.35">
      <c r="A9486">
        <v>2015</v>
      </c>
      <c r="B9486" s="5" t="s">
        <v>51</v>
      </c>
      <c r="C9486" s="10">
        <v>42064</v>
      </c>
      <c r="D9486" t="s">
        <v>17</v>
      </c>
      <c r="E9486">
        <f>+VLOOKUP(Tabla2[[#This Row],[Punto de venta]],Punto_venta[],2,0)</f>
        <v>2</v>
      </c>
      <c r="F9486" t="s">
        <v>9</v>
      </c>
      <c r="G9486">
        <f>+VLOOKUP(Tabla2[[#This Row],[Cultivo]],Cod_categoría[],2,0)</f>
        <v>100102003</v>
      </c>
      <c r="H9486" t="str">
        <f>+VLOOKUP(F9486,Codigos[],2,0)</f>
        <v>Cítricos</v>
      </c>
      <c r="I9486">
        <f>+VLOOKUP(Tabla2[[#This Row],[Categoría]],Cod_procesamiento10[],2,0)</f>
        <v>2</v>
      </c>
      <c r="J9486" t="s">
        <v>163</v>
      </c>
      <c r="K9486" s="3">
        <v>2009.68</v>
      </c>
    </row>
    <row r="9487" spans="1:11" x14ac:dyDescent="0.35">
      <c r="A9487">
        <v>2015</v>
      </c>
      <c r="B9487" s="5" t="s">
        <v>51</v>
      </c>
      <c r="C9487" s="10">
        <v>42064</v>
      </c>
      <c r="D9487" t="s">
        <v>17</v>
      </c>
      <c r="E9487">
        <f>+VLOOKUP(Tabla2[[#This Row],[Punto de venta]],Punto_venta[],2,0)</f>
        <v>2</v>
      </c>
      <c r="F9487" t="s">
        <v>21</v>
      </c>
      <c r="G9487">
        <f>+VLOOKUP(Tabla2[[#This Row],[Cultivo]],Cod_categoría[],2,0)</f>
        <v>100108002</v>
      </c>
      <c r="H9487" t="str">
        <f>+VLOOKUP(F9487,Codigos[],2,0)</f>
        <v>Frutos tropicales y subtropicales</v>
      </c>
      <c r="I9487">
        <f>+VLOOKUP(Tabla2[[#This Row],[Categoría]],Cod_procesamiento10[],2,0)</f>
        <v>4</v>
      </c>
      <c r="J9487" t="s">
        <v>163</v>
      </c>
      <c r="K9487" s="3">
        <v>1810.96</v>
      </c>
    </row>
    <row r="9488" spans="1:11" x14ac:dyDescent="0.35">
      <c r="A9488">
        <v>2015</v>
      </c>
      <c r="B9488" s="5" t="s">
        <v>51</v>
      </c>
      <c r="C9488" s="10">
        <v>42064</v>
      </c>
      <c r="D9488" t="s">
        <v>17</v>
      </c>
      <c r="E9488">
        <f>+VLOOKUP(Tabla2[[#This Row],[Punto de venta]],Punto_venta[],2,0)</f>
        <v>2</v>
      </c>
      <c r="F9488" t="s">
        <v>10</v>
      </c>
      <c r="G9488">
        <f>+VLOOKUP(Tabla2[[#This Row],[Cultivo]],Cod_categoría[],2,0)</f>
        <v>100104002</v>
      </c>
      <c r="H9488" t="str">
        <f>+VLOOKUP(F9488,Codigos[],2,0)</f>
        <v>Frutos de pepita</v>
      </c>
      <c r="I9488">
        <f>+VLOOKUP(Tabla2[[#This Row],[Categoría]],Cod_procesamiento10[],2,0)</f>
        <v>3</v>
      </c>
      <c r="J9488" t="s">
        <v>163</v>
      </c>
      <c r="K9488" s="3">
        <v>1099.3</v>
      </c>
    </row>
    <row r="9489" spans="1:11" x14ac:dyDescent="0.35">
      <c r="A9489">
        <v>2015</v>
      </c>
      <c r="B9489" s="5" t="s">
        <v>51</v>
      </c>
      <c r="C9489" s="10">
        <v>42064</v>
      </c>
      <c r="D9489" t="s">
        <v>17</v>
      </c>
      <c r="E9489">
        <f>+VLOOKUP(Tabla2[[#This Row],[Punto de venta]],Punto_venta[],2,0)</f>
        <v>2</v>
      </c>
      <c r="F9489" t="s">
        <v>11</v>
      </c>
      <c r="G9489">
        <f>+VLOOKUP(Tabla2[[#This Row],[Cultivo]],Cod_categoría[],2,0)</f>
        <v>100102005</v>
      </c>
      <c r="H9489" t="str">
        <f>+VLOOKUP(F9489,Codigos[],2,0)</f>
        <v>Cítricos</v>
      </c>
      <c r="I9489">
        <f>+VLOOKUP(Tabla2[[#This Row],[Categoría]],Cod_procesamiento10[],2,0)</f>
        <v>2</v>
      </c>
      <c r="J9489" t="s">
        <v>163</v>
      </c>
      <c r="K9489" s="3">
        <v>979.83</v>
      </c>
    </row>
    <row r="9490" spans="1:11" x14ac:dyDescent="0.35">
      <c r="A9490">
        <v>2015</v>
      </c>
      <c r="B9490" s="5" t="s">
        <v>51</v>
      </c>
      <c r="C9490" s="10">
        <v>42064</v>
      </c>
      <c r="D9490" t="s">
        <v>17</v>
      </c>
      <c r="E9490">
        <f>+VLOOKUP(Tabla2[[#This Row],[Punto de venta]],Punto_venta[],2,0)</f>
        <v>2</v>
      </c>
      <c r="F9490" t="s">
        <v>12</v>
      </c>
      <c r="G9490">
        <f>+VLOOKUP(Tabla2[[#This Row],[Cultivo]],Cod_categoría[],2,0)</f>
        <v>100103006</v>
      </c>
      <c r="H9490" t="str">
        <f>+VLOOKUP(F9490,Codigos[],2,0)</f>
        <v>Frutos de carozo</v>
      </c>
      <c r="I9490">
        <f>+VLOOKUP(Tabla2[[#This Row],[Categoría]],Cod_procesamiento10[],2,0)</f>
        <v>5</v>
      </c>
      <c r="J9490" t="s">
        <v>163</v>
      </c>
      <c r="K9490" s="3">
        <v>1193.8599999999999</v>
      </c>
    </row>
    <row r="9491" spans="1:11" x14ac:dyDescent="0.35">
      <c r="A9491">
        <v>2015</v>
      </c>
      <c r="B9491" s="5" t="s">
        <v>51</v>
      </c>
      <c r="C9491" s="10">
        <v>42064</v>
      </c>
      <c r="D9491" t="s">
        <v>17</v>
      </c>
      <c r="E9491">
        <f>+VLOOKUP(Tabla2[[#This Row],[Punto de venta]],Punto_venta[],2,0)</f>
        <v>2</v>
      </c>
      <c r="F9491" t="s">
        <v>13</v>
      </c>
      <c r="G9491">
        <f>+VLOOKUP(Tabla2[[#This Row],[Cultivo]],Cod_categoría[],2,0)</f>
        <v>100106002</v>
      </c>
      <c r="H9491" t="str">
        <f>+VLOOKUP(F9491,Codigos[],2,0)</f>
        <v>Frutos oleaginosos</v>
      </c>
      <c r="I9491">
        <f>+VLOOKUP(Tabla2[[#This Row],[Categoría]],Cod_procesamiento10[],2,0)</f>
        <v>12</v>
      </c>
      <c r="J9491" t="s">
        <v>163</v>
      </c>
      <c r="K9491" s="3">
        <v>3155.23</v>
      </c>
    </row>
    <row r="9492" spans="1:11" x14ac:dyDescent="0.35">
      <c r="A9492">
        <v>2015</v>
      </c>
      <c r="B9492" s="5" t="s">
        <v>51</v>
      </c>
      <c r="C9492" s="10">
        <v>42064</v>
      </c>
      <c r="D9492" t="s">
        <v>17</v>
      </c>
      <c r="E9492">
        <f>+VLOOKUP(Tabla2[[#This Row],[Punto de venta]],Punto_venta[],2,0)</f>
        <v>2</v>
      </c>
      <c r="F9492" t="s">
        <v>14</v>
      </c>
      <c r="G9492">
        <f>+VLOOKUP(Tabla2[[#This Row],[Cultivo]],Cod_categoría[],2,0)</f>
        <v>100104005</v>
      </c>
      <c r="H9492" t="str">
        <f>+VLOOKUP(F9492,Codigos[],2,0)</f>
        <v>Frutos de pepita</v>
      </c>
      <c r="I9492">
        <f>+VLOOKUP(Tabla2[[#This Row],[Categoría]],Cod_procesamiento10[],2,0)</f>
        <v>3</v>
      </c>
      <c r="J9492" t="s">
        <v>163</v>
      </c>
      <c r="K9492" s="3">
        <v>1253.8800000000001</v>
      </c>
    </row>
    <row r="9493" spans="1:11" x14ac:dyDescent="0.35">
      <c r="A9493">
        <v>2015</v>
      </c>
      <c r="B9493" s="5" t="s">
        <v>51</v>
      </c>
      <c r="C9493" s="10">
        <v>42064</v>
      </c>
      <c r="D9493" t="s">
        <v>17</v>
      </c>
      <c r="E9493">
        <f>+VLOOKUP(Tabla2[[#This Row],[Punto de venta]],Punto_venta[],2,0)</f>
        <v>2</v>
      </c>
      <c r="F9493" t="s">
        <v>15</v>
      </c>
      <c r="G9493">
        <f>+VLOOKUP(Tabla2[[#This Row],[Cultivo]],Cod_categoría[],2,0)</f>
        <v>100108006</v>
      </c>
      <c r="H9493" t="str">
        <f>+VLOOKUP(F9493,Codigos[],2,0)</f>
        <v>Frutos tropicales y subtropicales</v>
      </c>
      <c r="I9493">
        <f>+VLOOKUP(Tabla2[[#This Row],[Categoría]],Cod_procesamiento10[],2,0)</f>
        <v>4</v>
      </c>
      <c r="J9493" t="s">
        <v>163</v>
      </c>
      <c r="K9493" s="3">
        <v>727.91</v>
      </c>
    </row>
    <row r="9494" spans="1:11" x14ac:dyDescent="0.35">
      <c r="A9494">
        <v>2015</v>
      </c>
      <c r="B9494" s="5" t="s">
        <v>51</v>
      </c>
      <c r="C9494" s="10">
        <v>42064</v>
      </c>
      <c r="D9494" t="s">
        <v>17</v>
      </c>
      <c r="E9494">
        <f>+VLOOKUP(Tabla2[[#This Row],[Punto de venta]],Punto_venta[],2,0)</f>
        <v>2</v>
      </c>
      <c r="F9494" t="s">
        <v>16</v>
      </c>
      <c r="G9494">
        <f>+VLOOKUP(Tabla2[[#This Row],[Cultivo]],Cod_categoría[],2,0)</f>
        <v>100109001</v>
      </c>
      <c r="H9494" t="str">
        <f>+VLOOKUP(F9494,Codigos[],2,0)</f>
        <v>Uva</v>
      </c>
      <c r="I9494">
        <f>+VLOOKUP(Tabla2[[#This Row],[Categoría]],Cod_procesamiento10[],2,0)</f>
        <v>11</v>
      </c>
      <c r="J9494" t="s">
        <v>163</v>
      </c>
      <c r="K9494" s="3">
        <v>1942.85</v>
      </c>
    </row>
    <row r="9495" spans="1:11" x14ac:dyDescent="0.35">
      <c r="A9495">
        <v>2015</v>
      </c>
      <c r="B9495" s="5" t="s">
        <v>51</v>
      </c>
      <c r="C9495" s="10">
        <v>42064</v>
      </c>
      <c r="D9495" t="s">
        <v>24</v>
      </c>
      <c r="E9495">
        <f>+VLOOKUP(Tabla2[[#This Row],[Punto de venta]],Punto_venta[],2,0)</f>
        <v>3</v>
      </c>
      <c r="F9495" t="s">
        <v>68</v>
      </c>
      <c r="G9495">
        <f>+VLOOKUP(Tabla2[[#This Row],[Cultivo]],Cod_categoría[],2,0)</f>
        <v>100101001</v>
      </c>
      <c r="H9495" t="str">
        <f>+VLOOKUP(F9495,Codigos[],2,0)</f>
        <v>Berries</v>
      </c>
      <c r="I9495">
        <f>+VLOOKUP(Tabla2[[#This Row],[Categoría]],Cod_procesamiento10[],2,0)</f>
        <v>1</v>
      </c>
      <c r="J9495" t="s">
        <v>163</v>
      </c>
      <c r="K9495" s="3">
        <v>2538.1799999999998</v>
      </c>
    </row>
    <row r="9496" spans="1:11" x14ac:dyDescent="0.35">
      <c r="A9496">
        <v>2015</v>
      </c>
      <c r="B9496" s="5" t="s">
        <v>51</v>
      </c>
      <c r="C9496" s="10">
        <v>42064</v>
      </c>
      <c r="D9496" t="s">
        <v>24</v>
      </c>
      <c r="E9496">
        <f>+VLOOKUP(Tabla2[[#This Row],[Punto de venta]],Punto_venta[],2,0)</f>
        <v>3</v>
      </c>
      <c r="F9496" t="s">
        <v>5</v>
      </c>
      <c r="G9496">
        <f>+VLOOKUP(Tabla2[[#This Row],[Cultivo]],Cod_categoría[],2,0)</f>
        <v>100103002</v>
      </c>
      <c r="H9496" t="str">
        <f>+VLOOKUP(F9496,Codigos[],2,0)</f>
        <v>Frutos de carozo</v>
      </c>
      <c r="I9496">
        <f>+VLOOKUP(Tabla2[[#This Row],[Categoría]],Cod_procesamiento10[],2,0)</f>
        <v>5</v>
      </c>
      <c r="J9496" t="s">
        <v>163</v>
      </c>
      <c r="K9496" s="3">
        <v>351.96</v>
      </c>
    </row>
    <row r="9497" spans="1:11" x14ac:dyDescent="0.35">
      <c r="A9497">
        <v>2015</v>
      </c>
      <c r="B9497" s="5" t="s">
        <v>51</v>
      </c>
      <c r="C9497" s="10">
        <v>42064</v>
      </c>
      <c r="D9497" t="s">
        <v>24</v>
      </c>
      <c r="E9497">
        <f>+VLOOKUP(Tabla2[[#This Row],[Punto de venta]],Punto_venta[],2,0)</f>
        <v>3</v>
      </c>
      <c r="F9497" t="s">
        <v>7</v>
      </c>
      <c r="G9497">
        <f>+VLOOKUP(Tabla2[[#This Row],[Cultivo]],Cod_categoría[],2,0)</f>
        <v>100103004</v>
      </c>
      <c r="H9497" t="str">
        <f>+VLOOKUP(F9497,Codigos[],2,0)</f>
        <v>Frutos de carozo</v>
      </c>
      <c r="I9497">
        <f>+VLOOKUP(Tabla2[[#This Row],[Categoría]],Cod_procesamiento10[],2,0)</f>
        <v>5</v>
      </c>
      <c r="J9497" t="s">
        <v>163</v>
      </c>
      <c r="K9497" s="3">
        <v>621.89</v>
      </c>
    </row>
    <row r="9498" spans="1:11" x14ac:dyDescent="0.35">
      <c r="A9498">
        <v>2015</v>
      </c>
      <c r="B9498" s="5" t="s">
        <v>51</v>
      </c>
      <c r="C9498" s="10">
        <v>42064</v>
      </c>
      <c r="D9498" t="s">
        <v>24</v>
      </c>
      <c r="E9498">
        <f>+VLOOKUP(Tabla2[[#This Row],[Punto de venta]],Punto_venta[],2,0)</f>
        <v>3</v>
      </c>
      <c r="F9498" t="s">
        <v>23</v>
      </c>
      <c r="G9498">
        <f>+VLOOKUP(Tabla2[[#This Row],[Cultivo]],Cod_categoría[],2,0)</f>
        <v>100101004</v>
      </c>
      <c r="H9498" t="str">
        <f>+VLOOKUP(F9498,Codigos[],2,0)</f>
        <v>Berries</v>
      </c>
      <c r="I9498">
        <f>+VLOOKUP(Tabla2[[#This Row],[Categoría]],Cod_procesamiento10[],2,0)</f>
        <v>1</v>
      </c>
      <c r="J9498" t="s">
        <v>163</v>
      </c>
      <c r="K9498" s="3">
        <v>2426.61</v>
      </c>
    </row>
    <row r="9499" spans="1:11" x14ac:dyDescent="0.35">
      <c r="A9499">
        <v>2015</v>
      </c>
      <c r="B9499" s="5" t="s">
        <v>51</v>
      </c>
      <c r="C9499" s="10">
        <v>42064</v>
      </c>
      <c r="D9499" t="s">
        <v>24</v>
      </c>
      <c r="E9499">
        <f>+VLOOKUP(Tabla2[[#This Row],[Punto de venta]],Punto_venta[],2,0)</f>
        <v>3</v>
      </c>
      <c r="F9499" t="s">
        <v>8</v>
      </c>
      <c r="G9499">
        <f>+VLOOKUP(Tabla2[[#This Row],[Cultivo]],Cod_categoría[],2,0)</f>
        <v>100112025</v>
      </c>
      <c r="H9499" t="str">
        <f>+VLOOKUP(F9499,Codigos[],2,0)</f>
        <v>Berries</v>
      </c>
      <c r="I9499">
        <f>+VLOOKUP(Tabla2[[#This Row],[Categoría]],Cod_procesamiento10[],2,0)</f>
        <v>1</v>
      </c>
      <c r="J9499" t="s">
        <v>163</v>
      </c>
      <c r="K9499" s="3">
        <v>715.68</v>
      </c>
    </row>
    <row r="9500" spans="1:11" x14ac:dyDescent="0.35">
      <c r="A9500">
        <v>2015</v>
      </c>
      <c r="B9500" s="5" t="s">
        <v>51</v>
      </c>
      <c r="C9500" s="10">
        <v>42064</v>
      </c>
      <c r="D9500" t="s">
        <v>24</v>
      </c>
      <c r="E9500">
        <f>+VLOOKUP(Tabla2[[#This Row],[Punto de venta]],Punto_venta[],2,0)</f>
        <v>3</v>
      </c>
      <c r="F9500" t="s">
        <v>30</v>
      </c>
      <c r="G9500">
        <f>+VLOOKUP(Tabla2[[#This Row],[Cultivo]],Cod_categoría[],2,0)</f>
        <v>100114043</v>
      </c>
      <c r="H9500" t="str">
        <f>+VLOOKUP(F9500,Codigos[],2,0)</f>
        <v>Frutos tropicales y subtropicales</v>
      </c>
      <c r="I9500">
        <f>+VLOOKUP(Tabla2[[#This Row],[Categoría]],Cod_procesamiento10[],2,0)</f>
        <v>4</v>
      </c>
      <c r="J9500" t="s">
        <v>163</v>
      </c>
      <c r="K9500" s="3">
        <v>570.30999999999995</v>
      </c>
    </row>
    <row r="9501" spans="1:11" x14ac:dyDescent="0.35">
      <c r="A9501">
        <v>2015</v>
      </c>
      <c r="B9501" s="5" t="s">
        <v>51</v>
      </c>
      <c r="C9501" s="10">
        <v>42064</v>
      </c>
      <c r="D9501" t="s">
        <v>24</v>
      </c>
      <c r="E9501">
        <f>+VLOOKUP(Tabla2[[#This Row],[Punto de venta]],Punto_venta[],2,0)</f>
        <v>3</v>
      </c>
      <c r="F9501" t="s">
        <v>36</v>
      </c>
      <c r="G9501">
        <f>+VLOOKUP(Tabla2[[#This Row],[Cultivo]],Cod_categoría[],2,0)</f>
        <v>100101006</v>
      </c>
      <c r="H9501" t="str">
        <f>+VLOOKUP(F9501,Codigos[],2,0)</f>
        <v>Berries</v>
      </c>
      <c r="I9501">
        <f>+VLOOKUP(Tabla2[[#This Row],[Categoría]],Cod_procesamiento10[],2,0)</f>
        <v>1</v>
      </c>
      <c r="J9501" t="s">
        <v>163</v>
      </c>
      <c r="K9501" s="3">
        <v>1292.8599999999999</v>
      </c>
    </row>
    <row r="9502" spans="1:11" x14ac:dyDescent="0.35">
      <c r="A9502">
        <v>2015</v>
      </c>
      <c r="B9502" s="5" t="s">
        <v>51</v>
      </c>
      <c r="C9502" s="10">
        <v>42064</v>
      </c>
      <c r="D9502" t="s">
        <v>24</v>
      </c>
      <c r="E9502">
        <f>+VLOOKUP(Tabla2[[#This Row],[Punto de venta]],Punto_venta[],2,0)</f>
        <v>3</v>
      </c>
      <c r="F9502" t="s">
        <v>19</v>
      </c>
      <c r="G9502">
        <f>+VLOOKUP(Tabla2[[#This Row],[Cultivo]],Cod_categoría[],2,0)</f>
        <v>100101007</v>
      </c>
      <c r="H9502" t="str">
        <f>+VLOOKUP(F9502,Codigos[],2,0)</f>
        <v>Berries</v>
      </c>
      <c r="I9502">
        <f>+VLOOKUP(Tabla2[[#This Row],[Categoría]],Cod_procesamiento10[],2,0)</f>
        <v>1</v>
      </c>
      <c r="J9502" t="s">
        <v>163</v>
      </c>
      <c r="K9502" s="3">
        <v>388.62</v>
      </c>
    </row>
    <row r="9503" spans="1:11" x14ac:dyDescent="0.35">
      <c r="A9503">
        <v>2015</v>
      </c>
      <c r="B9503" s="5" t="s">
        <v>51</v>
      </c>
      <c r="C9503" s="10">
        <v>42064</v>
      </c>
      <c r="D9503" t="s">
        <v>24</v>
      </c>
      <c r="E9503">
        <f>+VLOOKUP(Tabla2[[#This Row],[Punto de venta]],Punto_venta[],2,0)</f>
        <v>3</v>
      </c>
      <c r="F9503" t="s">
        <v>9</v>
      </c>
      <c r="G9503">
        <f>+VLOOKUP(Tabla2[[#This Row],[Cultivo]],Cod_categoría[],2,0)</f>
        <v>100102003</v>
      </c>
      <c r="H9503" t="str">
        <f>+VLOOKUP(F9503,Codigos[],2,0)</f>
        <v>Cítricos</v>
      </c>
      <c r="I9503">
        <f>+VLOOKUP(Tabla2[[#This Row],[Categoría]],Cod_procesamiento10[],2,0)</f>
        <v>2</v>
      </c>
      <c r="J9503" t="s">
        <v>163</v>
      </c>
      <c r="K9503" s="3">
        <v>960.25</v>
      </c>
    </row>
    <row r="9504" spans="1:11" x14ac:dyDescent="0.35">
      <c r="A9504">
        <v>2015</v>
      </c>
      <c r="B9504" s="5" t="s">
        <v>51</v>
      </c>
      <c r="C9504" s="10">
        <v>42064</v>
      </c>
      <c r="D9504" t="s">
        <v>24</v>
      </c>
      <c r="E9504">
        <f>+VLOOKUP(Tabla2[[#This Row],[Punto de venta]],Punto_venta[],2,0)</f>
        <v>3</v>
      </c>
      <c r="F9504" t="s">
        <v>20</v>
      </c>
      <c r="G9504">
        <f>+VLOOKUP(Tabla2[[#This Row],[Cultivo]],Cod_categoría[],2,0)</f>
        <v>100102004</v>
      </c>
      <c r="H9504" t="str">
        <f>+VLOOKUP(F9504,Codigos[],2,0)</f>
        <v>Cítricos</v>
      </c>
      <c r="I9504">
        <f>+VLOOKUP(Tabla2[[#This Row],[Categoría]],Cod_procesamiento10[],2,0)</f>
        <v>2</v>
      </c>
      <c r="J9504" t="s">
        <v>163</v>
      </c>
      <c r="K9504" s="3">
        <v>534.44000000000005</v>
      </c>
    </row>
    <row r="9505" spans="1:11" x14ac:dyDescent="0.35">
      <c r="A9505">
        <v>2015</v>
      </c>
      <c r="B9505" s="5" t="s">
        <v>51</v>
      </c>
      <c r="C9505" s="10">
        <v>42064</v>
      </c>
      <c r="D9505" t="s">
        <v>24</v>
      </c>
      <c r="E9505">
        <f>+VLOOKUP(Tabla2[[#This Row],[Punto de venta]],Punto_venta[],2,0)</f>
        <v>3</v>
      </c>
      <c r="F9505" t="s">
        <v>21</v>
      </c>
      <c r="G9505">
        <f>+VLOOKUP(Tabla2[[#This Row],[Cultivo]],Cod_categoría[],2,0)</f>
        <v>100108002</v>
      </c>
      <c r="H9505" t="str">
        <f>+VLOOKUP(F9505,Codigos[],2,0)</f>
        <v>Frutos tropicales y subtropicales</v>
      </c>
      <c r="I9505">
        <f>+VLOOKUP(Tabla2[[#This Row],[Categoría]],Cod_procesamiento10[],2,0)</f>
        <v>4</v>
      </c>
      <c r="J9505" t="s">
        <v>163</v>
      </c>
      <c r="K9505" s="3">
        <v>1501.13</v>
      </c>
    </row>
    <row r="9506" spans="1:11" x14ac:dyDescent="0.35">
      <c r="A9506">
        <v>2015</v>
      </c>
      <c r="B9506" s="5" t="s">
        <v>51</v>
      </c>
      <c r="C9506" s="10">
        <v>42064</v>
      </c>
      <c r="D9506" t="s">
        <v>24</v>
      </c>
      <c r="E9506">
        <f>+VLOOKUP(Tabla2[[#This Row],[Punto de venta]],Punto_venta[],2,0)</f>
        <v>3</v>
      </c>
      <c r="F9506" t="s">
        <v>10</v>
      </c>
      <c r="G9506">
        <f>+VLOOKUP(Tabla2[[#This Row],[Cultivo]],Cod_categoría[],2,0)</f>
        <v>100104002</v>
      </c>
      <c r="H9506" t="str">
        <f>+VLOOKUP(F9506,Codigos[],2,0)</f>
        <v>Frutos de pepita</v>
      </c>
      <c r="I9506">
        <f>+VLOOKUP(Tabla2[[#This Row],[Categoría]],Cod_procesamiento10[],2,0)</f>
        <v>3</v>
      </c>
      <c r="J9506" t="s">
        <v>163</v>
      </c>
      <c r="K9506" s="3">
        <v>290.83999999999997</v>
      </c>
    </row>
    <row r="9507" spans="1:11" x14ac:dyDescent="0.35">
      <c r="A9507">
        <v>2015</v>
      </c>
      <c r="B9507" s="5" t="s">
        <v>51</v>
      </c>
      <c r="C9507" s="10">
        <v>42064</v>
      </c>
      <c r="D9507" t="s">
        <v>24</v>
      </c>
      <c r="E9507">
        <f>+VLOOKUP(Tabla2[[#This Row],[Punto de venta]],Punto_venta[],2,0)</f>
        <v>3</v>
      </c>
      <c r="F9507" t="s">
        <v>22</v>
      </c>
      <c r="G9507">
        <f>+VLOOKUP(Tabla2[[#This Row],[Cultivo]],Cod_categoría[],2,0)</f>
        <v>100114041</v>
      </c>
      <c r="H9507" t="str">
        <f>+VLOOKUP(F9507,Codigos[],2,0)</f>
        <v>Frutos tropicales y subtropicales</v>
      </c>
      <c r="I9507">
        <f>+VLOOKUP(Tabla2[[#This Row],[Categoría]],Cod_procesamiento10[],2,0)</f>
        <v>4</v>
      </c>
      <c r="J9507" t="s">
        <v>163</v>
      </c>
      <c r="K9507" s="3">
        <v>985.16</v>
      </c>
    </row>
    <row r="9508" spans="1:11" x14ac:dyDescent="0.35">
      <c r="A9508">
        <v>2015</v>
      </c>
      <c r="B9508" s="5" t="s">
        <v>51</v>
      </c>
      <c r="C9508" s="10">
        <v>42064</v>
      </c>
      <c r="D9508" t="s">
        <v>24</v>
      </c>
      <c r="E9508">
        <f>+VLOOKUP(Tabla2[[#This Row],[Punto de venta]],Punto_venta[],2,0)</f>
        <v>3</v>
      </c>
      <c r="F9508" t="s">
        <v>28</v>
      </c>
      <c r="G9508">
        <f>+VLOOKUP(Tabla2[[#This Row],[Cultivo]],Cod_categoría[],2,0)</f>
        <v>100104003</v>
      </c>
      <c r="H9508" t="str">
        <f>+VLOOKUP(F9508,Codigos[],2,0)</f>
        <v>Frutos de pepita</v>
      </c>
      <c r="I9508">
        <f>+VLOOKUP(Tabla2[[#This Row],[Categoría]],Cod_procesamiento10[],2,0)</f>
        <v>3</v>
      </c>
      <c r="J9508" t="s">
        <v>163</v>
      </c>
      <c r="K9508" s="3">
        <v>421.45</v>
      </c>
    </row>
    <row r="9509" spans="1:11" x14ac:dyDescent="0.35">
      <c r="A9509">
        <v>2015</v>
      </c>
      <c r="B9509" s="5" t="s">
        <v>51</v>
      </c>
      <c r="C9509" s="10">
        <v>42064</v>
      </c>
      <c r="D9509" t="s">
        <v>24</v>
      </c>
      <c r="E9509">
        <f>+VLOOKUP(Tabla2[[#This Row],[Punto de venta]],Punto_venta[],2,0)</f>
        <v>3</v>
      </c>
      <c r="F9509" t="s">
        <v>26</v>
      </c>
      <c r="G9509">
        <f>+VLOOKUP(Tabla2[[#This Row],[Cultivo]],Cod_categoría[],2,0)</f>
        <v>100101008</v>
      </c>
      <c r="H9509" t="str">
        <f>+VLOOKUP(F9509,Codigos[],2,0)</f>
        <v>Berries</v>
      </c>
      <c r="I9509">
        <f>+VLOOKUP(Tabla2[[#This Row],[Categoría]],Cod_procesamiento10[],2,0)</f>
        <v>1</v>
      </c>
      <c r="J9509" t="s">
        <v>163</v>
      </c>
      <c r="K9509" s="3">
        <v>1225</v>
      </c>
    </row>
    <row r="9510" spans="1:11" x14ac:dyDescent="0.35">
      <c r="A9510">
        <v>2015</v>
      </c>
      <c r="B9510" s="5" t="s">
        <v>51</v>
      </c>
      <c r="C9510" s="10">
        <v>42064</v>
      </c>
      <c r="D9510" t="s">
        <v>24</v>
      </c>
      <c r="E9510">
        <f>+VLOOKUP(Tabla2[[#This Row],[Punto de venta]],Punto_venta[],2,0)</f>
        <v>3</v>
      </c>
      <c r="F9510" t="s">
        <v>11</v>
      </c>
      <c r="G9510">
        <f>+VLOOKUP(Tabla2[[#This Row],[Cultivo]],Cod_categoría[],2,0)</f>
        <v>100102005</v>
      </c>
      <c r="H9510" t="str">
        <f>+VLOOKUP(F9510,Codigos[],2,0)</f>
        <v>Cítricos</v>
      </c>
      <c r="I9510">
        <f>+VLOOKUP(Tabla2[[#This Row],[Categoría]],Cod_procesamiento10[],2,0)</f>
        <v>2</v>
      </c>
      <c r="J9510" t="s">
        <v>163</v>
      </c>
      <c r="K9510" s="3">
        <v>424.69</v>
      </c>
    </row>
    <row r="9511" spans="1:11" x14ac:dyDescent="0.35">
      <c r="A9511">
        <v>2015</v>
      </c>
      <c r="B9511" s="5" t="s">
        <v>51</v>
      </c>
      <c r="C9511" s="10">
        <v>42064</v>
      </c>
      <c r="D9511" t="s">
        <v>24</v>
      </c>
      <c r="E9511">
        <f>+VLOOKUP(Tabla2[[#This Row],[Punto de venta]],Punto_venta[],2,0)</f>
        <v>3</v>
      </c>
      <c r="F9511" t="s">
        <v>12</v>
      </c>
      <c r="G9511">
        <f>+VLOOKUP(Tabla2[[#This Row],[Cultivo]],Cod_categoría[],2,0)</f>
        <v>100103006</v>
      </c>
      <c r="H9511" t="str">
        <f>+VLOOKUP(F9511,Codigos[],2,0)</f>
        <v>Frutos de carozo</v>
      </c>
      <c r="I9511">
        <f>+VLOOKUP(Tabla2[[#This Row],[Categoría]],Cod_procesamiento10[],2,0)</f>
        <v>5</v>
      </c>
      <c r="J9511" t="s">
        <v>163</v>
      </c>
      <c r="K9511" s="3">
        <v>519.34</v>
      </c>
    </row>
    <row r="9512" spans="1:11" x14ac:dyDescent="0.35">
      <c r="A9512">
        <v>2015</v>
      </c>
      <c r="B9512" s="5" t="s">
        <v>51</v>
      </c>
      <c r="C9512" s="10">
        <v>42064</v>
      </c>
      <c r="D9512" t="s">
        <v>24</v>
      </c>
      <c r="E9512">
        <f>+VLOOKUP(Tabla2[[#This Row],[Punto de venta]],Punto_venta[],2,0)</f>
        <v>3</v>
      </c>
      <c r="F9512" t="s">
        <v>13</v>
      </c>
      <c r="G9512">
        <f>+VLOOKUP(Tabla2[[#This Row],[Cultivo]],Cod_categoría[],2,0)</f>
        <v>100106002</v>
      </c>
      <c r="H9512" t="str">
        <f>+VLOOKUP(F9512,Codigos[],2,0)</f>
        <v>Frutos oleaginosos</v>
      </c>
      <c r="I9512">
        <f>+VLOOKUP(Tabla2[[#This Row],[Categoría]],Cod_procesamiento10[],2,0)</f>
        <v>12</v>
      </c>
      <c r="J9512" t="s">
        <v>163</v>
      </c>
      <c r="K9512" s="3">
        <v>2072.14</v>
      </c>
    </row>
    <row r="9513" spans="1:11" x14ac:dyDescent="0.35">
      <c r="A9513">
        <v>2015</v>
      </c>
      <c r="B9513" s="5" t="s">
        <v>51</v>
      </c>
      <c r="C9513" s="10">
        <v>42064</v>
      </c>
      <c r="D9513" t="s">
        <v>24</v>
      </c>
      <c r="E9513">
        <f>+VLOOKUP(Tabla2[[#This Row],[Punto de venta]],Punto_venta[],2,0)</f>
        <v>3</v>
      </c>
      <c r="F9513" t="s">
        <v>31</v>
      </c>
      <c r="G9513">
        <f>+VLOOKUP(Tabla2[[#This Row],[Cultivo]],Cod_categoría[],2,0)</f>
        <v>100108004</v>
      </c>
      <c r="H9513" t="str">
        <f>+VLOOKUP(F9513,Codigos[],2,0)</f>
        <v>Frutos tropicales y subtropicales</v>
      </c>
      <c r="I9513">
        <f>+VLOOKUP(Tabla2[[#This Row],[Categoría]],Cod_procesamiento10[],2,0)</f>
        <v>4</v>
      </c>
      <c r="J9513" t="s">
        <v>163</v>
      </c>
      <c r="K9513" s="3">
        <v>1031.57</v>
      </c>
    </row>
    <row r="9514" spans="1:11" x14ac:dyDescent="0.35">
      <c r="A9514">
        <v>2015</v>
      </c>
      <c r="B9514" s="5" t="s">
        <v>51</v>
      </c>
      <c r="C9514" s="10">
        <v>42064</v>
      </c>
      <c r="D9514" t="s">
        <v>24</v>
      </c>
      <c r="E9514">
        <f>+VLOOKUP(Tabla2[[#This Row],[Punto de venta]],Punto_venta[],2,0)</f>
        <v>3</v>
      </c>
      <c r="F9514" t="s">
        <v>14</v>
      </c>
      <c r="G9514">
        <f>+VLOOKUP(Tabla2[[#This Row],[Cultivo]],Cod_categoría[],2,0)</f>
        <v>100104005</v>
      </c>
      <c r="H9514" t="str">
        <f>+VLOOKUP(F9514,Codigos[],2,0)</f>
        <v>Frutos de pepita</v>
      </c>
      <c r="I9514">
        <f>+VLOOKUP(Tabla2[[#This Row],[Categoría]],Cod_procesamiento10[],2,0)</f>
        <v>3</v>
      </c>
      <c r="J9514" t="s">
        <v>163</v>
      </c>
      <c r="K9514" s="3">
        <v>361.91</v>
      </c>
    </row>
    <row r="9515" spans="1:11" x14ac:dyDescent="0.35">
      <c r="A9515">
        <v>2015</v>
      </c>
      <c r="B9515" s="5" t="s">
        <v>51</v>
      </c>
      <c r="C9515" s="10">
        <v>42064</v>
      </c>
      <c r="D9515" t="s">
        <v>24</v>
      </c>
      <c r="E9515">
        <f>+VLOOKUP(Tabla2[[#This Row],[Punto de venta]],Punto_venta[],2,0)</f>
        <v>3</v>
      </c>
      <c r="F9515" t="s">
        <v>35</v>
      </c>
      <c r="G9515">
        <f>+VLOOKUP(Tabla2[[#This Row],[Cultivo]],Cod_categoría[],2,0)</f>
        <v>100114044</v>
      </c>
      <c r="H9515" t="str">
        <f>+VLOOKUP(F9515,Codigos[],2,0)</f>
        <v>Frutos de pepita</v>
      </c>
      <c r="I9515">
        <f>+VLOOKUP(Tabla2[[#This Row],[Categoría]],Cod_procesamiento10[],2,0)</f>
        <v>3</v>
      </c>
      <c r="J9515" t="s">
        <v>163</v>
      </c>
      <c r="K9515" s="3">
        <v>390.95</v>
      </c>
    </row>
    <row r="9516" spans="1:11" x14ac:dyDescent="0.35">
      <c r="A9516">
        <v>2015</v>
      </c>
      <c r="B9516" s="5" t="s">
        <v>51</v>
      </c>
      <c r="C9516" s="10">
        <v>42064</v>
      </c>
      <c r="D9516" t="s">
        <v>24</v>
      </c>
      <c r="E9516">
        <f>+VLOOKUP(Tabla2[[#This Row],[Punto de venta]],Punto_venta[],2,0)</f>
        <v>3</v>
      </c>
      <c r="F9516" t="s">
        <v>15</v>
      </c>
      <c r="G9516">
        <f>+VLOOKUP(Tabla2[[#This Row],[Cultivo]],Cod_categoría[],2,0)</f>
        <v>100108006</v>
      </c>
      <c r="H9516" t="str">
        <f>+VLOOKUP(F9516,Codigos[],2,0)</f>
        <v>Frutos tropicales y subtropicales</v>
      </c>
      <c r="I9516">
        <f>+VLOOKUP(Tabla2[[#This Row],[Categoría]],Cod_procesamiento10[],2,0)</f>
        <v>4</v>
      </c>
      <c r="J9516" t="s">
        <v>163</v>
      </c>
      <c r="K9516" s="3">
        <v>513.54</v>
      </c>
    </row>
    <row r="9517" spans="1:11" x14ac:dyDescent="0.35">
      <c r="A9517">
        <v>2015</v>
      </c>
      <c r="B9517" s="5" t="s">
        <v>51</v>
      </c>
      <c r="C9517" s="10">
        <v>42064</v>
      </c>
      <c r="D9517" t="s">
        <v>24</v>
      </c>
      <c r="E9517">
        <f>+VLOOKUP(Tabla2[[#This Row],[Punto de venta]],Punto_venta[],2,0)</f>
        <v>3</v>
      </c>
      <c r="F9517" t="s">
        <v>27</v>
      </c>
      <c r="G9517">
        <f>+VLOOKUP(Tabla2[[#This Row],[Cultivo]],Cod_categoría[],2,0)</f>
        <v>100102006</v>
      </c>
      <c r="H9517" t="str">
        <f>+VLOOKUP(F9517,Codigos[],2,0)</f>
        <v>Cítricos</v>
      </c>
      <c r="I9517">
        <f>+VLOOKUP(Tabla2[[#This Row],[Categoría]],Cod_procesamiento10[],2,0)</f>
        <v>2</v>
      </c>
      <c r="J9517" t="s">
        <v>163</v>
      </c>
      <c r="K9517" s="3">
        <v>528.95000000000005</v>
      </c>
    </row>
    <row r="9518" spans="1:11" x14ac:dyDescent="0.35">
      <c r="A9518">
        <v>2015</v>
      </c>
      <c r="B9518" s="5" t="s">
        <v>51</v>
      </c>
      <c r="C9518" s="10">
        <v>42064</v>
      </c>
      <c r="D9518" t="s">
        <v>24</v>
      </c>
      <c r="E9518">
        <f>+VLOOKUP(Tabla2[[#This Row],[Punto de venta]],Punto_venta[],2,0)</f>
        <v>3</v>
      </c>
      <c r="F9518" t="s">
        <v>18</v>
      </c>
      <c r="G9518">
        <f>+VLOOKUP(Tabla2[[#This Row],[Cultivo]],Cod_categoría[],2,0)</f>
        <v>100114042</v>
      </c>
      <c r="H9518" t="str">
        <f>+VLOOKUP(F9518,Codigos[],2,0)</f>
        <v>Otros</v>
      </c>
      <c r="I9518">
        <f>+VLOOKUP(Tabla2[[#This Row],[Categoría]],Cod_procesamiento10[],2,0)</f>
        <v>13</v>
      </c>
      <c r="J9518" t="s">
        <v>163</v>
      </c>
      <c r="K9518" s="3">
        <v>465.92</v>
      </c>
    </row>
    <row r="9519" spans="1:11" x14ac:dyDescent="0.35">
      <c r="A9519">
        <v>2015</v>
      </c>
      <c r="B9519" s="5" t="s">
        <v>51</v>
      </c>
      <c r="C9519" s="10">
        <v>42064</v>
      </c>
      <c r="D9519" t="s">
        <v>24</v>
      </c>
      <c r="E9519">
        <f>+VLOOKUP(Tabla2[[#This Row],[Punto de venta]],Punto_venta[],2,0)</f>
        <v>3</v>
      </c>
      <c r="F9519" t="s">
        <v>16</v>
      </c>
      <c r="G9519">
        <f>+VLOOKUP(Tabla2[[#This Row],[Cultivo]],Cod_categoría[],2,0)</f>
        <v>100109001</v>
      </c>
      <c r="H9519" t="str">
        <f>+VLOOKUP(F9519,Codigos[],2,0)</f>
        <v>Uva</v>
      </c>
      <c r="I9519">
        <f>+VLOOKUP(Tabla2[[#This Row],[Categoría]],Cod_procesamiento10[],2,0)</f>
        <v>11</v>
      </c>
      <c r="J9519" t="s">
        <v>163</v>
      </c>
      <c r="K9519" s="3">
        <v>399.53</v>
      </c>
    </row>
    <row r="9520" spans="1:11" x14ac:dyDescent="0.35">
      <c r="A9520">
        <v>2015</v>
      </c>
      <c r="B9520" s="5" t="s">
        <v>50</v>
      </c>
      <c r="C9520" s="10">
        <v>42036</v>
      </c>
      <c r="D9520" t="s">
        <v>2</v>
      </c>
      <c r="E9520">
        <f>+VLOOKUP(Tabla2[[#This Row],[Punto de venta]],Punto_venta[],2,0)</f>
        <v>1</v>
      </c>
      <c r="F9520" t="s">
        <v>5</v>
      </c>
      <c r="G9520">
        <f>+VLOOKUP(Tabla2[[#This Row],[Cultivo]],Cod_categoría[],2,0)</f>
        <v>100103002</v>
      </c>
      <c r="H9520" t="str">
        <f>+VLOOKUP(F9520,Codigos[],2,0)</f>
        <v>Frutos de carozo</v>
      </c>
      <c r="I9520">
        <f>+VLOOKUP(Tabla2[[#This Row],[Categoría]],Cod_procesamiento10[],2,0)</f>
        <v>5</v>
      </c>
      <c r="J9520" t="s">
        <v>163</v>
      </c>
      <c r="K9520" s="3">
        <v>638.92999999999995</v>
      </c>
    </row>
    <row r="9521" spans="1:11" x14ac:dyDescent="0.35">
      <c r="A9521">
        <v>2015</v>
      </c>
      <c r="B9521" s="5" t="s">
        <v>50</v>
      </c>
      <c r="C9521" s="10">
        <v>42036</v>
      </c>
      <c r="D9521" t="s">
        <v>2</v>
      </c>
      <c r="E9521">
        <f>+VLOOKUP(Tabla2[[#This Row],[Punto de venta]],Punto_venta[],2,0)</f>
        <v>1</v>
      </c>
      <c r="F9521" t="s">
        <v>7</v>
      </c>
      <c r="G9521">
        <f>+VLOOKUP(Tabla2[[#This Row],[Cultivo]],Cod_categoría[],2,0)</f>
        <v>100103004</v>
      </c>
      <c r="H9521" t="str">
        <f>+VLOOKUP(F9521,Codigos[],2,0)</f>
        <v>Frutos de carozo</v>
      </c>
      <c r="I9521">
        <f>+VLOOKUP(Tabla2[[#This Row],[Categoría]],Cod_procesamiento10[],2,0)</f>
        <v>5</v>
      </c>
      <c r="J9521" t="s">
        <v>163</v>
      </c>
      <c r="K9521" s="3">
        <v>762.67</v>
      </c>
    </row>
    <row r="9522" spans="1:11" x14ac:dyDescent="0.35">
      <c r="A9522">
        <v>2015</v>
      </c>
      <c r="B9522" s="5" t="s">
        <v>50</v>
      </c>
      <c r="C9522" s="10">
        <v>42036</v>
      </c>
      <c r="D9522" t="s">
        <v>2</v>
      </c>
      <c r="E9522">
        <f>+VLOOKUP(Tabla2[[#This Row],[Punto de venta]],Punto_venta[],2,0)</f>
        <v>1</v>
      </c>
      <c r="F9522" t="s">
        <v>8</v>
      </c>
      <c r="G9522">
        <f>+VLOOKUP(Tabla2[[#This Row],[Cultivo]],Cod_categoría[],2,0)</f>
        <v>100112025</v>
      </c>
      <c r="H9522" t="str">
        <f>+VLOOKUP(F9522,Codigos[],2,0)</f>
        <v>Berries</v>
      </c>
      <c r="I9522">
        <f>+VLOOKUP(Tabla2[[#This Row],[Categoría]],Cod_procesamiento10[],2,0)</f>
        <v>1</v>
      </c>
      <c r="J9522" t="s">
        <v>163</v>
      </c>
      <c r="K9522" s="3">
        <v>1088.24</v>
      </c>
    </row>
    <row r="9523" spans="1:11" x14ac:dyDescent="0.35">
      <c r="A9523">
        <v>2015</v>
      </c>
      <c r="B9523" s="5" t="s">
        <v>50</v>
      </c>
      <c r="C9523" s="10">
        <v>42036</v>
      </c>
      <c r="D9523" t="s">
        <v>2</v>
      </c>
      <c r="E9523">
        <f>+VLOOKUP(Tabla2[[#This Row],[Punto de venta]],Punto_venta[],2,0)</f>
        <v>1</v>
      </c>
      <c r="F9523" t="s">
        <v>9</v>
      </c>
      <c r="G9523">
        <f>+VLOOKUP(Tabla2[[#This Row],[Cultivo]],Cod_categoría[],2,0)</f>
        <v>100102003</v>
      </c>
      <c r="H9523" t="str">
        <f>+VLOOKUP(F9523,Codigos[],2,0)</f>
        <v>Cítricos</v>
      </c>
      <c r="I9523">
        <f>+VLOOKUP(Tabla2[[#This Row],[Categoría]],Cod_procesamiento10[],2,0)</f>
        <v>2</v>
      </c>
      <c r="J9523" t="s">
        <v>163</v>
      </c>
      <c r="K9523" s="3">
        <v>1169.82</v>
      </c>
    </row>
    <row r="9524" spans="1:11" x14ac:dyDescent="0.35">
      <c r="A9524">
        <v>2015</v>
      </c>
      <c r="B9524" s="5" t="s">
        <v>50</v>
      </c>
      <c r="C9524" s="10">
        <v>42036</v>
      </c>
      <c r="D9524" t="s">
        <v>2</v>
      </c>
      <c r="E9524">
        <f>+VLOOKUP(Tabla2[[#This Row],[Punto de venta]],Punto_venta[],2,0)</f>
        <v>1</v>
      </c>
      <c r="F9524" t="s">
        <v>21</v>
      </c>
      <c r="G9524">
        <f>+VLOOKUP(Tabla2[[#This Row],[Cultivo]],Cod_categoría[],2,0)</f>
        <v>100108002</v>
      </c>
      <c r="H9524" t="str">
        <f>+VLOOKUP(F9524,Codigos[],2,0)</f>
        <v>Frutos tropicales y subtropicales</v>
      </c>
      <c r="I9524">
        <f>+VLOOKUP(Tabla2[[#This Row],[Categoría]],Cod_procesamiento10[],2,0)</f>
        <v>4</v>
      </c>
      <c r="J9524" t="s">
        <v>163</v>
      </c>
      <c r="K9524" s="3">
        <v>1525.69</v>
      </c>
    </row>
    <row r="9525" spans="1:11" x14ac:dyDescent="0.35">
      <c r="A9525">
        <v>2015</v>
      </c>
      <c r="B9525" s="5" t="s">
        <v>50</v>
      </c>
      <c r="C9525" s="10">
        <v>42036</v>
      </c>
      <c r="D9525" t="s">
        <v>2</v>
      </c>
      <c r="E9525">
        <f>+VLOOKUP(Tabla2[[#This Row],[Punto de venta]],Punto_venta[],2,0)</f>
        <v>1</v>
      </c>
      <c r="F9525" t="s">
        <v>10</v>
      </c>
      <c r="G9525">
        <f>+VLOOKUP(Tabla2[[#This Row],[Cultivo]],Cod_categoría[],2,0)</f>
        <v>100104002</v>
      </c>
      <c r="H9525" t="str">
        <f>+VLOOKUP(F9525,Codigos[],2,0)</f>
        <v>Frutos de pepita</v>
      </c>
      <c r="I9525">
        <f>+VLOOKUP(Tabla2[[#This Row],[Categoría]],Cod_procesamiento10[],2,0)</f>
        <v>3</v>
      </c>
      <c r="J9525" t="s">
        <v>163</v>
      </c>
      <c r="K9525" s="3">
        <v>702.97</v>
      </c>
    </row>
    <row r="9526" spans="1:11" x14ac:dyDescent="0.35">
      <c r="A9526">
        <v>2015</v>
      </c>
      <c r="B9526" s="5" t="s">
        <v>50</v>
      </c>
      <c r="C9526" s="10">
        <v>42036</v>
      </c>
      <c r="D9526" t="s">
        <v>2</v>
      </c>
      <c r="E9526">
        <f>+VLOOKUP(Tabla2[[#This Row],[Punto de venta]],Punto_venta[],2,0)</f>
        <v>1</v>
      </c>
      <c r="F9526" t="s">
        <v>11</v>
      </c>
      <c r="G9526">
        <f>+VLOOKUP(Tabla2[[#This Row],[Cultivo]],Cod_categoría[],2,0)</f>
        <v>100102005</v>
      </c>
      <c r="H9526" t="str">
        <f>+VLOOKUP(F9526,Codigos[],2,0)</f>
        <v>Cítricos</v>
      </c>
      <c r="I9526">
        <f>+VLOOKUP(Tabla2[[#This Row],[Categoría]],Cod_procesamiento10[],2,0)</f>
        <v>2</v>
      </c>
      <c r="J9526" t="s">
        <v>163</v>
      </c>
      <c r="K9526" s="3">
        <v>673.68</v>
      </c>
    </row>
    <row r="9527" spans="1:11" x14ac:dyDescent="0.35">
      <c r="A9527">
        <v>2015</v>
      </c>
      <c r="B9527" s="5" t="s">
        <v>50</v>
      </c>
      <c r="C9527" s="10">
        <v>42036</v>
      </c>
      <c r="D9527" t="s">
        <v>2</v>
      </c>
      <c r="E9527">
        <f>+VLOOKUP(Tabla2[[#This Row],[Punto de venta]],Punto_venta[],2,0)</f>
        <v>1</v>
      </c>
      <c r="F9527" t="s">
        <v>12</v>
      </c>
      <c r="G9527">
        <f>+VLOOKUP(Tabla2[[#This Row],[Cultivo]],Cod_categoría[],2,0)</f>
        <v>100103006</v>
      </c>
      <c r="H9527" t="str">
        <f>+VLOOKUP(F9527,Codigos[],2,0)</f>
        <v>Frutos de carozo</v>
      </c>
      <c r="I9527">
        <f>+VLOOKUP(Tabla2[[#This Row],[Categoría]],Cod_procesamiento10[],2,0)</f>
        <v>5</v>
      </c>
      <c r="J9527" t="s">
        <v>163</v>
      </c>
      <c r="K9527" s="3">
        <v>711.72</v>
      </c>
    </row>
    <row r="9528" spans="1:11" x14ac:dyDescent="0.35">
      <c r="A9528">
        <v>2015</v>
      </c>
      <c r="B9528" s="5" t="s">
        <v>50</v>
      </c>
      <c r="C9528" s="10">
        <v>42036</v>
      </c>
      <c r="D9528" t="s">
        <v>2</v>
      </c>
      <c r="E9528">
        <f>+VLOOKUP(Tabla2[[#This Row],[Punto de venta]],Punto_venta[],2,0)</f>
        <v>1</v>
      </c>
      <c r="F9528" t="s">
        <v>13</v>
      </c>
      <c r="G9528">
        <f>+VLOOKUP(Tabla2[[#This Row],[Cultivo]],Cod_categoría[],2,0)</f>
        <v>100106002</v>
      </c>
      <c r="H9528" t="str">
        <f>+VLOOKUP(F9528,Codigos[],2,0)</f>
        <v>Frutos oleaginosos</v>
      </c>
      <c r="I9528">
        <f>+VLOOKUP(Tabla2[[#This Row],[Categoría]],Cod_procesamiento10[],2,0)</f>
        <v>12</v>
      </c>
      <c r="J9528" t="s">
        <v>163</v>
      </c>
      <c r="K9528" s="3">
        <v>2213.5700000000002</v>
      </c>
    </row>
    <row r="9529" spans="1:11" x14ac:dyDescent="0.35">
      <c r="A9529">
        <v>2015</v>
      </c>
      <c r="B9529" s="5" t="s">
        <v>50</v>
      </c>
      <c r="C9529" s="10">
        <v>42036</v>
      </c>
      <c r="D9529" t="s">
        <v>2</v>
      </c>
      <c r="E9529">
        <f>+VLOOKUP(Tabla2[[#This Row],[Punto de venta]],Punto_venta[],2,0)</f>
        <v>1</v>
      </c>
      <c r="F9529" t="s">
        <v>15</v>
      </c>
      <c r="G9529">
        <f>+VLOOKUP(Tabla2[[#This Row],[Cultivo]],Cod_categoría[],2,0)</f>
        <v>100108006</v>
      </c>
      <c r="H9529" t="str">
        <f>+VLOOKUP(F9529,Codigos[],2,0)</f>
        <v>Frutos tropicales y subtropicales</v>
      </c>
      <c r="I9529">
        <f>+VLOOKUP(Tabla2[[#This Row],[Categoría]],Cod_procesamiento10[],2,0)</f>
        <v>4</v>
      </c>
      <c r="J9529" t="s">
        <v>163</v>
      </c>
      <c r="K9529" s="3">
        <v>521.67999999999995</v>
      </c>
    </row>
    <row r="9530" spans="1:11" x14ac:dyDescent="0.35">
      <c r="A9530">
        <v>2015</v>
      </c>
      <c r="B9530" s="5" t="s">
        <v>50</v>
      </c>
      <c r="C9530" s="10">
        <v>42036</v>
      </c>
      <c r="D9530" t="s">
        <v>2</v>
      </c>
      <c r="E9530">
        <f>+VLOOKUP(Tabla2[[#This Row],[Punto de venta]],Punto_venta[],2,0)</f>
        <v>1</v>
      </c>
      <c r="F9530" t="s">
        <v>16</v>
      </c>
      <c r="G9530">
        <f>+VLOOKUP(Tabla2[[#This Row],[Cultivo]],Cod_categoría[],2,0)</f>
        <v>100109001</v>
      </c>
      <c r="H9530" t="str">
        <f>+VLOOKUP(F9530,Codigos[],2,0)</f>
        <v>Uva</v>
      </c>
      <c r="I9530">
        <f>+VLOOKUP(Tabla2[[#This Row],[Categoría]],Cod_procesamiento10[],2,0)</f>
        <v>11</v>
      </c>
      <c r="J9530" t="s">
        <v>163</v>
      </c>
      <c r="K9530" s="3">
        <v>949.59</v>
      </c>
    </row>
    <row r="9531" spans="1:11" x14ac:dyDescent="0.35">
      <c r="A9531">
        <v>2015</v>
      </c>
      <c r="B9531" s="5" t="s">
        <v>50</v>
      </c>
      <c r="C9531" s="10">
        <v>42036</v>
      </c>
      <c r="D9531" t="s">
        <v>17</v>
      </c>
      <c r="E9531">
        <f>+VLOOKUP(Tabla2[[#This Row],[Punto de venta]],Punto_venta[],2,0)</f>
        <v>2</v>
      </c>
      <c r="F9531" t="s">
        <v>5</v>
      </c>
      <c r="G9531">
        <f>+VLOOKUP(Tabla2[[#This Row],[Cultivo]],Cod_categoría[],2,0)</f>
        <v>100103002</v>
      </c>
      <c r="H9531" t="str">
        <f>+VLOOKUP(F9531,Codigos[],2,0)</f>
        <v>Frutos de carozo</v>
      </c>
      <c r="I9531">
        <f>+VLOOKUP(Tabla2[[#This Row],[Categoría]],Cod_procesamiento10[],2,0)</f>
        <v>5</v>
      </c>
      <c r="J9531" t="s">
        <v>163</v>
      </c>
      <c r="K9531" s="3">
        <v>1241.4100000000001</v>
      </c>
    </row>
    <row r="9532" spans="1:11" x14ac:dyDescent="0.35">
      <c r="A9532">
        <v>2015</v>
      </c>
      <c r="B9532" s="5" t="s">
        <v>50</v>
      </c>
      <c r="C9532" s="10">
        <v>42036</v>
      </c>
      <c r="D9532" t="s">
        <v>17</v>
      </c>
      <c r="E9532">
        <f>+VLOOKUP(Tabla2[[#This Row],[Punto de venta]],Punto_venta[],2,0)</f>
        <v>2</v>
      </c>
      <c r="F9532" t="s">
        <v>7</v>
      </c>
      <c r="G9532">
        <f>+VLOOKUP(Tabla2[[#This Row],[Cultivo]],Cod_categoría[],2,0)</f>
        <v>100103004</v>
      </c>
      <c r="H9532" t="str">
        <f>+VLOOKUP(F9532,Codigos[],2,0)</f>
        <v>Frutos de carozo</v>
      </c>
      <c r="I9532">
        <f>+VLOOKUP(Tabla2[[#This Row],[Categoría]],Cod_procesamiento10[],2,0)</f>
        <v>5</v>
      </c>
      <c r="J9532" t="s">
        <v>163</v>
      </c>
      <c r="K9532" s="3">
        <v>1250.82</v>
      </c>
    </row>
    <row r="9533" spans="1:11" x14ac:dyDescent="0.35">
      <c r="A9533">
        <v>2015</v>
      </c>
      <c r="B9533" s="5" t="s">
        <v>50</v>
      </c>
      <c r="C9533" s="10">
        <v>42036</v>
      </c>
      <c r="D9533" t="s">
        <v>17</v>
      </c>
      <c r="E9533">
        <f>+VLOOKUP(Tabla2[[#This Row],[Punto de venta]],Punto_venta[],2,0)</f>
        <v>2</v>
      </c>
      <c r="F9533" t="s">
        <v>8</v>
      </c>
      <c r="G9533">
        <f>+VLOOKUP(Tabla2[[#This Row],[Cultivo]],Cod_categoría[],2,0)</f>
        <v>100112025</v>
      </c>
      <c r="H9533" t="str">
        <f>+VLOOKUP(F9533,Codigos[],2,0)</f>
        <v>Berries</v>
      </c>
      <c r="I9533">
        <f>+VLOOKUP(Tabla2[[#This Row],[Categoría]],Cod_procesamiento10[],2,0)</f>
        <v>1</v>
      </c>
      <c r="J9533" t="s">
        <v>163</v>
      </c>
      <c r="K9533" s="3">
        <v>2918.29</v>
      </c>
    </row>
    <row r="9534" spans="1:11" x14ac:dyDescent="0.35">
      <c r="A9534">
        <v>2015</v>
      </c>
      <c r="B9534" s="5" t="s">
        <v>50</v>
      </c>
      <c r="C9534" s="10">
        <v>42036</v>
      </c>
      <c r="D9534" t="s">
        <v>17</v>
      </c>
      <c r="E9534">
        <f>+VLOOKUP(Tabla2[[#This Row],[Punto de venta]],Punto_venta[],2,0)</f>
        <v>2</v>
      </c>
      <c r="F9534" t="s">
        <v>9</v>
      </c>
      <c r="G9534">
        <f>+VLOOKUP(Tabla2[[#This Row],[Cultivo]],Cod_categoría[],2,0)</f>
        <v>100102003</v>
      </c>
      <c r="H9534" t="str">
        <f>+VLOOKUP(F9534,Codigos[],2,0)</f>
        <v>Cítricos</v>
      </c>
      <c r="I9534">
        <f>+VLOOKUP(Tabla2[[#This Row],[Categoría]],Cod_procesamiento10[],2,0)</f>
        <v>2</v>
      </c>
      <c r="J9534" t="s">
        <v>163</v>
      </c>
      <c r="K9534" s="3">
        <v>1868.62</v>
      </c>
    </row>
    <row r="9535" spans="1:11" x14ac:dyDescent="0.35">
      <c r="A9535">
        <v>2015</v>
      </c>
      <c r="B9535" s="5" t="s">
        <v>50</v>
      </c>
      <c r="C9535" s="10">
        <v>42036</v>
      </c>
      <c r="D9535" t="s">
        <v>17</v>
      </c>
      <c r="E9535">
        <f>+VLOOKUP(Tabla2[[#This Row],[Punto de venta]],Punto_venta[],2,0)</f>
        <v>2</v>
      </c>
      <c r="F9535" t="s">
        <v>21</v>
      </c>
      <c r="G9535">
        <f>+VLOOKUP(Tabla2[[#This Row],[Cultivo]],Cod_categoría[],2,0)</f>
        <v>100108002</v>
      </c>
      <c r="H9535" t="str">
        <f>+VLOOKUP(F9535,Codigos[],2,0)</f>
        <v>Frutos tropicales y subtropicales</v>
      </c>
      <c r="I9535">
        <f>+VLOOKUP(Tabla2[[#This Row],[Categoría]],Cod_procesamiento10[],2,0)</f>
        <v>4</v>
      </c>
      <c r="J9535" t="s">
        <v>163</v>
      </c>
      <c r="K9535" s="3">
        <v>1588.03</v>
      </c>
    </row>
    <row r="9536" spans="1:11" x14ac:dyDescent="0.35">
      <c r="A9536">
        <v>2015</v>
      </c>
      <c r="B9536" s="5" t="s">
        <v>50</v>
      </c>
      <c r="C9536" s="10">
        <v>42036</v>
      </c>
      <c r="D9536" t="s">
        <v>17</v>
      </c>
      <c r="E9536">
        <f>+VLOOKUP(Tabla2[[#This Row],[Punto de venta]],Punto_venta[],2,0)</f>
        <v>2</v>
      </c>
      <c r="F9536" t="s">
        <v>10</v>
      </c>
      <c r="G9536">
        <f>+VLOOKUP(Tabla2[[#This Row],[Cultivo]],Cod_categoría[],2,0)</f>
        <v>100104002</v>
      </c>
      <c r="H9536" t="str">
        <f>+VLOOKUP(F9536,Codigos[],2,0)</f>
        <v>Frutos de pepita</v>
      </c>
      <c r="I9536">
        <f>+VLOOKUP(Tabla2[[#This Row],[Categoría]],Cod_procesamiento10[],2,0)</f>
        <v>3</v>
      </c>
      <c r="J9536" t="s">
        <v>163</v>
      </c>
      <c r="K9536" s="3">
        <v>1305.4100000000001</v>
      </c>
    </row>
    <row r="9537" spans="1:11" x14ac:dyDescent="0.35">
      <c r="A9537">
        <v>2015</v>
      </c>
      <c r="B9537" s="5" t="s">
        <v>50</v>
      </c>
      <c r="C9537" s="10">
        <v>42036</v>
      </c>
      <c r="D9537" t="s">
        <v>17</v>
      </c>
      <c r="E9537">
        <f>+VLOOKUP(Tabla2[[#This Row],[Punto de venta]],Punto_venta[],2,0)</f>
        <v>2</v>
      </c>
      <c r="F9537" t="s">
        <v>11</v>
      </c>
      <c r="G9537">
        <f>+VLOOKUP(Tabla2[[#This Row],[Cultivo]],Cod_categoría[],2,0)</f>
        <v>100102005</v>
      </c>
      <c r="H9537" t="str">
        <f>+VLOOKUP(F9537,Codigos[],2,0)</f>
        <v>Cítricos</v>
      </c>
      <c r="I9537">
        <f>+VLOOKUP(Tabla2[[#This Row],[Categoría]],Cod_procesamiento10[],2,0)</f>
        <v>2</v>
      </c>
      <c r="J9537" t="s">
        <v>163</v>
      </c>
      <c r="K9537" s="3">
        <v>1074</v>
      </c>
    </row>
    <row r="9538" spans="1:11" x14ac:dyDescent="0.35">
      <c r="A9538">
        <v>2015</v>
      </c>
      <c r="B9538" s="5" t="s">
        <v>50</v>
      </c>
      <c r="C9538" s="10">
        <v>42036</v>
      </c>
      <c r="D9538" t="s">
        <v>17</v>
      </c>
      <c r="E9538">
        <f>+VLOOKUP(Tabla2[[#This Row],[Punto de venta]],Punto_venta[],2,0)</f>
        <v>2</v>
      </c>
      <c r="F9538" t="s">
        <v>12</v>
      </c>
      <c r="G9538">
        <f>+VLOOKUP(Tabla2[[#This Row],[Cultivo]],Cod_categoría[],2,0)</f>
        <v>100103006</v>
      </c>
      <c r="H9538" t="str">
        <f>+VLOOKUP(F9538,Codigos[],2,0)</f>
        <v>Frutos de carozo</v>
      </c>
      <c r="I9538">
        <f>+VLOOKUP(Tabla2[[#This Row],[Categoría]],Cod_procesamiento10[],2,0)</f>
        <v>5</v>
      </c>
      <c r="J9538" t="s">
        <v>163</v>
      </c>
      <c r="K9538" s="3">
        <v>1348.94</v>
      </c>
    </row>
    <row r="9539" spans="1:11" x14ac:dyDescent="0.35">
      <c r="A9539">
        <v>2015</v>
      </c>
      <c r="B9539" s="5" t="s">
        <v>50</v>
      </c>
      <c r="C9539" s="10">
        <v>42036</v>
      </c>
      <c r="D9539" t="s">
        <v>17</v>
      </c>
      <c r="E9539">
        <f>+VLOOKUP(Tabla2[[#This Row],[Punto de venta]],Punto_venta[],2,0)</f>
        <v>2</v>
      </c>
      <c r="F9539" t="s">
        <v>13</v>
      </c>
      <c r="G9539">
        <f>+VLOOKUP(Tabla2[[#This Row],[Cultivo]],Cod_categoría[],2,0)</f>
        <v>100106002</v>
      </c>
      <c r="H9539" t="str">
        <f>+VLOOKUP(F9539,Codigos[],2,0)</f>
        <v>Frutos oleaginosos</v>
      </c>
      <c r="I9539">
        <f>+VLOOKUP(Tabla2[[#This Row],[Categoría]],Cod_procesamiento10[],2,0)</f>
        <v>12</v>
      </c>
      <c r="J9539" t="s">
        <v>163</v>
      </c>
      <c r="K9539" s="3">
        <v>2798.54</v>
      </c>
    </row>
    <row r="9540" spans="1:11" x14ac:dyDescent="0.35">
      <c r="A9540">
        <v>2015</v>
      </c>
      <c r="B9540" s="5" t="s">
        <v>50</v>
      </c>
      <c r="C9540" s="10">
        <v>42036</v>
      </c>
      <c r="D9540" t="s">
        <v>17</v>
      </c>
      <c r="E9540">
        <f>+VLOOKUP(Tabla2[[#This Row],[Punto de venta]],Punto_venta[],2,0)</f>
        <v>2</v>
      </c>
      <c r="F9540" t="s">
        <v>15</v>
      </c>
      <c r="G9540">
        <f>+VLOOKUP(Tabla2[[#This Row],[Cultivo]],Cod_categoría[],2,0)</f>
        <v>100108006</v>
      </c>
      <c r="H9540" t="str">
        <f>+VLOOKUP(F9540,Codigos[],2,0)</f>
        <v>Frutos tropicales y subtropicales</v>
      </c>
      <c r="I9540">
        <f>+VLOOKUP(Tabla2[[#This Row],[Categoría]],Cod_procesamiento10[],2,0)</f>
        <v>4</v>
      </c>
      <c r="J9540" t="s">
        <v>163</v>
      </c>
      <c r="K9540" s="3">
        <v>708.61</v>
      </c>
    </row>
    <row r="9541" spans="1:11" x14ac:dyDescent="0.35">
      <c r="A9541">
        <v>2015</v>
      </c>
      <c r="B9541" s="5" t="s">
        <v>50</v>
      </c>
      <c r="C9541" s="10">
        <v>42036</v>
      </c>
      <c r="D9541" t="s">
        <v>17</v>
      </c>
      <c r="E9541">
        <f>+VLOOKUP(Tabla2[[#This Row],[Punto de venta]],Punto_venta[],2,0)</f>
        <v>2</v>
      </c>
      <c r="F9541" t="s">
        <v>16</v>
      </c>
      <c r="G9541">
        <f>+VLOOKUP(Tabla2[[#This Row],[Cultivo]],Cod_categoría[],2,0)</f>
        <v>100109001</v>
      </c>
      <c r="H9541" t="str">
        <f>+VLOOKUP(F9541,Codigos[],2,0)</f>
        <v>Uva</v>
      </c>
      <c r="I9541">
        <f>+VLOOKUP(Tabla2[[#This Row],[Categoría]],Cod_procesamiento10[],2,0)</f>
        <v>11</v>
      </c>
      <c r="J9541" t="s">
        <v>163</v>
      </c>
      <c r="K9541" s="3">
        <v>1967.55</v>
      </c>
    </row>
    <row r="9542" spans="1:11" x14ac:dyDescent="0.35">
      <c r="A9542">
        <v>2015</v>
      </c>
      <c r="B9542" s="5" t="s">
        <v>50</v>
      </c>
      <c r="C9542" s="10">
        <v>42036</v>
      </c>
      <c r="D9542" t="s">
        <v>2</v>
      </c>
      <c r="E9542">
        <f>+VLOOKUP(Tabla2[[#This Row],[Punto de venta]],Punto_venta[],2,0)</f>
        <v>1</v>
      </c>
      <c r="F9542" t="s">
        <v>5</v>
      </c>
      <c r="G9542">
        <f>+VLOOKUP(Tabla2[[#This Row],[Cultivo]],Cod_categoría[],2,0)</f>
        <v>100103002</v>
      </c>
      <c r="H9542" t="str">
        <f>+VLOOKUP(F9542,Codigos[],2,0)</f>
        <v>Frutos de carozo</v>
      </c>
      <c r="I9542">
        <f>+VLOOKUP(Tabla2[[#This Row],[Categoría]],Cod_procesamiento10[],2,0)</f>
        <v>5</v>
      </c>
      <c r="J9542" t="s">
        <v>163</v>
      </c>
      <c r="K9542" s="3">
        <v>580.19000000000005</v>
      </c>
    </row>
    <row r="9543" spans="1:11" x14ac:dyDescent="0.35">
      <c r="A9543">
        <v>2015</v>
      </c>
      <c r="B9543" s="5" t="s">
        <v>50</v>
      </c>
      <c r="C9543" s="10">
        <v>42036</v>
      </c>
      <c r="D9543" t="s">
        <v>2</v>
      </c>
      <c r="E9543">
        <f>+VLOOKUP(Tabla2[[#This Row],[Punto de venta]],Punto_venta[],2,0)</f>
        <v>1</v>
      </c>
      <c r="F9543" t="s">
        <v>7</v>
      </c>
      <c r="G9543">
        <f>+VLOOKUP(Tabla2[[#This Row],[Cultivo]],Cod_categoría[],2,0)</f>
        <v>100103004</v>
      </c>
      <c r="H9543" t="str">
        <f>+VLOOKUP(F9543,Codigos[],2,0)</f>
        <v>Frutos de carozo</v>
      </c>
      <c r="I9543">
        <f>+VLOOKUP(Tabla2[[#This Row],[Categoría]],Cod_procesamiento10[],2,0)</f>
        <v>5</v>
      </c>
      <c r="J9543" t="s">
        <v>163</v>
      </c>
      <c r="K9543" s="3">
        <v>709.44</v>
      </c>
    </row>
    <row r="9544" spans="1:11" x14ac:dyDescent="0.35">
      <c r="A9544">
        <v>2015</v>
      </c>
      <c r="B9544" s="5" t="s">
        <v>50</v>
      </c>
      <c r="C9544" s="10">
        <v>42036</v>
      </c>
      <c r="D9544" t="s">
        <v>2</v>
      </c>
      <c r="E9544">
        <f>+VLOOKUP(Tabla2[[#This Row],[Punto de venta]],Punto_venta[],2,0)</f>
        <v>1</v>
      </c>
      <c r="F9544" t="s">
        <v>8</v>
      </c>
      <c r="G9544">
        <f>+VLOOKUP(Tabla2[[#This Row],[Cultivo]],Cod_categoría[],2,0)</f>
        <v>100112025</v>
      </c>
      <c r="H9544" t="str">
        <f>+VLOOKUP(F9544,Codigos[],2,0)</f>
        <v>Berries</v>
      </c>
      <c r="I9544">
        <f>+VLOOKUP(Tabla2[[#This Row],[Categoría]],Cod_procesamiento10[],2,0)</f>
        <v>1</v>
      </c>
      <c r="J9544" t="s">
        <v>163</v>
      </c>
      <c r="K9544" s="3">
        <v>1058.3</v>
      </c>
    </row>
    <row r="9545" spans="1:11" x14ac:dyDescent="0.35">
      <c r="A9545">
        <v>2015</v>
      </c>
      <c r="B9545" s="5" t="s">
        <v>50</v>
      </c>
      <c r="C9545" s="10">
        <v>42036</v>
      </c>
      <c r="D9545" t="s">
        <v>2</v>
      </c>
      <c r="E9545">
        <f>+VLOOKUP(Tabla2[[#This Row],[Punto de venta]],Punto_venta[],2,0)</f>
        <v>1</v>
      </c>
      <c r="F9545" t="s">
        <v>9</v>
      </c>
      <c r="G9545">
        <f>+VLOOKUP(Tabla2[[#This Row],[Cultivo]],Cod_categoría[],2,0)</f>
        <v>100102003</v>
      </c>
      <c r="H9545" t="str">
        <f>+VLOOKUP(F9545,Codigos[],2,0)</f>
        <v>Cítricos</v>
      </c>
      <c r="I9545">
        <f>+VLOOKUP(Tabla2[[#This Row],[Categoría]],Cod_procesamiento10[],2,0)</f>
        <v>2</v>
      </c>
      <c r="J9545" t="s">
        <v>163</v>
      </c>
      <c r="K9545" s="3">
        <v>1221.01</v>
      </c>
    </row>
    <row r="9546" spans="1:11" x14ac:dyDescent="0.35">
      <c r="A9546">
        <v>2015</v>
      </c>
      <c r="B9546" s="5" t="s">
        <v>50</v>
      </c>
      <c r="C9546" s="10">
        <v>42036</v>
      </c>
      <c r="D9546" t="s">
        <v>2</v>
      </c>
      <c r="E9546">
        <f>+VLOOKUP(Tabla2[[#This Row],[Punto de venta]],Punto_venta[],2,0)</f>
        <v>1</v>
      </c>
      <c r="F9546" t="s">
        <v>21</v>
      </c>
      <c r="G9546">
        <f>+VLOOKUP(Tabla2[[#This Row],[Cultivo]],Cod_categoría[],2,0)</f>
        <v>100108002</v>
      </c>
      <c r="H9546" t="str">
        <f>+VLOOKUP(F9546,Codigos[],2,0)</f>
        <v>Frutos tropicales y subtropicales</v>
      </c>
      <c r="I9546">
        <f>+VLOOKUP(Tabla2[[#This Row],[Categoría]],Cod_procesamiento10[],2,0)</f>
        <v>4</v>
      </c>
      <c r="J9546" t="s">
        <v>163</v>
      </c>
      <c r="K9546" s="3">
        <v>1696.88</v>
      </c>
    </row>
    <row r="9547" spans="1:11" x14ac:dyDescent="0.35">
      <c r="A9547">
        <v>2015</v>
      </c>
      <c r="B9547" s="5" t="s">
        <v>50</v>
      </c>
      <c r="C9547" s="10">
        <v>42036</v>
      </c>
      <c r="D9547" t="s">
        <v>2</v>
      </c>
      <c r="E9547">
        <f>+VLOOKUP(Tabla2[[#This Row],[Punto de venta]],Punto_venta[],2,0)</f>
        <v>1</v>
      </c>
      <c r="F9547" t="s">
        <v>10</v>
      </c>
      <c r="G9547">
        <f>+VLOOKUP(Tabla2[[#This Row],[Cultivo]],Cod_categoría[],2,0)</f>
        <v>100104002</v>
      </c>
      <c r="H9547" t="str">
        <f>+VLOOKUP(F9547,Codigos[],2,0)</f>
        <v>Frutos de pepita</v>
      </c>
      <c r="I9547">
        <f>+VLOOKUP(Tabla2[[#This Row],[Categoría]],Cod_procesamiento10[],2,0)</f>
        <v>3</v>
      </c>
      <c r="J9547" t="s">
        <v>163</v>
      </c>
      <c r="K9547" s="3">
        <v>644.69000000000005</v>
      </c>
    </row>
    <row r="9548" spans="1:11" x14ac:dyDescent="0.35">
      <c r="A9548">
        <v>2015</v>
      </c>
      <c r="B9548" s="5" t="s">
        <v>50</v>
      </c>
      <c r="C9548" s="10">
        <v>42036</v>
      </c>
      <c r="D9548" t="s">
        <v>2</v>
      </c>
      <c r="E9548">
        <f>+VLOOKUP(Tabla2[[#This Row],[Punto de venta]],Punto_venta[],2,0)</f>
        <v>1</v>
      </c>
      <c r="F9548" t="s">
        <v>11</v>
      </c>
      <c r="G9548">
        <f>+VLOOKUP(Tabla2[[#This Row],[Cultivo]],Cod_categoría[],2,0)</f>
        <v>100102005</v>
      </c>
      <c r="H9548" t="str">
        <f>+VLOOKUP(F9548,Codigos[],2,0)</f>
        <v>Cítricos</v>
      </c>
      <c r="I9548">
        <f>+VLOOKUP(Tabla2[[#This Row],[Categoría]],Cod_procesamiento10[],2,0)</f>
        <v>2</v>
      </c>
      <c r="J9548" t="s">
        <v>163</v>
      </c>
      <c r="K9548" s="3">
        <v>690.36</v>
      </c>
    </row>
    <row r="9549" spans="1:11" x14ac:dyDescent="0.35">
      <c r="A9549">
        <v>2015</v>
      </c>
      <c r="B9549" s="5" t="s">
        <v>50</v>
      </c>
      <c r="C9549" s="10">
        <v>42036</v>
      </c>
      <c r="D9549" t="s">
        <v>2</v>
      </c>
      <c r="E9549">
        <f>+VLOOKUP(Tabla2[[#This Row],[Punto de venta]],Punto_venta[],2,0)</f>
        <v>1</v>
      </c>
      <c r="F9549" t="s">
        <v>12</v>
      </c>
      <c r="G9549">
        <f>+VLOOKUP(Tabla2[[#This Row],[Cultivo]],Cod_categoría[],2,0)</f>
        <v>100103006</v>
      </c>
      <c r="H9549" t="str">
        <f>+VLOOKUP(F9549,Codigos[],2,0)</f>
        <v>Frutos de carozo</v>
      </c>
      <c r="I9549">
        <f>+VLOOKUP(Tabla2[[#This Row],[Categoría]],Cod_procesamiento10[],2,0)</f>
        <v>5</v>
      </c>
      <c r="J9549" t="s">
        <v>163</v>
      </c>
      <c r="K9549" s="3">
        <v>745.48</v>
      </c>
    </row>
    <row r="9550" spans="1:11" x14ac:dyDescent="0.35">
      <c r="A9550">
        <v>2015</v>
      </c>
      <c r="B9550" s="5" t="s">
        <v>50</v>
      </c>
      <c r="C9550" s="10">
        <v>42036</v>
      </c>
      <c r="D9550" t="s">
        <v>2</v>
      </c>
      <c r="E9550">
        <f>+VLOOKUP(Tabla2[[#This Row],[Punto de venta]],Punto_venta[],2,0)</f>
        <v>1</v>
      </c>
      <c r="F9550" t="s">
        <v>13</v>
      </c>
      <c r="G9550">
        <f>+VLOOKUP(Tabla2[[#This Row],[Cultivo]],Cod_categoría[],2,0)</f>
        <v>100106002</v>
      </c>
      <c r="H9550" t="str">
        <f>+VLOOKUP(F9550,Codigos[],2,0)</f>
        <v>Frutos oleaginosos</v>
      </c>
      <c r="I9550">
        <f>+VLOOKUP(Tabla2[[#This Row],[Categoría]],Cod_procesamiento10[],2,0)</f>
        <v>12</v>
      </c>
      <c r="J9550" t="s">
        <v>163</v>
      </c>
      <c r="K9550" s="3">
        <v>2217.67</v>
      </c>
    </row>
    <row r="9551" spans="1:11" x14ac:dyDescent="0.35">
      <c r="A9551">
        <v>2015</v>
      </c>
      <c r="B9551" s="5" t="s">
        <v>50</v>
      </c>
      <c r="C9551" s="10">
        <v>42036</v>
      </c>
      <c r="D9551" t="s">
        <v>2</v>
      </c>
      <c r="E9551">
        <f>+VLOOKUP(Tabla2[[#This Row],[Punto de venta]],Punto_venta[],2,0)</f>
        <v>1</v>
      </c>
      <c r="F9551" t="s">
        <v>15</v>
      </c>
      <c r="G9551">
        <f>+VLOOKUP(Tabla2[[#This Row],[Cultivo]],Cod_categoría[],2,0)</f>
        <v>100108006</v>
      </c>
      <c r="H9551" t="str">
        <f>+VLOOKUP(F9551,Codigos[],2,0)</f>
        <v>Frutos tropicales y subtropicales</v>
      </c>
      <c r="I9551">
        <f>+VLOOKUP(Tabla2[[#This Row],[Categoría]],Cod_procesamiento10[],2,0)</f>
        <v>4</v>
      </c>
      <c r="J9551" t="s">
        <v>163</v>
      </c>
      <c r="K9551" s="3">
        <v>517.09</v>
      </c>
    </row>
    <row r="9552" spans="1:11" x14ac:dyDescent="0.35">
      <c r="A9552">
        <v>2015</v>
      </c>
      <c r="B9552" s="5" t="s">
        <v>50</v>
      </c>
      <c r="C9552" s="10">
        <v>42036</v>
      </c>
      <c r="D9552" t="s">
        <v>2</v>
      </c>
      <c r="E9552">
        <f>+VLOOKUP(Tabla2[[#This Row],[Punto de venta]],Punto_venta[],2,0)</f>
        <v>1</v>
      </c>
      <c r="F9552" t="s">
        <v>16</v>
      </c>
      <c r="G9552">
        <f>+VLOOKUP(Tabla2[[#This Row],[Cultivo]],Cod_categoría[],2,0)</f>
        <v>100109001</v>
      </c>
      <c r="H9552" t="str">
        <f>+VLOOKUP(F9552,Codigos[],2,0)</f>
        <v>Uva</v>
      </c>
      <c r="I9552">
        <f>+VLOOKUP(Tabla2[[#This Row],[Categoría]],Cod_procesamiento10[],2,0)</f>
        <v>11</v>
      </c>
      <c r="J9552" t="s">
        <v>163</v>
      </c>
      <c r="K9552" s="3">
        <v>914.51</v>
      </c>
    </row>
    <row r="9553" spans="1:11" x14ac:dyDescent="0.35">
      <c r="A9553">
        <v>2015</v>
      </c>
      <c r="B9553" s="5" t="s">
        <v>50</v>
      </c>
      <c r="C9553" s="10">
        <v>42036</v>
      </c>
      <c r="D9553" t="s">
        <v>17</v>
      </c>
      <c r="E9553">
        <f>+VLOOKUP(Tabla2[[#This Row],[Punto de venta]],Punto_venta[],2,0)</f>
        <v>2</v>
      </c>
      <c r="F9553" t="s">
        <v>5</v>
      </c>
      <c r="G9553">
        <f>+VLOOKUP(Tabla2[[#This Row],[Cultivo]],Cod_categoría[],2,0)</f>
        <v>100103002</v>
      </c>
      <c r="H9553" t="str">
        <f>+VLOOKUP(F9553,Codigos[],2,0)</f>
        <v>Frutos de carozo</v>
      </c>
      <c r="I9553">
        <f>+VLOOKUP(Tabla2[[#This Row],[Categoría]],Cod_procesamiento10[],2,0)</f>
        <v>5</v>
      </c>
      <c r="J9553" t="s">
        <v>163</v>
      </c>
      <c r="K9553" s="3">
        <v>1206.43</v>
      </c>
    </row>
    <row r="9554" spans="1:11" x14ac:dyDescent="0.35">
      <c r="A9554">
        <v>2015</v>
      </c>
      <c r="B9554" s="5" t="s">
        <v>50</v>
      </c>
      <c r="C9554" s="10">
        <v>42036</v>
      </c>
      <c r="D9554" t="s">
        <v>17</v>
      </c>
      <c r="E9554">
        <f>+VLOOKUP(Tabla2[[#This Row],[Punto de venta]],Punto_venta[],2,0)</f>
        <v>2</v>
      </c>
      <c r="F9554" t="s">
        <v>7</v>
      </c>
      <c r="G9554">
        <f>+VLOOKUP(Tabla2[[#This Row],[Cultivo]],Cod_categoría[],2,0)</f>
        <v>100103004</v>
      </c>
      <c r="H9554" t="str">
        <f>+VLOOKUP(F9554,Codigos[],2,0)</f>
        <v>Frutos de carozo</v>
      </c>
      <c r="I9554">
        <f>+VLOOKUP(Tabla2[[#This Row],[Categoría]],Cod_procesamiento10[],2,0)</f>
        <v>5</v>
      </c>
      <c r="J9554" t="s">
        <v>163</v>
      </c>
      <c r="K9554" s="3">
        <v>1267.4000000000001</v>
      </c>
    </row>
    <row r="9555" spans="1:11" x14ac:dyDescent="0.35">
      <c r="A9555">
        <v>2015</v>
      </c>
      <c r="B9555" s="5" t="s">
        <v>50</v>
      </c>
      <c r="C9555" s="10">
        <v>42036</v>
      </c>
      <c r="D9555" t="s">
        <v>17</v>
      </c>
      <c r="E9555">
        <f>+VLOOKUP(Tabla2[[#This Row],[Punto de venta]],Punto_venta[],2,0)</f>
        <v>2</v>
      </c>
      <c r="F9555" t="s">
        <v>8</v>
      </c>
      <c r="G9555">
        <f>+VLOOKUP(Tabla2[[#This Row],[Cultivo]],Cod_categoría[],2,0)</f>
        <v>100112025</v>
      </c>
      <c r="H9555" t="str">
        <f>+VLOOKUP(F9555,Codigos[],2,0)</f>
        <v>Berries</v>
      </c>
      <c r="I9555">
        <f>+VLOOKUP(Tabla2[[#This Row],[Categoría]],Cod_procesamiento10[],2,0)</f>
        <v>1</v>
      </c>
      <c r="J9555" t="s">
        <v>163</v>
      </c>
      <c r="K9555" s="3">
        <v>3210.5</v>
      </c>
    </row>
    <row r="9556" spans="1:11" x14ac:dyDescent="0.35">
      <c r="A9556">
        <v>2015</v>
      </c>
      <c r="B9556" s="5" t="s">
        <v>50</v>
      </c>
      <c r="C9556" s="10">
        <v>42036</v>
      </c>
      <c r="D9556" t="s">
        <v>17</v>
      </c>
      <c r="E9556">
        <f>+VLOOKUP(Tabla2[[#This Row],[Punto de venta]],Punto_venta[],2,0)</f>
        <v>2</v>
      </c>
      <c r="F9556" t="s">
        <v>9</v>
      </c>
      <c r="G9556">
        <f>+VLOOKUP(Tabla2[[#This Row],[Cultivo]],Cod_categoría[],2,0)</f>
        <v>100102003</v>
      </c>
      <c r="H9556" t="str">
        <f>+VLOOKUP(F9556,Codigos[],2,0)</f>
        <v>Cítricos</v>
      </c>
      <c r="I9556">
        <f>+VLOOKUP(Tabla2[[#This Row],[Categoría]],Cod_procesamiento10[],2,0)</f>
        <v>2</v>
      </c>
      <c r="J9556" t="s">
        <v>163</v>
      </c>
      <c r="K9556" s="3">
        <v>1879.28</v>
      </c>
    </row>
    <row r="9557" spans="1:11" x14ac:dyDescent="0.35">
      <c r="A9557">
        <v>2015</v>
      </c>
      <c r="B9557" s="5" t="s">
        <v>50</v>
      </c>
      <c r="C9557" s="10">
        <v>42036</v>
      </c>
      <c r="D9557" t="s">
        <v>17</v>
      </c>
      <c r="E9557">
        <f>+VLOOKUP(Tabla2[[#This Row],[Punto de venta]],Punto_venta[],2,0)</f>
        <v>2</v>
      </c>
      <c r="F9557" t="s">
        <v>21</v>
      </c>
      <c r="G9557">
        <f>+VLOOKUP(Tabla2[[#This Row],[Cultivo]],Cod_categoría[],2,0)</f>
        <v>100108002</v>
      </c>
      <c r="H9557" t="str">
        <f>+VLOOKUP(F9557,Codigos[],2,0)</f>
        <v>Frutos tropicales y subtropicales</v>
      </c>
      <c r="I9557">
        <f>+VLOOKUP(Tabla2[[#This Row],[Categoría]],Cod_procesamiento10[],2,0)</f>
        <v>4</v>
      </c>
      <c r="J9557" t="s">
        <v>163</v>
      </c>
      <c r="K9557" s="3">
        <v>1715.46</v>
      </c>
    </row>
    <row r="9558" spans="1:11" x14ac:dyDescent="0.35">
      <c r="A9558">
        <v>2015</v>
      </c>
      <c r="B9558" s="5" t="s">
        <v>50</v>
      </c>
      <c r="C9558" s="10">
        <v>42036</v>
      </c>
      <c r="D9558" t="s">
        <v>17</v>
      </c>
      <c r="E9558">
        <f>+VLOOKUP(Tabla2[[#This Row],[Punto de venta]],Punto_venta[],2,0)</f>
        <v>2</v>
      </c>
      <c r="F9558" t="s">
        <v>10</v>
      </c>
      <c r="G9558">
        <f>+VLOOKUP(Tabla2[[#This Row],[Cultivo]],Cod_categoría[],2,0)</f>
        <v>100104002</v>
      </c>
      <c r="H9558" t="str">
        <f>+VLOOKUP(F9558,Codigos[],2,0)</f>
        <v>Frutos de pepita</v>
      </c>
      <c r="I9558">
        <f>+VLOOKUP(Tabla2[[#This Row],[Categoría]],Cod_procesamiento10[],2,0)</f>
        <v>3</v>
      </c>
      <c r="J9558" t="s">
        <v>163</v>
      </c>
      <c r="K9558" s="3">
        <v>1314.49</v>
      </c>
    </row>
    <row r="9559" spans="1:11" x14ac:dyDescent="0.35">
      <c r="A9559">
        <v>2015</v>
      </c>
      <c r="B9559" s="5" t="s">
        <v>50</v>
      </c>
      <c r="C9559" s="10">
        <v>42036</v>
      </c>
      <c r="D9559" t="s">
        <v>17</v>
      </c>
      <c r="E9559">
        <f>+VLOOKUP(Tabla2[[#This Row],[Punto de venta]],Punto_venta[],2,0)</f>
        <v>2</v>
      </c>
      <c r="F9559" t="s">
        <v>11</v>
      </c>
      <c r="G9559">
        <f>+VLOOKUP(Tabla2[[#This Row],[Cultivo]],Cod_categoría[],2,0)</f>
        <v>100102005</v>
      </c>
      <c r="H9559" t="str">
        <f>+VLOOKUP(F9559,Codigos[],2,0)</f>
        <v>Cítricos</v>
      </c>
      <c r="I9559">
        <f>+VLOOKUP(Tabla2[[#This Row],[Categoría]],Cod_procesamiento10[],2,0)</f>
        <v>2</v>
      </c>
      <c r="J9559" t="s">
        <v>163</v>
      </c>
      <c r="K9559" s="3">
        <v>1034.31</v>
      </c>
    </row>
    <row r="9560" spans="1:11" x14ac:dyDescent="0.35">
      <c r="A9560">
        <v>2015</v>
      </c>
      <c r="B9560" s="5" t="s">
        <v>50</v>
      </c>
      <c r="C9560" s="10">
        <v>42036</v>
      </c>
      <c r="D9560" t="s">
        <v>17</v>
      </c>
      <c r="E9560">
        <f>+VLOOKUP(Tabla2[[#This Row],[Punto de venta]],Punto_venta[],2,0)</f>
        <v>2</v>
      </c>
      <c r="F9560" t="s">
        <v>12</v>
      </c>
      <c r="G9560">
        <f>+VLOOKUP(Tabla2[[#This Row],[Cultivo]],Cod_categoría[],2,0)</f>
        <v>100103006</v>
      </c>
      <c r="H9560" t="str">
        <f>+VLOOKUP(F9560,Codigos[],2,0)</f>
        <v>Frutos de carozo</v>
      </c>
      <c r="I9560">
        <f>+VLOOKUP(Tabla2[[#This Row],[Categoría]],Cod_procesamiento10[],2,0)</f>
        <v>5</v>
      </c>
      <c r="J9560" t="s">
        <v>163</v>
      </c>
      <c r="K9560" s="3">
        <v>1358.01</v>
      </c>
    </row>
    <row r="9561" spans="1:11" x14ac:dyDescent="0.35">
      <c r="A9561">
        <v>2015</v>
      </c>
      <c r="B9561" s="5" t="s">
        <v>50</v>
      </c>
      <c r="C9561" s="10">
        <v>42036</v>
      </c>
      <c r="D9561" t="s">
        <v>17</v>
      </c>
      <c r="E9561">
        <f>+VLOOKUP(Tabla2[[#This Row],[Punto de venta]],Punto_venta[],2,0)</f>
        <v>2</v>
      </c>
      <c r="F9561" t="s">
        <v>13</v>
      </c>
      <c r="G9561">
        <f>+VLOOKUP(Tabla2[[#This Row],[Cultivo]],Cod_categoría[],2,0)</f>
        <v>100106002</v>
      </c>
      <c r="H9561" t="str">
        <f>+VLOOKUP(F9561,Codigos[],2,0)</f>
        <v>Frutos oleaginosos</v>
      </c>
      <c r="I9561">
        <f>+VLOOKUP(Tabla2[[#This Row],[Categoría]],Cod_procesamiento10[],2,0)</f>
        <v>12</v>
      </c>
      <c r="J9561" t="s">
        <v>163</v>
      </c>
      <c r="K9561" s="3">
        <v>2945.01</v>
      </c>
    </row>
    <row r="9562" spans="1:11" x14ac:dyDescent="0.35">
      <c r="A9562">
        <v>2015</v>
      </c>
      <c r="B9562" s="5" t="s">
        <v>50</v>
      </c>
      <c r="C9562" s="10">
        <v>42036</v>
      </c>
      <c r="D9562" t="s">
        <v>17</v>
      </c>
      <c r="E9562">
        <f>+VLOOKUP(Tabla2[[#This Row],[Punto de venta]],Punto_venta[],2,0)</f>
        <v>2</v>
      </c>
      <c r="F9562" t="s">
        <v>15</v>
      </c>
      <c r="G9562">
        <f>+VLOOKUP(Tabla2[[#This Row],[Cultivo]],Cod_categoría[],2,0)</f>
        <v>100108006</v>
      </c>
      <c r="H9562" t="str">
        <f>+VLOOKUP(F9562,Codigos[],2,0)</f>
        <v>Frutos tropicales y subtropicales</v>
      </c>
      <c r="I9562">
        <f>+VLOOKUP(Tabla2[[#This Row],[Categoría]],Cod_procesamiento10[],2,0)</f>
        <v>4</v>
      </c>
      <c r="J9562" t="s">
        <v>163</v>
      </c>
      <c r="K9562" s="3">
        <v>713.86</v>
      </c>
    </row>
    <row r="9563" spans="1:11" x14ac:dyDescent="0.35">
      <c r="A9563">
        <v>2015</v>
      </c>
      <c r="B9563" s="5" t="s">
        <v>50</v>
      </c>
      <c r="C9563" s="10">
        <v>42036</v>
      </c>
      <c r="D9563" t="s">
        <v>17</v>
      </c>
      <c r="E9563">
        <f>+VLOOKUP(Tabla2[[#This Row],[Punto de venta]],Punto_venta[],2,0)</f>
        <v>2</v>
      </c>
      <c r="F9563" t="s">
        <v>16</v>
      </c>
      <c r="G9563">
        <f>+VLOOKUP(Tabla2[[#This Row],[Cultivo]],Cod_categoría[],2,0)</f>
        <v>100109001</v>
      </c>
      <c r="H9563" t="str">
        <f>+VLOOKUP(F9563,Codigos[],2,0)</f>
        <v>Uva</v>
      </c>
      <c r="I9563">
        <f>+VLOOKUP(Tabla2[[#This Row],[Categoría]],Cod_procesamiento10[],2,0)</f>
        <v>11</v>
      </c>
      <c r="J9563" t="s">
        <v>163</v>
      </c>
      <c r="K9563" s="3">
        <v>2005.28</v>
      </c>
    </row>
    <row r="9564" spans="1:11" x14ac:dyDescent="0.35">
      <c r="A9564">
        <v>2015</v>
      </c>
      <c r="B9564" s="5" t="s">
        <v>50</v>
      </c>
      <c r="C9564" s="10">
        <v>42036</v>
      </c>
      <c r="D9564" t="s">
        <v>2</v>
      </c>
      <c r="E9564">
        <f>+VLOOKUP(Tabla2[[#This Row],[Punto de venta]],Punto_venta[],2,0)</f>
        <v>1</v>
      </c>
      <c r="F9564" t="s">
        <v>5</v>
      </c>
      <c r="G9564">
        <f>+VLOOKUP(Tabla2[[#This Row],[Cultivo]],Cod_categoría[],2,0)</f>
        <v>100103002</v>
      </c>
      <c r="H9564" t="str">
        <f>+VLOOKUP(F9564,Codigos[],2,0)</f>
        <v>Frutos de carozo</v>
      </c>
      <c r="I9564">
        <f>+VLOOKUP(Tabla2[[#This Row],[Categoría]],Cod_procesamiento10[],2,0)</f>
        <v>5</v>
      </c>
      <c r="J9564" t="s">
        <v>163</v>
      </c>
      <c r="K9564" s="3">
        <v>587.21</v>
      </c>
    </row>
    <row r="9565" spans="1:11" x14ac:dyDescent="0.35">
      <c r="A9565">
        <v>2015</v>
      </c>
      <c r="B9565" s="5" t="s">
        <v>50</v>
      </c>
      <c r="C9565" s="10">
        <v>42036</v>
      </c>
      <c r="D9565" t="s">
        <v>2</v>
      </c>
      <c r="E9565">
        <f>+VLOOKUP(Tabla2[[#This Row],[Punto de venta]],Punto_venta[],2,0)</f>
        <v>1</v>
      </c>
      <c r="F9565" t="s">
        <v>7</v>
      </c>
      <c r="G9565">
        <f>+VLOOKUP(Tabla2[[#This Row],[Cultivo]],Cod_categoría[],2,0)</f>
        <v>100103004</v>
      </c>
      <c r="H9565" t="str">
        <f>+VLOOKUP(F9565,Codigos[],2,0)</f>
        <v>Frutos de carozo</v>
      </c>
      <c r="I9565">
        <f>+VLOOKUP(Tabla2[[#This Row],[Categoría]],Cod_procesamiento10[],2,0)</f>
        <v>5</v>
      </c>
      <c r="J9565" t="s">
        <v>163</v>
      </c>
      <c r="K9565" s="3">
        <v>737.57</v>
      </c>
    </row>
    <row r="9566" spans="1:11" x14ac:dyDescent="0.35">
      <c r="A9566">
        <v>2015</v>
      </c>
      <c r="B9566" s="5" t="s">
        <v>50</v>
      </c>
      <c r="C9566" s="10">
        <v>42036</v>
      </c>
      <c r="D9566" t="s">
        <v>2</v>
      </c>
      <c r="E9566">
        <f>+VLOOKUP(Tabla2[[#This Row],[Punto de venta]],Punto_venta[],2,0)</f>
        <v>1</v>
      </c>
      <c r="F9566" t="s">
        <v>8</v>
      </c>
      <c r="G9566">
        <f>+VLOOKUP(Tabla2[[#This Row],[Cultivo]],Cod_categoría[],2,0)</f>
        <v>100112025</v>
      </c>
      <c r="H9566" t="str">
        <f>+VLOOKUP(F9566,Codigos[],2,0)</f>
        <v>Berries</v>
      </c>
      <c r="I9566">
        <f>+VLOOKUP(Tabla2[[#This Row],[Categoría]],Cod_procesamiento10[],2,0)</f>
        <v>1</v>
      </c>
      <c r="J9566" t="s">
        <v>163</v>
      </c>
      <c r="K9566" s="3">
        <v>1015.4</v>
      </c>
    </row>
    <row r="9567" spans="1:11" x14ac:dyDescent="0.35">
      <c r="A9567">
        <v>2015</v>
      </c>
      <c r="B9567" s="5" t="s">
        <v>50</v>
      </c>
      <c r="C9567" s="10">
        <v>42036</v>
      </c>
      <c r="D9567" t="s">
        <v>2</v>
      </c>
      <c r="E9567">
        <f>+VLOOKUP(Tabla2[[#This Row],[Punto de venta]],Punto_venta[],2,0)</f>
        <v>1</v>
      </c>
      <c r="F9567" t="s">
        <v>9</v>
      </c>
      <c r="G9567">
        <f>+VLOOKUP(Tabla2[[#This Row],[Cultivo]],Cod_categoría[],2,0)</f>
        <v>100102003</v>
      </c>
      <c r="H9567" t="str">
        <f>+VLOOKUP(F9567,Codigos[],2,0)</f>
        <v>Cítricos</v>
      </c>
      <c r="I9567">
        <f>+VLOOKUP(Tabla2[[#This Row],[Categoría]],Cod_procesamiento10[],2,0)</f>
        <v>2</v>
      </c>
      <c r="J9567" t="s">
        <v>163</v>
      </c>
      <c r="K9567" s="3">
        <v>1176.32</v>
      </c>
    </row>
    <row r="9568" spans="1:11" x14ac:dyDescent="0.35">
      <c r="A9568">
        <v>2015</v>
      </c>
      <c r="B9568" s="5" t="s">
        <v>50</v>
      </c>
      <c r="C9568" s="10">
        <v>42036</v>
      </c>
      <c r="D9568" t="s">
        <v>2</v>
      </c>
      <c r="E9568">
        <f>+VLOOKUP(Tabla2[[#This Row],[Punto de venta]],Punto_venta[],2,0)</f>
        <v>1</v>
      </c>
      <c r="F9568" t="s">
        <v>21</v>
      </c>
      <c r="G9568">
        <f>+VLOOKUP(Tabla2[[#This Row],[Cultivo]],Cod_categoría[],2,0)</f>
        <v>100108002</v>
      </c>
      <c r="H9568" t="str">
        <f>+VLOOKUP(F9568,Codigos[],2,0)</f>
        <v>Frutos tropicales y subtropicales</v>
      </c>
      <c r="I9568">
        <f>+VLOOKUP(Tabla2[[#This Row],[Categoría]],Cod_procesamiento10[],2,0)</f>
        <v>4</v>
      </c>
      <c r="J9568" t="s">
        <v>163</v>
      </c>
      <c r="K9568" s="3">
        <v>1706.41</v>
      </c>
    </row>
    <row r="9569" spans="1:11" x14ac:dyDescent="0.35">
      <c r="A9569">
        <v>2015</v>
      </c>
      <c r="B9569" s="5" t="s">
        <v>50</v>
      </c>
      <c r="C9569" s="10">
        <v>42036</v>
      </c>
      <c r="D9569" t="s">
        <v>2</v>
      </c>
      <c r="E9569">
        <f>+VLOOKUP(Tabla2[[#This Row],[Punto de venta]],Punto_venta[],2,0)</f>
        <v>1</v>
      </c>
      <c r="F9569" t="s">
        <v>10</v>
      </c>
      <c r="G9569">
        <f>+VLOOKUP(Tabla2[[#This Row],[Cultivo]],Cod_categoría[],2,0)</f>
        <v>100104002</v>
      </c>
      <c r="H9569" t="str">
        <f>+VLOOKUP(F9569,Codigos[],2,0)</f>
        <v>Frutos de pepita</v>
      </c>
      <c r="I9569">
        <f>+VLOOKUP(Tabla2[[#This Row],[Categoría]],Cod_procesamiento10[],2,0)</f>
        <v>3</v>
      </c>
      <c r="J9569" t="s">
        <v>163</v>
      </c>
      <c r="K9569" s="3">
        <v>684.88</v>
      </c>
    </row>
    <row r="9570" spans="1:11" x14ac:dyDescent="0.35">
      <c r="A9570">
        <v>2015</v>
      </c>
      <c r="B9570" s="5" t="s">
        <v>50</v>
      </c>
      <c r="C9570" s="10">
        <v>42036</v>
      </c>
      <c r="D9570" t="s">
        <v>2</v>
      </c>
      <c r="E9570">
        <f>+VLOOKUP(Tabla2[[#This Row],[Punto de venta]],Punto_venta[],2,0)</f>
        <v>1</v>
      </c>
      <c r="F9570" t="s">
        <v>11</v>
      </c>
      <c r="G9570">
        <f>+VLOOKUP(Tabla2[[#This Row],[Cultivo]],Cod_categoría[],2,0)</f>
        <v>100102005</v>
      </c>
      <c r="H9570" t="str">
        <f>+VLOOKUP(F9570,Codigos[],2,0)</f>
        <v>Cítricos</v>
      </c>
      <c r="I9570">
        <f>+VLOOKUP(Tabla2[[#This Row],[Categoría]],Cod_procesamiento10[],2,0)</f>
        <v>2</v>
      </c>
      <c r="J9570" t="s">
        <v>163</v>
      </c>
      <c r="K9570" s="3">
        <v>653.5</v>
      </c>
    </row>
    <row r="9571" spans="1:11" x14ac:dyDescent="0.35">
      <c r="A9571">
        <v>2015</v>
      </c>
      <c r="B9571" s="5" t="s">
        <v>50</v>
      </c>
      <c r="C9571" s="10">
        <v>42036</v>
      </c>
      <c r="D9571" t="s">
        <v>2</v>
      </c>
      <c r="E9571">
        <f>+VLOOKUP(Tabla2[[#This Row],[Punto de venta]],Punto_venta[],2,0)</f>
        <v>1</v>
      </c>
      <c r="F9571" t="s">
        <v>12</v>
      </c>
      <c r="G9571">
        <f>+VLOOKUP(Tabla2[[#This Row],[Cultivo]],Cod_categoría[],2,0)</f>
        <v>100103006</v>
      </c>
      <c r="H9571" t="str">
        <f>+VLOOKUP(F9571,Codigos[],2,0)</f>
        <v>Frutos de carozo</v>
      </c>
      <c r="I9571">
        <f>+VLOOKUP(Tabla2[[#This Row],[Categoría]],Cod_procesamiento10[],2,0)</f>
        <v>5</v>
      </c>
      <c r="J9571" t="s">
        <v>163</v>
      </c>
      <c r="K9571" s="3">
        <v>718.68</v>
      </c>
    </row>
    <row r="9572" spans="1:11" x14ac:dyDescent="0.35">
      <c r="A9572">
        <v>2015</v>
      </c>
      <c r="B9572" s="5" t="s">
        <v>50</v>
      </c>
      <c r="C9572" s="10">
        <v>42036</v>
      </c>
      <c r="D9572" t="s">
        <v>2</v>
      </c>
      <c r="E9572">
        <f>+VLOOKUP(Tabla2[[#This Row],[Punto de venta]],Punto_venta[],2,0)</f>
        <v>1</v>
      </c>
      <c r="F9572" t="s">
        <v>13</v>
      </c>
      <c r="G9572">
        <f>+VLOOKUP(Tabla2[[#This Row],[Cultivo]],Cod_categoría[],2,0)</f>
        <v>100106002</v>
      </c>
      <c r="H9572" t="str">
        <f>+VLOOKUP(F9572,Codigos[],2,0)</f>
        <v>Frutos oleaginosos</v>
      </c>
      <c r="I9572">
        <f>+VLOOKUP(Tabla2[[#This Row],[Categoría]],Cod_procesamiento10[],2,0)</f>
        <v>12</v>
      </c>
      <c r="J9572" t="s">
        <v>163</v>
      </c>
      <c r="K9572" s="3">
        <v>2307.1</v>
      </c>
    </row>
    <row r="9573" spans="1:11" x14ac:dyDescent="0.35">
      <c r="A9573">
        <v>2015</v>
      </c>
      <c r="B9573" s="5" t="s">
        <v>50</v>
      </c>
      <c r="C9573" s="10">
        <v>42036</v>
      </c>
      <c r="D9573" t="s">
        <v>2</v>
      </c>
      <c r="E9573">
        <f>+VLOOKUP(Tabla2[[#This Row],[Punto de venta]],Punto_venta[],2,0)</f>
        <v>1</v>
      </c>
      <c r="F9573" t="s">
        <v>15</v>
      </c>
      <c r="G9573">
        <f>+VLOOKUP(Tabla2[[#This Row],[Cultivo]],Cod_categoría[],2,0)</f>
        <v>100108006</v>
      </c>
      <c r="H9573" t="str">
        <f>+VLOOKUP(F9573,Codigos[],2,0)</f>
        <v>Frutos tropicales y subtropicales</v>
      </c>
      <c r="I9573">
        <f>+VLOOKUP(Tabla2[[#This Row],[Categoría]],Cod_procesamiento10[],2,0)</f>
        <v>4</v>
      </c>
      <c r="J9573" t="s">
        <v>163</v>
      </c>
      <c r="K9573" s="3">
        <v>518.02</v>
      </c>
    </row>
    <row r="9574" spans="1:11" x14ac:dyDescent="0.35">
      <c r="A9574">
        <v>2015</v>
      </c>
      <c r="B9574" s="5" t="s">
        <v>50</v>
      </c>
      <c r="C9574" s="10">
        <v>42036</v>
      </c>
      <c r="D9574" t="s">
        <v>2</v>
      </c>
      <c r="E9574">
        <f>+VLOOKUP(Tabla2[[#This Row],[Punto de venta]],Punto_venta[],2,0)</f>
        <v>1</v>
      </c>
      <c r="F9574" t="s">
        <v>16</v>
      </c>
      <c r="G9574">
        <f>+VLOOKUP(Tabla2[[#This Row],[Cultivo]],Cod_categoría[],2,0)</f>
        <v>100109001</v>
      </c>
      <c r="H9574" t="str">
        <f>+VLOOKUP(F9574,Codigos[],2,0)</f>
        <v>Uva</v>
      </c>
      <c r="I9574">
        <f>+VLOOKUP(Tabla2[[#This Row],[Categoría]],Cod_procesamiento10[],2,0)</f>
        <v>11</v>
      </c>
      <c r="J9574" t="s">
        <v>163</v>
      </c>
      <c r="K9574" s="3">
        <v>854.65</v>
      </c>
    </row>
    <row r="9575" spans="1:11" x14ac:dyDescent="0.35">
      <c r="A9575">
        <v>2015</v>
      </c>
      <c r="B9575" s="5" t="s">
        <v>50</v>
      </c>
      <c r="C9575" s="10">
        <v>42036</v>
      </c>
      <c r="D9575" t="s">
        <v>17</v>
      </c>
      <c r="E9575">
        <f>+VLOOKUP(Tabla2[[#This Row],[Punto de venta]],Punto_venta[],2,0)</f>
        <v>2</v>
      </c>
      <c r="F9575" t="s">
        <v>5</v>
      </c>
      <c r="G9575">
        <f>+VLOOKUP(Tabla2[[#This Row],[Cultivo]],Cod_categoría[],2,0)</f>
        <v>100103002</v>
      </c>
      <c r="H9575" t="str">
        <f>+VLOOKUP(F9575,Codigos[],2,0)</f>
        <v>Frutos de carozo</v>
      </c>
      <c r="I9575">
        <f>+VLOOKUP(Tabla2[[#This Row],[Categoría]],Cod_procesamiento10[],2,0)</f>
        <v>5</v>
      </c>
      <c r="J9575" t="s">
        <v>163</v>
      </c>
      <c r="K9575" s="3">
        <v>1099.83</v>
      </c>
    </row>
    <row r="9576" spans="1:11" x14ac:dyDescent="0.35">
      <c r="A9576">
        <v>2015</v>
      </c>
      <c r="B9576" s="5" t="s">
        <v>50</v>
      </c>
      <c r="C9576" s="10">
        <v>42036</v>
      </c>
      <c r="D9576" t="s">
        <v>17</v>
      </c>
      <c r="E9576">
        <f>+VLOOKUP(Tabla2[[#This Row],[Punto de venta]],Punto_venta[],2,0)</f>
        <v>2</v>
      </c>
      <c r="F9576" t="s">
        <v>7</v>
      </c>
      <c r="G9576">
        <f>+VLOOKUP(Tabla2[[#This Row],[Cultivo]],Cod_categoría[],2,0)</f>
        <v>100103004</v>
      </c>
      <c r="H9576" t="str">
        <f>+VLOOKUP(F9576,Codigos[],2,0)</f>
        <v>Frutos de carozo</v>
      </c>
      <c r="I9576">
        <f>+VLOOKUP(Tabla2[[#This Row],[Categoría]],Cod_procesamiento10[],2,0)</f>
        <v>5</v>
      </c>
      <c r="J9576" t="s">
        <v>163</v>
      </c>
      <c r="K9576" s="3">
        <v>1225.68</v>
      </c>
    </row>
    <row r="9577" spans="1:11" x14ac:dyDescent="0.35">
      <c r="A9577">
        <v>2015</v>
      </c>
      <c r="B9577" s="5" t="s">
        <v>50</v>
      </c>
      <c r="C9577" s="10">
        <v>42036</v>
      </c>
      <c r="D9577" t="s">
        <v>17</v>
      </c>
      <c r="E9577">
        <f>+VLOOKUP(Tabla2[[#This Row],[Punto de venta]],Punto_venta[],2,0)</f>
        <v>2</v>
      </c>
      <c r="F9577" t="s">
        <v>8</v>
      </c>
      <c r="G9577">
        <f>+VLOOKUP(Tabla2[[#This Row],[Cultivo]],Cod_categoría[],2,0)</f>
        <v>100112025</v>
      </c>
      <c r="H9577" t="str">
        <f>+VLOOKUP(F9577,Codigos[],2,0)</f>
        <v>Berries</v>
      </c>
      <c r="I9577">
        <f>+VLOOKUP(Tabla2[[#This Row],[Categoría]],Cod_procesamiento10[],2,0)</f>
        <v>1</v>
      </c>
      <c r="J9577" t="s">
        <v>163</v>
      </c>
      <c r="K9577" s="3">
        <v>3245.2</v>
      </c>
    </row>
    <row r="9578" spans="1:11" x14ac:dyDescent="0.35">
      <c r="A9578">
        <v>2015</v>
      </c>
      <c r="B9578" s="5" t="s">
        <v>50</v>
      </c>
      <c r="C9578" s="10">
        <v>42036</v>
      </c>
      <c r="D9578" t="s">
        <v>17</v>
      </c>
      <c r="E9578">
        <f>+VLOOKUP(Tabla2[[#This Row],[Punto de venta]],Punto_venta[],2,0)</f>
        <v>2</v>
      </c>
      <c r="F9578" t="s">
        <v>9</v>
      </c>
      <c r="G9578">
        <f>+VLOOKUP(Tabla2[[#This Row],[Cultivo]],Cod_categoría[],2,0)</f>
        <v>100102003</v>
      </c>
      <c r="H9578" t="str">
        <f>+VLOOKUP(F9578,Codigos[],2,0)</f>
        <v>Cítricos</v>
      </c>
      <c r="I9578">
        <f>+VLOOKUP(Tabla2[[#This Row],[Categoría]],Cod_procesamiento10[],2,0)</f>
        <v>2</v>
      </c>
      <c r="J9578" t="s">
        <v>163</v>
      </c>
      <c r="K9578" s="3">
        <v>1878.76</v>
      </c>
    </row>
    <row r="9579" spans="1:11" x14ac:dyDescent="0.35">
      <c r="A9579">
        <v>2015</v>
      </c>
      <c r="B9579" s="5" t="s">
        <v>50</v>
      </c>
      <c r="C9579" s="10">
        <v>42036</v>
      </c>
      <c r="D9579" t="s">
        <v>17</v>
      </c>
      <c r="E9579">
        <f>+VLOOKUP(Tabla2[[#This Row],[Punto de venta]],Punto_venta[],2,0)</f>
        <v>2</v>
      </c>
      <c r="F9579" t="s">
        <v>21</v>
      </c>
      <c r="G9579">
        <f>+VLOOKUP(Tabla2[[#This Row],[Cultivo]],Cod_categoría[],2,0)</f>
        <v>100108002</v>
      </c>
      <c r="H9579" t="str">
        <f>+VLOOKUP(F9579,Codigos[],2,0)</f>
        <v>Frutos tropicales y subtropicales</v>
      </c>
      <c r="I9579">
        <f>+VLOOKUP(Tabla2[[#This Row],[Categoría]],Cod_procesamiento10[],2,0)</f>
        <v>4</v>
      </c>
      <c r="J9579" t="s">
        <v>163</v>
      </c>
      <c r="K9579" s="3">
        <v>1763.04</v>
      </c>
    </row>
    <row r="9580" spans="1:11" x14ac:dyDescent="0.35">
      <c r="A9580">
        <v>2015</v>
      </c>
      <c r="B9580" s="5" t="s">
        <v>50</v>
      </c>
      <c r="C9580" s="10">
        <v>42036</v>
      </c>
      <c r="D9580" t="s">
        <v>17</v>
      </c>
      <c r="E9580">
        <f>+VLOOKUP(Tabla2[[#This Row],[Punto de venta]],Punto_venta[],2,0)</f>
        <v>2</v>
      </c>
      <c r="F9580" t="s">
        <v>10</v>
      </c>
      <c r="G9580">
        <f>+VLOOKUP(Tabla2[[#This Row],[Cultivo]],Cod_categoría[],2,0)</f>
        <v>100104002</v>
      </c>
      <c r="H9580" t="str">
        <f>+VLOOKUP(F9580,Codigos[],2,0)</f>
        <v>Frutos de pepita</v>
      </c>
      <c r="I9580">
        <f>+VLOOKUP(Tabla2[[#This Row],[Categoría]],Cod_procesamiento10[],2,0)</f>
        <v>3</v>
      </c>
      <c r="J9580" t="s">
        <v>163</v>
      </c>
      <c r="K9580" s="3">
        <v>1300.8800000000001</v>
      </c>
    </row>
    <row r="9581" spans="1:11" x14ac:dyDescent="0.35">
      <c r="A9581">
        <v>2015</v>
      </c>
      <c r="B9581" s="5" t="s">
        <v>50</v>
      </c>
      <c r="C9581" s="10">
        <v>42036</v>
      </c>
      <c r="D9581" t="s">
        <v>17</v>
      </c>
      <c r="E9581">
        <f>+VLOOKUP(Tabla2[[#This Row],[Punto de venta]],Punto_venta[],2,0)</f>
        <v>2</v>
      </c>
      <c r="F9581" t="s">
        <v>11</v>
      </c>
      <c r="G9581">
        <f>+VLOOKUP(Tabla2[[#This Row],[Cultivo]],Cod_categoría[],2,0)</f>
        <v>100102005</v>
      </c>
      <c r="H9581" t="str">
        <f>+VLOOKUP(F9581,Codigos[],2,0)</f>
        <v>Cítricos</v>
      </c>
      <c r="I9581">
        <f>+VLOOKUP(Tabla2[[#This Row],[Categoría]],Cod_procesamiento10[],2,0)</f>
        <v>2</v>
      </c>
      <c r="J9581" t="s">
        <v>163</v>
      </c>
      <c r="K9581" s="3">
        <v>1014.99</v>
      </c>
    </row>
    <row r="9582" spans="1:11" x14ac:dyDescent="0.35">
      <c r="A9582">
        <v>2015</v>
      </c>
      <c r="B9582" s="5" t="s">
        <v>50</v>
      </c>
      <c r="C9582" s="10">
        <v>42036</v>
      </c>
      <c r="D9582" t="s">
        <v>17</v>
      </c>
      <c r="E9582">
        <f>+VLOOKUP(Tabla2[[#This Row],[Punto de venta]],Punto_venta[],2,0)</f>
        <v>2</v>
      </c>
      <c r="F9582" t="s">
        <v>12</v>
      </c>
      <c r="G9582">
        <f>+VLOOKUP(Tabla2[[#This Row],[Cultivo]],Cod_categoría[],2,0)</f>
        <v>100103006</v>
      </c>
      <c r="H9582" t="str">
        <f>+VLOOKUP(F9582,Codigos[],2,0)</f>
        <v>Frutos de carozo</v>
      </c>
      <c r="I9582">
        <f>+VLOOKUP(Tabla2[[#This Row],[Categoría]],Cod_procesamiento10[],2,0)</f>
        <v>5</v>
      </c>
      <c r="J9582" t="s">
        <v>163</v>
      </c>
      <c r="K9582" s="3">
        <v>1312.32</v>
      </c>
    </row>
    <row r="9583" spans="1:11" x14ac:dyDescent="0.35">
      <c r="A9583">
        <v>2015</v>
      </c>
      <c r="B9583" s="5" t="s">
        <v>50</v>
      </c>
      <c r="C9583" s="10">
        <v>42036</v>
      </c>
      <c r="D9583" t="s">
        <v>17</v>
      </c>
      <c r="E9583">
        <f>+VLOOKUP(Tabla2[[#This Row],[Punto de venta]],Punto_venta[],2,0)</f>
        <v>2</v>
      </c>
      <c r="F9583" t="s">
        <v>13</v>
      </c>
      <c r="G9583">
        <f>+VLOOKUP(Tabla2[[#This Row],[Cultivo]],Cod_categoría[],2,0)</f>
        <v>100106002</v>
      </c>
      <c r="H9583" t="str">
        <f>+VLOOKUP(F9583,Codigos[],2,0)</f>
        <v>Frutos oleaginosos</v>
      </c>
      <c r="I9583">
        <f>+VLOOKUP(Tabla2[[#This Row],[Categoría]],Cod_procesamiento10[],2,0)</f>
        <v>12</v>
      </c>
      <c r="J9583" t="s">
        <v>163</v>
      </c>
      <c r="K9583" s="3">
        <v>2889.17</v>
      </c>
    </row>
    <row r="9584" spans="1:11" x14ac:dyDescent="0.35">
      <c r="A9584">
        <v>2015</v>
      </c>
      <c r="B9584" s="5" t="s">
        <v>50</v>
      </c>
      <c r="C9584" s="10">
        <v>42036</v>
      </c>
      <c r="D9584" t="s">
        <v>17</v>
      </c>
      <c r="E9584">
        <f>+VLOOKUP(Tabla2[[#This Row],[Punto de venta]],Punto_venta[],2,0)</f>
        <v>2</v>
      </c>
      <c r="F9584" t="s">
        <v>15</v>
      </c>
      <c r="G9584">
        <f>+VLOOKUP(Tabla2[[#This Row],[Cultivo]],Cod_categoría[],2,0)</f>
        <v>100108006</v>
      </c>
      <c r="H9584" t="str">
        <f>+VLOOKUP(F9584,Codigos[],2,0)</f>
        <v>Frutos tropicales y subtropicales</v>
      </c>
      <c r="I9584">
        <f>+VLOOKUP(Tabla2[[#This Row],[Categoría]],Cod_procesamiento10[],2,0)</f>
        <v>4</v>
      </c>
      <c r="J9584" t="s">
        <v>163</v>
      </c>
      <c r="K9584" s="3">
        <v>724.05</v>
      </c>
    </row>
    <row r="9585" spans="1:11" x14ac:dyDescent="0.35">
      <c r="A9585">
        <v>2015</v>
      </c>
      <c r="B9585" s="5" t="s">
        <v>50</v>
      </c>
      <c r="C9585" s="10">
        <v>42036</v>
      </c>
      <c r="D9585" t="s">
        <v>17</v>
      </c>
      <c r="E9585">
        <f>+VLOOKUP(Tabla2[[#This Row],[Punto de venta]],Punto_venta[],2,0)</f>
        <v>2</v>
      </c>
      <c r="F9585" t="s">
        <v>16</v>
      </c>
      <c r="G9585">
        <f>+VLOOKUP(Tabla2[[#This Row],[Cultivo]],Cod_categoría[],2,0)</f>
        <v>100109001</v>
      </c>
      <c r="H9585" t="str">
        <f>+VLOOKUP(F9585,Codigos[],2,0)</f>
        <v>Uva</v>
      </c>
      <c r="I9585">
        <f>+VLOOKUP(Tabla2[[#This Row],[Categoría]],Cod_procesamiento10[],2,0)</f>
        <v>11</v>
      </c>
      <c r="J9585" t="s">
        <v>163</v>
      </c>
      <c r="K9585" s="3">
        <v>1936.66</v>
      </c>
    </row>
    <row r="9586" spans="1:11" x14ac:dyDescent="0.35">
      <c r="A9586">
        <v>2015</v>
      </c>
      <c r="B9586" s="5" t="s">
        <v>50</v>
      </c>
      <c r="C9586" s="10">
        <v>42036</v>
      </c>
      <c r="D9586" t="s">
        <v>2</v>
      </c>
      <c r="E9586">
        <f>+VLOOKUP(Tabla2[[#This Row],[Punto de venta]],Punto_venta[],2,0)</f>
        <v>1</v>
      </c>
      <c r="F9586" t="s">
        <v>5</v>
      </c>
      <c r="G9586">
        <f>+VLOOKUP(Tabla2[[#This Row],[Cultivo]],Cod_categoría[],2,0)</f>
        <v>100103002</v>
      </c>
      <c r="H9586" t="str">
        <f>+VLOOKUP(F9586,Codigos[],2,0)</f>
        <v>Frutos de carozo</v>
      </c>
      <c r="I9586">
        <f>+VLOOKUP(Tabla2[[#This Row],[Categoría]],Cod_procesamiento10[],2,0)</f>
        <v>5</v>
      </c>
      <c r="J9586" t="s">
        <v>163</v>
      </c>
      <c r="K9586" s="3">
        <v>574.15</v>
      </c>
    </row>
    <row r="9587" spans="1:11" x14ac:dyDescent="0.35">
      <c r="A9587">
        <v>2015</v>
      </c>
      <c r="B9587" s="5" t="s">
        <v>50</v>
      </c>
      <c r="C9587" s="10">
        <v>42036</v>
      </c>
      <c r="D9587" t="s">
        <v>2</v>
      </c>
      <c r="E9587">
        <f>+VLOOKUP(Tabla2[[#This Row],[Punto de venta]],Punto_venta[],2,0)</f>
        <v>1</v>
      </c>
      <c r="F9587" t="s">
        <v>7</v>
      </c>
      <c r="G9587">
        <f>+VLOOKUP(Tabla2[[#This Row],[Cultivo]],Cod_categoría[],2,0)</f>
        <v>100103004</v>
      </c>
      <c r="H9587" t="str">
        <f>+VLOOKUP(F9587,Codigos[],2,0)</f>
        <v>Frutos de carozo</v>
      </c>
      <c r="I9587">
        <f>+VLOOKUP(Tabla2[[#This Row],[Categoría]],Cod_procesamiento10[],2,0)</f>
        <v>5</v>
      </c>
      <c r="J9587" t="s">
        <v>163</v>
      </c>
      <c r="K9587" s="3">
        <v>748.48</v>
      </c>
    </row>
    <row r="9588" spans="1:11" x14ac:dyDescent="0.35">
      <c r="A9588">
        <v>2015</v>
      </c>
      <c r="B9588" s="5" t="s">
        <v>50</v>
      </c>
      <c r="C9588" s="10">
        <v>42036</v>
      </c>
      <c r="D9588" t="s">
        <v>2</v>
      </c>
      <c r="E9588">
        <f>+VLOOKUP(Tabla2[[#This Row],[Punto de venta]],Punto_venta[],2,0)</f>
        <v>1</v>
      </c>
      <c r="F9588" t="s">
        <v>8</v>
      </c>
      <c r="G9588">
        <f>+VLOOKUP(Tabla2[[#This Row],[Cultivo]],Cod_categoría[],2,0)</f>
        <v>100112025</v>
      </c>
      <c r="H9588" t="str">
        <f>+VLOOKUP(F9588,Codigos[],2,0)</f>
        <v>Berries</v>
      </c>
      <c r="I9588">
        <f>+VLOOKUP(Tabla2[[#This Row],[Categoría]],Cod_procesamiento10[],2,0)</f>
        <v>1</v>
      </c>
      <c r="J9588" t="s">
        <v>163</v>
      </c>
      <c r="K9588" s="3">
        <v>1121.26</v>
      </c>
    </row>
    <row r="9589" spans="1:11" x14ac:dyDescent="0.35">
      <c r="A9589">
        <v>2015</v>
      </c>
      <c r="B9589" s="5" t="s">
        <v>50</v>
      </c>
      <c r="C9589" s="10">
        <v>42036</v>
      </c>
      <c r="D9589" t="s">
        <v>2</v>
      </c>
      <c r="E9589">
        <f>+VLOOKUP(Tabla2[[#This Row],[Punto de venta]],Punto_venta[],2,0)</f>
        <v>1</v>
      </c>
      <c r="F9589" t="s">
        <v>9</v>
      </c>
      <c r="G9589">
        <f>+VLOOKUP(Tabla2[[#This Row],[Cultivo]],Cod_categoría[],2,0)</f>
        <v>100102003</v>
      </c>
      <c r="H9589" t="str">
        <f>+VLOOKUP(F9589,Codigos[],2,0)</f>
        <v>Cítricos</v>
      </c>
      <c r="I9589">
        <f>+VLOOKUP(Tabla2[[#This Row],[Categoría]],Cod_procesamiento10[],2,0)</f>
        <v>2</v>
      </c>
      <c r="J9589" t="s">
        <v>163</v>
      </c>
      <c r="K9589" s="3">
        <v>1272.8599999999999</v>
      </c>
    </row>
    <row r="9590" spans="1:11" x14ac:dyDescent="0.35">
      <c r="A9590">
        <v>2015</v>
      </c>
      <c r="B9590" s="5" t="s">
        <v>50</v>
      </c>
      <c r="C9590" s="10">
        <v>42036</v>
      </c>
      <c r="D9590" t="s">
        <v>2</v>
      </c>
      <c r="E9590">
        <f>+VLOOKUP(Tabla2[[#This Row],[Punto de venta]],Punto_venta[],2,0)</f>
        <v>1</v>
      </c>
      <c r="F9590" t="s">
        <v>21</v>
      </c>
      <c r="G9590">
        <f>+VLOOKUP(Tabla2[[#This Row],[Cultivo]],Cod_categoría[],2,0)</f>
        <v>100108002</v>
      </c>
      <c r="H9590" t="str">
        <f>+VLOOKUP(F9590,Codigos[],2,0)</f>
        <v>Frutos tropicales y subtropicales</v>
      </c>
      <c r="I9590">
        <f>+VLOOKUP(Tabla2[[#This Row],[Categoría]],Cod_procesamiento10[],2,0)</f>
        <v>4</v>
      </c>
      <c r="J9590" t="s">
        <v>163</v>
      </c>
      <c r="K9590" s="3">
        <v>1954.55</v>
      </c>
    </row>
    <row r="9591" spans="1:11" x14ac:dyDescent="0.35">
      <c r="A9591">
        <v>2015</v>
      </c>
      <c r="B9591" s="5" t="s">
        <v>50</v>
      </c>
      <c r="C9591" s="10">
        <v>42036</v>
      </c>
      <c r="D9591" t="s">
        <v>2</v>
      </c>
      <c r="E9591">
        <f>+VLOOKUP(Tabla2[[#This Row],[Punto de venta]],Punto_venta[],2,0)</f>
        <v>1</v>
      </c>
      <c r="F9591" t="s">
        <v>10</v>
      </c>
      <c r="G9591">
        <f>+VLOOKUP(Tabla2[[#This Row],[Cultivo]],Cod_categoría[],2,0)</f>
        <v>100104002</v>
      </c>
      <c r="H9591" t="str">
        <f>+VLOOKUP(F9591,Codigos[],2,0)</f>
        <v>Frutos de pepita</v>
      </c>
      <c r="I9591">
        <f>+VLOOKUP(Tabla2[[#This Row],[Categoría]],Cod_procesamiento10[],2,0)</f>
        <v>3</v>
      </c>
      <c r="J9591" t="s">
        <v>163</v>
      </c>
      <c r="K9591" s="3">
        <v>571.61</v>
      </c>
    </row>
    <row r="9592" spans="1:11" x14ac:dyDescent="0.35">
      <c r="A9592">
        <v>2015</v>
      </c>
      <c r="B9592" s="5" t="s">
        <v>50</v>
      </c>
      <c r="C9592" s="10">
        <v>42036</v>
      </c>
      <c r="D9592" t="s">
        <v>2</v>
      </c>
      <c r="E9592">
        <f>+VLOOKUP(Tabla2[[#This Row],[Punto de venta]],Punto_venta[],2,0)</f>
        <v>1</v>
      </c>
      <c r="F9592" t="s">
        <v>11</v>
      </c>
      <c r="G9592">
        <f>+VLOOKUP(Tabla2[[#This Row],[Cultivo]],Cod_categoría[],2,0)</f>
        <v>100102005</v>
      </c>
      <c r="H9592" t="str">
        <f>+VLOOKUP(F9592,Codigos[],2,0)</f>
        <v>Cítricos</v>
      </c>
      <c r="I9592">
        <f>+VLOOKUP(Tabla2[[#This Row],[Categoría]],Cod_procesamiento10[],2,0)</f>
        <v>2</v>
      </c>
      <c r="J9592" t="s">
        <v>163</v>
      </c>
      <c r="K9592" s="3">
        <v>656.4</v>
      </c>
    </row>
    <row r="9593" spans="1:11" x14ac:dyDescent="0.35">
      <c r="A9593">
        <v>2015</v>
      </c>
      <c r="B9593" s="5" t="s">
        <v>50</v>
      </c>
      <c r="C9593" s="10">
        <v>42036</v>
      </c>
      <c r="D9593" t="s">
        <v>2</v>
      </c>
      <c r="E9593">
        <f>+VLOOKUP(Tabla2[[#This Row],[Punto de venta]],Punto_venta[],2,0)</f>
        <v>1</v>
      </c>
      <c r="F9593" t="s">
        <v>12</v>
      </c>
      <c r="G9593">
        <f>+VLOOKUP(Tabla2[[#This Row],[Cultivo]],Cod_categoría[],2,0)</f>
        <v>100103006</v>
      </c>
      <c r="H9593" t="str">
        <f>+VLOOKUP(F9593,Codigos[],2,0)</f>
        <v>Frutos de carozo</v>
      </c>
      <c r="I9593">
        <f>+VLOOKUP(Tabla2[[#This Row],[Categoría]],Cod_procesamiento10[],2,0)</f>
        <v>5</v>
      </c>
      <c r="J9593" t="s">
        <v>163</v>
      </c>
      <c r="K9593" s="3">
        <v>747.19</v>
      </c>
    </row>
    <row r="9594" spans="1:11" x14ac:dyDescent="0.35">
      <c r="A9594">
        <v>2015</v>
      </c>
      <c r="B9594" s="5" t="s">
        <v>50</v>
      </c>
      <c r="C9594" s="10">
        <v>42036</v>
      </c>
      <c r="D9594" t="s">
        <v>2</v>
      </c>
      <c r="E9594">
        <f>+VLOOKUP(Tabla2[[#This Row],[Punto de venta]],Punto_venta[],2,0)</f>
        <v>1</v>
      </c>
      <c r="F9594" t="s">
        <v>13</v>
      </c>
      <c r="G9594">
        <f>+VLOOKUP(Tabla2[[#This Row],[Cultivo]],Cod_categoría[],2,0)</f>
        <v>100106002</v>
      </c>
      <c r="H9594" t="str">
        <f>+VLOOKUP(F9594,Codigos[],2,0)</f>
        <v>Frutos oleaginosos</v>
      </c>
      <c r="I9594">
        <f>+VLOOKUP(Tabla2[[#This Row],[Categoría]],Cod_procesamiento10[],2,0)</f>
        <v>12</v>
      </c>
      <c r="J9594" t="s">
        <v>163</v>
      </c>
      <c r="K9594" s="3">
        <v>2562.0500000000002</v>
      </c>
    </row>
    <row r="9595" spans="1:11" x14ac:dyDescent="0.35">
      <c r="A9595">
        <v>2015</v>
      </c>
      <c r="B9595" s="5" t="s">
        <v>50</v>
      </c>
      <c r="C9595" s="10">
        <v>42036</v>
      </c>
      <c r="D9595" t="s">
        <v>2</v>
      </c>
      <c r="E9595">
        <f>+VLOOKUP(Tabla2[[#This Row],[Punto de venta]],Punto_venta[],2,0)</f>
        <v>1</v>
      </c>
      <c r="F9595" t="s">
        <v>15</v>
      </c>
      <c r="G9595">
        <f>+VLOOKUP(Tabla2[[#This Row],[Cultivo]],Cod_categoría[],2,0)</f>
        <v>100108006</v>
      </c>
      <c r="H9595" t="str">
        <f>+VLOOKUP(F9595,Codigos[],2,0)</f>
        <v>Frutos tropicales y subtropicales</v>
      </c>
      <c r="I9595">
        <f>+VLOOKUP(Tabla2[[#This Row],[Categoría]],Cod_procesamiento10[],2,0)</f>
        <v>4</v>
      </c>
      <c r="J9595" t="s">
        <v>163</v>
      </c>
      <c r="K9595" s="3">
        <v>542.98</v>
      </c>
    </row>
    <row r="9596" spans="1:11" x14ac:dyDescent="0.35">
      <c r="A9596">
        <v>2015</v>
      </c>
      <c r="B9596" s="5" t="s">
        <v>50</v>
      </c>
      <c r="C9596" s="10">
        <v>42036</v>
      </c>
      <c r="D9596" t="s">
        <v>2</v>
      </c>
      <c r="E9596">
        <f>+VLOOKUP(Tabla2[[#This Row],[Punto de venta]],Punto_venta[],2,0)</f>
        <v>1</v>
      </c>
      <c r="F9596" t="s">
        <v>16</v>
      </c>
      <c r="G9596">
        <f>+VLOOKUP(Tabla2[[#This Row],[Cultivo]],Cod_categoría[],2,0)</f>
        <v>100109001</v>
      </c>
      <c r="H9596" t="str">
        <f>+VLOOKUP(F9596,Codigos[],2,0)</f>
        <v>Uva</v>
      </c>
      <c r="I9596">
        <f>+VLOOKUP(Tabla2[[#This Row],[Categoría]],Cod_procesamiento10[],2,0)</f>
        <v>11</v>
      </c>
      <c r="J9596" t="s">
        <v>163</v>
      </c>
      <c r="K9596" s="3">
        <v>811.89</v>
      </c>
    </row>
    <row r="9597" spans="1:11" x14ac:dyDescent="0.35">
      <c r="A9597">
        <v>2015</v>
      </c>
      <c r="B9597" s="5" t="s">
        <v>50</v>
      </c>
      <c r="C9597" s="10">
        <v>42036</v>
      </c>
      <c r="D9597" t="s">
        <v>17</v>
      </c>
      <c r="E9597">
        <f>+VLOOKUP(Tabla2[[#This Row],[Punto de venta]],Punto_venta[],2,0)</f>
        <v>2</v>
      </c>
      <c r="F9597" t="s">
        <v>5</v>
      </c>
      <c r="G9597">
        <f>+VLOOKUP(Tabla2[[#This Row],[Cultivo]],Cod_categoría[],2,0)</f>
        <v>100103002</v>
      </c>
      <c r="H9597" t="str">
        <f>+VLOOKUP(F9597,Codigos[],2,0)</f>
        <v>Frutos de carozo</v>
      </c>
      <c r="I9597">
        <f>+VLOOKUP(Tabla2[[#This Row],[Categoría]],Cod_procesamiento10[],2,0)</f>
        <v>5</v>
      </c>
      <c r="J9597" t="s">
        <v>163</v>
      </c>
      <c r="K9597" s="3">
        <v>1167.78</v>
      </c>
    </row>
    <row r="9598" spans="1:11" x14ac:dyDescent="0.35">
      <c r="A9598">
        <v>2015</v>
      </c>
      <c r="B9598" s="5" t="s">
        <v>50</v>
      </c>
      <c r="C9598" s="10">
        <v>42036</v>
      </c>
      <c r="D9598" t="s">
        <v>17</v>
      </c>
      <c r="E9598">
        <f>+VLOOKUP(Tabla2[[#This Row],[Punto de venta]],Punto_venta[],2,0)</f>
        <v>2</v>
      </c>
      <c r="F9598" t="s">
        <v>7</v>
      </c>
      <c r="G9598">
        <f>+VLOOKUP(Tabla2[[#This Row],[Cultivo]],Cod_categoría[],2,0)</f>
        <v>100103004</v>
      </c>
      <c r="H9598" t="str">
        <f>+VLOOKUP(F9598,Codigos[],2,0)</f>
        <v>Frutos de carozo</v>
      </c>
      <c r="I9598">
        <f>+VLOOKUP(Tabla2[[#This Row],[Categoría]],Cod_procesamiento10[],2,0)</f>
        <v>5</v>
      </c>
      <c r="J9598" t="s">
        <v>163</v>
      </c>
      <c r="K9598" s="3">
        <v>1230.82</v>
      </c>
    </row>
    <row r="9599" spans="1:11" x14ac:dyDescent="0.35">
      <c r="A9599">
        <v>2015</v>
      </c>
      <c r="B9599" s="5" t="s">
        <v>50</v>
      </c>
      <c r="C9599" s="10">
        <v>42036</v>
      </c>
      <c r="D9599" t="s">
        <v>17</v>
      </c>
      <c r="E9599">
        <f>+VLOOKUP(Tabla2[[#This Row],[Punto de venta]],Punto_venta[],2,0)</f>
        <v>2</v>
      </c>
      <c r="F9599" t="s">
        <v>8</v>
      </c>
      <c r="G9599">
        <f>+VLOOKUP(Tabla2[[#This Row],[Cultivo]],Cod_categoría[],2,0)</f>
        <v>100112025</v>
      </c>
      <c r="H9599" t="str">
        <f>+VLOOKUP(F9599,Codigos[],2,0)</f>
        <v>Berries</v>
      </c>
      <c r="I9599">
        <f>+VLOOKUP(Tabla2[[#This Row],[Categoría]],Cod_procesamiento10[],2,0)</f>
        <v>1</v>
      </c>
      <c r="J9599" t="s">
        <v>163</v>
      </c>
      <c r="K9599" s="3">
        <v>3267.88</v>
      </c>
    </row>
    <row r="9600" spans="1:11" x14ac:dyDescent="0.35">
      <c r="A9600">
        <v>2015</v>
      </c>
      <c r="B9600" s="5" t="s">
        <v>50</v>
      </c>
      <c r="C9600" s="10">
        <v>42036</v>
      </c>
      <c r="D9600" t="s">
        <v>17</v>
      </c>
      <c r="E9600">
        <f>+VLOOKUP(Tabla2[[#This Row],[Punto de venta]],Punto_venta[],2,0)</f>
        <v>2</v>
      </c>
      <c r="F9600" t="s">
        <v>9</v>
      </c>
      <c r="G9600">
        <f>+VLOOKUP(Tabla2[[#This Row],[Cultivo]],Cod_categoría[],2,0)</f>
        <v>100102003</v>
      </c>
      <c r="H9600" t="str">
        <f>+VLOOKUP(F9600,Codigos[],2,0)</f>
        <v>Cítricos</v>
      </c>
      <c r="I9600">
        <f>+VLOOKUP(Tabla2[[#This Row],[Categoría]],Cod_procesamiento10[],2,0)</f>
        <v>2</v>
      </c>
      <c r="J9600" t="s">
        <v>163</v>
      </c>
      <c r="K9600" s="3">
        <v>1861.97</v>
      </c>
    </row>
    <row r="9601" spans="1:11" x14ac:dyDescent="0.35">
      <c r="A9601">
        <v>2015</v>
      </c>
      <c r="B9601" s="5" t="s">
        <v>50</v>
      </c>
      <c r="C9601" s="10">
        <v>42036</v>
      </c>
      <c r="D9601" t="s">
        <v>17</v>
      </c>
      <c r="E9601">
        <f>+VLOOKUP(Tabla2[[#This Row],[Punto de venta]],Punto_venta[],2,0)</f>
        <v>2</v>
      </c>
      <c r="F9601" t="s">
        <v>21</v>
      </c>
      <c r="G9601">
        <f>+VLOOKUP(Tabla2[[#This Row],[Cultivo]],Cod_categoría[],2,0)</f>
        <v>100108002</v>
      </c>
      <c r="H9601" t="str">
        <f>+VLOOKUP(F9601,Codigos[],2,0)</f>
        <v>Frutos tropicales y subtropicales</v>
      </c>
      <c r="I9601">
        <f>+VLOOKUP(Tabla2[[#This Row],[Categoría]],Cod_procesamiento10[],2,0)</f>
        <v>4</v>
      </c>
      <c r="J9601" t="s">
        <v>163</v>
      </c>
      <c r="K9601" s="3">
        <v>1642.29</v>
      </c>
    </row>
    <row r="9602" spans="1:11" x14ac:dyDescent="0.35">
      <c r="A9602">
        <v>2015</v>
      </c>
      <c r="B9602" s="5" t="s">
        <v>50</v>
      </c>
      <c r="C9602" s="10">
        <v>42036</v>
      </c>
      <c r="D9602" t="s">
        <v>17</v>
      </c>
      <c r="E9602">
        <f>+VLOOKUP(Tabla2[[#This Row],[Punto de venta]],Punto_venta[],2,0)</f>
        <v>2</v>
      </c>
      <c r="F9602" t="s">
        <v>10</v>
      </c>
      <c r="G9602">
        <f>+VLOOKUP(Tabla2[[#This Row],[Cultivo]],Cod_categoría[],2,0)</f>
        <v>100104002</v>
      </c>
      <c r="H9602" t="str">
        <f>+VLOOKUP(F9602,Codigos[],2,0)</f>
        <v>Frutos de pepita</v>
      </c>
      <c r="I9602">
        <f>+VLOOKUP(Tabla2[[#This Row],[Categoría]],Cod_procesamiento10[],2,0)</f>
        <v>3</v>
      </c>
      <c r="J9602" t="s">
        <v>163</v>
      </c>
      <c r="K9602" s="3">
        <v>1376.79</v>
      </c>
    </row>
    <row r="9603" spans="1:11" x14ac:dyDescent="0.35">
      <c r="A9603">
        <v>2015</v>
      </c>
      <c r="B9603" s="5" t="s">
        <v>50</v>
      </c>
      <c r="C9603" s="10">
        <v>42036</v>
      </c>
      <c r="D9603" t="s">
        <v>17</v>
      </c>
      <c r="E9603">
        <f>+VLOOKUP(Tabla2[[#This Row],[Punto de venta]],Punto_venta[],2,0)</f>
        <v>2</v>
      </c>
      <c r="F9603" t="s">
        <v>11</v>
      </c>
      <c r="G9603">
        <f>+VLOOKUP(Tabla2[[#This Row],[Cultivo]],Cod_categoría[],2,0)</f>
        <v>100102005</v>
      </c>
      <c r="H9603" t="str">
        <f>+VLOOKUP(F9603,Codigos[],2,0)</f>
        <v>Cítricos</v>
      </c>
      <c r="I9603">
        <f>+VLOOKUP(Tabla2[[#This Row],[Categoría]],Cod_procesamiento10[],2,0)</f>
        <v>2</v>
      </c>
      <c r="J9603" t="s">
        <v>163</v>
      </c>
      <c r="K9603" s="3">
        <v>1004.75</v>
      </c>
    </row>
    <row r="9604" spans="1:11" x14ac:dyDescent="0.35">
      <c r="A9604">
        <v>2015</v>
      </c>
      <c r="B9604" s="5" t="s">
        <v>50</v>
      </c>
      <c r="C9604" s="10">
        <v>42036</v>
      </c>
      <c r="D9604" t="s">
        <v>17</v>
      </c>
      <c r="E9604">
        <f>+VLOOKUP(Tabla2[[#This Row],[Punto de venta]],Punto_venta[],2,0)</f>
        <v>2</v>
      </c>
      <c r="F9604" t="s">
        <v>12</v>
      </c>
      <c r="G9604">
        <f>+VLOOKUP(Tabla2[[#This Row],[Cultivo]],Cod_categoría[],2,0)</f>
        <v>100103006</v>
      </c>
      <c r="H9604" t="str">
        <f>+VLOOKUP(F9604,Codigos[],2,0)</f>
        <v>Frutos de carozo</v>
      </c>
      <c r="I9604">
        <f>+VLOOKUP(Tabla2[[#This Row],[Categoría]],Cod_procesamiento10[],2,0)</f>
        <v>5</v>
      </c>
      <c r="J9604" t="s">
        <v>163</v>
      </c>
      <c r="K9604" s="3">
        <v>1222.99</v>
      </c>
    </row>
    <row r="9605" spans="1:11" x14ac:dyDescent="0.35">
      <c r="A9605">
        <v>2015</v>
      </c>
      <c r="B9605" s="5" t="s">
        <v>50</v>
      </c>
      <c r="C9605" s="10">
        <v>42036</v>
      </c>
      <c r="D9605" t="s">
        <v>17</v>
      </c>
      <c r="E9605">
        <f>+VLOOKUP(Tabla2[[#This Row],[Punto de venta]],Punto_venta[],2,0)</f>
        <v>2</v>
      </c>
      <c r="F9605" t="s">
        <v>13</v>
      </c>
      <c r="G9605">
        <f>+VLOOKUP(Tabla2[[#This Row],[Cultivo]],Cod_categoría[],2,0)</f>
        <v>100106002</v>
      </c>
      <c r="H9605" t="str">
        <f>+VLOOKUP(F9605,Codigos[],2,0)</f>
        <v>Frutos oleaginosos</v>
      </c>
      <c r="I9605">
        <f>+VLOOKUP(Tabla2[[#This Row],[Categoría]],Cod_procesamiento10[],2,0)</f>
        <v>12</v>
      </c>
      <c r="J9605" t="s">
        <v>163</v>
      </c>
      <c r="K9605" s="3">
        <v>2865.12</v>
      </c>
    </row>
    <row r="9606" spans="1:11" x14ac:dyDescent="0.35">
      <c r="A9606">
        <v>2015</v>
      </c>
      <c r="B9606" s="5" t="s">
        <v>50</v>
      </c>
      <c r="C9606" s="10">
        <v>42036</v>
      </c>
      <c r="D9606" t="s">
        <v>17</v>
      </c>
      <c r="E9606">
        <f>+VLOOKUP(Tabla2[[#This Row],[Punto de venta]],Punto_venta[],2,0)</f>
        <v>2</v>
      </c>
      <c r="F9606" t="s">
        <v>15</v>
      </c>
      <c r="G9606">
        <f>+VLOOKUP(Tabla2[[#This Row],[Cultivo]],Cod_categoría[],2,0)</f>
        <v>100108006</v>
      </c>
      <c r="H9606" t="str">
        <f>+VLOOKUP(F9606,Codigos[],2,0)</f>
        <v>Frutos tropicales y subtropicales</v>
      </c>
      <c r="I9606">
        <f>+VLOOKUP(Tabla2[[#This Row],[Categoría]],Cod_procesamiento10[],2,0)</f>
        <v>4</v>
      </c>
      <c r="J9606" t="s">
        <v>163</v>
      </c>
      <c r="K9606" s="3">
        <v>714.27</v>
      </c>
    </row>
    <row r="9607" spans="1:11" x14ac:dyDescent="0.35">
      <c r="A9607">
        <v>2015</v>
      </c>
      <c r="B9607" s="5" t="s">
        <v>50</v>
      </c>
      <c r="C9607" s="10">
        <v>42036</v>
      </c>
      <c r="D9607" t="s">
        <v>17</v>
      </c>
      <c r="E9607">
        <f>+VLOOKUP(Tabla2[[#This Row],[Punto de venta]],Punto_venta[],2,0)</f>
        <v>2</v>
      </c>
      <c r="F9607" t="s">
        <v>16</v>
      </c>
      <c r="G9607">
        <f>+VLOOKUP(Tabla2[[#This Row],[Cultivo]],Cod_categoría[],2,0)</f>
        <v>100109001</v>
      </c>
      <c r="H9607" t="str">
        <f>+VLOOKUP(F9607,Codigos[],2,0)</f>
        <v>Uva</v>
      </c>
      <c r="I9607">
        <f>+VLOOKUP(Tabla2[[#This Row],[Categoría]],Cod_procesamiento10[],2,0)</f>
        <v>11</v>
      </c>
      <c r="J9607" t="s">
        <v>163</v>
      </c>
      <c r="K9607" s="3">
        <v>2110.0500000000002</v>
      </c>
    </row>
    <row r="9608" spans="1:11" x14ac:dyDescent="0.35">
      <c r="A9608">
        <v>2015</v>
      </c>
      <c r="B9608" s="5" t="s">
        <v>50</v>
      </c>
      <c r="C9608" s="10">
        <v>42036</v>
      </c>
      <c r="D9608" t="s">
        <v>24</v>
      </c>
      <c r="E9608">
        <f>+VLOOKUP(Tabla2[[#This Row],[Punto de venta]],Punto_venta[],2,0)</f>
        <v>3</v>
      </c>
      <c r="F9608" t="s">
        <v>68</v>
      </c>
      <c r="G9608">
        <f>+VLOOKUP(Tabla2[[#This Row],[Cultivo]],Cod_categoría[],2,0)</f>
        <v>100101001</v>
      </c>
      <c r="H9608" t="str">
        <f>+VLOOKUP(F9608,Codigos[],2,0)</f>
        <v>Berries</v>
      </c>
      <c r="I9608">
        <f>+VLOOKUP(Tabla2[[#This Row],[Categoría]],Cod_procesamiento10[],2,0)</f>
        <v>1</v>
      </c>
      <c r="J9608" t="s">
        <v>163</v>
      </c>
      <c r="K9608" s="3">
        <v>2105.2399999999998</v>
      </c>
    </row>
    <row r="9609" spans="1:11" x14ac:dyDescent="0.35">
      <c r="A9609">
        <v>2015</v>
      </c>
      <c r="B9609" s="5" t="s">
        <v>50</v>
      </c>
      <c r="C9609" s="10">
        <v>42036</v>
      </c>
      <c r="D9609" t="s">
        <v>24</v>
      </c>
      <c r="E9609">
        <f>+VLOOKUP(Tabla2[[#This Row],[Punto de venta]],Punto_venta[],2,0)</f>
        <v>3</v>
      </c>
      <c r="F9609" t="s">
        <v>3</v>
      </c>
      <c r="G9609">
        <f>+VLOOKUP(Tabla2[[#This Row],[Cultivo]],Cod_categoría[],2,0)</f>
        <v>100103001</v>
      </c>
      <c r="H9609" t="str">
        <f>+VLOOKUP(F9609,Codigos[],2,0)</f>
        <v>Frutos de carozo</v>
      </c>
      <c r="I9609">
        <f>+VLOOKUP(Tabla2[[#This Row],[Categoría]],Cod_procesamiento10[],2,0)</f>
        <v>5</v>
      </c>
      <c r="J9609" t="s">
        <v>163</v>
      </c>
      <c r="K9609" s="3">
        <v>742</v>
      </c>
    </row>
    <row r="9610" spans="1:11" x14ac:dyDescent="0.35">
      <c r="A9610">
        <v>2015</v>
      </c>
      <c r="B9610" s="5" t="s">
        <v>50</v>
      </c>
      <c r="C9610" s="10">
        <v>42036</v>
      </c>
      <c r="D9610" t="s">
        <v>24</v>
      </c>
      <c r="E9610">
        <f>+VLOOKUP(Tabla2[[#This Row],[Punto de venta]],Punto_venta[],2,0)</f>
        <v>3</v>
      </c>
      <c r="F9610" t="s">
        <v>4</v>
      </c>
      <c r="G9610">
        <f>+VLOOKUP(Tabla2[[#This Row],[Cultivo]],Cod_categoría[],2,0)</f>
        <v>100107002</v>
      </c>
      <c r="H9610" t="str">
        <f>+VLOOKUP(F9610,Codigos[],2,0)</f>
        <v>Frutos tropicales y subtropicales</v>
      </c>
      <c r="I9610">
        <f>+VLOOKUP(Tabla2[[#This Row],[Categoría]],Cod_procesamiento10[],2,0)</f>
        <v>4</v>
      </c>
      <c r="J9610" t="s">
        <v>163</v>
      </c>
      <c r="K9610" s="3">
        <v>1054.55</v>
      </c>
    </row>
    <row r="9611" spans="1:11" x14ac:dyDescent="0.35">
      <c r="A9611">
        <v>2015</v>
      </c>
      <c r="B9611" s="5" t="s">
        <v>50</v>
      </c>
      <c r="C9611" s="10">
        <v>42036</v>
      </c>
      <c r="D9611" t="s">
        <v>24</v>
      </c>
      <c r="E9611">
        <f>+VLOOKUP(Tabla2[[#This Row],[Punto de venta]],Punto_venta[],2,0)</f>
        <v>3</v>
      </c>
      <c r="F9611" t="s">
        <v>5</v>
      </c>
      <c r="G9611">
        <f>+VLOOKUP(Tabla2[[#This Row],[Cultivo]],Cod_categoría[],2,0)</f>
        <v>100103002</v>
      </c>
      <c r="H9611" t="str">
        <f>+VLOOKUP(F9611,Codigos[],2,0)</f>
        <v>Frutos de carozo</v>
      </c>
      <c r="I9611">
        <f>+VLOOKUP(Tabla2[[#This Row],[Categoría]],Cod_procesamiento10[],2,0)</f>
        <v>5</v>
      </c>
      <c r="J9611" t="s">
        <v>163</v>
      </c>
      <c r="K9611" s="3">
        <v>339.42</v>
      </c>
    </row>
    <row r="9612" spans="1:11" x14ac:dyDescent="0.35">
      <c r="A9612">
        <v>2015</v>
      </c>
      <c r="B9612" s="5" t="s">
        <v>50</v>
      </c>
      <c r="C9612" s="10">
        <v>42036</v>
      </c>
      <c r="D9612" t="s">
        <v>24</v>
      </c>
      <c r="E9612">
        <f>+VLOOKUP(Tabla2[[#This Row],[Punto de venta]],Punto_venta[],2,0)</f>
        <v>3</v>
      </c>
      <c r="F9612" t="s">
        <v>6</v>
      </c>
      <c r="G9612">
        <f>+VLOOKUP(Tabla2[[#This Row],[Cultivo]],Cod_categoría[],2,0)</f>
        <v>100103003</v>
      </c>
      <c r="H9612" t="str">
        <f>+VLOOKUP(F9612,Codigos[],2,0)</f>
        <v>Frutos de carozo</v>
      </c>
      <c r="I9612">
        <f>+VLOOKUP(Tabla2[[#This Row],[Categoría]],Cod_procesamiento10[],2,0)</f>
        <v>5</v>
      </c>
      <c r="J9612" t="s">
        <v>163</v>
      </c>
      <c r="K9612" s="3">
        <v>445.83</v>
      </c>
    </row>
    <row r="9613" spans="1:11" x14ac:dyDescent="0.35">
      <c r="A9613">
        <v>2015</v>
      </c>
      <c r="B9613" s="5" t="s">
        <v>50</v>
      </c>
      <c r="C9613" s="10">
        <v>42036</v>
      </c>
      <c r="D9613" t="s">
        <v>24</v>
      </c>
      <c r="E9613">
        <f>+VLOOKUP(Tabla2[[#This Row],[Punto de venta]],Punto_venta[],2,0)</f>
        <v>3</v>
      </c>
      <c r="F9613" t="s">
        <v>7</v>
      </c>
      <c r="G9613">
        <f>+VLOOKUP(Tabla2[[#This Row],[Cultivo]],Cod_categoría[],2,0)</f>
        <v>100103004</v>
      </c>
      <c r="H9613" t="str">
        <f>+VLOOKUP(F9613,Codigos[],2,0)</f>
        <v>Frutos de carozo</v>
      </c>
      <c r="I9613">
        <f>+VLOOKUP(Tabla2[[#This Row],[Categoría]],Cod_procesamiento10[],2,0)</f>
        <v>5</v>
      </c>
      <c r="J9613" t="s">
        <v>163</v>
      </c>
      <c r="K9613" s="3">
        <v>569.83000000000004</v>
      </c>
    </row>
    <row r="9614" spans="1:11" x14ac:dyDescent="0.35">
      <c r="A9614">
        <v>2015</v>
      </c>
      <c r="B9614" s="5" t="s">
        <v>50</v>
      </c>
      <c r="C9614" s="10">
        <v>42036</v>
      </c>
      <c r="D9614" t="s">
        <v>24</v>
      </c>
      <c r="E9614">
        <f>+VLOOKUP(Tabla2[[#This Row],[Punto de venta]],Punto_venta[],2,0)</f>
        <v>3</v>
      </c>
      <c r="F9614" t="s">
        <v>23</v>
      </c>
      <c r="G9614">
        <f>+VLOOKUP(Tabla2[[#This Row],[Cultivo]],Cod_categoría[],2,0)</f>
        <v>100101004</v>
      </c>
      <c r="H9614" t="str">
        <f>+VLOOKUP(F9614,Codigos[],2,0)</f>
        <v>Berries</v>
      </c>
      <c r="I9614">
        <f>+VLOOKUP(Tabla2[[#This Row],[Categoría]],Cod_procesamiento10[],2,0)</f>
        <v>1</v>
      </c>
      <c r="J9614" t="s">
        <v>163</v>
      </c>
      <c r="K9614" s="3">
        <v>1908.57</v>
      </c>
    </row>
    <row r="9615" spans="1:11" x14ac:dyDescent="0.35">
      <c r="A9615">
        <v>2015</v>
      </c>
      <c r="B9615" s="5" t="s">
        <v>50</v>
      </c>
      <c r="C9615" s="10">
        <v>42036</v>
      </c>
      <c r="D9615" t="s">
        <v>24</v>
      </c>
      <c r="E9615">
        <f>+VLOOKUP(Tabla2[[#This Row],[Punto de venta]],Punto_venta[],2,0)</f>
        <v>3</v>
      </c>
      <c r="F9615" t="s">
        <v>8</v>
      </c>
      <c r="G9615">
        <f>+VLOOKUP(Tabla2[[#This Row],[Cultivo]],Cod_categoría[],2,0)</f>
        <v>100112025</v>
      </c>
      <c r="H9615" t="str">
        <f>+VLOOKUP(F9615,Codigos[],2,0)</f>
        <v>Berries</v>
      </c>
      <c r="I9615">
        <f>+VLOOKUP(Tabla2[[#This Row],[Categoría]],Cod_procesamiento10[],2,0)</f>
        <v>1</v>
      </c>
      <c r="J9615" t="s">
        <v>163</v>
      </c>
      <c r="K9615" s="3">
        <v>785.98</v>
      </c>
    </row>
    <row r="9616" spans="1:11" x14ac:dyDescent="0.35">
      <c r="A9616">
        <v>2015</v>
      </c>
      <c r="B9616" s="5" t="s">
        <v>50</v>
      </c>
      <c r="C9616" s="10">
        <v>42036</v>
      </c>
      <c r="D9616" t="s">
        <v>24</v>
      </c>
      <c r="E9616">
        <f>+VLOOKUP(Tabla2[[#This Row],[Punto de venta]],Punto_venta[],2,0)</f>
        <v>3</v>
      </c>
      <c r="F9616" t="s">
        <v>19</v>
      </c>
      <c r="G9616">
        <f>+VLOOKUP(Tabla2[[#This Row],[Cultivo]],Cod_categoría[],2,0)</f>
        <v>100101007</v>
      </c>
      <c r="H9616" t="str">
        <f>+VLOOKUP(F9616,Codigos[],2,0)</f>
        <v>Berries</v>
      </c>
      <c r="I9616">
        <f>+VLOOKUP(Tabla2[[#This Row],[Categoría]],Cod_procesamiento10[],2,0)</f>
        <v>1</v>
      </c>
      <c r="J9616" t="s">
        <v>163</v>
      </c>
      <c r="K9616" s="3">
        <v>666.67</v>
      </c>
    </row>
    <row r="9617" spans="1:11" x14ac:dyDescent="0.35">
      <c r="A9617">
        <v>2015</v>
      </c>
      <c r="B9617" s="5" t="s">
        <v>50</v>
      </c>
      <c r="C9617" s="10">
        <v>42036</v>
      </c>
      <c r="D9617" t="s">
        <v>24</v>
      </c>
      <c r="E9617">
        <f>+VLOOKUP(Tabla2[[#This Row],[Punto de venta]],Punto_venta[],2,0)</f>
        <v>3</v>
      </c>
      <c r="F9617" t="s">
        <v>9</v>
      </c>
      <c r="G9617">
        <f>+VLOOKUP(Tabla2[[#This Row],[Cultivo]],Cod_categoría[],2,0)</f>
        <v>100102003</v>
      </c>
      <c r="H9617" t="str">
        <f>+VLOOKUP(F9617,Codigos[],2,0)</f>
        <v>Cítricos</v>
      </c>
      <c r="I9617">
        <f>+VLOOKUP(Tabla2[[#This Row],[Categoría]],Cod_procesamiento10[],2,0)</f>
        <v>2</v>
      </c>
      <c r="J9617" t="s">
        <v>163</v>
      </c>
      <c r="K9617" s="3">
        <v>842.68</v>
      </c>
    </row>
    <row r="9618" spans="1:11" x14ac:dyDescent="0.35">
      <c r="A9618">
        <v>2015</v>
      </c>
      <c r="B9618" s="5" t="s">
        <v>50</v>
      </c>
      <c r="C9618" s="10">
        <v>42036</v>
      </c>
      <c r="D9618" t="s">
        <v>24</v>
      </c>
      <c r="E9618">
        <f>+VLOOKUP(Tabla2[[#This Row],[Punto de venta]],Punto_venta[],2,0)</f>
        <v>3</v>
      </c>
      <c r="F9618" t="s">
        <v>20</v>
      </c>
      <c r="G9618">
        <f>+VLOOKUP(Tabla2[[#This Row],[Cultivo]],Cod_categoría[],2,0)</f>
        <v>100102004</v>
      </c>
      <c r="H9618" t="str">
        <f>+VLOOKUP(F9618,Codigos[],2,0)</f>
        <v>Cítricos</v>
      </c>
      <c r="I9618">
        <f>+VLOOKUP(Tabla2[[#This Row],[Categoría]],Cod_procesamiento10[],2,0)</f>
        <v>2</v>
      </c>
      <c r="J9618" t="s">
        <v>163</v>
      </c>
      <c r="K9618" s="3">
        <v>423.97</v>
      </c>
    </row>
    <row r="9619" spans="1:11" x14ac:dyDescent="0.35">
      <c r="A9619">
        <v>2015</v>
      </c>
      <c r="B9619" s="5" t="s">
        <v>50</v>
      </c>
      <c r="C9619" s="10">
        <v>42036</v>
      </c>
      <c r="D9619" t="s">
        <v>24</v>
      </c>
      <c r="E9619">
        <f>+VLOOKUP(Tabla2[[#This Row],[Punto de venta]],Punto_venta[],2,0)</f>
        <v>3</v>
      </c>
      <c r="F9619" t="s">
        <v>21</v>
      </c>
      <c r="G9619">
        <f>+VLOOKUP(Tabla2[[#This Row],[Cultivo]],Cod_categoría[],2,0)</f>
        <v>100108002</v>
      </c>
      <c r="H9619" t="str">
        <f>+VLOOKUP(F9619,Codigos[],2,0)</f>
        <v>Frutos tropicales y subtropicales</v>
      </c>
      <c r="I9619">
        <f>+VLOOKUP(Tabla2[[#This Row],[Categoría]],Cod_procesamiento10[],2,0)</f>
        <v>4</v>
      </c>
      <c r="J9619" t="s">
        <v>163</v>
      </c>
      <c r="K9619" s="3">
        <v>1429.43</v>
      </c>
    </row>
    <row r="9620" spans="1:11" x14ac:dyDescent="0.35">
      <c r="A9620">
        <v>2015</v>
      </c>
      <c r="B9620" s="5" t="s">
        <v>50</v>
      </c>
      <c r="C9620" s="10">
        <v>42036</v>
      </c>
      <c r="D9620" t="s">
        <v>24</v>
      </c>
      <c r="E9620">
        <f>+VLOOKUP(Tabla2[[#This Row],[Punto de venta]],Punto_venta[],2,0)</f>
        <v>3</v>
      </c>
      <c r="F9620" t="s">
        <v>10</v>
      </c>
      <c r="G9620">
        <f>+VLOOKUP(Tabla2[[#This Row],[Cultivo]],Cod_categoría[],2,0)</f>
        <v>100104002</v>
      </c>
      <c r="H9620" t="str">
        <f>+VLOOKUP(F9620,Codigos[],2,0)</f>
        <v>Frutos de pepita</v>
      </c>
      <c r="I9620">
        <f>+VLOOKUP(Tabla2[[#This Row],[Categoría]],Cod_procesamiento10[],2,0)</f>
        <v>3</v>
      </c>
      <c r="J9620" t="s">
        <v>163</v>
      </c>
      <c r="K9620" s="3">
        <v>343.4</v>
      </c>
    </row>
    <row r="9621" spans="1:11" x14ac:dyDescent="0.35">
      <c r="A9621">
        <v>2015</v>
      </c>
      <c r="B9621" s="5" t="s">
        <v>50</v>
      </c>
      <c r="C9621" s="10">
        <v>42036</v>
      </c>
      <c r="D9621" t="s">
        <v>24</v>
      </c>
      <c r="E9621">
        <f>+VLOOKUP(Tabla2[[#This Row],[Punto de venta]],Punto_venta[],2,0)</f>
        <v>3</v>
      </c>
      <c r="F9621" t="s">
        <v>22</v>
      </c>
      <c r="G9621">
        <f>+VLOOKUP(Tabla2[[#This Row],[Cultivo]],Cod_categoría[],2,0)</f>
        <v>100114041</v>
      </c>
      <c r="H9621" t="str">
        <f>+VLOOKUP(F9621,Codigos[],2,0)</f>
        <v>Frutos tropicales y subtropicales</v>
      </c>
      <c r="I9621">
        <f>+VLOOKUP(Tabla2[[#This Row],[Categoría]],Cod_procesamiento10[],2,0)</f>
        <v>4</v>
      </c>
      <c r="J9621" t="s">
        <v>163</v>
      </c>
      <c r="K9621" s="3">
        <v>1596</v>
      </c>
    </row>
    <row r="9622" spans="1:11" x14ac:dyDescent="0.35">
      <c r="A9622">
        <v>2015</v>
      </c>
      <c r="B9622" s="5" t="s">
        <v>50</v>
      </c>
      <c r="C9622" s="10">
        <v>42036</v>
      </c>
      <c r="D9622" t="s">
        <v>24</v>
      </c>
      <c r="E9622">
        <f>+VLOOKUP(Tabla2[[#This Row],[Punto de venta]],Punto_venta[],2,0)</f>
        <v>3</v>
      </c>
      <c r="F9622" t="s">
        <v>28</v>
      </c>
      <c r="G9622">
        <f>+VLOOKUP(Tabla2[[#This Row],[Cultivo]],Cod_categoría[],2,0)</f>
        <v>100104003</v>
      </c>
      <c r="H9622" t="str">
        <f>+VLOOKUP(F9622,Codigos[],2,0)</f>
        <v>Frutos de pepita</v>
      </c>
      <c r="I9622">
        <f>+VLOOKUP(Tabla2[[#This Row],[Categoría]],Cod_procesamiento10[],2,0)</f>
        <v>3</v>
      </c>
      <c r="J9622" t="s">
        <v>163</v>
      </c>
      <c r="K9622" s="3">
        <v>535</v>
      </c>
    </row>
    <row r="9623" spans="1:11" x14ac:dyDescent="0.35">
      <c r="A9623">
        <v>2015</v>
      </c>
      <c r="B9623" s="5" t="s">
        <v>50</v>
      </c>
      <c r="C9623" s="10">
        <v>42036</v>
      </c>
      <c r="D9623" t="s">
        <v>24</v>
      </c>
      <c r="E9623">
        <f>+VLOOKUP(Tabla2[[#This Row],[Punto de venta]],Punto_venta[],2,0)</f>
        <v>3</v>
      </c>
      <c r="F9623" t="s">
        <v>26</v>
      </c>
      <c r="G9623">
        <f>+VLOOKUP(Tabla2[[#This Row],[Cultivo]],Cod_categoría[],2,0)</f>
        <v>100101008</v>
      </c>
      <c r="H9623" t="str">
        <f>+VLOOKUP(F9623,Codigos[],2,0)</f>
        <v>Berries</v>
      </c>
      <c r="I9623">
        <f>+VLOOKUP(Tabla2[[#This Row],[Categoría]],Cod_procesamiento10[],2,0)</f>
        <v>1</v>
      </c>
      <c r="J9623" t="s">
        <v>163</v>
      </c>
      <c r="K9623" s="3">
        <v>1043.33</v>
      </c>
    </row>
    <row r="9624" spans="1:11" x14ac:dyDescent="0.35">
      <c r="A9624">
        <v>2015</v>
      </c>
      <c r="B9624" s="5" t="s">
        <v>50</v>
      </c>
      <c r="C9624" s="10">
        <v>42036</v>
      </c>
      <c r="D9624" t="s">
        <v>24</v>
      </c>
      <c r="E9624">
        <f>+VLOOKUP(Tabla2[[#This Row],[Punto de venta]],Punto_venta[],2,0)</f>
        <v>3</v>
      </c>
      <c r="F9624" t="s">
        <v>11</v>
      </c>
      <c r="G9624">
        <f>+VLOOKUP(Tabla2[[#This Row],[Cultivo]],Cod_categoría[],2,0)</f>
        <v>100102005</v>
      </c>
      <c r="H9624" t="str">
        <f>+VLOOKUP(F9624,Codigos[],2,0)</f>
        <v>Cítricos</v>
      </c>
      <c r="I9624">
        <f>+VLOOKUP(Tabla2[[#This Row],[Categoría]],Cod_procesamiento10[],2,0)</f>
        <v>2</v>
      </c>
      <c r="J9624" t="s">
        <v>163</v>
      </c>
      <c r="K9624" s="3">
        <v>417.88</v>
      </c>
    </row>
    <row r="9625" spans="1:11" x14ac:dyDescent="0.35">
      <c r="A9625">
        <v>2015</v>
      </c>
      <c r="B9625" s="5" t="s">
        <v>50</v>
      </c>
      <c r="C9625" s="10">
        <v>42036</v>
      </c>
      <c r="D9625" t="s">
        <v>24</v>
      </c>
      <c r="E9625">
        <f>+VLOOKUP(Tabla2[[#This Row],[Punto de venta]],Punto_venta[],2,0)</f>
        <v>3</v>
      </c>
      <c r="F9625" t="s">
        <v>12</v>
      </c>
      <c r="G9625">
        <f>+VLOOKUP(Tabla2[[#This Row],[Cultivo]],Cod_categoría[],2,0)</f>
        <v>100103006</v>
      </c>
      <c r="H9625" t="str">
        <f>+VLOOKUP(F9625,Codigos[],2,0)</f>
        <v>Frutos de carozo</v>
      </c>
      <c r="I9625">
        <f>+VLOOKUP(Tabla2[[#This Row],[Categoría]],Cod_procesamiento10[],2,0)</f>
        <v>5</v>
      </c>
      <c r="J9625" t="s">
        <v>163</v>
      </c>
      <c r="K9625" s="3">
        <v>520.49</v>
      </c>
    </row>
    <row r="9626" spans="1:11" x14ac:dyDescent="0.35">
      <c r="A9626">
        <v>2015</v>
      </c>
      <c r="B9626" s="5" t="s">
        <v>50</v>
      </c>
      <c r="C9626" s="10">
        <v>42036</v>
      </c>
      <c r="D9626" t="s">
        <v>24</v>
      </c>
      <c r="E9626">
        <f>+VLOOKUP(Tabla2[[#This Row],[Punto de venta]],Punto_venta[],2,0)</f>
        <v>3</v>
      </c>
      <c r="F9626" t="s">
        <v>13</v>
      </c>
      <c r="G9626">
        <f>+VLOOKUP(Tabla2[[#This Row],[Cultivo]],Cod_categoría[],2,0)</f>
        <v>100106002</v>
      </c>
      <c r="H9626" t="str">
        <f>+VLOOKUP(F9626,Codigos[],2,0)</f>
        <v>Frutos oleaginosos</v>
      </c>
      <c r="I9626">
        <f>+VLOOKUP(Tabla2[[#This Row],[Categoría]],Cod_procesamiento10[],2,0)</f>
        <v>12</v>
      </c>
      <c r="J9626" t="s">
        <v>163</v>
      </c>
      <c r="K9626" s="3">
        <v>1731.93</v>
      </c>
    </row>
    <row r="9627" spans="1:11" x14ac:dyDescent="0.35">
      <c r="A9627">
        <v>2015</v>
      </c>
      <c r="B9627" s="5" t="s">
        <v>50</v>
      </c>
      <c r="C9627" s="10">
        <v>42036</v>
      </c>
      <c r="D9627" t="s">
        <v>24</v>
      </c>
      <c r="E9627">
        <f>+VLOOKUP(Tabla2[[#This Row],[Punto de venta]],Punto_venta[],2,0)</f>
        <v>3</v>
      </c>
      <c r="F9627" t="s">
        <v>31</v>
      </c>
      <c r="G9627">
        <f>+VLOOKUP(Tabla2[[#This Row],[Cultivo]],Cod_categoría[],2,0)</f>
        <v>100108004</v>
      </c>
      <c r="H9627" t="str">
        <f>+VLOOKUP(F9627,Codigos[],2,0)</f>
        <v>Frutos tropicales y subtropicales</v>
      </c>
      <c r="I9627">
        <f>+VLOOKUP(Tabla2[[#This Row],[Categoría]],Cod_procesamiento10[],2,0)</f>
        <v>4</v>
      </c>
      <c r="J9627" t="s">
        <v>163</v>
      </c>
      <c r="K9627" s="3">
        <v>1112.6600000000001</v>
      </c>
    </row>
    <row r="9628" spans="1:11" x14ac:dyDescent="0.35">
      <c r="A9628">
        <v>2015</v>
      </c>
      <c r="B9628" s="5" t="s">
        <v>50</v>
      </c>
      <c r="C9628" s="10">
        <v>42036</v>
      </c>
      <c r="D9628" t="s">
        <v>24</v>
      </c>
      <c r="E9628">
        <f>+VLOOKUP(Tabla2[[#This Row],[Punto de venta]],Punto_venta[],2,0)</f>
        <v>3</v>
      </c>
      <c r="F9628" t="s">
        <v>14</v>
      </c>
      <c r="G9628">
        <f>+VLOOKUP(Tabla2[[#This Row],[Cultivo]],Cod_categoría[],2,0)</f>
        <v>100104005</v>
      </c>
      <c r="H9628" t="str">
        <f>+VLOOKUP(F9628,Codigos[],2,0)</f>
        <v>Frutos de pepita</v>
      </c>
      <c r="I9628">
        <f>+VLOOKUP(Tabla2[[#This Row],[Categoría]],Cod_procesamiento10[],2,0)</f>
        <v>3</v>
      </c>
      <c r="J9628" t="s">
        <v>163</v>
      </c>
      <c r="K9628" s="3">
        <v>348.75</v>
      </c>
    </row>
    <row r="9629" spans="1:11" x14ac:dyDescent="0.35">
      <c r="A9629">
        <v>2015</v>
      </c>
      <c r="B9629" s="5" t="s">
        <v>50</v>
      </c>
      <c r="C9629" s="10">
        <v>42036</v>
      </c>
      <c r="D9629" t="s">
        <v>24</v>
      </c>
      <c r="E9629">
        <f>+VLOOKUP(Tabla2[[#This Row],[Punto de venta]],Punto_venta[],2,0)</f>
        <v>3</v>
      </c>
      <c r="F9629" t="s">
        <v>35</v>
      </c>
      <c r="G9629">
        <f>+VLOOKUP(Tabla2[[#This Row],[Cultivo]],Cod_categoría[],2,0)</f>
        <v>100114044</v>
      </c>
      <c r="H9629" t="str">
        <f>+VLOOKUP(F9629,Codigos[],2,0)</f>
        <v>Frutos de pepita</v>
      </c>
      <c r="I9629">
        <f>+VLOOKUP(Tabla2[[#This Row],[Categoría]],Cod_procesamiento10[],2,0)</f>
        <v>3</v>
      </c>
      <c r="J9629" t="s">
        <v>163</v>
      </c>
      <c r="K9629" s="3">
        <v>361.67</v>
      </c>
    </row>
    <row r="9630" spans="1:11" x14ac:dyDescent="0.35">
      <c r="A9630">
        <v>2015</v>
      </c>
      <c r="B9630" s="5" t="s">
        <v>50</v>
      </c>
      <c r="C9630" s="10">
        <v>42036</v>
      </c>
      <c r="D9630" t="s">
        <v>24</v>
      </c>
      <c r="E9630">
        <f>+VLOOKUP(Tabla2[[#This Row],[Punto de venta]],Punto_venta[],2,0)</f>
        <v>3</v>
      </c>
      <c r="F9630" t="s">
        <v>15</v>
      </c>
      <c r="G9630">
        <f>+VLOOKUP(Tabla2[[#This Row],[Cultivo]],Cod_categoría[],2,0)</f>
        <v>100108006</v>
      </c>
      <c r="H9630" t="str">
        <f>+VLOOKUP(F9630,Codigos[],2,0)</f>
        <v>Frutos tropicales y subtropicales</v>
      </c>
      <c r="I9630">
        <f>+VLOOKUP(Tabla2[[#This Row],[Categoría]],Cod_procesamiento10[],2,0)</f>
        <v>4</v>
      </c>
      <c r="J9630" t="s">
        <v>163</v>
      </c>
      <c r="K9630" s="3">
        <v>412.37</v>
      </c>
    </row>
    <row r="9631" spans="1:11" x14ac:dyDescent="0.35">
      <c r="A9631">
        <v>2015</v>
      </c>
      <c r="B9631" s="5" t="s">
        <v>50</v>
      </c>
      <c r="C9631" s="10">
        <v>42036</v>
      </c>
      <c r="D9631" t="s">
        <v>24</v>
      </c>
      <c r="E9631">
        <f>+VLOOKUP(Tabla2[[#This Row],[Punto de venta]],Punto_venta[],2,0)</f>
        <v>3</v>
      </c>
      <c r="F9631" t="s">
        <v>27</v>
      </c>
      <c r="G9631">
        <f>+VLOOKUP(Tabla2[[#This Row],[Cultivo]],Cod_categoría[],2,0)</f>
        <v>100102006</v>
      </c>
      <c r="H9631" t="str">
        <f>+VLOOKUP(F9631,Codigos[],2,0)</f>
        <v>Cítricos</v>
      </c>
      <c r="I9631">
        <f>+VLOOKUP(Tabla2[[#This Row],[Categoría]],Cod_procesamiento10[],2,0)</f>
        <v>2</v>
      </c>
      <c r="J9631" t="s">
        <v>163</v>
      </c>
      <c r="K9631" s="3">
        <v>558.4</v>
      </c>
    </row>
    <row r="9632" spans="1:11" x14ac:dyDescent="0.35">
      <c r="A9632">
        <v>2015</v>
      </c>
      <c r="B9632" s="5" t="s">
        <v>50</v>
      </c>
      <c r="C9632" s="10">
        <v>42036</v>
      </c>
      <c r="D9632" t="s">
        <v>24</v>
      </c>
      <c r="E9632">
        <f>+VLOOKUP(Tabla2[[#This Row],[Punto de venta]],Punto_venta[],2,0)</f>
        <v>3</v>
      </c>
      <c r="F9632" t="s">
        <v>18</v>
      </c>
      <c r="G9632">
        <f>+VLOOKUP(Tabla2[[#This Row],[Cultivo]],Cod_categoría[],2,0)</f>
        <v>100114042</v>
      </c>
      <c r="H9632" t="str">
        <f>+VLOOKUP(F9632,Codigos[],2,0)</f>
        <v>Otros</v>
      </c>
      <c r="I9632">
        <f>+VLOOKUP(Tabla2[[#This Row],[Categoría]],Cod_procesamiento10[],2,0)</f>
        <v>13</v>
      </c>
      <c r="J9632" t="s">
        <v>163</v>
      </c>
      <c r="K9632" s="3">
        <v>532.14</v>
      </c>
    </row>
    <row r="9633" spans="1:11" x14ac:dyDescent="0.35">
      <c r="A9633">
        <v>2015</v>
      </c>
      <c r="B9633" s="5" t="s">
        <v>50</v>
      </c>
      <c r="C9633" s="10">
        <v>42036</v>
      </c>
      <c r="D9633" t="s">
        <v>24</v>
      </c>
      <c r="E9633">
        <f>+VLOOKUP(Tabla2[[#This Row],[Punto de venta]],Punto_venta[],2,0)</f>
        <v>3</v>
      </c>
      <c r="F9633" t="s">
        <v>16</v>
      </c>
      <c r="G9633">
        <f>+VLOOKUP(Tabla2[[#This Row],[Cultivo]],Cod_categoría[],2,0)</f>
        <v>100109001</v>
      </c>
      <c r="H9633" t="str">
        <f>+VLOOKUP(F9633,Codigos[],2,0)</f>
        <v>Uva</v>
      </c>
      <c r="I9633">
        <f>+VLOOKUP(Tabla2[[#This Row],[Categoría]],Cod_procesamiento10[],2,0)</f>
        <v>11</v>
      </c>
      <c r="J9633" t="s">
        <v>163</v>
      </c>
      <c r="K9633" s="3">
        <v>449.64</v>
      </c>
    </row>
    <row r="9634" spans="1:11" x14ac:dyDescent="0.35">
      <c r="A9634">
        <v>2015</v>
      </c>
      <c r="B9634" s="5" t="s">
        <v>49</v>
      </c>
      <c r="C9634" s="10">
        <v>42005</v>
      </c>
      <c r="D9634" t="s">
        <v>2</v>
      </c>
      <c r="E9634">
        <f>+VLOOKUP(Tabla2[[#This Row],[Punto de venta]],Punto_venta[],2,0)</f>
        <v>1</v>
      </c>
      <c r="F9634" t="s">
        <v>3</v>
      </c>
      <c r="G9634">
        <f>+VLOOKUP(Tabla2[[#This Row],[Cultivo]],Cod_categoría[],2,0)</f>
        <v>100103001</v>
      </c>
      <c r="H9634" t="str">
        <f>+VLOOKUP(F9634,Codigos[],2,0)</f>
        <v>Frutos de carozo</v>
      </c>
      <c r="I9634">
        <f>+VLOOKUP(Tabla2[[#This Row],[Categoría]],Cod_procesamiento10[],2,0)</f>
        <v>5</v>
      </c>
      <c r="J9634" t="s">
        <v>163</v>
      </c>
      <c r="K9634" s="3">
        <v>977.77</v>
      </c>
    </row>
    <row r="9635" spans="1:11" x14ac:dyDescent="0.35">
      <c r="A9635">
        <v>2015</v>
      </c>
      <c r="B9635" s="5" t="s">
        <v>49</v>
      </c>
      <c r="C9635" s="10">
        <v>42005</v>
      </c>
      <c r="D9635" t="s">
        <v>2</v>
      </c>
      <c r="E9635">
        <f>+VLOOKUP(Tabla2[[#This Row],[Punto de venta]],Punto_venta[],2,0)</f>
        <v>1</v>
      </c>
      <c r="F9635" t="s">
        <v>6</v>
      </c>
      <c r="G9635">
        <f>+VLOOKUP(Tabla2[[#This Row],[Cultivo]],Cod_categoría[],2,0)</f>
        <v>100103003</v>
      </c>
      <c r="H9635" t="str">
        <f>+VLOOKUP(F9635,Codigos[],2,0)</f>
        <v>Frutos de carozo</v>
      </c>
      <c r="I9635">
        <f>+VLOOKUP(Tabla2[[#This Row],[Categoría]],Cod_procesamiento10[],2,0)</f>
        <v>5</v>
      </c>
      <c r="J9635" t="s">
        <v>163</v>
      </c>
      <c r="K9635" s="3">
        <v>877.28</v>
      </c>
    </row>
    <row r="9636" spans="1:11" x14ac:dyDescent="0.35">
      <c r="A9636">
        <v>2015</v>
      </c>
      <c r="B9636" s="5" t="s">
        <v>49</v>
      </c>
      <c r="C9636" s="10">
        <v>42005</v>
      </c>
      <c r="D9636" t="s">
        <v>2</v>
      </c>
      <c r="E9636">
        <f>+VLOOKUP(Tabla2[[#This Row],[Punto de venta]],Punto_venta[],2,0)</f>
        <v>1</v>
      </c>
      <c r="F9636" t="s">
        <v>7</v>
      </c>
      <c r="G9636">
        <f>+VLOOKUP(Tabla2[[#This Row],[Cultivo]],Cod_categoría[],2,0)</f>
        <v>100103004</v>
      </c>
      <c r="H9636" t="str">
        <f>+VLOOKUP(F9636,Codigos[],2,0)</f>
        <v>Frutos de carozo</v>
      </c>
      <c r="I9636">
        <f>+VLOOKUP(Tabla2[[#This Row],[Categoría]],Cod_procesamiento10[],2,0)</f>
        <v>5</v>
      </c>
      <c r="J9636" t="s">
        <v>163</v>
      </c>
      <c r="K9636" s="3">
        <v>829.25</v>
      </c>
    </row>
    <row r="9637" spans="1:11" x14ac:dyDescent="0.35">
      <c r="A9637">
        <v>2015</v>
      </c>
      <c r="B9637" s="5" t="s">
        <v>49</v>
      </c>
      <c r="C9637" s="10">
        <v>42005</v>
      </c>
      <c r="D9637" t="s">
        <v>2</v>
      </c>
      <c r="E9637">
        <f>+VLOOKUP(Tabla2[[#This Row],[Punto de venta]],Punto_venta[],2,0)</f>
        <v>1</v>
      </c>
      <c r="F9637" t="s">
        <v>8</v>
      </c>
      <c r="G9637">
        <f>+VLOOKUP(Tabla2[[#This Row],[Cultivo]],Cod_categoría[],2,0)</f>
        <v>100112025</v>
      </c>
      <c r="H9637" t="str">
        <f>+VLOOKUP(F9637,Codigos[],2,0)</f>
        <v>Berries</v>
      </c>
      <c r="I9637">
        <f>+VLOOKUP(Tabla2[[#This Row],[Categoría]],Cod_procesamiento10[],2,0)</f>
        <v>1</v>
      </c>
      <c r="J9637" t="s">
        <v>163</v>
      </c>
      <c r="K9637" s="3">
        <v>1073.22</v>
      </c>
    </row>
    <row r="9638" spans="1:11" x14ac:dyDescent="0.35">
      <c r="A9638">
        <v>2015</v>
      </c>
      <c r="B9638" s="5" t="s">
        <v>49</v>
      </c>
      <c r="C9638" s="10">
        <v>42005</v>
      </c>
      <c r="D9638" t="s">
        <v>2</v>
      </c>
      <c r="E9638">
        <f>+VLOOKUP(Tabla2[[#This Row],[Punto de venta]],Punto_venta[],2,0)</f>
        <v>1</v>
      </c>
      <c r="F9638" t="s">
        <v>9</v>
      </c>
      <c r="G9638">
        <f>+VLOOKUP(Tabla2[[#This Row],[Cultivo]],Cod_categoría[],2,0)</f>
        <v>100102003</v>
      </c>
      <c r="H9638" t="str">
        <f>+VLOOKUP(F9638,Codigos[],2,0)</f>
        <v>Cítricos</v>
      </c>
      <c r="I9638">
        <f>+VLOOKUP(Tabla2[[#This Row],[Categoría]],Cod_procesamiento10[],2,0)</f>
        <v>2</v>
      </c>
      <c r="J9638" t="s">
        <v>163</v>
      </c>
      <c r="K9638" s="3">
        <v>1265.97</v>
      </c>
    </row>
    <row r="9639" spans="1:11" x14ac:dyDescent="0.35">
      <c r="A9639">
        <v>2015</v>
      </c>
      <c r="B9639" s="5" t="s">
        <v>49</v>
      </c>
      <c r="C9639" s="10">
        <v>42005</v>
      </c>
      <c r="D9639" t="s">
        <v>2</v>
      </c>
      <c r="E9639">
        <f>+VLOOKUP(Tabla2[[#This Row],[Punto de venta]],Punto_venta[],2,0)</f>
        <v>1</v>
      </c>
      <c r="F9639" t="s">
        <v>21</v>
      </c>
      <c r="G9639">
        <f>+VLOOKUP(Tabla2[[#This Row],[Cultivo]],Cod_categoría[],2,0)</f>
        <v>100108002</v>
      </c>
      <c r="H9639" t="str">
        <f>+VLOOKUP(F9639,Codigos[],2,0)</f>
        <v>Frutos tropicales y subtropicales</v>
      </c>
      <c r="I9639">
        <f>+VLOOKUP(Tabla2[[#This Row],[Categoría]],Cod_procesamiento10[],2,0)</f>
        <v>4</v>
      </c>
      <c r="J9639" t="s">
        <v>163</v>
      </c>
      <c r="K9639" s="3">
        <v>1811.67</v>
      </c>
    </row>
    <row r="9640" spans="1:11" x14ac:dyDescent="0.35">
      <c r="A9640">
        <v>2015</v>
      </c>
      <c r="B9640" s="5" t="s">
        <v>49</v>
      </c>
      <c r="C9640" s="10">
        <v>42005</v>
      </c>
      <c r="D9640" t="s">
        <v>2</v>
      </c>
      <c r="E9640">
        <f>+VLOOKUP(Tabla2[[#This Row],[Punto de venta]],Punto_venta[],2,0)</f>
        <v>1</v>
      </c>
      <c r="F9640" t="s">
        <v>10</v>
      </c>
      <c r="G9640">
        <f>+VLOOKUP(Tabla2[[#This Row],[Cultivo]],Cod_categoría[],2,0)</f>
        <v>100104002</v>
      </c>
      <c r="H9640" t="str">
        <f>+VLOOKUP(F9640,Codigos[],2,0)</f>
        <v>Frutos de pepita</v>
      </c>
      <c r="I9640">
        <f>+VLOOKUP(Tabla2[[#This Row],[Categoría]],Cod_procesamiento10[],2,0)</f>
        <v>3</v>
      </c>
      <c r="J9640" t="s">
        <v>163</v>
      </c>
      <c r="K9640" s="3">
        <v>711.24</v>
      </c>
    </row>
    <row r="9641" spans="1:11" x14ac:dyDescent="0.35">
      <c r="A9641">
        <v>2015</v>
      </c>
      <c r="B9641" s="5" t="s">
        <v>49</v>
      </c>
      <c r="C9641" s="10">
        <v>42005</v>
      </c>
      <c r="D9641" t="s">
        <v>2</v>
      </c>
      <c r="E9641">
        <f>+VLOOKUP(Tabla2[[#This Row],[Punto de venta]],Punto_venta[],2,0)</f>
        <v>1</v>
      </c>
      <c r="F9641" t="s">
        <v>11</v>
      </c>
      <c r="G9641">
        <f>+VLOOKUP(Tabla2[[#This Row],[Cultivo]],Cod_categoría[],2,0)</f>
        <v>100102005</v>
      </c>
      <c r="H9641" t="str">
        <f>+VLOOKUP(F9641,Codigos[],2,0)</f>
        <v>Cítricos</v>
      </c>
      <c r="I9641">
        <f>+VLOOKUP(Tabla2[[#This Row],[Categoría]],Cod_procesamiento10[],2,0)</f>
        <v>2</v>
      </c>
      <c r="J9641" t="s">
        <v>163</v>
      </c>
      <c r="K9641" s="3">
        <v>665.65</v>
      </c>
    </row>
    <row r="9642" spans="1:11" x14ac:dyDescent="0.35">
      <c r="A9642">
        <v>2015</v>
      </c>
      <c r="B9642" s="5" t="s">
        <v>49</v>
      </c>
      <c r="C9642" s="10">
        <v>42005</v>
      </c>
      <c r="D9642" t="s">
        <v>2</v>
      </c>
      <c r="E9642">
        <f>+VLOOKUP(Tabla2[[#This Row],[Punto de venta]],Punto_venta[],2,0)</f>
        <v>1</v>
      </c>
      <c r="F9642" t="s">
        <v>12</v>
      </c>
      <c r="G9642">
        <f>+VLOOKUP(Tabla2[[#This Row],[Cultivo]],Cod_categoría[],2,0)</f>
        <v>100103006</v>
      </c>
      <c r="H9642" t="str">
        <f>+VLOOKUP(F9642,Codigos[],2,0)</f>
        <v>Frutos de carozo</v>
      </c>
      <c r="I9642">
        <f>+VLOOKUP(Tabla2[[#This Row],[Categoría]],Cod_procesamiento10[],2,0)</f>
        <v>5</v>
      </c>
      <c r="J9642" t="s">
        <v>163</v>
      </c>
      <c r="K9642" s="3">
        <v>808.61</v>
      </c>
    </row>
    <row r="9643" spans="1:11" x14ac:dyDescent="0.35">
      <c r="A9643">
        <v>2015</v>
      </c>
      <c r="B9643" s="5" t="s">
        <v>49</v>
      </c>
      <c r="C9643" s="10">
        <v>42005</v>
      </c>
      <c r="D9643" t="s">
        <v>2</v>
      </c>
      <c r="E9643">
        <f>+VLOOKUP(Tabla2[[#This Row],[Punto de venta]],Punto_venta[],2,0)</f>
        <v>1</v>
      </c>
      <c r="F9643" t="s">
        <v>13</v>
      </c>
      <c r="G9643">
        <f>+VLOOKUP(Tabla2[[#This Row],[Cultivo]],Cod_categoría[],2,0)</f>
        <v>100106002</v>
      </c>
      <c r="H9643" t="str">
        <f>+VLOOKUP(F9643,Codigos[],2,0)</f>
        <v>Frutos oleaginosos</v>
      </c>
      <c r="I9643">
        <f>+VLOOKUP(Tabla2[[#This Row],[Categoría]],Cod_procesamiento10[],2,0)</f>
        <v>12</v>
      </c>
      <c r="J9643" t="s">
        <v>163</v>
      </c>
      <c r="K9643" s="3">
        <v>2213.9</v>
      </c>
    </row>
    <row r="9644" spans="1:11" x14ac:dyDescent="0.35">
      <c r="A9644">
        <v>2015</v>
      </c>
      <c r="B9644" s="5" t="s">
        <v>49</v>
      </c>
      <c r="C9644" s="10">
        <v>42005</v>
      </c>
      <c r="D9644" t="s">
        <v>2</v>
      </c>
      <c r="E9644">
        <f>+VLOOKUP(Tabla2[[#This Row],[Punto de venta]],Punto_venta[],2,0)</f>
        <v>1</v>
      </c>
      <c r="F9644" t="s">
        <v>15</v>
      </c>
      <c r="G9644">
        <f>+VLOOKUP(Tabla2[[#This Row],[Cultivo]],Cod_categoría[],2,0)</f>
        <v>100108006</v>
      </c>
      <c r="H9644" t="str">
        <f>+VLOOKUP(F9644,Codigos[],2,0)</f>
        <v>Frutos tropicales y subtropicales</v>
      </c>
      <c r="I9644">
        <f>+VLOOKUP(Tabla2[[#This Row],[Categoría]],Cod_procesamiento10[],2,0)</f>
        <v>4</v>
      </c>
      <c r="J9644" t="s">
        <v>163</v>
      </c>
      <c r="K9644" s="3">
        <v>526.15</v>
      </c>
    </row>
    <row r="9645" spans="1:11" x14ac:dyDescent="0.35">
      <c r="A9645">
        <v>2015</v>
      </c>
      <c r="B9645" s="5" t="s">
        <v>49</v>
      </c>
      <c r="C9645" s="10">
        <v>42005</v>
      </c>
      <c r="D9645" t="s">
        <v>2</v>
      </c>
      <c r="E9645">
        <f>+VLOOKUP(Tabla2[[#This Row],[Punto de venta]],Punto_venta[],2,0)</f>
        <v>1</v>
      </c>
      <c r="F9645" t="s">
        <v>16</v>
      </c>
      <c r="G9645">
        <f>+VLOOKUP(Tabla2[[#This Row],[Cultivo]],Cod_categoría[],2,0)</f>
        <v>100109001</v>
      </c>
      <c r="H9645" t="str">
        <f>+VLOOKUP(F9645,Codigos[],2,0)</f>
        <v>Uva</v>
      </c>
      <c r="I9645">
        <f>+VLOOKUP(Tabla2[[#This Row],[Categoría]],Cod_procesamiento10[],2,0)</f>
        <v>11</v>
      </c>
      <c r="J9645" t="s">
        <v>163</v>
      </c>
      <c r="K9645" s="3">
        <v>1135.25</v>
      </c>
    </row>
    <row r="9646" spans="1:11" x14ac:dyDescent="0.35">
      <c r="A9646">
        <v>2015</v>
      </c>
      <c r="B9646" s="5" t="s">
        <v>49</v>
      </c>
      <c r="C9646" s="10">
        <v>42005</v>
      </c>
      <c r="D9646" t="s">
        <v>17</v>
      </c>
      <c r="E9646">
        <f>+VLOOKUP(Tabla2[[#This Row],[Punto de venta]],Punto_venta[],2,0)</f>
        <v>2</v>
      </c>
      <c r="F9646" t="s">
        <v>3</v>
      </c>
      <c r="G9646">
        <f>+VLOOKUP(Tabla2[[#This Row],[Cultivo]],Cod_categoría[],2,0)</f>
        <v>100103001</v>
      </c>
      <c r="H9646" t="str">
        <f>+VLOOKUP(F9646,Codigos[],2,0)</f>
        <v>Frutos de carozo</v>
      </c>
      <c r="I9646">
        <f>+VLOOKUP(Tabla2[[#This Row],[Categoría]],Cod_procesamiento10[],2,0)</f>
        <v>5</v>
      </c>
      <c r="J9646" t="s">
        <v>163</v>
      </c>
      <c r="K9646" s="3">
        <v>1919.83</v>
      </c>
    </row>
    <row r="9647" spans="1:11" x14ac:dyDescent="0.35">
      <c r="A9647">
        <v>2015</v>
      </c>
      <c r="B9647" s="5" t="s">
        <v>49</v>
      </c>
      <c r="C9647" s="10">
        <v>42005</v>
      </c>
      <c r="D9647" t="s">
        <v>17</v>
      </c>
      <c r="E9647">
        <f>+VLOOKUP(Tabla2[[#This Row],[Punto de venta]],Punto_venta[],2,0)</f>
        <v>2</v>
      </c>
      <c r="F9647" t="s">
        <v>6</v>
      </c>
      <c r="G9647">
        <f>+VLOOKUP(Tabla2[[#This Row],[Cultivo]],Cod_categoría[],2,0)</f>
        <v>100103003</v>
      </c>
      <c r="H9647" t="str">
        <f>+VLOOKUP(F9647,Codigos[],2,0)</f>
        <v>Frutos de carozo</v>
      </c>
      <c r="I9647">
        <f>+VLOOKUP(Tabla2[[#This Row],[Categoría]],Cod_procesamiento10[],2,0)</f>
        <v>5</v>
      </c>
      <c r="J9647" t="s">
        <v>163</v>
      </c>
      <c r="K9647" s="3">
        <v>2013.02</v>
      </c>
    </row>
    <row r="9648" spans="1:11" x14ac:dyDescent="0.35">
      <c r="A9648">
        <v>2015</v>
      </c>
      <c r="B9648" s="5" t="s">
        <v>49</v>
      </c>
      <c r="C9648" s="10">
        <v>42005</v>
      </c>
      <c r="D9648" t="s">
        <v>17</v>
      </c>
      <c r="E9648">
        <f>+VLOOKUP(Tabla2[[#This Row],[Punto de venta]],Punto_venta[],2,0)</f>
        <v>2</v>
      </c>
      <c r="F9648" t="s">
        <v>7</v>
      </c>
      <c r="G9648">
        <f>+VLOOKUP(Tabla2[[#This Row],[Cultivo]],Cod_categoría[],2,0)</f>
        <v>100103004</v>
      </c>
      <c r="H9648" t="str">
        <f>+VLOOKUP(F9648,Codigos[],2,0)</f>
        <v>Frutos de carozo</v>
      </c>
      <c r="I9648">
        <f>+VLOOKUP(Tabla2[[#This Row],[Categoría]],Cod_procesamiento10[],2,0)</f>
        <v>5</v>
      </c>
      <c r="J9648" t="s">
        <v>163</v>
      </c>
      <c r="K9648" s="3">
        <v>1384.6</v>
      </c>
    </row>
    <row r="9649" spans="1:11" x14ac:dyDescent="0.35">
      <c r="A9649">
        <v>2015</v>
      </c>
      <c r="B9649" s="5" t="s">
        <v>49</v>
      </c>
      <c r="C9649" s="10">
        <v>42005</v>
      </c>
      <c r="D9649" t="s">
        <v>17</v>
      </c>
      <c r="E9649">
        <f>+VLOOKUP(Tabla2[[#This Row],[Punto de venta]],Punto_venta[],2,0)</f>
        <v>2</v>
      </c>
      <c r="F9649" t="s">
        <v>8</v>
      </c>
      <c r="G9649">
        <f>+VLOOKUP(Tabla2[[#This Row],[Cultivo]],Cod_categoría[],2,0)</f>
        <v>100112025</v>
      </c>
      <c r="H9649" t="str">
        <f>+VLOOKUP(F9649,Codigos[],2,0)</f>
        <v>Berries</v>
      </c>
      <c r="I9649">
        <f>+VLOOKUP(Tabla2[[#This Row],[Categoría]],Cod_procesamiento10[],2,0)</f>
        <v>1</v>
      </c>
      <c r="J9649" t="s">
        <v>163</v>
      </c>
      <c r="K9649" s="3">
        <v>3243.71</v>
      </c>
    </row>
    <row r="9650" spans="1:11" x14ac:dyDescent="0.35">
      <c r="A9650">
        <v>2015</v>
      </c>
      <c r="B9650" s="5" t="s">
        <v>49</v>
      </c>
      <c r="C9650" s="10">
        <v>42005</v>
      </c>
      <c r="D9650" t="s">
        <v>17</v>
      </c>
      <c r="E9650">
        <f>+VLOOKUP(Tabla2[[#This Row],[Punto de venta]],Punto_venta[],2,0)</f>
        <v>2</v>
      </c>
      <c r="F9650" t="s">
        <v>9</v>
      </c>
      <c r="G9650">
        <f>+VLOOKUP(Tabla2[[#This Row],[Cultivo]],Cod_categoría[],2,0)</f>
        <v>100102003</v>
      </c>
      <c r="H9650" t="str">
        <f>+VLOOKUP(F9650,Codigos[],2,0)</f>
        <v>Cítricos</v>
      </c>
      <c r="I9650">
        <f>+VLOOKUP(Tabla2[[#This Row],[Categoría]],Cod_procesamiento10[],2,0)</f>
        <v>2</v>
      </c>
      <c r="J9650" t="s">
        <v>163</v>
      </c>
      <c r="K9650" s="3">
        <v>1757.63</v>
      </c>
    </row>
    <row r="9651" spans="1:11" x14ac:dyDescent="0.35">
      <c r="A9651">
        <v>2015</v>
      </c>
      <c r="B9651" s="5" t="s">
        <v>49</v>
      </c>
      <c r="C9651" s="10">
        <v>42005</v>
      </c>
      <c r="D9651" t="s">
        <v>17</v>
      </c>
      <c r="E9651">
        <f>+VLOOKUP(Tabla2[[#This Row],[Punto de venta]],Punto_venta[],2,0)</f>
        <v>2</v>
      </c>
      <c r="F9651" t="s">
        <v>21</v>
      </c>
      <c r="G9651">
        <f>+VLOOKUP(Tabla2[[#This Row],[Cultivo]],Cod_categoría[],2,0)</f>
        <v>100108002</v>
      </c>
      <c r="H9651" t="str">
        <f>+VLOOKUP(F9651,Codigos[],2,0)</f>
        <v>Frutos tropicales y subtropicales</v>
      </c>
      <c r="I9651">
        <f>+VLOOKUP(Tabla2[[#This Row],[Categoría]],Cod_procesamiento10[],2,0)</f>
        <v>4</v>
      </c>
      <c r="J9651" t="s">
        <v>163</v>
      </c>
      <c r="K9651" s="3">
        <v>1524.96</v>
      </c>
    </row>
    <row r="9652" spans="1:11" x14ac:dyDescent="0.35">
      <c r="A9652">
        <v>2015</v>
      </c>
      <c r="B9652" s="5" t="s">
        <v>49</v>
      </c>
      <c r="C9652" s="10">
        <v>42005</v>
      </c>
      <c r="D9652" t="s">
        <v>17</v>
      </c>
      <c r="E9652">
        <f>+VLOOKUP(Tabla2[[#This Row],[Punto de venta]],Punto_venta[],2,0)</f>
        <v>2</v>
      </c>
      <c r="F9652" t="s">
        <v>10</v>
      </c>
      <c r="G9652">
        <f>+VLOOKUP(Tabla2[[#This Row],[Cultivo]],Cod_categoría[],2,0)</f>
        <v>100104002</v>
      </c>
      <c r="H9652" t="str">
        <f>+VLOOKUP(F9652,Codigos[],2,0)</f>
        <v>Frutos de pepita</v>
      </c>
      <c r="I9652">
        <f>+VLOOKUP(Tabla2[[#This Row],[Categoría]],Cod_procesamiento10[],2,0)</f>
        <v>3</v>
      </c>
      <c r="J9652" t="s">
        <v>163</v>
      </c>
      <c r="K9652" s="3">
        <v>1334.66</v>
      </c>
    </row>
    <row r="9653" spans="1:11" x14ac:dyDescent="0.35">
      <c r="A9653">
        <v>2015</v>
      </c>
      <c r="B9653" s="5" t="s">
        <v>49</v>
      </c>
      <c r="C9653" s="10">
        <v>42005</v>
      </c>
      <c r="D9653" t="s">
        <v>17</v>
      </c>
      <c r="E9653">
        <f>+VLOOKUP(Tabla2[[#This Row],[Punto de venta]],Punto_venta[],2,0)</f>
        <v>2</v>
      </c>
      <c r="F9653" t="s">
        <v>22</v>
      </c>
      <c r="G9653">
        <f>+VLOOKUP(Tabla2[[#This Row],[Cultivo]],Cod_categoría[],2,0)</f>
        <v>100114041</v>
      </c>
      <c r="H9653" t="str">
        <f>+VLOOKUP(F9653,Codigos[],2,0)</f>
        <v>Frutos tropicales y subtropicales</v>
      </c>
      <c r="I9653">
        <f>+VLOOKUP(Tabla2[[#This Row],[Categoría]],Cod_procesamiento10[],2,0)</f>
        <v>4</v>
      </c>
      <c r="J9653" t="s">
        <v>163</v>
      </c>
      <c r="K9653" s="3">
        <v>1190</v>
      </c>
    </row>
    <row r="9654" spans="1:11" x14ac:dyDescent="0.35">
      <c r="A9654">
        <v>2015</v>
      </c>
      <c r="B9654" s="5" t="s">
        <v>49</v>
      </c>
      <c r="C9654" s="10">
        <v>42005</v>
      </c>
      <c r="D9654" t="s">
        <v>17</v>
      </c>
      <c r="E9654">
        <f>+VLOOKUP(Tabla2[[#This Row],[Punto de venta]],Punto_venta[],2,0)</f>
        <v>2</v>
      </c>
      <c r="F9654" t="s">
        <v>11</v>
      </c>
      <c r="G9654">
        <f>+VLOOKUP(Tabla2[[#This Row],[Cultivo]],Cod_categoría[],2,0)</f>
        <v>100102005</v>
      </c>
      <c r="H9654" t="str">
        <f>+VLOOKUP(F9654,Codigos[],2,0)</f>
        <v>Cítricos</v>
      </c>
      <c r="I9654">
        <f>+VLOOKUP(Tabla2[[#This Row],[Categoría]],Cod_procesamiento10[],2,0)</f>
        <v>2</v>
      </c>
      <c r="J9654" t="s">
        <v>163</v>
      </c>
      <c r="K9654" s="3">
        <v>936.7</v>
      </c>
    </row>
    <row r="9655" spans="1:11" x14ac:dyDescent="0.35">
      <c r="A9655">
        <v>2015</v>
      </c>
      <c r="B9655" s="5" t="s">
        <v>49</v>
      </c>
      <c r="C9655" s="10">
        <v>42005</v>
      </c>
      <c r="D9655" t="s">
        <v>17</v>
      </c>
      <c r="E9655">
        <f>+VLOOKUP(Tabla2[[#This Row],[Punto de venta]],Punto_venta[],2,0)</f>
        <v>2</v>
      </c>
      <c r="F9655" t="s">
        <v>12</v>
      </c>
      <c r="G9655">
        <f>+VLOOKUP(Tabla2[[#This Row],[Cultivo]],Cod_categoría[],2,0)</f>
        <v>100103006</v>
      </c>
      <c r="H9655" t="str">
        <f>+VLOOKUP(F9655,Codigos[],2,0)</f>
        <v>Frutos de carozo</v>
      </c>
      <c r="I9655">
        <f>+VLOOKUP(Tabla2[[#This Row],[Categoría]],Cod_procesamiento10[],2,0)</f>
        <v>5</v>
      </c>
      <c r="J9655" t="s">
        <v>163</v>
      </c>
      <c r="K9655" s="3">
        <v>1434.1</v>
      </c>
    </row>
    <row r="9656" spans="1:11" x14ac:dyDescent="0.35">
      <c r="A9656">
        <v>2015</v>
      </c>
      <c r="B9656" s="5" t="s">
        <v>49</v>
      </c>
      <c r="C9656" s="10">
        <v>42005</v>
      </c>
      <c r="D9656" t="s">
        <v>17</v>
      </c>
      <c r="E9656">
        <f>+VLOOKUP(Tabla2[[#This Row],[Punto de venta]],Punto_venta[],2,0)</f>
        <v>2</v>
      </c>
      <c r="F9656" t="s">
        <v>13</v>
      </c>
      <c r="G9656">
        <f>+VLOOKUP(Tabla2[[#This Row],[Cultivo]],Cod_categoría[],2,0)</f>
        <v>100106002</v>
      </c>
      <c r="H9656" t="str">
        <f>+VLOOKUP(F9656,Codigos[],2,0)</f>
        <v>Frutos oleaginosos</v>
      </c>
      <c r="I9656">
        <f>+VLOOKUP(Tabla2[[#This Row],[Categoría]],Cod_procesamiento10[],2,0)</f>
        <v>12</v>
      </c>
      <c r="J9656" t="s">
        <v>163</v>
      </c>
      <c r="K9656" s="3">
        <v>2569.64</v>
      </c>
    </row>
    <row r="9657" spans="1:11" x14ac:dyDescent="0.35">
      <c r="A9657">
        <v>2015</v>
      </c>
      <c r="B9657" s="5" t="s">
        <v>49</v>
      </c>
      <c r="C9657" s="10">
        <v>42005</v>
      </c>
      <c r="D9657" t="s">
        <v>17</v>
      </c>
      <c r="E9657">
        <f>+VLOOKUP(Tabla2[[#This Row],[Punto de venta]],Punto_venta[],2,0)</f>
        <v>2</v>
      </c>
      <c r="F9657" t="s">
        <v>15</v>
      </c>
      <c r="G9657">
        <f>+VLOOKUP(Tabla2[[#This Row],[Cultivo]],Cod_categoría[],2,0)</f>
        <v>100108006</v>
      </c>
      <c r="H9657" t="str">
        <f>+VLOOKUP(F9657,Codigos[],2,0)</f>
        <v>Frutos tropicales y subtropicales</v>
      </c>
      <c r="I9657">
        <f>+VLOOKUP(Tabla2[[#This Row],[Categoría]],Cod_procesamiento10[],2,0)</f>
        <v>4</v>
      </c>
      <c r="J9657" t="s">
        <v>163</v>
      </c>
      <c r="K9657" s="3">
        <v>673.21</v>
      </c>
    </row>
    <row r="9658" spans="1:11" x14ac:dyDescent="0.35">
      <c r="A9658">
        <v>2015</v>
      </c>
      <c r="B9658" s="5" t="s">
        <v>49</v>
      </c>
      <c r="C9658" s="10">
        <v>42005</v>
      </c>
      <c r="D9658" t="s">
        <v>17</v>
      </c>
      <c r="E9658">
        <f>+VLOOKUP(Tabla2[[#This Row],[Punto de venta]],Punto_venta[],2,0)</f>
        <v>2</v>
      </c>
      <c r="F9658" t="s">
        <v>16</v>
      </c>
      <c r="G9658">
        <f>+VLOOKUP(Tabla2[[#This Row],[Cultivo]],Cod_categoría[],2,0)</f>
        <v>100109001</v>
      </c>
      <c r="H9658" t="str">
        <f>+VLOOKUP(F9658,Codigos[],2,0)</f>
        <v>Uva</v>
      </c>
      <c r="I9658">
        <f>+VLOOKUP(Tabla2[[#This Row],[Categoría]],Cod_procesamiento10[],2,0)</f>
        <v>11</v>
      </c>
      <c r="J9658" t="s">
        <v>163</v>
      </c>
      <c r="K9658" s="3">
        <v>2902.57</v>
      </c>
    </row>
    <row r="9659" spans="1:11" x14ac:dyDescent="0.35">
      <c r="A9659">
        <v>2015</v>
      </c>
      <c r="B9659" s="5" t="s">
        <v>49</v>
      </c>
      <c r="C9659" s="10">
        <v>42005</v>
      </c>
      <c r="D9659" t="s">
        <v>2</v>
      </c>
      <c r="E9659">
        <f>+VLOOKUP(Tabla2[[#This Row],[Punto de venta]],Punto_venta[],2,0)</f>
        <v>1</v>
      </c>
      <c r="F9659" t="s">
        <v>3</v>
      </c>
      <c r="G9659">
        <f>+VLOOKUP(Tabla2[[#This Row],[Cultivo]],Cod_categoría[],2,0)</f>
        <v>100103001</v>
      </c>
      <c r="H9659" t="str">
        <f>+VLOOKUP(F9659,Codigos[],2,0)</f>
        <v>Frutos de carozo</v>
      </c>
      <c r="I9659">
        <f>+VLOOKUP(Tabla2[[#This Row],[Categoría]],Cod_procesamiento10[],2,0)</f>
        <v>5</v>
      </c>
      <c r="J9659" t="s">
        <v>163</v>
      </c>
      <c r="K9659" s="3">
        <v>1046.8</v>
      </c>
    </row>
    <row r="9660" spans="1:11" x14ac:dyDescent="0.35">
      <c r="A9660">
        <v>2015</v>
      </c>
      <c r="B9660" s="5" t="s">
        <v>49</v>
      </c>
      <c r="C9660" s="10">
        <v>42005</v>
      </c>
      <c r="D9660" t="s">
        <v>2</v>
      </c>
      <c r="E9660">
        <f>+VLOOKUP(Tabla2[[#This Row],[Punto de venta]],Punto_venta[],2,0)</f>
        <v>1</v>
      </c>
      <c r="F9660" t="s">
        <v>5</v>
      </c>
      <c r="G9660">
        <f>+VLOOKUP(Tabla2[[#This Row],[Cultivo]],Cod_categoría[],2,0)</f>
        <v>100103002</v>
      </c>
      <c r="H9660" t="str">
        <f>+VLOOKUP(F9660,Codigos[],2,0)</f>
        <v>Frutos de carozo</v>
      </c>
      <c r="I9660">
        <f>+VLOOKUP(Tabla2[[#This Row],[Categoría]],Cod_procesamiento10[],2,0)</f>
        <v>5</v>
      </c>
      <c r="J9660" t="s">
        <v>163</v>
      </c>
      <c r="K9660" s="3">
        <v>732.22</v>
      </c>
    </row>
    <row r="9661" spans="1:11" x14ac:dyDescent="0.35">
      <c r="A9661">
        <v>2015</v>
      </c>
      <c r="B9661" s="5" t="s">
        <v>49</v>
      </c>
      <c r="C9661" s="10">
        <v>42005</v>
      </c>
      <c r="D9661" t="s">
        <v>2</v>
      </c>
      <c r="E9661">
        <f>+VLOOKUP(Tabla2[[#This Row],[Punto de venta]],Punto_venta[],2,0)</f>
        <v>1</v>
      </c>
      <c r="F9661" t="s">
        <v>6</v>
      </c>
      <c r="G9661">
        <f>+VLOOKUP(Tabla2[[#This Row],[Cultivo]],Cod_categoría[],2,0)</f>
        <v>100103003</v>
      </c>
      <c r="H9661" t="str">
        <f>+VLOOKUP(F9661,Codigos[],2,0)</f>
        <v>Frutos de carozo</v>
      </c>
      <c r="I9661">
        <f>+VLOOKUP(Tabla2[[#This Row],[Categoría]],Cod_procesamiento10[],2,0)</f>
        <v>5</v>
      </c>
      <c r="J9661" t="s">
        <v>163</v>
      </c>
      <c r="K9661" s="3">
        <v>500</v>
      </c>
    </row>
    <row r="9662" spans="1:11" x14ac:dyDescent="0.35">
      <c r="A9662">
        <v>2015</v>
      </c>
      <c r="B9662" s="5" t="s">
        <v>49</v>
      </c>
      <c r="C9662" s="10">
        <v>42005</v>
      </c>
      <c r="D9662" t="s">
        <v>2</v>
      </c>
      <c r="E9662">
        <f>+VLOOKUP(Tabla2[[#This Row],[Punto de venta]],Punto_venta[],2,0)</f>
        <v>1</v>
      </c>
      <c r="F9662" t="s">
        <v>7</v>
      </c>
      <c r="G9662">
        <f>+VLOOKUP(Tabla2[[#This Row],[Cultivo]],Cod_categoría[],2,0)</f>
        <v>100103004</v>
      </c>
      <c r="H9662" t="str">
        <f>+VLOOKUP(F9662,Codigos[],2,0)</f>
        <v>Frutos de carozo</v>
      </c>
      <c r="I9662">
        <f>+VLOOKUP(Tabla2[[#This Row],[Categoría]],Cod_procesamiento10[],2,0)</f>
        <v>5</v>
      </c>
      <c r="J9662" t="s">
        <v>163</v>
      </c>
      <c r="K9662" s="3">
        <v>774.07</v>
      </c>
    </row>
    <row r="9663" spans="1:11" x14ac:dyDescent="0.35">
      <c r="A9663">
        <v>2015</v>
      </c>
      <c r="B9663" s="5" t="s">
        <v>49</v>
      </c>
      <c r="C9663" s="10">
        <v>42005</v>
      </c>
      <c r="D9663" t="s">
        <v>2</v>
      </c>
      <c r="E9663">
        <f>+VLOOKUP(Tabla2[[#This Row],[Punto de venta]],Punto_venta[],2,0)</f>
        <v>1</v>
      </c>
      <c r="F9663" t="s">
        <v>8</v>
      </c>
      <c r="G9663">
        <f>+VLOOKUP(Tabla2[[#This Row],[Cultivo]],Cod_categoría[],2,0)</f>
        <v>100112025</v>
      </c>
      <c r="H9663" t="str">
        <f>+VLOOKUP(F9663,Codigos[],2,0)</f>
        <v>Berries</v>
      </c>
      <c r="I9663">
        <f>+VLOOKUP(Tabla2[[#This Row],[Categoría]],Cod_procesamiento10[],2,0)</f>
        <v>1</v>
      </c>
      <c r="J9663" t="s">
        <v>163</v>
      </c>
      <c r="K9663" s="3">
        <v>1030.0899999999999</v>
      </c>
    </row>
    <row r="9664" spans="1:11" x14ac:dyDescent="0.35">
      <c r="A9664">
        <v>2015</v>
      </c>
      <c r="B9664" s="5" t="s">
        <v>49</v>
      </c>
      <c r="C9664" s="10">
        <v>42005</v>
      </c>
      <c r="D9664" t="s">
        <v>2</v>
      </c>
      <c r="E9664">
        <f>+VLOOKUP(Tabla2[[#This Row],[Punto de venta]],Punto_venta[],2,0)</f>
        <v>1</v>
      </c>
      <c r="F9664" t="s">
        <v>9</v>
      </c>
      <c r="G9664">
        <f>+VLOOKUP(Tabla2[[#This Row],[Cultivo]],Cod_categoría[],2,0)</f>
        <v>100102003</v>
      </c>
      <c r="H9664" t="str">
        <f>+VLOOKUP(F9664,Codigos[],2,0)</f>
        <v>Cítricos</v>
      </c>
      <c r="I9664">
        <f>+VLOOKUP(Tabla2[[#This Row],[Categoría]],Cod_procesamiento10[],2,0)</f>
        <v>2</v>
      </c>
      <c r="J9664" t="s">
        <v>163</v>
      </c>
      <c r="K9664" s="3">
        <v>1354.83</v>
      </c>
    </row>
    <row r="9665" spans="1:11" x14ac:dyDescent="0.35">
      <c r="A9665">
        <v>2015</v>
      </c>
      <c r="B9665" s="5" t="s">
        <v>49</v>
      </c>
      <c r="C9665" s="10">
        <v>42005</v>
      </c>
      <c r="D9665" t="s">
        <v>2</v>
      </c>
      <c r="E9665">
        <f>+VLOOKUP(Tabla2[[#This Row],[Punto de venta]],Punto_venta[],2,0)</f>
        <v>1</v>
      </c>
      <c r="F9665" t="s">
        <v>21</v>
      </c>
      <c r="G9665">
        <f>+VLOOKUP(Tabla2[[#This Row],[Cultivo]],Cod_categoría[],2,0)</f>
        <v>100108002</v>
      </c>
      <c r="H9665" t="str">
        <f>+VLOOKUP(F9665,Codigos[],2,0)</f>
        <v>Frutos tropicales y subtropicales</v>
      </c>
      <c r="I9665">
        <f>+VLOOKUP(Tabla2[[#This Row],[Categoría]],Cod_procesamiento10[],2,0)</f>
        <v>4</v>
      </c>
      <c r="J9665" t="s">
        <v>163</v>
      </c>
      <c r="K9665" s="3">
        <v>1842.36</v>
      </c>
    </row>
    <row r="9666" spans="1:11" x14ac:dyDescent="0.35">
      <c r="A9666">
        <v>2015</v>
      </c>
      <c r="B9666" s="5" t="s">
        <v>49</v>
      </c>
      <c r="C9666" s="10">
        <v>42005</v>
      </c>
      <c r="D9666" t="s">
        <v>2</v>
      </c>
      <c r="E9666">
        <f>+VLOOKUP(Tabla2[[#This Row],[Punto de venta]],Punto_venta[],2,0)</f>
        <v>1</v>
      </c>
      <c r="F9666" t="s">
        <v>10</v>
      </c>
      <c r="G9666">
        <f>+VLOOKUP(Tabla2[[#This Row],[Cultivo]],Cod_categoría[],2,0)</f>
        <v>100104002</v>
      </c>
      <c r="H9666" t="str">
        <f>+VLOOKUP(F9666,Codigos[],2,0)</f>
        <v>Frutos de pepita</v>
      </c>
      <c r="I9666">
        <f>+VLOOKUP(Tabla2[[#This Row],[Categoría]],Cod_procesamiento10[],2,0)</f>
        <v>3</v>
      </c>
      <c r="J9666" t="s">
        <v>163</v>
      </c>
      <c r="K9666" s="3">
        <v>835.61</v>
      </c>
    </row>
    <row r="9667" spans="1:11" x14ac:dyDescent="0.35">
      <c r="A9667">
        <v>2015</v>
      </c>
      <c r="B9667" s="5" t="s">
        <v>49</v>
      </c>
      <c r="C9667" s="10">
        <v>42005</v>
      </c>
      <c r="D9667" t="s">
        <v>2</v>
      </c>
      <c r="E9667">
        <f>+VLOOKUP(Tabla2[[#This Row],[Punto de venta]],Punto_venta[],2,0)</f>
        <v>1</v>
      </c>
      <c r="F9667" t="s">
        <v>11</v>
      </c>
      <c r="G9667">
        <f>+VLOOKUP(Tabla2[[#This Row],[Cultivo]],Cod_categoría[],2,0)</f>
        <v>100102005</v>
      </c>
      <c r="H9667" t="str">
        <f>+VLOOKUP(F9667,Codigos[],2,0)</f>
        <v>Cítricos</v>
      </c>
      <c r="I9667">
        <f>+VLOOKUP(Tabla2[[#This Row],[Categoría]],Cod_procesamiento10[],2,0)</f>
        <v>2</v>
      </c>
      <c r="J9667" t="s">
        <v>163</v>
      </c>
      <c r="K9667" s="3">
        <v>685.99</v>
      </c>
    </row>
    <row r="9668" spans="1:11" x14ac:dyDescent="0.35">
      <c r="A9668">
        <v>2015</v>
      </c>
      <c r="B9668" s="5" t="s">
        <v>49</v>
      </c>
      <c r="C9668" s="10">
        <v>42005</v>
      </c>
      <c r="D9668" t="s">
        <v>2</v>
      </c>
      <c r="E9668">
        <f>+VLOOKUP(Tabla2[[#This Row],[Punto de venta]],Punto_venta[],2,0)</f>
        <v>1</v>
      </c>
      <c r="F9668" t="s">
        <v>12</v>
      </c>
      <c r="G9668">
        <f>+VLOOKUP(Tabla2[[#This Row],[Cultivo]],Cod_categoría[],2,0)</f>
        <v>100103006</v>
      </c>
      <c r="H9668" t="str">
        <f>+VLOOKUP(F9668,Codigos[],2,0)</f>
        <v>Frutos de carozo</v>
      </c>
      <c r="I9668">
        <f>+VLOOKUP(Tabla2[[#This Row],[Categoría]],Cod_procesamiento10[],2,0)</f>
        <v>5</v>
      </c>
      <c r="J9668" t="s">
        <v>163</v>
      </c>
      <c r="K9668" s="3">
        <v>820.69</v>
      </c>
    </row>
    <row r="9669" spans="1:11" x14ac:dyDescent="0.35">
      <c r="A9669">
        <v>2015</v>
      </c>
      <c r="B9669" s="5" t="s">
        <v>49</v>
      </c>
      <c r="C9669" s="10">
        <v>42005</v>
      </c>
      <c r="D9669" t="s">
        <v>2</v>
      </c>
      <c r="E9669">
        <f>+VLOOKUP(Tabla2[[#This Row],[Punto de venta]],Punto_venta[],2,0)</f>
        <v>1</v>
      </c>
      <c r="F9669" t="s">
        <v>13</v>
      </c>
      <c r="G9669">
        <f>+VLOOKUP(Tabla2[[#This Row],[Cultivo]],Cod_categoría[],2,0)</f>
        <v>100106002</v>
      </c>
      <c r="H9669" t="str">
        <f>+VLOOKUP(F9669,Codigos[],2,0)</f>
        <v>Frutos oleaginosos</v>
      </c>
      <c r="I9669">
        <f>+VLOOKUP(Tabla2[[#This Row],[Categoría]],Cod_procesamiento10[],2,0)</f>
        <v>12</v>
      </c>
      <c r="J9669" t="s">
        <v>163</v>
      </c>
      <c r="K9669" s="3">
        <v>2562.98</v>
      </c>
    </row>
    <row r="9670" spans="1:11" x14ac:dyDescent="0.35">
      <c r="A9670">
        <v>2015</v>
      </c>
      <c r="B9670" s="5" t="s">
        <v>49</v>
      </c>
      <c r="C9670" s="10">
        <v>42005</v>
      </c>
      <c r="D9670" t="s">
        <v>2</v>
      </c>
      <c r="E9670">
        <f>+VLOOKUP(Tabla2[[#This Row],[Punto de venta]],Punto_venta[],2,0)</f>
        <v>1</v>
      </c>
      <c r="F9670" t="s">
        <v>15</v>
      </c>
      <c r="G9670">
        <f>+VLOOKUP(Tabla2[[#This Row],[Cultivo]],Cod_categoría[],2,0)</f>
        <v>100108006</v>
      </c>
      <c r="H9670" t="str">
        <f>+VLOOKUP(F9670,Codigos[],2,0)</f>
        <v>Frutos tropicales y subtropicales</v>
      </c>
      <c r="I9670">
        <f>+VLOOKUP(Tabla2[[#This Row],[Categoría]],Cod_procesamiento10[],2,0)</f>
        <v>4</v>
      </c>
      <c r="J9670" t="s">
        <v>163</v>
      </c>
      <c r="K9670" s="3">
        <v>549.64</v>
      </c>
    </row>
    <row r="9671" spans="1:11" x14ac:dyDescent="0.35">
      <c r="A9671">
        <v>2015</v>
      </c>
      <c r="B9671" s="5" t="s">
        <v>49</v>
      </c>
      <c r="C9671" s="10">
        <v>42005</v>
      </c>
      <c r="D9671" t="s">
        <v>2</v>
      </c>
      <c r="E9671">
        <f>+VLOOKUP(Tabla2[[#This Row],[Punto de venta]],Punto_venta[],2,0)</f>
        <v>1</v>
      </c>
      <c r="F9671" t="s">
        <v>16</v>
      </c>
      <c r="G9671">
        <f>+VLOOKUP(Tabla2[[#This Row],[Cultivo]],Cod_categoría[],2,0)</f>
        <v>100109001</v>
      </c>
      <c r="H9671" t="str">
        <f>+VLOOKUP(F9671,Codigos[],2,0)</f>
        <v>Uva</v>
      </c>
      <c r="I9671">
        <f>+VLOOKUP(Tabla2[[#This Row],[Categoría]],Cod_procesamiento10[],2,0)</f>
        <v>11</v>
      </c>
      <c r="J9671" t="s">
        <v>163</v>
      </c>
      <c r="K9671" s="3">
        <v>1090.58</v>
      </c>
    </row>
    <row r="9672" spans="1:11" x14ac:dyDescent="0.35">
      <c r="A9672">
        <v>2015</v>
      </c>
      <c r="B9672" s="5" t="s">
        <v>49</v>
      </c>
      <c r="C9672" s="10">
        <v>42005</v>
      </c>
      <c r="D9672" t="s">
        <v>17</v>
      </c>
      <c r="E9672">
        <f>+VLOOKUP(Tabla2[[#This Row],[Punto de venta]],Punto_venta[],2,0)</f>
        <v>2</v>
      </c>
      <c r="F9672" t="s">
        <v>3</v>
      </c>
      <c r="G9672">
        <f>+VLOOKUP(Tabla2[[#This Row],[Cultivo]],Cod_categoría[],2,0)</f>
        <v>100103001</v>
      </c>
      <c r="H9672" t="str">
        <f>+VLOOKUP(F9672,Codigos[],2,0)</f>
        <v>Frutos de carozo</v>
      </c>
      <c r="I9672">
        <f>+VLOOKUP(Tabla2[[#This Row],[Categoría]],Cod_procesamiento10[],2,0)</f>
        <v>5</v>
      </c>
      <c r="J9672" t="s">
        <v>163</v>
      </c>
      <c r="K9672" s="3">
        <v>1954.26</v>
      </c>
    </row>
    <row r="9673" spans="1:11" x14ac:dyDescent="0.35">
      <c r="A9673">
        <v>2015</v>
      </c>
      <c r="B9673" s="5" t="s">
        <v>49</v>
      </c>
      <c r="C9673" s="10">
        <v>42005</v>
      </c>
      <c r="D9673" t="s">
        <v>17</v>
      </c>
      <c r="E9673">
        <f>+VLOOKUP(Tabla2[[#This Row],[Punto de venta]],Punto_venta[],2,0)</f>
        <v>2</v>
      </c>
      <c r="F9673" t="s">
        <v>5</v>
      </c>
      <c r="G9673">
        <f>+VLOOKUP(Tabla2[[#This Row],[Cultivo]],Cod_categoría[],2,0)</f>
        <v>100103002</v>
      </c>
      <c r="H9673" t="str">
        <f>+VLOOKUP(F9673,Codigos[],2,0)</f>
        <v>Frutos de carozo</v>
      </c>
      <c r="I9673">
        <f>+VLOOKUP(Tabla2[[#This Row],[Categoría]],Cod_procesamiento10[],2,0)</f>
        <v>5</v>
      </c>
      <c r="J9673" t="s">
        <v>163</v>
      </c>
      <c r="K9673" s="3">
        <v>1506.66</v>
      </c>
    </row>
    <row r="9674" spans="1:11" x14ac:dyDescent="0.35">
      <c r="A9674">
        <v>2015</v>
      </c>
      <c r="B9674" s="5" t="s">
        <v>49</v>
      </c>
      <c r="C9674" s="10">
        <v>42005</v>
      </c>
      <c r="D9674" t="s">
        <v>17</v>
      </c>
      <c r="E9674">
        <f>+VLOOKUP(Tabla2[[#This Row],[Punto de venta]],Punto_venta[],2,0)</f>
        <v>2</v>
      </c>
      <c r="F9674" t="s">
        <v>6</v>
      </c>
      <c r="G9674">
        <f>+VLOOKUP(Tabla2[[#This Row],[Cultivo]],Cod_categoría[],2,0)</f>
        <v>100103003</v>
      </c>
      <c r="H9674" t="str">
        <f>+VLOOKUP(F9674,Codigos[],2,0)</f>
        <v>Frutos de carozo</v>
      </c>
      <c r="I9674">
        <f>+VLOOKUP(Tabla2[[#This Row],[Categoría]],Cod_procesamiento10[],2,0)</f>
        <v>5</v>
      </c>
      <c r="J9674" t="s">
        <v>163</v>
      </c>
      <c r="K9674" s="3">
        <v>1199</v>
      </c>
    </row>
    <row r="9675" spans="1:11" x14ac:dyDescent="0.35">
      <c r="A9675">
        <v>2015</v>
      </c>
      <c r="B9675" s="5" t="s">
        <v>49</v>
      </c>
      <c r="C9675" s="10">
        <v>42005</v>
      </c>
      <c r="D9675" t="s">
        <v>17</v>
      </c>
      <c r="E9675">
        <f>+VLOOKUP(Tabla2[[#This Row],[Punto de venta]],Punto_venta[],2,0)</f>
        <v>2</v>
      </c>
      <c r="F9675" t="s">
        <v>7</v>
      </c>
      <c r="G9675">
        <f>+VLOOKUP(Tabla2[[#This Row],[Cultivo]],Cod_categoría[],2,0)</f>
        <v>100103004</v>
      </c>
      <c r="H9675" t="str">
        <f>+VLOOKUP(F9675,Codigos[],2,0)</f>
        <v>Frutos de carozo</v>
      </c>
      <c r="I9675">
        <f>+VLOOKUP(Tabla2[[#This Row],[Categoría]],Cod_procesamiento10[],2,0)</f>
        <v>5</v>
      </c>
      <c r="J9675" t="s">
        <v>163</v>
      </c>
      <c r="K9675" s="3">
        <v>1430.34</v>
      </c>
    </row>
    <row r="9676" spans="1:11" x14ac:dyDescent="0.35">
      <c r="A9676">
        <v>2015</v>
      </c>
      <c r="B9676" s="5" t="s">
        <v>49</v>
      </c>
      <c r="C9676" s="10">
        <v>42005</v>
      </c>
      <c r="D9676" t="s">
        <v>17</v>
      </c>
      <c r="E9676">
        <f>+VLOOKUP(Tabla2[[#This Row],[Punto de venta]],Punto_venta[],2,0)</f>
        <v>2</v>
      </c>
      <c r="F9676" t="s">
        <v>8</v>
      </c>
      <c r="G9676">
        <f>+VLOOKUP(Tabla2[[#This Row],[Cultivo]],Cod_categoría[],2,0)</f>
        <v>100112025</v>
      </c>
      <c r="H9676" t="str">
        <f>+VLOOKUP(F9676,Codigos[],2,0)</f>
        <v>Berries</v>
      </c>
      <c r="I9676">
        <f>+VLOOKUP(Tabla2[[#This Row],[Categoría]],Cod_procesamiento10[],2,0)</f>
        <v>1</v>
      </c>
      <c r="J9676" t="s">
        <v>163</v>
      </c>
      <c r="K9676" s="3">
        <v>3134.25</v>
      </c>
    </row>
    <row r="9677" spans="1:11" x14ac:dyDescent="0.35">
      <c r="A9677">
        <v>2015</v>
      </c>
      <c r="B9677" s="5" t="s">
        <v>49</v>
      </c>
      <c r="C9677" s="10">
        <v>42005</v>
      </c>
      <c r="D9677" t="s">
        <v>17</v>
      </c>
      <c r="E9677">
        <f>+VLOOKUP(Tabla2[[#This Row],[Punto de venta]],Punto_venta[],2,0)</f>
        <v>2</v>
      </c>
      <c r="F9677" t="s">
        <v>9</v>
      </c>
      <c r="G9677">
        <f>+VLOOKUP(Tabla2[[#This Row],[Cultivo]],Cod_categoría[],2,0)</f>
        <v>100102003</v>
      </c>
      <c r="H9677" t="str">
        <f>+VLOOKUP(F9677,Codigos[],2,0)</f>
        <v>Cítricos</v>
      </c>
      <c r="I9677">
        <f>+VLOOKUP(Tabla2[[#This Row],[Categoría]],Cod_procesamiento10[],2,0)</f>
        <v>2</v>
      </c>
      <c r="J9677" t="s">
        <v>163</v>
      </c>
      <c r="K9677" s="3">
        <v>1825.64</v>
      </c>
    </row>
    <row r="9678" spans="1:11" x14ac:dyDescent="0.35">
      <c r="A9678">
        <v>2015</v>
      </c>
      <c r="B9678" s="5" t="s">
        <v>49</v>
      </c>
      <c r="C9678" s="10">
        <v>42005</v>
      </c>
      <c r="D9678" t="s">
        <v>17</v>
      </c>
      <c r="E9678">
        <f>+VLOOKUP(Tabla2[[#This Row],[Punto de venta]],Punto_venta[],2,0)</f>
        <v>2</v>
      </c>
      <c r="F9678" t="s">
        <v>21</v>
      </c>
      <c r="G9678">
        <f>+VLOOKUP(Tabla2[[#This Row],[Cultivo]],Cod_categoría[],2,0)</f>
        <v>100108002</v>
      </c>
      <c r="H9678" t="str">
        <f>+VLOOKUP(F9678,Codigos[],2,0)</f>
        <v>Frutos tropicales y subtropicales</v>
      </c>
      <c r="I9678">
        <f>+VLOOKUP(Tabla2[[#This Row],[Categoría]],Cod_procesamiento10[],2,0)</f>
        <v>4</v>
      </c>
      <c r="J9678" t="s">
        <v>163</v>
      </c>
      <c r="K9678" s="3">
        <v>1672.05</v>
      </c>
    </row>
    <row r="9679" spans="1:11" x14ac:dyDescent="0.35">
      <c r="A9679">
        <v>2015</v>
      </c>
      <c r="B9679" s="5" t="s">
        <v>49</v>
      </c>
      <c r="C9679" s="10">
        <v>42005</v>
      </c>
      <c r="D9679" t="s">
        <v>17</v>
      </c>
      <c r="E9679">
        <f>+VLOOKUP(Tabla2[[#This Row],[Punto de venta]],Punto_venta[],2,0)</f>
        <v>2</v>
      </c>
      <c r="F9679" t="s">
        <v>10</v>
      </c>
      <c r="G9679">
        <f>+VLOOKUP(Tabla2[[#This Row],[Cultivo]],Cod_categoría[],2,0)</f>
        <v>100104002</v>
      </c>
      <c r="H9679" t="str">
        <f>+VLOOKUP(F9679,Codigos[],2,0)</f>
        <v>Frutos de pepita</v>
      </c>
      <c r="I9679">
        <f>+VLOOKUP(Tabla2[[#This Row],[Categoría]],Cod_procesamiento10[],2,0)</f>
        <v>3</v>
      </c>
      <c r="J9679" t="s">
        <v>163</v>
      </c>
      <c r="K9679" s="3">
        <v>1404.69</v>
      </c>
    </row>
    <row r="9680" spans="1:11" x14ac:dyDescent="0.35">
      <c r="A9680">
        <v>2015</v>
      </c>
      <c r="B9680" s="5" t="s">
        <v>49</v>
      </c>
      <c r="C9680" s="10">
        <v>42005</v>
      </c>
      <c r="D9680" t="s">
        <v>17</v>
      </c>
      <c r="E9680">
        <f>+VLOOKUP(Tabla2[[#This Row],[Punto de venta]],Punto_venta[],2,0)</f>
        <v>2</v>
      </c>
      <c r="F9680" t="s">
        <v>11</v>
      </c>
      <c r="G9680">
        <f>+VLOOKUP(Tabla2[[#This Row],[Cultivo]],Cod_categoría[],2,0)</f>
        <v>100102005</v>
      </c>
      <c r="H9680" t="str">
        <f>+VLOOKUP(F9680,Codigos[],2,0)</f>
        <v>Cítricos</v>
      </c>
      <c r="I9680">
        <f>+VLOOKUP(Tabla2[[#This Row],[Categoría]],Cod_procesamiento10[],2,0)</f>
        <v>2</v>
      </c>
      <c r="J9680" t="s">
        <v>163</v>
      </c>
      <c r="K9680" s="3">
        <v>931.94</v>
      </c>
    </row>
    <row r="9681" spans="1:11" x14ac:dyDescent="0.35">
      <c r="A9681">
        <v>2015</v>
      </c>
      <c r="B9681" s="5" t="s">
        <v>49</v>
      </c>
      <c r="C9681" s="10">
        <v>42005</v>
      </c>
      <c r="D9681" t="s">
        <v>17</v>
      </c>
      <c r="E9681">
        <f>+VLOOKUP(Tabla2[[#This Row],[Punto de venta]],Punto_venta[],2,0)</f>
        <v>2</v>
      </c>
      <c r="F9681" t="s">
        <v>12</v>
      </c>
      <c r="G9681">
        <f>+VLOOKUP(Tabla2[[#This Row],[Cultivo]],Cod_categoría[],2,0)</f>
        <v>100103006</v>
      </c>
      <c r="H9681" t="str">
        <f>+VLOOKUP(F9681,Codigos[],2,0)</f>
        <v>Frutos de carozo</v>
      </c>
      <c r="I9681">
        <f>+VLOOKUP(Tabla2[[#This Row],[Categoría]],Cod_procesamiento10[],2,0)</f>
        <v>5</v>
      </c>
      <c r="J9681" t="s">
        <v>163</v>
      </c>
      <c r="K9681" s="3">
        <v>1351.32</v>
      </c>
    </row>
    <row r="9682" spans="1:11" x14ac:dyDescent="0.35">
      <c r="A9682">
        <v>2015</v>
      </c>
      <c r="B9682" s="5" t="s">
        <v>49</v>
      </c>
      <c r="C9682" s="10">
        <v>42005</v>
      </c>
      <c r="D9682" t="s">
        <v>17</v>
      </c>
      <c r="E9682">
        <f>+VLOOKUP(Tabla2[[#This Row],[Punto de venta]],Punto_venta[],2,0)</f>
        <v>2</v>
      </c>
      <c r="F9682" t="s">
        <v>13</v>
      </c>
      <c r="G9682">
        <f>+VLOOKUP(Tabla2[[#This Row],[Cultivo]],Cod_categoría[],2,0)</f>
        <v>100106002</v>
      </c>
      <c r="H9682" t="str">
        <f>+VLOOKUP(F9682,Codigos[],2,0)</f>
        <v>Frutos oleaginosos</v>
      </c>
      <c r="I9682">
        <f>+VLOOKUP(Tabla2[[#This Row],[Categoría]],Cod_procesamiento10[],2,0)</f>
        <v>12</v>
      </c>
      <c r="J9682" t="s">
        <v>163</v>
      </c>
      <c r="K9682" s="3">
        <v>2623.81</v>
      </c>
    </row>
    <row r="9683" spans="1:11" x14ac:dyDescent="0.35">
      <c r="A9683">
        <v>2015</v>
      </c>
      <c r="B9683" s="5" t="s">
        <v>49</v>
      </c>
      <c r="C9683" s="10">
        <v>42005</v>
      </c>
      <c r="D9683" t="s">
        <v>17</v>
      </c>
      <c r="E9683">
        <f>+VLOOKUP(Tabla2[[#This Row],[Punto de venta]],Punto_venta[],2,0)</f>
        <v>2</v>
      </c>
      <c r="F9683" t="s">
        <v>15</v>
      </c>
      <c r="G9683">
        <f>+VLOOKUP(Tabla2[[#This Row],[Cultivo]],Cod_categoría[],2,0)</f>
        <v>100108006</v>
      </c>
      <c r="H9683" t="str">
        <f>+VLOOKUP(F9683,Codigos[],2,0)</f>
        <v>Frutos tropicales y subtropicales</v>
      </c>
      <c r="I9683">
        <f>+VLOOKUP(Tabla2[[#This Row],[Categoría]],Cod_procesamiento10[],2,0)</f>
        <v>4</v>
      </c>
      <c r="J9683" t="s">
        <v>163</v>
      </c>
      <c r="K9683" s="3">
        <v>679.72</v>
      </c>
    </row>
    <row r="9684" spans="1:11" x14ac:dyDescent="0.35">
      <c r="A9684">
        <v>2015</v>
      </c>
      <c r="B9684" s="5" t="s">
        <v>49</v>
      </c>
      <c r="C9684" s="10">
        <v>42005</v>
      </c>
      <c r="D9684" t="s">
        <v>17</v>
      </c>
      <c r="E9684">
        <f>+VLOOKUP(Tabla2[[#This Row],[Punto de venta]],Punto_venta[],2,0)</f>
        <v>2</v>
      </c>
      <c r="F9684" t="s">
        <v>16</v>
      </c>
      <c r="G9684">
        <f>+VLOOKUP(Tabla2[[#This Row],[Cultivo]],Cod_categoría[],2,0)</f>
        <v>100109001</v>
      </c>
      <c r="H9684" t="str">
        <f>+VLOOKUP(F9684,Codigos[],2,0)</f>
        <v>Uva</v>
      </c>
      <c r="I9684">
        <f>+VLOOKUP(Tabla2[[#This Row],[Categoría]],Cod_procesamiento10[],2,0)</f>
        <v>11</v>
      </c>
      <c r="J9684" t="s">
        <v>163</v>
      </c>
      <c r="K9684" s="3">
        <v>2430.31</v>
      </c>
    </row>
    <row r="9685" spans="1:11" x14ac:dyDescent="0.35">
      <c r="A9685">
        <v>2015</v>
      </c>
      <c r="B9685" s="5" t="s">
        <v>49</v>
      </c>
      <c r="C9685" s="10">
        <v>42005</v>
      </c>
      <c r="D9685" t="s">
        <v>2</v>
      </c>
      <c r="E9685">
        <f>+VLOOKUP(Tabla2[[#This Row],[Punto de venta]],Punto_venta[],2,0)</f>
        <v>1</v>
      </c>
      <c r="F9685" t="s">
        <v>3</v>
      </c>
      <c r="G9685">
        <f>+VLOOKUP(Tabla2[[#This Row],[Cultivo]],Cod_categoría[],2,0)</f>
        <v>100103001</v>
      </c>
      <c r="H9685" t="str">
        <f>+VLOOKUP(F9685,Codigos[],2,0)</f>
        <v>Frutos de carozo</v>
      </c>
      <c r="I9685">
        <f>+VLOOKUP(Tabla2[[#This Row],[Categoría]],Cod_procesamiento10[],2,0)</f>
        <v>5</v>
      </c>
      <c r="J9685" t="s">
        <v>163</v>
      </c>
      <c r="K9685" s="3">
        <v>1025.06</v>
      </c>
    </row>
    <row r="9686" spans="1:11" x14ac:dyDescent="0.35">
      <c r="A9686">
        <v>2015</v>
      </c>
      <c r="B9686" s="5" t="s">
        <v>49</v>
      </c>
      <c r="C9686" s="10">
        <v>42005</v>
      </c>
      <c r="D9686" t="s">
        <v>2</v>
      </c>
      <c r="E9686">
        <f>+VLOOKUP(Tabla2[[#This Row],[Punto de venta]],Punto_venta[],2,0)</f>
        <v>1</v>
      </c>
      <c r="F9686" t="s">
        <v>5</v>
      </c>
      <c r="G9686">
        <f>+VLOOKUP(Tabla2[[#This Row],[Cultivo]],Cod_categoría[],2,0)</f>
        <v>100103002</v>
      </c>
      <c r="H9686" t="str">
        <f>+VLOOKUP(F9686,Codigos[],2,0)</f>
        <v>Frutos de carozo</v>
      </c>
      <c r="I9686">
        <f>+VLOOKUP(Tabla2[[#This Row],[Categoría]],Cod_procesamiento10[],2,0)</f>
        <v>5</v>
      </c>
      <c r="J9686" t="s">
        <v>163</v>
      </c>
      <c r="K9686" s="3">
        <v>669.38</v>
      </c>
    </row>
    <row r="9687" spans="1:11" x14ac:dyDescent="0.35">
      <c r="A9687">
        <v>2015</v>
      </c>
      <c r="B9687" s="5" t="s">
        <v>49</v>
      </c>
      <c r="C9687" s="10">
        <v>42005</v>
      </c>
      <c r="D9687" t="s">
        <v>2</v>
      </c>
      <c r="E9687">
        <f>+VLOOKUP(Tabla2[[#This Row],[Punto de venta]],Punto_venta[],2,0)</f>
        <v>1</v>
      </c>
      <c r="F9687" t="s">
        <v>7</v>
      </c>
      <c r="G9687">
        <f>+VLOOKUP(Tabla2[[#This Row],[Cultivo]],Cod_categoría[],2,0)</f>
        <v>100103004</v>
      </c>
      <c r="H9687" t="str">
        <f>+VLOOKUP(F9687,Codigos[],2,0)</f>
        <v>Frutos de carozo</v>
      </c>
      <c r="I9687">
        <f>+VLOOKUP(Tabla2[[#This Row],[Categoría]],Cod_procesamiento10[],2,0)</f>
        <v>5</v>
      </c>
      <c r="J9687" t="s">
        <v>163</v>
      </c>
      <c r="K9687" s="3">
        <v>792.71</v>
      </c>
    </row>
    <row r="9688" spans="1:11" x14ac:dyDescent="0.35">
      <c r="A9688">
        <v>2015</v>
      </c>
      <c r="B9688" s="5" t="s">
        <v>49</v>
      </c>
      <c r="C9688" s="10">
        <v>42005</v>
      </c>
      <c r="D9688" t="s">
        <v>2</v>
      </c>
      <c r="E9688">
        <f>+VLOOKUP(Tabla2[[#This Row],[Punto de venta]],Punto_venta[],2,0)</f>
        <v>1</v>
      </c>
      <c r="F9688" t="s">
        <v>8</v>
      </c>
      <c r="G9688">
        <f>+VLOOKUP(Tabla2[[#This Row],[Cultivo]],Cod_categoría[],2,0)</f>
        <v>100112025</v>
      </c>
      <c r="H9688" t="str">
        <f>+VLOOKUP(F9688,Codigos[],2,0)</f>
        <v>Berries</v>
      </c>
      <c r="I9688">
        <f>+VLOOKUP(Tabla2[[#This Row],[Categoría]],Cod_procesamiento10[],2,0)</f>
        <v>1</v>
      </c>
      <c r="J9688" t="s">
        <v>163</v>
      </c>
      <c r="K9688" s="3">
        <v>1124.05</v>
      </c>
    </row>
    <row r="9689" spans="1:11" x14ac:dyDescent="0.35">
      <c r="A9689">
        <v>2015</v>
      </c>
      <c r="B9689" s="5" t="s">
        <v>49</v>
      </c>
      <c r="C9689" s="10">
        <v>42005</v>
      </c>
      <c r="D9689" t="s">
        <v>2</v>
      </c>
      <c r="E9689">
        <f>+VLOOKUP(Tabla2[[#This Row],[Punto de venta]],Punto_venta[],2,0)</f>
        <v>1</v>
      </c>
      <c r="F9689" t="s">
        <v>9</v>
      </c>
      <c r="G9689">
        <f>+VLOOKUP(Tabla2[[#This Row],[Cultivo]],Cod_categoría[],2,0)</f>
        <v>100102003</v>
      </c>
      <c r="H9689" t="str">
        <f>+VLOOKUP(F9689,Codigos[],2,0)</f>
        <v>Cítricos</v>
      </c>
      <c r="I9689">
        <f>+VLOOKUP(Tabla2[[#This Row],[Categoría]],Cod_procesamiento10[],2,0)</f>
        <v>2</v>
      </c>
      <c r="J9689" t="s">
        <v>163</v>
      </c>
      <c r="K9689" s="3">
        <v>1314.64</v>
      </c>
    </row>
    <row r="9690" spans="1:11" x14ac:dyDescent="0.35">
      <c r="A9690">
        <v>2015</v>
      </c>
      <c r="B9690" s="5" t="s">
        <v>49</v>
      </c>
      <c r="C9690" s="10">
        <v>42005</v>
      </c>
      <c r="D9690" t="s">
        <v>2</v>
      </c>
      <c r="E9690">
        <f>+VLOOKUP(Tabla2[[#This Row],[Punto de venta]],Punto_venta[],2,0)</f>
        <v>1</v>
      </c>
      <c r="F9690" t="s">
        <v>21</v>
      </c>
      <c r="G9690">
        <f>+VLOOKUP(Tabla2[[#This Row],[Cultivo]],Cod_categoría[],2,0)</f>
        <v>100108002</v>
      </c>
      <c r="H9690" t="str">
        <f>+VLOOKUP(F9690,Codigos[],2,0)</f>
        <v>Frutos tropicales y subtropicales</v>
      </c>
      <c r="I9690">
        <f>+VLOOKUP(Tabla2[[#This Row],[Categoría]],Cod_procesamiento10[],2,0)</f>
        <v>4</v>
      </c>
      <c r="J9690" t="s">
        <v>163</v>
      </c>
      <c r="K9690" s="3">
        <v>1682.86</v>
      </c>
    </row>
    <row r="9691" spans="1:11" x14ac:dyDescent="0.35">
      <c r="A9691">
        <v>2015</v>
      </c>
      <c r="B9691" s="5" t="s">
        <v>49</v>
      </c>
      <c r="C9691" s="10">
        <v>42005</v>
      </c>
      <c r="D9691" t="s">
        <v>2</v>
      </c>
      <c r="E9691">
        <f>+VLOOKUP(Tabla2[[#This Row],[Punto de venta]],Punto_venta[],2,0)</f>
        <v>1</v>
      </c>
      <c r="F9691" t="s">
        <v>10</v>
      </c>
      <c r="G9691">
        <f>+VLOOKUP(Tabla2[[#This Row],[Cultivo]],Cod_categoría[],2,0)</f>
        <v>100104002</v>
      </c>
      <c r="H9691" t="str">
        <f>+VLOOKUP(F9691,Codigos[],2,0)</f>
        <v>Frutos de pepita</v>
      </c>
      <c r="I9691">
        <f>+VLOOKUP(Tabla2[[#This Row],[Categoría]],Cod_procesamiento10[],2,0)</f>
        <v>3</v>
      </c>
      <c r="J9691" t="s">
        <v>163</v>
      </c>
      <c r="K9691" s="3">
        <v>773.69</v>
      </c>
    </row>
    <row r="9692" spans="1:11" x14ac:dyDescent="0.35">
      <c r="A9692">
        <v>2015</v>
      </c>
      <c r="B9692" s="5" t="s">
        <v>49</v>
      </c>
      <c r="C9692" s="10">
        <v>42005</v>
      </c>
      <c r="D9692" t="s">
        <v>2</v>
      </c>
      <c r="E9692">
        <f>+VLOOKUP(Tabla2[[#This Row],[Punto de venta]],Punto_venta[],2,0)</f>
        <v>1</v>
      </c>
      <c r="F9692" t="s">
        <v>11</v>
      </c>
      <c r="G9692">
        <f>+VLOOKUP(Tabla2[[#This Row],[Cultivo]],Cod_categoría[],2,0)</f>
        <v>100102005</v>
      </c>
      <c r="H9692" t="str">
        <f>+VLOOKUP(F9692,Codigos[],2,0)</f>
        <v>Cítricos</v>
      </c>
      <c r="I9692">
        <f>+VLOOKUP(Tabla2[[#This Row],[Categoría]],Cod_procesamiento10[],2,0)</f>
        <v>2</v>
      </c>
      <c r="J9692" t="s">
        <v>163</v>
      </c>
      <c r="K9692" s="3">
        <v>701.45</v>
      </c>
    </row>
    <row r="9693" spans="1:11" x14ac:dyDescent="0.35">
      <c r="A9693">
        <v>2015</v>
      </c>
      <c r="B9693" s="5" t="s">
        <v>49</v>
      </c>
      <c r="C9693" s="10">
        <v>42005</v>
      </c>
      <c r="D9693" t="s">
        <v>2</v>
      </c>
      <c r="E9693">
        <f>+VLOOKUP(Tabla2[[#This Row],[Punto de venta]],Punto_venta[],2,0)</f>
        <v>1</v>
      </c>
      <c r="F9693" t="s">
        <v>12</v>
      </c>
      <c r="G9693">
        <f>+VLOOKUP(Tabla2[[#This Row],[Cultivo]],Cod_categoría[],2,0)</f>
        <v>100103006</v>
      </c>
      <c r="H9693" t="str">
        <f>+VLOOKUP(F9693,Codigos[],2,0)</f>
        <v>Frutos de carozo</v>
      </c>
      <c r="I9693">
        <f>+VLOOKUP(Tabla2[[#This Row],[Categoría]],Cod_procesamiento10[],2,0)</f>
        <v>5</v>
      </c>
      <c r="J9693" t="s">
        <v>163</v>
      </c>
      <c r="K9693" s="3">
        <v>788</v>
      </c>
    </row>
    <row r="9694" spans="1:11" x14ac:dyDescent="0.35">
      <c r="A9694">
        <v>2015</v>
      </c>
      <c r="B9694" s="5" t="s">
        <v>49</v>
      </c>
      <c r="C9694" s="10">
        <v>42005</v>
      </c>
      <c r="D9694" t="s">
        <v>2</v>
      </c>
      <c r="E9694">
        <f>+VLOOKUP(Tabla2[[#This Row],[Punto de venta]],Punto_venta[],2,0)</f>
        <v>1</v>
      </c>
      <c r="F9694" t="s">
        <v>13</v>
      </c>
      <c r="G9694">
        <f>+VLOOKUP(Tabla2[[#This Row],[Cultivo]],Cod_categoría[],2,0)</f>
        <v>100106002</v>
      </c>
      <c r="H9694" t="str">
        <f>+VLOOKUP(F9694,Codigos[],2,0)</f>
        <v>Frutos oleaginosos</v>
      </c>
      <c r="I9694">
        <f>+VLOOKUP(Tabla2[[#This Row],[Categoría]],Cod_procesamiento10[],2,0)</f>
        <v>12</v>
      </c>
      <c r="J9694" t="s">
        <v>163</v>
      </c>
      <c r="K9694" s="3">
        <v>2601.19</v>
      </c>
    </row>
    <row r="9695" spans="1:11" x14ac:dyDescent="0.35">
      <c r="A9695">
        <v>2015</v>
      </c>
      <c r="B9695" s="5" t="s">
        <v>49</v>
      </c>
      <c r="C9695" s="10">
        <v>42005</v>
      </c>
      <c r="D9695" t="s">
        <v>2</v>
      </c>
      <c r="E9695">
        <f>+VLOOKUP(Tabla2[[#This Row],[Punto de venta]],Punto_venta[],2,0)</f>
        <v>1</v>
      </c>
      <c r="F9695" t="s">
        <v>15</v>
      </c>
      <c r="G9695">
        <f>+VLOOKUP(Tabla2[[#This Row],[Cultivo]],Cod_categoría[],2,0)</f>
        <v>100108006</v>
      </c>
      <c r="H9695" t="str">
        <f>+VLOOKUP(F9695,Codigos[],2,0)</f>
        <v>Frutos tropicales y subtropicales</v>
      </c>
      <c r="I9695">
        <f>+VLOOKUP(Tabla2[[#This Row],[Categoría]],Cod_procesamiento10[],2,0)</f>
        <v>4</v>
      </c>
      <c r="J9695" t="s">
        <v>163</v>
      </c>
      <c r="K9695" s="3">
        <v>525.69000000000005</v>
      </c>
    </row>
    <row r="9696" spans="1:11" x14ac:dyDescent="0.35">
      <c r="A9696">
        <v>2015</v>
      </c>
      <c r="B9696" s="5" t="s">
        <v>49</v>
      </c>
      <c r="C9696" s="10">
        <v>42005</v>
      </c>
      <c r="D9696" t="s">
        <v>2</v>
      </c>
      <c r="E9696">
        <f>+VLOOKUP(Tabla2[[#This Row],[Punto de venta]],Punto_venta[],2,0)</f>
        <v>1</v>
      </c>
      <c r="F9696" t="s">
        <v>16</v>
      </c>
      <c r="G9696">
        <f>+VLOOKUP(Tabla2[[#This Row],[Cultivo]],Cod_categoría[],2,0)</f>
        <v>100109001</v>
      </c>
      <c r="H9696" t="str">
        <f>+VLOOKUP(F9696,Codigos[],2,0)</f>
        <v>Uva</v>
      </c>
      <c r="I9696">
        <f>+VLOOKUP(Tabla2[[#This Row],[Categoría]],Cod_procesamiento10[],2,0)</f>
        <v>11</v>
      </c>
      <c r="J9696" t="s">
        <v>163</v>
      </c>
      <c r="K9696" s="3">
        <v>1024.17</v>
      </c>
    </row>
    <row r="9697" spans="1:11" x14ac:dyDescent="0.35">
      <c r="A9697">
        <v>2015</v>
      </c>
      <c r="B9697" s="5" t="s">
        <v>49</v>
      </c>
      <c r="C9697" s="10">
        <v>42005</v>
      </c>
      <c r="D9697" t="s">
        <v>17</v>
      </c>
      <c r="E9697">
        <f>+VLOOKUP(Tabla2[[#This Row],[Punto de venta]],Punto_venta[],2,0)</f>
        <v>2</v>
      </c>
      <c r="F9697" t="s">
        <v>3</v>
      </c>
      <c r="G9697">
        <f>+VLOOKUP(Tabla2[[#This Row],[Cultivo]],Cod_categoría[],2,0)</f>
        <v>100103001</v>
      </c>
      <c r="H9697" t="str">
        <f>+VLOOKUP(F9697,Codigos[],2,0)</f>
        <v>Frutos de carozo</v>
      </c>
      <c r="I9697">
        <f>+VLOOKUP(Tabla2[[#This Row],[Categoría]],Cod_procesamiento10[],2,0)</f>
        <v>5</v>
      </c>
      <c r="J9697" t="s">
        <v>163</v>
      </c>
      <c r="K9697" s="3">
        <v>1927.07</v>
      </c>
    </row>
    <row r="9698" spans="1:11" x14ac:dyDescent="0.35">
      <c r="A9698">
        <v>2015</v>
      </c>
      <c r="B9698" s="5" t="s">
        <v>49</v>
      </c>
      <c r="C9698" s="10">
        <v>42005</v>
      </c>
      <c r="D9698" t="s">
        <v>17</v>
      </c>
      <c r="E9698">
        <f>+VLOOKUP(Tabla2[[#This Row],[Punto de venta]],Punto_venta[],2,0)</f>
        <v>2</v>
      </c>
      <c r="F9698" t="s">
        <v>5</v>
      </c>
      <c r="G9698">
        <f>+VLOOKUP(Tabla2[[#This Row],[Cultivo]],Cod_categoría[],2,0)</f>
        <v>100103002</v>
      </c>
      <c r="H9698" t="str">
        <f>+VLOOKUP(F9698,Codigos[],2,0)</f>
        <v>Frutos de carozo</v>
      </c>
      <c r="I9698">
        <f>+VLOOKUP(Tabla2[[#This Row],[Categoría]],Cod_procesamiento10[],2,0)</f>
        <v>5</v>
      </c>
      <c r="J9698" t="s">
        <v>163</v>
      </c>
      <c r="K9698" s="3">
        <v>1329.76</v>
      </c>
    </row>
    <row r="9699" spans="1:11" x14ac:dyDescent="0.35">
      <c r="A9699">
        <v>2015</v>
      </c>
      <c r="B9699" s="5" t="s">
        <v>49</v>
      </c>
      <c r="C9699" s="10">
        <v>42005</v>
      </c>
      <c r="D9699" t="s">
        <v>17</v>
      </c>
      <c r="E9699">
        <f>+VLOOKUP(Tabla2[[#This Row],[Punto de venta]],Punto_venta[],2,0)</f>
        <v>2</v>
      </c>
      <c r="F9699" t="s">
        <v>7</v>
      </c>
      <c r="G9699">
        <f>+VLOOKUP(Tabla2[[#This Row],[Cultivo]],Cod_categoría[],2,0)</f>
        <v>100103004</v>
      </c>
      <c r="H9699" t="str">
        <f>+VLOOKUP(F9699,Codigos[],2,0)</f>
        <v>Frutos de carozo</v>
      </c>
      <c r="I9699">
        <f>+VLOOKUP(Tabla2[[#This Row],[Categoría]],Cod_procesamiento10[],2,0)</f>
        <v>5</v>
      </c>
      <c r="J9699" t="s">
        <v>163</v>
      </c>
      <c r="K9699" s="3">
        <v>1257.57</v>
      </c>
    </row>
    <row r="9700" spans="1:11" x14ac:dyDescent="0.35">
      <c r="A9700">
        <v>2015</v>
      </c>
      <c r="B9700" s="5" t="s">
        <v>49</v>
      </c>
      <c r="C9700" s="10">
        <v>42005</v>
      </c>
      <c r="D9700" t="s">
        <v>17</v>
      </c>
      <c r="E9700">
        <f>+VLOOKUP(Tabla2[[#This Row],[Punto de venta]],Punto_venta[],2,0)</f>
        <v>2</v>
      </c>
      <c r="F9700" t="s">
        <v>8</v>
      </c>
      <c r="G9700">
        <f>+VLOOKUP(Tabla2[[#This Row],[Cultivo]],Cod_categoría[],2,0)</f>
        <v>100112025</v>
      </c>
      <c r="H9700" t="str">
        <f>+VLOOKUP(F9700,Codigos[],2,0)</f>
        <v>Berries</v>
      </c>
      <c r="I9700">
        <f>+VLOOKUP(Tabla2[[#This Row],[Categoría]],Cod_procesamiento10[],2,0)</f>
        <v>1</v>
      </c>
      <c r="J9700" t="s">
        <v>163</v>
      </c>
      <c r="K9700" s="3">
        <v>2832.54</v>
      </c>
    </row>
    <row r="9701" spans="1:11" x14ac:dyDescent="0.35">
      <c r="A9701">
        <v>2015</v>
      </c>
      <c r="B9701" s="5" t="s">
        <v>49</v>
      </c>
      <c r="C9701" s="10">
        <v>42005</v>
      </c>
      <c r="D9701" t="s">
        <v>17</v>
      </c>
      <c r="E9701">
        <f>+VLOOKUP(Tabla2[[#This Row],[Punto de venta]],Punto_venta[],2,0)</f>
        <v>2</v>
      </c>
      <c r="F9701" t="s">
        <v>9</v>
      </c>
      <c r="G9701">
        <f>+VLOOKUP(Tabla2[[#This Row],[Cultivo]],Cod_categoría[],2,0)</f>
        <v>100102003</v>
      </c>
      <c r="H9701" t="str">
        <f>+VLOOKUP(F9701,Codigos[],2,0)</f>
        <v>Cítricos</v>
      </c>
      <c r="I9701">
        <f>+VLOOKUP(Tabla2[[#This Row],[Categoría]],Cod_procesamiento10[],2,0)</f>
        <v>2</v>
      </c>
      <c r="J9701" t="s">
        <v>163</v>
      </c>
      <c r="K9701" s="3">
        <v>1882.26</v>
      </c>
    </row>
    <row r="9702" spans="1:11" x14ac:dyDescent="0.35">
      <c r="A9702">
        <v>2015</v>
      </c>
      <c r="B9702" s="5" t="s">
        <v>49</v>
      </c>
      <c r="C9702" s="10">
        <v>42005</v>
      </c>
      <c r="D9702" t="s">
        <v>17</v>
      </c>
      <c r="E9702">
        <f>+VLOOKUP(Tabla2[[#This Row],[Punto de venta]],Punto_venta[],2,0)</f>
        <v>2</v>
      </c>
      <c r="F9702" t="s">
        <v>21</v>
      </c>
      <c r="G9702">
        <f>+VLOOKUP(Tabla2[[#This Row],[Cultivo]],Cod_categoría[],2,0)</f>
        <v>100108002</v>
      </c>
      <c r="H9702" t="str">
        <f>+VLOOKUP(F9702,Codigos[],2,0)</f>
        <v>Frutos tropicales y subtropicales</v>
      </c>
      <c r="I9702">
        <f>+VLOOKUP(Tabla2[[#This Row],[Categoría]],Cod_procesamiento10[],2,0)</f>
        <v>4</v>
      </c>
      <c r="J9702" t="s">
        <v>163</v>
      </c>
      <c r="K9702" s="3">
        <v>1571.05</v>
      </c>
    </row>
    <row r="9703" spans="1:11" x14ac:dyDescent="0.35">
      <c r="A9703">
        <v>2015</v>
      </c>
      <c r="B9703" s="5" t="s">
        <v>49</v>
      </c>
      <c r="C9703" s="10">
        <v>42005</v>
      </c>
      <c r="D9703" t="s">
        <v>17</v>
      </c>
      <c r="E9703">
        <f>+VLOOKUP(Tabla2[[#This Row],[Punto de venta]],Punto_venta[],2,0)</f>
        <v>2</v>
      </c>
      <c r="F9703" t="s">
        <v>10</v>
      </c>
      <c r="G9703">
        <f>+VLOOKUP(Tabla2[[#This Row],[Cultivo]],Cod_categoría[],2,0)</f>
        <v>100104002</v>
      </c>
      <c r="H9703" t="str">
        <f>+VLOOKUP(F9703,Codigos[],2,0)</f>
        <v>Frutos de pepita</v>
      </c>
      <c r="I9703">
        <f>+VLOOKUP(Tabla2[[#This Row],[Categoría]],Cod_procesamiento10[],2,0)</f>
        <v>3</v>
      </c>
      <c r="J9703" t="s">
        <v>163</v>
      </c>
      <c r="K9703" s="3">
        <v>1363.03</v>
      </c>
    </row>
    <row r="9704" spans="1:11" x14ac:dyDescent="0.35">
      <c r="A9704">
        <v>2015</v>
      </c>
      <c r="B9704" s="5" t="s">
        <v>49</v>
      </c>
      <c r="C9704" s="10">
        <v>42005</v>
      </c>
      <c r="D9704" t="s">
        <v>17</v>
      </c>
      <c r="E9704">
        <f>+VLOOKUP(Tabla2[[#This Row],[Punto de venta]],Punto_venta[],2,0)</f>
        <v>2</v>
      </c>
      <c r="F9704" t="s">
        <v>11</v>
      </c>
      <c r="G9704">
        <f>+VLOOKUP(Tabla2[[#This Row],[Cultivo]],Cod_categoría[],2,0)</f>
        <v>100102005</v>
      </c>
      <c r="H9704" t="str">
        <f>+VLOOKUP(F9704,Codigos[],2,0)</f>
        <v>Cítricos</v>
      </c>
      <c r="I9704">
        <f>+VLOOKUP(Tabla2[[#This Row],[Categoría]],Cod_procesamiento10[],2,0)</f>
        <v>2</v>
      </c>
      <c r="J9704" t="s">
        <v>163</v>
      </c>
      <c r="K9704" s="3">
        <v>919.17</v>
      </c>
    </row>
    <row r="9705" spans="1:11" x14ac:dyDescent="0.35">
      <c r="A9705">
        <v>2015</v>
      </c>
      <c r="B9705" s="5" t="s">
        <v>49</v>
      </c>
      <c r="C9705" s="10">
        <v>42005</v>
      </c>
      <c r="D9705" t="s">
        <v>17</v>
      </c>
      <c r="E9705">
        <f>+VLOOKUP(Tabla2[[#This Row],[Punto de venta]],Punto_venta[],2,0)</f>
        <v>2</v>
      </c>
      <c r="F9705" t="s">
        <v>12</v>
      </c>
      <c r="G9705">
        <f>+VLOOKUP(Tabla2[[#This Row],[Cultivo]],Cod_categoría[],2,0)</f>
        <v>100103006</v>
      </c>
      <c r="H9705" t="str">
        <f>+VLOOKUP(F9705,Codigos[],2,0)</f>
        <v>Frutos de carozo</v>
      </c>
      <c r="I9705">
        <f>+VLOOKUP(Tabla2[[#This Row],[Categoría]],Cod_procesamiento10[],2,0)</f>
        <v>5</v>
      </c>
      <c r="J9705" t="s">
        <v>163</v>
      </c>
      <c r="K9705" s="3">
        <v>1355.87</v>
      </c>
    </row>
    <row r="9706" spans="1:11" x14ac:dyDescent="0.35">
      <c r="A9706">
        <v>2015</v>
      </c>
      <c r="B9706" s="5" t="s">
        <v>49</v>
      </c>
      <c r="C9706" s="10">
        <v>42005</v>
      </c>
      <c r="D9706" t="s">
        <v>17</v>
      </c>
      <c r="E9706">
        <f>+VLOOKUP(Tabla2[[#This Row],[Punto de venta]],Punto_venta[],2,0)</f>
        <v>2</v>
      </c>
      <c r="F9706" t="s">
        <v>13</v>
      </c>
      <c r="G9706">
        <f>+VLOOKUP(Tabla2[[#This Row],[Cultivo]],Cod_categoría[],2,0)</f>
        <v>100106002</v>
      </c>
      <c r="H9706" t="str">
        <f>+VLOOKUP(F9706,Codigos[],2,0)</f>
        <v>Frutos oleaginosos</v>
      </c>
      <c r="I9706">
        <f>+VLOOKUP(Tabla2[[#This Row],[Categoría]],Cod_procesamiento10[],2,0)</f>
        <v>12</v>
      </c>
      <c r="J9706" t="s">
        <v>163</v>
      </c>
      <c r="K9706" s="3">
        <v>2791.89</v>
      </c>
    </row>
    <row r="9707" spans="1:11" x14ac:dyDescent="0.35">
      <c r="A9707">
        <v>2015</v>
      </c>
      <c r="B9707" s="5" t="s">
        <v>49</v>
      </c>
      <c r="C9707" s="10">
        <v>42005</v>
      </c>
      <c r="D9707" t="s">
        <v>17</v>
      </c>
      <c r="E9707">
        <f>+VLOOKUP(Tabla2[[#This Row],[Punto de venta]],Punto_venta[],2,0)</f>
        <v>2</v>
      </c>
      <c r="F9707" t="s">
        <v>15</v>
      </c>
      <c r="G9707">
        <f>+VLOOKUP(Tabla2[[#This Row],[Cultivo]],Cod_categoría[],2,0)</f>
        <v>100108006</v>
      </c>
      <c r="H9707" t="str">
        <f>+VLOOKUP(F9707,Codigos[],2,0)</f>
        <v>Frutos tropicales y subtropicales</v>
      </c>
      <c r="I9707">
        <f>+VLOOKUP(Tabla2[[#This Row],[Categoría]],Cod_procesamiento10[],2,0)</f>
        <v>4</v>
      </c>
      <c r="J9707" t="s">
        <v>163</v>
      </c>
      <c r="K9707" s="3">
        <v>686.63</v>
      </c>
    </row>
    <row r="9708" spans="1:11" x14ac:dyDescent="0.35">
      <c r="A9708">
        <v>2015</v>
      </c>
      <c r="B9708" s="5" t="s">
        <v>49</v>
      </c>
      <c r="C9708" s="10">
        <v>42005</v>
      </c>
      <c r="D9708" t="s">
        <v>17</v>
      </c>
      <c r="E9708">
        <f>+VLOOKUP(Tabla2[[#This Row],[Punto de venta]],Punto_venta[],2,0)</f>
        <v>2</v>
      </c>
      <c r="F9708" t="s">
        <v>16</v>
      </c>
      <c r="G9708">
        <f>+VLOOKUP(Tabla2[[#This Row],[Cultivo]],Cod_categoría[],2,0)</f>
        <v>100109001</v>
      </c>
      <c r="H9708" t="str">
        <f>+VLOOKUP(F9708,Codigos[],2,0)</f>
        <v>Uva</v>
      </c>
      <c r="I9708">
        <f>+VLOOKUP(Tabla2[[#This Row],[Categoría]],Cod_procesamiento10[],2,0)</f>
        <v>11</v>
      </c>
      <c r="J9708" t="s">
        <v>163</v>
      </c>
      <c r="K9708" s="3">
        <v>2172.33</v>
      </c>
    </row>
    <row r="9709" spans="1:11" x14ac:dyDescent="0.35">
      <c r="A9709">
        <v>2015</v>
      </c>
      <c r="B9709" s="5" t="s">
        <v>49</v>
      </c>
      <c r="C9709" s="10">
        <v>42005</v>
      </c>
      <c r="D9709" t="s">
        <v>2</v>
      </c>
      <c r="E9709">
        <f>+VLOOKUP(Tabla2[[#This Row],[Punto de venta]],Punto_venta[],2,0)</f>
        <v>1</v>
      </c>
      <c r="F9709" t="s">
        <v>3</v>
      </c>
      <c r="G9709">
        <f>+VLOOKUP(Tabla2[[#This Row],[Cultivo]],Cod_categoría[],2,0)</f>
        <v>100103001</v>
      </c>
      <c r="H9709" t="str">
        <f>+VLOOKUP(F9709,Codigos[],2,0)</f>
        <v>Frutos de carozo</v>
      </c>
      <c r="I9709">
        <f>+VLOOKUP(Tabla2[[#This Row],[Categoría]],Cod_procesamiento10[],2,0)</f>
        <v>5</v>
      </c>
      <c r="J9709" t="s">
        <v>163</v>
      </c>
      <c r="K9709" s="3">
        <v>600</v>
      </c>
    </row>
    <row r="9710" spans="1:11" x14ac:dyDescent="0.35">
      <c r="A9710">
        <v>2015</v>
      </c>
      <c r="B9710" s="5" t="s">
        <v>49</v>
      </c>
      <c r="C9710" s="10">
        <v>42005</v>
      </c>
      <c r="D9710" t="s">
        <v>2</v>
      </c>
      <c r="E9710">
        <f>+VLOOKUP(Tabla2[[#This Row],[Punto de venta]],Punto_venta[],2,0)</f>
        <v>1</v>
      </c>
      <c r="F9710" t="s">
        <v>5</v>
      </c>
      <c r="G9710">
        <f>+VLOOKUP(Tabla2[[#This Row],[Cultivo]],Cod_categoría[],2,0)</f>
        <v>100103002</v>
      </c>
      <c r="H9710" t="str">
        <f>+VLOOKUP(F9710,Codigos[],2,0)</f>
        <v>Frutos de carozo</v>
      </c>
      <c r="I9710">
        <f>+VLOOKUP(Tabla2[[#This Row],[Categoría]],Cod_procesamiento10[],2,0)</f>
        <v>5</v>
      </c>
      <c r="J9710" t="s">
        <v>163</v>
      </c>
      <c r="K9710" s="3">
        <v>666.6</v>
      </c>
    </row>
    <row r="9711" spans="1:11" x14ac:dyDescent="0.35">
      <c r="A9711">
        <v>2015</v>
      </c>
      <c r="B9711" s="5" t="s">
        <v>49</v>
      </c>
      <c r="C9711" s="10">
        <v>42005</v>
      </c>
      <c r="D9711" t="s">
        <v>2</v>
      </c>
      <c r="E9711">
        <f>+VLOOKUP(Tabla2[[#This Row],[Punto de venta]],Punto_venta[],2,0)</f>
        <v>1</v>
      </c>
      <c r="F9711" t="s">
        <v>7</v>
      </c>
      <c r="G9711">
        <f>+VLOOKUP(Tabla2[[#This Row],[Cultivo]],Cod_categoría[],2,0)</f>
        <v>100103004</v>
      </c>
      <c r="H9711" t="str">
        <f>+VLOOKUP(F9711,Codigos[],2,0)</f>
        <v>Frutos de carozo</v>
      </c>
      <c r="I9711">
        <f>+VLOOKUP(Tabla2[[#This Row],[Categoría]],Cod_procesamiento10[],2,0)</f>
        <v>5</v>
      </c>
      <c r="J9711" t="s">
        <v>163</v>
      </c>
      <c r="K9711" s="3">
        <v>733.94</v>
      </c>
    </row>
    <row r="9712" spans="1:11" x14ac:dyDescent="0.35">
      <c r="A9712">
        <v>2015</v>
      </c>
      <c r="B9712" s="5" t="s">
        <v>49</v>
      </c>
      <c r="C9712" s="10">
        <v>42005</v>
      </c>
      <c r="D9712" t="s">
        <v>2</v>
      </c>
      <c r="E9712">
        <f>+VLOOKUP(Tabla2[[#This Row],[Punto de venta]],Punto_venta[],2,0)</f>
        <v>1</v>
      </c>
      <c r="F9712" t="s">
        <v>8</v>
      </c>
      <c r="G9712">
        <f>+VLOOKUP(Tabla2[[#This Row],[Cultivo]],Cod_categoría[],2,0)</f>
        <v>100112025</v>
      </c>
      <c r="H9712" t="str">
        <f>+VLOOKUP(F9712,Codigos[],2,0)</f>
        <v>Berries</v>
      </c>
      <c r="I9712">
        <f>+VLOOKUP(Tabla2[[#This Row],[Categoría]],Cod_procesamiento10[],2,0)</f>
        <v>1</v>
      </c>
      <c r="J9712" t="s">
        <v>163</v>
      </c>
      <c r="K9712" s="3">
        <v>1139.42</v>
      </c>
    </row>
    <row r="9713" spans="1:11" x14ac:dyDescent="0.35">
      <c r="A9713">
        <v>2015</v>
      </c>
      <c r="B9713" s="5" t="s">
        <v>49</v>
      </c>
      <c r="C9713" s="10">
        <v>42005</v>
      </c>
      <c r="D9713" t="s">
        <v>2</v>
      </c>
      <c r="E9713">
        <f>+VLOOKUP(Tabla2[[#This Row],[Punto de venta]],Punto_venta[],2,0)</f>
        <v>1</v>
      </c>
      <c r="F9713" t="s">
        <v>9</v>
      </c>
      <c r="G9713">
        <f>+VLOOKUP(Tabla2[[#This Row],[Cultivo]],Cod_categoría[],2,0)</f>
        <v>100102003</v>
      </c>
      <c r="H9713" t="str">
        <f>+VLOOKUP(F9713,Codigos[],2,0)</f>
        <v>Cítricos</v>
      </c>
      <c r="I9713">
        <f>+VLOOKUP(Tabla2[[#This Row],[Categoría]],Cod_procesamiento10[],2,0)</f>
        <v>2</v>
      </c>
      <c r="J9713" t="s">
        <v>163</v>
      </c>
      <c r="K9713" s="3">
        <v>1265.96</v>
      </c>
    </row>
    <row r="9714" spans="1:11" x14ac:dyDescent="0.35">
      <c r="A9714">
        <v>2015</v>
      </c>
      <c r="B9714" s="5" t="s">
        <v>49</v>
      </c>
      <c r="C9714" s="10">
        <v>42005</v>
      </c>
      <c r="D9714" t="s">
        <v>2</v>
      </c>
      <c r="E9714">
        <f>+VLOOKUP(Tabla2[[#This Row],[Punto de venta]],Punto_venta[],2,0)</f>
        <v>1</v>
      </c>
      <c r="F9714" t="s">
        <v>21</v>
      </c>
      <c r="G9714">
        <f>+VLOOKUP(Tabla2[[#This Row],[Cultivo]],Cod_categoría[],2,0)</f>
        <v>100108002</v>
      </c>
      <c r="H9714" t="str">
        <f>+VLOOKUP(F9714,Codigos[],2,0)</f>
        <v>Frutos tropicales y subtropicales</v>
      </c>
      <c r="I9714">
        <f>+VLOOKUP(Tabla2[[#This Row],[Categoría]],Cod_procesamiento10[],2,0)</f>
        <v>4</v>
      </c>
      <c r="J9714" t="s">
        <v>163</v>
      </c>
      <c r="K9714" s="3">
        <v>1788.08</v>
      </c>
    </row>
    <row r="9715" spans="1:11" x14ac:dyDescent="0.35">
      <c r="A9715">
        <v>2015</v>
      </c>
      <c r="B9715" s="5" t="s">
        <v>49</v>
      </c>
      <c r="C9715" s="10">
        <v>42005</v>
      </c>
      <c r="D9715" t="s">
        <v>2</v>
      </c>
      <c r="E9715">
        <f>+VLOOKUP(Tabla2[[#This Row],[Punto de venta]],Punto_venta[],2,0)</f>
        <v>1</v>
      </c>
      <c r="F9715" t="s">
        <v>10</v>
      </c>
      <c r="G9715">
        <f>+VLOOKUP(Tabla2[[#This Row],[Cultivo]],Cod_categoría[],2,0)</f>
        <v>100104002</v>
      </c>
      <c r="H9715" t="str">
        <f>+VLOOKUP(F9715,Codigos[],2,0)</f>
        <v>Frutos de pepita</v>
      </c>
      <c r="I9715">
        <f>+VLOOKUP(Tabla2[[#This Row],[Categoría]],Cod_procesamiento10[],2,0)</f>
        <v>3</v>
      </c>
      <c r="J9715" t="s">
        <v>163</v>
      </c>
      <c r="K9715" s="3">
        <v>715.15</v>
      </c>
    </row>
    <row r="9716" spans="1:11" x14ac:dyDescent="0.35">
      <c r="A9716">
        <v>2015</v>
      </c>
      <c r="B9716" s="5" t="s">
        <v>49</v>
      </c>
      <c r="C9716" s="10">
        <v>42005</v>
      </c>
      <c r="D9716" t="s">
        <v>2</v>
      </c>
      <c r="E9716">
        <f>+VLOOKUP(Tabla2[[#This Row],[Punto de venta]],Punto_venta[],2,0)</f>
        <v>1</v>
      </c>
      <c r="F9716" t="s">
        <v>11</v>
      </c>
      <c r="G9716">
        <f>+VLOOKUP(Tabla2[[#This Row],[Cultivo]],Cod_categoría[],2,0)</f>
        <v>100102005</v>
      </c>
      <c r="H9716" t="str">
        <f>+VLOOKUP(F9716,Codigos[],2,0)</f>
        <v>Cítricos</v>
      </c>
      <c r="I9716">
        <f>+VLOOKUP(Tabla2[[#This Row],[Categoría]],Cod_procesamiento10[],2,0)</f>
        <v>2</v>
      </c>
      <c r="J9716" t="s">
        <v>163</v>
      </c>
      <c r="K9716" s="3">
        <v>700.52</v>
      </c>
    </row>
    <row r="9717" spans="1:11" x14ac:dyDescent="0.35">
      <c r="A9717">
        <v>2015</v>
      </c>
      <c r="B9717" s="5" t="s">
        <v>49</v>
      </c>
      <c r="C9717" s="10">
        <v>42005</v>
      </c>
      <c r="D9717" t="s">
        <v>2</v>
      </c>
      <c r="E9717">
        <f>+VLOOKUP(Tabla2[[#This Row],[Punto de venta]],Punto_venta[],2,0)</f>
        <v>1</v>
      </c>
      <c r="F9717" t="s">
        <v>12</v>
      </c>
      <c r="G9717">
        <f>+VLOOKUP(Tabla2[[#This Row],[Cultivo]],Cod_categoría[],2,0)</f>
        <v>100103006</v>
      </c>
      <c r="H9717" t="str">
        <f>+VLOOKUP(F9717,Codigos[],2,0)</f>
        <v>Frutos de carozo</v>
      </c>
      <c r="I9717">
        <f>+VLOOKUP(Tabla2[[#This Row],[Categoría]],Cod_procesamiento10[],2,0)</f>
        <v>5</v>
      </c>
      <c r="J9717" t="s">
        <v>163</v>
      </c>
      <c r="K9717" s="3">
        <v>762.45</v>
      </c>
    </row>
    <row r="9718" spans="1:11" x14ac:dyDescent="0.35">
      <c r="A9718">
        <v>2015</v>
      </c>
      <c r="B9718" s="5" t="s">
        <v>49</v>
      </c>
      <c r="C9718" s="10">
        <v>42005</v>
      </c>
      <c r="D9718" t="s">
        <v>2</v>
      </c>
      <c r="E9718">
        <f>+VLOOKUP(Tabla2[[#This Row],[Punto de venta]],Punto_venta[],2,0)</f>
        <v>1</v>
      </c>
      <c r="F9718" t="s">
        <v>13</v>
      </c>
      <c r="G9718">
        <f>+VLOOKUP(Tabla2[[#This Row],[Cultivo]],Cod_categoría[],2,0)</f>
        <v>100106002</v>
      </c>
      <c r="H9718" t="str">
        <f>+VLOOKUP(F9718,Codigos[],2,0)</f>
        <v>Frutos oleaginosos</v>
      </c>
      <c r="I9718">
        <f>+VLOOKUP(Tabla2[[#This Row],[Categoría]],Cod_procesamiento10[],2,0)</f>
        <v>12</v>
      </c>
      <c r="J9718" t="s">
        <v>163</v>
      </c>
      <c r="K9718" s="3">
        <v>2459.4899999999998</v>
      </c>
    </row>
    <row r="9719" spans="1:11" x14ac:dyDescent="0.35">
      <c r="A9719">
        <v>2015</v>
      </c>
      <c r="B9719" s="5" t="s">
        <v>49</v>
      </c>
      <c r="C9719" s="10">
        <v>42005</v>
      </c>
      <c r="D9719" t="s">
        <v>2</v>
      </c>
      <c r="E9719">
        <f>+VLOOKUP(Tabla2[[#This Row],[Punto de venta]],Punto_venta[],2,0)</f>
        <v>1</v>
      </c>
      <c r="F9719" t="s">
        <v>15</v>
      </c>
      <c r="G9719">
        <f>+VLOOKUP(Tabla2[[#This Row],[Cultivo]],Cod_categoría[],2,0)</f>
        <v>100108006</v>
      </c>
      <c r="H9719" t="str">
        <f>+VLOOKUP(F9719,Codigos[],2,0)</f>
        <v>Frutos tropicales y subtropicales</v>
      </c>
      <c r="I9719">
        <f>+VLOOKUP(Tabla2[[#This Row],[Categoría]],Cod_procesamiento10[],2,0)</f>
        <v>4</v>
      </c>
      <c r="J9719" t="s">
        <v>163</v>
      </c>
      <c r="K9719" s="3">
        <v>508.03</v>
      </c>
    </row>
    <row r="9720" spans="1:11" x14ac:dyDescent="0.35">
      <c r="A9720">
        <v>2015</v>
      </c>
      <c r="B9720" s="5" t="s">
        <v>49</v>
      </c>
      <c r="C9720" s="10">
        <v>42005</v>
      </c>
      <c r="D9720" t="s">
        <v>2</v>
      </c>
      <c r="E9720">
        <f>+VLOOKUP(Tabla2[[#This Row],[Punto de venta]],Punto_venta[],2,0)</f>
        <v>1</v>
      </c>
      <c r="F9720" t="s">
        <v>16</v>
      </c>
      <c r="G9720">
        <f>+VLOOKUP(Tabla2[[#This Row],[Cultivo]],Cod_categoría[],2,0)</f>
        <v>100109001</v>
      </c>
      <c r="H9720" t="str">
        <f>+VLOOKUP(F9720,Codigos[],2,0)</f>
        <v>Uva</v>
      </c>
      <c r="I9720">
        <f>+VLOOKUP(Tabla2[[#This Row],[Categoría]],Cod_procesamiento10[],2,0)</f>
        <v>11</v>
      </c>
      <c r="J9720" t="s">
        <v>163</v>
      </c>
      <c r="K9720" s="3">
        <v>986.55</v>
      </c>
    </row>
    <row r="9721" spans="1:11" x14ac:dyDescent="0.35">
      <c r="A9721">
        <v>2015</v>
      </c>
      <c r="B9721" s="5" t="s">
        <v>49</v>
      </c>
      <c r="C9721" s="10">
        <v>42005</v>
      </c>
      <c r="D9721" t="s">
        <v>17</v>
      </c>
      <c r="E9721">
        <f>+VLOOKUP(Tabla2[[#This Row],[Punto de venta]],Punto_venta[],2,0)</f>
        <v>2</v>
      </c>
      <c r="F9721" t="s">
        <v>5</v>
      </c>
      <c r="G9721">
        <f>+VLOOKUP(Tabla2[[#This Row],[Cultivo]],Cod_categoría[],2,0)</f>
        <v>100103002</v>
      </c>
      <c r="H9721" t="str">
        <f>+VLOOKUP(F9721,Codigos[],2,0)</f>
        <v>Frutos de carozo</v>
      </c>
      <c r="I9721">
        <f>+VLOOKUP(Tabla2[[#This Row],[Categoría]],Cod_procesamiento10[],2,0)</f>
        <v>5</v>
      </c>
      <c r="J9721" t="s">
        <v>163</v>
      </c>
      <c r="K9721" s="3">
        <v>1244.02</v>
      </c>
    </row>
    <row r="9722" spans="1:11" x14ac:dyDescent="0.35">
      <c r="A9722">
        <v>2015</v>
      </c>
      <c r="B9722" s="5" t="s">
        <v>49</v>
      </c>
      <c r="C9722" s="10">
        <v>42005</v>
      </c>
      <c r="D9722" t="s">
        <v>17</v>
      </c>
      <c r="E9722">
        <f>+VLOOKUP(Tabla2[[#This Row],[Punto de venta]],Punto_venta[],2,0)</f>
        <v>2</v>
      </c>
      <c r="F9722" t="s">
        <v>7</v>
      </c>
      <c r="G9722">
        <f>+VLOOKUP(Tabla2[[#This Row],[Cultivo]],Cod_categoría[],2,0)</f>
        <v>100103004</v>
      </c>
      <c r="H9722" t="str">
        <f>+VLOOKUP(F9722,Codigos[],2,0)</f>
        <v>Frutos de carozo</v>
      </c>
      <c r="I9722">
        <f>+VLOOKUP(Tabla2[[#This Row],[Categoría]],Cod_procesamiento10[],2,0)</f>
        <v>5</v>
      </c>
      <c r="J9722" t="s">
        <v>163</v>
      </c>
      <c r="K9722" s="3">
        <v>1206.5999999999999</v>
      </c>
    </row>
    <row r="9723" spans="1:11" x14ac:dyDescent="0.35">
      <c r="A9723">
        <v>2015</v>
      </c>
      <c r="B9723" s="5" t="s">
        <v>49</v>
      </c>
      <c r="C9723" s="10">
        <v>42005</v>
      </c>
      <c r="D9723" t="s">
        <v>17</v>
      </c>
      <c r="E9723">
        <f>+VLOOKUP(Tabla2[[#This Row],[Punto de venta]],Punto_venta[],2,0)</f>
        <v>2</v>
      </c>
      <c r="F9723" t="s">
        <v>8</v>
      </c>
      <c r="G9723">
        <f>+VLOOKUP(Tabla2[[#This Row],[Cultivo]],Cod_categoría[],2,0)</f>
        <v>100112025</v>
      </c>
      <c r="H9723" t="str">
        <f>+VLOOKUP(F9723,Codigos[],2,0)</f>
        <v>Berries</v>
      </c>
      <c r="I9723">
        <f>+VLOOKUP(Tabla2[[#This Row],[Categoría]],Cod_procesamiento10[],2,0)</f>
        <v>1</v>
      </c>
      <c r="J9723" t="s">
        <v>163</v>
      </c>
      <c r="K9723" s="3">
        <v>2780.32</v>
      </c>
    </row>
    <row r="9724" spans="1:11" x14ac:dyDescent="0.35">
      <c r="A9724">
        <v>2015</v>
      </c>
      <c r="B9724" s="5" t="s">
        <v>49</v>
      </c>
      <c r="C9724" s="10">
        <v>42005</v>
      </c>
      <c r="D9724" t="s">
        <v>17</v>
      </c>
      <c r="E9724">
        <f>+VLOOKUP(Tabla2[[#This Row],[Punto de venta]],Punto_venta[],2,0)</f>
        <v>2</v>
      </c>
      <c r="F9724" t="s">
        <v>9</v>
      </c>
      <c r="G9724">
        <f>+VLOOKUP(Tabla2[[#This Row],[Cultivo]],Cod_categoría[],2,0)</f>
        <v>100102003</v>
      </c>
      <c r="H9724" t="str">
        <f>+VLOOKUP(F9724,Codigos[],2,0)</f>
        <v>Cítricos</v>
      </c>
      <c r="I9724">
        <f>+VLOOKUP(Tabla2[[#This Row],[Categoría]],Cod_procesamiento10[],2,0)</f>
        <v>2</v>
      </c>
      <c r="J9724" t="s">
        <v>163</v>
      </c>
      <c r="K9724" s="3">
        <v>1853.22</v>
      </c>
    </row>
    <row r="9725" spans="1:11" x14ac:dyDescent="0.35">
      <c r="A9725">
        <v>2015</v>
      </c>
      <c r="B9725" s="5" t="s">
        <v>49</v>
      </c>
      <c r="C9725" s="10">
        <v>42005</v>
      </c>
      <c r="D9725" t="s">
        <v>17</v>
      </c>
      <c r="E9725">
        <f>+VLOOKUP(Tabla2[[#This Row],[Punto de venta]],Punto_venta[],2,0)</f>
        <v>2</v>
      </c>
      <c r="F9725" t="s">
        <v>21</v>
      </c>
      <c r="G9725">
        <f>+VLOOKUP(Tabla2[[#This Row],[Cultivo]],Cod_categoría[],2,0)</f>
        <v>100108002</v>
      </c>
      <c r="H9725" t="str">
        <f>+VLOOKUP(F9725,Codigos[],2,0)</f>
        <v>Frutos tropicales y subtropicales</v>
      </c>
      <c r="I9725">
        <f>+VLOOKUP(Tabla2[[#This Row],[Categoría]],Cod_procesamiento10[],2,0)</f>
        <v>4</v>
      </c>
      <c r="J9725" t="s">
        <v>163</v>
      </c>
      <c r="K9725" s="3">
        <v>1576.87</v>
      </c>
    </row>
    <row r="9726" spans="1:11" x14ac:dyDescent="0.35">
      <c r="A9726">
        <v>2015</v>
      </c>
      <c r="B9726" s="5" t="s">
        <v>49</v>
      </c>
      <c r="C9726" s="10">
        <v>42005</v>
      </c>
      <c r="D9726" t="s">
        <v>17</v>
      </c>
      <c r="E9726">
        <f>+VLOOKUP(Tabla2[[#This Row],[Punto de venta]],Punto_venta[],2,0)</f>
        <v>2</v>
      </c>
      <c r="F9726" t="s">
        <v>10</v>
      </c>
      <c r="G9726">
        <f>+VLOOKUP(Tabla2[[#This Row],[Cultivo]],Cod_categoría[],2,0)</f>
        <v>100104002</v>
      </c>
      <c r="H9726" t="str">
        <f>+VLOOKUP(F9726,Codigos[],2,0)</f>
        <v>Frutos de pepita</v>
      </c>
      <c r="I9726">
        <f>+VLOOKUP(Tabla2[[#This Row],[Categoría]],Cod_procesamiento10[],2,0)</f>
        <v>3</v>
      </c>
      <c r="J9726" t="s">
        <v>163</v>
      </c>
      <c r="K9726" s="3">
        <v>1414.07</v>
      </c>
    </row>
    <row r="9727" spans="1:11" x14ac:dyDescent="0.35">
      <c r="A9727">
        <v>2015</v>
      </c>
      <c r="B9727" s="5" t="s">
        <v>49</v>
      </c>
      <c r="C9727" s="10">
        <v>42005</v>
      </c>
      <c r="D9727" t="s">
        <v>17</v>
      </c>
      <c r="E9727">
        <f>+VLOOKUP(Tabla2[[#This Row],[Punto de venta]],Punto_venta[],2,0)</f>
        <v>2</v>
      </c>
      <c r="F9727" t="s">
        <v>11</v>
      </c>
      <c r="G9727">
        <f>+VLOOKUP(Tabla2[[#This Row],[Cultivo]],Cod_categoría[],2,0)</f>
        <v>100102005</v>
      </c>
      <c r="H9727" t="str">
        <f>+VLOOKUP(F9727,Codigos[],2,0)</f>
        <v>Cítricos</v>
      </c>
      <c r="I9727">
        <f>+VLOOKUP(Tabla2[[#This Row],[Categoría]],Cod_procesamiento10[],2,0)</f>
        <v>2</v>
      </c>
      <c r="J9727" t="s">
        <v>163</v>
      </c>
      <c r="K9727" s="3">
        <v>1027.6099999999999</v>
      </c>
    </row>
    <row r="9728" spans="1:11" x14ac:dyDescent="0.35">
      <c r="A9728">
        <v>2015</v>
      </c>
      <c r="B9728" s="5" t="s">
        <v>49</v>
      </c>
      <c r="C9728" s="10">
        <v>42005</v>
      </c>
      <c r="D9728" t="s">
        <v>17</v>
      </c>
      <c r="E9728">
        <f>+VLOOKUP(Tabla2[[#This Row],[Punto de venta]],Punto_venta[],2,0)</f>
        <v>2</v>
      </c>
      <c r="F9728" t="s">
        <v>12</v>
      </c>
      <c r="G9728">
        <f>+VLOOKUP(Tabla2[[#This Row],[Cultivo]],Cod_categoría[],2,0)</f>
        <v>100103006</v>
      </c>
      <c r="H9728" t="str">
        <f>+VLOOKUP(F9728,Codigos[],2,0)</f>
        <v>Frutos de carozo</v>
      </c>
      <c r="I9728">
        <f>+VLOOKUP(Tabla2[[#This Row],[Categoría]],Cod_procesamiento10[],2,0)</f>
        <v>5</v>
      </c>
      <c r="J9728" t="s">
        <v>163</v>
      </c>
      <c r="K9728" s="3">
        <v>1334.89</v>
      </c>
    </row>
    <row r="9729" spans="1:11" x14ac:dyDescent="0.35">
      <c r="A9729">
        <v>2015</v>
      </c>
      <c r="B9729" s="5" t="s">
        <v>49</v>
      </c>
      <c r="C9729" s="10">
        <v>42005</v>
      </c>
      <c r="D9729" t="s">
        <v>17</v>
      </c>
      <c r="E9729">
        <f>+VLOOKUP(Tabla2[[#This Row],[Punto de venta]],Punto_venta[],2,0)</f>
        <v>2</v>
      </c>
      <c r="F9729" t="s">
        <v>13</v>
      </c>
      <c r="G9729">
        <f>+VLOOKUP(Tabla2[[#This Row],[Cultivo]],Cod_categoría[],2,0)</f>
        <v>100106002</v>
      </c>
      <c r="H9729" t="str">
        <f>+VLOOKUP(F9729,Codigos[],2,0)</f>
        <v>Frutos oleaginosos</v>
      </c>
      <c r="I9729">
        <f>+VLOOKUP(Tabla2[[#This Row],[Categoría]],Cod_procesamiento10[],2,0)</f>
        <v>12</v>
      </c>
      <c r="J9729" t="s">
        <v>163</v>
      </c>
      <c r="K9729" s="3">
        <v>2838.19</v>
      </c>
    </row>
    <row r="9730" spans="1:11" x14ac:dyDescent="0.35">
      <c r="A9730">
        <v>2015</v>
      </c>
      <c r="B9730" s="5" t="s">
        <v>49</v>
      </c>
      <c r="C9730" s="10">
        <v>42005</v>
      </c>
      <c r="D9730" t="s">
        <v>17</v>
      </c>
      <c r="E9730">
        <f>+VLOOKUP(Tabla2[[#This Row],[Punto de venta]],Punto_venta[],2,0)</f>
        <v>2</v>
      </c>
      <c r="F9730" t="s">
        <v>15</v>
      </c>
      <c r="G9730">
        <f>+VLOOKUP(Tabla2[[#This Row],[Cultivo]],Cod_categoría[],2,0)</f>
        <v>100108006</v>
      </c>
      <c r="H9730" t="str">
        <f>+VLOOKUP(F9730,Codigos[],2,0)</f>
        <v>Frutos tropicales y subtropicales</v>
      </c>
      <c r="I9730">
        <f>+VLOOKUP(Tabla2[[#This Row],[Categoría]],Cod_procesamiento10[],2,0)</f>
        <v>4</v>
      </c>
      <c r="J9730" t="s">
        <v>163</v>
      </c>
      <c r="K9730" s="3">
        <v>678.66</v>
      </c>
    </row>
    <row r="9731" spans="1:11" x14ac:dyDescent="0.35">
      <c r="A9731">
        <v>2015</v>
      </c>
      <c r="B9731" s="5" t="s">
        <v>49</v>
      </c>
      <c r="C9731" s="10">
        <v>42005</v>
      </c>
      <c r="D9731" t="s">
        <v>17</v>
      </c>
      <c r="E9731">
        <f>+VLOOKUP(Tabla2[[#This Row],[Punto de venta]],Punto_venta[],2,0)</f>
        <v>2</v>
      </c>
      <c r="F9731" t="s">
        <v>16</v>
      </c>
      <c r="G9731">
        <f>+VLOOKUP(Tabla2[[#This Row],[Cultivo]],Cod_categoría[],2,0)</f>
        <v>100109001</v>
      </c>
      <c r="H9731" t="str">
        <f>+VLOOKUP(F9731,Codigos[],2,0)</f>
        <v>Uva</v>
      </c>
      <c r="I9731">
        <f>+VLOOKUP(Tabla2[[#This Row],[Categoría]],Cod_procesamiento10[],2,0)</f>
        <v>11</v>
      </c>
      <c r="J9731" t="s">
        <v>163</v>
      </c>
      <c r="K9731" s="3">
        <v>2131.27</v>
      </c>
    </row>
    <row r="9732" spans="1:11" x14ac:dyDescent="0.35">
      <c r="A9732">
        <v>2015</v>
      </c>
      <c r="B9732" s="5" t="s">
        <v>49</v>
      </c>
      <c r="C9732" s="10">
        <v>42005</v>
      </c>
      <c r="D9732" t="s">
        <v>24</v>
      </c>
      <c r="E9732">
        <f>+VLOOKUP(Tabla2[[#This Row],[Punto de venta]],Punto_venta[],2,0)</f>
        <v>3</v>
      </c>
      <c r="F9732" t="s">
        <v>68</v>
      </c>
      <c r="G9732">
        <f>+VLOOKUP(Tabla2[[#This Row],[Cultivo]],Cod_categoría[],2,0)</f>
        <v>100101001</v>
      </c>
      <c r="H9732" t="str">
        <f>+VLOOKUP(F9732,Codigos[],2,0)</f>
        <v>Berries</v>
      </c>
      <c r="I9732">
        <f>+VLOOKUP(Tabla2[[#This Row],[Categoría]],Cod_procesamiento10[],2,0)</f>
        <v>1</v>
      </c>
      <c r="J9732" t="s">
        <v>163</v>
      </c>
      <c r="K9732" s="3">
        <v>1768.94</v>
      </c>
    </row>
    <row r="9733" spans="1:11" x14ac:dyDescent="0.35">
      <c r="A9733">
        <v>2015</v>
      </c>
      <c r="B9733" s="5" t="s">
        <v>49</v>
      </c>
      <c r="C9733" s="10">
        <v>42005</v>
      </c>
      <c r="D9733" t="s">
        <v>24</v>
      </c>
      <c r="E9733">
        <f>+VLOOKUP(Tabla2[[#This Row],[Punto de venta]],Punto_venta[],2,0)</f>
        <v>3</v>
      </c>
      <c r="F9733" t="s">
        <v>25</v>
      </c>
      <c r="G9733">
        <f>+VLOOKUP(Tabla2[[#This Row],[Cultivo]],Cod_categoría[],2,0)</f>
        <v>100114046</v>
      </c>
      <c r="H9733" t="str">
        <f>+VLOOKUP(F9733,Codigos[],2,0)</f>
        <v>Berries</v>
      </c>
      <c r="I9733">
        <f>+VLOOKUP(Tabla2[[#This Row],[Categoría]],Cod_procesamiento10[],2,0)</f>
        <v>1</v>
      </c>
      <c r="J9733" t="s">
        <v>163</v>
      </c>
      <c r="K9733" s="3">
        <v>1727.27</v>
      </c>
    </row>
    <row r="9734" spans="1:11" x14ac:dyDescent="0.35">
      <c r="A9734">
        <v>2015</v>
      </c>
      <c r="B9734" s="5" t="s">
        <v>49</v>
      </c>
      <c r="C9734" s="10">
        <v>42005</v>
      </c>
      <c r="D9734" t="s">
        <v>24</v>
      </c>
      <c r="E9734">
        <f>+VLOOKUP(Tabla2[[#This Row],[Punto de venta]],Punto_venta[],2,0)</f>
        <v>3</v>
      </c>
      <c r="F9734" t="s">
        <v>3</v>
      </c>
      <c r="G9734">
        <f>+VLOOKUP(Tabla2[[#This Row],[Cultivo]],Cod_categoría[],2,0)</f>
        <v>100103001</v>
      </c>
      <c r="H9734" t="str">
        <f>+VLOOKUP(F9734,Codigos[],2,0)</f>
        <v>Frutos de carozo</v>
      </c>
      <c r="I9734">
        <f>+VLOOKUP(Tabla2[[#This Row],[Categoría]],Cod_procesamiento10[],2,0)</f>
        <v>5</v>
      </c>
      <c r="J9734" t="s">
        <v>163</v>
      </c>
      <c r="K9734" s="3">
        <v>730.34</v>
      </c>
    </row>
    <row r="9735" spans="1:11" x14ac:dyDescent="0.35">
      <c r="A9735">
        <v>2015</v>
      </c>
      <c r="B9735" s="5" t="s">
        <v>49</v>
      </c>
      <c r="C9735" s="10">
        <v>42005</v>
      </c>
      <c r="D9735" t="s">
        <v>24</v>
      </c>
      <c r="E9735">
        <f>+VLOOKUP(Tabla2[[#This Row],[Punto de venta]],Punto_venta[],2,0)</f>
        <v>3</v>
      </c>
      <c r="F9735" t="s">
        <v>4</v>
      </c>
      <c r="G9735">
        <f>+VLOOKUP(Tabla2[[#This Row],[Cultivo]],Cod_categoría[],2,0)</f>
        <v>100107002</v>
      </c>
      <c r="H9735" t="str">
        <f>+VLOOKUP(F9735,Codigos[],2,0)</f>
        <v>Frutos tropicales y subtropicales</v>
      </c>
      <c r="I9735">
        <f>+VLOOKUP(Tabla2[[#This Row],[Categoría]],Cod_procesamiento10[],2,0)</f>
        <v>4</v>
      </c>
      <c r="J9735" t="s">
        <v>163</v>
      </c>
      <c r="K9735" s="3">
        <v>1073.58</v>
      </c>
    </row>
    <row r="9736" spans="1:11" x14ac:dyDescent="0.35">
      <c r="A9736">
        <v>2015</v>
      </c>
      <c r="B9736" s="5" t="s">
        <v>49</v>
      </c>
      <c r="C9736" s="10">
        <v>42005</v>
      </c>
      <c r="D9736" t="s">
        <v>24</v>
      </c>
      <c r="E9736">
        <f>+VLOOKUP(Tabla2[[#This Row],[Punto de venta]],Punto_venta[],2,0)</f>
        <v>3</v>
      </c>
      <c r="F9736" t="s">
        <v>5</v>
      </c>
      <c r="G9736">
        <f>+VLOOKUP(Tabla2[[#This Row],[Cultivo]],Cod_categoría[],2,0)</f>
        <v>100103002</v>
      </c>
      <c r="H9736" t="str">
        <f>+VLOOKUP(F9736,Codigos[],2,0)</f>
        <v>Frutos de carozo</v>
      </c>
      <c r="I9736">
        <f>+VLOOKUP(Tabla2[[#This Row],[Categoría]],Cod_procesamiento10[],2,0)</f>
        <v>5</v>
      </c>
      <c r="J9736" t="s">
        <v>163</v>
      </c>
      <c r="K9736" s="3">
        <v>388.22</v>
      </c>
    </row>
    <row r="9737" spans="1:11" x14ac:dyDescent="0.35">
      <c r="A9737">
        <v>2015</v>
      </c>
      <c r="B9737" s="5" t="s">
        <v>49</v>
      </c>
      <c r="C9737" s="10">
        <v>42005</v>
      </c>
      <c r="D9737" t="s">
        <v>24</v>
      </c>
      <c r="E9737">
        <f>+VLOOKUP(Tabla2[[#This Row],[Punto de venta]],Punto_venta[],2,0)</f>
        <v>3</v>
      </c>
      <c r="F9737" t="s">
        <v>6</v>
      </c>
      <c r="G9737">
        <f>+VLOOKUP(Tabla2[[#This Row],[Cultivo]],Cod_categoría[],2,0)</f>
        <v>100103003</v>
      </c>
      <c r="H9737" t="str">
        <f>+VLOOKUP(F9737,Codigos[],2,0)</f>
        <v>Frutos de carozo</v>
      </c>
      <c r="I9737">
        <f>+VLOOKUP(Tabla2[[#This Row],[Categoría]],Cod_procesamiento10[],2,0)</f>
        <v>5</v>
      </c>
      <c r="J9737" t="s">
        <v>163</v>
      </c>
      <c r="K9737" s="3">
        <v>563.80999999999995</v>
      </c>
    </row>
    <row r="9738" spans="1:11" x14ac:dyDescent="0.35">
      <c r="A9738">
        <v>2015</v>
      </c>
      <c r="B9738" s="5" t="s">
        <v>49</v>
      </c>
      <c r="C9738" s="10">
        <v>42005</v>
      </c>
      <c r="D9738" t="s">
        <v>24</v>
      </c>
      <c r="E9738">
        <f>+VLOOKUP(Tabla2[[#This Row],[Punto de venta]],Punto_venta[],2,0)</f>
        <v>3</v>
      </c>
      <c r="F9738" t="s">
        <v>7</v>
      </c>
      <c r="G9738">
        <f>+VLOOKUP(Tabla2[[#This Row],[Cultivo]],Cod_categoría[],2,0)</f>
        <v>100103004</v>
      </c>
      <c r="H9738" t="str">
        <f>+VLOOKUP(F9738,Codigos[],2,0)</f>
        <v>Frutos de carozo</v>
      </c>
      <c r="I9738">
        <f>+VLOOKUP(Tabla2[[#This Row],[Categoría]],Cod_procesamiento10[],2,0)</f>
        <v>5</v>
      </c>
      <c r="J9738" t="s">
        <v>163</v>
      </c>
      <c r="K9738" s="3">
        <v>535.04999999999995</v>
      </c>
    </row>
    <row r="9739" spans="1:11" x14ac:dyDescent="0.35">
      <c r="A9739">
        <v>2015</v>
      </c>
      <c r="B9739" s="5" t="s">
        <v>49</v>
      </c>
      <c r="C9739" s="10">
        <v>42005</v>
      </c>
      <c r="D9739" t="s">
        <v>24</v>
      </c>
      <c r="E9739">
        <f>+VLOOKUP(Tabla2[[#This Row],[Punto de venta]],Punto_venta[],2,0)</f>
        <v>3</v>
      </c>
      <c r="F9739" t="s">
        <v>23</v>
      </c>
      <c r="G9739">
        <f>+VLOOKUP(Tabla2[[#This Row],[Cultivo]],Cod_categoría[],2,0)</f>
        <v>100101004</v>
      </c>
      <c r="H9739" t="str">
        <f>+VLOOKUP(F9739,Codigos[],2,0)</f>
        <v>Berries</v>
      </c>
      <c r="I9739">
        <f>+VLOOKUP(Tabla2[[#This Row],[Categoría]],Cod_procesamiento10[],2,0)</f>
        <v>1</v>
      </c>
      <c r="J9739" t="s">
        <v>163</v>
      </c>
      <c r="K9739" s="3">
        <v>2159.81</v>
      </c>
    </row>
    <row r="9740" spans="1:11" x14ac:dyDescent="0.35">
      <c r="A9740">
        <v>2015</v>
      </c>
      <c r="B9740" s="5" t="s">
        <v>49</v>
      </c>
      <c r="C9740" s="10">
        <v>42005</v>
      </c>
      <c r="D9740" t="s">
        <v>24</v>
      </c>
      <c r="E9740">
        <f>+VLOOKUP(Tabla2[[#This Row],[Punto de venta]],Punto_venta[],2,0)</f>
        <v>3</v>
      </c>
      <c r="F9740" t="s">
        <v>8</v>
      </c>
      <c r="G9740">
        <f>+VLOOKUP(Tabla2[[#This Row],[Cultivo]],Cod_categoría[],2,0)</f>
        <v>100112025</v>
      </c>
      <c r="H9740" t="str">
        <f>+VLOOKUP(F9740,Codigos[],2,0)</f>
        <v>Berries</v>
      </c>
      <c r="I9740">
        <f>+VLOOKUP(Tabla2[[#This Row],[Categoría]],Cod_procesamiento10[],2,0)</f>
        <v>1</v>
      </c>
      <c r="J9740" t="s">
        <v>163</v>
      </c>
      <c r="K9740" s="3">
        <v>690.27</v>
      </c>
    </row>
    <row r="9741" spans="1:11" x14ac:dyDescent="0.35">
      <c r="A9741">
        <v>2015</v>
      </c>
      <c r="B9741" s="5" t="s">
        <v>49</v>
      </c>
      <c r="C9741" s="10">
        <v>42005</v>
      </c>
      <c r="D9741" t="s">
        <v>24</v>
      </c>
      <c r="E9741">
        <f>+VLOOKUP(Tabla2[[#This Row],[Punto de venta]],Punto_venta[],2,0)</f>
        <v>3</v>
      </c>
      <c r="F9741" t="s">
        <v>33</v>
      </c>
      <c r="G9741">
        <f>+VLOOKUP(Tabla2[[#This Row],[Cultivo]],Cod_categoría[],2,0)</f>
        <v>100114040</v>
      </c>
      <c r="H9741" t="str">
        <f>+VLOOKUP(F9741,Codigos[],2,0)</f>
        <v>Frutos tropicales y subtropicales</v>
      </c>
      <c r="I9741">
        <f>+VLOOKUP(Tabla2[[#This Row],[Categoría]],Cod_procesamiento10[],2,0)</f>
        <v>4</v>
      </c>
      <c r="J9741" t="s">
        <v>163</v>
      </c>
      <c r="K9741" s="3">
        <v>1048.28</v>
      </c>
    </row>
    <row r="9742" spans="1:11" x14ac:dyDescent="0.35">
      <c r="A9742">
        <v>2015</v>
      </c>
      <c r="B9742" s="5" t="s">
        <v>49</v>
      </c>
      <c r="C9742" s="10">
        <v>42005</v>
      </c>
      <c r="D9742" t="s">
        <v>24</v>
      </c>
      <c r="E9742">
        <f>+VLOOKUP(Tabla2[[#This Row],[Punto de venta]],Punto_venta[],2,0)</f>
        <v>3</v>
      </c>
      <c r="F9742" t="s">
        <v>19</v>
      </c>
      <c r="G9742">
        <f>+VLOOKUP(Tabla2[[#This Row],[Cultivo]],Cod_categoría[],2,0)</f>
        <v>100101007</v>
      </c>
      <c r="H9742" t="str">
        <f>+VLOOKUP(F9742,Codigos[],2,0)</f>
        <v>Berries</v>
      </c>
      <c r="I9742">
        <f>+VLOOKUP(Tabla2[[#This Row],[Categoría]],Cod_procesamiento10[],2,0)</f>
        <v>1</v>
      </c>
      <c r="J9742" t="s">
        <v>163</v>
      </c>
      <c r="K9742" s="3">
        <v>1100</v>
      </c>
    </row>
    <row r="9743" spans="1:11" x14ac:dyDescent="0.35">
      <c r="A9743">
        <v>2015</v>
      </c>
      <c r="B9743" s="5" t="s">
        <v>49</v>
      </c>
      <c r="C9743" s="10">
        <v>42005</v>
      </c>
      <c r="D9743" t="s">
        <v>24</v>
      </c>
      <c r="E9743">
        <f>+VLOOKUP(Tabla2[[#This Row],[Punto de venta]],Punto_venta[],2,0)</f>
        <v>3</v>
      </c>
      <c r="F9743" t="s">
        <v>9</v>
      </c>
      <c r="G9743">
        <f>+VLOOKUP(Tabla2[[#This Row],[Cultivo]],Cod_categoría[],2,0)</f>
        <v>100102003</v>
      </c>
      <c r="H9743" t="str">
        <f>+VLOOKUP(F9743,Codigos[],2,0)</f>
        <v>Cítricos</v>
      </c>
      <c r="I9743">
        <f>+VLOOKUP(Tabla2[[#This Row],[Categoría]],Cod_procesamiento10[],2,0)</f>
        <v>2</v>
      </c>
      <c r="J9743" t="s">
        <v>163</v>
      </c>
      <c r="K9743" s="3">
        <v>839.1</v>
      </c>
    </row>
    <row r="9744" spans="1:11" x14ac:dyDescent="0.35">
      <c r="A9744">
        <v>2015</v>
      </c>
      <c r="B9744" s="5" t="s">
        <v>49</v>
      </c>
      <c r="C9744" s="10">
        <v>42005</v>
      </c>
      <c r="D9744" t="s">
        <v>24</v>
      </c>
      <c r="E9744">
        <f>+VLOOKUP(Tabla2[[#This Row],[Punto de venta]],Punto_venta[],2,0)</f>
        <v>3</v>
      </c>
      <c r="F9744" t="s">
        <v>20</v>
      </c>
      <c r="G9744">
        <f>+VLOOKUP(Tabla2[[#This Row],[Cultivo]],Cod_categoría[],2,0)</f>
        <v>100102004</v>
      </c>
      <c r="H9744" t="str">
        <f>+VLOOKUP(F9744,Codigos[],2,0)</f>
        <v>Cítricos</v>
      </c>
      <c r="I9744">
        <f>+VLOOKUP(Tabla2[[#This Row],[Categoría]],Cod_procesamiento10[],2,0)</f>
        <v>2</v>
      </c>
      <c r="J9744" t="s">
        <v>163</v>
      </c>
      <c r="K9744" s="3">
        <v>417.92</v>
      </c>
    </row>
    <row r="9745" spans="1:11" x14ac:dyDescent="0.35">
      <c r="A9745">
        <v>2015</v>
      </c>
      <c r="B9745" s="5" t="s">
        <v>49</v>
      </c>
      <c r="C9745" s="10">
        <v>42005</v>
      </c>
      <c r="D9745" t="s">
        <v>24</v>
      </c>
      <c r="E9745">
        <f>+VLOOKUP(Tabla2[[#This Row],[Punto de venta]],Punto_venta[],2,0)</f>
        <v>3</v>
      </c>
      <c r="F9745" t="s">
        <v>21</v>
      </c>
      <c r="G9745">
        <f>+VLOOKUP(Tabla2[[#This Row],[Cultivo]],Cod_categoría[],2,0)</f>
        <v>100108002</v>
      </c>
      <c r="H9745" t="str">
        <f>+VLOOKUP(F9745,Codigos[],2,0)</f>
        <v>Frutos tropicales y subtropicales</v>
      </c>
      <c r="I9745">
        <f>+VLOOKUP(Tabla2[[#This Row],[Categoría]],Cod_procesamiento10[],2,0)</f>
        <v>4</v>
      </c>
      <c r="J9745" t="s">
        <v>163</v>
      </c>
      <c r="K9745" s="3">
        <v>1376.27</v>
      </c>
    </row>
    <row r="9746" spans="1:11" x14ac:dyDescent="0.35">
      <c r="A9746">
        <v>2015</v>
      </c>
      <c r="B9746" s="5" t="s">
        <v>49</v>
      </c>
      <c r="C9746" s="10">
        <v>42005</v>
      </c>
      <c r="D9746" t="s">
        <v>24</v>
      </c>
      <c r="E9746">
        <f>+VLOOKUP(Tabla2[[#This Row],[Punto de venta]],Punto_venta[],2,0)</f>
        <v>3</v>
      </c>
      <c r="F9746" t="s">
        <v>10</v>
      </c>
      <c r="G9746">
        <f>+VLOOKUP(Tabla2[[#This Row],[Cultivo]],Cod_categoría[],2,0)</f>
        <v>100104002</v>
      </c>
      <c r="H9746" t="str">
        <f>+VLOOKUP(F9746,Codigos[],2,0)</f>
        <v>Frutos de pepita</v>
      </c>
      <c r="I9746">
        <f>+VLOOKUP(Tabla2[[#This Row],[Categoría]],Cod_procesamiento10[],2,0)</f>
        <v>3</v>
      </c>
      <c r="J9746" t="s">
        <v>163</v>
      </c>
      <c r="K9746" s="3">
        <v>439.33</v>
      </c>
    </row>
    <row r="9747" spans="1:11" x14ac:dyDescent="0.35">
      <c r="A9747">
        <v>2015</v>
      </c>
      <c r="B9747" s="5" t="s">
        <v>49</v>
      </c>
      <c r="C9747" s="10">
        <v>42005</v>
      </c>
      <c r="D9747" t="s">
        <v>24</v>
      </c>
      <c r="E9747">
        <f>+VLOOKUP(Tabla2[[#This Row],[Punto de venta]],Punto_venta[],2,0)</f>
        <v>3</v>
      </c>
      <c r="F9747" t="s">
        <v>22</v>
      </c>
      <c r="G9747">
        <f>+VLOOKUP(Tabla2[[#This Row],[Cultivo]],Cod_categoría[],2,0)</f>
        <v>100114041</v>
      </c>
      <c r="H9747" t="str">
        <f>+VLOOKUP(F9747,Codigos[],2,0)</f>
        <v>Frutos tropicales y subtropicales</v>
      </c>
      <c r="I9747">
        <f>+VLOOKUP(Tabla2[[#This Row],[Categoría]],Cod_procesamiento10[],2,0)</f>
        <v>4</v>
      </c>
      <c r="J9747" t="s">
        <v>163</v>
      </c>
      <c r="K9747" s="3">
        <v>2600</v>
      </c>
    </row>
    <row r="9748" spans="1:11" x14ac:dyDescent="0.35">
      <c r="A9748">
        <v>2015</v>
      </c>
      <c r="B9748" s="5" t="s">
        <v>49</v>
      </c>
      <c r="C9748" s="10">
        <v>42005</v>
      </c>
      <c r="D9748" t="s">
        <v>24</v>
      </c>
      <c r="E9748">
        <f>+VLOOKUP(Tabla2[[#This Row],[Punto de venta]],Punto_venta[],2,0)</f>
        <v>3</v>
      </c>
      <c r="F9748" t="s">
        <v>26</v>
      </c>
      <c r="G9748">
        <f>+VLOOKUP(Tabla2[[#This Row],[Cultivo]],Cod_categoría[],2,0)</f>
        <v>100101008</v>
      </c>
      <c r="H9748" t="str">
        <f>+VLOOKUP(F9748,Codigos[],2,0)</f>
        <v>Berries</v>
      </c>
      <c r="I9748">
        <f>+VLOOKUP(Tabla2[[#This Row],[Categoría]],Cod_procesamiento10[],2,0)</f>
        <v>1</v>
      </c>
      <c r="J9748" t="s">
        <v>163</v>
      </c>
      <c r="K9748" s="3">
        <v>1406.67</v>
      </c>
    </row>
    <row r="9749" spans="1:11" x14ac:dyDescent="0.35">
      <c r="A9749">
        <v>2015</v>
      </c>
      <c r="B9749" s="5" t="s">
        <v>49</v>
      </c>
      <c r="C9749" s="10">
        <v>42005</v>
      </c>
      <c r="D9749" t="s">
        <v>24</v>
      </c>
      <c r="E9749">
        <f>+VLOOKUP(Tabla2[[#This Row],[Punto de venta]],Punto_venta[],2,0)</f>
        <v>3</v>
      </c>
      <c r="F9749" t="s">
        <v>11</v>
      </c>
      <c r="G9749">
        <f>+VLOOKUP(Tabla2[[#This Row],[Cultivo]],Cod_categoría[],2,0)</f>
        <v>100102005</v>
      </c>
      <c r="H9749" t="str">
        <f>+VLOOKUP(F9749,Codigos[],2,0)</f>
        <v>Cítricos</v>
      </c>
      <c r="I9749">
        <f>+VLOOKUP(Tabla2[[#This Row],[Categoría]],Cod_procesamiento10[],2,0)</f>
        <v>2</v>
      </c>
      <c r="J9749" t="s">
        <v>163</v>
      </c>
      <c r="K9749" s="3">
        <v>395.52</v>
      </c>
    </row>
    <row r="9750" spans="1:11" x14ac:dyDescent="0.35">
      <c r="A9750">
        <v>2015</v>
      </c>
      <c r="B9750" s="5" t="s">
        <v>49</v>
      </c>
      <c r="C9750" s="10">
        <v>42005</v>
      </c>
      <c r="D9750" t="s">
        <v>24</v>
      </c>
      <c r="E9750">
        <f>+VLOOKUP(Tabla2[[#This Row],[Punto de venta]],Punto_venta[],2,0)</f>
        <v>3</v>
      </c>
      <c r="F9750" t="s">
        <v>12</v>
      </c>
      <c r="G9750">
        <f>+VLOOKUP(Tabla2[[#This Row],[Cultivo]],Cod_categoría[],2,0)</f>
        <v>100103006</v>
      </c>
      <c r="H9750" t="str">
        <f>+VLOOKUP(F9750,Codigos[],2,0)</f>
        <v>Frutos de carozo</v>
      </c>
      <c r="I9750">
        <f>+VLOOKUP(Tabla2[[#This Row],[Categoría]],Cod_procesamiento10[],2,0)</f>
        <v>5</v>
      </c>
      <c r="J9750" t="s">
        <v>163</v>
      </c>
      <c r="K9750" s="3">
        <v>486.73</v>
      </c>
    </row>
    <row r="9751" spans="1:11" x14ac:dyDescent="0.35">
      <c r="A9751">
        <v>2015</v>
      </c>
      <c r="B9751" s="5" t="s">
        <v>49</v>
      </c>
      <c r="C9751" s="10">
        <v>42005</v>
      </c>
      <c r="D9751" t="s">
        <v>24</v>
      </c>
      <c r="E9751">
        <f>+VLOOKUP(Tabla2[[#This Row],[Punto de venta]],Punto_venta[],2,0)</f>
        <v>3</v>
      </c>
      <c r="F9751" t="s">
        <v>13</v>
      </c>
      <c r="G9751">
        <f>+VLOOKUP(Tabla2[[#This Row],[Cultivo]],Cod_categoría[],2,0)</f>
        <v>100106002</v>
      </c>
      <c r="H9751" t="str">
        <f>+VLOOKUP(F9751,Codigos[],2,0)</f>
        <v>Frutos oleaginosos</v>
      </c>
      <c r="I9751">
        <f>+VLOOKUP(Tabla2[[#This Row],[Categoría]],Cod_procesamiento10[],2,0)</f>
        <v>12</v>
      </c>
      <c r="J9751" t="s">
        <v>163</v>
      </c>
      <c r="K9751" s="3">
        <v>1956.31</v>
      </c>
    </row>
    <row r="9752" spans="1:11" x14ac:dyDescent="0.35">
      <c r="A9752">
        <v>2015</v>
      </c>
      <c r="B9752" s="5" t="s">
        <v>49</v>
      </c>
      <c r="C9752" s="10">
        <v>42005</v>
      </c>
      <c r="D9752" t="s">
        <v>24</v>
      </c>
      <c r="E9752">
        <f>+VLOOKUP(Tabla2[[#This Row],[Punto de venta]],Punto_venta[],2,0)</f>
        <v>3</v>
      </c>
      <c r="F9752" t="s">
        <v>31</v>
      </c>
      <c r="G9752">
        <f>+VLOOKUP(Tabla2[[#This Row],[Cultivo]],Cod_categoría[],2,0)</f>
        <v>100108004</v>
      </c>
      <c r="H9752" t="str">
        <f>+VLOOKUP(F9752,Codigos[],2,0)</f>
        <v>Frutos tropicales y subtropicales</v>
      </c>
      <c r="I9752">
        <f>+VLOOKUP(Tabla2[[#This Row],[Categoría]],Cod_procesamiento10[],2,0)</f>
        <v>4</v>
      </c>
      <c r="J9752" t="s">
        <v>163</v>
      </c>
      <c r="K9752" s="3">
        <v>1043.68</v>
      </c>
    </row>
    <row r="9753" spans="1:11" x14ac:dyDescent="0.35">
      <c r="A9753">
        <v>2015</v>
      </c>
      <c r="B9753" s="5" t="s">
        <v>49</v>
      </c>
      <c r="C9753" s="10">
        <v>42005</v>
      </c>
      <c r="D9753" t="s">
        <v>24</v>
      </c>
      <c r="E9753">
        <f>+VLOOKUP(Tabla2[[#This Row],[Punto de venta]],Punto_venta[],2,0)</f>
        <v>3</v>
      </c>
      <c r="F9753" t="s">
        <v>14</v>
      </c>
      <c r="G9753">
        <f>+VLOOKUP(Tabla2[[#This Row],[Cultivo]],Cod_categoría[],2,0)</f>
        <v>100104005</v>
      </c>
      <c r="H9753" t="str">
        <f>+VLOOKUP(F9753,Codigos[],2,0)</f>
        <v>Frutos de pepita</v>
      </c>
      <c r="I9753">
        <f>+VLOOKUP(Tabla2[[#This Row],[Categoría]],Cod_procesamiento10[],2,0)</f>
        <v>3</v>
      </c>
      <c r="J9753" t="s">
        <v>163</v>
      </c>
      <c r="K9753" s="3">
        <v>452.27</v>
      </c>
    </row>
    <row r="9754" spans="1:11" x14ac:dyDescent="0.35">
      <c r="A9754">
        <v>2015</v>
      </c>
      <c r="B9754" s="5" t="s">
        <v>49</v>
      </c>
      <c r="C9754" s="10">
        <v>42005</v>
      </c>
      <c r="D9754" t="s">
        <v>24</v>
      </c>
      <c r="E9754">
        <f>+VLOOKUP(Tabla2[[#This Row],[Punto de venta]],Punto_venta[],2,0)</f>
        <v>3</v>
      </c>
      <c r="F9754" t="s">
        <v>15</v>
      </c>
      <c r="G9754">
        <f>+VLOOKUP(Tabla2[[#This Row],[Cultivo]],Cod_categoría[],2,0)</f>
        <v>100108006</v>
      </c>
      <c r="H9754" t="str">
        <f>+VLOOKUP(F9754,Codigos[],2,0)</f>
        <v>Frutos tropicales y subtropicales</v>
      </c>
      <c r="I9754">
        <f>+VLOOKUP(Tabla2[[#This Row],[Categoría]],Cod_procesamiento10[],2,0)</f>
        <v>4</v>
      </c>
      <c r="J9754" t="s">
        <v>163</v>
      </c>
      <c r="K9754" s="3">
        <v>431.25</v>
      </c>
    </row>
    <row r="9755" spans="1:11" x14ac:dyDescent="0.35">
      <c r="A9755">
        <v>2015</v>
      </c>
      <c r="B9755" s="5" t="s">
        <v>49</v>
      </c>
      <c r="C9755" s="10">
        <v>42005</v>
      </c>
      <c r="D9755" t="s">
        <v>24</v>
      </c>
      <c r="E9755">
        <f>+VLOOKUP(Tabla2[[#This Row],[Punto de venta]],Punto_venta[],2,0)</f>
        <v>3</v>
      </c>
      <c r="F9755" t="s">
        <v>27</v>
      </c>
      <c r="G9755">
        <f>+VLOOKUP(Tabla2[[#This Row],[Cultivo]],Cod_categoría[],2,0)</f>
        <v>100102006</v>
      </c>
      <c r="H9755" t="str">
        <f>+VLOOKUP(F9755,Codigos[],2,0)</f>
        <v>Cítricos</v>
      </c>
      <c r="I9755">
        <f>+VLOOKUP(Tabla2[[#This Row],[Categoría]],Cod_procesamiento10[],2,0)</f>
        <v>2</v>
      </c>
      <c r="J9755" t="s">
        <v>163</v>
      </c>
      <c r="K9755" s="3">
        <v>509.48</v>
      </c>
    </row>
    <row r="9756" spans="1:11" x14ac:dyDescent="0.35">
      <c r="A9756">
        <v>2015</v>
      </c>
      <c r="B9756" s="5" t="s">
        <v>49</v>
      </c>
      <c r="C9756" s="10">
        <v>42005</v>
      </c>
      <c r="D9756" t="s">
        <v>24</v>
      </c>
      <c r="E9756">
        <f>+VLOOKUP(Tabla2[[#This Row],[Punto de venta]],Punto_venta[],2,0)</f>
        <v>3</v>
      </c>
      <c r="F9756" t="s">
        <v>34</v>
      </c>
      <c r="G9756">
        <f>+VLOOKUP(Tabla2[[#This Row],[Cultivo]],Cod_categoría[],2,0)</f>
        <v>100114045</v>
      </c>
      <c r="H9756" t="str">
        <f>+VLOOKUP(F9756,Codigos[],2,0)</f>
        <v>Otros</v>
      </c>
      <c r="I9756">
        <f>+VLOOKUP(Tabla2[[#This Row],[Categoría]],Cod_procesamiento10[],2,0)</f>
        <v>13</v>
      </c>
      <c r="J9756" t="s">
        <v>163</v>
      </c>
      <c r="K9756" s="3">
        <v>1250</v>
      </c>
    </row>
    <row r="9757" spans="1:11" x14ac:dyDescent="0.35">
      <c r="A9757">
        <v>2015</v>
      </c>
      <c r="B9757" s="5" t="s">
        <v>49</v>
      </c>
      <c r="C9757" s="10">
        <v>42005</v>
      </c>
      <c r="D9757" t="s">
        <v>24</v>
      </c>
      <c r="E9757">
        <f>+VLOOKUP(Tabla2[[#This Row],[Punto de venta]],Punto_venta[],2,0)</f>
        <v>3</v>
      </c>
      <c r="F9757" t="s">
        <v>18</v>
      </c>
      <c r="G9757">
        <f>+VLOOKUP(Tabla2[[#This Row],[Cultivo]],Cod_categoría[],2,0)</f>
        <v>100114042</v>
      </c>
      <c r="H9757" t="str">
        <f>+VLOOKUP(F9757,Codigos[],2,0)</f>
        <v>Otros</v>
      </c>
      <c r="I9757">
        <f>+VLOOKUP(Tabla2[[#This Row],[Categoría]],Cod_procesamiento10[],2,0)</f>
        <v>13</v>
      </c>
      <c r="J9757" t="s">
        <v>163</v>
      </c>
      <c r="K9757" s="3">
        <v>710.54</v>
      </c>
    </row>
    <row r="9758" spans="1:11" x14ac:dyDescent="0.35">
      <c r="A9758">
        <v>2015</v>
      </c>
      <c r="B9758" s="5" t="s">
        <v>49</v>
      </c>
      <c r="C9758" s="10">
        <v>42005</v>
      </c>
      <c r="D9758" t="s">
        <v>24</v>
      </c>
      <c r="E9758">
        <f>+VLOOKUP(Tabla2[[#This Row],[Punto de venta]],Punto_venta[],2,0)</f>
        <v>3</v>
      </c>
      <c r="F9758" t="s">
        <v>16</v>
      </c>
      <c r="G9758">
        <f>+VLOOKUP(Tabla2[[#This Row],[Cultivo]],Cod_categoría[],2,0)</f>
        <v>100109001</v>
      </c>
      <c r="H9758" t="str">
        <f>+VLOOKUP(F9758,Codigos[],2,0)</f>
        <v>Uva</v>
      </c>
      <c r="I9758">
        <f>+VLOOKUP(Tabla2[[#This Row],[Categoría]],Cod_procesamiento10[],2,0)</f>
        <v>11</v>
      </c>
      <c r="J9758" t="s">
        <v>163</v>
      </c>
      <c r="K9758" s="3">
        <v>659.86</v>
      </c>
    </row>
    <row r="9759" spans="1:11" x14ac:dyDescent="0.35">
      <c r="A9759">
        <v>2014</v>
      </c>
      <c r="B9759" s="5" t="s">
        <v>60</v>
      </c>
      <c r="C9759" s="10">
        <v>41974</v>
      </c>
      <c r="D9759" t="s">
        <v>2</v>
      </c>
      <c r="E9759">
        <f>+VLOOKUP(Tabla2[[#This Row],[Punto de venta]],Punto_venta[],2,0)</f>
        <v>1</v>
      </c>
      <c r="F9759" t="s">
        <v>3</v>
      </c>
      <c r="G9759">
        <f>+VLOOKUP(Tabla2[[#This Row],[Cultivo]],Cod_categoría[],2,0)</f>
        <v>100103001</v>
      </c>
      <c r="H9759" t="str">
        <f>+VLOOKUP(F9759,Codigos[],2,0)</f>
        <v>Frutos de carozo</v>
      </c>
      <c r="I9759">
        <f>+VLOOKUP(Tabla2[[#This Row],[Categoría]],Cod_procesamiento10[],2,0)</f>
        <v>5</v>
      </c>
      <c r="J9759" t="s">
        <v>163</v>
      </c>
      <c r="K9759" s="3">
        <v>1191.25</v>
      </c>
    </row>
    <row r="9760" spans="1:11" x14ac:dyDescent="0.35">
      <c r="A9760">
        <v>2014</v>
      </c>
      <c r="B9760" s="5" t="s">
        <v>60</v>
      </c>
      <c r="C9760" s="10">
        <v>41974</v>
      </c>
      <c r="D9760" t="s">
        <v>2</v>
      </c>
      <c r="E9760">
        <f>+VLOOKUP(Tabla2[[#This Row],[Punto de venta]],Punto_venta[],2,0)</f>
        <v>1</v>
      </c>
      <c r="F9760" t="s">
        <v>4</v>
      </c>
      <c r="G9760">
        <f>+VLOOKUP(Tabla2[[#This Row],[Cultivo]],Cod_categoría[],2,0)</f>
        <v>100107002</v>
      </c>
      <c r="H9760" t="str">
        <f>+VLOOKUP(F9760,Codigos[],2,0)</f>
        <v>Frutos tropicales y subtropicales</v>
      </c>
      <c r="I9760">
        <f>+VLOOKUP(Tabla2[[#This Row],[Categoría]],Cod_procesamiento10[],2,0)</f>
        <v>4</v>
      </c>
      <c r="J9760" t="s">
        <v>163</v>
      </c>
      <c r="K9760" s="3">
        <v>1523.63</v>
      </c>
    </row>
    <row r="9761" spans="1:11" x14ac:dyDescent="0.35">
      <c r="A9761">
        <v>2014</v>
      </c>
      <c r="B9761" s="5" t="s">
        <v>60</v>
      </c>
      <c r="C9761" s="10">
        <v>41974</v>
      </c>
      <c r="D9761" t="s">
        <v>2</v>
      </c>
      <c r="E9761">
        <f>+VLOOKUP(Tabla2[[#This Row],[Punto de venta]],Punto_venta[],2,0)</f>
        <v>1</v>
      </c>
      <c r="F9761" t="s">
        <v>6</v>
      </c>
      <c r="G9761">
        <f>+VLOOKUP(Tabla2[[#This Row],[Cultivo]],Cod_categoría[],2,0)</f>
        <v>100103003</v>
      </c>
      <c r="H9761" t="str">
        <f>+VLOOKUP(F9761,Codigos[],2,0)</f>
        <v>Frutos de carozo</v>
      </c>
      <c r="I9761">
        <f>+VLOOKUP(Tabla2[[#This Row],[Categoría]],Cod_procesamiento10[],2,0)</f>
        <v>5</v>
      </c>
      <c r="J9761" t="s">
        <v>163</v>
      </c>
      <c r="K9761" s="3">
        <v>1025.58</v>
      </c>
    </row>
    <row r="9762" spans="1:11" x14ac:dyDescent="0.35">
      <c r="A9762">
        <v>2014</v>
      </c>
      <c r="B9762" s="5" t="s">
        <v>60</v>
      </c>
      <c r="C9762" s="10">
        <v>41974</v>
      </c>
      <c r="D9762" t="s">
        <v>2</v>
      </c>
      <c r="E9762">
        <f>+VLOOKUP(Tabla2[[#This Row],[Punto de venta]],Punto_venta[],2,0)</f>
        <v>1</v>
      </c>
      <c r="F9762" t="s">
        <v>7</v>
      </c>
      <c r="G9762">
        <f>+VLOOKUP(Tabla2[[#This Row],[Cultivo]],Cod_categoría[],2,0)</f>
        <v>100103004</v>
      </c>
      <c r="H9762" t="str">
        <f>+VLOOKUP(F9762,Codigos[],2,0)</f>
        <v>Frutos de carozo</v>
      </c>
      <c r="I9762">
        <f>+VLOOKUP(Tabla2[[#This Row],[Categoría]],Cod_procesamiento10[],2,0)</f>
        <v>5</v>
      </c>
      <c r="J9762" t="s">
        <v>163</v>
      </c>
      <c r="K9762" s="3">
        <v>909.94</v>
      </c>
    </row>
    <row r="9763" spans="1:11" x14ac:dyDescent="0.35">
      <c r="A9763">
        <v>2014</v>
      </c>
      <c r="B9763" s="5" t="s">
        <v>60</v>
      </c>
      <c r="C9763" s="10">
        <v>41974</v>
      </c>
      <c r="D9763" t="s">
        <v>2</v>
      </c>
      <c r="E9763">
        <f>+VLOOKUP(Tabla2[[#This Row],[Punto de venta]],Punto_venta[],2,0)</f>
        <v>1</v>
      </c>
      <c r="F9763" t="s">
        <v>8</v>
      </c>
      <c r="G9763">
        <f>+VLOOKUP(Tabla2[[#This Row],[Cultivo]],Cod_categoría[],2,0)</f>
        <v>100112025</v>
      </c>
      <c r="H9763" t="str">
        <f>+VLOOKUP(F9763,Codigos[],2,0)</f>
        <v>Berries</v>
      </c>
      <c r="I9763">
        <f>+VLOOKUP(Tabla2[[#This Row],[Categoría]],Cod_procesamiento10[],2,0)</f>
        <v>1</v>
      </c>
      <c r="J9763" t="s">
        <v>163</v>
      </c>
      <c r="K9763" s="3">
        <v>1114.98</v>
      </c>
    </row>
    <row r="9764" spans="1:11" x14ac:dyDescent="0.35">
      <c r="A9764">
        <v>2014</v>
      </c>
      <c r="B9764" s="5" t="s">
        <v>60</v>
      </c>
      <c r="C9764" s="10">
        <v>41974</v>
      </c>
      <c r="D9764" t="s">
        <v>2</v>
      </c>
      <c r="E9764">
        <f>+VLOOKUP(Tabla2[[#This Row],[Punto de venta]],Punto_venta[],2,0)</f>
        <v>1</v>
      </c>
      <c r="F9764" t="s">
        <v>9</v>
      </c>
      <c r="G9764">
        <f>+VLOOKUP(Tabla2[[#This Row],[Cultivo]],Cod_categoría[],2,0)</f>
        <v>100102003</v>
      </c>
      <c r="H9764" t="str">
        <f>+VLOOKUP(F9764,Codigos[],2,0)</f>
        <v>Cítricos</v>
      </c>
      <c r="I9764">
        <f>+VLOOKUP(Tabla2[[#This Row],[Categoría]],Cod_procesamiento10[],2,0)</f>
        <v>2</v>
      </c>
      <c r="J9764" t="s">
        <v>163</v>
      </c>
      <c r="K9764" s="3">
        <v>928.76</v>
      </c>
    </row>
    <row r="9765" spans="1:11" x14ac:dyDescent="0.35">
      <c r="A9765">
        <v>2014</v>
      </c>
      <c r="B9765" s="5" t="s">
        <v>60</v>
      </c>
      <c r="C9765" s="10">
        <v>41974</v>
      </c>
      <c r="D9765" t="s">
        <v>2</v>
      </c>
      <c r="E9765">
        <f>+VLOOKUP(Tabla2[[#This Row],[Punto de venta]],Punto_venta[],2,0)</f>
        <v>1</v>
      </c>
      <c r="F9765" t="s">
        <v>21</v>
      </c>
      <c r="G9765">
        <f>+VLOOKUP(Tabla2[[#This Row],[Cultivo]],Cod_categoría[],2,0)</f>
        <v>100108002</v>
      </c>
      <c r="H9765" t="str">
        <f>+VLOOKUP(F9765,Codigos[],2,0)</f>
        <v>Frutos tropicales y subtropicales</v>
      </c>
      <c r="I9765">
        <f>+VLOOKUP(Tabla2[[#This Row],[Categoría]],Cod_procesamiento10[],2,0)</f>
        <v>4</v>
      </c>
      <c r="J9765" t="s">
        <v>163</v>
      </c>
      <c r="K9765" s="3">
        <v>1896.74</v>
      </c>
    </row>
    <row r="9766" spans="1:11" x14ac:dyDescent="0.35">
      <c r="A9766">
        <v>2014</v>
      </c>
      <c r="B9766" s="5" t="s">
        <v>60</v>
      </c>
      <c r="C9766" s="10">
        <v>41974</v>
      </c>
      <c r="D9766" t="s">
        <v>2</v>
      </c>
      <c r="E9766">
        <f>+VLOOKUP(Tabla2[[#This Row],[Punto de venta]],Punto_venta[],2,0)</f>
        <v>1</v>
      </c>
      <c r="F9766" t="s">
        <v>10</v>
      </c>
      <c r="G9766">
        <f>+VLOOKUP(Tabla2[[#This Row],[Cultivo]],Cod_categoría[],2,0)</f>
        <v>100104002</v>
      </c>
      <c r="H9766" t="str">
        <f>+VLOOKUP(F9766,Codigos[],2,0)</f>
        <v>Frutos de pepita</v>
      </c>
      <c r="I9766">
        <f>+VLOOKUP(Tabla2[[#This Row],[Categoría]],Cod_procesamiento10[],2,0)</f>
        <v>3</v>
      </c>
      <c r="J9766" t="s">
        <v>163</v>
      </c>
      <c r="K9766" s="3">
        <v>646.58000000000004</v>
      </c>
    </row>
    <row r="9767" spans="1:11" x14ac:dyDescent="0.35">
      <c r="A9767">
        <v>2014</v>
      </c>
      <c r="B9767" s="5" t="s">
        <v>60</v>
      </c>
      <c r="C9767" s="10">
        <v>41974</v>
      </c>
      <c r="D9767" t="s">
        <v>2</v>
      </c>
      <c r="E9767">
        <f>+VLOOKUP(Tabla2[[#This Row],[Punto de venta]],Punto_venta[],2,0)</f>
        <v>1</v>
      </c>
      <c r="F9767" t="s">
        <v>11</v>
      </c>
      <c r="G9767">
        <f>+VLOOKUP(Tabla2[[#This Row],[Cultivo]],Cod_categoría[],2,0)</f>
        <v>100102005</v>
      </c>
      <c r="H9767" t="str">
        <f>+VLOOKUP(F9767,Codigos[],2,0)</f>
        <v>Cítricos</v>
      </c>
      <c r="I9767">
        <f>+VLOOKUP(Tabla2[[#This Row],[Categoría]],Cod_procesamiento10[],2,0)</f>
        <v>2</v>
      </c>
      <c r="J9767" t="s">
        <v>163</v>
      </c>
      <c r="K9767" s="3">
        <v>636.08000000000004</v>
      </c>
    </row>
    <row r="9768" spans="1:11" x14ac:dyDescent="0.35">
      <c r="A9768">
        <v>2014</v>
      </c>
      <c r="B9768" s="5" t="s">
        <v>60</v>
      </c>
      <c r="C9768" s="10">
        <v>41974</v>
      </c>
      <c r="D9768" t="s">
        <v>2</v>
      </c>
      <c r="E9768">
        <f>+VLOOKUP(Tabla2[[#This Row],[Punto de venta]],Punto_venta[],2,0)</f>
        <v>1</v>
      </c>
      <c r="F9768" t="s">
        <v>12</v>
      </c>
      <c r="G9768">
        <f>+VLOOKUP(Tabla2[[#This Row],[Cultivo]],Cod_categoría[],2,0)</f>
        <v>100103006</v>
      </c>
      <c r="H9768" t="str">
        <f>+VLOOKUP(F9768,Codigos[],2,0)</f>
        <v>Frutos de carozo</v>
      </c>
      <c r="I9768">
        <f>+VLOOKUP(Tabla2[[#This Row],[Categoría]],Cod_procesamiento10[],2,0)</f>
        <v>5</v>
      </c>
      <c r="J9768" t="s">
        <v>163</v>
      </c>
      <c r="K9768" s="3">
        <v>949.05</v>
      </c>
    </row>
    <row r="9769" spans="1:11" x14ac:dyDescent="0.35">
      <c r="A9769">
        <v>2014</v>
      </c>
      <c r="B9769" s="5" t="s">
        <v>60</v>
      </c>
      <c r="C9769" s="10">
        <v>41974</v>
      </c>
      <c r="D9769" t="s">
        <v>2</v>
      </c>
      <c r="E9769">
        <f>+VLOOKUP(Tabla2[[#This Row],[Punto de venta]],Punto_venta[],2,0)</f>
        <v>1</v>
      </c>
      <c r="F9769" t="s">
        <v>13</v>
      </c>
      <c r="G9769">
        <f>+VLOOKUP(Tabla2[[#This Row],[Cultivo]],Cod_categoría[],2,0)</f>
        <v>100106002</v>
      </c>
      <c r="H9769" t="str">
        <f>+VLOOKUP(F9769,Codigos[],2,0)</f>
        <v>Frutos oleaginosos</v>
      </c>
      <c r="I9769">
        <f>+VLOOKUP(Tabla2[[#This Row],[Categoría]],Cod_procesamiento10[],2,0)</f>
        <v>12</v>
      </c>
      <c r="J9769" t="s">
        <v>163</v>
      </c>
      <c r="K9769" s="3">
        <v>2093.4699999999998</v>
      </c>
    </row>
    <row r="9770" spans="1:11" x14ac:dyDescent="0.35">
      <c r="A9770">
        <v>2014</v>
      </c>
      <c r="B9770" s="5" t="s">
        <v>60</v>
      </c>
      <c r="C9770" s="10">
        <v>41974</v>
      </c>
      <c r="D9770" t="s">
        <v>2</v>
      </c>
      <c r="E9770">
        <f>+VLOOKUP(Tabla2[[#This Row],[Punto de venta]],Punto_venta[],2,0)</f>
        <v>1</v>
      </c>
      <c r="F9770" t="s">
        <v>15</v>
      </c>
      <c r="G9770">
        <f>+VLOOKUP(Tabla2[[#This Row],[Cultivo]],Cod_categoría[],2,0)</f>
        <v>100108006</v>
      </c>
      <c r="H9770" t="str">
        <f>+VLOOKUP(F9770,Codigos[],2,0)</f>
        <v>Frutos tropicales y subtropicales</v>
      </c>
      <c r="I9770">
        <f>+VLOOKUP(Tabla2[[#This Row],[Categoría]],Cod_procesamiento10[],2,0)</f>
        <v>4</v>
      </c>
      <c r="J9770" t="s">
        <v>163</v>
      </c>
      <c r="K9770" s="3">
        <v>531.54</v>
      </c>
    </row>
    <row r="9771" spans="1:11" x14ac:dyDescent="0.35">
      <c r="A9771">
        <v>2014</v>
      </c>
      <c r="B9771" s="5" t="s">
        <v>60</v>
      </c>
      <c r="C9771" s="10">
        <v>41974</v>
      </c>
      <c r="D9771" t="s">
        <v>17</v>
      </c>
      <c r="E9771">
        <f>+VLOOKUP(Tabla2[[#This Row],[Punto de venta]],Punto_venta[],2,0)</f>
        <v>2</v>
      </c>
      <c r="F9771" t="s">
        <v>3</v>
      </c>
      <c r="G9771">
        <f>+VLOOKUP(Tabla2[[#This Row],[Cultivo]],Cod_categoría[],2,0)</f>
        <v>100103001</v>
      </c>
      <c r="H9771" t="str">
        <f>+VLOOKUP(F9771,Codigos[],2,0)</f>
        <v>Frutos de carozo</v>
      </c>
      <c r="I9771">
        <f>+VLOOKUP(Tabla2[[#This Row],[Categoría]],Cod_procesamiento10[],2,0)</f>
        <v>5</v>
      </c>
      <c r="J9771" t="s">
        <v>163</v>
      </c>
      <c r="K9771" s="3">
        <v>1791.28</v>
      </c>
    </row>
    <row r="9772" spans="1:11" x14ac:dyDescent="0.35">
      <c r="A9772">
        <v>2014</v>
      </c>
      <c r="B9772" s="5" t="s">
        <v>60</v>
      </c>
      <c r="C9772" s="10">
        <v>41974</v>
      </c>
      <c r="D9772" t="s">
        <v>17</v>
      </c>
      <c r="E9772">
        <f>+VLOOKUP(Tabla2[[#This Row],[Punto de venta]],Punto_venta[],2,0)</f>
        <v>2</v>
      </c>
      <c r="F9772" t="s">
        <v>4</v>
      </c>
      <c r="G9772">
        <f>+VLOOKUP(Tabla2[[#This Row],[Cultivo]],Cod_categoría[],2,0)</f>
        <v>100107002</v>
      </c>
      <c r="H9772" t="str">
        <f>+VLOOKUP(F9772,Codigos[],2,0)</f>
        <v>Frutos tropicales y subtropicales</v>
      </c>
      <c r="I9772">
        <f>+VLOOKUP(Tabla2[[#This Row],[Categoría]],Cod_procesamiento10[],2,0)</f>
        <v>4</v>
      </c>
      <c r="J9772" t="s">
        <v>163</v>
      </c>
      <c r="K9772" s="3">
        <v>2141.5</v>
      </c>
    </row>
    <row r="9773" spans="1:11" x14ac:dyDescent="0.35">
      <c r="A9773">
        <v>2014</v>
      </c>
      <c r="B9773" s="5" t="s">
        <v>60</v>
      </c>
      <c r="C9773" s="10">
        <v>41974</v>
      </c>
      <c r="D9773" t="s">
        <v>17</v>
      </c>
      <c r="E9773">
        <f>+VLOOKUP(Tabla2[[#This Row],[Punto de venta]],Punto_venta[],2,0)</f>
        <v>2</v>
      </c>
      <c r="F9773" t="s">
        <v>6</v>
      </c>
      <c r="G9773">
        <f>+VLOOKUP(Tabla2[[#This Row],[Cultivo]],Cod_categoría[],2,0)</f>
        <v>100103003</v>
      </c>
      <c r="H9773" t="str">
        <f>+VLOOKUP(F9773,Codigos[],2,0)</f>
        <v>Frutos de carozo</v>
      </c>
      <c r="I9773">
        <f>+VLOOKUP(Tabla2[[#This Row],[Categoría]],Cod_procesamiento10[],2,0)</f>
        <v>5</v>
      </c>
      <c r="J9773" t="s">
        <v>163</v>
      </c>
      <c r="K9773" s="3">
        <v>2269.8000000000002</v>
      </c>
    </row>
    <row r="9774" spans="1:11" x14ac:dyDescent="0.35">
      <c r="A9774">
        <v>2014</v>
      </c>
      <c r="B9774" s="5" t="s">
        <v>60</v>
      </c>
      <c r="C9774" s="10">
        <v>41974</v>
      </c>
      <c r="D9774" t="s">
        <v>17</v>
      </c>
      <c r="E9774">
        <f>+VLOOKUP(Tabla2[[#This Row],[Punto de venta]],Punto_venta[],2,0)</f>
        <v>2</v>
      </c>
      <c r="F9774" t="s">
        <v>7</v>
      </c>
      <c r="G9774">
        <f>+VLOOKUP(Tabla2[[#This Row],[Cultivo]],Cod_categoría[],2,0)</f>
        <v>100103004</v>
      </c>
      <c r="H9774" t="str">
        <f>+VLOOKUP(F9774,Codigos[],2,0)</f>
        <v>Frutos de carozo</v>
      </c>
      <c r="I9774">
        <f>+VLOOKUP(Tabla2[[#This Row],[Categoría]],Cod_procesamiento10[],2,0)</f>
        <v>5</v>
      </c>
      <c r="J9774" t="s">
        <v>163</v>
      </c>
      <c r="K9774" s="3">
        <v>2043.85</v>
      </c>
    </row>
    <row r="9775" spans="1:11" x14ac:dyDescent="0.35">
      <c r="A9775">
        <v>2014</v>
      </c>
      <c r="B9775" s="5" t="s">
        <v>60</v>
      </c>
      <c r="C9775" s="10">
        <v>41974</v>
      </c>
      <c r="D9775" t="s">
        <v>17</v>
      </c>
      <c r="E9775">
        <f>+VLOOKUP(Tabla2[[#This Row],[Punto de venta]],Punto_venta[],2,0)</f>
        <v>2</v>
      </c>
      <c r="F9775" t="s">
        <v>8</v>
      </c>
      <c r="G9775">
        <f>+VLOOKUP(Tabla2[[#This Row],[Cultivo]],Cod_categoría[],2,0)</f>
        <v>100112025</v>
      </c>
      <c r="H9775" t="str">
        <f>+VLOOKUP(F9775,Codigos[],2,0)</f>
        <v>Berries</v>
      </c>
      <c r="I9775">
        <f>+VLOOKUP(Tabla2[[#This Row],[Categoría]],Cod_procesamiento10[],2,0)</f>
        <v>1</v>
      </c>
      <c r="J9775" t="s">
        <v>163</v>
      </c>
      <c r="K9775" s="3">
        <v>3507.32</v>
      </c>
    </row>
    <row r="9776" spans="1:11" x14ac:dyDescent="0.35">
      <c r="A9776">
        <v>2014</v>
      </c>
      <c r="B9776" s="5" t="s">
        <v>60</v>
      </c>
      <c r="C9776" s="10">
        <v>41974</v>
      </c>
      <c r="D9776" t="s">
        <v>17</v>
      </c>
      <c r="E9776">
        <f>+VLOOKUP(Tabla2[[#This Row],[Punto de venta]],Punto_venta[],2,0)</f>
        <v>2</v>
      </c>
      <c r="F9776" t="s">
        <v>9</v>
      </c>
      <c r="G9776">
        <f>+VLOOKUP(Tabla2[[#This Row],[Cultivo]],Cod_categoría[],2,0)</f>
        <v>100102003</v>
      </c>
      <c r="H9776" t="str">
        <f>+VLOOKUP(F9776,Codigos[],2,0)</f>
        <v>Cítricos</v>
      </c>
      <c r="I9776">
        <f>+VLOOKUP(Tabla2[[#This Row],[Categoría]],Cod_procesamiento10[],2,0)</f>
        <v>2</v>
      </c>
      <c r="J9776" t="s">
        <v>163</v>
      </c>
      <c r="K9776" s="3">
        <v>1611.88</v>
      </c>
    </row>
    <row r="9777" spans="1:11" x14ac:dyDescent="0.35">
      <c r="A9777">
        <v>2014</v>
      </c>
      <c r="B9777" s="5" t="s">
        <v>60</v>
      </c>
      <c r="C9777" s="10">
        <v>41974</v>
      </c>
      <c r="D9777" t="s">
        <v>17</v>
      </c>
      <c r="E9777">
        <f>+VLOOKUP(Tabla2[[#This Row],[Punto de venta]],Punto_venta[],2,0)</f>
        <v>2</v>
      </c>
      <c r="F9777" t="s">
        <v>21</v>
      </c>
      <c r="G9777">
        <f>+VLOOKUP(Tabla2[[#This Row],[Cultivo]],Cod_categoría[],2,0)</f>
        <v>100108002</v>
      </c>
      <c r="H9777" t="str">
        <f>+VLOOKUP(F9777,Codigos[],2,0)</f>
        <v>Frutos tropicales y subtropicales</v>
      </c>
      <c r="I9777">
        <f>+VLOOKUP(Tabla2[[#This Row],[Categoría]],Cod_procesamiento10[],2,0)</f>
        <v>4</v>
      </c>
      <c r="J9777" t="s">
        <v>163</v>
      </c>
      <c r="K9777" s="3">
        <v>1832.86</v>
      </c>
    </row>
    <row r="9778" spans="1:11" x14ac:dyDescent="0.35">
      <c r="A9778">
        <v>2014</v>
      </c>
      <c r="B9778" s="5" t="s">
        <v>60</v>
      </c>
      <c r="C9778" s="10">
        <v>41974</v>
      </c>
      <c r="D9778" t="s">
        <v>17</v>
      </c>
      <c r="E9778">
        <f>+VLOOKUP(Tabla2[[#This Row],[Punto de venta]],Punto_venta[],2,0)</f>
        <v>2</v>
      </c>
      <c r="F9778" t="s">
        <v>10</v>
      </c>
      <c r="G9778">
        <f>+VLOOKUP(Tabla2[[#This Row],[Cultivo]],Cod_categoría[],2,0)</f>
        <v>100104002</v>
      </c>
      <c r="H9778" t="str">
        <f>+VLOOKUP(F9778,Codigos[],2,0)</f>
        <v>Frutos de pepita</v>
      </c>
      <c r="I9778">
        <f>+VLOOKUP(Tabla2[[#This Row],[Categoría]],Cod_procesamiento10[],2,0)</f>
        <v>3</v>
      </c>
      <c r="J9778" t="s">
        <v>163</v>
      </c>
      <c r="K9778" s="3">
        <v>1181.67</v>
      </c>
    </row>
    <row r="9779" spans="1:11" x14ac:dyDescent="0.35">
      <c r="A9779">
        <v>2014</v>
      </c>
      <c r="B9779" s="5" t="s">
        <v>60</v>
      </c>
      <c r="C9779" s="10">
        <v>41974</v>
      </c>
      <c r="D9779" t="s">
        <v>17</v>
      </c>
      <c r="E9779">
        <f>+VLOOKUP(Tabla2[[#This Row],[Punto de venta]],Punto_venta[],2,0)</f>
        <v>2</v>
      </c>
      <c r="F9779" t="s">
        <v>11</v>
      </c>
      <c r="G9779">
        <f>+VLOOKUP(Tabla2[[#This Row],[Cultivo]],Cod_categoría[],2,0)</f>
        <v>100102005</v>
      </c>
      <c r="H9779" t="str">
        <f>+VLOOKUP(F9779,Codigos[],2,0)</f>
        <v>Cítricos</v>
      </c>
      <c r="I9779">
        <f>+VLOOKUP(Tabla2[[#This Row],[Categoría]],Cod_procesamiento10[],2,0)</f>
        <v>2</v>
      </c>
      <c r="J9779" t="s">
        <v>163</v>
      </c>
      <c r="K9779" s="3">
        <v>894.49</v>
      </c>
    </row>
    <row r="9780" spans="1:11" x14ac:dyDescent="0.35">
      <c r="A9780">
        <v>2014</v>
      </c>
      <c r="B9780" s="5" t="s">
        <v>60</v>
      </c>
      <c r="C9780" s="10">
        <v>41974</v>
      </c>
      <c r="D9780" t="s">
        <v>17</v>
      </c>
      <c r="E9780">
        <f>+VLOOKUP(Tabla2[[#This Row],[Punto de venta]],Punto_venta[],2,0)</f>
        <v>2</v>
      </c>
      <c r="F9780" t="s">
        <v>12</v>
      </c>
      <c r="G9780">
        <f>+VLOOKUP(Tabla2[[#This Row],[Cultivo]],Cod_categoría[],2,0)</f>
        <v>100103006</v>
      </c>
      <c r="H9780" t="str">
        <f>+VLOOKUP(F9780,Codigos[],2,0)</f>
        <v>Frutos de carozo</v>
      </c>
      <c r="I9780">
        <f>+VLOOKUP(Tabla2[[#This Row],[Categoría]],Cod_procesamiento10[],2,0)</f>
        <v>5</v>
      </c>
      <c r="J9780" t="s">
        <v>163</v>
      </c>
      <c r="K9780" s="3">
        <v>1824.31</v>
      </c>
    </row>
    <row r="9781" spans="1:11" x14ac:dyDescent="0.35">
      <c r="A9781">
        <v>2014</v>
      </c>
      <c r="B9781" s="5" t="s">
        <v>60</v>
      </c>
      <c r="C9781" s="10">
        <v>41974</v>
      </c>
      <c r="D9781" t="s">
        <v>17</v>
      </c>
      <c r="E9781">
        <f>+VLOOKUP(Tabla2[[#This Row],[Punto de venta]],Punto_venta[],2,0)</f>
        <v>2</v>
      </c>
      <c r="F9781" t="s">
        <v>13</v>
      </c>
      <c r="G9781">
        <f>+VLOOKUP(Tabla2[[#This Row],[Cultivo]],Cod_categoría[],2,0)</f>
        <v>100106002</v>
      </c>
      <c r="H9781" t="str">
        <f>+VLOOKUP(F9781,Codigos[],2,0)</f>
        <v>Frutos oleaginosos</v>
      </c>
      <c r="I9781">
        <f>+VLOOKUP(Tabla2[[#This Row],[Categoría]],Cod_procesamiento10[],2,0)</f>
        <v>12</v>
      </c>
      <c r="J9781" t="s">
        <v>163</v>
      </c>
      <c r="K9781" s="3">
        <v>2530.2199999999998</v>
      </c>
    </row>
    <row r="9782" spans="1:11" x14ac:dyDescent="0.35">
      <c r="A9782">
        <v>2014</v>
      </c>
      <c r="B9782" s="5" t="s">
        <v>60</v>
      </c>
      <c r="C9782" s="10">
        <v>41974</v>
      </c>
      <c r="D9782" t="s">
        <v>17</v>
      </c>
      <c r="E9782">
        <f>+VLOOKUP(Tabla2[[#This Row],[Punto de venta]],Punto_venta[],2,0)</f>
        <v>2</v>
      </c>
      <c r="F9782" t="s">
        <v>14</v>
      </c>
      <c r="G9782">
        <f>+VLOOKUP(Tabla2[[#This Row],[Cultivo]],Cod_categoría[],2,0)</f>
        <v>100104005</v>
      </c>
      <c r="H9782" t="str">
        <f>+VLOOKUP(F9782,Codigos[],2,0)</f>
        <v>Frutos de pepita</v>
      </c>
      <c r="I9782">
        <f>+VLOOKUP(Tabla2[[#This Row],[Categoría]],Cod_procesamiento10[],2,0)</f>
        <v>3</v>
      </c>
      <c r="J9782" t="s">
        <v>163</v>
      </c>
      <c r="K9782" s="3">
        <v>1209</v>
      </c>
    </row>
    <row r="9783" spans="1:11" x14ac:dyDescent="0.35">
      <c r="A9783">
        <v>2014</v>
      </c>
      <c r="B9783" s="5" t="s">
        <v>60</v>
      </c>
      <c r="C9783" s="10">
        <v>41974</v>
      </c>
      <c r="D9783" t="s">
        <v>17</v>
      </c>
      <c r="E9783">
        <f>+VLOOKUP(Tabla2[[#This Row],[Punto de venta]],Punto_venta[],2,0)</f>
        <v>2</v>
      </c>
      <c r="F9783" t="s">
        <v>15</v>
      </c>
      <c r="G9783">
        <f>+VLOOKUP(Tabla2[[#This Row],[Cultivo]],Cod_categoría[],2,0)</f>
        <v>100108006</v>
      </c>
      <c r="H9783" t="str">
        <f>+VLOOKUP(F9783,Codigos[],2,0)</f>
        <v>Frutos tropicales y subtropicales</v>
      </c>
      <c r="I9783">
        <f>+VLOOKUP(Tabla2[[#This Row],[Categoría]],Cod_procesamiento10[],2,0)</f>
        <v>4</v>
      </c>
      <c r="J9783" t="s">
        <v>163</v>
      </c>
      <c r="K9783" s="3">
        <v>717.7</v>
      </c>
    </row>
    <row r="9784" spans="1:11" x14ac:dyDescent="0.35">
      <c r="A9784">
        <v>2014</v>
      </c>
      <c r="B9784" s="5" t="s">
        <v>60</v>
      </c>
      <c r="C9784" s="10">
        <v>41974</v>
      </c>
      <c r="D9784" t="s">
        <v>2</v>
      </c>
      <c r="E9784">
        <f>+VLOOKUP(Tabla2[[#This Row],[Punto de venta]],Punto_venta[],2,0)</f>
        <v>1</v>
      </c>
      <c r="F9784" t="s">
        <v>3</v>
      </c>
      <c r="G9784">
        <f>+VLOOKUP(Tabla2[[#This Row],[Cultivo]],Cod_categoría[],2,0)</f>
        <v>100103001</v>
      </c>
      <c r="H9784" t="str">
        <f>+VLOOKUP(F9784,Codigos[],2,0)</f>
        <v>Frutos de carozo</v>
      </c>
      <c r="I9784">
        <f>+VLOOKUP(Tabla2[[#This Row],[Categoría]],Cod_procesamiento10[],2,0)</f>
        <v>5</v>
      </c>
      <c r="J9784" t="s">
        <v>163</v>
      </c>
      <c r="K9784" s="3">
        <v>1167.23</v>
      </c>
    </row>
    <row r="9785" spans="1:11" x14ac:dyDescent="0.35">
      <c r="A9785">
        <v>2014</v>
      </c>
      <c r="B9785" s="5" t="s">
        <v>60</v>
      </c>
      <c r="C9785" s="10">
        <v>41974</v>
      </c>
      <c r="D9785" t="s">
        <v>2</v>
      </c>
      <c r="E9785">
        <f>+VLOOKUP(Tabla2[[#This Row],[Punto de venta]],Punto_venta[],2,0)</f>
        <v>1</v>
      </c>
      <c r="F9785" t="s">
        <v>4</v>
      </c>
      <c r="G9785">
        <f>+VLOOKUP(Tabla2[[#This Row],[Cultivo]],Cod_categoría[],2,0)</f>
        <v>100107002</v>
      </c>
      <c r="H9785" t="str">
        <f>+VLOOKUP(F9785,Codigos[],2,0)</f>
        <v>Frutos tropicales y subtropicales</v>
      </c>
      <c r="I9785">
        <f>+VLOOKUP(Tabla2[[#This Row],[Categoría]],Cod_procesamiento10[],2,0)</f>
        <v>4</v>
      </c>
      <c r="J9785" t="s">
        <v>163</v>
      </c>
      <c r="K9785" s="3">
        <v>1467.13</v>
      </c>
    </row>
    <row r="9786" spans="1:11" x14ac:dyDescent="0.35">
      <c r="A9786">
        <v>2014</v>
      </c>
      <c r="B9786" s="5" t="s">
        <v>60</v>
      </c>
      <c r="C9786" s="10">
        <v>41974</v>
      </c>
      <c r="D9786" t="s">
        <v>2</v>
      </c>
      <c r="E9786">
        <f>+VLOOKUP(Tabla2[[#This Row],[Punto de venta]],Punto_venta[],2,0)</f>
        <v>1</v>
      </c>
      <c r="F9786" t="s">
        <v>6</v>
      </c>
      <c r="G9786">
        <f>+VLOOKUP(Tabla2[[#This Row],[Cultivo]],Cod_categoría[],2,0)</f>
        <v>100103003</v>
      </c>
      <c r="H9786" t="str">
        <f>+VLOOKUP(F9786,Codigos[],2,0)</f>
        <v>Frutos de carozo</v>
      </c>
      <c r="I9786">
        <f>+VLOOKUP(Tabla2[[#This Row],[Categoría]],Cod_procesamiento10[],2,0)</f>
        <v>5</v>
      </c>
      <c r="J9786" t="s">
        <v>163</v>
      </c>
      <c r="K9786" s="3">
        <v>1065.6199999999999</v>
      </c>
    </row>
    <row r="9787" spans="1:11" x14ac:dyDescent="0.35">
      <c r="A9787">
        <v>2014</v>
      </c>
      <c r="B9787" s="5" t="s">
        <v>60</v>
      </c>
      <c r="C9787" s="10">
        <v>41974</v>
      </c>
      <c r="D9787" t="s">
        <v>2</v>
      </c>
      <c r="E9787">
        <f>+VLOOKUP(Tabla2[[#This Row],[Punto de venta]],Punto_venta[],2,0)</f>
        <v>1</v>
      </c>
      <c r="F9787" t="s">
        <v>7</v>
      </c>
      <c r="G9787">
        <f>+VLOOKUP(Tabla2[[#This Row],[Cultivo]],Cod_categoría[],2,0)</f>
        <v>100103004</v>
      </c>
      <c r="H9787" t="str">
        <f>+VLOOKUP(F9787,Codigos[],2,0)</f>
        <v>Frutos de carozo</v>
      </c>
      <c r="I9787">
        <f>+VLOOKUP(Tabla2[[#This Row],[Categoría]],Cod_procesamiento10[],2,0)</f>
        <v>5</v>
      </c>
      <c r="J9787" t="s">
        <v>163</v>
      </c>
      <c r="K9787" s="3">
        <v>988.58</v>
      </c>
    </row>
    <row r="9788" spans="1:11" x14ac:dyDescent="0.35">
      <c r="A9788">
        <v>2014</v>
      </c>
      <c r="B9788" s="5" t="s">
        <v>60</v>
      </c>
      <c r="C9788" s="10">
        <v>41974</v>
      </c>
      <c r="D9788" t="s">
        <v>2</v>
      </c>
      <c r="E9788">
        <f>+VLOOKUP(Tabla2[[#This Row],[Punto de venta]],Punto_venta[],2,0)</f>
        <v>1</v>
      </c>
      <c r="F9788" t="s">
        <v>8</v>
      </c>
      <c r="G9788">
        <f>+VLOOKUP(Tabla2[[#This Row],[Cultivo]],Cod_categoría[],2,0)</f>
        <v>100112025</v>
      </c>
      <c r="H9788" t="str">
        <f>+VLOOKUP(F9788,Codigos[],2,0)</f>
        <v>Berries</v>
      </c>
      <c r="I9788">
        <f>+VLOOKUP(Tabla2[[#This Row],[Categoría]],Cod_procesamiento10[],2,0)</f>
        <v>1</v>
      </c>
      <c r="J9788" t="s">
        <v>163</v>
      </c>
      <c r="K9788" s="3">
        <v>1178.4000000000001</v>
      </c>
    </row>
    <row r="9789" spans="1:11" x14ac:dyDescent="0.35">
      <c r="A9789">
        <v>2014</v>
      </c>
      <c r="B9789" s="5" t="s">
        <v>60</v>
      </c>
      <c r="C9789" s="10">
        <v>41974</v>
      </c>
      <c r="D9789" t="s">
        <v>2</v>
      </c>
      <c r="E9789">
        <f>+VLOOKUP(Tabla2[[#This Row],[Punto de venta]],Punto_venta[],2,0)</f>
        <v>1</v>
      </c>
      <c r="F9789" t="s">
        <v>9</v>
      </c>
      <c r="G9789">
        <f>+VLOOKUP(Tabla2[[#This Row],[Cultivo]],Cod_categoría[],2,0)</f>
        <v>100102003</v>
      </c>
      <c r="H9789" t="str">
        <f>+VLOOKUP(F9789,Codigos[],2,0)</f>
        <v>Cítricos</v>
      </c>
      <c r="I9789">
        <f>+VLOOKUP(Tabla2[[#This Row],[Categoría]],Cod_procesamiento10[],2,0)</f>
        <v>2</v>
      </c>
      <c r="J9789" t="s">
        <v>163</v>
      </c>
      <c r="K9789" s="3">
        <v>904.87</v>
      </c>
    </row>
    <row r="9790" spans="1:11" x14ac:dyDescent="0.35">
      <c r="A9790">
        <v>2014</v>
      </c>
      <c r="B9790" s="5" t="s">
        <v>60</v>
      </c>
      <c r="C9790" s="10">
        <v>41974</v>
      </c>
      <c r="D9790" t="s">
        <v>2</v>
      </c>
      <c r="E9790">
        <f>+VLOOKUP(Tabla2[[#This Row],[Punto de venta]],Punto_venta[],2,0)</f>
        <v>1</v>
      </c>
      <c r="F9790" t="s">
        <v>21</v>
      </c>
      <c r="G9790">
        <f>+VLOOKUP(Tabla2[[#This Row],[Cultivo]],Cod_categoría[],2,0)</f>
        <v>100108002</v>
      </c>
      <c r="H9790" t="str">
        <f>+VLOOKUP(F9790,Codigos[],2,0)</f>
        <v>Frutos tropicales y subtropicales</v>
      </c>
      <c r="I9790">
        <f>+VLOOKUP(Tabla2[[#This Row],[Categoría]],Cod_procesamiento10[],2,0)</f>
        <v>4</v>
      </c>
      <c r="J9790" t="s">
        <v>163</v>
      </c>
      <c r="K9790" s="3">
        <v>2012.14</v>
      </c>
    </row>
    <row r="9791" spans="1:11" x14ac:dyDescent="0.35">
      <c r="A9791">
        <v>2014</v>
      </c>
      <c r="B9791" s="5" t="s">
        <v>60</v>
      </c>
      <c r="C9791" s="10">
        <v>41974</v>
      </c>
      <c r="D9791" t="s">
        <v>2</v>
      </c>
      <c r="E9791">
        <f>+VLOOKUP(Tabla2[[#This Row],[Punto de venta]],Punto_venta[],2,0)</f>
        <v>1</v>
      </c>
      <c r="F9791" t="s">
        <v>10</v>
      </c>
      <c r="G9791">
        <f>+VLOOKUP(Tabla2[[#This Row],[Cultivo]],Cod_categoría[],2,0)</f>
        <v>100104002</v>
      </c>
      <c r="H9791" t="str">
        <f>+VLOOKUP(F9791,Codigos[],2,0)</f>
        <v>Frutos de pepita</v>
      </c>
      <c r="I9791">
        <f>+VLOOKUP(Tabla2[[#This Row],[Categoría]],Cod_procesamiento10[],2,0)</f>
        <v>3</v>
      </c>
      <c r="J9791" t="s">
        <v>163</v>
      </c>
      <c r="K9791" s="3">
        <v>682.75</v>
      </c>
    </row>
    <row r="9792" spans="1:11" x14ac:dyDescent="0.35">
      <c r="A9792">
        <v>2014</v>
      </c>
      <c r="B9792" s="5" t="s">
        <v>60</v>
      </c>
      <c r="C9792" s="10">
        <v>41974</v>
      </c>
      <c r="D9792" t="s">
        <v>2</v>
      </c>
      <c r="E9792">
        <f>+VLOOKUP(Tabla2[[#This Row],[Punto de venta]],Punto_venta[],2,0)</f>
        <v>1</v>
      </c>
      <c r="F9792" t="s">
        <v>11</v>
      </c>
      <c r="G9792">
        <f>+VLOOKUP(Tabla2[[#This Row],[Cultivo]],Cod_categoría[],2,0)</f>
        <v>100102005</v>
      </c>
      <c r="H9792" t="str">
        <f>+VLOOKUP(F9792,Codigos[],2,0)</f>
        <v>Cítricos</v>
      </c>
      <c r="I9792">
        <f>+VLOOKUP(Tabla2[[#This Row],[Categoría]],Cod_procesamiento10[],2,0)</f>
        <v>2</v>
      </c>
      <c r="J9792" t="s">
        <v>163</v>
      </c>
      <c r="K9792" s="3">
        <v>617.36</v>
      </c>
    </row>
    <row r="9793" spans="1:11" x14ac:dyDescent="0.35">
      <c r="A9793">
        <v>2014</v>
      </c>
      <c r="B9793" s="5" t="s">
        <v>60</v>
      </c>
      <c r="C9793" s="10">
        <v>41974</v>
      </c>
      <c r="D9793" t="s">
        <v>2</v>
      </c>
      <c r="E9793">
        <f>+VLOOKUP(Tabla2[[#This Row],[Punto de venta]],Punto_venta[],2,0)</f>
        <v>1</v>
      </c>
      <c r="F9793" t="s">
        <v>12</v>
      </c>
      <c r="G9793">
        <f>+VLOOKUP(Tabla2[[#This Row],[Cultivo]],Cod_categoría[],2,0)</f>
        <v>100103006</v>
      </c>
      <c r="H9793" t="str">
        <f>+VLOOKUP(F9793,Codigos[],2,0)</f>
        <v>Frutos de carozo</v>
      </c>
      <c r="I9793">
        <f>+VLOOKUP(Tabla2[[#This Row],[Categoría]],Cod_procesamiento10[],2,0)</f>
        <v>5</v>
      </c>
      <c r="J9793" t="s">
        <v>163</v>
      </c>
      <c r="K9793" s="3">
        <v>1055.25</v>
      </c>
    </row>
    <row r="9794" spans="1:11" x14ac:dyDescent="0.35">
      <c r="A9794">
        <v>2014</v>
      </c>
      <c r="B9794" s="5" t="s">
        <v>60</v>
      </c>
      <c r="C9794" s="10">
        <v>41974</v>
      </c>
      <c r="D9794" t="s">
        <v>2</v>
      </c>
      <c r="E9794">
        <f>+VLOOKUP(Tabla2[[#This Row],[Punto de venta]],Punto_venta[],2,0)</f>
        <v>1</v>
      </c>
      <c r="F9794" t="s">
        <v>13</v>
      </c>
      <c r="G9794">
        <f>+VLOOKUP(Tabla2[[#This Row],[Cultivo]],Cod_categoría[],2,0)</f>
        <v>100106002</v>
      </c>
      <c r="H9794" t="str">
        <f>+VLOOKUP(F9794,Codigos[],2,0)</f>
        <v>Frutos oleaginosos</v>
      </c>
      <c r="I9794">
        <f>+VLOOKUP(Tabla2[[#This Row],[Categoría]],Cod_procesamiento10[],2,0)</f>
        <v>12</v>
      </c>
      <c r="J9794" t="s">
        <v>163</v>
      </c>
      <c r="K9794" s="3">
        <v>2003.01</v>
      </c>
    </row>
    <row r="9795" spans="1:11" x14ac:dyDescent="0.35">
      <c r="A9795">
        <v>2014</v>
      </c>
      <c r="B9795" s="5" t="s">
        <v>60</v>
      </c>
      <c r="C9795" s="10">
        <v>41974</v>
      </c>
      <c r="D9795" t="s">
        <v>2</v>
      </c>
      <c r="E9795">
        <f>+VLOOKUP(Tabla2[[#This Row],[Punto de venta]],Punto_venta[],2,0)</f>
        <v>1</v>
      </c>
      <c r="F9795" t="s">
        <v>15</v>
      </c>
      <c r="G9795">
        <f>+VLOOKUP(Tabla2[[#This Row],[Cultivo]],Cod_categoría[],2,0)</f>
        <v>100108006</v>
      </c>
      <c r="H9795" t="str">
        <f>+VLOOKUP(F9795,Codigos[],2,0)</f>
        <v>Frutos tropicales y subtropicales</v>
      </c>
      <c r="I9795">
        <f>+VLOOKUP(Tabla2[[#This Row],[Categoría]],Cod_procesamiento10[],2,0)</f>
        <v>4</v>
      </c>
      <c r="J9795" t="s">
        <v>163</v>
      </c>
      <c r="K9795" s="3">
        <v>505.94</v>
      </c>
    </row>
    <row r="9796" spans="1:11" x14ac:dyDescent="0.35">
      <c r="A9796">
        <v>2014</v>
      </c>
      <c r="B9796" s="5" t="s">
        <v>60</v>
      </c>
      <c r="C9796" s="10">
        <v>41974</v>
      </c>
      <c r="D9796" t="s">
        <v>17</v>
      </c>
      <c r="E9796">
        <f>+VLOOKUP(Tabla2[[#This Row],[Punto de venta]],Punto_venta[],2,0)</f>
        <v>2</v>
      </c>
      <c r="F9796" t="s">
        <v>3</v>
      </c>
      <c r="G9796">
        <f>+VLOOKUP(Tabla2[[#This Row],[Cultivo]],Cod_categoría[],2,0)</f>
        <v>100103001</v>
      </c>
      <c r="H9796" t="str">
        <f>+VLOOKUP(F9796,Codigos[],2,0)</f>
        <v>Frutos de carozo</v>
      </c>
      <c r="I9796">
        <f>+VLOOKUP(Tabla2[[#This Row],[Categoría]],Cod_procesamiento10[],2,0)</f>
        <v>5</v>
      </c>
      <c r="J9796" t="s">
        <v>163</v>
      </c>
      <c r="K9796" s="3">
        <v>1759.7</v>
      </c>
    </row>
    <row r="9797" spans="1:11" x14ac:dyDescent="0.35">
      <c r="A9797">
        <v>2014</v>
      </c>
      <c r="B9797" s="5" t="s">
        <v>60</v>
      </c>
      <c r="C9797" s="10">
        <v>41974</v>
      </c>
      <c r="D9797" t="s">
        <v>17</v>
      </c>
      <c r="E9797">
        <f>+VLOOKUP(Tabla2[[#This Row],[Punto de venta]],Punto_venta[],2,0)</f>
        <v>2</v>
      </c>
      <c r="F9797" t="s">
        <v>4</v>
      </c>
      <c r="G9797">
        <f>+VLOOKUP(Tabla2[[#This Row],[Cultivo]],Cod_categoría[],2,0)</f>
        <v>100107002</v>
      </c>
      <c r="H9797" t="str">
        <f>+VLOOKUP(F9797,Codigos[],2,0)</f>
        <v>Frutos tropicales y subtropicales</v>
      </c>
      <c r="I9797">
        <f>+VLOOKUP(Tabla2[[#This Row],[Categoría]],Cod_procesamiento10[],2,0)</f>
        <v>4</v>
      </c>
      <c r="J9797" t="s">
        <v>163</v>
      </c>
      <c r="K9797" s="3">
        <v>2064</v>
      </c>
    </row>
    <row r="9798" spans="1:11" x14ac:dyDescent="0.35">
      <c r="A9798">
        <v>2014</v>
      </c>
      <c r="B9798" s="5" t="s">
        <v>60</v>
      </c>
      <c r="C9798" s="10">
        <v>41974</v>
      </c>
      <c r="D9798" t="s">
        <v>17</v>
      </c>
      <c r="E9798">
        <f>+VLOOKUP(Tabla2[[#This Row],[Punto de venta]],Punto_venta[],2,0)</f>
        <v>2</v>
      </c>
      <c r="F9798" t="s">
        <v>6</v>
      </c>
      <c r="G9798">
        <f>+VLOOKUP(Tabla2[[#This Row],[Cultivo]],Cod_categoría[],2,0)</f>
        <v>100103003</v>
      </c>
      <c r="H9798" t="str">
        <f>+VLOOKUP(F9798,Codigos[],2,0)</f>
        <v>Frutos de carozo</v>
      </c>
      <c r="I9798">
        <f>+VLOOKUP(Tabla2[[#This Row],[Categoría]],Cod_procesamiento10[],2,0)</f>
        <v>5</v>
      </c>
      <c r="J9798" t="s">
        <v>163</v>
      </c>
      <c r="K9798" s="3">
        <v>2062.11</v>
      </c>
    </row>
    <row r="9799" spans="1:11" x14ac:dyDescent="0.35">
      <c r="A9799">
        <v>2014</v>
      </c>
      <c r="B9799" s="5" t="s">
        <v>60</v>
      </c>
      <c r="C9799" s="10">
        <v>41974</v>
      </c>
      <c r="D9799" t="s">
        <v>17</v>
      </c>
      <c r="E9799">
        <f>+VLOOKUP(Tabla2[[#This Row],[Punto de venta]],Punto_venta[],2,0)</f>
        <v>2</v>
      </c>
      <c r="F9799" t="s">
        <v>7</v>
      </c>
      <c r="G9799">
        <f>+VLOOKUP(Tabla2[[#This Row],[Cultivo]],Cod_categoría[],2,0)</f>
        <v>100103004</v>
      </c>
      <c r="H9799" t="str">
        <f>+VLOOKUP(F9799,Codigos[],2,0)</f>
        <v>Frutos de carozo</v>
      </c>
      <c r="I9799">
        <f>+VLOOKUP(Tabla2[[#This Row],[Categoría]],Cod_procesamiento10[],2,0)</f>
        <v>5</v>
      </c>
      <c r="J9799" t="s">
        <v>163</v>
      </c>
      <c r="K9799" s="3">
        <v>1968.78</v>
      </c>
    </row>
    <row r="9800" spans="1:11" x14ac:dyDescent="0.35">
      <c r="A9800">
        <v>2014</v>
      </c>
      <c r="B9800" s="5" t="s">
        <v>60</v>
      </c>
      <c r="C9800" s="10">
        <v>41974</v>
      </c>
      <c r="D9800" t="s">
        <v>17</v>
      </c>
      <c r="E9800">
        <f>+VLOOKUP(Tabla2[[#This Row],[Punto de venta]],Punto_venta[],2,0)</f>
        <v>2</v>
      </c>
      <c r="F9800" t="s">
        <v>8</v>
      </c>
      <c r="G9800">
        <f>+VLOOKUP(Tabla2[[#This Row],[Cultivo]],Cod_categoría[],2,0)</f>
        <v>100112025</v>
      </c>
      <c r="H9800" t="str">
        <f>+VLOOKUP(F9800,Codigos[],2,0)</f>
        <v>Berries</v>
      </c>
      <c r="I9800">
        <f>+VLOOKUP(Tabla2[[#This Row],[Categoría]],Cod_procesamiento10[],2,0)</f>
        <v>1</v>
      </c>
      <c r="J9800" t="s">
        <v>163</v>
      </c>
      <c r="K9800" s="3">
        <v>3453.58</v>
      </c>
    </row>
    <row r="9801" spans="1:11" x14ac:dyDescent="0.35">
      <c r="A9801">
        <v>2014</v>
      </c>
      <c r="B9801" s="5" t="s">
        <v>60</v>
      </c>
      <c r="C9801" s="10">
        <v>41974</v>
      </c>
      <c r="D9801" t="s">
        <v>17</v>
      </c>
      <c r="E9801">
        <f>+VLOOKUP(Tabla2[[#This Row],[Punto de venta]],Punto_venta[],2,0)</f>
        <v>2</v>
      </c>
      <c r="F9801" t="s">
        <v>9</v>
      </c>
      <c r="G9801">
        <f>+VLOOKUP(Tabla2[[#This Row],[Cultivo]],Cod_categoría[],2,0)</f>
        <v>100102003</v>
      </c>
      <c r="H9801" t="str">
        <f>+VLOOKUP(F9801,Codigos[],2,0)</f>
        <v>Cítricos</v>
      </c>
      <c r="I9801">
        <f>+VLOOKUP(Tabla2[[#This Row],[Categoría]],Cod_procesamiento10[],2,0)</f>
        <v>2</v>
      </c>
      <c r="J9801" t="s">
        <v>163</v>
      </c>
      <c r="K9801" s="3">
        <v>1626.19</v>
      </c>
    </row>
    <row r="9802" spans="1:11" x14ac:dyDescent="0.35">
      <c r="A9802">
        <v>2014</v>
      </c>
      <c r="B9802" s="5" t="s">
        <v>60</v>
      </c>
      <c r="C9802" s="10">
        <v>41974</v>
      </c>
      <c r="D9802" t="s">
        <v>17</v>
      </c>
      <c r="E9802">
        <f>+VLOOKUP(Tabla2[[#This Row],[Punto de venta]],Punto_venta[],2,0)</f>
        <v>2</v>
      </c>
      <c r="F9802" t="s">
        <v>21</v>
      </c>
      <c r="G9802">
        <f>+VLOOKUP(Tabla2[[#This Row],[Cultivo]],Cod_categoría[],2,0)</f>
        <v>100108002</v>
      </c>
      <c r="H9802" t="str">
        <f>+VLOOKUP(F9802,Codigos[],2,0)</f>
        <v>Frutos tropicales y subtropicales</v>
      </c>
      <c r="I9802">
        <f>+VLOOKUP(Tabla2[[#This Row],[Categoría]],Cod_procesamiento10[],2,0)</f>
        <v>4</v>
      </c>
      <c r="J9802" t="s">
        <v>163</v>
      </c>
      <c r="K9802" s="3">
        <v>1750.92</v>
      </c>
    </row>
    <row r="9803" spans="1:11" x14ac:dyDescent="0.35">
      <c r="A9803">
        <v>2014</v>
      </c>
      <c r="B9803" s="5" t="s">
        <v>60</v>
      </c>
      <c r="C9803" s="10">
        <v>41974</v>
      </c>
      <c r="D9803" t="s">
        <v>17</v>
      </c>
      <c r="E9803">
        <f>+VLOOKUP(Tabla2[[#This Row],[Punto de venta]],Punto_venta[],2,0)</f>
        <v>2</v>
      </c>
      <c r="F9803" t="s">
        <v>10</v>
      </c>
      <c r="G9803">
        <f>+VLOOKUP(Tabla2[[#This Row],[Cultivo]],Cod_categoría[],2,0)</f>
        <v>100104002</v>
      </c>
      <c r="H9803" t="str">
        <f>+VLOOKUP(F9803,Codigos[],2,0)</f>
        <v>Frutos de pepita</v>
      </c>
      <c r="I9803">
        <f>+VLOOKUP(Tabla2[[#This Row],[Categoría]],Cod_procesamiento10[],2,0)</f>
        <v>3</v>
      </c>
      <c r="J9803" t="s">
        <v>163</v>
      </c>
      <c r="K9803" s="3">
        <v>1194.0999999999999</v>
      </c>
    </row>
    <row r="9804" spans="1:11" x14ac:dyDescent="0.35">
      <c r="A9804">
        <v>2014</v>
      </c>
      <c r="B9804" s="5" t="s">
        <v>60</v>
      </c>
      <c r="C9804" s="10">
        <v>41974</v>
      </c>
      <c r="D9804" t="s">
        <v>17</v>
      </c>
      <c r="E9804">
        <f>+VLOOKUP(Tabla2[[#This Row],[Punto de venta]],Punto_venta[],2,0)</f>
        <v>2</v>
      </c>
      <c r="F9804" t="s">
        <v>11</v>
      </c>
      <c r="G9804">
        <f>+VLOOKUP(Tabla2[[#This Row],[Cultivo]],Cod_categoría[],2,0)</f>
        <v>100102005</v>
      </c>
      <c r="H9804" t="str">
        <f>+VLOOKUP(F9804,Codigos[],2,0)</f>
        <v>Cítricos</v>
      </c>
      <c r="I9804">
        <f>+VLOOKUP(Tabla2[[#This Row],[Categoría]],Cod_procesamiento10[],2,0)</f>
        <v>2</v>
      </c>
      <c r="J9804" t="s">
        <v>163</v>
      </c>
      <c r="K9804" s="3">
        <v>935.31</v>
      </c>
    </row>
    <row r="9805" spans="1:11" x14ac:dyDescent="0.35">
      <c r="A9805">
        <v>2014</v>
      </c>
      <c r="B9805" s="5" t="s">
        <v>60</v>
      </c>
      <c r="C9805" s="10">
        <v>41974</v>
      </c>
      <c r="D9805" t="s">
        <v>17</v>
      </c>
      <c r="E9805">
        <f>+VLOOKUP(Tabla2[[#This Row],[Punto de venta]],Punto_venta[],2,0)</f>
        <v>2</v>
      </c>
      <c r="F9805" t="s">
        <v>12</v>
      </c>
      <c r="G9805">
        <f>+VLOOKUP(Tabla2[[#This Row],[Cultivo]],Cod_categoría[],2,0)</f>
        <v>100103006</v>
      </c>
      <c r="H9805" t="str">
        <f>+VLOOKUP(F9805,Codigos[],2,0)</f>
        <v>Frutos de carozo</v>
      </c>
      <c r="I9805">
        <f>+VLOOKUP(Tabla2[[#This Row],[Categoría]],Cod_procesamiento10[],2,0)</f>
        <v>5</v>
      </c>
      <c r="J9805" t="s">
        <v>163</v>
      </c>
      <c r="K9805" s="3">
        <v>1713.2</v>
      </c>
    </row>
    <row r="9806" spans="1:11" x14ac:dyDescent="0.35">
      <c r="A9806">
        <v>2014</v>
      </c>
      <c r="B9806" s="5" t="s">
        <v>60</v>
      </c>
      <c r="C9806" s="10">
        <v>41974</v>
      </c>
      <c r="D9806" t="s">
        <v>17</v>
      </c>
      <c r="E9806">
        <f>+VLOOKUP(Tabla2[[#This Row],[Punto de venta]],Punto_venta[],2,0)</f>
        <v>2</v>
      </c>
      <c r="F9806" t="s">
        <v>13</v>
      </c>
      <c r="G9806">
        <f>+VLOOKUP(Tabla2[[#This Row],[Cultivo]],Cod_categoría[],2,0)</f>
        <v>100106002</v>
      </c>
      <c r="H9806" t="str">
        <f>+VLOOKUP(F9806,Codigos[],2,0)</f>
        <v>Frutos oleaginosos</v>
      </c>
      <c r="I9806">
        <f>+VLOOKUP(Tabla2[[#This Row],[Categoría]],Cod_procesamiento10[],2,0)</f>
        <v>12</v>
      </c>
      <c r="J9806" t="s">
        <v>163</v>
      </c>
      <c r="K9806" s="3">
        <v>2514.9299999999998</v>
      </c>
    </row>
    <row r="9807" spans="1:11" x14ac:dyDescent="0.35">
      <c r="A9807">
        <v>2014</v>
      </c>
      <c r="B9807" s="5" t="s">
        <v>60</v>
      </c>
      <c r="C9807" s="10">
        <v>41974</v>
      </c>
      <c r="D9807" t="s">
        <v>17</v>
      </c>
      <c r="E9807">
        <f>+VLOOKUP(Tabla2[[#This Row],[Punto de venta]],Punto_venta[],2,0)</f>
        <v>2</v>
      </c>
      <c r="F9807" t="s">
        <v>14</v>
      </c>
      <c r="G9807">
        <f>+VLOOKUP(Tabla2[[#This Row],[Cultivo]],Cod_categoría[],2,0)</f>
        <v>100104005</v>
      </c>
      <c r="H9807" t="str">
        <f>+VLOOKUP(F9807,Codigos[],2,0)</f>
        <v>Frutos de pepita</v>
      </c>
      <c r="I9807">
        <f>+VLOOKUP(Tabla2[[#This Row],[Categoría]],Cod_procesamiento10[],2,0)</f>
        <v>3</v>
      </c>
      <c r="J9807" t="s">
        <v>163</v>
      </c>
      <c r="K9807" s="3">
        <v>1194.5</v>
      </c>
    </row>
    <row r="9808" spans="1:11" x14ac:dyDescent="0.35">
      <c r="A9808">
        <v>2014</v>
      </c>
      <c r="B9808" s="5" t="s">
        <v>60</v>
      </c>
      <c r="C9808" s="10">
        <v>41974</v>
      </c>
      <c r="D9808" t="s">
        <v>17</v>
      </c>
      <c r="E9808">
        <f>+VLOOKUP(Tabla2[[#This Row],[Punto de venta]],Punto_venta[],2,0)</f>
        <v>2</v>
      </c>
      <c r="F9808" t="s">
        <v>15</v>
      </c>
      <c r="G9808">
        <f>+VLOOKUP(Tabla2[[#This Row],[Cultivo]],Cod_categoría[],2,0)</f>
        <v>100108006</v>
      </c>
      <c r="H9808" t="str">
        <f>+VLOOKUP(F9808,Codigos[],2,0)</f>
        <v>Frutos tropicales y subtropicales</v>
      </c>
      <c r="I9808">
        <f>+VLOOKUP(Tabla2[[#This Row],[Categoría]],Cod_procesamiento10[],2,0)</f>
        <v>4</v>
      </c>
      <c r="J9808" t="s">
        <v>163</v>
      </c>
      <c r="K9808" s="3">
        <v>704.01</v>
      </c>
    </row>
    <row r="9809" spans="1:11" x14ac:dyDescent="0.35">
      <c r="A9809">
        <v>2014</v>
      </c>
      <c r="B9809" s="5" t="s">
        <v>60</v>
      </c>
      <c r="C9809" s="10">
        <v>41974</v>
      </c>
      <c r="D9809" t="s">
        <v>2</v>
      </c>
      <c r="E9809">
        <f>+VLOOKUP(Tabla2[[#This Row],[Punto de venta]],Punto_venta[],2,0)</f>
        <v>1</v>
      </c>
      <c r="F9809" t="s">
        <v>3</v>
      </c>
      <c r="G9809">
        <f>+VLOOKUP(Tabla2[[#This Row],[Cultivo]],Cod_categoría[],2,0)</f>
        <v>100103001</v>
      </c>
      <c r="H9809" t="str">
        <f>+VLOOKUP(F9809,Codigos[],2,0)</f>
        <v>Frutos de carozo</v>
      </c>
      <c r="I9809">
        <f>+VLOOKUP(Tabla2[[#This Row],[Categoría]],Cod_procesamiento10[],2,0)</f>
        <v>5</v>
      </c>
      <c r="J9809" t="s">
        <v>163</v>
      </c>
      <c r="K9809" s="3">
        <v>986.74</v>
      </c>
    </row>
    <row r="9810" spans="1:11" x14ac:dyDescent="0.35">
      <c r="A9810">
        <v>2014</v>
      </c>
      <c r="B9810" s="5" t="s">
        <v>60</v>
      </c>
      <c r="C9810" s="10">
        <v>41974</v>
      </c>
      <c r="D9810" t="s">
        <v>2</v>
      </c>
      <c r="E9810">
        <f>+VLOOKUP(Tabla2[[#This Row],[Punto de venta]],Punto_venta[],2,0)</f>
        <v>1</v>
      </c>
      <c r="F9810" t="s">
        <v>4</v>
      </c>
      <c r="G9810">
        <f>+VLOOKUP(Tabla2[[#This Row],[Cultivo]],Cod_categoría[],2,0)</f>
        <v>100107002</v>
      </c>
      <c r="H9810" t="str">
        <f>+VLOOKUP(F9810,Codigos[],2,0)</f>
        <v>Frutos tropicales y subtropicales</v>
      </c>
      <c r="I9810">
        <f>+VLOOKUP(Tabla2[[#This Row],[Categoría]],Cod_procesamiento10[],2,0)</f>
        <v>4</v>
      </c>
      <c r="J9810" t="s">
        <v>163</v>
      </c>
      <c r="K9810" s="3">
        <v>1719.69</v>
      </c>
    </row>
    <row r="9811" spans="1:11" x14ac:dyDescent="0.35">
      <c r="A9811">
        <v>2014</v>
      </c>
      <c r="B9811" s="5" t="s">
        <v>60</v>
      </c>
      <c r="C9811" s="10">
        <v>41974</v>
      </c>
      <c r="D9811" t="s">
        <v>2</v>
      </c>
      <c r="E9811">
        <f>+VLOOKUP(Tabla2[[#This Row],[Punto de venta]],Punto_venta[],2,0)</f>
        <v>1</v>
      </c>
      <c r="F9811" t="s">
        <v>6</v>
      </c>
      <c r="G9811">
        <f>+VLOOKUP(Tabla2[[#This Row],[Cultivo]],Cod_categoría[],2,0)</f>
        <v>100103003</v>
      </c>
      <c r="H9811" t="str">
        <f>+VLOOKUP(F9811,Codigos[],2,0)</f>
        <v>Frutos de carozo</v>
      </c>
      <c r="I9811">
        <f>+VLOOKUP(Tabla2[[#This Row],[Categoría]],Cod_procesamiento10[],2,0)</f>
        <v>5</v>
      </c>
      <c r="J9811" t="s">
        <v>163</v>
      </c>
      <c r="K9811" s="3">
        <v>944.25</v>
      </c>
    </row>
    <row r="9812" spans="1:11" x14ac:dyDescent="0.35">
      <c r="A9812">
        <v>2014</v>
      </c>
      <c r="B9812" s="5" t="s">
        <v>60</v>
      </c>
      <c r="C9812" s="10">
        <v>41974</v>
      </c>
      <c r="D9812" t="s">
        <v>2</v>
      </c>
      <c r="E9812">
        <f>+VLOOKUP(Tabla2[[#This Row],[Punto de venta]],Punto_venta[],2,0)</f>
        <v>1</v>
      </c>
      <c r="F9812" t="s">
        <v>7</v>
      </c>
      <c r="G9812">
        <f>+VLOOKUP(Tabla2[[#This Row],[Cultivo]],Cod_categoría[],2,0)</f>
        <v>100103004</v>
      </c>
      <c r="H9812" t="str">
        <f>+VLOOKUP(F9812,Codigos[],2,0)</f>
        <v>Frutos de carozo</v>
      </c>
      <c r="I9812">
        <f>+VLOOKUP(Tabla2[[#This Row],[Categoría]],Cod_procesamiento10[],2,0)</f>
        <v>5</v>
      </c>
      <c r="J9812" t="s">
        <v>163</v>
      </c>
      <c r="K9812" s="3">
        <v>916.37</v>
      </c>
    </row>
    <row r="9813" spans="1:11" x14ac:dyDescent="0.35">
      <c r="A9813">
        <v>2014</v>
      </c>
      <c r="B9813" s="5" t="s">
        <v>60</v>
      </c>
      <c r="C9813" s="10">
        <v>41974</v>
      </c>
      <c r="D9813" t="s">
        <v>2</v>
      </c>
      <c r="E9813">
        <f>+VLOOKUP(Tabla2[[#This Row],[Punto de venta]],Punto_venta[],2,0)</f>
        <v>1</v>
      </c>
      <c r="F9813" t="s">
        <v>8</v>
      </c>
      <c r="G9813">
        <f>+VLOOKUP(Tabla2[[#This Row],[Cultivo]],Cod_categoría[],2,0)</f>
        <v>100112025</v>
      </c>
      <c r="H9813" t="str">
        <f>+VLOOKUP(F9813,Codigos[],2,0)</f>
        <v>Berries</v>
      </c>
      <c r="I9813">
        <f>+VLOOKUP(Tabla2[[#This Row],[Categoría]],Cod_procesamiento10[],2,0)</f>
        <v>1</v>
      </c>
      <c r="J9813" t="s">
        <v>163</v>
      </c>
      <c r="K9813" s="3">
        <v>1052.8900000000001</v>
      </c>
    </row>
    <row r="9814" spans="1:11" x14ac:dyDescent="0.35">
      <c r="A9814">
        <v>2014</v>
      </c>
      <c r="B9814" s="5" t="s">
        <v>60</v>
      </c>
      <c r="C9814" s="10">
        <v>41974</v>
      </c>
      <c r="D9814" t="s">
        <v>2</v>
      </c>
      <c r="E9814">
        <f>+VLOOKUP(Tabla2[[#This Row],[Punto de venta]],Punto_venta[],2,0)</f>
        <v>1</v>
      </c>
      <c r="F9814" t="s">
        <v>9</v>
      </c>
      <c r="G9814">
        <f>+VLOOKUP(Tabla2[[#This Row],[Cultivo]],Cod_categoría[],2,0)</f>
        <v>100102003</v>
      </c>
      <c r="H9814" t="str">
        <f>+VLOOKUP(F9814,Codigos[],2,0)</f>
        <v>Cítricos</v>
      </c>
      <c r="I9814">
        <f>+VLOOKUP(Tabla2[[#This Row],[Categoría]],Cod_procesamiento10[],2,0)</f>
        <v>2</v>
      </c>
      <c r="J9814" t="s">
        <v>163</v>
      </c>
      <c r="K9814" s="3">
        <v>955.9</v>
      </c>
    </row>
    <row r="9815" spans="1:11" x14ac:dyDescent="0.35">
      <c r="A9815">
        <v>2014</v>
      </c>
      <c r="B9815" s="5" t="s">
        <v>60</v>
      </c>
      <c r="C9815" s="10">
        <v>41974</v>
      </c>
      <c r="D9815" t="s">
        <v>2</v>
      </c>
      <c r="E9815">
        <f>+VLOOKUP(Tabla2[[#This Row],[Punto de venta]],Punto_venta[],2,0)</f>
        <v>1</v>
      </c>
      <c r="F9815" t="s">
        <v>21</v>
      </c>
      <c r="G9815">
        <f>+VLOOKUP(Tabla2[[#This Row],[Cultivo]],Cod_categoría[],2,0)</f>
        <v>100108002</v>
      </c>
      <c r="H9815" t="str">
        <f>+VLOOKUP(F9815,Codigos[],2,0)</f>
        <v>Frutos tropicales y subtropicales</v>
      </c>
      <c r="I9815">
        <f>+VLOOKUP(Tabla2[[#This Row],[Categoría]],Cod_procesamiento10[],2,0)</f>
        <v>4</v>
      </c>
      <c r="J9815" t="s">
        <v>163</v>
      </c>
      <c r="K9815" s="3">
        <v>1817.81</v>
      </c>
    </row>
    <row r="9816" spans="1:11" x14ac:dyDescent="0.35">
      <c r="A9816">
        <v>2014</v>
      </c>
      <c r="B9816" s="5" t="s">
        <v>60</v>
      </c>
      <c r="C9816" s="10">
        <v>41974</v>
      </c>
      <c r="D9816" t="s">
        <v>2</v>
      </c>
      <c r="E9816">
        <f>+VLOOKUP(Tabla2[[#This Row],[Punto de venta]],Punto_venta[],2,0)</f>
        <v>1</v>
      </c>
      <c r="F9816" t="s">
        <v>10</v>
      </c>
      <c r="G9816">
        <f>+VLOOKUP(Tabla2[[#This Row],[Cultivo]],Cod_categoría[],2,0)</f>
        <v>100104002</v>
      </c>
      <c r="H9816" t="str">
        <f>+VLOOKUP(F9816,Codigos[],2,0)</f>
        <v>Frutos de pepita</v>
      </c>
      <c r="I9816">
        <f>+VLOOKUP(Tabla2[[#This Row],[Categoría]],Cod_procesamiento10[],2,0)</f>
        <v>3</v>
      </c>
      <c r="J9816" t="s">
        <v>163</v>
      </c>
      <c r="K9816" s="3">
        <v>697.66</v>
      </c>
    </row>
    <row r="9817" spans="1:11" x14ac:dyDescent="0.35">
      <c r="A9817">
        <v>2014</v>
      </c>
      <c r="B9817" s="5" t="s">
        <v>60</v>
      </c>
      <c r="C9817" s="10">
        <v>41974</v>
      </c>
      <c r="D9817" t="s">
        <v>2</v>
      </c>
      <c r="E9817">
        <f>+VLOOKUP(Tabla2[[#This Row],[Punto de venta]],Punto_venta[],2,0)</f>
        <v>1</v>
      </c>
      <c r="F9817" t="s">
        <v>11</v>
      </c>
      <c r="G9817">
        <f>+VLOOKUP(Tabla2[[#This Row],[Cultivo]],Cod_categoría[],2,0)</f>
        <v>100102005</v>
      </c>
      <c r="H9817" t="str">
        <f>+VLOOKUP(F9817,Codigos[],2,0)</f>
        <v>Cítricos</v>
      </c>
      <c r="I9817">
        <f>+VLOOKUP(Tabla2[[#This Row],[Categoría]],Cod_procesamiento10[],2,0)</f>
        <v>2</v>
      </c>
      <c r="J9817" t="s">
        <v>163</v>
      </c>
      <c r="K9817" s="3">
        <v>637.08000000000004</v>
      </c>
    </row>
    <row r="9818" spans="1:11" x14ac:dyDescent="0.35">
      <c r="A9818">
        <v>2014</v>
      </c>
      <c r="B9818" s="5" t="s">
        <v>60</v>
      </c>
      <c r="C9818" s="10">
        <v>41974</v>
      </c>
      <c r="D9818" t="s">
        <v>2</v>
      </c>
      <c r="E9818">
        <f>+VLOOKUP(Tabla2[[#This Row],[Punto de venta]],Punto_venta[],2,0)</f>
        <v>1</v>
      </c>
      <c r="F9818" t="s">
        <v>12</v>
      </c>
      <c r="G9818">
        <f>+VLOOKUP(Tabla2[[#This Row],[Cultivo]],Cod_categoría[],2,0)</f>
        <v>100103006</v>
      </c>
      <c r="H9818" t="str">
        <f>+VLOOKUP(F9818,Codigos[],2,0)</f>
        <v>Frutos de carozo</v>
      </c>
      <c r="I9818">
        <f>+VLOOKUP(Tabla2[[#This Row],[Categoría]],Cod_procesamiento10[],2,0)</f>
        <v>5</v>
      </c>
      <c r="J9818" t="s">
        <v>163</v>
      </c>
      <c r="K9818" s="3">
        <v>918.09</v>
      </c>
    </row>
    <row r="9819" spans="1:11" x14ac:dyDescent="0.35">
      <c r="A9819">
        <v>2014</v>
      </c>
      <c r="B9819" s="5" t="s">
        <v>60</v>
      </c>
      <c r="C9819" s="10">
        <v>41974</v>
      </c>
      <c r="D9819" t="s">
        <v>2</v>
      </c>
      <c r="E9819">
        <f>+VLOOKUP(Tabla2[[#This Row],[Punto de venta]],Punto_venta[],2,0)</f>
        <v>1</v>
      </c>
      <c r="F9819" t="s">
        <v>13</v>
      </c>
      <c r="G9819">
        <f>+VLOOKUP(Tabla2[[#This Row],[Cultivo]],Cod_categoría[],2,0)</f>
        <v>100106002</v>
      </c>
      <c r="H9819" t="str">
        <f>+VLOOKUP(F9819,Codigos[],2,0)</f>
        <v>Frutos oleaginosos</v>
      </c>
      <c r="I9819">
        <f>+VLOOKUP(Tabla2[[#This Row],[Categoría]],Cod_procesamiento10[],2,0)</f>
        <v>12</v>
      </c>
      <c r="J9819" t="s">
        <v>163</v>
      </c>
      <c r="K9819" s="3">
        <v>2050.8200000000002</v>
      </c>
    </row>
    <row r="9820" spans="1:11" x14ac:dyDescent="0.35">
      <c r="A9820">
        <v>2014</v>
      </c>
      <c r="B9820" s="5" t="s">
        <v>60</v>
      </c>
      <c r="C9820" s="10">
        <v>41974</v>
      </c>
      <c r="D9820" t="s">
        <v>2</v>
      </c>
      <c r="E9820">
        <f>+VLOOKUP(Tabla2[[#This Row],[Punto de venta]],Punto_venta[],2,0)</f>
        <v>1</v>
      </c>
      <c r="F9820" t="s">
        <v>15</v>
      </c>
      <c r="G9820">
        <f>+VLOOKUP(Tabla2[[#This Row],[Cultivo]],Cod_categoría[],2,0)</f>
        <v>100108006</v>
      </c>
      <c r="H9820" t="str">
        <f>+VLOOKUP(F9820,Codigos[],2,0)</f>
        <v>Frutos tropicales y subtropicales</v>
      </c>
      <c r="I9820">
        <f>+VLOOKUP(Tabla2[[#This Row],[Categoría]],Cod_procesamiento10[],2,0)</f>
        <v>4</v>
      </c>
      <c r="J9820" t="s">
        <v>163</v>
      </c>
      <c r="K9820" s="3">
        <v>507.02</v>
      </c>
    </row>
    <row r="9821" spans="1:11" x14ac:dyDescent="0.35">
      <c r="A9821">
        <v>2014</v>
      </c>
      <c r="B9821" s="5" t="s">
        <v>60</v>
      </c>
      <c r="C9821" s="10">
        <v>41974</v>
      </c>
      <c r="D9821" t="s">
        <v>17</v>
      </c>
      <c r="E9821">
        <f>+VLOOKUP(Tabla2[[#This Row],[Punto de venta]],Punto_venta[],2,0)</f>
        <v>2</v>
      </c>
      <c r="F9821" t="s">
        <v>3</v>
      </c>
      <c r="G9821">
        <f>+VLOOKUP(Tabla2[[#This Row],[Cultivo]],Cod_categoría[],2,0)</f>
        <v>100103001</v>
      </c>
      <c r="H9821" t="str">
        <f>+VLOOKUP(F9821,Codigos[],2,0)</f>
        <v>Frutos de carozo</v>
      </c>
      <c r="I9821">
        <f>+VLOOKUP(Tabla2[[#This Row],[Categoría]],Cod_procesamiento10[],2,0)</f>
        <v>5</v>
      </c>
      <c r="J9821" t="s">
        <v>163</v>
      </c>
      <c r="K9821" s="3">
        <v>1701.58</v>
      </c>
    </row>
    <row r="9822" spans="1:11" x14ac:dyDescent="0.35">
      <c r="A9822">
        <v>2014</v>
      </c>
      <c r="B9822" s="5" t="s">
        <v>60</v>
      </c>
      <c r="C9822" s="10">
        <v>41974</v>
      </c>
      <c r="D9822" t="s">
        <v>17</v>
      </c>
      <c r="E9822">
        <f>+VLOOKUP(Tabla2[[#This Row],[Punto de venta]],Punto_venta[],2,0)</f>
        <v>2</v>
      </c>
      <c r="F9822" t="s">
        <v>4</v>
      </c>
      <c r="G9822">
        <f>+VLOOKUP(Tabla2[[#This Row],[Cultivo]],Cod_categoría[],2,0)</f>
        <v>100107002</v>
      </c>
      <c r="H9822" t="str">
        <f>+VLOOKUP(F9822,Codigos[],2,0)</f>
        <v>Frutos tropicales y subtropicales</v>
      </c>
      <c r="I9822">
        <f>+VLOOKUP(Tabla2[[#This Row],[Categoría]],Cod_procesamiento10[],2,0)</f>
        <v>4</v>
      </c>
      <c r="J9822" t="s">
        <v>163</v>
      </c>
      <c r="K9822" s="3">
        <v>2194.5</v>
      </c>
    </row>
    <row r="9823" spans="1:11" x14ac:dyDescent="0.35">
      <c r="A9823">
        <v>2014</v>
      </c>
      <c r="B9823" s="5" t="s">
        <v>60</v>
      </c>
      <c r="C9823" s="10">
        <v>41974</v>
      </c>
      <c r="D9823" t="s">
        <v>17</v>
      </c>
      <c r="E9823">
        <f>+VLOOKUP(Tabla2[[#This Row],[Punto de venta]],Punto_venta[],2,0)</f>
        <v>2</v>
      </c>
      <c r="F9823" t="s">
        <v>6</v>
      </c>
      <c r="G9823">
        <f>+VLOOKUP(Tabla2[[#This Row],[Cultivo]],Cod_categoría[],2,0)</f>
        <v>100103003</v>
      </c>
      <c r="H9823" t="str">
        <f>+VLOOKUP(F9823,Codigos[],2,0)</f>
        <v>Frutos de carozo</v>
      </c>
      <c r="I9823">
        <f>+VLOOKUP(Tabla2[[#This Row],[Categoría]],Cod_procesamiento10[],2,0)</f>
        <v>5</v>
      </c>
      <c r="J9823" t="s">
        <v>163</v>
      </c>
      <c r="K9823" s="3">
        <v>2045.31</v>
      </c>
    </row>
    <row r="9824" spans="1:11" x14ac:dyDescent="0.35">
      <c r="A9824">
        <v>2014</v>
      </c>
      <c r="B9824" s="5" t="s">
        <v>60</v>
      </c>
      <c r="C9824" s="10">
        <v>41974</v>
      </c>
      <c r="D9824" t="s">
        <v>17</v>
      </c>
      <c r="E9824">
        <f>+VLOOKUP(Tabla2[[#This Row],[Punto de venta]],Punto_venta[],2,0)</f>
        <v>2</v>
      </c>
      <c r="F9824" t="s">
        <v>7</v>
      </c>
      <c r="G9824">
        <f>+VLOOKUP(Tabla2[[#This Row],[Cultivo]],Cod_categoría[],2,0)</f>
        <v>100103004</v>
      </c>
      <c r="H9824" t="str">
        <f>+VLOOKUP(F9824,Codigos[],2,0)</f>
        <v>Frutos de carozo</v>
      </c>
      <c r="I9824">
        <f>+VLOOKUP(Tabla2[[#This Row],[Categoría]],Cod_procesamiento10[],2,0)</f>
        <v>5</v>
      </c>
      <c r="J9824" t="s">
        <v>163</v>
      </c>
      <c r="K9824" s="3">
        <v>1674.57</v>
      </c>
    </row>
    <row r="9825" spans="1:11" x14ac:dyDescent="0.35">
      <c r="A9825">
        <v>2014</v>
      </c>
      <c r="B9825" s="5" t="s">
        <v>60</v>
      </c>
      <c r="C9825" s="10">
        <v>41974</v>
      </c>
      <c r="D9825" t="s">
        <v>17</v>
      </c>
      <c r="E9825">
        <f>+VLOOKUP(Tabla2[[#This Row],[Punto de venta]],Punto_venta[],2,0)</f>
        <v>2</v>
      </c>
      <c r="F9825" t="s">
        <v>8</v>
      </c>
      <c r="G9825">
        <f>+VLOOKUP(Tabla2[[#This Row],[Cultivo]],Cod_categoría[],2,0)</f>
        <v>100112025</v>
      </c>
      <c r="H9825" t="str">
        <f>+VLOOKUP(F9825,Codigos[],2,0)</f>
        <v>Berries</v>
      </c>
      <c r="I9825">
        <f>+VLOOKUP(Tabla2[[#This Row],[Categoría]],Cod_procesamiento10[],2,0)</f>
        <v>1</v>
      </c>
      <c r="J9825" t="s">
        <v>163</v>
      </c>
      <c r="K9825" s="3">
        <v>2678.71</v>
      </c>
    </row>
    <row r="9826" spans="1:11" x14ac:dyDescent="0.35">
      <c r="A9826">
        <v>2014</v>
      </c>
      <c r="B9826" s="5" t="s">
        <v>60</v>
      </c>
      <c r="C9826" s="10">
        <v>41974</v>
      </c>
      <c r="D9826" t="s">
        <v>17</v>
      </c>
      <c r="E9826">
        <f>+VLOOKUP(Tabla2[[#This Row],[Punto de venta]],Punto_venta[],2,0)</f>
        <v>2</v>
      </c>
      <c r="F9826" t="s">
        <v>9</v>
      </c>
      <c r="G9826">
        <f>+VLOOKUP(Tabla2[[#This Row],[Cultivo]],Cod_categoría[],2,0)</f>
        <v>100102003</v>
      </c>
      <c r="H9826" t="str">
        <f>+VLOOKUP(F9826,Codigos[],2,0)</f>
        <v>Cítricos</v>
      </c>
      <c r="I9826">
        <f>+VLOOKUP(Tabla2[[#This Row],[Categoría]],Cod_procesamiento10[],2,0)</f>
        <v>2</v>
      </c>
      <c r="J9826" t="s">
        <v>163</v>
      </c>
      <c r="K9826" s="3">
        <v>1636.67</v>
      </c>
    </row>
    <row r="9827" spans="1:11" x14ac:dyDescent="0.35">
      <c r="A9827">
        <v>2014</v>
      </c>
      <c r="B9827" s="5" t="s">
        <v>60</v>
      </c>
      <c r="C9827" s="10">
        <v>41974</v>
      </c>
      <c r="D9827" t="s">
        <v>17</v>
      </c>
      <c r="E9827">
        <f>+VLOOKUP(Tabla2[[#This Row],[Punto de venta]],Punto_venta[],2,0)</f>
        <v>2</v>
      </c>
      <c r="F9827" t="s">
        <v>21</v>
      </c>
      <c r="G9827">
        <f>+VLOOKUP(Tabla2[[#This Row],[Cultivo]],Cod_categoría[],2,0)</f>
        <v>100108002</v>
      </c>
      <c r="H9827" t="str">
        <f>+VLOOKUP(F9827,Codigos[],2,0)</f>
        <v>Frutos tropicales y subtropicales</v>
      </c>
      <c r="I9827">
        <f>+VLOOKUP(Tabla2[[#This Row],[Categoría]],Cod_procesamiento10[],2,0)</f>
        <v>4</v>
      </c>
      <c r="J9827" t="s">
        <v>163</v>
      </c>
      <c r="K9827" s="3">
        <v>1504.24</v>
      </c>
    </row>
    <row r="9828" spans="1:11" x14ac:dyDescent="0.35">
      <c r="A9828">
        <v>2014</v>
      </c>
      <c r="B9828" s="5" t="s">
        <v>60</v>
      </c>
      <c r="C9828" s="10">
        <v>41974</v>
      </c>
      <c r="D9828" t="s">
        <v>17</v>
      </c>
      <c r="E9828">
        <f>+VLOOKUP(Tabla2[[#This Row],[Punto de venta]],Punto_venta[],2,0)</f>
        <v>2</v>
      </c>
      <c r="F9828" t="s">
        <v>10</v>
      </c>
      <c r="G9828">
        <f>+VLOOKUP(Tabla2[[#This Row],[Cultivo]],Cod_categoría[],2,0)</f>
        <v>100104002</v>
      </c>
      <c r="H9828" t="str">
        <f>+VLOOKUP(F9828,Codigos[],2,0)</f>
        <v>Frutos de pepita</v>
      </c>
      <c r="I9828">
        <f>+VLOOKUP(Tabla2[[#This Row],[Categoría]],Cod_procesamiento10[],2,0)</f>
        <v>3</v>
      </c>
      <c r="J9828" t="s">
        <v>163</v>
      </c>
      <c r="K9828" s="3">
        <v>1249.54</v>
      </c>
    </row>
    <row r="9829" spans="1:11" x14ac:dyDescent="0.35">
      <c r="A9829">
        <v>2014</v>
      </c>
      <c r="B9829" s="5" t="s">
        <v>60</v>
      </c>
      <c r="C9829" s="10">
        <v>41974</v>
      </c>
      <c r="D9829" t="s">
        <v>17</v>
      </c>
      <c r="E9829">
        <f>+VLOOKUP(Tabla2[[#This Row],[Punto de venta]],Punto_venta[],2,0)</f>
        <v>2</v>
      </c>
      <c r="F9829" t="s">
        <v>11</v>
      </c>
      <c r="G9829">
        <f>+VLOOKUP(Tabla2[[#This Row],[Cultivo]],Cod_categoría[],2,0)</f>
        <v>100102005</v>
      </c>
      <c r="H9829" t="str">
        <f>+VLOOKUP(F9829,Codigos[],2,0)</f>
        <v>Cítricos</v>
      </c>
      <c r="I9829">
        <f>+VLOOKUP(Tabla2[[#This Row],[Categoría]],Cod_procesamiento10[],2,0)</f>
        <v>2</v>
      </c>
      <c r="J9829" t="s">
        <v>163</v>
      </c>
      <c r="K9829" s="3">
        <v>882.09</v>
      </c>
    </row>
    <row r="9830" spans="1:11" x14ac:dyDescent="0.35">
      <c r="A9830">
        <v>2014</v>
      </c>
      <c r="B9830" s="5" t="s">
        <v>60</v>
      </c>
      <c r="C9830" s="10">
        <v>41974</v>
      </c>
      <c r="D9830" t="s">
        <v>17</v>
      </c>
      <c r="E9830">
        <f>+VLOOKUP(Tabla2[[#This Row],[Punto de venta]],Punto_venta[],2,0)</f>
        <v>2</v>
      </c>
      <c r="F9830" t="s">
        <v>12</v>
      </c>
      <c r="G9830">
        <f>+VLOOKUP(Tabla2[[#This Row],[Cultivo]],Cod_categoría[],2,0)</f>
        <v>100103006</v>
      </c>
      <c r="H9830" t="str">
        <f>+VLOOKUP(F9830,Codigos[],2,0)</f>
        <v>Frutos de carozo</v>
      </c>
      <c r="I9830">
        <f>+VLOOKUP(Tabla2[[#This Row],[Categoría]],Cod_procesamiento10[],2,0)</f>
        <v>5</v>
      </c>
      <c r="J9830" t="s">
        <v>163</v>
      </c>
      <c r="K9830" s="3">
        <v>1658.61</v>
      </c>
    </row>
    <row r="9831" spans="1:11" x14ac:dyDescent="0.35">
      <c r="A9831">
        <v>2014</v>
      </c>
      <c r="B9831" s="5" t="s">
        <v>60</v>
      </c>
      <c r="C9831" s="10">
        <v>41974</v>
      </c>
      <c r="D9831" t="s">
        <v>17</v>
      </c>
      <c r="E9831">
        <f>+VLOOKUP(Tabla2[[#This Row],[Punto de venta]],Punto_venta[],2,0)</f>
        <v>2</v>
      </c>
      <c r="F9831" t="s">
        <v>13</v>
      </c>
      <c r="G9831">
        <f>+VLOOKUP(Tabla2[[#This Row],[Cultivo]],Cod_categoría[],2,0)</f>
        <v>100106002</v>
      </c>
      <c r="H9831" t="str">
        <f>+VLOOKUP(F9831,Codigos[],2,0)</f>
        <v>Frutos oleaginosos</v>
      </c>
      <c r="I9831">
        <f>+VLOOKUP(Tabla2[[#This Row],[Categoría]],Cod_procesamiento10[],2,0)</f>
        <v>12</v>
      </c>
      <c r="J9831" t="s">
        <v>163</v>
      </c>
      <c r="K9831" s="3">
        <v>2440.65</v>
      </c>
    </row>
    <row r="9832" spans="1:11" x14ac:dyDescent="0.35">
      <c r="A9832">
        <v>2014</v>
      </c>
      <c r="B9832" s="5" t="s">
        <v>60</v>
      </c>
      <c r="C9832" s="10">
        <v>41974</v>
      </c>
      <c r="D9832" t="s">
        <v>17</v>
      </c>
      <c r="E9832">
        <f>+VLOOKUP(Tabla2[[#This Row],[Punto de venta]],Punto_venta[],2,0)</f>
        <v>2</v>
      </c>
      <c r="F9832" t="s">
        <v>14</v>
      </c>
      <c r="G9832">
        <f>+VLOOKUP(Tabla2[[#This Row],[Cultivo]],Cod_categoría[],2,0)</f>
        <v>100104005</v>
      </c>
      <c r="H9832" t="str">
        <f>+VLOOKUP(F9832,Codigos[],2,0)</f>
        <v>Frutos de pepita</v>
      </c>
      <c r="I9832">
        <f>+VLOOKUP(Tabla2[[#This Row],[Categoría]],Cod_procesamiento10[],2,0)</f>
        <v>3</v>
      </c>
      <c r="J9832" t="s">
        <v>163</v>
      </c>
      <c r="K9832" s="3">
        <v>1219</v>
      </c>
    </row>
    <row r="9833" spans="1:11" x14ac:dyDescent="0.35">
      <c r="A9833">
        <v>2014</v>
      </c>
      <c r="B9833" s="5" t="s">
        <v>60</v>
      </c>
      <c r="C9833" s="10">
        <v>41974</v>
      </c>
      <c r="D9833" t="s">
        <v>17</v>
      </c>
      <c r="E9833">
        <f>+VLOOKUP(Tabla2[[#This Row],[Punto de venta]],Punto_venta[],2,0)</f>
        <v>2</v>
      </c>
      <c r="F9833" t="s">
        <v>15</v>
      </c>
      <c r="G9833">
        <f>+VLOOKUP(Tabla2[[#This Row],[Cultivo]],Cod_categoría[],2,0)</f>
        <v>100108006</v>
      </c>
      <c r="H9833" t="str">
        <f>+VLOOKUP(F9833,Codigos[],2,0)</f>
        <v>Frutos tropicales y subtropicales</v>
      </c>
      <c r="I9833">
        <f>+VLOOKUP(Tabla2[[#This Row],[Categoría]],Cod_procesamiento10[],2,0)</f>
        <v>4</v>
      </c>
      <c r="J9833" t="s">
        <v>163</v>
      </c>
      <c r="K9833" s="3">
        <v>701.4</v>
      </c>
    </row>
    <row r="9834" spans="1:11" x14ac:dyDescent="0.35">
      <c r="A9834">
        <v>2014</v>
      </c>
      <c r="B9834" s="5" t="s">
        <v>60</v>
      </c>
      <c r="C9834" s="10">
        <v>41974</v>
      </c>
      <c r="D9834" t="s">
        <v>2</v>
      </c>
      <c r="E9834">
        <f>+VLOOKUP(Tabla2[[#This Row],[Punto de venta]],Punto_venta[],2,0)</f>
        <v>1</v>
      </c>
      <c r="F9834" t="s">
        <v>3</v>
      </c>
      <c r="G9834">
        <f>+VLOOKUP(Tabla2[[#This Row],[Cultivo]],Cod_categoría[],2,0)</f>
        <v>100103001</v>
      </c>
      <c r="H9834" t="str">
        <f>+VLOOKUP(F9834,Codigos[],2,0)</f>
        <v>Frutos de carozo</v>
      </c>
      <c r="I9834">
        <f>+VLOOKUP(Tabla2[[#This Row],[Categoría]],Cod_procesamiento10[],2,0)</f>
        <v>5</v>
      </c>
      <c r="J9834" t="s">
        <v>163</v>
      </c>
      <c r="K9834" s="3">
        <v>978.88</v>
      </c>
    </row>
    <row r="9835" spans="1:11" x14ac:dyDescent="0.35">
      <c r="A9835">
        <v>2014</v>
      </c>
      <c r="B9835" s="5" t="s">
        <v>60</v>
      </c>
      <c r="C9835" s="10">
        <v>41974</v>
      </c>
      <c r="D9835" t="s">
        <v>2</v>
      </c>
      <c r="E9835">
        <f>+VLOOKUP(Tabla2[[#This Row],[Punto de venta]],Punto_venta[],2,0)</f>
        <v>1</v>
      </c>
      <c r="F9835" t="s">
        <v>4</v>
      </c>
      <c r="G9835">
        <f>+VLOOKUP(Tabla2[[#This Row],[Cultivo]],Cod_categoría[],2,0)</f>
        <v>100107002</v>
      </c>
      <c r="H9835" t="str">
        <f>+VLOOKUP(F9835,Codigos[],2,0)</f>
        <v>Frutos tropicales y subtropicales</v>
      </c>
      <c r="I9835">
        <f>+VLOOKUP(Tabla2[[#This Row],[Categoría]],Cod_procesamiento10[],2,0)</f>
        <v>4</v>
      </c>
      <c r="J9835" t="s">
        <v>163</v>
      </c>
      <c r="K9835" s="3">
        <v>2028.57</v>
      </c>
    </row>
    <row r="9836" spans="1:11" x14ac:dyDescent="0.35">
      <c r="A9836">
        <v>2014</v>
      </c>
      <c r="B9836" s="5" t="s">
        <v>60</v>
      </c>
      <c r="C9836" s="10">
        <v>41974</v>
      </c>
      <c r="D9836" t="s">
        <v>2</v>
      </c>
      <c r="E9836">
        <f>+VLOOKUP(Tabla2[[#This Row],[Punto de venta]],Punto_venta[],2,0)</f>
        <v>1</v>
      </c>
      <c r="F9836" t="s">
        <v>6</v>
      </c>
      <c r="G9836">
        <f>+VLOOKUP(Tabla2[[#This Row],[Cultivo]],Cod_categoría[],2,0)</f>
        <v>100103003</v>
      </c>
      <c r="H9836" t="str">
        <f>+VLOOKUP(F9836,Codigos[],2,0)</f>
        <v>Frutos de carozo</v>
      </c>
      <c r="I9836">
        <f>+VLOOKUP(Tabla2[[#This Row],[Categoría]],Cod_procesamiento10[],2,0)</f>
        <v>5</v>
      </c>
      <c r="J9836" t="s">
        <v>163</v>
      </c>
      <c r="K9836" s="3">
        <v>916.22</v>
      </c>
    </row>
    <row r="9837" spans="1:11" x14ac:dyDescent="0.35">
      <c r="A9837">
        <v>2014</v>
      </c>
      <c r="B9837" s="5" t="s">
        <v>60</v>
      </c>
      <c r="C9837" s="10">
        <v>41974</v>
      </c>
      <c r="D9837" t="s">
        <v>2</v>
      </c>
      <c r="E9837">
        <f>+VLOOKUP(Tabla2[[#This Row],[Punto de venta]],Punto_venta[],2,0)</f>
        <v>1</v>
      </c>
      <c r="F9837" t="s">
        <v>7</v>
      </c>
      <c r="G9837">
        <f>+VLOOKUP(Tabla2[[#This Row],[Cultivo]],Cod_categoría[],2,0)</f>
        <v>100103004</v>
      </c>
      <c r="H9837" t="str">
        <f>+VLOOKUP(F9837,Codigos[],2,0)</f>
        <v>Frutos de carozo</v>
      </c>
      <c r="I9837">
        <f>+VLOOKUP(Tabla2[[#This Row],[Categoría]],Cod_procesamiento10[],2,0)</f>
        <v>5</v>
      </c>
      <c r="J9837" t="s">
        <v>163</v>
      </c>
      <c r="K9837" s="3">
        <v>803.09</v>
      </c>
    </row>
    <row r="9838" spans="1:11" x14ac:dyDescent="0.35">
      <c r="A9838">
        <v>2014</v>
      </c>
      <c r="B9838" s="5" t="s">
        <v>60</v>
      </c>
      <c r="C9838" s="10">
        <v>41974</v>
      </c>
      <c r="D9838" t="s">
        <v>2</v>
      </c>
      <c r="E9838">
        <f>+VLOOKUP(Tabla2[[#This Row],[Punto de venta]],Punto_venta[],2,0)</f>
        <v>1</v>
      </c>
      <c r="F9838" t="s">
        <v>8</v>
      </c>
      <c r="G9838">
        <f>+VLOOKUP(Tabla2[[#This Row],[Cultivo]],Cod_categoría[],2,0)</f>
        <v>100112025</v>
      </c>
      <c r="H9838" t="str">
        <f>+VLOOKUP(F9838,Codigos[],2,0)</f>
        <v>Berries</v>
      </c>
      <c r="I9838">
        <f>+VLOOKUP(Tabla2[[#This Row],[Categoría]],Cod_procesamiento10[],2,0)</f>
        <v>1</v>
      </c>
      <c r="J9838" t="s">
        <v>163</v>
      </c>
      <c r="K9838" s="3">
        <v>1130.93</v>
      </c>
    </row>
    <row r="9839" spans="1:11" x14ac:dyDescent="0.35">
      <c r="A9839">
        <v>2014</v>
      </c>
      <c r="B9839" s="5" t="s">
        <v>60</v>
      </c>
      <c r="C9839" s="10">
        <v>41974</v>
      </c>
      <c r="D9839" t="s">
        <v>2</v>
      </c>
      <c r="E9839">
        <f>+VLOOKUP(Tabla2[[#This Row],[Punto de venta]],Punto_venta[],2,0)</f>
        <v>1</v>
      </c>
      <c r="F9839" t="s">
        <v>9</v>
      </c>
      <c r="G9839">
        <f>+VLOOKUP(Tabla2[[#This Row],[Cultivo]],Cod_categoría[],2,0)</f>
        <v>100102003</v>
      </c>
      <c r="H9839" t="str">
        <f>+VLOOKUP(F9839,Codigos[],2,0)</f>
        <v>Cítricos</v>
      </c>
      <c r="I9839">
        <f>+VLOOKUP(Tabla2[[#This Row],[Categoría]],Cod_procesamiento10[],2,0)</f>
        <v>2</v>
      </c>
      <c r="J9839" t="s">
        <v>163</v>
      </c>
      <c r="K9839" s="3">
        <v>1021.98</v>
      </c>
    </row>
    <row r="9840" spans="1:11" x14ac:dyDescent="0.35">
      <c r="A9840">
        <v>2014</v>
      </c>
      <c r="B9840" s="5" t="s">
        <v>60</v>
      </c>
      <c r="C9840" s="10">
        <v>41974</v>
      </c>
      <c r="D9840" t="s">
        <v>2</v>
      </c>
      <c r="E9840">
        <f>+VLOOKUP(Tabla2[[#This Row],[Punto de venta]],Punto_venta[],2,0)</f>
        <v>1</v>
      </c>
      <c r="F9840" t="s">
        <v>21</v>
      </c>
      <c r="G9840">
        <f>+VLOOKUP(Tabla2[[#This Row],[Cultivo]],Cod_categoría[],2,0)</f>
        <v>100108002</v>
      </c>
      <c r="H9840" t="str">
        <f>+VLOOKUP(F9840,Codigos[],2,0)</f>
        <v>Frutos tropicales y subtropicales</v>
      </c>
      <c r="I9840">
        <f>+VLOOKUP(Tabla2[[#This Row],[Categoría]],Cod_procesamiento10[],2,0)</f>
        <v>4</v>
      </c>
      <c r="J9840" t="s">
        <v>163</v>
      </c>
      <c r="K9840" s="3">
        <v>1763.22</v>
      </c>
    </row>
    <row r="9841" spans="1:11" x14ac:dyDescent="0.35">
      <c r="A9841">
        <v>2014</v>
      </c>
      <c r="B9841" s="5" t="s">
        <v>60</v>
      </c>
      <c r="C9841" s="10">
        <v>41974</v>
      </c>
      <c r="D9841" t="s">
        <v>2</v>
      </c>
      <c r="E9841">
        <f>+VLOOKUP(Tabla2[[#This Row],[Punto de venta]],Punto_venta[],2,0)</f>
        <v>1</v>
      </c>
      <c r="F9841" t="s">
        <v>10</v>
      </c>
      <c r="G9841">
        <f>+VLOOKUP(Tabla2[[#This Row],[Cultivo]],Cod_categoría[],2,0)</f>
        <v>100104002</v>
      </c>
      <c r="H9841" t="str">
        <f>+VLOOKUP(F9841,Codigos[],2,0)</f>
        <v>Frutos de pepita</v>
      </c>
      <c r="I9841">
        <f>+VLOOKUP(Tabla2[[#This Row],[Categoría]],Cod_procesamiento10[],2,0)</f>
        <v>3</v>
      </c>
      <c r="J9841" t="s">
        <v>163</v>
      </c>
      <c r="K9841" s="3">
        <v>769.09</v>
      </c>
    </row>
    <row r="9842" spans="1:11" x14ac:dyDescent="0.35">
      <c r="A9842">
        <v>2014</v>
      </c>
      <c r="B9842" s="5" t="s">
        <v>60</v>
      </c>
      <c r="C9842" s="10">
        <v>41974</v>
      </c>
      <c r="D9842" t="s">
        <v>2</v>
      </c>
      <c r="E9842">
        <f>+VLOOKUP(Tabla2[[#This Row],[Punto de venta]],Punto_venta[],2,0)</f>
        <v>1</v>
      </c>
      <c r="F9842" t="s">
        <v>11</v>
      </c>
      <c r="G9842">
        <f>+VLOOKUP(Tabla2[[#This Row],[Cultivo]],Cod_categoría[],2,0)</f>
        <v>100102005</v>
      </c>
      <c r="H9842" t="str">
        <f>+VLOOKUP(F9842,Codigos[],2,0)</f>
        <v>Cítricos</v>
      </c>
      <c r="I9842">
        <f>+VLOOKUP(Tabla2[[#This Row],[Categoría]],Cod_procesamiento10[],2,0)</f>
        <v>2</v>
      </c>
      <c r="J9842" t="s">
        <v>163</v>
      </c>
      <c r="K9842" s="3">
        <v>649.88</v>
      </c>
    </row>
    <row r="9843" spans="1:11" x14ac:dyDescent="0.35">
      <c r="A9843">
        <v>2014</v>
      </c>
      <c r="B9843" s="5" t="s">
        <v>60</v>
      </c>
      <c r="C9843" s="10">
        <v>41974</v>
      </c>
      <c r="D9843" t="s">
        <v>2</v>
      </c>
      <c r="E9843">
        <f>+VLOOKUP(Tabla2[[#This Row],[Punto de venta]],Punto_venta[],2,0)</f>
        <v>1</v>
      </c>
      <c r="F9843" t="s">
        <v>12</v>
      </c>
      <c r="G9843">
        <f>+VLOOKUP(Tabla2[[#This Row],[Cultivo]],Cod_categoría[],2,0)</f>
        <v>100103006</v>
      </c>
      <c r="H9843" t="str">
        <f>+VLOOKUP(F9843,Codigos[],2,0)</f>
        <v>Frutos de carozo</v>
      </c>
      <c r="I9843">
        <f>+VLOOKUP(Tabla2[[#This Row],[Categoría]],Cod_procesamiento10[],2,0)</f>
        <v>5</v>
      </c>
      <c r="J9843" t="s">
        <v>163</v>
      </c>
      <c r="K9843" s="3">
        <v>822.27</v>
      </c>
    </row>
    <row r="9844" spans="1:11" x14ac:dyDescent="0.35">
      <c r="A9844">
        <v>2014</v>
      </c>
      <c r="B9844" s="5" t="s">
        <v>60</v>
      </c>
      <c r="C9844" s="10">
        <v>41974</v>
      </c>
      <c r="D9844" t="s">
        <v>2</v>
      </c>
      <c r="E9844">
        <f>+VLOOKUP(Tabla2[[#This Row],[Punto de venta]],Punto_venta[],2,0)</f>
        <v>1</v>
      </c>
      <c r="F9844" t="s">
        <v>13</v>
      </c>
      <c r="G9844">
        <f>+VLOOKUP(Tabla2[[#This Row],[Cultivo]],Cod_categoría[],2,0)</f>
        <v>100106002</v>
      </c>
      <c r="H9844" t="str">
        <f>+VLOOKUP(F9844,Codigos[],2,0)</f>
        <v>Frutos oleaginosos</v>
      </c>
      <c r="I9844">
        <f>+VLOOKUP(Tabla2[[#This Row],[Categoría]],Cod_procesamiento10[],2,0)</f>
        <v>12</v>
      </c>
      <c r="J9844" t="s">
        <v>163</v>
      </c>
      <c r="K9844" s="3">
        <v>2143.89</v>
      </c>
    </row>
    <row r="9845" spans="1:11" x14ac:dyDescent="0.35">
      <c r="A9845">
        <v>2014</v>
      </c>
      <c r="B9845" s="5" t="s">
        <v>60</v>
      </c>
      <c r="C9845" s="10">
        <v>41974</v>
      </c>
      <c r="D9845" t="s">
        <v>2</v>
      </c>
      <c r="E9845">
        <f>+VLOOKUP(Tabla2[[#This Row],[Punto de venta]],Punto_venta[],2,0)</f>
        <v>1</v>
      </c>
      <c r="F9845" t="s">
        <v>15</v>
      </c>
      <c r="G9845">
        <f>+VLOOKUP(Tabla2[[#This Row],[Cultivo]],Cod_categoría[],2,0)</f>
        <v>100108006</v>
      </c>
      <c r="H9845" t="str">
        <f>+VLOOKUP(F9845,Codigos[],2,0)</f>
        <v>Frutos tropicales y subtropicales</v>
      </c>
      <c r="I9845">
        <f>+VLOOKUP(Tabla2[[#This Row],[Categoría]],Cod_procesamiento10[],2,0)</f>
        <v>4</v>
      </c>
      <c r="J9845" t="s">
        <v>163</v>
      </c>
      <c r="K9845" s="3">
        <v>501.66</v>
      </c>
    </row>
    <row r="9846" spans="1:11" x14ac:dyDescent="0.35">
      <c r="A9846">
        <v>2014</v>
      </c>
      <c r="B9846" s="5" t="s">
        <v>60</v>
      </c>
      <c r="C9846" s="10">
        <v>41974</v>
      </c>
      <c r="D9846" t="s">
        <v>17</v>
      </c>
      <c r="E9846">
        <f>+VLOOKUP(Tabla2[[#This Row],[Punto de venta]],Punto_venta[],2,0)</f>
        <v>2</v>
      </c>
      <c r="F9846" t="s">
        <v>3</v>
      </c>
      <c r="G9846">
        <f>+VLOOKUP(Tabla2[[#This Row],[Cultivo]],Cod_categoría[],2,0)</f>
        <v>100103001</v>
      </c>
      <c r="H9846" t="str">
        <f>+VLOOKUP(F9846,Codigos[],2,0)</f>
        <v>Frutos de carozo</v>
      </c>
      <c r="I9846">
        <f>+VLOOKUP(Tabla2[[#This Row],[Categoría]],Cod_procesamiento10[],2,0)</f>
        <v>5</v>
      </c>
      <c r="J9846" t="s">
        <v>163</v>
      </c>
      <c r="K9846" s="3">
        <v>1851.99</v>
      </c>
    </row>
    <row r="9847" spans="1:11" x14ac:dyDescent="0.35">
      <c r="A9847">
        <v>2014</v>
      </c>
      <c r="B9847" s="5" t="s">
        <v>60</v>
      </c>
      <c r="C9847" s="10">
        <v>41974</v>
      </c>
      <c r="D9847" t="s">
        <v>17</v>
      </c>
      <c r="E9847">
        <f>+VLOOKUP(Tabla2[[#This Row],[Punto de venta]],Punto_venta[],2,0)</f>
        <v>2</v>
      </c>
      <c r="F9847" t="s">
        <v>4</v>
      </c>
      <c r="G9847">
        <f>+VLOOKUP(Tabla2[[#This Row],[Cultivo]],Cod_categoría[],2,0)</f>
        <v>100107002</v>
      </c>
      <c r="H9847" t="str">
        <f>+VLOOKUP(F9847,Codigos[],2,0)</f>
        <v>Frutos tropicales y subtropicales</v>
      </c>
      <c r="I9847">
        <f>+VLOOKUP(Tabla2[[#This Row],[Categoría]],Cod_procesamiento10[],2,0)</f>
        <v>4</v>
      </c>
      <c r="J9847" t="s">
        <v>163</v>
      </c>
      <c r="K9847" s="3">
        <v>2190</v>
      </c>
    </row>
    <row r="9848" spans="1:11" x14ac:dyDescent="0.35">
      <c r="A9848">
        <v>2014</v>
      </c>
      <c r="B9848" s="5" t="s">
        <v>60</v>
      </c>
      <c r="C9848" s="10">
        <v>41974</v>
      </c>
      <c r="D9848" t="s">
        <v>17</v>
      </c>
      <c r="E9848">
        <f>+VLOOKUP(Tabla2[[#This Row],[Punto de venta]],Punto_venta[],2,0)</f>
        <v>2</v>
      </c>
      <c r="F9848" t="s">
        <v>6</v>
      </c>
      <c r="G9848">
        <f>+VLOOKUP(Tabla2[[#This Row],[Cultivo]],Cod_categoría[],2,0)</f>
        <v>100103003</v>
      </c>
      <c r="H9848" t="str">
        <f>+VLOOKUP(F9848,Codigos[],2,0)</f>
        <v>Frutos de carozo</v>
      </c>
      <c r="I9848">
        <f>+VLOOKUP(Tabla2[[#This Row],[Categoría]],Cod_procesamiento10[],2,0)</f>
        <v>5</v>
      </c>
      <c r="J9848" t="s">
        <v>163</v>
      </c>
      <c r="K9848" s="3">
        <v>2106.7600000000002</v>
      </c>
    </row>
    <row r="9849" spans="1:11" x14ac:dyDescent="0.35">
      <c r="A9849">
        <v>2014</v>
      </c>
      <c r="B9849" s="5" t="s">
        <v>60</v>
      </c>
      <c r="C9849" s="10">
        <v>41974</v>
      </c>
      <c r="D9849" t="s">
        <v>17</v>
      </c>
      <c r="E9849">
        <f>+VLOOKUP(Tabla2[[#This Row],[Punto de venta]],Punto_venta[],2,0)</f>
        <v>2</v>
      </c>
      <c r="F9849" t="s">
        <v>7</v>
      </c>
      <c r="G9849">
        <f>+VLOOKUP(Tabla2[[#This Row],[Cultivo]],Cod_categoría[],2,0)</f>
        <v>100103004</v>
      </c>
      <c r="H9849" t="str">
        <f>+VLOOKUP(F9849,Codigos[],2,0)</f>
        <v>Frutos de carozo</v>
      </c>
      <c r="I9849">
        <f>+VLOOKUP(Tabla2[[#This Row],[Categoría]],Cod_procesamiento10[],2,0)</f>
        <v>5</v>
      </c>
      <c r="J9849" t="s">
        <v>163</v>
      </c>
      <c r="K9849" s="3">
        <v>1539.18</v>
      </c>
    </row>
    <row r="9850" spans="1:11" x14ac:dyDescent="0.35">
      <c r="A9850">
        <v>2014</v>
      </c>
      <c r="B9850" s="5" t="s">
        <v>60</v>
      </c>
      <c r="C9850" s="10">
        <v>41974</v>
      </c>
      <c r="D9850" t="s">
        <v>17</v>
      </c>
      <c r="E9850">
        <f>+VLOOKUP(Tabla2[[#This Row],[Punto de venta]],Punto_venta[],2,0)</f>
        <v>2</v>
      </c>
      <c r="F9850" t="s">
        <v>8</v>
      </c>
      <c r="G9850">
        <f>+VLOOKUP(Tabla2[[#This Row],[Cultivo]],Cod_categoría[],2,0)</f>
        <v>100112025</v>
      </c>
      <c r="H9850" t="str">
        <f>+VLOOKUP(F9850,Codigos[],2,0)</f>
        <v>Berries</v>
      </c>
      <c r="I9850">
        <f>+VLOOKUP(Tabla2[[#This Row],[Categoría]],Cod_procesamiento10[],2,0)</f>
        <v>1</v>
      </c>
      <c r="J9850" t="s">
        <v>163</v>
      </c>
      <c r="K9850" s="3">
        <v>2709.14</v>
      </c>
    </row>
    <row r="9851" spans="1:11" x14ac:dyDescent="0.35">
      <c r="A9851">
        <v>2014</v>
      </c>
      <c r="B9851" s="5" t="s">
        <v>60</v>
      </c>
      <c r="C9851" s="10">
        <v>41974</v>
      </c>
      <c r="D9851" t="s">
        <v>17</v>
      </c>
      <c r="E9851">
        <f>+VLOOKUP(Tabla2[[#This Row],[Punto de venta]],Punto_venta[],2,0)</f>
        <v>2</v>
      </c>
      <c r="F9851" t="s">
        <v>9</v>
      </c>
      <c r="G9851">
        <f>+VLOOKUP(Tabla2[[#This Row],[Cultivo]],Cod_categoría[],2,0)</f>
        <v>100102003</v>
      </c>
      <c r="H9851" t="str">
        <f>+VLOOKUP(F9851,Codigos[],2,0)</f>
        <v>Cítricos</v>
      </c>
      <c r="I9851">
        <f>+VLOOKUP(Tabla2[[#This Row],[Categoría]],Cod_procesamiento10[],2,0)</f>
        <v>2</v>
      </c>
      <c r="J9851" t="s">
        <v>163</v>
      </c>
      <c r="K9851" s="3">
        <v>1609.73</v>
      </c>
    </row>
    <row r="9852" spans="1:11" x14ac:dyDescent="0.35">
      <c r="A9852">
        <v>2014</v>
      </c>
      <c r="B9852" s="5" t="s">
        <v>60</v>
      </c>
      <c r="C9852" s="10">
        <v>41974</v>
      </c>
      <c r="D9852" t="s">
        <v>17</v>
      </c>
      <c r="E9852">
        <f>+VLOOKUP(Tabla2[[#This Row],[Punto de venta]],Punto_venta[],2,0)</f>
        <v>2</v>
      </c>
      <c r="F9852" t="s">
        <v>21</v>
      </c>
      <c r="G9852">
        <f>+VLOOKUP(Tabla2[[#This Row],[Cultivo]],Cod_categoría[],2,0)</f>
        <v>100108002</v>
      </c>
      <c r="H9852" t="str">
        <f>+VLOOKUP(F9852,Codigos[],2,0)</f>
        <v>Frutos tropicales y subtropicales</v>
      </c>
      <c r="I9852">
        <f>+VLOOKUP(Tabla2[[#This Row],[Categoría]],Cod_procesamiento10[],2,0)</f>
        <v>4</v>
      </c>
      <c r="J9852" t="s">
        <v>163</v>
      </c>
      <c r="K9852" s="3">
        <v>1681.97</v>
      </c>
    </row>
    <row r="9853" spans="1:11" x14ac:dyDescent="0.35">
      <c r="A9853">
        <v>2014</v>
      </c>
      <c r="B9853" s="5" t="s">
        <v>60</v>
      </c>
      <c r="C9853" s="10">
        <v>41974</v>
      </c>
      <c r="D9853" t="s">
        <v>17</v>
      </c>
      <c r="E9853">
        <f>+VLOOKUP(Tabla2[[#This Row],[Punto de venta]],Punto_venta[],2,0)</f>
        <v>2</v>
      </c>
      <c r="F9853" t="s">
        <v>10</v>
      </c>
      <c r="G9853">
        <f>+VLOOKUP(Tabla2[[#This Row],[Cultivo]],Cod_categoría[],2,0)</f>
        <v>100104002</v>
      </c>
      <c r="H9853" t="str">
        <f>+VLOOKUP(F9853,Codigos[],2,0)</f>
        <v>Frutos de pepita</v>
      </c>
      <c r="I9853">
        <f>+VLOOKUP(Tabla2[[#This Row],[Categoría]],Cod_procesamiento10[],2,0)</f>
        <v>3</v>
      </c>
      <c r="J9853" t="s">
        <v>163</v>
      </c>
      <c r="K9853" s="3">
        <v>1311.38</v>
      </c>
    </row>
    <row r="9854" spans="1:11" x14ac:dyDescent="0.35">
      <c r="A9854">
        <v>2014</v>
      </c>
      <c r="B9854" s="5" t="s">
        <v>60</v>
      </c>
      <c r="C9854" s="10">
        <v>41974</v>
      </c>
      <c r="D9854" t="s">
        <v>17</v>
      </c>
      <c r="E9854">
        <f>+VLOOKUP(Tabla2[[#This Row],[Punto de venta]],Punto_venta[],2,0)</f>
        <v>2</v>
      </c>
      <c r="F9854" t="s">
        <v>11</v>
      </c>
      <c r="G9854">
        <f>+VLOOKUP(Tabla2[[#This Row],[Cultivo]],Cod_categoría[],2,0)</f>
        <v>100102005</v>
      </c>
      <c r="H9854" t="str">
        <f>+VLOOKUP(F9854,Codigos[],2,0)</f>
        <v>Cítricos</v>
      </c>
      <c r="I9854">
        <f>+VLOOKUP(Tabla2[[#This Row],[Categoría]],Cod_procesamiento10[],2,0)</f>
        <v>2</v>
      </c>
      <c r="J9854" t="s">
        <v>163</v>
      </c>
      <c r="K9854" s="3">
        <v>866.88</v>
      </c>
    </row>
    <row r="9855" spans="1:11" x14ac:dyDescent="0.35">
      <c r="A9855">
        <v>2014</v>
      </c>
      <c r="B9855" s="5" t="s">
        <v>60</v>
      </c>
      <c r="C9855" s="10">
        <v>41974</v>
      </c>
      <c r="D9855" t="s">
        <v>17</v>
      </c>
      <c r="E9855">
        <f>+VLOOKUP(Tabla2[[#This Row],[Punto de venta]],Punto_venta[],2,0)</f>
        <v>2</v>
      </c>
      <c r="F9855" t="s">
        <v>12</v>
      </c>
      <c r="G9855">
        <f>+VLOOKUP(Tabla2[[#This Row],[Cultivo]],Cod_categoría[],2,0)</f>
        <v>100103006</v>
      </c>
      <c r="H9855" t="str">
        <f>+VLOOKUP(F9855,Codigos[],2,0)</f>
        <v>Frutos de carozo</v>
      </c>
      <c r="I9855">
        <f>+VLOOKUP(Tabla2[[#This Row],[Categoría]],Cod_procesamiento10[],2,0)</f>
        <v>5</v>
      </c>
      <c r="J9855" t="s">
        <v>163</v>
      </c>
      <c r="K9855" s="3">
        <v>1492.56</v>
      </c>
    </row>
    <row r="9856" spans="1:11" x14ac:dyDescent="0.35">
      <c r="A9856">
        <v>2014</v>
      </c>
      <c r="B9856" s="5" t="s">
        <v>60</v>
      </c>
      <c r="C9856" s="10">
        <v>41974</v>
      </c>
      <c r="D9856" t="s">
        <v>17</v>
      </c>
      <c r="E9856">
        <f>+VLOOKUP(Tabla2[[#This Row],[Punto de venta]],Punto_venta[],2,0)</f>
        <v>2</v>
      </c>
      <c r="F9856" t="s">
        <v>13</v>
      </c>
      <c r="G9856">
        <f>+VLOOKUP(Tabla2[[#This Row],[Cultivo]],Cod_categoría[],2,0)</f>
        <v>100106002</v>
      </c>
      <c r="H9856" t="str">
        <f>+VLOOKUP(F9856,Codigos[],2,0)</f>
        <v>Frutos oleaginosos</v>
      </c>
      <c r="I9856">
        <f>+VLOOKUP(Tabla2[[#This Row],[Categoría]],Cod_procesamiento10[],2,0)</f>
        <v>12</v>
      </c>
      <c r="J9856" t="s">
        <v>163</v>
      </c>
      <c r="K9856" s="3">
        <v>2505.59</v>
      </c>
    </row>
    <row r="9857" spans="1:11" x14ac:dyDescent="0.35">
      <c r="A9857">
        <v>2014</v>
      </c>
      <c r="B9857" s="5" t="s">
        <v>60</v>
      </c>
      <c r="C9857" s="10">
        <v>41974</v>
      </c>
      <c r="D9857" t="s">
        <v>17</v>
      </c>
      <c r="E9857">
        <f>+VLOOKUP(Tabla2[[#This Row],[Punto de venta]],Punto_venta[],2,0)</f>
        <v>2</v>
      </c>
      <c r="F9857" t="s">
        <v>15</v>
      </c>
      <c r="G9857">
        <f>+VLOOKUP(Tabla2[[#This Row],[Cultivo]],Cod_categoría[],2,0)</f>
        <v>100108006</v>
      </c>
      <c r="H9857" t="str">
        <f>+VLOOKUP(F9857,Codigos[],2,0)</f>
        <v>Frutos tropicales y subtropicales</v>
      </c>
      <c r="I9857">
        <f>+VLOOKUP(Tabla2[[#This Row],[Categoría]],Cod_procesamiento10[],2,0)</f>
        <v>4</v>
      </c>
      <c r="J9857" t="s">
        <v>163</v>
      </c>
      <c r="K9857" s="3">
        <v>690.95</v>
      </c>
    </row>
    <row r="9858" spans="1:11" x14ac:dyDescent="0.35">
      <c r="A9858">
        <v>2014</v>
      </c>
      <c r="B9858" s="5" t="s">
        <v>60</v>
      </c>
      <c r="C9858" s="10">
        <v>41974</v>
      </c>
      <c r="D9858" t="s">
        <v>2</v>
      </c>
      <c r="E9858">
        <f>+VLOOKUP(Tabla2[[#This Row],[Punto de venta]],Punto_venta[],2,0)</f>
        <v>1</v>
      </c>
      <c r="F9858" t="s">
        <v>3</v>
      </c>
      <c r="G9858">
        <f>+VLOOKUP(Tabla2[[#This Row],[Cultivo]],Cod_categoría[],2,0)</f>
        <v>100103001</v>
      </c>
      <c r="H9858" t="str">
        <f>+VLOOKUP(F9858,Codigos[],2,0)</f>
        <v>Frutos de carozo</v>
      </c>
      <c r="I9858">
        <f>+VLOOKUP(Tabla2[[#This Row],[Categoría]],Cod_procesamiento10[],2,0)</f>
        <v>5</v>
      </c>
      <c r="J9858" t="s">
        <v>163</v>
      </c>
      <c r="K9858" s="3">
        <v>1113.71</v>
      </c>
    </row>
    <row r="9859" spans="1:11" x14ac:dyDescent="0.35">
      <c r="A9859">
        <v>2014</v>
      </c>
      <c r="B9859" s="5" t="s">
        <v>60</v>
      </c>
      <c r="C9859" s="10">
        <v>41974</v>
      </c>
      <c r="D9859" t="s">
        <v>2</v>
      </c>
      <c r="E9859">
        <f>+VLOOKUP(Tabla2[[#This Row],[Punto de venta]],Punto_venta[],2,0)</f>
        <v>1</v>
      </c>
      <c r="F9859" t="s">
        <v>4</v>
      </c>
      <c r="G9859">
        <f>+VLOOKUP(Tabla2[[#This Row],[Cultivo]],Cod_categoría[],2,0)</f>
        <v>100107002</v>
      </c>
      <c r="H9859" t="str">
        <f>+VLOOKUP(F9859,Codigos[],2,0)</f>
        <v>Frutos tropicales y subtropicales</v>
      </c>
      <c r="I9859">
        <f>+VLOOKUP(Tabla2[[#This Row],[Categoría]],Cod_procesamiento10[],2,0)</f>
        <v>4</v>
      </c>
      <c r="J9859" t="s">
        <v>163</v>
      </c>
      <c r="K9859" s="3">
        <v>1791.67</v>
      </c>
    </row>
    <row r="9860" spans="1:11" x14ac:dyDescent="0.35">
      <c r="A9860">
        <v>2014</v>
      </c>
      <c r="B9860" s="5" t="s">
        <v>60</v>
      </c>
      <c r="C9860" s="10">
        <v>41974</v>
      </c>
      <c r="D9860" t="s">
        <v>2</v>
      </c>
      <c r="E9860">
        <f>+VLOOKUP(Tabla2[[#This Row],[Punto de venta]],Punto_venta[],2,0)</f>
        <v>1</v>
      </c>
      <c r="F9860" t="s">
        <v>6</v>
      </c>
      <c r="G9860">
        <f>+VLOOKUP(Tabla2[[#This Row],[Cultivo]],Cod_categoría[],2,0)</f>
        <v>100103003</v>
      </c>
      <c r="H9860" t="str">
        <f>+VLOOKUP(F9860,Codigos[],2,0)</f>
        <v>Frutos de carozo</v>
      </c>
      <c r="I9860">
        <f>+VLOOKUP(Tabla2[[#This Row],[Categoría]],Cod_procesamiento10[],2,0)</f>
        <v>5</v>
      </c>
      <c r="J9860" t="s">
        <v>163</v>
      </c>
      <c r="K9860" s="3">
        <v>955.56</v>
      </c>
    </row>
    <row r="9861" spans="1:11" x14ac:dyDescent="0.35">
      <c r="A9861">
        <v>2014</v>
      </c>
      <c r="B9861" s="5" t="s">
        <v>60</v>
      </c>
      <c r="C9861" s="10">
        <v>41974</v>
      </c>
      <c r="D9861" t="s">
        <v>2</v>
      </c>
      <c r="E9861">
        <f>+VLOOKUP(Tabla2[[#This Row],[Punto de venta]],Punto_venta[],2,0)</f>
        <v>1</v>
      </c>
      <c r="F9861" t="s">
        <v>7</v>
      </c>
      <c r="G9861">
        <f>+VLOOKUP(Tabla2[[#This Row],[Cultivo]],Cod_categoría[],2,0)</f>
        <v>100103004</v>
      </c>
      <c r="H9861" t="str">
        <f>+VLOOKUP(F9861,Codigos[],2,0)</f>
        <v>Frutos de carozo</v>
      </c>
      <c r="I9861">
        <f>+VLOOKUP(Tabla2[[#This Row],[Categoría]],Cod_procesamiento10[],2,0)</f>
        <v>5</v>
      </c>
      <c r="J9861" t="s">
        <v>163</v>
      </c>
      <c r="K9861" s="3">
        <v>826.79</v>
      </c>
    </row>
    <row r="9862" spans="1:11" x14ac:dyDescent="0.35">
      <c r="A9862">
        <v>2014</v>
      </c>
      <c r="B9862" s="5" t="s">
        <v>60</v>
      </c>
      <c r="C9862" s="10">
        <v>41974</v>
      </c>
      <c r="D9862" t="s">
        <v>2</v>
      </c>
      <c r="E9862">
        <f>+VLOOKUP(Tabla2[[#This Row],[Punto de venta]],Punto_venta[],2,0)</f>
        <v>1</v>
      </c>
      <c r="F9862" t="s">
        <v>8</v>
      </c>
      <c r="G9862">
        <f>+VLOOKUP(Tabla2[[#This Row],[Cultivo]],Cod_categoría[],2,0)</f>
        <v>100112025</v>
      </c>
      <c r="H9862" t="str">
        <f>+VLOOKUP(F9862,Codigos[],2,0)</f>
        <v>Berries</v>
      </c>
      <c r="I9862">
        <f>+VLOOKUP(Tabla2[[#This Row],[Categoría]],Cod_procesamiento10[],2,0)</f>
        <v>1</v>
      </c>
      <c r="J9862" t="s">
        <v>163</v>
      </c>
      <c r="K9862" s="3">
        <v>1149.1400000000001</v>
      </c>
    </row>
    <row r="9863" spans="1:11" x14ac:dyDescent="0.35">
      <c r="A9863">
        <v>2014</v>
      </c>
      <c r="B9863" s="5" t="s">
        <v>60</v>
      </c>
      <c r="C9863" s="10">
        <v>41974</v>
      </c>
      <c r="D9863" t="s">
        <v>2</v>
      </c>
      <c r="E9863">
        <f>+VLOOKUP(Tabla2[[#This Row],[Punto de venta]],Punto_venta[],2,0)</f>
        <v>1</v>
      </c>
      <c r="F9863" t="s">
        <v>9</v>
      </c>
      <c r="G9863">
        <f>+VLOOKUP(Tabla2[[#This Row],[Cultivo]],Cod_categoría[],2,0)</f>
        <v>100102003</v>
      </c>
      <c r="H9863" t="str">
        <f>+VLOOKUP(F9863,Codigos[],2,0)</f>
        <v>Cítricos</v>
      </c>
      <c r="I9863">
        <f>+VLOOKUP(Tabla2[[#This Row],[Categoría]],Cod_procesamiento10[],2,0)</f>
        <v>2</v>
      </c>
      <c r="J9863" t="s">
        <v>163</v>
      </c>
      <c r="K9863" s="3">
        <v>1169.6600000000001</v>
      </c>
    </row>
    <row r="9864" spans="1:11" x14ac:dyDescent="0.35">
      <c r="A9864">
        <v>2014</v>
      </c>
      <c r="B9864" s="5" t="s">
        <v>60</v>
      </c>
      <c r="C9864" s="10">
        <v>41974</v>
      </c>
      <c r="D9864" t="s">
        <v>2</v>
      </c>
      <c r="E9864">
        <f>+VLOOKUP(Tabla2[[#This Row],[Punto de venta]],Punto_venta[],2,0)</f>
        <v>1</v>
      </c>
      <c r="F9864" t="s">
        <v>21</v>
      </c>
      <c r="G9864">
        <f>+VLOOKUP(Tabla2[[#This Row],[Cultivo]],Cod_categoría[],2,0)</f>
        <v>100108002</v>
      </c>
      <c r="H9864" t="str">
        <f>+VLOOKUP(F9864,Codigos[],2,0)</f>
        <v>Frutos tropicales y subtropicales</v>
      </c>
      <c r="I9864">
        <f>+VLOOKUP(Tabla2[[#This Row],[Categoría]],Cod_procesamiento10[],2,0)</f>
        <v>4</v>
      </c>
      <c r="J9864" t="s">
        <v>163</v>
      </c>
      <c r="K9864" s="3">
        <v>1928.18</v>
      </c>
    </row>
    <row r="9865" spans="1:11" x14ac:dyDescent="0.35">
      <c r="A9865">
        <v>2014</v>
      </c>
      <c r="B9865" s="5" t="s">
        <v>60</v>
      </c>
      <c r="C9865" s="10">
        <v>41974</v>
      </c>
      <c r="D9865" t="s">
        <v>2</v>
      </c>
      <c r="E9865">
        <f>+VLOOKUP(Tabla2[[#This Row],[Punto de venta]],Punto_venta[],2,0)</f>
        <v>1</v>
      </c>
      <c r="F9865" t="s">
        <v>10</v>
      </c>
      <c r="G9865">
        <f>+VLOOKUP(Tabla2[[#This Row],[Cultivo]],Cod_categoría[],2,0)</f>
        <v>100104002</v>
      </c>
      <c r="H9865" t="str">
        <f>+VLOOKUP(F9865,Codigos[],2,0)</f>
        <v>Frutos de pepita</v>
      </c>
      <c r="I9865">
        <f>+VLOOKUP(Tabla2[[#This Row],[Categoría]],Cod_procesamiento10[],2,0)</f>
        <v>3</v>
      </c>
      <c r="J9865" t="s">
        <v>163</v>
      </c>
      <c r="K9865" s="3">
        <v>772.43</v>
      </c>
    </row>
    <row r="9866" spans="1:11" x14ac:dyDescent="0.35">
      <c r="A9866">
        <v>2014</v>
      </c>
      <c r="B9866" s="5" t="s">
        <v>60</v>
      </c>
      <c r="C9866" s="10">
        <v>41974</v>
      </c>
      <c r="D9866" t="s">
        <v>2</v>
      </c>
      <c r="E9866">
        <f>+VLOOKUP(Tabla2[[#This Row],[Punto de venta]],Punto_venta[],2,0)</f>
        <v>1</v>
      </c>
      <c r="F9866" t="s">
        <v>11</v>
      </c>
      <c r="G9866">
        <f>+VLOOKUP(Tabla2[[#This Row],[Cultivo]],Cod_categoría[],2,0)</f>
        <v>100102005</v>
      </c>
      <c r="H9866" t="str">
        <f>+VLOOKUP(F9866,Codigos[],2,0)</f>
        <v>Cítricos</v>
      </c>
      <c r="I9866">
        <f>+VLOOKUP(Tabla2[[#This Row],[Categoría]],Cod_procesamiento10[],2,0)</f>
        <v>2</v>
      </c>
      <c r="J9866" t="s">
        <v>163</v>
      </c>
      <c r="K9866" s="3">
        <v>673.65</v>
      </c>
    </row>
    <row r="9867" spans="1:11" x14ac:dyDescent="0.35">
      <c r="A9867">
        <v>2014</v>
      </c>
      <c r="B9867" s="5" t="s">
        <v>60</v>
      </c>
      <c r="C9867" s="10">
        <v>41974</v>
      </c>
      <c r="D9867" t="s">
        <v>2</v>
      </c>
      <c r="E9867">
        <f>+VLOOKUP(Tabla2[[#This Row],[Punto de venta]],Punto_venta[],2,0)</f>
        <v>1</v>
      </c>
      <c r="F9867" t="s">
        <v>12</v>
      </c>
      <c r="G9867">
        <f>+VLOOKUP(Tabla2[[#This Row],[Cultivo]],Cod_categoría[],2,0)</f>
        <v>100103006</v>
      </c>
      <c r="H9867" t="str">
        <f>+VLOOKUP(F9867,Codigos[],2,0)</f>
        <v>Frutos de carozo</v>
      </c>
      <c r="I9867">
        <f>+VLOOKUP(Tabla2[[#This Row],[Categoría]],Cod_procesamiento10[],2,0)</f>
        <v>5</v>
      </c>
      <c r="J9867" t="s">
        <v>163</v>
      </c>
      <c r="K9867" s="3">
        <v>866.4</v>
      </c>
    </row>
    <row r="9868" spans="1:11" x14ac:dyDescent="0.35">
      <c r="A9868">
        <v>2014</v>
      </c>
      <c r="B9868" s="5" t="s">
        <v>60</v>
      </c>
      <c r="C9868" s="10">
        <v>41974</v>
      </c>
      <c r="D9868" t="s">
        <v>2</v>
      </c>
      <c r="E9868">
        <f>+VLOOKUP(Tabla2[[#This Row],[Punto de venta]],Punto_venta[],2,0)</f>
        <v>1</v>
      </c>
      <c r="F9868" t="s">
        <v>13</v>
      </c>
      <c r="G9868">
        <f>+VLOOKUP(Tabla2[[#This Row],[Cultivo]],Cod_categoría[],2,0)</f>
        <v>100106002</v>
      </c>
      <c r="H9868" t="str">
        <f>+VLOOKUP(F9868,Codigos[],2,0)</f>
        <v>Frutos oleaginosos</v>
      </c>
      <c r="I9868">
        <f>+VLOOKUP(Tabla2[[#This Row],[Categoría]],Cod_procesamiento10[],2,0)</f>
        <v>12</v>
      </c>
      <c r="J9868" t="s">
        <v>163</v>
      </c>
      <c r="K9868" s="3">
        <v>2300.6</v>
      </c>
    </row>
    <row r="9869" spans="1:11" x14ac:dyDescent="0.35">
      <c r="A9869">
        <v>2014</v>
      </c>
      <c r="B9869" s="5" t="s">
        <v>60</v>
      </c>
      <c r="C9869" s="10">
        <v>41974</v>
      </c>
      <c r="D9869" t="s">
        <v>2</v>
      </c>
      <c r="E9869">
        <f>+VLOOKUP(Tabla2[[#This Row],[Punto de venta]],Punto_venta[],2,0)</f>
        <v>1</v>
      </c>
      <c r="F9869" t="s">
        <v>15</v>
      </c>
      <c r="G9869">
        <f>+VLOOKUP(Tabla2[[#This Row],[Cultivo]],Cod_categoría[],2,0)</f>
        <v>100108006</v>
      </c>
      <c r="H9869" t="str">
        <f>+VLOOKUP(F9869,Codigos[],2,0)</f>
        <v>Frutos tropicales y subtropicales</v>
      </c>
      <c r="I9869">
        <f>+VLOOKUP(Tabla2[[#This Row],[Categoría]],Cod_procesamiento10[],2,0)</f>
        <v>4</v>
      </c>
      <c r="J9869" t="s">
        <v>163</v>
      </c>
      <c r="K9869" s="3">
        <v>525.9</v>
      </c>
    </row>
    <row r="9870" spans="1:11" x14ac:dyDescent="0.35">
      <c r="A9870">
        <v>2014</v>
      </c>
      <c r="B9870" s="5" t="s">
        <v>60</v>
      </c>
      <c r="C9870" s="10">
        <v>41974</v>
      </c>
      <c r="D9870" t="s">
        <v>17</v>
      </c>
      <c r="E9870">
        <f>+VLOOKUP(Tabla2[[#This Row],[Punto de venta]],Punto_venta[],2,0)</f>
        <v>2</v>
      </c>
      <c r="F9870" t="s">
        <v>3</v>
      </c>
      <c r="G9870">
        <f>+VLOOKUP(Tabla2[[#This Row],[Cultivo]],Cod_categoría[],2,0)</f>
        <v>100103001</v>
      </c>
      <c r="H9870" t="str">
        <f>+VLOOKUP(F9870,Codigos[],2,0)</f>
        <v>Frutos de carozo</v>
      </c>
      <c r="I9870">
        <f>+VLOOKUP(Tabla2[[#This Row],[Categoría]],Cod_procesamiento10[],2,0)</f>
        <v>5</v>
      </c>
      <c r="J9870" t="s">
        <v>163</v>
      </c>
      <c r="K9870" s="3">
        <v>1794.18</v>
      </c>
    </row>
    <row r="9871" spans="1:11" x14ac:dyDescent="0.35">
      <c r="A9871">
        <v>2014</v>
      </c>
      <c r="B9871" s="5" t="s">
        <v>60</v>
      </c>
      <c r="C9871" s="10">
        <v>41974</v>
      </c>
      <c r="D9871" t="s">
        <v>17</v>
      </c>
      <c r="E9871">
        <f>+VLOOKUP(Tabla2[[#This Row],[Punto de venta]],Punto_venta[],2,0)</f>
        <v>2</v>
      </c>
      <c r="F9871" t="s">
        <v>4</v>
      </c>
      <c r="G9871">
        <f>+VLOOKUP(Tabla2[[#This Row],[Cultivo]],Cod_categoría[],2,0)</f>
        <v>100107002</v>
      </c>
      <c r="H9871" t="str">
        <f>+VLOOKUP(F9871,Codigos[],2,0)</f>
        <v>Frutos tropicales y subtropicales</v>
      </c>
      <c r="I9871">
        <f>+VLOOKUP(Tabla2[[#This Row],[Categoría]],Cod_procesamiento10[],2,0)</f>
        <v>4</v>
      </c>
      <c r="J9871" t="s">
        <v>163</v>
      </c>
      <c r="K9871" s="3">
        <v>2144.5</v>
      </c>
    </row>
    <row r="9872" spans="1:11" x14ac:dyDescent="0.35">
      <c r="A9872">
        <v>2014</v>
      </c>
      <c r="B9872" s="5" t="s">
        <v>60</v>
      </c>
      <c r="C9872" s="10">
        <v>41974</v>
      </c>
      <c r="D9872" t="s">
        <v>17</v>
      </c>
      <c r="E9872">
        <f>+VLOOKUP(Tabla2[[#This Row],[Punto de venta]],Punto_venta[],2,0)</f>
        <v>2</v>
      </c>
      <c r="F9872" t="s">
        <v>6</v>
      </c>
      <c r="G9872">
        <f>+VLOOKUP(Tabla2[[#This Row],[Cultivo]],Cod_categoría[],2,0)</f>
        <v>100103003</v>
      </c>
      <c r="H9872" t="str">
        <f>+VLOOKUP(F9872,Codigos[],2,0)</f>
        <v>Frutos de carozo</v>
      </c>
      <c r="I9872">
        <f>+VLOOKUP(Tabla2[[#This Row],[Categoría]],Cod_procesamiento10[],2,0)</f>
        <v>5</v>
      </c>
      <c r="J9872" t="s">
        <v>163</v>
      </c>
      <c r="K9872" s="3">
        <v>2083.44</v>
      </c>
    </row>
    <row r="9873" spans="1:11" x14ac:dyDescent="0.35">
      <c r="A9873">
        <v>2014</v>
      </c>
      <c r="B9873" s="5" t="s">
        <v>60</v>
      </c>
      <c r="C9873" s="10">
        <v>41974</v>
      </c>
      <c r="D9873" t="s">
        <v>17</v>
      </c>
      <c r="E9873">
        <f>+VLOOKUP(Tabla2[[#This Row],[Punto de venta]],Punto_venta[],2,0)</f>
        <v>2</v>
      </c>
      <c r="F9873" t="s">
        <v>7</v>
      </c>
      <c r="G9873">
        <f>+VLOOKUP(Tabla2[[#This Row],[Cultivo]],Cod_categoría[],2,0)</f>
        <v>100103004</v>
      </c>
      <c r="H9873" t="str">
        <f>+VLOOKUP(F9873,Codigos[],2,0)</f>
        <v>Frutos de carozo</v>
      </c>
      <c r="I9873">
        <f>+VLOOKUP(Tabla2[[#This Row],[Categoría]],Cod_procesamiento10[],2,0)</f>
        <v>5</v>
      </c>
      <c r="J9873" t="s">
        <v>163</v>
      </c>
      <c r="K9873" s="3">
        <v>1590.87</v>
      </c>
    </row>
    <row r="9874" spans="1:11" x14ac:dyDescent="0.35">
      <c r="A9874">
        <v>2014</v>
      </c>
      <c r="B9874" s="5" t="s">
        <v>60</v>
      </c>
      <c r="C9874" s="10">
        <v>41974</v>
      </c>
      <c r="D9874" t="s">
        <v>17</v>
      </c>
      <c r="E9874">
        <f>+VLOOKUP(Tabla2[[#This Row],[Punto de venta]],Punto_venta[],2,0)</f>
        <v>2</v>
      </c>
      <c r="F9874" t="s">
        <v>8</v>
      </c>
      <c r="G9874">
        <f>+VLOOKUP(Tabla2[[#This Row],[Cultivo]],Cod_categoría[],2,0)</f>
        <v>100112025</v>
      </c>
      <c r="H9874" t="str">
        <f>+VLOOKUP(F9874,Codigos[],2,0)</f>
        <v>Berries</v>
      </c>
      <c r="I9874">
        <f>+VLOOKUP(Tabla2[[#This Row],[Categoría]],Cod_procesamiento10[],2,0)</f>
        <v>1</v>
      </c>
      <c r="J9874" t="s">
        <v>163</v>
      </c>
      <c r="K9874" s="3">
        <v>2429</v>
      </c>
    </row>
    <row r="9875" spans="1:11" x14ac:dyDescent="0.35">
      <c r="A9875">
        <v>2014</v>
      </c>
      <c r="B9875" s="5" t="s">
        <v>60</v>
      </c>
      <c r="C9875" s="10">
        <v>41974</v>
      </c>
      <c r="D9875" t="s">
        <v>17</v>
      </c>
      <c r="E9875">
        <f>+VLOOKUP(Tabla2[[#This Row],[Punto de venta]],Punto_venta[],2,0)</f>
        <v>2</v>
      </c>
      <c r="F9875" t="s">
        <v>9</v>
      </c>
      <c r="G9875">
        <f>+VLOOKUP(Tabla2[[#This Row],[Cultivo]],Cod_categoría[],2,0)</f>
        <v>100102003</v>
      </c>
      <c r="H9875" t="str">
        <f>+VLOOKUP(F9875,Codigos[],2,0)</f>
        <v>Cítricos</v>
      </c>
      <c r="I9875">
        <f>+VLOOKUP(Tabla2[[#This Row],[Categoría]],Cod_procesamiento10[],2,0)</f>
        <v>2</v>
      </c>
      <c r="J9875" t="s">
        <v>163</v>
      </c>
      <c r="K9875" s="3">
        <v>1622.88</v>
      </c>
    </row>
    <row r="9876" spans="1:11" x14ac:dyDescent="0.35">
      <c r="A9876">
        <v>2014</v>
      </c>
      <c r="B9876" s="5" t="s">
        <v>60</v>
      </c>
      <c r="C9876" s="10">
        <v>41974</v>
      </c>
      <c r="D9876" t="s">
        <v>17</v>
      </c>
      <c r="E9876">
        <f>+VLOOKUP(Tabla2[[#This Row],[Punto de venta]],Punto_venta[],2,0)</f>
        <v>2</v>
      </c>
      <c r="F9876" t="s">
        <v>21</v>
      </c>
      <c r="G9876">
        <f>+VLOOKUP(Tabla2[[#This Row],[Cultivo]],Cod_categoría[],2,0)</f>
        <v>100108002</v>
      </c>
      <c r="H9876" t="str">
        <f>+VLOOKUP(F9876,Codigos[],2,0)</f>
        <v>Frutos tropicales y subtropicales</v>
      </c>
      <c r="I9876">
        <f>+VLOOKUP(Tabla2[[#This Row],[Categoría]],Cod_procesamiento10[],2,0)</f>
        <v>4</v>
      </c>
      <c r="J9876" t="s">
        <v>163</v>
      </c>
      <c r="K9876" s="3">
        <v>1426.87</v>
      </c>
    </row>
    <row r="9877" spans="1:11" x14ac:dyDescent="0.35">
      <c r="A9877">
        <v>2014</v>
      </c>
      <c r="B9877" s="5" t="s">
        <v>60</v>
      </c>
      <c r="C9877" s="10">
        <v>41974</v>
      </c>
      <c r="D9877" t="s">
        <v>17</v>
      </c>
      <c r="E9877">
        <f>+VLOOKUP(Tabla2[[#This Row],[Punto de venta]],Punto_venta[],2,0)</f>
        <v>2</v>
      </c>
      <c r="F9877" t="s">
        <v>10</v>
      </c>
      <c r="G9877">
        <f>+VLOOKUP(Tabla2[[#This Row],[Cultivo]],Cod_categoría[],2,0)</f>
        <v>100104002</v>
      </c>
      <c r="H9877" t="str">
        <f>+VLOOKUP(F9877,Codigos[],2,0)</f>
        <v>Frutos de pepita</v>
      </c>
      <c r="I9877">
        <f>+VLOOKUP(Tabla2[[#This Row],[Categoría]],Cod_procesamiento10[],2,0)</f>
        <v>3</v>
      </c>
      <c r="J9877" t="s">
        <v>163</v>
      </c>
      <c r="K9877" s="3">
        <v>1340.41</v>
      </c>
    </row>
    <row r="9878" spans="1:11" x14ac:dyDescent="0.35">
      <c r="A9878">
        <v>2014</v>
      </c>
      <c r="B9878" s="5" t="s">
        <v>60</v>
      </c>
      <c r="C9878" s="10">
        <v>41974</v>
      </c>
      <c r="D9878" t="s">
        <v>17</v>
      </c>
      <c r="E9878">
        <f>+VLOOKUP(Tabla2[[#This Row],[Punto de venta]],Punto_venta[],2,0)</f>
        <v>2</v>
      </c>
      <c r="F9878" t="s">
        <v>11</v>
      </c>
      <c r="G9878">
        <f>+VLOOKUP(Tabla2[[#This Row],[Cultivo]],Cod_categoría[],2,0)</f>
        <v>100102005</v>
      </c>
      <c r="H9878" t="str">
        <f>+VLOOKUP(F9878,Codigos[],2,0)</f>
        <v>Cítricos</v>
      </c>
      <c r="I9878">
        <f>+VLOOKUP(Tabla2[[#This Row],[Categoría]],Cod_procesamiento10[],2,0)</f>
        <v>2</v>
      </c>
      <c r="J9878" t="s">
        <v>163</v>
      </c>
      <c r="K9878" s="3">
        <v>891.46</v>
      </c>
    </row>
    <row r="9879" spans="1:11" x14ac:dyDescent="0.35">
      <c r="A9879">
        <v>2014</v>
      </c>
      <c r="B9879" s="5" t="s">
        <v>60</v>
      </c>
      <c r="C9879" s="10">
        <v>41974</v>
      </c>
      <c r="D9879" t="s">
        <v>17</v>
      </c>
      <c r="E9879">
        <f>+VLOOKUP(Tabla2[[#This Row],[Punto de venta]],Punto_venta[],2,0)</f>
        <v>2</v>
      </c>
      <c r="F9879" t="s">
        <v>12</v>
      </c>
      <c r="G9879">
        <f>+VLOOKUP(Tabla2[[#This Row],[Cultivo]],Cod_categoría[],2,0)</f>
        <v>100103006</v>
      </c>
      <c r="H9879" t="str">
        <f>+VLOOKUP(F9879,Codigos[],2,0)</f>
        <v>Frutos de carozo</v>
      </c>
      <c r="I9879">
        <f>+VLOOKUP(Tabla2[[#This Row],[Categoría]],Cod_procesamiento10[],2,0)</f>
        <v>5</v>
      </c>
      <c r="J9879" t="s">
        <v>163</v>
      </c>
      <c r="K9879" s="3">
        <v>1460.73</v>
      </c>
    </row>
    <row r="9880" spans="1:11" x14ac:dyDescent="0.35">
      <c r="A9880">
        <v>2014</v>
      </c>
      <c r="B9880" s="5" t="s">
        <v>60</v>
      </c>
      <c r="C9880" s="10">
        <v>41974</v>
      </c>
      <c r="D9880" t="s">
        <v>17</v>
      </c>
      <c r="E9880">
        <f>+VLOOKUP(Tabla2[[#This Row],[Punto de venta]],Punto_venta[],2,0)</f>
        <v>2</v>
      </c>
      <c r="F9880" t="s">
        <v>13</v>
      </c>
      <c r="G9880">
        <f>+VLOOKUP(Tabla2[[#This Row],[Cultivo]],Cod_categoría[],2,0)</f>
        <v>100106002</v>
      </c>
      <c r="H9880" t="str">
        <f>+VLOOKUP(F9880,Codigos[],2,0)</f>
        <v>Frutos oleaginosos</v>
      </c>
      <c r="I9880">
        <f>+VLOOKUP(Tabla2[[#This Row],[Categoría]],Cod_procesamiento10[],2,0)</f>
        <v>12</v>
      </c>
      <c r="J9880" t="s">
        <v>163</v>
      </c>
      <c r="K9880" s="3">
        <v>2538.9</v>
      </c>
    </row>
    <row r="9881" spans="1:11" x14ac:dyDescent="0.35">
      <c r="A9881">
        <v>2014</v>
      </c>
      <c r="B9881" s="5" t="s">
        <v>60</v>
      </c>
      <c r="C9881" s="10">
        <v>41974</v>
      </c>
      <c r="D9881" t="s">
        <v>17</v>
      </c>
      <c r="E9881">
        <f>+VLOOKUP(Tabla2[[#This Row],[Punto de venta]],Punto_venta[],2,0)</f>
        <v>2</v>
      </c>
      <c r="F9881" t="s">
        <v>15</v>
      </c>
      <c r="G9881">
        <f>+VLOOKUP(Tabla2[[#This Row],[Cultivo]],Cod_categoría[],2,0)</f>
        <v>100108006</v>
      </c>
      <c r="H9881" t="str">
        <f>+VLOOKUP(F9881,Codigos[],2,0)</f>
        <v>Frutos tropicales y subtropicales</v>
      </c>
      <c r="I9881">
        <f>+VLOOKUP(Tabla2[[#This Row],[Categoría]],Cod_procesamiento10[],2,0)</f>
        <v>4</v>
      </c>
      <c r="J9881" t="s">
        <v>163</v>
      </c>
      <c r="K9881" s="3">
        <v>697.31</v>
      </c>
    </row>
    <row r="9882" spans="1:11" x14ac:dyDescent="0.35">
      <c r="A9882">
        <v>2014</v>
      </c>
      <c r="B9882" s="5" t="s">
        <v>60</v>
      </c>
      <c r="C9882" s="10">
        <v>41974</v>
      </c>
      <c r="D9882" t="s">
        <v>24</v>
      </c>
      <c r="E9882">
        <f>+VLOOKUP(Tabla2[[#This Row],[Punto de venta]],Punto_venta[],2,0)</f>
        <v>3</v>
      </c>
      <c r="F9882" t="s">
        <v>68</v>
      </c>
      <c r="G9882">
        <f>+VLOOKUP(Tabla2[[#This Row],[Cultivo]],Cod_categoría[],2,0)</f>
        <v>100101001</v>
      </c>
      <c r="H9882" t="str">
        <f>+VLOOKUP(F9882,Codigos[],2,0)</f>
        <v>Berries</v>
      </c>
      <c r="I9882">
        <f>+VLOOKUP(Tabla2[[#This Row],[Categoría]],Cod_procesamiento10[],2,0)</f>
        <v>1</v>
      </c>
      <c r="J9882" t="s">
        <v>163</v>
      </c>
      <c r="K9882" s="3">
        <v>1928.69</v>
      </c>
    </row>
    <row r="9883" spans="1:11" x14ac:dyDescent="0.35">
      <c r="A9883">
        <v>2014</v>
      </c>
      <c r="B9883" s="5" t="s">
        <v>60</v>
      </c>
      <c r="C9883" s="10">
        <v>41974</v>
      </c>
      <c r="D9883" t="s">
        <v>24</v>
      </c>
      <c r="E9883">
        <f>+VLOOKUP(Tabla2[[#This Row],[Punto de venta]],Punto_venta[],2,0)</f>
        <v>3</v>
      </c>
      <c r="F9883" t="s">
        <v>25</v>
      </c>
      <c r="G9883">
        <f>+VLOOKUP(Tabla2[[#This Row],[Cultivo]],Cod_categoría[],2,0)</f>
        <v>100114046</v>
      </c>
      <c r="H9883" t="str">
        <f>+VLOOKUP(F9883,Codigos[],2,0)</f>
        <v>Berries</v>
      </c>
      <c r="I9883">
        <f>+VLOOKUP(Tabla2[[#This Row],[Categoría]],Cod_procesamiento10[],2,0)</f>
        <v>1</v>
      </c>
      <c r="J9883" t="s">
        <v>163</v>
      </c>
      <c r="K9883" s="3">
        <v>2457.5</v>
      </c>
    </row>
    <row r="9884" spans="1:11" x14ac:dyDescent="0.35">
      <c r="A9884">
        <v>2014</v>
      </c>
      <c r="B9884" s="5" t="s">
        <v>60</v>
      </c>
      <c r="C9884" s="10">
        <v>41974</v>
      </c>
      <c r="D9884" t="s">
        <v>24</v>
      </c>
      <c r="E9884">
        <f>+VLOOKUP(Tabla2[[#This Row],[Punto de venta]],Punto_venta[],2,0)</f>
        <v>3</v>
      </c>
      <c r="F9884" t="s">
        <v>3</v>
      </c>
      <c r="G9884">
        <f>+VLOOKUP(Tabla2[[#This Row],[Cultivo]],Cod_categoría[],2,0)</f>
        <v>100103001</v>
      </c>
      <c r="H9884" t="str">
        <f>+VLOOKUP(F9884,Codigos[],2,0)</f>
        <v>Frutos de carozo</v>
      </c>
      <c r="I9884">
        <f>+VLOOKUP(Tabla2[[#This Row],[Categoría]],Cod_procesamiento10[],2,0)</f>
        <v>5</v>
      </c>
      <c r="J9884" t="s">
        <v>163</v>
      </c>
      <c r="K9884" s="3">
        <v>704.2</v>
      </c>
    </row>
    <row r="9885" spans="1:11" x14ac:dyDescent="0.35">
      <c r="A9885">
        <v>2014</v>
      </c>
      <c r="B9885" s="5" t="s">
        <v>60</v>
      </c>
      <c r="C9885" s="10">
        <v>41974</v>
      </c>
      <c r="D9885" t="s">
        <v>24</v>
      </c>
      <c r="E9885">
        <f>+VLOOKUP(Tabla2[[#This Row],[Punto de venta]],Punto_venta[],2,0)</f>
        <v>3</v>
      </c>
      <c r="F9885" t="s">
        <v>4</v>
      </c>
      <c r="G9885">
        <f>+VLOOKUP(Tabla2[[#This Row],[Cultivo]],Cod_categoría[],2,0)</f>
        <v>100107002</v>
      </c>
      <c r="H9885" t="str">
        <f>+VLOOKUP(F9885,Codigos[],2,0)</f>
        <v>Frutos tropicales y subtropicales</v>
      </c>
      <c r="I9885">
        <f>+VLOOKUP(Tabla2[[#This Row],[Categoría]],Cod_procesamiento10[],2,0)</f>
        <v>4</v>
      </c>
      <c r="J9885" t="s">
        <v>163</v>
      </c>
      <c r="K9885" s="3">
        <v>958.94</v>
      </c>
    </row>
    <row r="9886" spans="1:11" x14ac:dyDescent="0.35">
      <c r="A9886">
        <v>2014</v>
      </c>
      <c r="B9886" s="5" t="s">
        <v>60</v>
      </c>
      <c r="C9886" s="10">
        <v>41974</v>
      </c>
      <c r="D9886" t="s">
        <v>24</v>
      </c>
      <c r="E9886">
        <f>+VLOOKUP(Tabla2[[#This Row],[Punto de venta]],Punto_venta[],2,0)</f>
        <v>3</v>
      </c>
      <c r="F9886" t="s">
        <v>5</v>
      </c>
      <c r="G9886">
        <f>+VLOOKUP(Tabla2[[#This Row],[Cultivo]],Cod_categoría[],2,0)</f>
        <v>100103002</v>
      </c>
      <c r="H9886" t="str">
        <f>+VLOOKUP(F9886,Codigos[],2,0)</f>
        <v>Frutos de carozo</v>
      </c>
      <c r="I9886">
        <f>+VLOOKUP(Tabla2[[#This Row],[Categoría]],Cod_procesamiento10[],2,0)</f>
        <v>5</v>
      </c>
      <c r="J9886" t="s">
        <v>163</v>
      </c>
      <c r="K9886" s="3">
        <v>536.70000000000005</v>
      </c>
    </row>
    <row r="9887" spans="1:11" x14ac:dyDescent="0.35">
      <c r="A9887">
        <v>2014</v>
      </c>
      <c r="B9887" s="5" t="s">
        <v>60</v>
      </c>
      <c r="C9887" s="10">
        <v>41974</v>
      </c>
      <c r="D9887" t="s">
        <v>24</v>
      </c>
      <c r="E9887">
        <f>+VLOOKUP(Tabla2[[#This Row],[Punto de venta]],Punto_venta[],2,0)</f>
        <v>3</v>
      </c>
      <c r="F9887" t="s">
        <v>6</v>
      </c>
      <c r="G9887">
        <f>+VLOOKUP(Tabla2[[#This Row],[Cultivo]],Cod_categoría[],2,0)</f>
        <v>100103003</v>
      </c>
      <c r="H9887" t="str">
        <f>+VLOOKUP(F9887,Codigos[],2,0)</f>
        <v>Frutos de carozo</v>
      </c>
      <c r="I9887">
        <f>+VLOOKUP(Tabla2[[#This Row],[Categoría]],Cod_procesamiento10[],2,0)</f>
        <v>5</v>
      </c>
      <c r="J9887" t="s">
        <v>163</v>
      </c>
      <c r="K9887" s="3">
        <v>579.61</v>
      </c>
    </row>
    <row r="9888" spans="1:11" x14ac:dyDescent="0.35">
      <c r="A9888">
        <v>2014</v>
      </c>
      <c r="B9888" s="5" t="s">
        <v>60</v>
      </c>
      <c r="C9888" s="10">
        <v>41974</v>
      </c>
      <c r="D9888" t="s">
        <v>24</v>
      </c>
      <c r="E9888">
        <f>+VLOOKUP(Tabla2[[#This Row],[Punto de venta]],Punto_venta[],2,0)</f>
        <v>3</v>
      </c>
      <c r="F9888" t="s">
        <v>7</v>
      </c>
      <c r="G9888">
        <f>+VLOOKUP(Tabla2[[#This Row],[Cultivo]],Cod_categoría[],2,0)</f>
        <v>100103004</v>
      </c>
      <c r="H9888" t="str">
        <f>+VLOOKUP(F9888,Codigos[],2,0)</f>
        <v>Frutos de carozo</v>
      </c>
      <c r="I9888">
        <f>+VLOOKUP(Tabla2[[#This Row],[Categoría]],Cod_procesamiento10[],2,0)</f>
        <v>5</v>
      </c>
      <c r="J9888" t="s">
        <v>163</v>
      </c>
      <c r="K9888" s="3">
        <v>582.61</v>
      </c>
    </row>
    <row r="9889" spans="1:11" x14ac:dyDescent="0.35">
      <c r="A9889">
        <v>2014</v>
      </c>
      <c r="B9889" s="5" t="s">
        <v>60</v>
      </c>
      <c r="C9889" s="10">
        <v>41974</v>
      </c>
      <c r="D9889" t="s">
        <v>24</v>
      </c>
      <c r="E9889">
        <f>+VLOOKUP(Tabla2[[#This Row],[Punto de venta]],Punto_venta[],2,0)</f>
        <v>3</v>
      </c>
      <c r="F9889" t="s">
        <v>23</v>
      </c>
      <c r="G9889">
        <f>+VLOOKUP(Tabla2[[#This Row],[Cultivo]],Cod_categoría[],2,0)</f>
        <v>100101004</v>
      </c>
      <c r="H9889" t="str">
        <f>+VLOOKUP(F9889,Codigos[],2,0)</f>
        <v>Berries</v>
      </c>
      <c r="I9889">
        <f>+VLOOKUP(Tabla2[[#This Row],[Categoría]],Cod_procesamiento10[],2,0)</f>
        <v>1</v>
      </c>
      <c r="J9889" t="s">
        <v>163</v>
      </c>
      <c r="K9889" s="3">
        <v>2713.52</v>
      </c>
    </row>
    <row r="9890" spans="1:11" x14ac:dyDescent="0.35">
      <c r="A9890">
        <v>2014</v>
      </c>
      <c r="B9890" s="5" t="s">
        <v>60</v>
      </c>
      <c r="C9890" s="10">
        <v>41974</v>
      </c>
      <c r="D9890" t="s">
        <v>24</v>
      </c>
      <c r="E9890">
        <f>+VLOOKUP(Tabla2[[#This Row],[Punto de venta]],Punto_venta[],2,0)</f>
        <v>3</v>
      </c>
      <c r="F9890" t="s">
        <v>8</v>
      </c>
      <c r="G9890">
        <f>+VLOOKUP(Tabla2[[#This Row],[Cultivo]],Cod_categoría[],2,0)</f>
        <v>100112025</v>
      </c>
      <c r="H9890" t="str">
        <f>+VLOOKUP(F9890,Codigos[],2,0)</f>
        <v>Berries</v>
      </c>
      <c r="I9890">
        <f>+VLOOKUP(Tabla2[[#This Row],[Categoría]],Cod_procesamiento10[],2,0)</f>
        <v>1</v>
      </c>
      <c r="J9890" t="s">
        <v>163</v>
      </c>
      <c r="K9890" s="3">
        <v>784.99</v>
      </c>
    </row>
    <row r="9891" spans="1:11" x14ac:dyDescent="0.35">
      <c r="A9891">
        <v>2014</v>
      </c>
      <c r="B9891" s="5" t="s">
        <v>60</v>
      </c>
      <c r="C9891" s="10">
        <v>41974</v>
      </c>
      <c r="D9891" t="s">
        <v>24</v>
      </c>
      <c r="E9891">
        <f>+VLOOKUP(Tabla2[[#This Row],[Punto de venta]],Punto_venta[],2,0)</f>
        <v>3</v>
      </c>
      <c r="F9891" t="s">
        <v>33</v>
      </c>
      <c r="G9891">
        <f>+VLOOKUP(Tabla2[[#This Row],[Cultivo]],Cod_categoría[],2,0)</f>
        <v>100114040</v>
      </c>
      <c r="H9891" t="str">
        <f>+VLOOKUP(F9891,Codigos[],2,0)</f>
        <v>Frutos tropicales y subtropicales</v>
      </c>
      <c r="I9891">
        <f>+VLOOKUP(Tabla2[[#This Row],[Categoría]],Cod_procesamiento10[],2,0)</f>
        <v>4</v>
      </c>
      <c r="J9891" t="s">
        <v>163</v>
      </c>
      <c r="K9891" s="3">
        <v>2200</v>
      </c>
    </row>
    <row r="9892" spans="1:11" x14ac:dyDescent="0.35">
      <c r="A9892">
        <v>2014</v>
      </c>
      <c r="B9892" s="5" t="s">
        <v>60</v>
      </c>
      <c r="C9892" s="10">
        <v>41974</v>
      </c>
      <c r="D9892" t="s">
        <v>24</v>
      </c>
      <c r="E9892">
        <f>+VLOOKUP(Tabla2[[#This Row],[Punto de venta]],Punto_venta[],2,0)</f>
        <v>3</v>
      </c>
      <c r="F9892" t="s">
        <v>19</v>
      </c>
      <c r="G9892">
        <f>+VLOOKUP(Tabla2[[#This Row],[Cultivo]],Cod_categoría[],2,0)</f>
        <v>100101007</v>
      </c>
      <c r="H9892" t="str">
        <f>+VLOOKUP(F9892,Codigos[],2,0)</f>
        <v>Berries</v>
      </c>
      <c r="I9892">
        <f>+VLOOKUP(Tabla2[[#This Row],[Categoría]],Cod_procesamiento10[],2,0)</f>
        <v>1</v>
      </c>
      <c r="J9892" t="s">
        <v>163</v>
      </c>
      <c r="K9892" s="3">
        <v>956.67</v>
      </c>
    </row>
    <row r="9893" spans="1:11" x14ac:dyDescent="0.35">
      <c r="A9893">
        <v>2014</v>
      </c>
      <c r="B9893" s="5" t="s">
        <v>60</v>
      </c>
      <c r="C9893" s="10">
        <v>41974</v>
      </c>
      <c r="D9893" t="s">
        <v>24</v>
      </c>
      <c r="E9893">
        <f>+VLOOKUP(Tabla2[[#This Row],[Punto de venta]],Punto_venta[],2,0)</f>
        <v>3</v>
      </c>
      <c r="F9893" t="s">
        <v>9</v>
      </c>
      <c r="G9893">
        <f>+VLOOKUP(Tabla2[[#This Row],[Cultivo]],Cod_categoría[],2,0)</f>
        <v>100102003</v>
      </c>
      <c r="H9893" t="str">
        <f>+VLOOKUP(F9893,Codigos[],2,0)</f>
        <v>Cítricos</v>
      </c>
      <c r="I9893">
        <f>+VLOOKUP(Tabla2[[#This Row],[Categoría]],Cod_procesamiento10[],2,0)</f>
        <v>2</v>
      </c>
      <c r="J9893" t="s">
        <v>163</v>
      </c>
      <c r="K9893" s="3">
        <v>668.79</v>
      </c>
    </row>
    <row r="9894" spans="1:11" x14ac:dyDescent="0.35">
      <c r="A9894">
        <v>2014</v>
      </c>
      <c r="B9894" s="5" t="s">
        <v>60</v>
      </c>
      <c r="C9894" s="10">
        <v>41974</v>
      </c>
      <c r="D9894" t="s">
        <v>24</v>
      </c>
      <c r="E9894">
        <f>+VLOOKUP(Tabla2[[#This Row],[Punto de venta]],Punto_venta[],2,0)</f>
        <v>3</v>
      </c>
      <c r="F9894" t="s">
        <v>20</v>
      </c>
      <c r="G9894">
        <f>+VLOOKUP(Tabla2[[#This Row],[Cultivo]],Cod_categoría[],2,0)</f>
        <v>100102004</v>
      </c>
      <c r="H9894" t="str">
        <f>+VLOOKUP(F9894,Codigos[],2,0)</f>
        <v>Cítricos</v>
      </c>
      <c r="I9894">
        <f>+VLOOKUP(Tabla2[[#This Row],[Categoría]],Cod_procesamiento10[],2,0)</f>
        <v>2</v>
      </c>
      <c r="J9894" t="s">
        <v>163</v>
      </c>
      <c r="K9894" s="3">
        <v>466.97</v>
      </c>
    </row>
    <row r="9895" spans="1:11" x14ac:dyDescent="0.35">
      <c r="A9895">
        <v>2014</v>
      </c>
      <c r="B9895" s="5" t="s">
        <v>60</v>
      </c>
      <c r="C9895" s="10">
        <v>41974</v>
      </c>
      <c r="D9895" t="s">
        <v>24</v>
      </c>
      <c r="E9895">
        <f>+VLOOKUP(Tabla2[[#This Row],[Punto de venta]],Punto_venta[],2,0)</f>
        <v>3</v>
      </c>
      <c r="F9895" t="s">
        <v>21</v>
      </c>
      <c r="G9895">
        <f>+VLOOKUP(Tabla2[[#This Row],[Cultivo]],Cod_categoría[],2,0)</f>
        <v>100108002</v>
      </c>
      <c r="H9895" t="str">
        <f>+VLOOKUP(F9895,Codigos[],2,0)</f>
        <v>Frutos tropicales y subtropicales</v>
      </c>
      <c r="I9895">
        <f>+VLOOKUP(Tabla2[[#This Row],[Categoría]],Cod_procesamiento10[],2,0)</f>
        <v>4</v>
      </c>
      <c r="J9895" t="s">
        <v>163</v>
      </c>
      <c r="K9895" s="3">
        <v>1430.24</v>
      </c>
    </row>
    <row r="9896" spans="1:11" x14ac:dyDescent="0.35">
      <c r="A9896">
        <v>2014</v>
      </c>
      <c r="B9896" s="5" t="s">
        <v>60</v>
      </c>
      <c r="C9896" s="10">
        <v>41974</v>
      </c>
      <c r="D9896" t="s">
        <v>24</v>
      </c>
      <c r="E9896">
        <f>+VLOOKUP(Tabla2[[#This Row],[Punto de venta]],Punto_venta[],2,0)</f>
        <v>3</v>
      </c>
      <c r="F9896" t="s">
        <v>10</v>
      </c>
      <c r="G9896">
        <f>+VLOOKUP(Tabla2[[#This Row],[Cultivo]],Cod_categoría[],2,0)</f>
        <v>100104002</v>
      </c>
      <c r="H9896" t="str">
        <f>+VLOOKUP(F9896,Codigos[],2,0)</f>
        <v>Frutos de pepita</v>
      </c>
      <c r="I9896">
        <f>+VLOOKUP(Tabla2[[#This Row],[Categoría]],Cod_procesamiento10[],2,0)</f>
        <v>3</v>
      </c>
      <c r="J9896" t="s">
        <v>163</v>
      </c>
      <c r="K9896" s="3">
        <v>459.81</v>
      </c>
    </row>
    <row r="9897" spans="1:11" x14ac:dyDescent="0.35">
      <c r="A9897">
        <v>2014</v>
      </c>
      <c r="B9897" s="5" t="s">
        <v>60</v>
      </c>
      <c r="C9897" s="10">
        <v>41974</v>
      </c>
      <c r="D9897" t="s">
        <v>24</v>
      </c>
      <c r="E9897">
        <f>+VLOOKUP(Tabla2[[#This Row],[Punto de venta]],Punto_venta[],2,0)</f>
        <v>3</v>
      </c>
      <c r="F9897" t="s">
        <v>26</v>
      </c>
      <c r="G9897">
        <f>+VLOOKUP(Tabla2[[#This Row],[Cultivo]],Cod_categoría[],2,0)</f>
        <v>100101008</v>
      </c>
      <c r="H9897" t="str">
        <f>+VLOOKUP(F9897,Codigos[],2,0)</f>
        <v>Berries</v>
      </c>
      <c r="I9897">
        <f>+VLOOKUP(Tabla2[[#This Row],[Categoría]],Cod_procesamiento10[],2,0)</f>
        <v>1</v>
      </c>
      <c r="J9897" t="s">
        <v>163</v>
      </c>
      <c r="K9897" s="3">
        <v>3000</v>
      </c>
    </row>
    <row r="9898" spans="1:11" x14ac:dyDescent="0.35">
      <c r="A9898">
        <v>2014</v>
      </c>
      <c r="B9898" s="5" t="s">
        <v>60</v>
      </c>
      <c r="C9898" s="10">
        <v>41974</v>
      </c>
      <c r="D9898" t="s">
        <v>24</v>
      </c>
      <c r="E9898">
        <f>+VLOOKUP(Tabla2[[#This Row],[Punto de venta]],Punto_venta[],2,0)</f>
        <v>3</v>
      </c>
      <c r="F9898" t="s">
        <v>11</v>
      </c>
      <c r="G9898">
        <f>+VLOOKUP(Tabla2[[#This Row],[Cultivo]],Cod_categoría[],2,0)</f>
        <v>100102005</v>
      </c>
      <c r="H9898" t="str">
        <f>+VLOOKUP(F9898,Codigos[],2,0)</f>
        <v>Cítricos</v>
      </c>
      <c r="I9898">
        <f>+VLOOKUP(Tabla2[[#This Row],[Categoría]],Cod_procesamiento10[],2,0)</f>
        <v>2</v>
      </c>
      <c r="J9898" t="s">
        <v>163</v>
      </c>
      <c r="K9898" s="3">
        <v>403.59</v>
      </c>
    </row>
    <row r="9899" spans="1:11" x14ac:dyDescent="0.35">
      <c r="A9899">
        <v>2014</v>
      </c>
      <c r="B9899" s="5" t="s">
        <v>60</v>
      </c>
      <c r="C9899" s="10">
        <v>41974</v>
      </c>
      <c r="D9899" t="s">
        <v>24</v>
      </c>
      <c r="E9899">
        <f>+VLOOKUP(Tabla2[[#This Row],[Punto de venta]],Punto_venta[],2,0)</f>
        <v>3</v>
      </c>
      <c r="F9899" t="s">
        <v>12</v>
      </c>
      <c r="G9899">
        <f>+VLOOKUP(Tabla2[[#This Row],[Cultivo]],Cod_categoría[],2,0)</f>
        <v>100103006</v>
      </c>
      <c r="H9899" t="str">
        <f>+VLOOKUP(F9899,Codigos[],2,0)</f>
        <v>Frutos de carozo</v>
      </c>
      <c r="I9899">
        <f>+VLOOKUP(Tabla2[[#This Row],[Categoría]],Cod_procesamiento10[],2,0)</f>
        <v>5</v>
      </c>
      <c r="J9899" t="s">
        <v>163</v>
      </c>
      <c r="K9899" s="3">
        <v>561.16999999999996</v>
      </c>
    </row>
    <row r="9900" spans="1:11" x14ac:dyDescent="0.35">
      <c r="A9900">
        <v>2014</v>
      </c>
      <c r="B9900" s="5" t="s">
        <v>60</v>
      </c>
      <c r="C9900" s="10">
        <v>41974</v>
      </c>
      <c r="D9900" t="s">
        <v>24</v>
      </c>
      <c r="E9900">
        <f>+VLOOKUP(Tabla2[[#This Row],[Punto de venta]],Punto_venta[],2,0)</f>
        <v>3</v>
      </c>
      <c r="F9900" t="s">
        <v>32</v>
      </c>
      <c r="G9900">
        <f>+VLOOKUP(Tabla2[[#This Row],[Cultivo]],Cod_categoría[],2,0)</f>
        <v>100114031</v>
      </c>
      <c r="H9900" t="str">
        <f>+VLOOKUP(F9900,Codigos[],2,0)</f>
        <v>Frutos de pepita</v>
      </c>
      <c r="I9900">
        <f>+VLOOKUP(Tabla2[[#This Row],[Categoría]],Cod_procesamiento10[],2,0)</f>
        <v>3</v>
      </c>
      <c r="J9900" t="s">
        <v>163</v>
      </c>
      <c r="K9900" s="3">
        <v>739.55</v>
      </c>
    </row>
    <row r="9901" spans="1:11" x14ac:dyDescent="0.35">
      <c r="A9901">
        <v>2014</v>
      </c>
      <c r="B9901" s="5" t="s">
        <v>60</v>
      </c>
      <c r="C9901" s="10">
        <v>41974</v>
      </c>
      <c r="D9901" t="s">
        <v>24</v>
      </c>
      <c r="E9901">
        <f>+VLOOKUP(Tabla2[[#This Row],[Punto de venta]],Punto_venta[],2,0)</f>
        <v>3</v>
      </c>
      <c r="F9901" t="s">
        <v>13</v>
      </c>
      <c r="G9901">
        <f>+VLOOKUP(Tabla2[[#This Row],[Cultivo]],Cod_categoría[],2,0)</f>
        <v>100106002</v>
      </c>
      <c r="H9901" t="str">
        <f>+VLOOKUP(F9901,Codigos[],2,0)</f>
        <v>Frutos oleaginosos</v>
      </c>
      <c r="I9901">
        <f>+VLOOKUP(Tabla2[[#This Row],[Categoría]],Cod_procesamiento10[],2,0)</f>
        <v>12</v>
      </c>
      <c r="J9901" t="s">
        <v>163</v>
      </c>
      <c r="K9901" s="3">
        <v>1708.12</v>
      </c>
    </row>
    <row r="9902" spans="1:11" x14ac:dyDescent="0.35">
      <c r="A9902">
        <v>2014</v>
      </c>
      <c r="B9902" s="5" t="s">
        <v>60</v>
      </c>
      <c r="C9902" s="10">
        <v>41974</v>
      </c>
      <c r="D9902" t="s">
        <v>24</v>
      </c>
      <c r="E9902">
        <f>+VLOOKUP(Tabla2[[#This Row],[Punto de venta]],Punto_venta[],2,0)</f>
        <v>3</v>
      </c>
      <c r="F9902" t="s">
        <v>31</v>
      </c>
      <c r="G9902">
        <f>+VLOOKUP(Tabla2[[#This Row],[Cultivo]],Cod_categoría[],2,0)</f>
        <v>100108004</v>
      </c>
      <c r="H9902" t="str">
        <f>+VLOOKUP(F9902,Codigos[],2,0)</f>
        <v>Frutos tropicales y subtropicales</v>
      </c>
      <c r="I9902">
        <f>+VLOOKUP(Tabla2[[#This Row],[Categoría]],Cod_procesamiento10[],2,0)</f>
        <v>4</v>
      </c>
      <c r="J9902" t="s">
        <v>163</v>
      </c>
      <c r="K9902" s="3">
        <v>774.84</v>
      </c>
    </row>
    <row r="9903" spans="1:11" x14ac:dyDescent="0.35">
      <c r="A9903">
        <v>2014</v>
      </c>
      <c r="B9903" s="5" t="s">
        <v>60</v>
      </c>
      <c r="C9903" s="10">
        <v>41974</v>
      </c>
      <c r="D9903" t="s">
        <v>24</v>
      </c>
      <c r="E9903">
        <f>+VLOOKUP(Tabla2[[#This Row],[Punto de venta]],Punto_venta[],2,0)</f>
        <v>3</v>
      </c>
      <c r="F9903" t="s">
        <v>14</v>
      </c>
      <c r="G9903">
        <f>+VLOOKUP(Tabla2[[#This Row],[Cultivo]],Cod_categoría[],2,0)</f>
        <v>100104005</v>
      </c>
      <c r="H9903" t="str">
        <f>+VLOOKUP(F9903,Codigos[],2,0)</f>
        <v>Frutos de pepita</v>
      </c>
      <c r="I9903">
        <f>+VLOOKUP(Tabla2[[#This Row],[Categoría]],Cod_procesamiento10[],2,0)</f>
        <v>3</v>
      </c>
      <c r="J9903" t="s">
        <v>163</v>
      </c>
      <c r="K9903" s="3">
        <v>682.32</v>
      </c>
    </row>
    <row r="9904" spans="1:11" x14ac:dyDescent="0.35">
      <c r="A9904">
        <v>2014</v>
      </c>
      <c r="B9904" s="5" t="s">
        <v>60</v>
      </c>
      <c r="C9904" s="10">
        <v>41974</v>
      </c>
      <c r="D9904" t="s">
        <v>24</v>
      </c>
      <c r="E9904">
        <f>+VLOOKUP(Tabla2[[#This Row],[Punto de venta]],Punto_venta[],2,0)</f>
        <v>3</v>
      </c>
      <c r="F9904" t="s">
        <v>15</v>
      </c>
      <c r="G9904">
        <f>+VLOOKUP(Tabla2[[#This Row],[Cultivo]],Cod_categoría[],2,0)</f>
        <v>100108006</v>
      </c>
      <c r="H9904" t="str">
        <f>+VLOOKUP(F9904,Codigos[],2,0)</f>
        <v>Frutos tropicales y subtropicales</v>
      </c>
      <c r="I9904">
        <f>+VLOOKUP(Tabla2[[#This Row],[Categoría]],Cod_procesamiento10[],2,0)</f>
        <v>4</v>
      </c>
      <c r="J9904" t="s">
        <v>163</v>
      </c>
      <c r="K9904" s="3">
        <v>366.94</v>
      </c>
    </row>
    <row r="9905" spans="1:11" x14ac:dyDescent="0.35">
      <c r="A9905">
        <v>2014</v>
      </c>
      <c r="B9905" s="5" t="s">
        <v>60</v>
      </c>
      <c r="C9905" s="10">
        <v>41974</v>
      </c>
      <c r="D9905" t="s">
        <v>24</v>
      </c>
      <c r="E9905">
        <f>+VLOOKUP(Tabla2[[#This Row],[Punto de venta]],Punto_venta[],2,0)</f>
        <v>3</v>
      </c>
      <c r="F9905" t="s">
        <v>27</v>
      </c>
      <c r="G9905">
        <f>+VLOOKUP(Tabla2[[#This Row],[Cultivo]],Cod_categoría[],2,0)</f>
        <v>100102006</v>
      </c>
      <c r="H9905" t="str">
        <f>+VLOOKUP(F9905,Codigos[],2,0)</f>
        <v>Cítricos</v>
      </c>
      <c r="I9905">
        <f>+VLOOKUP(Tabla2[[#This Row],[Categoría]],Cod_procesamiento10[],2,0)</f>
        <v>2</v>
      </c>
      <c r="J9905" t="s">
        <v>163</v>
      </c>
      <c r="K9905" s="3">
        <v>514.02</v>
      </c>
    </row>
    <row r="9906" spans="1:11" x14ac:dyDescent="0.35">
      <c r="A9906">
        <v>2014</v>
      </c>
      <c r="B9906" s="5" t="s">
        <v>60</v>
      </c>
      <c r="C9906" s="10">
        <v>41974</v>
      </c>
      <c r="D9906" t="s">
        <v>24</v>
      </c>
      <c r="E9906">
        <f>+VLOOKUP(Tabla2[[#This Row],[Punto de venta]],Punto_venta[],2,0)</f>
        <v>3</v>
      </c>
      <c r="F9906" t="s">
        <v>34</v>
      </c>
      <c r="G9906">
        <f>+VLOOKUP(Tabla2[[#This Row],[Cultivo]],Cod_categoría[],2,0)</f>
        <v>100114045</v>
      </c>
      <c r="H9906" t="str">
        <f>+VLOOKUP(F9906,Codigos[],2,0)</f>
        <v>Otros</v>
      </c>
      <c r="I9906">
        <f>+VLOOKUP(Tabla2[[#This Row],[Categoría]],Cod_procesamiento10[],2,0)</f>
        <v>13</v>
      </c>
      <c r="J9906" t="s">
        <v>163</v>
      </c>
      <c r="K9906" s="3">
        <v>1402.56</v>
      </c>
    </row>
    <row r="9907" spans="1:11" x14ac:dyDescent="0.35">
      <c r="A9907">
        <v>2014</v>
      </c>
      <c r="B9907" s="5" t="s">
        <v>60</v>
      </c>
      <c r="C9907" s="10">
        <v>41974</v>
      </c>
      <c r="D9907" t="s">
        <v>24</v>
      </c>
      <c r="E9907">
        <f>+VLOOKUP(Tabla2[[#This Row],[Punto de venta]],Punto_venta[],2,0)</f>
        <v>3</v>
      </c>
      <c r="F9907" t="s">
        <v>18</v>
      </c>
      <c r="G9907">
        <f>+VLOOKUP(Tabla2[[#This Row],[Cultivo]],Cod_categoría[],2,0)</f>
        <v>100114042</v>
      </c>
      <c r="H9907" t="str">
        <f>+VLOOKUP(F9907,Codigos[],2,0)</f>
        <v>Otros</v>
      </c>
      <c r="I9907">
        <f>+VLOOKUP(Tabla2[[#This Row],[Categoría]],Cod_procesamiento10[],2,0)</f>
        <v>13</v>
      </c>
      <c r="J9907" t="s">
        <v>163</v>
      </c>
      <c r="K9907" s="3">
        <v>1875</v>
      </c>
    </row>
    <row r="9908" spans="1:11" x14ac:dyDescent="0.35">
      <c r="A9908">
        <v>2014</v>
      </c>
      <c r="B9908" s="5" t="s">
        <v>60</v>
      </c>
      <c r="C9908" s="10">
        <v>41974</v>
      </c>
      <c r="D9908" t="s">
        <v>24</v>
      </c>
      <c r="E9908">
        <f>+VLOOKUP(Tabla2[[#This Row],[Punto de venta]],Punto_venta[],2,0)</f>
        <v>3</v>
      </c>
      <c r="F9908" t="s">
        <v>16</v>
      </c>
      <c r="G9908">
        <f>+VLOOKUP(Tabla2[[#This Row],[Cultivo]],Cod_categoría[],2,0)</f>
        <v>100109001</v>
      </c>
      <c r="H9908" t="str">
        <f>+VLOOKUP(F9908,Codigos[],2,0)</f>
        <v>Uva</v>
      </c>
      <c r="I9908">
        <f>+VLOOKUP(Tabla2[[#This Row],[Categoría]],Cod_procesamiento10[],2,0)</f>
        <v>11</v>
      </c>
      <c r="J9908" t="s">
        <v>163</v>
      </c>
      <c r="K9908" s="3">
        <v>919.42</v>
      </c>
    </row>
    <row r="9909" spans="1:11" x14ac:dyDescent="0.35">
      <c r="A9909">
        <v>2014</v>
      </c>
      <c r="B9909" s="5" t="s">
        <v>59</v>
      </c>
      <c r="C9909" s="10">
        <v>41944</v>
      </c>
      <c r="D9909" t="s">
        <v>2</v>
      </c>
      <c r="E9909">
        <f>+VLOOKUP(Tabla2[[#This Row],[Punto de venta]],Punto_venta[],2,0)</f>
        <v>1</v>
      </c>
      <c r="F9909" t="s">
        <v>4</v>
      </c>
      <c r="G9909">
        <f>+VLOOKUP(Tabla2[[#This Row],[Cultivo]],Cod_categoría[],2,0)</f>
        <v>100107002</v>
      </c>
      <c r="H9909" t="str">
        <f>+VLOOKUP(F9909,Codigos[],2,0)</f>
        <v>Frutos tropicales y subtropicales</v>
      </c>
      <c r="I9909">
        <f>+VLOOKUP(Tabla2[[#This Row],[Categoría]],Cod_procesamiento10[],2,0)</f>
        <v>4</v>
      </c>
      <c r="J9909" t="s">
        <v>163</v>
      </c>
      <c r="K9909" s="3">
        <v>1642.66</v>
      </c>
    </row>
    <row r="9910" spans="1:11" x14ac:dyDescent="0.35">
      <c r="A9910">
        <v>2014</v>
      </c>
      <c r="B9910" s="5" t="s">
        <v>59</v>
      </c>
      <c r="C9910" s="10">
        <v>41944</v>
      </c>
      <c r="D9910" t="s">
        <v>2</v>
      </c>
      <c r="E9910">
        <f>+VLOOKUP(Tabla2[[#This Row],[Punto de venta]],Punto_venta[],2,0)</f>
        <v>1</v>
      </c>
      <c r="F9910" t="s">
        <v>8</v>
      </c>
      <c r="G9910">
        <f>+VLOOKUP(Tabla2[[#This Row],[Cultivo]],Cod_categoría[],2,0)</f>
        <v>100112025</v>
      </c>
      <c r="H9910" t="str">
        <f>+VLOOKUP(F9910,Codigos[],2,0)</f>
        <v>Berries</v>
      </c>
      <c r="I9910">
        <f>+VLOOKUP(Tabla2[[#This Row],[Categoría]],Cod_procesamiento10[],2,0)</f>
        <v>1</v>
      </c>
      <c r="J9910" t="s">
        <v>163</v>
      </c>
      <c r="K9910" s="3">
        <v>1121.22</v>
      </c>
    </row>
    <row r="9911" spans="1:11" x14ac:dyDescent="0.35">
      <c r="A9911">
        <v>2014</v>
      </c>
      <c r="B9911" s="5" t="s">
        <v>59</v>
      </c>
      <c r="C9911" s="10">
        <v>41944</v>
      </c>
      <c r="D9911" t="s">
        <v>2</v>
      </c>
      <c r="E9911">
        <f>+VLOOKUP(Tabla2[[#This Row],[Punto de venta]],Punto_venta[],2,0)</f>
        <v>1</v>
      </c>
      <c r="F9911" t="s">
        <v>9</v>
      </c>
      <c r="G9911">
        <f>+VLOOKUP(Tabla2[[#This Row],[Cultivo]],Cod_categoría[],2,0)</f>
        <v>100102003</v>
      </c>
      <c r="H9911" t="str">
        <f>+VLOOKUP(F9911,Codigos[],2,0)</f>
        <v>Cítricos</v>
      </c>
      <c r="I9911">
        <f>+VLOOKUP(Tabla2[[#This Row],[Categoría]],Cod_procesamiento10[],2,0)</f>
        <v>2</v>
      </c>
      <c r="J9911" t="s">
        <v>163</v>
      </c>
      <c r="K9911" s="3">
        <v>739.37</v>
      </c>
    </row>
    <row r="9912" spans="1:11" x14ac:dyDescent="0.35">
      <c r="A9912">
        <v>2014</v>
      </c>
      <c r="B9912" s="5" t="s">
        <v>59</v>
      </c>
      <c r="C9912" s="10">
        <v>41944</v>
      </c>
      <c r="D9912" t="s">
        <v>2</v>
      </c>
      <c r="E9912">
        <f>+VLOOKUP(Tabla2[[#This Row],[Punto de venta]],Punto_venta[],2,0)</f>
        <v>1</v>
      </c>
      <c r="F9912" t="s">
        <v>20</v>
      </c>
      <c r="G9912">
        <f>+VLOOKUP(Tabla2[[#This Row],[Cultivo]],Cod_categoría[],2,0)</f>
        <v>100102004</v>
      </c>
      <c r="H9912" t="str">
        <f>+VLOOKUP(F9912,Codigos[],2,0)</f>
        <v>Cítricos</v>
      </c>
      <c r="I9912">
        <f>+VLOOKUP(Tabla2[[#This Row],[Categoría]],Cod_procesamiento10[],2,0)</f>
        <v>2</v>
      </c>
      <c r="J9912" t="s">
        <v>163</v>
      </c>
      <c r="K9912" s="3">
        <v>828.61</v>
      </c>
    </row>
    <row r="9913" spans="1:11" x14ac:dyDescent="0.35">
      <c r="A9913">
        <v>2014</v>
      </c>
      <c r="B9913" s="5" t="s">
        <v>59</v>
      </c>
      <c r="C9913" s="10">
        <v>41944</v>
      </c>
      <c r="D9913" t="s">
        <v>2</v>
      </c>
      <c r="E9913">
        <f>+VLOOKUP(Tabla2[[#This Row],[Punto de venta]],Punto_venta[],2,0)</f>
        <v>1</v>
      </c>
      <c r="F9913" t="s">
        <v>21</v>
      </c>
      <c r="G9913">
        <f>+VLOOKUP(Tabla2[[#This Row],[Cultivo]],Cod_categoría[],2,0)</f>
        <v>100108002</v>
      </c>
      <c r="H9913" t="str">
        <f>+VLOOKUP(F9913,Codigos[],2,0)</f>
        <v>Frutos tropicales y subtropicales</v>
      </c>
      <c r="I9913">
        <f>+VLOOKUP(Tabla2[[#This Row],[Categoría]],Cod_procesamiento10[],2,0)</f>
        <v>4</v>
      </c>
      <c r="J9913" t="s">
        <v>163</v>
      </c>
      <c r="K9913" s="3">
        <v>2133.61</v>
      </c>
    </row>
    <row r="9914" spans="1:11" x14ac:dyDescent="0.35">
      <c r="A9914">
        <v>2014</v>
      </c>
      <c r="B9914" s="5" t="s">
        <v>59</v>
      </c>
      <c r="C9914" s="10">
        <v>41944</v>
      </c>
      <c r="D9914" t="s">
        <v>2</v>
      </c>
      <c r="E9914">
        <f>+VLOOKUP(Tabla2[[#This Row],[Punto de venta]],Punto_venta[],2,0)</f>
        <v>1</v>
      </c>
      <c r="F9914" t="s">
        <v>10</v>
      </c>
      <c r="G9914">
        <f>+VLOOKUP(Tabla2[[#This Row],[Cultivo]],Cod_categoría[],2,0)</f>
        <v>100104002</v>
      </c>
      <c r="H9914" t="str">
        <f>+VLOOKUP(F9914,Codigos[],2,0)</f>
        <v>Frutos de pepita</v>
      </c>
      <c r="I9914">
        <f>+VLOOKUP(Tabla2[[#This Row],[Categoría]],Cod_procesamiento10[],2,0)</f>
        <v>3</v>
      </c>
      <c r="J9914" t="s">
        <v>163</v>
      </c>
      <c r="K9914" s="3">
        <v>570.04999999999995</v>
      </c>
    </row>
    <row r="9915" spans="1:11" x14ac:dyDescent="0.35">
      <c r="A9915">
        <v>2014</v>
      </c>
      <c r="B9915" s="5" t="s">
        <v>59</v>
      </c>
      <c r="C9915" s="10">
        <v>41944</v>
      </c>
      <c r="D9915" t="s">
        <v>2</v>
      </c>
      <c r="E9915">
        <f>+VLOOKUP(Tabla2[[#This Row],[Punto de venta]],Punto_venta[],2,0)</f>
        <v>1</v>
      </c>
      <c r="F9915" t="s">
        <v>22</v>
      </c>
      <c r="G9915">
        <f>+VLOOKUP(Tabla2[[#This Row],[Cultivo]],Cod_categoría[],2,0)</f>
        <v>100114041</v>
      </c>
      <c r="H9915" t="str">
        <f>+VLOOKUP(F9915,Codigos[],2,0)</f>
        <v>Frutos tropicales y subtropicales</v>
      </c>
      <c r="I9915">
        <f>+VLOOKUP(Tabla2[[#This Row],[Categoría]],Cod_procesamiento10[],2,0)</f>
        <v>4</v>
      </c>
      <c r="J9915" t="s">
        <v>163</v>
      </c>
      <c r="K9915" s="3">
        <v>3687.5</v>
      </c>
    </row>
    <row r="9916" spans="1:11" x14ac:dyDescent="0.35">
      <c r="A9916">
        <v>2014</v>
      </c>
      <c r="B9916" s="5" t="s">
        <v>59</v>
      </c>
      <c r="C9916" s="10">
        <v>41944</v>
      </c>
      <c r="D9916" t="s">
        <v>2</v>
      </c>
      <c r="E9916">
        <f>+VLOOKUP(Tabla2[[#This Row],[Punto de venta]],Punto_venta[],2,0)</f>
        <v>1</v>
      </c>
      <c r="F9916" t="s">
        <v>11</v>
      </c>
      <c r="G9916">
        <f>+VLOOKUP(Tabla2[[#This Row],[Cultivo]],Cod_categoría[],2,0)</f>
        <v>100102005</v>
      </c>
      <c r="H9916" t="str">
        <f>+VLOOKUP(F9916,Codigos[],2,0)</f>
        <v>Cítricos</v>
      </c>
      <c r="I9916">
        <f>+VLOOKUP(Tabla2[[#This Row],[Categoría]],Cod_procesamiento10[],2,0)</f>
        <v>2</v>
      </c>
      <c r="J9916" t="s">
        <v>163</v>
      </c>
      <c r="K9916" s="3">
        <v>567.1</v>
      </c>
    </row>
    <row r="9917" spans="1:11" x14ac:dyDescent="0.35">
      <c r="A9917">
        <v>2014</v>
      </c>
      <c r="B9917" s="5" t="s">
        <v>59</v>
      </c>
      <c r="C9917" s="10">
        <v>41944</v>
      </c>
      <c r="D9917" t="s">
        <v>2</v>
      </c>
      <c r="E9917">
        <f>+VLOOKUP(Tabla2[[#This Row],[Punto de venta]],Punto_venta[],2,0)</f>
        <v>1</v>
      </c>
      <c r="F9917" t="s">
        <v>13</v>
      </c>
      <c r="G9917">
        <f>+VLOOKUP(Tabla2[[#This Row],[Cultivo]],Cod_categoría[],2,0)</f>
        <v>100106002</v>
      </c>
      <c r="H9917" t="str">
        <f>+VLOOKUP(F9917,Codigos[],2,0)</f>
        <v>Frutos oleaginosos</v>
      </c>
      <c r="I9917">
        <f>+VLOOKUP(Tabla2[[#This Row],[Categoría]],Cod_procesamiento10[],2,0)</f>
        <v>12</v>
      </c>
      <c r="J9917" t="s">
        <v>163</v>
      </c>
      <c r="K9917" s="3">
        <v>1853.69</v>
      </c>
    </row>
    <row r="9918" spans="1:11" x14ac:dyDescent="0.35">
      <c r="A9918">
        <v>2014</v>
      </c>
      <c r="B9918" s="5" t="s">
        <v>59</v>
      </c>
      <c r="C9918" s="10">
        <v>41944</v>
      </c>
      <c r="D9918" t="s">
        <v>2</v>
      </c>
      <c r="E9918">
        <f>+VLOOKUP(Tabla2[[#This Row],[Punto de venta]],Punto_venta[],2,0)</f>
        <v>1</v>
      </c>
      <c r="F9918" t="s">
        <v>14</v>
      </c>
      <c r="G9918">
        <f>+VLOOKUP(Tabla2[[#This Row],[Cultivo]],Cod_categoría[],2,0)</f>
        <v>100104005</v>
      </c>
      <c r="H9918" t="str">
        <f>+VLOOKUP(F9918,Codigos[],2,0)</f>
        <v>Frutos de pepita</v>
      </c>
      <c r="I9918">
        <f>+VLOOKUP(Tabla2[[#This Row],[Categoría]],Cod_procesamiento10[],2,0)</f>
        <v>3</v>
      </c>
      <c r="J9918" t="s">
        <v>163</v>
      </c>
      <c r="K9918" s="3">
        <v>724.75</v>
      </c>
    </row>
    <row r="9919" spans="1:11" x14ac:dyDescent="0.35">
      <c r="A9919">
        <v>2014</v>
      </c>
      <c r="B9919" s="5" t="s">
        <v>59</v>
      </c>
      <c r="C9919" s="10">
        <v>41944</v>
      </c>
      <c r="D9919" t="s">
        <v>2</v>
      </c>
      <c r="E9919">
        <f>+VLOOKUP(Tabla2[[#This Row],[Punto de venta]],Punto_venta[],2,0)</f>
        <v>1</v>
      </c>
      <c r="F9919" t="s">
        <v>15</v>
      </c>
      <c r="G9919">
        <f>+VLOOKUP(Tabla2[[#This Row],[Cultivo]],Cod_categoría[],2,0)</f>
        <v>100108006</v>
      </c>
      <c r="H9919" t="str">
        <f>+VLOOKUP(F9919,Codigos[],2,0)</f>
        <v>Frutos tropicales y subtropicales</v>
      </c>
      <c r="I9919">
        <f>+VLOOKUP(Tabla2[[#This Row],[Categoría]],Cod_procesamiento10[],2,0)</f>
        <v>4</v>
      </c>
      <c r="J9919" t="s">
        <v>163</v>
      </c>
      <c r="K9919" s="3">
        <v>675.5</v>
      </c>
    </row>
    <row r="9920" spans="1:11" x14ac:dyDescent="0.35">
      <c r="A9920">
        <v>2014</v>
      </c>
      <c r="B9920" s="5" t="s">
        <v>59</v>
      </c>
      <c r="C9920" s="10">
        <v>41944</v>
      </c>
      <c r="D9920" t="s">
        <v>17</v>
      </c>
      <c r="E9920">
        <f>+VLOOKUP(Tabla2[[#This Row],[Punto de venta]],Punto_venta[],2,0)</f>
        <v>2</v>
      </c>
      <c r="F9920" t="s">
        <v>4</v>
      </c>
      <c r="G9920">
        <f>+VLOOKUP(Tabla2[[#This Row],[Cultivo]],Cod_categoría[],2,0)</f>
        <v>100107002</v>
      </c>
      <c r="H9920" t="str">
        <f>+VLOOKUP(F9920,Codigos[],2,0)</f>
        <v>Frutos tropicales y subtropicales</v>
      </c>
      <c r="I9920">
        <f>+VLOOKUP(Tabla2[[#This Row],[Categoría]],Cod_procesamiento10[],2,0)</f>
        <v>4</v>
      </c>
      <c r="J9920" t="s">
        <v>163</v>
      </c>
      <c r="K9920" s="3">
        <v>1913.58</v>
      </c>
    </row>
    <row r="9921" spans="1:11" x14ac:dyDescent="0.35">
      <c r="A9921">
        <v>2014</v>
      </c>
      <c r="B9921" s="5" t="s">
        <v>59</v>
      </c>
      <c r="C9921" s="10">
        <v>41944</v>
      </c>
      <c r="D9921" t="s">
        <v>17</v>
      </c>
      <c r="E9921">
        <f>+VLOOKUP(Tabla2[[#This Row],[Punto de venta]],Punto_venta[],2,0)</f>
        <v>2</v>
      </c>
      <c r="F9921" t="s">
        <v>8</v>
      </c>
      <c r="G9921">
        <f>+VLOOKUP(Tabla2[[#This Row],[Cultivo]],Cod_categoría[],2,0)</f>
        <v>100112025</v>
      </c>
      <c r="H9921" t="str">
        <f>+VLOOKUP(F9921,Codigos[],2,0)</f>
        <v>Berries</v>
      </c>
      <c r="I9921">
        <f>+VLOOKUP(Tabla2[[#This Row],[Categoría]],Cod_procesamiento10[],2,0)</f>
        <v>1</v>
      </c>
      <c r="J9921" t="s">
        <v>163</v>
      </c>
      <c r="K9921" s="3">
        <v>3837.06</v>
      </c>
    </row>
    <row r="9922" spans="1:11" x14ac:dyDescent="0.35">
      <c r="A9922">
        <v>2014</v>
      </c>
      <c r="B9922" s="5" t="s">
        <v>59</v>
      </c>
      <c r="C9922" s="10">
        <v>41944</v>
      </c>
      <c r="D9922" t="s">
        <v>17</v>
      </c>
      <c r="E9922">
        <f>+VLOOKUP(Tabla2[[#This Row],[Punto de venta]],Punto_venta[],2,0)</f>
        <v>2</v>
      </c>
      <c r="F9922" t="s">
        <v>9</v>
      </c>
      <c r="G9922">
        <f>+VLOOKUP(Tabla2[[#This Row],[Cultivo]],Cod_categoría[],2,0)</f>
        <v>100102003</v>
      </c>
      <c r="H9922" t="str">
        <f>+VLOOKUP(F9922,Codigos[],2,0)</f>
        <v>Cítricos</v>
      </c>
      <c r="I9922">
        <f>+VLOOKUP(Tabla2[[#This Row],[Categoría]],Cod_procesamiento10[],2,0)</f>
        <v>2</v>
      </c>
      <c r="J9922" t="s">
        <v>163</v>
      </c>
      <c r="K9922" s="3">
        <v>1002.49</v>
      </c>
    </row>
    <row r="9923" spans="1:11" x14ac:dyDescent="0.35">
      <c r="A9923">
        <v>2014</v>
      </c>
      <c r="B9923" s="5" t="s">
        <v>59</v>
      </c>
      <c r="C9923" s="10">
        <v>41944</v>
      </c>
      <c r="D9923" t="s">
        <v>17</v>
      </c>
      <c r="E9923">
        <f>+VLOOKUP(Tabla2[[#This Row],[Punto de venta]],Punto_venta[],2,0)</f>
        <v>2</v>
      </c>
      <c r="F9923" t="s">
        <v>20</v>
      </c>
      <c r="G9923">
        <f>+VLOOKUP(Tabla2[[#This Row],[Cultivo]],Cod_categoría[],2,0)</f>
        <v>100102004</v>
      </c>
      <c r="H9923" t="str">
        <f>+VLOOKUP(F9923,Codigos[],2,0)</f>
        <v>Cítricos</v>
      </c>
      <c r="I9923">
        <f>+VLOOKUP(Tabla2[[#This Row],[Categoría]],Cod_procesamiento10[],2,0)</f>
        <v>2</v>
      </c>
      <c r="J9923" t="s">
        <v>163</v>
      </c>
      <c r="K9923" s="3">
        <v>1841.74</v>
      </c>
    </row>
    <row r="9924" spans="1:11" x14ac:dyDescent="0.35">
      <c r="A9924">
        <v>2014</v>
      </c>
      <c r="B9924" s="5" t="s">
        <v>59</v>
      </c>
      <c r="C9924" s="10">
        <v>41944</v>
      </c>
      <c r="D9924" t="s">
        <v>17</v>
      </c>
      <c r="E9924">
        <f>+VLOOKUP(Tabla2[[#This Row],[Punto de venta]],Punto_venta[],2,0)</f>
        <v>2</v>
      </c>
      <c r="F9924" t="s">
        <v>21</v>
      </c>
      <c r="G9924">
        <f>+VLOOKUP(Tabla2[[#This Row],[Cultivo]],Cod_categoría[],2,0)</f>
        <v>100108002</v>
      </c>
      <c r="H9924" t="str">
        <f>+VLOOKUP(F9924,Codigos[],2,0)</f>
        <v>Frutos tropicales y subtropicales</v>
      </c>
      <c r="I9924">
        <f>+VLOOKUP(Tabla2[[#This Row],[Categoría]],Cod_procesamiento10[],2,0)</f>
        <v>4</v>
      </c>
      <c r="J9924" t="s">
        <v>163</v>
      </c>
      <c r="K9924" s="3">
        <v>2227.0500000000002</v>
      </c>
    </row>
    <row r="9925" spans="1:11" x14ac:dyDescent="0.35">
      <c r="A9925">
        <v>2014</v>
      </c>
      <c r="B9925" s="5" t="s">
        <v>59</v>
      </c>
      <c r="C9925" s="10">
        <v>41944</v>
      </c>
      <c r="D9925" t="s">
        <v>17</v>
      </c>
      <c r="E9925">
        <f>+VLOOKUP(Tabla2[[#This Row],[Punto de venta]],Punto_venta[],2,0)</f>
        <v>2</v>
      </c>
      <c r="F9925" t="s">
        <v>10</v>
      </c>
      <c r="G9925">
        <f>+VLOOKUP(Tabla2[[#This Row],[Cultivo]],Cod_categoría[],2,0)</f>
        <v>100104002</v>
      </c>
      <c r="H9925" t="str">
        <f>+VLOOKUP(F9925,Codigos[],2,0)</f>
        <v>Frutos de pepita</v>
      </c>
      <c r="I9925">
        <f>+VLOOKUP(Tabla2[[#This Row],[Categoría]],Cod_procesamiento10[],2,0)</f>
        <v>3</v>
      </c>
      <c r="J9925" t="s">
        <v>163</v>
      </c>
      <c r="K9925" s="3">
        <v>1003.08</v>
      </c>
    </row>
    <row r="9926" spans="1:11" x14ac:dyDescent="0.35">
      <c r="A9926">
        <v>2014</v>
      </c>
      <c r="B9926" s="5" t="s">
        <v>59</v>
      </c>
      <c r="C9926" s="10">
        <v>41944</v>
      </c>
      <c r="D9926" t="s">
        <v>17</v>
      </c>
      <c r="E9926">
        <f>+VLOOKUP(Tabla2[[#This Row],[Punto de venta]],Punto_venta[],2,0)</f>
        <v>2</v>
      </c>
      <c r="F9926" t="s">
        <v>22</v>
      </c>
      <c r="G9926">
        <f>+VLOOKUP(Tabla2[[#This Row],[Cultivo]],Cod_categoría[],2,0)</f>
        <v>100114041</v>
      </c>
      <c r="H9926" t="str">
        <f>+VLOOKUP(F9926,Codigos[],2,0)</f>
        <v>Frutos tropicales y subtropicales</v>
      </c>
      <c r="I9926">
        <f>+VLOOKUP(Tabla2[[#This Row],[Categoría]],Cod_procesamiento10[],2,0)</f>
        <v>4</v>
      </c>
      <c r="J9926" t="s">
        <v>163</v>
      </c>
      <c r="K9926" s="3">
        <v>1999</v>
      </c>
    </row>
    <row r="9927" spans="1:11" x14ac:dyDescent="0.35">
      <c r="A9927">
        <v>2014</v>
      </c>
      <c r="B9927" s="5" t="s">
        <v>59</v>
      </c>
      <c r="C9927" s="10">
        <v>41944</v>
      </c>
      <c r="D9927" t="s">
        <v>17</v>
      </c>
      <c r="E9927">
        <f>+VLOOKUP(Tabla2[[#This Row],[Punto de venta]],Punto_venta[],2,0)</f>
        <v>2</v>
      </c>
      <c r="F9927" t="s">
        <v>11</v>
      </c>
      <c r="G9927">
        <f>+VLOOKUP(Tabla2[[#This Row],[Cultivo]],Cod_categoría[],2,0)</f>
        <v>100102005</v>
      </c>
      <c r="H9927" t="str">
        <f>+VLOOKUP(F9927,Codigos[],2,0)</f>
        <v>Cítricos</v>
      </c>
      <c r="I9927">
        <f>+VLOOKUP(Tabla2[[#This Row],[Categoría]],Cod_procesamiento10[],2,0)</f>
        <v>2</v>
      </c>
      <c r="J9927" t="s">
        <v>163</v>
      </c>
      <c r="K9927" s="3">
        <v>805.98</v>
      </c>
    </row>
    <row r="9928" spans="1:11" x14ac:dyDescent="0.35">
      <c r="A9928">
        <v>2014</v>
      </c>
      <c r="B9928" s="5" t="s">
        <v>59</v>
      </c>
      <c r="C9928" s="10">
        <v>41944</v>
      </c>
      <c r="D9928" t="s">
        <v>17</v>
      </c>
      <c r="E9928">
        <f>+VLOOKUP(Tabla2[[#This Row],[Punto de venta]],Punto_venta[],2,0)</f>
        <v>2</v>
      </c>
      <c r="F9928" t="s">
        <v>13</v>
      </c>
      <c r="G9928">
        <f>+VLOOKUP(Tabla2[[#This Row],[Cultivo]],Cod_categoría[],2,0)</f>
        <v>100106002</v>
      </c>
      <c r="H9928" t="str">
        <f>+VLOOKUP(F9928,Codigos[],2,0)</f>
        <v>Frutos oleaginosos</v>
      </c>
      <c r="I9928">
        <f>+VLOOKUP(Tabla2[[#This Row],[Categoría]],Cod_procesamiento10[],2,0)</f>
        <v>12</v>
      </c>
      <c r="J9928" t="s">
        <v>163</v>
      </c>
      <c r="K9928" s="3">
        <v>2206.73</v>
      </c>
    </row>
    <row r="9929" spans="1:11" x14ac:dyDescent="0.35">
      <c r="A9929">
        <v>2014</v>
      </c>
      <c r="B9929" s="5" t="s">
        <v>59</v>
      </c>
      <c r="C9929" s="10">
        <v>41944</v>
      </c>
      <c r="D9929" t="s">
        <v>17</v>
      </c>
      <c r="E9929">
        <f>+VLOOKUP(Tabla2[[#This Row],[Punto de venta]],Punto_venta[],2,0)</f>
        <v>2</v>
      </c>
      <c r="F9929" t="s">
        <v>14</v>
      </c>
      <c r="G9929">
        <f>+VLOOKUP(Tabla2[[#This Row],[Cultivo]],Cod_categoría[],2,0)</f>
        <v>100104005</v>
      </c>
      <c r="H9929" t="str">
        <f>+VLOOKUP(F9929,Codigos[],2,0)</f>
        <v>Frutos de pepita</v>
      </c>
      <c r="I9929">
        <f>+VLOOKUP(Tabla2[[#This Row],[Categoría]],Cod_procesamiento10[],2,0)</f>
        <v>3</v>
      </c>
      <c r="J9929" t="s">
        <v>163</v>
      </c>
      <c r="K9929" s="3">
        <v>1202.78</v>
      </c>
    </row>
    <row r="9930" spans="1:11" x14ac:dyDescent="0.35">
      <c r="A9930">
        <v>2014</v>
      </c>
      <c r="B9930" s="5" t="s">
        <v>59</v>
      </c>
      <c r="C9930" s="10">
        <v>41944</v>
      </c>
      <c r="D9930" t="s">
        <v>17</v>
      </c>
      <c r="E9930">
        <f>+VLOOKUP(Tabla2[[#This Row],[Punto de venta]],Punto_venta[],2,0)</f>
        <v>2</v>
      </c>
      <c r="F9930" t="s">
        <v>15</v>
      </c>
      <c r="G9930">
        <f>+VLOOKUP(Tabla2[[#This Row],[Cultivo]],Cod_categoría[],2,0)</f>
        <v>100108006</v>
      </c>
      <c r="H9930" t="str">
        <f>+VLOOKUP(F9930,Codigos[],2,0)</f>
        <v>Frutos tropicales y subtropicales</v>
      </c>
      <c r="I9930">
        <f>+VLOOKUP(Tabla2[[#This Row],[Categoría]],Cod_procesamiento10[],2,0)</f>
        <v>4</v>
      </c>
      <c r="J9930" t="s">
        <v>163</v>
      </c>
      <c r="K9930" s="3">
        <v>707.61</v>
      </c>
    </row>
    <row r="9931" spans="1:11" x14ac:dyDescent="0.35">
      <c r="A9931">
        <v>2014</v>
      </c>
      <c r="B9931" s="5" t="s">
        <v>59</v>
      </c>
      <c r="C9931" s="10">
        <v>41944</v>
      </c>
      <c r="D9931" t="s">
        <v>2</v>
      </c>
      <c r="E9931">
        <f>+VLOOKUP(Tabla2[[#This Row],[Punto de venta]],Punto_venta[],2,0)</f>
        <v>1</v>
      </c>
      <c r="F9931" t="s">
        <v>4</v>
      </c>
      <c r="G9931">
        <f>+VLOOKUP(Tabla2[[#This Row],[Cultivo]],Cod_categoría[],2,0)</f>
        <v>100107002</v>
      </c>
      <c r="H9931" t="str">
        <f>+VLOOKUP(F9931,Codigos[],2,0)</f>
        <v>Frutos tropicales y subtropicales</v>
      </c>
      <c r="I9931">
        <f>+VLOOKUP(Tabla2[[#This Row],[Categoría]],Cod_procesamiento10[],2,0)</f>
        <v>4</v>
      </c>
      <c r="J9931" t="s">
        <v>163</v>
      </c>
      <c r="K9931" s="3">
        <v>1638.34</v>
      </c>
    </row>
    <row r="9932" spans="1:11" x14ac:dyDescent="0.35">
      <c r="A9932">
        <v>2014</v>
      </c>
      <c r="B9932" s="5" t="s">
        <v>59</v>
      </c>
      <c r="C9932" s="10">
        <v>41944</v>
      </c>
      <c r="D9932" t="s">
        <v>2</v>
      </c>
      <c r="E9932">
        <f>+VLOOKUP(Tabla2[[#This Row],[Punto de venta]],Punto_venta[],2,0)</f>
        <v>1</v>
      </c>
      <c r="F9932" t="s">
        <v>8</v>
      </c>
      <c r="G9932">
        <f>+VLOOKUP(Tabla2[[#This Row],[Cultivo]],Cod_categoría[],2,0)</f>
        <v>100112025</v>
      </c>
      <c r="H9932" t="str">
        <f>+VLOOKUP(F9932,Codigos[],2,0)</f>
        <v>Berries</v>
      </c>
      <c r="I9932">
        <f>+VLOOKUP(Tabla2[[#This Row],[Categoría]],Cod_procesamiento10[],2,0)</f>
        <v>1</v>
      </c>
      <c r="J9932" t="s">
        <v>163</v>
      </c>
      <c r="K9932" s="3">
        <v>1150.99</v>
      </c>
    </row>
    <row r="9933" spans="1:11" x14ac:dyDescent="0.35">
      <c r="A9933">
        <v>2014</v>
      </c>
      <c r="B9933" s="5" t="s">
        <v>59</v>
      </c>
      <c r="C9933" s="10">
        <v>41944</v>
      </c>
      <c r="D9933" t="s">
        <v>2</v>
      </c>
      <c r="E9933">
        <f>+VLOOKUP(Tabla2[[#This Row],[Punto de venta]],Punto_venta[],2,0)</f>
        <v>1</v>
      </c>
      <c r="F9933" t="s">
        <v>9</v>
      </c>
      <c r="G9933">
        <f>+VLOOKUP(Tabla2[[#This Row],[Cultivo]],Cod_categoría[],2,0)</f>
        <v>100102003</v>
      </c>
      <c r="H9933" t="str">
        <f>+VLOOKUP(F9933,Codigos[],2,0)</f>
        <v>Cítricos</v>
      </c>
      <c r="I9933">
        <f>+VLOOKUP(Tabla2[[#This Row],[Categoría]],Cod_procesamiento10[],2,0)</f>
        <v>2</v>
      </c>
      <c r="J9933" t="s">
        <v>163</v>
      </c>
      <c r="K9933" s="3">
        <v>835.54</v>
      </c>
    </row>
    <row r="9934" spans="1:11" x14ac:dyDescent="0.35">
      <c r="A9934">
        <v>2014</v>
      </c>
      <c r="B9934" s="5" t="s">
        <v>59</v>
      </c>
      <c r="C9934" s="10">
        <v>41944</v>
      </c>
      <c r="D9934" t="s">
        <v>2</v>
      </c>
      <c r="E9934">
        <f>+VLOOKUP(Tabla2[[#This Row],[Punto de venta]],Punto_venta[],2,0)</f>
        <v>1</v>
      </c>
      <c r="F9934" t="s">
        <v>20</v>
      </c>
      <c r="G9934">
        <f>+VLOOKUP(Tabla2[[#This Row],[Cultivo]],Cod_categoría[],2,0)</f>
        <v>100102004</v>
      </c>
      <c r="H9934" t="str">
        <f>+VLOOKUP(F9934,Codigos[],2,0)</f>
        <v>Cítricos</v>
      </c>
      <c r="I9934">
        <f>+VLOOKUP(Tabla2[[#This Row],[Categoría]],Cod_procesamiento10[],2,0)</f>
        <v>2</v>
      </c>
      <c r="J9934" t="s">
        <v>163</v>
      </c>
      <c r="K9934" s="3">
        <v>816.27</v>
      </c>
    </row>
    <row r="9935" spans="1:11" x14ac:dyDescent="0.35">
      <c r="A9935">
        <v>2014</v>
      </c>
      <c r="B9935" s="5" t="s">
        <v>59</v>
      </c>
      <c r="C9935" s="10">
        <v>41944</v>
      </c>
      <c r="D9935" t="s">
        <v>2</v>
      </c>
      <c r="E9935">
        <f>+VLOOKUP(Tabla2[[#This Row],[Punto de venta]],Punto_venta[],2,0)</f>
        <v>1</v>
      </c>
      <c r="F9935" t="s">
        <v>21</v>
      </c>
      <c r="G9935">
        <f>+VLOOKUP(Tabla2[[#This Row],[Cultivo]],Cod_categoría[],2,0)</f>
        <v>100108002</v>
      </c>
      <c r="H9935" t="str">
        <f>+VLOOKUP(F9935,Codigos[],2,0)</f>
        <v>Frutos tropicales y subtropicales</v>
      </c>
      <c r="I9935">
        <f>+VLOOKUP(Tabla2[[#This Row],[Categoría]],Cod_procesamiento10[],2,0)</f>
        <v>4</v>
      </c>
      <c r="J9935" t="s">
        <v>163</v>
      </c>
      <c r="K9935" s="3">
        <v>2076.67</v>
      </c>
    </row>
    <row r="9936" spans="1:11" x14ac:dyDescent="0.35">
      <c r="A9936">
        <v>2014</v>
      </c>
      <c r="B9936" s="5" t="s">
        <v>59</v>
      </c>
      <c r="C9936" s="10">
        <v>41944</v>
      </c>
      <c r="D9936" t="s">
        <v>2</v>
      </c>
      <c r="E9936">
        <f>+VLOOKUP(Tabla2[[#This Row],[Punto de venta]],Punto_venta[],2,0)</f>
        <v>1</v>
      </c>
      <c r="F9936" t="s">
        <v>10</v>
      </c>
      <c r="G9936">
        <f>+VLOOKUP(Tabla2[[#This Row],[Cultivo]],Cod_categoría[],2,0)</f>
        <v>100104002</v>
      </c>
      <c r="H9936" t="str">
        <f>+VLOOKUP(F9936,Codigos[],2,0)</f>
        <v>Frutos de pepita</v>
      </c>
      <c r="I9936">
        <f>+VLOOKUP(Tabla2[[#This Row],[Categoría]],Cod_procesamiento10[],2,0)</f>
        <v>3</v>
      </c>
      <c r="J9936" t="s">
        <v>163</v>
      </c>
      <c r="K9936" s="3">
        <v>586.65</v>
      </c>
    </row>
    <row r="9937" spans="1:11" x14ac:dyDescent="0.35">
      <c r="A9937">
        <v>2014</v>
      </c>
      <c r="B9937" s="5" t="s">
        <v>59</v>
      </c>
      <c r="C9937" s="10">
        <v>41944</v>
      </c>
      <c r="D9937" t="s">
        <v>2</v>
      </c>
      <c r="E9937">
        <f>+VLOOKUP(Tabla2[[#This Row],[Punto de venta]],Punto_venta[],2,0)</f>
        <v>1</v>
      </c>
      <c r="F9937" t="s">
        <v>22</v>
      </c>
      <c r="G9937">
        <f>+VLOOKUP(Tabla2[[#This Row],[Cultivo]],Cod_categoría[],2,0)</f>
        <v>100114041</v>
      </c>
      <c r="H9937" t="str">
        <f>+VLOOKUP(F9937,Codigos[],2,0)</f>
        <v>Frutos tropicales y subtropicales</v>
      </c>
      <c r="I9937">
        <f>+VLOOKUP(Tabla2[[#This Row],[Categoría]],Cod_procesamiento10[],2,0)</f>
        <v>4</v>
      </c>
      <c r="J9937" t="s">
        <v>163</v>
      </c>
      <c r="K9937" s="3">
        <v>1900</v>
      </c>
    </row>
    <row r="9938" spans="1:11" x14ac:dyDescent="0.35">
      <c r="A9938">
        <v>2014</v>
      </c>
      <c r="B9938" s="5" t="s">
        <v>59</v>
      </c>
      <c r="C9938" s="10">
        <v>41944</v>
      </c>
      <c r="D9938" t="s">
        <v>2</v>
      </c>
      <c r="E9938">
        <f>+VLOOKUP(Tabla2[[#This Row],[Punto de venta]],Punto_venta[],2,0)</f>
        <v>1</v>
      </c>
      <c r="F9938" t="s">
        <v>11</v>
      </c>
      <c r="G9938">
        <f>+VLOOKUP(Tabla2[[#This Row],[Cultivo]],Cod_categoría[],2,0)</f>
        <v>100102005</v>
      </c>
      <c r="H9938" t="str">
        <f>+VLOOKUP(F9938,Codigos[],2,0)</f>
        <v>Cítricos</v>
      </c>
      <c r="I9938">
        <f>+VLOOKUP(Tabla2[[#This Row],[Categoría]],Cod_procesamiento10[],2,0)</f>
        <v>2</v>
      </c>
      <c r="J9938" t="s">
        <v>163</v>
      </c>
      <c r="K9938" s="3">
        <v>575.23</v>
      </c>
    </row>
    <row r="9939" spans="1:11" x14ac:dyDescent="0.35">
      <c r="A9939">
        <v>2014</v>
      </c>
      <c r="B9939" s="5" t="s">
        <v>59</v>
      </c>
      <c r="C9939" s="10">
        <v>41944</v>
      </c>
      <c r="D9939" t="s">
        <v>2</v>
      </c>
      <c r="E9939">
        <f>+VLOOKUP(Tabla2[[#This Row],[Punto de venta]],Punto_venta[],2,0)</f>
        <v>1</v>
      </c>
      <c r="F9939" t="s">
        <v>13</v>
      </c>
      <c r="G9939">
        <f>+VLOOKUP(Tabla2[[#This Row],[Cultivo]],Cod_categoría[],2,0)</f>
        <v>100106002</v>
      </c>
      <c r="H9939" t="str">
        <f>+VLOOKUP(F9939,Codigos[],2,0)</f>
        <v>Frutos oleaginosos</v>
      </c>
      <c r="I9939">
        <f>+VLOOKUP(Tabla2[[#This Row],[Categoría]],Cod_procesamiento10[],2,0)</f>
        <v>12</v>
      </c>
      <c r="J9939" t="s">
        <v>163</v>
      </c>
      <c r="K9939" s="3">
        <v>1998.66</v>
      </c>
    </row>
    <row r="9940" spans="1:11" x14ac:dyDescent="0.35">
      <c r="A9940">
        <v>2014</v>
      </c>
      <c r="B9940" s="5" t="s">
        <v>59</v>
      </c>
      <c r="C9940" s="10">
        <v>41944</v>
      </c>
      <c r="D9940" t="s">
        <v>2</v>
      </c>
      <c r="E9940">
        <f>+VLOOKUP(Tabla2[[#This Row],[Punto de venta]],Punto_venta[],2,0)</f>
        <v>1</v>
      </c>
      <c r="F9940" t="s">
        <v>14</v>
      </c>
      <c r="G9940">
        <f>+VLOOKUP(Tabla2[[#This Row],[Cultivo]],Cod_categoría[],2,0)</f>
        <v>100104005</v>
      </c>
      <c r="H9940" t="str">
        <f>+VLOOKUP(F9940,Codigos[],2,0)</f>
        <v>Frutos de pepita</v>
      </c>
      <c r="I9940">
        <f>+VLOOKUP(Tabla2[[#This Row],[Categoría]],Cod_procesamiento10[],2,0)</f>
        <v>3</v>
      </c>
      <c r="J9940" t="s">
        <v>163</v>
      </c>
      <c r="K9940" s="3">
        <v>765.21</v>
      </c>
    </row>
    <row r="9941" spans="1:11" x14ac:dyDescent="0.35">
      <c r="A9941">
        <v>2014</v>
      </c>
      <c r="B9941" s="5" t="s">
        <v>59</v>
      </c>
      <c r="C9941" s="10">
        <v>41944</v>
      </c>
      <c r="D9941" t="s">
        <v>2</v>
      </c>
      <c r="E9941">
        <f>+VLOOKUP(Tabla2[[#This Row],[Punto de venta]],Punto_venta[],2,0)</f>
        <v>1</v>
      </c>
      <c r="F9941" t="s">
        <v>15</v>
      </c>
      <c r="G9941">
        <f>+VLOOKUP(Tabla2[[#This Row],[Cultivo]],Cod_categoría[],2,0)</f>
        <v>100108006</v>
      </c>
      <c r="H9941" t="str">
        <f>+VLOOKUP(F9941,Codigos[],2,0)</f>
        <v>Frutos tropicales y subtropicales</v>
      </c>
      <c r="I9941">
        <f>+VLOOKUP(Tabla2[[#This Row],[Categoría]],Cod_procesamiento10[],2,0)</f>
        <v>4</v>
      </c>
      <c r="J9941" t="s">
        <v>163</v>
      </c>
      <c r="K9941" s="3">
        <v>655.69</v>
      </c>
    </row>
    <row r="9942" spans="1:11" x14ac:dyDescent="0.35">
      <c r="A9942">
        <v>2014</v>
      </c>
      <c r="B9942" s="5" t="s">
        <v>59</v>
      </c>
      <c r="C9942" s="10">
        <v>41944</v>
      </c>
      <c r="D9942" t="s">
        <v>17</v>
      </c>
      <c r="E9942">
        <f>+VLOOKUP(Tabla2[[#This Row],[Punto de venta]],Punto_venta[],2,0)</f>
        <v>2</v>
      </c>
      <c r="F9942" t="s">
        <v>4</v>
      </c>
      <c r="G9942">
        <f>+VLOOKUP(Tabla2[[#This Row],[Cultivo]],Cod_categoría[],2,0)</f>
        <v>100107002</v>
      </c>
      <c r="H9942" t="str">
        <f>+VLOOKUP(F9942,Codigos[],2,0)</f>
        <v>Frutos tropicales y subtropicales</v>
      </c>
      <c r="I9942">
        <f>+VLOOKUP(Tabla2[[#This Row],[Categoría]],Cod_procesamiento10[],2,0)</f>
        <v>4</v>
      </c>
      <c r="J9942" t="s">
        <v>163</v>
      </c>
      <c r="K9942" s="3">
        <v>1768.98</v>
      </c>
    </row>
    <row r="9943" spans="1:11" x14ac:dyDescent="0.35">
      <c r="A9943">
        <v>2014</v>
      </c>
      <c r="B9943" s="5" t="s">
        <v>59</v>
      </c>
      <c r="C9943" s="10">
        <v>41944</v>
      </c>
      <c r="D9943" t="s">
        <v>17</v>
      </c>
      <c r="E9943">
        <f>+VLOOKUP(Tabla2[[#This Row],[Punto de venta]],Punto_venta[],2,0)</f>
        <v>2</v>
      </c>
      <c r="F9943" t="s">
        <v>8</v>
      </c>
      <c r="G9943">
        <f>+VLOOKUP(Tabla2[[#This Row],[Cultivo]],Cod_categoría[],2,0)</f>
        <v>100112025</v>
      </c>
      <c r="H9943" t="str">
        <f>+VLOOKUP(F9943,Codigos[],2,0)</f>
        <v>Berries</v>
      </c>
      <c r="I9943">
        <f>+VLOOKUP(Tabla2[[#This Row],[Categoría]],Cod_procesamiento10[],2,0)</f>
        <v>1</v>
      </c>
      <c r="J9943" t="s">
        <v>163</v>
      </c>
      <c r="K9943" s="3">
        <v>3359.36</v>
      </c>
    </row>
    <row r="9944" spans="1:11" x14ac:dyDescent="0.35">
      <c r="A9944">
        <v>2014</v>
      </c>
      <c r="B9944" s="5" t="s">
        <v>59</v>
      </c>
      <c r="C9944" s="10">
        <v>41944</v>
      </c>
      <c r="D9944" t="s">
        <v>17</v>
      </c>
      <c r="E9944">
        <f>+VLOOKUP(Tabla2[[#This Row],[Punto de venta]],Punto_venta[],2,0)</f>
        <v>2</v>
      </c>
      <c r="F9944" t="s">
        <v>9</v>
      </c>
      <c r="G9944">
        <f>+VLOOKUP(Tabla2[[#This Row],[Cultivo]],Cod_categoría[],2,0)</f>
        <v>100102003</v>
      </c>
      <c r="H9944" t="str">
        <f>+VLOOKUP(F9944,Codigos[],2,0)</f>
        <v>Cítricos</v>
      </c>
      <c r="I9944">
        <f>+VLOOKUP(Tabla2[[#This Row],[Categoría]],Cod_procesamiento10[],2,0)</f>
        <v>2</v>
      </c>
      <c r="J9944" t="s">
        <v>163</v>
      </c>
      <c r="K9944" s="3">
        <v>1102.9100000000001</v>
      </c>
    </row>
    <row r="9945" spans="1:11" x14ac:dyDescent="0.35">
      <c r="A9945">
        <v>2014</v>
      </c>
      <c r="B9945" s="5" t="s">
        <v>59</v>
      </c>
      <c r="C9945" s="10">
        <v>41944</v>
      </c>
      <c r="D9945" t="s">
        <v>17</v>
      </c>
      <c r="E9945">
        <f>+VLOOKUP(Tabla2[[#This Row],[Punto de venta]],Punto_venta[],2,0)</f>
        <v>2</v>
      </c>
      <c r="F9945" t="s">
        <v>20</v>
      </c>
      <c r="G9945">
        <f>+VLOOKUP(Tabla2[[#This Row],[Cultivo]],Cod_categoría[],2,0)</f>
        <v>100102004</v>
      </c>
      <c r="H9945" t="str">
        <f>+VLOOKUP(F9945,Codigos[],2,0)</f>
        <v>Cítricos</v>
      </c>
      <c r="I9945">
        <f>+VLOOKUP(Tabla2[[#This Row],[Categoría]],Cod_procesamiento10[],2,0)</f>
        <v>2</v>
      </c>
      <c r="J9945" t="s">
        <v>163</v>
      </c>
      <c r="K9945" s="3">
        <v>1890.28</v>
      </c>
    </row>
    <row r="9946" spans="1:11" x14ac:dyDescent="0.35">
      <c r="A9946">
        <v>2014</v>
      </c>
      <c r="B9946" s="5" t="s">
        <v>59</v>
      </c>
      <c r="C9946" s="10">
        <v>41944</v>
      </c>
      <c r="D9946" t="s">
        <v>17</v>
      </c>
      <c r="E9946">
        <f>+VLOOKUP(Tabla2[[#This Row],[Punto de venta]],Punto_venta[],2,0)</f>
        <v>2</v>
      </c>
      <c r="F9946" t="s">
        <v>21</v>
      </c>
      <c r="G9946">
        <f>+VLOOKUP(Tabla2[[#This Row],[Cultivo]],Cod_categoría[],2,0)</f>
        <v>100108002</v>
      </c>
      <c r="H9946" t="str">
        <f>+VLOOKUP(F9946,Codigos[],2,0)</f>
        <v>Frutos tropicales y subtropicales</v>
      </c>
      <c r="I9946">
        <f>+VLOOKUP(Tabla2[[#This Row],[Categoría]],Cod_procesamiento10[],2,0)</f>
        <v>4</v>
      </c>
      <c r="J9946" t="s">
        <v>163</v>
      </c>
      <c r="K9946" s="3">
        <v>2113.37</v>
      </c>
    </row>
    <row r="9947" spans="1:11" x14ac:dyDescent="0.35">
      <c r="A9947">
        <v>2014</v>
      </c>
      <c r="B9947" s="5" t="s">
        <v>59</v>
      </c>
      <c r="C9947" s="10">
        <v>41944</v>
      </c>
      <c r="D9947" t="s">
        <v>17</v>
      </c>
      <c r="E9947">
        <f>+VLOOKUP(Tabla2[[#This Row],[Punto de venta]],Punto_venta[],2,0)</f>
        <v>2</v>
      </c>
      <c r="F9947" t="s">
        <v>10</v>
      </c>
      <c r="G9947">
        <f>+VLOOKUP(Tabla2[[#This Row],[Cultivo]],Cod_categoría[],2,0)</f>
        <v>100104002</v>
      </c>
      <c r="H9947" t="str">
        <f>+VLOOKUP(F9947,Codigos[],2,0)</f>
        <v>Frutos de pepita</v>
      </c>
      <c r="I9947">
        <f>+VLOOKUP(Tabla2[[#This Row],[Categoría]],Cod_procesamiento10[],2,0)</f>
        <v>3</v>
      </c>
      <c r="J9947" t="s">
        <v>163</v>
      </c>
      <c r="K9947" s="3">
        <v>1017.88</v>
      </c>
    </row>
    <row r="9948" spans="1:11" x14ac:dyDescent="0.35">
      <c r="A9948">
        <v>2014</v>
      </c>
      <c r="B9948" s="5" t="s">
        <v>59</v>
      </c>
      <c r="C9948" s="10">
        <v>41944</v>
      </c>
      <c r="D9948" t="s">
        <v>17</v>
      </c>
      <c r="E9948">
        <f>+VLOOKUP(Tabla2[[#This Row],[Punto de venta]],Punto_venta[],2,0)</f>
        <v>2</v>
      </c>
      <c r="F9948" t="s">
        <v>11</v>
      </c>
      <c r="G9948">
        <f>+VLOOKUP(Tabla2[[#This Row],[Cultivo]],Cod_categoría[],2,0)</f>
        <v>100102005</v>
      </c>
      <c r="H9948" t="str">
        <f>+VLOOKUP(F9948,Codigos[],2,0)</f>
        <v>Cítricos</v>
      </c>
      <c r="I9948">
        <f>+VLOOKUP(Tabla2[[#This Row],[Categoría]],Cod_procesamiento10[],2,0)</f>
        <v>2</v>
      </c>
      <c r="J9948" t="s">
        <v>163</v>
      </c>
      <c r="K9948" s="3">
        <v>853.66</v>
      </c>
    </row>
    <row r="9949" spans="1:11" x14ac:dyDescent="0.35">
      <c r="A9949">
        <v>2014</v>
      </c>
      <c r="B9949" s="5" t="s">
        <v>59</v>
      </c>
      <c r="C9949" s="10">
        <v>41944</v>
      </c>
      <c r="D9949" t="s">
        <v>17</v>
      </c>
      <c r="E9949">
        <f>+VLOOKUP(Tabla2[[#This Row],[Punto de venta]],Punto_venta[],2,0)</f>
        <v>2</v>
      </c>
      <c r="F9949" t="s">
        <v>13</v>
      </c>
      <c r="G9949">
        <f>+VLOOKUP(Tabla2[[#This Row],[Cultivo]],Cod_categoría[],2,0)</f>
        <v>100106002</v>
      </c>
      <c r="H9949" t="str">
        <f>+VLOOKUP(F9949,Codigos[],2,0)</f>
        <v>Frutos oleaginosos</v>
      </c>
      <c r="I9949">
        <f>+VLOOKUP(Tabla2[[#This Row],[Categoría]],Cod_procesamiento10[],2,0)</f>
        <v>12</v>
      </c>
      <c r="J9949" t="s">
        <v>163</v>
      </c>
      <c r="K9949" s="3">
        <v>2333.29</v>
      </c>
    </row>
    <row r="9950" spans="1:11" x14ac:dyDescent="0.35">
      <c r="A9950">
        <v>2014</v>
      </c>
      <c r="B9950" s="5" t="s">
        <v>59</v>
      </c>
      <c r="C9950" s="10">
        <v>41944</v>
      </c>
      <c r="D9950" t="s">
        <v>17</v>
      </c>
      <c r="E9950">
        <f>+VLOOKUP(Tabla2[[#This Row],[Punto de venta]],Punto_venta[],2,0)</f>
        <v>2</v>
      </c>
      <c r="F9950" t="s">
        <v>14</v>
      </c>
      <c r="G9950">
        <f>+VLOOKUP(Tabla2[[#This Row],[Cultivo]],Cod_categoría[],2,0)</f>
        <v>100104005</v>
      </c>
      <c r="H9950" t="str">
        <f>+VLOOKUP(F9950,Codigos[],2,0)</f>
        <v>Frutos de pepita</v>
      </c>
      <c r="I9950">
        <f>+VLOOKUP(Tabla2[[#This Row],[Categoría]],Cod_procesamiento10[],2,0)</f>
        <v>3</v>
      </c>
      <c r="J9950" t="s">
        <v>163</v>
      </c>
      <c r="K9950" s="3">
        <v>1235.1300000000001</v>
      </c>
    </row>
    <row r="9951" spans="1:11" x14ac:dyDescent="0.35">
      <c r="A9951">
        <v>2014</v>
      </c>
      <c r="B9951" s="5" t="s">
        <v>59</v>
      </c>
      <c r="C9951" s="10">
        <v>41944</v>
      </c>
      <c r="D9951" t="s">
        <v>17</v>
      </c>
      <c r="E9951">
        <f>+VLOOKUP(Tabla2[[#This Row],[Punto de venta]],Punto_venta[],2,0)</f>
        <v>2</v>
      </c>
      <c r="F9951" t="s">
        <v>15</v>
      </c>
      <c r="G9951">
        <f>+VLOOKUP(Tabla2[[#This Row],[Cultivo]],Cod_categoría[],2,0)</f>
        <v>100108006</v>
      </c>
      <c r="H9951" t="str">
        <f>+VLOOKUP(F9951,Codigos[],2,0)</f>
        <v>Frutos tropicales y subtropicales</v>
      </c>
      <c r="I9951">
        <f>+VLOOKUP(Tabla2[[#This Row],[Categoría]],Cod_procesamiento10[],2,0)</f>
        <v>4</v>
      </c>
      <c r="J9951" t="s">
        <v>163</v>
      </c>
      <c r="K9951" s="3">
        <v>716.18</v>
      </c>
    </row>
    <row r="9952" spans="1:11" x14ac:dyDescent="0.35">
      <c r="A9952">
        <v>2014</v>
      </c>
      <c r="B9952" s="5" t="s">
        <v>59</v>
      </c>
      <c r="C9952" s="10">
        <v>41944</v>
      </c>
      <c r="D9952" t="s">
        <v>2</v>
      </c>
      <c r="E9952">
        <f>+VLOOKUP(Tabla2[[#This Row],[Punto de venta]],Punto_venta[],2,0)</f>
        <v>1</v>
      </c>
      <c r="F9952" t="s">
        <v>4</v>
      </c>
      <c r="G9952">
        <f>+VLOOKUP(Tabla2[[#This Row],[Cultivo]],Cod_categoría[],2,0)</f>
        <v>100107002</v>
      </c>
      <c r="H9952" t="str">
        <f>+VLOOKUP(F9952,Codigos[],2,0)</f>
        <v>Frutos tropicales y subtropicales</v>
      </c>
      <c r="I9952">
        <f>+VLOOKUP(Tabla2[[#This Row],[Categoría]],Cod_procesamiento10[],2,0)</f>
        <v>4</v>
      </c>
      <c r="J9952" t="s">
        <v>163</v>
      </c>
      <c r="K9952" s="3">
        <v>1723.63</v>
      </c>
    </row>
    <row r="9953" spans="1:11" x14ac:dyDescent="0.35">
      <c r="A9953">
        <v>2014</v>
      </c>
      <c r="B9953" s="5" t="s">
        <v>59</v>
      </c>
      <c r="C9953" s="10">
        <v>41944</v>
      </c>
      <c r="D9953" t="s">
        <v>2</v>
      </c>
      <c r="E9953">
        <f>+VLOOKUP(Tabla2[[#This Row],[Punto de venta]],Punto_venta[],2,0)</f>
        <v>1</v>
      </c>
      <c r="F9953" t="s">
        <v>8</v>
      </c>
      <c r="G9953">
        <f>+VLOOKUP(Tabla2[[#This Row],[Cultivo]],Cod_categoría[],2,0)</f>
        <v>100112025</v>
      </c>
      <c r="H9953" t="str">
        <f>+VLOOKUP(F9953,Codigos[],2,0)</f>
        <v>Berries</v>
      </c>
      <c r="I9953">
        <f>+VLOOKUP(Tabla2[[#This Row],[Categoría]],Cod_procesamiento10[],2,0)</f>
        <v>1</v>
      </c>
      <c r="J9953" t="s">
        <v>163</v>
      </c>
      <c r="K9953" s="3">
        <v>1179.03</v>
      </c>
    </row>
    <row r="9954" spans="1:11" x14ac:dyDescent="0.35">
      <c r="A9954">
        <v>2014</v>
      </c>
      <c r="B9954" s="5" t="s">
        <v>59</v>
      </c>
      <c r="C9954" s="10">
        <v>41944</v>
      </c>
      <c r="D9954" t="s">
        <v>2</v>
      </c>
      <c r="E9954">
        <f>+VLOOKUP(Tabla2[[#This Row],[Punto de venta]],Punto_venta[],2,0)</f>
        <v>1</v>
      </c>
      <c r="F9954" t="s">
        <v>9</v>
      </c>
      <c r="G9954">
        <f>+VLOOKUP(Tabla2[[#This Row],[Cultivo]],Cod_categoría[],2,0)</f>
        <v>100102003</v>
      </c>
      <c r="H9954" t="str">
        <f>+VLOOKUP(F9954,Codigos[],2,0)</f>
        <v>Cítricos</v>
      </c>
      <c r="I9954">
        <f>+VLOOKUP(Tabla2[[#This Row],[Categoría]],Cod_procesamiento10[],2,0)</f>
        <v>2</v>
      </c>
      <c r="J9954" t="s">
        <v>163</v>
      </c>
      <c r="K9954" s="3">
        <v>902.03</v>
      </c>
    </row>
    <row r="9955" spans="1:11" x14ac:dyDescent="0.35">
      <c r="A9955">
        <v>2014</v>
      </c>
      <c r="B9955" s="5" t="s">
        <v>59</v>
      </c>
      <c r="C9955" s="10">
        <v>41944</v>
      </c>
      <c r="D9955" t="s">
        <v>2</v>
      </c>
      <c r="E9955">
        <f>+VLOOKUP(Tabla2[[#This Row],[Punto de venta]],Punto_venta[],2,0)</f>
        <v>1</v>
      </c>
      <c r="F9955" t="s">
        <v>20</v>
      </c>
      <c r="G9955">
        <f>+VLOOKUP(Tabla2[[#This Row],[Cultivo]],Cod_categoría[],2,0)</f>
        <v>100102004</v>
      </c>
      <c r="H9955" t="str">
        <f>+VLOOKUP(F9955,Codigos[],2,0)</f>
        <v>Cítricos</v>
      </c>
      <c r="I9955">
        <f>+VLOOKUP(Tabla2[[#This Row],[Categoría]],Cod_procesamiento10[],2,0)</f>
        <v>2</v>
      </c>
      <c r="J9955" t="s">
        <v>163</v>
      </c>
      <c r="K9955" s="3">
        <v>847.44</v>
      </c>
    </row>
    <row r="9956" spans="1:11" x14ac:dyDescent="0.35">
      <c r="A9956">
        <v>2014</v>
      </c>
      <c r="B9956" s="5" t="s">
        <v>59</v>
      </c>
      <c r="C9956" s="10">
        <v>41944</v>
      </c>
      <c r="D9956" t="s">
        <v>2</v>
      </c>
      <c r="E9956">
        <f>+VLOOKUP(Tabla2[[#This Row],[Punto de venta]],Punto_venta[],2,0)</f>
        <v>1</v>
      </c>
      <c r="F9956" t="s">
        <v>21</v>
      </c>
      <c r="G9956">
        <f>+VLOOKUP(Tabla2[[#This Row],[Cultivo]],Cod_categoría[],2,0)</f>
        <v>100108002</v>
      </c>
      <c r="H9956" t="str">
        <f>+VLOOKUP(F9956,Codigos[],2,0)</f>
        <v>Frutos tropicales y subtropicales</v>
      </c>
      <c r="I9956">
        <f>+VLOOKUP(Tabla2[[#This Row],[Categoría]],Cod_procesamiento10[],2,0)</f>
        <v>4</v>
      </c>
      <c r="J9956" t="s">
        <v>163</v>
      </c>
      <c r="K9956" s="3">
        <v>2077.42</v>
      </c>
    </row>
    <row r="9957" spans="1:11" x14ac:dyDescent="0.35">
      <c r="A9957">
        <v>2014</v>
      </c>
      <c r="B9957" s="5" t="s">
        <v>59</v>
      </c>
      <c r="C9957" s="10">
        <v>41944</v>
      </c>
      <c r="D9957" t="s">
        <v>2</v>
      </c>
      <c r="E9957">
        <f>+VLOOKUP(Tabla2[[#This Row],[Punto de venta]],Punto_venta[],2,0)</f>
        <v>1</v>
      </c>
      <c r="F9957" t="s">
        <v>10</v>
      </c>
      <c r="G9957">
        <f>+VLOOKUP(Tabla2[[#This Row],[Cultivo]],Cod_categoría[],2,0)</f>
        <v>100104002</v>
      </c>
      <c r="H9957" t="str">
        <f>+VLOOKUP(F9957,Codigos[],2,0)</f>
        <v>Frutos de pepita</v>
      </c>
      <c r="I9957">
        <f>+VLOOKUP(Tabla2[[#This Row],[Categoría]],Cod_procesamiento10[],2,0)</f>
        <v>3</v>
      </c>
      <c r="J9957" t="s">
        <v>163</v>
      </c>
      <c r="K9957" s="3">
        <v>609.20000000000005</v>
      </c>
    </row>
    <row r="9958" spans="1:11" x14ac:dyDescent="0.35">
      <c r="A9958">
        <v>2014</v>
      </c>
      <c r="B9958" s="5" t="s">
        <v>59</v>
      </c>
      <c r="C9958" s="10">
        <v>41944</v>
      </c>
      <c r="D9958" t="s">
        <v>2</v>
      </c>
      <c r="E9958">
        <f>+VLOOKUP(Tabla2[[#This Row],[Punto de venta]],Punto_venta[],2,0)</f>
        <v>1</v>
      </c>
      <c r="F9958" t="s">
        <v>11</v>
      </c>
      <c r="G9958">
        <f>+VLOOKUP(Tabla2[[#This Row],[Cultivo]],Cod_categoría[],2,0)</f>
        <v>100102005</v>
      </c>
      <c r="H9958" t="str">
        <f>+VLOOKUP(F9958,Codigos[],2,0)</f>
        <v>Cítricos</v>
      </c>
      <c r="I9958">
        <f>+VLOOKUP(Tabla2[[#This Row],[Categoría]],Cod_procesamiento10[],2,0)</f>
        <v>2</v>
      </c>
      <c r="J9958" t="s">
        <v>163</v>
      </c>
      <c r="K9958" s="3">
        <v>587.99</v>
      </c>
    </row>
    <row r="9959" spans="1:11" x14ac:dyDescent="0.35">
      <c r="A9959">
        <v>2014</v>
      </c>
      <c r="B9959" s="5" t="s">
        <v>59</v>
      </c>
      <c r="C9959" s="10">
        <v>41944</v>
      </c>
      <c r="D9959" t="s">
        <v>2</v>
      </c>
      <c r="E9959">
        <f>+VLOOKUP(Tabla2[[#This Row],[Punto de venta]],Punto_venta[],2,0)</f>
        <v>1</v>
      </c>
      <c r="F9959" t="s">
        <v>13</v>
      </c>
      <c r="G9959">
        <f>+VLOOKUP(Tabla2[[#This Row],[Cultivo]],Cod_categoría[],2,0)</f>
        <v>100106002</v>
      </c>
      <c r="H9959" t="str">
        <f>+VLOOKUP(F9959,Codigos[],2,0)</f>
        <v>Frutos oleaginosos</v>
      </c>
      <c r="I9959">
        <f>+VLOOKUP(Tabla2[[#This Row],[Categoría]],Cod_procesamiento10[],2,0)</f>
        <v>12</v>
      </c>
      <c r="J9959" t="s">
        <v>163</v>
      </c>
      <c r="K9959" s="3">
        <v>2051.4</v>
      </c>
    </row>
    <row r="9960" spans="1:11" x14ac:dyDescent="0.35">
      <c r="A9960">
        <v>2014</v>
      </c>
      <c r="B9960" s="5" t="s">
        <v>59</v>
      </c>
      <c r="C9960" s="10">
        <v>41944</v>
      </c>
      <c r="D9960" t="s">
        <v>2</v>
      </c>
      <c r="E9960">
        <f>+VLOOKUP(Tabla2[[#This Row],[Punto de venta]],Punto_venta[],2,0)</f>
        <v>1</v>
      </c>
      <c r="F9960" t="s">
        <v>14</v>
      </c>
      <c r="G9960">
        <f>+VLOOKUP(Tabla2[[#This Row],[Cultivo]],Cod_categoría[],2,0)</f>
        <v>100104005</v>
      </c>
      <c r="H9960" t="str">
        <f>+VLOOKUP(F9960,Codigos[],2,0)</f>
        <v>Frutos de pepita</v>
      </c>
      <c r="I9960">
        <f>+VLOOKUP(Tabla2[[#This Row],[Categoría]],Cod_procesamiento10[],2,0)</f>
        <v>3</v>
      </c>
      <c r="J9960" t="s">
        <v>163</v>
      </c>
      <c r="K9960" s="3">
        <v>797.48</v>
      </c>
    </row>
    <row r="9961" spans="1:11" x14ac:dyDescent="0.35">
      <c r="A9961">
        <v>2014</v>
      </c>
      <c r="B9961" s="5" t="s">
        <v>59</v>
      </c>
      <c r="C9961" s="10">
        <v>41944</v>
      </c>
      <c r="D9961" t="s">
        <v>2</v>
      </c>
      <c r="E9961">
        <f>+VLOOKUP(Tabla2[[#This Row],[Punto de venta]],Punto_venta[],2,0)</f>
        <v>1</v>
      </c>
      <c r="F9961" t="s">
        <v>15</v>
      </c>
      <c r="G9961">
        <f>+VLOOKUP(Tabla2[[#This Row],[Cultivo]],Cod_categoría[],2,0)</f>
        <v>100108006</v>
      </c>
      <c r="H9961" t="str">
        <f>+VLOOKUP(F9961,Codigos[],2,0)</f>
        <v>Frutos tropicales y subtropicales</v>
      </c>
      <c r="I9961">
        <f>+VLOOKUP(Tabla2[[#This Row],[Categoría]],Cod_procesamiento10[],2,0)</f>
        <v>4</v>
      </c>
      <c r="J9961" t="s">
        <v>163</v>
      </c>
      <c r="K9961" s="3">
        <v>607.5</v>
      </c>
    </row>
    <row r="9962" spans="1:11" x14ac:dyDescent="0.35">
      <c r="A9962">
        <v>2014</v>
      </c>
      <c r="B9962" s="5" t="s">
        <v>59</v>
      </c>
      <c r="C9962" s="10">
        <v>41944</v>
      </c>
      <c r="D9962" t="s">
        <v>17</v>
      </c>
      <c r="E9962">
        <f>+VLOOKUP(Tabla2[[#This Row],[Punto de venta]],Punto_venta[],2,0)</f>
        <v>2</v>
      </c>
      <c r="F9962" t="s">
        <v>4</v>
      </c>
      <c r="G9962">
        <f>+VLOOKUP(Tabla2[[#This Row],[Cultivo]],Cod_categoría[],2,0)</f>
        <v>100107002</v>
      </c>
      <c r="H9962" t="str">
        <f>+VLOOKUP(F9962,Codigos[],2,0)</f>
        <v>Frutos tropicales y subtropicales</v>
      </c>
      <c r="I9962">
        <f>+VLOOKUP(Tabla2[[#This Row],[Categoría]],Cod_procesamiento10[],2,0)</f>
        <v>4</v>
      </c>
      <c r="J9962" t="s">
        <v>163</v>
      </c>
      <c r="K9962" s="3">
        <v>1962.66</v>
      </c>
    </row>
    <row r="9963" spans="1:11" x14ac:dyDescent="0.35">
      <c r="A9963">
        <v>2014</v>
      </c>
      <c r="B9963" s="5" t="s">
        <v>59</v>
      </c>
      <c r="C9963" s="10">
        <v>41944</v>
      </c>
      <c r="D9963" t="s">
        <v>17</v>
      </c>
      <c r="E9963">
        <f>+VLOOKUP(Tabla2[[#This Row],[Punto de venta]],Punto_venta[],2,0)</f>
        <v>2</v>
      </c>
      <c r="F9963" t="s">
        <v>8</v>
      </c>
      <c r="G9963">
        <f>+VLOOKUP(Tabla2[[#This Row],[Cultivo]],Cod_categoría[],2,0)</f>
        <v>100112025</v>
      </c>
      <c r="H9963" t="str">
        <f>+VLOOKUP(F9963,Codigos[],2,0)</f>
        <v>Berries</v>
      </c>
      <c r="I9963">
        <f>+VLOOKUP(Tabla2[[#This Row],[Categoría]],Cod_procesamiento10[],2,0)</f>
        <v>1</v>
      </c>
      <c r="J9963" t="s">
        <v>163</v>
      </c>
      <c r="K9963" s="3">
        <v>3124.18</v>
      </c>
    </row>
    <row r="9964" spans="1:11" x14ac:dyDescent="0.35">
      <c r="A9964">
        <v>2014</v>
      </c>
      <c r="B9964" s="5" t="s">
        <v>59</v>
      </c>
      <c r="C9964" s="10">
        <v>41944</v>
      </c>
      <c r="D9964" t="s">
        <v>17</v>
      </c>
      <c r="E9964">
        <f>+VLOOKUP(Tabla2[[#This Row],[Punto de venta]],Punto_venta[],2,0)</f>
        <v>2</v>
      </c>
      <c r="F9964" t="s">
        <v>9</v>
      </c>
      <c r="G9964">
        <f>+VLOOKUP(Tabla2[[#This Row],[Cultivo]],Cod_categoría[],2,0)</f>
        <v>100102003</v>
      </c>
      <c r="H9964" t="str">
        <f>+VLOOKUP(F9964,Codigos[],2,0)</f>
        <v>Cítricos</v>
      </c>
      <c r="I9964">
        <f>+VLOOKUP(Tabla2[[#This Row],[Categoría]],Cod_procesamiento10[],2,0)</f>
        <v>2</v>
      </c>
      <c r="J9964" t="s">
        <v>163</v>
      </c>
      <c r="K9964" s="3">
        <v>1413.41</v>
      </c>
    </row>
    <row r="9965" spans="1:11" x14ac:dyDescent="0.35">
      <c r="A9965">
        <v>2014</v>
      </c>
      <c r="B9965" s="5" t="s">
        <v>59</v>
      </c>
      <c r="C9965" s="10">
        <v>41944</v>
      </c>
      <c r="D9965" t="s">
        <v>17</v>
      </c>
      <c r="E9965">
        <f>+VLOOKUP(Tabla2[[#This Row],[Punto de venta]],Punto_venta[],2,0)</f>
        <v>2</v>
      </c>
      <c r="F9965" t="s">
        <v>20</v>
      </c>
      <c r="G9965">
        <f>+VLOOKUP(Tabla2[[#This Row],[Cultivo]],Cod_categoría[],2,0)</f>
        <v>100102004</v>
      </c>
      <c r="H9965" t="str">
        <f>+VLOOKUP(F9965,Codigos[],2,0)</f>
        <v>Cítricos</v>
      </c>
      <c r="I9965">
        <f>+VLOOKUP(Tabla2[[#This Row],[Categoría]],Cod_procesamiento10[],2,0)</f>
        <v>2</v>
      </c>
      <c r="J9965" t="s">
        <v>163</v>
      </c>
      <c r="K9965" s="3">
        <v>1870.33</v>
      </c>
    </row>
    <row r="9966" spans="1:11" x14ac:dyDescent="0.35">
      <c r="A9966">
        <v>2014</v>
      </c>
      <c r="B9966" s="5" t="s">
        <v>59</v>
      </c>
      <c r="C9966" s="10">
        <v>41944</v>
      </c>
      <c r="D9966" t="s">
        <v>17</v>
      </c>
      <c r="E9966">
        <f>+VLOOKUP(Tabla2[[#This Row],[Punto de venta]],Punto_venta[],2,0)</f>
        <v>2</v>
      </c>
      <c r="F9966" t="s">
        <v>21</v>
      </c>
      <c r="G9966">
        <f>+VLOOKUP(Tabla2[[#This Row],[Cultivo]],Cod_categoría[],2,0)</f>
        <v>100108002</v>
      </c>
      <c r="H9966" t="str">
        <f>+VLOOKUP(F9966,Codigos[],2,0)</f>
        <v>Frutos tropicales y subtropicales</v>
      </c>
      <c r="I9966">
        <f>+VLOOKUP(Tabla2[[#This Row],[Categoría]],Cod_procesamiento10[],2,0)</f>
        <v>4</v>
      </c>
      <c r="J9966" t="s">
        <v>163</v>
      </c>
      <c r="K9966" s="3">
        <v>2250.96</v>
      </c>
    </row>
    <row r="9967" spans="1:11" x14ac:dyDescent="0.35">
      <c r="A9967">
        <v>2014</v>
      </c>
      <c r="B9967" s="5" t="s">
        <v>59</v>
      </c>
      <c r="C9967" s="10">
        <v>41944</v>
      </c>
      <c r="D9967" t="s">
        <v>17</v>
      </c>
      <c r="E9967">
        <f>+VLOOKUP(Tabla2[[#This Row],[Punto de venta]],Punto_venta[],2,0)</f>
        <v>2</v>
      </c>
      <c r="F9967" t="s">
        <v>10</v>
      </c>
      <c r="G9967">
        <f>+VLOOKUP(Tabla2[[#This Row],[Cultivo]],Cod_categoría[],2,0)</f>
        <v>100104002</v>
      </c>
      <c r="H9967" t="str">
        <f>+VLOOKUP(F9967,Codigos[],2,0)</f>
        <v>Frutos de pepita</v>
      </c>
      <c r="I9967">
        <f>+VLOOKUP(Tabla2[[#This Row],[Categoría]],Cod_procesamiento10[],2,0)</f>
        <v>3</v>
      </c>
      <c r="J9967" t="s">
        <v>163</v>
      </c>
      <c r="K9967" s="3">
        <v>1101.48</v>
      </c>
    </row>
    <row r="9968" spans="1:11" x14ac:dyDescent="0.35">
      <c r="A9968">
        <v>2014</v>
      </c>
      <c r="B9968" s="5" t="s">
        <v>59</v>
      </c>
      <c r="C9968" s="10">
        <v>41944</v>
      </c>
      <c r="D9968" t="s">
        <v>17</v>
      </c>
      <c r="E9968">
        <f>+VLOOKUP(Tabla2[[#This Row],[Punto de venta]],Punto_venta[],2,0)</f>
        <v>2</v>
      </c>
      <c r="F9968" t="s">
        <v>11</v>
      </c>
      <c r="G9968">
        <f>+VLOOKUP(Tabla2[[#This Row],[Cultivo]],Cod_categoría[],2,0)</f>
        <v>100102005</v>
      </c>
      <c r="H9968" t="str">
        <f>+VLOOKUP(F9968,Codigos[],2,0)</f>
        <v>Cítricos</v>
      </c>
      <c r="I9968">
        <f>+VLOOKUP(Tabla2[[#This Row],[Categoría]],Cod_procesamiento10[],2,0)</f>
        <v>2</v>
      </c>
      <c r="J9968" t="s">
        <v>163</v>
      </c>
      <c r="K9968" s="3">
        <v>840.67</v>
      </c>
    </row>
    <row r="9969" spans="1:11" x14ac:dyDescent="0.35">
      <c r="A9969">
        <v>2014</v>
      </c>
      <c r="B9969" s="5" t="s">
        <v>59</v>
      </c>
      <c r="C9969" s="10">
        <v>41944</v>
      </c>
      <c r="D9969" t="s">
        <v>17</v>
      </c>
      <c r="E9969">
        <f>+VLOOKUP(Tabla2[[#This Row],[Punto de venta]],Punto_venta[],2,0)</f>
        <v>2</v>
      </c>
      <c r="F9969" t="s">
        <v>13</v>
      </c>
      <c r="G9969">
        <f>+VLOOKUP(Tabla2[[#This Row],[Cultivo]],Cod_categoría[],2,0)</f>
        <v>100106002</v>
      </c>
      <c r="H9969" t="str">
        <f>+VLOOKUP(F9969,Codigos[],2,0)</f>
        <v>Frutos oleaginosos</v>
      </c>
      <c r="I9969">
        <f>+VLOOKUP(Tabla2[[#This Row],[Categoría]],Cod_procesamiento10[],2,0)</f>
        <v>12</v>
      </c>
      <c r="J9969" t="s">
        <v>163</v>
      </c>
      <c r="K9969" s="3">
        <v>2400.08</v>
      </c>
    </row>
    <row r="9970" spans="1:11" x14ac:dyDescent="0.35">
      <c r="A9970">
        <v>2014</v>
      </c>
      <c r="B9970" s="5" t="s">
        <v>59</v>
      </c>
      <c r="C9970" s="10">
        <v>41944</v>
      </c>
      <c r="D9970" t="s">
        <v>17</v>
      </c>
      <c r="E9970">
        <f>+VLOOKUP(Tabla2[[#This Row],[Punto de venta]],Punto_venta[],2,0)</f>
        <v>2</v>
      </c>
      <c r="F9970" t="s">
        <v>14</v>
      </c>
      <c r="G9970">
        <f>+VLOOKUP(Tabla2[[#This Row],[Cultivo]],Cod_categoría[],2,0)</f>
        <v>100104005</v>
      </c>
      <c r="H9970" t="str">
        <f>+VLOOKUP(F9970,Codigos[],2,0)</f>
        <v>Frutos de pepita</v>
      </c>
      <c r="I9970">
        <f>+VLOOKUP(Tabla2[[#This Row],[Categoría]],Cod_procesamiento10[],2,0)</f>
        <v>3</v>
      </c>
      <c r="J9970" t="s">
        <v>163</v>
      </c>
      <c r="K9970" s="3">
        <v>1221.51</v>
      </c>
    </row>
    <row r="9971" spans="1:11" x14ac:dyDescent="0.35">
      <c r="A9971">
        <v>2014</v>
      </c>
      <c r="B9971" s="5" t="s">
        <v>59</v>
      </c>
      <c r="C9971" s="10">
        <v>41944</v>
      </c>
      <c r="D9971" t="s">
        <v>17</v>
      </c>
      <c r="E9971">
        <f>+VLOOKUP(Tabla2[[#This Row],[Punto de venta]],Punto_venta[],2,0)</f>
        <v>2</v>
      </c>
      <c r="F9971" t="s">
        <v>15</v>
      </c>
      <c r="G9971">
        <f>+VLOOKUP(Tabla2[[#This Row],[Cultivo]],Cod_categoría[],2,0)</f>
        <v>100108006</v>
      </c>
      <c r="H9971" t="str">
        <f>+VLOOKUP(F9971,Codigos[],2,0)</f>
        <v>Frutos tropicales y subtropicales</v>
      </c>
      <c r="I9971">
        <f>+VLOOKUP(Tabla2[[#This Row],[Categoría]],Cod_procesamiento10[],2,0)</f>
        <v>4</v>
      </c>
      <c r="J9971" t="s">
        <v>163</v>
      </c>
      <c r="K9971" s="3">
        <v>716.47</v>
      </c>
    </row>
    <row r="9972" spans="1:11" x14ac:dyDescent="0.35">
      <c r="A9972">
        <v>2014</v>
      </c>
      <c r="B9972" s="5" t="s">
        <v>59</v>
      </c>
      <c r="C9972" s="10">
        <v>41944</v>
      </c>
      <c r="D9972" t="s">
        <v>2</v>
      </c>
      <c r="E9972">
        <f>+VLOOKUP(Tabla2[[#This Row],[Punto de venta]],Punto_venta[],2,0)</f>
        <v>1</v>
      </c>
      <c r="F9972" t="s">
        <v>3</v>
      </c>
      <c r="G9972">
        <f>+VLOOKUP(Tabla2[[#This Row],[Cultivo]],Cod_categoría[],2,0)</f>
        <v>100103001</v>
      </c>
      <c r="H9972" t="str">
        <f>+VLOOKUP(F9972,Codigos[],2,0)</f>
        <v>Frutos de carozo</v>
      </c>
      <c r="I9972">
        <f>+VLOOKUP(Tabla2[[#This Row],[Categoría]],Cod_procesamiento10[],2,0)</f>
        <v>5</v>
      </c>
      <c r="J9972" t="s">
        <v>163</v>
      </c>
      <c r="K9972" s="3">
        <v>1308.8800000000001</v>
      </c>
    </row>
    <row r="9973" spans="1:11" x14ac:dyDescent="0.35">
      <c r="A9973">
        <v>2014</v>
      </c>
      <c r="B9973" s="5" t="s">
        <v>59</v>
      </c>
      <c r="C9973" s="10">
        <v>41944</v>
      </c>
      <c r="D9973" t="s">
        <v>2</v>
      </c>
      <c r="E9973">
        <f>+VLOOKUP(Tabla2[[#This Row],[Punto de venta]],Punto_venta[],2,0)</f>
        <v>1</v>
      </c>
      <c r="F9973" t="s">
        <v>4</v>
      </c>
      <c r="G9973">
        <f>+VLOOKUP(Tabla2[[#This Row],[Cultivo]],Cod_categoría[],2,0)</f>
        <v>100107002</v>
      </c>
      <c r="H9973" t="str">
        <f>+VLOOKUP(F9973,Codigos[],2,0)</f>
        <v>Frutos tropicales y subtropicales</v>
      </c>
      <c r="I9973">
        <f>+VLOOKUP(Tabla2[[#This Row],[Categoría]],Cod_procesamiento10[],2,0)</f>
        <v>4</v>
      </c>
      <c r="J9973" t="s">
        <v>163</v>
      </c>
      <c r="K9973" s="3">
        <v>1605.38</v>
      </c>
    </row>
    <row r="9974" spans="1:11" x14ac:dyDescent="0.35">
      <c r="A9974">
        <v>2014</v>
      </c>
      <c r="B9974" s="5" t="s">
        <v>59</v>
      </c>
      <c r="C9974" s="10">
        <v>41944</v>
      </c>
      <c r="D9974" t="s">
        <v>2</v>
      </c>
      <c r="E9974">
        <f>+VLOOKUP(Tabla2[[#This Row],[Punto de venta]],Punto_venta[],2,0)</f>
        <v>1</v>
      </c>
      <c r="F9974" t="s">
        <v>6</v>
      </c>
      <c r="G9974">
        <f>+VLOOKUP(Tabla2[[#This Row],[Cultivo]],Cod_categoría[],2,0)</f>
        <v>100103003</v>
      </c>
      <c r="H9974" t="str">
        <f>+VLOOKUP(F9974,Codigos[],2,0)</f>
        <v>Frutos de carozo</v>
      </c>
      <c r="I9974">
        <f>+VLOOKUP(Tabla2[[#This Row],[Categoría]],Cod_procesamiento10[],2,0)</f>
        <v>5</v>
      </c>
      <c r="J9974" t="s">
        <v>163</v>
      </c>
      <c r="K9974" s="3">
        <v>1040.51</v>
      </c>
    </row>
    <row r="9975" spans="1:11" x14ac:dyDescent="0.35">
      <c r="A9975">
        <v>2014</v>
      </c>
      <c r="B9975" s="5" t="s">
        <v>59</v>
      </c>
      <c r="C9975" s="10">
        <v>41944</v>
      </c>
      <c r="D9975" t="s">
        <v>2</v>
      </c>
      <c r="E9975">
        <f>+VLOOKUP(Tabla2[[#This Row],[Punto de venta]],Punto_venta[],2,0)</f>
        <v>1</v>
      </c>
      <c r="F9975" t="s">
        <v>7</v>
      </c>
      <c r="G9975">
        <f>+VLOOKUP(Tabla2[[#This Row],[Cultivo]],Cod_categoría[],2,0)</f>
        <v>100103004</v>
      </c>
      <c r="H9975" t="str">
        <f>+VLOOKUP(F9975,Codigos[],2,0)</f>
        <v>Frutos de carozo</v>
      </c>
      <c r="I9975">
        <f>+VLOOKUP(Tabla2[[#This Row],[Categoría]],Cod_procesamiento10[],2,0)</f>
        <v>5</v>
      </c>
      <c r="J9975" t="s">
        <v>163</v>
      </c>
      <c r="K9975" s="3">
        <v>962.06</v>
      </c>
    </row>
    <row r="9976" spans="1:11" x14ac:dyDescent="0.35">
      <c r="A9976">
        <v>2014</v>
      </c>
      <c r="B9976" s="5" t="s">
        <v>59</v>
      </c>
      <c r="C9976" s="10">
        <v>41944</v>
      </c>
      <c r="D9976" t="s">
        <v>2</v>
      </c>
      <c r="E9976">
        <f>+VLOOKUP(Tabla2[[#This Row],[Punto de venta]],Punto_venta[],2,0)</f>
        <v>1</v>
      </c>
      <c r="F9976" t="s">
        <v>8</v>
      </c>
      <c r="G9976">
        <f>+VLOOKUP(Tabla2[[#This Row],[Cultivo]],Cod_categoría[],2,0)</f>
        <v>100112025</v>
      </c>
      <c r="H9976" t="str">
        <f>+VLOOKUP(F9976,Codigos[],2,0)</f>
        <v>Berries</v>
      </c>
      <c r="I9976">
        <f>+VLOOKUP(Tabla2[[#This Row],[Categoría]],Cod_procesamiento10[],2,0)</f>
        <v>1</v>
      </c>
      <c r="J9976" t="s">
        <v>163</v>
      </c>
      <c r="K9976" s="3">
        <v>1116</v>
      </c>
    </row>
    <row r="9977" spans="1:11" x14ac:dyDescent="0.35">
      <c r="A9977">
        <v>2014</v>
      </c>
      <c r="B9977" s="5" t="s">
        <v>59</v>
      </c>
      <c r="C9977" s="10">
        <v>41944</v>
      </c>
      <c r="D9977" t="s">
        <v>2</v>
      </c>
      <c r="E9977">
        <f>+VLOOKUP(Tabla2[[#This Row],[Punto de venta]],Punto_venta[],2,0)</f>
        <v>1</v>
      </c>
      <c r="F9977" t="s">
        <v>9</v>
      </c>
      <c r="G9977">
        <f>+VLOOKUP(Tabla2[[#This Row],[Cultivo]],Cod_categoría[],2,0)</f>
        <v>100102003</v>
      </c>
      <c r="H9977" t="str">
        <f>+VLOOKUP(F9977,Codigos[],2,0)</f>
        <v>Cítricos</v>
      </c>
      <c r="I9977">
        <f>+VLOOKUP(Tabla2[[#This Row],[Categoría]],Cod_procesamiento10[],2,0)</f>
        <v>2</v>
      </c>
      <c r="J9977" t="s">
        <v>163</v>
      </c>
      <c r="K9977" s="3">
        <v>930.04</v>
      </c>
    </row>
    <row r="9978" spans="1:11" x14ac:dyDescent="0.35">
      <c r="A9978">
        <v>2014</v>
      </c>
      <c r="B9978" s="5" t="s">
        <v>59</v>
      </c>
      <c r="C9978" s="10">
        <v>41944</v>
      </c>
      <c r="D9978" t="s">
        <v>2</v>
      </c>
      <c r="E9978">
        <f>+VLOOKUP(Tabla2[[#This Row],[Punto de venta]],Punto_venta[],2,0)</f>
        <v>1</v>
      </c>
      <c r="F9978" t="s">
        <v>21</v>
      </c>
      <c r="G9978">
        <f>+VLOOKUP(Tabla2[[#This Row],[Cultivo]],Cod_categoría[],2,0)</f>
        <v>100108002</v>
      </c>
      <c r="H9978" t="str">
        <f>+VLOOKUP(F9978,Codigos[],2,0)</f>
        <v>Frutos tropicales y subtropicales</v>
      </c>
      <c r="I9978">
        <f>+VLOOKUP(Tabla2[[#This Row],[Categoría]],Cod_procesamiento10[],2,0)</f>
        <v>4</v>
      </c>
      <c r="J9978" t="s">
        <v>163</v>
      </c>
      <c r="K9978" s="3">
        <v>1883.68</v>
      </c>
    </row>
    <row r="9979" spans="1:11" x14ac:dyDescent="0.35">
      <c r="A9979">
        <v>2014</v>
      </c>
      <c r="B9979" s="5" t="s">
        <v>59</v>
      </c>
      <c r="C9979" s="10">
        <v>41944</v>
      </c>
      <c r="D9979" t="s">
        <v>2</v>
      </c>
      <c r="E9979">
        <f>+VLOOKUP(Tabla2[[#This Row],[Punto de venta]],Punto_venta[],2,0)</f>
        <v>1</v>
      </c>
      <c r="F9979" t="s">
        <v>10</v>
      </c>
      <c r="G9979">
        <f>+VLOOKUP(Tabla2[[#This Row],[Cultivo]],Cod_categoría[],2,0)</f>
        <v>100104002</v>
      </c>
      <c r="H9979" t="str">
        <f>+VLOOKUP(F9979,Codigos[],2,0)</f>
        <v>Frutos de pepita</v>
      </c>
      <c r="I9979">
        <f>+VLOOKUP(Tabla2[[#This Row],[Categoría]],Cod_procesamiento10[],2,0)</f>
        <v>3</v>
      </c>
      <c r="J9979" t="s">
        <v>163</v>
      </c>
      <c r="K9979" s="3">
        <v>645.41999999999996</v>
      </c>
    </row>
    <row r="9980" spans="1:11" x14ac:dyDescent="0.35">
      <c r="A9980">
        <v>2014</v>
      </c>
      <c r="B9980" s="5" t="s">
        <v>59</v>
      </c>
      <c r="C9980" s="10">
        <v>41944</v>
      </c>
      <c r="D9980" t="s">
        <v>2</v>
      </c>
      <c r="E9980">
        <f>+VLOOKUP(Tabla2[[#This Row],[Punto de venta]],Punto_venta[],2,0)</f>
        <v>1</v>
      </c>
      <c r="F9980" t="s">
        <v>11</v>
      </c>
      <c r="G9980">
        <f>+VLOOKUP(Tabla2[[#This Row],[Cultivo]],Cod_categoría[],2,0)</f>
        <v>100102005</v>
      </c>
      <c r="H9980" t="str">
        <f>+VLOOKUP(F9980,Codigos[],2,0)</f>
        <v>Cítricos</v>
      </c>
      <c r="I9980">
        <f>+VLOOKUP(Tabla2[[#This Row],[Categoría]],Cod_procesamiento10[],2,0)</f>
        <v>2</v>
      </c>
      <c r="J9980" t="s">
        <v>163</v>
      </c>
      <c r="K9980" s="3">
        <v>620.14</v>
      </c>
    </row>
    <row r="9981" spans="1:11" x14ac:dyDescent="0.35">
      <c r="A9981">
        <v>2014</v>
      </c>
      <c r="B9981" s="5" t="s">
        <v>59</v>
      </c>
      <c r="C9981" s="10">
        <v>41944</v>
      </c>
      <c r="D9981" t="s">
        <v>2</v>
      </c>
      <c r="E9981">
        <f>+VLOOKUP(Tabla2[[#This Row],[Punto de venta]],Punto_venta[],2,0)</f>
        <v>1</v>
      </c>
      <c r="F9981" t="s">
        <v>12</v>
      </c>
      <c r="G9981">
        <f>+VLOOKUP(Tabla2[[#This Row],[Cultivo]],Cod_categoría[],2,0)</f>
        <v>100103006</v>
      </c>
      <c r="H9981" t="str">
        <f>+VLOOKUP(F9981,Codigos[],2,0)</f>
        <v>Frutos de carozo</v>
      </c>
      <c r="I9981">
        <f>+VLOOKUP(Tabla2[[#This Row],[Categoría]],Cod_procesamiento10[],2,0)</f>
        <v>5</v>
      </c>
      <c r="J9981" t="s">
        <v>163</v>
      </c>
      <c r="K9981" s="3">
        <v>1121.49</v>
      </c>
    </row>
    <row r="9982" spans="1:11" x14ac:dyDescent="0.35">
      <c r="A9982">
        <v>2014</v>
      </c>
      <c r="B9982" s="5" t="s">
        <v>59</v>
      </c>
      <c r="C9982" s="10">
        <v>41944</v>
      </c>
      <c r="D9982" t="s">
        <v>2</v>
      </c>
      <c r="E9982">
        <f>+VLOOKUP(Tabla2[[#This Row],[Punto de venta]],Punto_venta[],2,0)</f>
        <v>1</v>
      </c>
      <c r="F9982" t="s">
        <v>13</v>
      </c>
      <c r="G9982">
        <f>+VLOOKUP(Tabla2[[#This Row],[Cultivo]],Cod_categoría[],2,0)</f>
        <v>100106002</v>
      </c>
      <c r="H9982" t="str">
        <f>+VLOOKUP(F9982,Codigos[],2,0)</f>
        <v>Frutos oleaginosos</v>
      </c>
      <c r="I9982">
        <f>+VLOOKUP(Tabla2[[#This Row],[Categoría]],Cod_procesamiento10[],2,0)</f>
        <v>12</v>
      </c>
      <c r="J9982" t="s">
        <v>163</v>
      </c>
      <c r="K9982" s="3">
        <v>2022.7</v>
      </c>
    </row>
    <row r="9983" spans="1:11" x14ac:dyDescent="0.35">
      <c r="A9983">
        <v>2014</v>
      </c>
      <c r="B9983" s="5" t="s">
        <v>59</v>
      </c>
      <c r="C9983" s="10">
        <v>41944</v>
      </c>
      <c r="D9983" t="s">
        <v>2</v>
      </c>
      <c r="E9983">
        <f>+VLOOKUP(Tabla2[[#This Row],[Punto de venta]],Punto_venta[],2,0)</f>
        <v>1</v>
      </c>
      <c r="F9983" t="s">
        <v>14</v>
      </c>
      <c r="G9983">
        <f>+VLOOKUP(Tabla2[[#This Row],[Cultivo]],Cod_categoría[],2,0)</f>
        <v>100104005</v>
      </c>
      <c r="H9983" t="str">
        <f>+VLOOKUP(F9983,Codigos[],2,0)</f>
        <v>Frutos de pepita</v>
      </c>
      <c r="I9983">
        <f>+VLOOKUP(Tabla2[[#This Row],[Categoría]],Cod_procesamiento10[],2,0)</f>
        <v>3</v>
      </c>
      <c r="J9983" t="s">
        <v>163</v>
      </c>
      <c r="K9983" s="3">
        <v>859.65</v>
      </c>
    </row>
    <row r="9984" spans="1:11" x14ac:dyDescent="0.35">
      <c r="A9984">
        <v>2014</v>
      </c>
      <c r="B9984" s="5" t="s">
        <v>59</v>
      </c>
      <c r="C9984" s="10">
        <v>41944</v>
      </c>
      <c r="D9984" t="s">
        <v>2</v>
      </c>
      <c r="E9984">
        <f>+VLOOKUP(Tabla2[[#This Row],[Punto de venta]],Punto_venta[],2,0)</f>
        <v>1</v>
      </c>
      <c r="F9984" t="s">
        <v>15</v>
      </c>
      <c r="G9984">
        <f>+VLOOKUP(Tabla2[[#This Row],[Cultivo]],Cod_categoría[],2,0)</f>
        <v>100108006</v>
      </c>
      <c r="H9984" t="str">
        <f>+VLOOKUP(F9984,Codigos[],2,0)</f>
        <v>Frutos tropicales y subtropicales</v>
      </c>
      <c r="I9984">
        <f>+VLOOKUP(Tabla2[[#This Row],[Categoría]],Cod_procesamiento10[],2,0)</f>
        <v>4</v>
      </c>
      <c r="J9984" t="s">
        <v>163</v>
      </c>
      <c r="K9984" s="3">
        <v>572.19000000000005</v>
      </c>
    </row>
    <row r="9985" spans="1:11" x14ac:dyDescent="0.35">
      <c r="A9985">
        <v>2014</v>
      </c>
      <c r="B9985" s="5" t="s">
        <v>59</v>
      </c>
      <c r="C9985" s="10">
        <v>41944</v>
      </c>
      <c r="D9985" t="s">
        <v>17</v>
      </c>
      <c r="E9985">
        <f>+VLOOKUP(Tabla2[[#This Row],[Punto de venta]],Punto_venta[],2,0)</f>
        <v>2</v>
      </c>
      <c r="F9985" t="s">
        <v>3</v>
      </c>
      <c r="G9985">
        <f>+VLOOKUP(Tabla2[[#This Row],[Cultivo]],Cod_categoría[],2,0)</f>
        <v>100103001</v>
      </c>
      <c r="H9985" t="str">
        <f>+VLOOKUP(F9985,Codigos[],2,0)</f>
        <v>Frutos de carozo</v>
      </c>
      <c r="I9985">
        <f>+VLOOKUP(Tabla2[[#This Row],[Categoría]],Cod_procesamiento10[],2,0)</f>
        <v>5</v>
      </c>
      <c r="J9985" t="s">
        <v>163</v>
      </c>
      <c r="K9985" s="3">
        <v>2343.5300000000002</v>
      </c>
    </row>
    <row r="9986" spans="1:11" x14ac:dyDescent="0.35">
      <c r="A9986">
        <v>2014</v>
      </c>
      <c r="B9986" s="5" t="s">
        <v>59</v>
      </c>
      <c r="C9986" s="10">
        <v>41944</v>
      </c>
      <c r="D9986" t="s">
        <v>17</v>
      </c>
      <c r="E9986">
        <f>+VLOOKUP(Tabla2[[#This Row],[Punto de venta]],Punto_venta[],2,0)</f>
        <v>2</v>
      </c>
      <c r="F9986" t="s">
        <v>4</v>
      </c>
      <c r="G9986">
        <f>+VLOOKUP(Tabla2[[#This Row],[Cultivo]],Cod_categoría[],2,0)</f>
        <v>100107002</v>
      </c>
      <c r="H9986" t="str">
        <f>+VLOOKUP(F9986,Codigos[],2,0)</f>
        <v>Frutos tropicales y subtropicales</v>
      </c>
      <c r="I9986">
        <f>+VLOOKUP(Tabla2[[#This Row],[Categoría]],Cod_procesamiento10[],2,0)</f>
        <v>4</v>
      </c>
      <c r="J9986" t="s">
        <v>163</v>
      </c>
      <c r="K9986" s="3">
        <v>2255.4299999999998</v>
      </c>
    </row>
    <row r="9987" spans="1:11" x14ac:dyDescent="0.35">
      <c r="A9987">
        <v>2014</v>
      </c>
      <c r="B9987" s="5" t="s">
        <v>59</v>
      </c>
      <c r="C9987" s="10">
        <v>41944</v>
      </c>
      <c r="D9987" t="s">
        <v>17</v>
      </c>
      <c r="E9987">
        <f>+VLOOKUP(Tabla2[[#This Row],[Punto de venta]],Punto_venta[],2,0)</f>
        <v>2</v>
      </c>
      <c r="F9987" t="s">
        <v>6</v>
      </c>
      <c r="G9987">
        <f>+VLOOKUP(Tabla2[[#This Row],[Cultivo]],Cod_categoría[],2,0)</f>
        <v>100103003</v>
      </c>
      <c r="H9987" t="str">
        <f>+VLOOKUP(F9987,Codigos[],2,0)</f>
        <v>Frutos de carozo</v>
      </c>
      <c r="I9987">
        <f>+VLOOKUP(Tabla2[[#This Row],[Categoría]],Cod_procesamiento10[],2,0)</f>
        <v>5</v>
      </c>
      <c r="J9987" t="s">
        <v>163</v>
      </c>
      <c r="K9987" s="3">
        <v>2359.29</v>
      </c>
    </row>
    <row r="9988" spans="1:11" x14ac:dyDescent="0.35">
      <c r="A9988">
        <v>2014</v>
      </c>
      <c r="B9988" s="5" t="s">
        <v>59</v>
      </c>
      <c r="C9988" s="10">
        <v>41944</v>
      </c>
      <c r="D9988" t="s">
        <v>17</v>
      </c>
      <c r="E9988">
        <f>+VLOOKUP(Tabla2[[#This Row],[Punto de venta]],Punto_venta[],2,0)</f>
        <v>2</v>
      </c>
      <c r="F9988" t="s">
        <v>7</v>
      </c>
      <c r="G9988">
        <f>+VLOOKUP(Tabla2[[#This Row],[Cultivo]],Cod_categoría[],2,0)</f>
        <v>100103004</v>
      </c>
      <c r="H9988" t="str">
        <f>+VLOOKUP(F9988,Codigos[],2,0)</f>
        <v>Frutos de carozo</v>
      </c>
      <c r="I9988">
        <f>+VLOOKUP(Tabla2[[#This Row],[Categoría]],Cod_procesamiento10[],2,0)</f>
        <v>5</v>
      </c>
      <c r="J9988" t="s">
        <v>163</v>
      </c>
      <c r="K9988" s="3">
        <v>2065.3000000000002</v>
      </c>
    </row>
    <row r="9989" spans="1:11" x14ac:dyDescent="0.35">
      <c r="A9989">
        <v>2014</v>
      </c>
      <c r="B9989" s="5" t="s">
        <v>59</v>
      </c>
      <c r="C9989" s="10">
        <v>41944</v>
      </c>
      <c r="D9989" t="s">
        <v>17</v>
      </c>
      <c r="E9989">
        <f>+VLOOKUP(Tabla2[[#This Row],[Punto de venta]],Punto_venta[],2,0)</f>
        <v>2</v>
      </c>
      <c r="F9989" t="s">
        <v>8</v>
      </c>
      <c r="G9989">
        <f>+VLOOKUP(Tabla2[[#This Row],[Cultivo]],Cod_categoría[],2,0)</f>
        <v>100112025</v>
      </c>
      <c r="H9989" t="str">
        <f>+VLOOKUP(F9989,Codigos[],2,0)</f>
        <v>Berries</v>
      </c>
      <c r="I9989">
        <f>+VLOOKUP(Tabla2[[#This Row],[Categoría]],Cod_procesamiento10[],2,0)</f>
        <v>1</v>
      </c>
      <c r="J9989" t="s">
        <v>163</v>
      </c>
      <c r="K9989" s="3">
        <v>3473.08</v>
      </c>
    </row>
    <row r="9990" spans="1:11" x14ac:dyDescent="0.35">
      <c r="A9990">
        <v>2014</v>
      </c>
      <c r="B9990" s="5" t="s">
        <v>59</v>
      </c>
      <c r="C9990" s="10">
        <v>41944</v>
      </c>
      <c r="D9990" t="s">
        <v>17</v>
      </c>
      <c r="E9990">
        <f>+VLOOKUP(Tabla2[[#This Row],[Punto de venta]],Punto_venta[],2,0)</f>
        <v>2</v>
      </c>
      <c r="F9990" t="s">
        <v>9</v>
      </c>
      <c r="G9990">
        <f>+VLOOKUP(Tabla2[[#This Row],[Cultivo]],Cod_categoría[],2,0)</f>
        <v>100102003</v>
      </c>
      <c r="H9990" t="str">
        <f>+VLOOKUP(F9990,Codigos[],2,0)</f>
        <v>Cítricos</v>
      </c>
      <c r="I9990">
        <f>+VLOOKUP(Tabla2[[#This Row],[Categoría]],Cod_procesamiento10[],2,0)</f>
        <v>2</v>
      </c>
      <c r="J9990" t="s">
        <v>163</v>
      </c>
      <c r="K9990" s="3">
        <v>1532.37</v>
      </c>
    </row>
    <row r="9991" spans="1:11" x14ac:dyDescent="0.35">
      <c r="A9991">
        <v>2014</v>
      </c>
      <c r="B9991" s="5" t="s">
        <v>59</v>
      </c>
      <c r="C9991" s="10">
        <v>41944</v>
      </c>
      <c r="D9991" t="s">
        <v>17</v>
      </c>
      <c r="E9991">
        <f>+VLOOKUP(Tabla2[[#This Row],[Punto de venta]],Punto_venta[],2,0)</f>
        <v>2</v>
      </c>
      <c r="F9991" t="s">
        <v>20</v>
      </c>
      <c r="G9991">
        <f>+VLOOKUP(Tabla2[[#This Row],[Cultivo]],Cod_categoría[],2,0)</f>
        <v>100102004</v>
      </c>
      <c r="H9991" t="str">
        <f>+VLOOKUP(F9991,Codigos[],2,0)</f>
        <v>Cítricos</v>
      </c>
      <c r="I9991">
        <f>+VLOOKUP(Tabla2[[#This Row],[Categoría]],Cod_procesamiento10[],2,0)</f>
        <v>2</v>
      </c>
      <c r="J9991" t="s">
        <v>163</v>
      </c>
      <c r="K9991" s="3">
        <v>1990</v>
      </c>
    </row>
    <row r="9992" spans="1:11" x14ac:dyDescent="0.35">
      <c r="A9992">
        <v>2014</v>
      </c>
      <c r="B9992" s="5" t="s">
        <v>59</v>
      </c>
      <c r="C9992" s="10">
        <v>41944</v>
      </c>
      <c r="D9992" t="s">
        <v>17</v>
      </c>
      <c r="E9992">
        <f>+VLOOKUP(Tabla2[[#This Row],[Punto de venta]],Punto_venta[],2,0)</f>
        <v>2</v>
      </c>
      <c r="F9992" t="s">
        <v>21</v>
      </c>
      <c r="G9992">
        <f>+VLOOKUP(Tabla2[[#This Row],[Cultivo]],Cod_categoría[],2,0)</f>
        <v>100108002</v>
      </c>
      <c r="H9992" t="str">
        <f>+VLOOKUP(F9992,Codigos[],2,0)</f>
        <v>Frutos tropicales y subtropicales</v>
      </c>
      <c r="I9992">
        <f>+VLOOKUP(Tabla2[[#This Row],[Categoría]],Cod_procesamiento10[],2,0)</f>
        <v>4</v>
      </c>
      <c r="J9992" t="s">
        <v>163</v>
      </c>
      <c r="K9992" s="3">
        <v>2038.88</v>
      </c>
    </row>
    <row r="9993" spans="1:11" x14ac:dyDescent="0.35">
      <c r="A9993">
        <v>2014</v>
      </c>
      <c r="B9993" s="5" t="s">
        <v>59</v>
      </c>
      <c r="C9993" s="10">
        <v>41944</v>
      </c>
      <c r="D9993" t="s">
        <v>17</v>
      </c>
      <c r="E9993">
        <f>+VLOOKUP(Tabla2[[#This Row],[Punto de venta]],Punto_venta[],2,0)</f>
        <v>2</v>
      </c>
      <c r="F9993" t="s">
        <v>10</v>
      </c>
      <c r="G9993">
        <f>+VLOOKUP(Tabla2[[#This Row],[Cultivo]],Cod_categoría[],2,0)</f>
        <v>100104002</v>
      </c>
      <c r="H9993" t="str">
        <f>+VLOOKUP(F9993,Codigos[],2,0)</f>
        <v>Frutos de pepita</v>
      </c>
      <c r="I9993">
        <f>+VLOOKUP(Tabla2[[#This Row],[Categoría]],Cod_procesamiento10[],2,0)</f>
        <v>3</v>
      </c>
      <c r="J9993" t="s">
        <v>163</v>
      </c>
      <c r="K9993" s="3">
        <v>1148.28</v>
      </c>
    </row>
    <row r="9994" spans="1:11" x14ac:dyDescent="0.35">
      <c r="A9994">
        <v>2014</v>
      </c>
      <c r="B9994" s="5" t="s">
        <v>59</v>
      </c>
      <c r="C9994" s="10">
        <v>41944</v>
      </c>
      <c r="D9994" t="s">
        <v>17</v>
      </c>
      <c r="E9994">
        <f>+VLOOKUP(Tabla2[[#This Row],[Punto de venta]],Punto_venta[],2,0)</f>
        <v>2</v>
      </c>
      <c r="F9994" t="s">
        <v>11</v>
      </c>
      <c r="G9994">
        <f>+VLOOKUP(Tabla2[[#This Row],[Cultivo]],Cod_categoría[],2,0)</f>
        <v>100102005</v>
      </c>
      <c r="H9994" t="str">
        <f>+VLOOKUP(F9994,Codigos[],2,0)</f>
        <v>Cítricos</v>
      </c>
      <c r="I9994">
        <f>+VLOOKUP(Tabla2[[#This Row],[Categoría]],Cod_procesamiento10[],2,0)</f>
        <v>2</v>
      </c>
      <c r="J9994" t="s">
        <v>163</v>
      </c>
      <c r="K9994" s="3">
        <v>877.19</v>
      </c>
    </row>
    <row r="9995" spans="1:11" x14ac:dyDescent="0.35">
      <c r="A9995">
        <v>2014</v>
      </c>
      <c r="B9995" s="5" t="s">
        <v>59</v>
      </c>
      <c r="C9995" s="10">
        <v>41944</v>
      </c>
      <c r="D9995" t="s">
        <v>17</v>
      </c>
      <c r="E9995">
        <f>+VLOOKUP(Tabla2[[#This Row],[Punto de venta]],Punto_venta[],2,0)</f>
        <v>2</v>
      </c>
      <c r="F9995" t="s">
        <v>12</v>
      </c>
      <c r="G9995">
        <f>+VLOOKUP(Tabla2[[#This Row],[Cultivo]],Cod_categoría[],2,0)</f>
        <v>100103006</v>
      </c>
      <c r="H9995" t="str">
        <f>+VLOOKUP(F9995,Codigos[],2,0)</f>
        <v>Frutos de carozo</v>
      </c>
      <c r="I9995">
        <f>+VLOOKUP(Tabla2[[#This Row],[Categoría]],Cod_procesamiento10[],2,0)</f>
        <v>5</v>
      </c>
      <c r="J9995" t="s">
        <v>163</v>
      </c>
      <c r="K9995" s="3">
        <v>1906.07</v>
      </c>
    </row>
    <row r="9996" spans="1:11" x14ac:dyDescent="0.35">
      <c r="A9996">
        <v>2014</v>
      </c>
      <c r="B9996" s="5" t="s">
        <v>59</v>
      </c>
      <c r="C9996" s="10">
        <v>41944</v>
      </c>
      <c r="D9996" t="s">
        <v>17</v>
      </c>
      <c r="E9996">
        <f>+VLOOKUP(Tabla2[[#This Row],[Punto de venta]],Punto_venta[],2,0)</f>
        <v>2</v>
      </c>
      <c r="F9996" t="s">
        <v>13</v>
      </c>
      <c r="G9996">
        <f>+VLOOKUP(Tabla2[[#This Row],[Cultivo]],Cod_categoría[],2,0)</f>
        <v>100106002</v>
      </c>
      <c r="H9996" t="str">
        <f>+VLOOKUP(F9996,Codigos[],2,0)</f>
        <v>Frutos oleaginosos</v>
      </c>
      <c r="I9996">
        <f>+VLOOKUP(Tabla2[[#This Row],[Categoría]],Cod_procesamiento10[],2,0)</f>
        <v>12</v>
      </c>
      <c r="J9996" t="s">
        <v>163</v>
      </c>
      <c r="K9996" s="3">
        <v>2507.21</v>
      </c>
    </row>
    <row r="9997" spans="1:11" x14ac:dyDescent="0.35">
      <c r="A9997">
        <v>2014</v>
      </c>
      <c r="B9997" s="5" t="s">
        <v>59</v>
      </c>
      <c r="C9997" s="10">
        <v>41944</v>
      </c>
      <c r="D9997" t="s">
        <v>17</v>
      </c>
      <c r="E9997">
        <f>+VLOOKUP(Tabla2[[#This Row],[Punto de venta]],Punto_venta[],2,0)</f>
        <v>2</v>
      </c>
      <c r="F9997" t="s">
        <v>14</v>
      </c>
      <c r="G9997">
        <f>+VLOOKUP(Tabla2[[#This Row],[Cultivo]],Cod_categoría[],2,0)</f>
        <v>100104005</v>
      </c>
      <c r="H9997" t="str">
        <f>+VLOOKUP(F9997,Codigos[],2,0)</f>
        <v>Frutos de pepita</v>
      </c>
      <c r="I9997">
        <f>+VLOOKUP(Tabla2[[#This Row],[Categoría]],Cod_procesamiento10[],2,0)</f>
        <v>3</v>
      </c>
      <c r="J9997" t="s">
        <v>163</v>
      </c>
      <c r="K9997" s="3">
        <v>1162.21</v>
      </c>
    </row>
    <row r="9998" spans="1:11" x14ac:dyDescent="0.35">
      <c r="A9998">
        <v>2014</v>
      </c>
      <c r="B9998" s="5" t="s">
        <v>59</v>
      </c>
      <c r="C9998" s="10">
        <v>41944</v>
      </c>
      <c r="D9998" t="s">
        <v>17</v>
      </c>
      <c r="E9998">
        <f>+VLOOKUP(Tabla2[[#This Row],[Punto de venta]],Punto_venta[],2,0)</f>
        <v>2</v>
      </c>
      <c r="F9998" t="s">
        <v>15</v>
      </c>
      <c r="G9998">
        <f>+VLOOKUP(Tabla2[[#This Row],[Cultivo]],Cod_categoría[],2,0)</f>
        <v>100108006</v>
      </c>
      <c r="H9998" t="str">
        <f>+VLOOKUP(F9998,Codigos[],2,0)</f>
        <v>Frutos tropicales y subtropicales</v>
      </c>
      <c r="I9998">
        <f>+VLOOKUP(Tabla2[[#This Row],[Categoría]],Cod_procesamiento10[],2,0)</f>
        <v>4</v>
      </c>
      <c r="J9998" t="s">
        <v>163</v>
      </c>
      <c r="K9998" s="3">
        <v>705.73</v>
      </c>
    </row>
    <row r="9999" spans="1:11" x14ac:dyDescent="0.35">
      <c r="A9999">
        <v>2014</v>
      </c>
      <c r="B9999" s="5" t="s">
        <v>59</v>
      </c>
      <c r="C9999" s="10">
        <v>41944</v>
      </c>
      <c r="D9999" t="s">
        <v>24</v>
      </c>
      <c r="E9999">
        <f>+VLOOKUP(Tabla2[[#This Row],[Punto de venta]],Punto_venta[],2,0)</f>
        <v>3</v>
      </c>
      <c r="F9999" t="s">
        <v>68</v>
      </c>
      <c r="G9999">
        <f>+VLOOKUP(Tabla2[[#This Row],[Cultivo]],Cod_categoría[],2,0)</f>
        <v>100101001</v>
      </c>
      <c r="H9999" t="str">
        <f>+VLOOKUP(F9999,Codigos[],2,0)</f>
        <v>Berries</v>
      </c>
      <c r="I9999">
        <f>+VLOOKUP(Tabla2[[#This Row],[Categoría]],Cod_procesamiento10[],2,0)</f>
        <v>1</v>
      </c>
      <c r="J9999" t="s">
        <v>163</v>
      </c>
      <c r="K9999" s="3">
        <v>2662.02</v>
      </c>
    </row>
    <row r="10000" spans="1:11" x14ac:dyDescent="0.35">
      <c r="A10000">
        <v>2014</v>
      </c>
      <c r="B10000" s="5" t="s">
        <v>59</v>
      </c>
      <c r="C10000" s="10">
        <v>41944</v>
      </c>
      <c r="D10000" t="s">
        <v>24</v>
      </c>
      <c r="E10000">
        <f>+VLOOKUP(Tabla2[[#This Row],[Punto de venta]],Punto_venta[],2,0)</f>
        <v>3</v>
      </c>
      <c r="F10000" t="s">
        <v>3</v>
      </c>
      <c r="G10000">
        <f>+VLOOKUP(Tabla2[[#This Row],[Cultivo]],Cod_categoría[],2,0)</f>
        <v>100103001</v>
      </c>
      <c r="H10000" t="str">
        <f>+VLOOKUP(F10000,Codigos[],2,0)</f>
        <v>Frutos de carozo</v>
      </c>
      <c r="I10000">
        <f>+VLOOKUP(Tabla2[[#This Row],[Categoría]],Cod_procesamiento10[],2,0)</f>
        <v>5</v>
      </c>
      <c r="J10000" t="s">
        <v>163</v>
      </c>
      <c r="K10000" s="3">
        <v>1052.27</v>
      </c>
    </row>
    <row r="10001" spans="1:11" x14ac:dyDescent="0.35">
      <c r="A10001">
        <v>2014</v>
      </c>
      <c r="B10001" s="5" t="s">
        <v>59</v>
      </c>
      <c r="C10001" s="10">
        <v>41944</v>
      </c>
      <c r="D10001" t="s">
        <v>24</v>
      </c>
      <c r="E10001">
        <f>+VLOOKUP(Tabla2[[#This Row],[Punto de venta]],Punto_venta[],2,0)</f>
        <v>3</v>
      </c>
      <c r="F10001" t="s">
        <v>4</v>
      </c>
      <c r="G10001">
        <f>+VLOOKUP(Tabla2[[#This Row],[Cultivo]],Cod_categoría[],2,0)</f>
        <v>100107002</v>
      </c>
      <c r="H10001" t="str">
        <f>+VLOOKUP(F10001,Codigos[],2,0)</f>
        <v>Frutos tropicales y subtropicales</v>
      </c>
      <c r="I10001">
        <f>+VLOOKUP(Tabla2[[#This Row],[Categoría]],Cod_procesamiento10[],2,0)</f>
        <v>4</v>
      </c>
      <c r="J10001" t="s">
        <v>163</v>
      </c>
      <c r="K10001" s="3">
        <v>1155.26</v>
      </c>
    </row>
    <row r="10002" spans="1:11" x14ac:dyDescent="0.35">
      <c r="A10002">
        <v>2014</v>
      </c>
      <c r="B10002" s="5" t="s">
        <v>59</v>
      </c>
      <c r="C10002" s="10">
        <v>41944</v>
      </c>
      <c r="D10002" t="s">
        <v>24</v>
      </c>
      <c r="E10002">
        <f>+VLOOKUP(Tabla2[[#This Row],[Punto de venta]],Punto_venta[],2,0)</f>
        <v>3</v>
      </c>
      <c r="F10002" t="s">
        <v>5</v>
      </c>
      <c r="G10002">
        <f>+VLOOKUP(Tabla2[[#This Row],[Cultivo]],Cod_categoría[],2,0)</f>
        <v>100103002</v>
      </c>
      <c r="H10002" t="str">
        <f>+VLOOKUP(F10002,Codigos[],2,0)</f>
        <v>Frutos de carozo</v>
      </c>
      <c r="I10002">
        <f>+VLOOKUP(Tabla2[[#This Row],[Categoría]],Cod_procesamiento10[],2,0)</f>
        <v>5</v>
      </c>
      <c r="J10002" t="s">
        <v>163</v>
      </c>
      <c r="K10002" s="3">
        <v>611.11</v>
      </c>
    </row>
    <row r="10003" spans="1:11" x14ac:dyDescent="0.35">
      <c r="A10003">
        <v>2014</v>
      </c>
      <c r="B10003" s="5" t="s">
        <v>59</v>
      </c>
      <c r="C10003" s="10">
        <v>41944</v>
      </c>
      <c r="D10003" t="s">
        <v>24</v>
      </c>
      <c r="E10003">
        <f>+VLOOKUP(Tabla2[[#This Row],[Punto de venta]],Punto_venta[],2,0)</f>
        <v>3</v>
      </c>
      <c r="F10003" t="s">
        <v>6</v>
      </c>
      <c r="G10003">
        <f>+VLOOKUP(Tabla2[[#This Row],[Cultivo]],Cod_categoría[],2,0)</f>
        <v>100103003</v>
      </c>
      <c r="H10003" t="str">
        <f>+VLOOKUP(F10003,Codigos[],2,0)</f>
        <v>Frutos de carozo</v>
      </c>
      <c r="I10003">
        <f>+VLOOKUP(Tabla2[[#This Row],[Categoría]],Cod_procesamiento10[],2,0)</f>
        <v>5</v>
      </c>
      <c r="J10003" t="s">
        <v>163</v>
      </c>
      <c r="K10003" s="3">
        <v>796.99</v>
      </c>
    </row>
    <row r="10004" spans="1:11" x14ac:dyDescent="0.35">
      <c r="A10004">
        <v>2014</v>
      </c>
      <c r="B10004" s="5" t="s">
        <v>59</v>
      </c>
      <c r="C10004" s="10">
        <v>41944</v>
      </c>
      <c r="D10004" t="s">
        <v>24</v>
      </c>
      <c r="E10004">
        <f>+VLOOKUP(Tabla2[[#This Row],[Punto de venta]],Punto_venta[],2,0)</f>
        <v>3</v>
      </c>
      <c r="F10004" t="s">
        <v>7</v>
      </c>
      <c r="G10004">
        <f>+VLOOKUP(Tabla2[[#This Row],[Cultivo]],Cod_categoría[],2,0)</f>
        <v>100103004</v>
      </c>
      <c r="H10004" t="str">
        <f>+VLOOKUP(F10004,Codigos[],2,0)</f>
        <v>Frutos de carozo</v>
      </c>
      <c r="I10004">
        <f>+VLOOKUP(Tabla2[[#This Row],[Categoría]],Cod_procesamiento10[],2,0)</f>
        <v>5</v>
      </c>
      <c r="J10004" t="s">
        <v>163</v>
      </c>
      <c r="K10004" s="3">
        <v>662.27</v>
      </c>
    </row>
    <row r="10005" spans="1:11" x14ac:dyDescent="0.35">
      <c r="A10005">
        <v>2014</v>
      </c>
      <c r="B10005" s="5" t="s">
        <v>59</v>
      </c>
      <c r="C10005" s="10">
        <v>41944</v>
      </c>
      <c r="D10005" t="s">
        <v>24</v>
      </c>
      <c r="E10005">
        <f>+VLOOKUP(Tabla2[[#This Row],[Punto de venta]],Punto_venta[],2,0)</f>
        <v>3</v>
      </c>
      <c r="F10005" t="s">
        <v>23</v>
      </c>
      <c r="G10005">
        <f>+VLOOKUP(Tabla2[[#This Row],[Cultivo]],Cod_categoría[],2,0)</f>
        <v>100101004</v>
      </c>
      <c r="H10005" t="str">
        <f>+VLOOKUP(F10005,Codigos[],2,0)</f>
        <v>Berries</v>
      </c>
      <c r="I10005">
        <f>+VLOOKUP(Tabla2[[#This Row],[Categoría]],Cod_procesamiento10[],2,0)</f>
        <v>1</v>
      </c>
      <c r="J10005" t="s">
        <v>163</v>
      </c>
      <c r="K10005" s="3">
        <v>3666.67</v>
      </c>
    </row>
    <row r="10006" spans="1:11" x14ac:dyDescent="0.35">
      <c r="A10006">
        <v>2014</v>
      </c>
      <c r="B10006" s="5" t="s">
        <v>59</v>
      </c>
      <c r="C10006" s="10">
        <v>41944</v>
      </c>
      <c r="D10006" t="s">
        <v>24</v>
      </c>
      <c r="E10006">
        <f>+VLOOKUP(Tabla2[[#This Row],[Punto de venta]],Punto_venta[],2,0)</f>
        <v>3</v>
      </c>
      <c r="F10006" t="s">
        <v>8</v>
      </c>
      <c r="G10006">
        <f>+VLOOKUP(Tabla2[[#This Row],[Cultivo]],Cod_categoría[],2,0)</f>
        <v>100112025</v>
      </c>
      <c r="H10006" t="str">
        <f>+VLOOKUP(F10006,Codigos[],2,0)</f>
        <v>Berries</v>
      </c>
      <c r="I10006">
        <f>+VLOOKUP(Tabla2[[#This Row],[Categoría]],Cod_procesamiento10[],2,0)</f>
        <v>1</v>
      </c>
      <c r="J10006" t="s">
        <v>163</v>
      </c>
      <c r="K10006" s="3">
        <v>970.35</v>
      </c>
    </row>
    <row r="10007" spans="1:11" x14ac:dyDescent="0.35">
      <c r="A10007">
        <v>2014</v>
      </c>
      <c r="B10007" s="5" t="s">
        <v>59</v>
      </c>
      <c r="C10007" s="10">
        <v>41944</v>
      </c>
      <c r="D10007" t="s">
        <v>24</v>
      </c>
      <c r="E10007">
        <f>+VLOOKUP(Tabla2[[#This Row],[Punto de venta]],Punto_venta[],2,0)</f>
        <v>3</v>
      </c>
      <c r="F10007" t="s">
        <v>33</v>
      </c>
      <c r="G10007">
        <f>+VLOOKUP(Tabla2[[#This Row],[Cultivo]],Cod_categoría[],2,0)</f>
        <v>100114040</v>
      </c>
      <c r="H10007" t="str">
        <f>+VLOOKUP(F10007,Codigos[],2,0)</f>
        <v>Frutos tropicales y subtropicales</v>
      </c>
      <c r="I10007">
        <f>+VLOOKUP(Tabla2[[#This Row],[Categoría]],Cod_procesamiento10[],2,0)</f>
        <v>4</v>
      </c>
      <c r="J10007" t="s">
        <v>163</v>
      </c>
      <c r="K10007" s="3">
        <v>1772.84</v>
      </c>
    </row>
    <row r="10008" spans="1:11" x14ac:dyDescent="0.35">
      <c r="A10008">
        <v>2014</v>
      </c>
      <c r="B10008" s="5" t="s">
        <v>59</v>
      </c>
      <c r="C10008" s="10">
        <v>41944</v>
      </c>
      <c r="D10008" t="s">
        <v>24</v>
      </c>
      <c r="E10008">
        <f>+VLOOKUP(Tabla2[[#This Row],[Punto de venta]],Punto_venta[],2,0)</f>
        <v>3</v>
      </c>
      <c r="F10008" t="s">
        <v>19</v>
      </c>
      <c r="G10008">
        <f>+VLOOKUP(Tabla2[[#This Row],[Cultivo]],Cod_categoría[],2,0)</f>
        <v>100101007</v>
      </c>
      <c r="H10008" t="str">
        <f>+VLOOKUP(F10008,Codigos[],2,0)</f>
        <v>Berries</v>
      </c>
      <c r="I10008">
        <f>+VLOOKUP(Tabla2[[#This Row],[Categoría]],Cod_procesamiento10[],2,0)</f>
        <v>1</v>
      </c>
      <c r="J10008" t="s">
        <v>163</v>
      </c>
      <c r="K10008" s="3">
        <v>714.52</v>
      </c>
    </row>
    <row r="10009" spans="1:11" x14ac:dyDescent="0.35">
      <c r="A10009">
        <v>2014</v>
      </c>
      <c r="B10009" s="5" t="s">
        <v>59</v>
      </c>
      <c r="C10009" s="10">
        <v>41944</v>
      </c>
      <c r="D10009" t="s">
        <v>24</v>
      </c>
      <c r="E10009">
        <f>+VLOOKUP(Tabla2[[#This Row],[Punto de venta]],Punto_venta[],2,0)</f>
        <v>3</v>
      </c>
      <c r="F10009" t="s">
        <v>9</v>
      </c>
      <c r="G10009">
        <f>+VLOOKUP(Tabla2[[#This Row],[Cultivo]],Cod_categoría[],2,0)</f>
        <v>100102003</v>
      </c>
      <c r="H10009" t="str">
        <f>+VLOOKUP(F10009,Codigos[],2,0)</f>
        <v>Cítricos</v>
      </c>
      <c r="I10009">
        <f>+VLOOKUP(Tabla2[[#This Row],[Categoría]],Cod_procesamiento10[],2,0)</f>
        <v>2</v>
      </c>
      <c r="J10009" t="s">
        <v>163</v>
      </c>
      <c r="K10009" s="3">
        <v>585.5</v>
      </c>
    </row>
    <row r="10010" spans="1:11" x14ac:dyDescent="0.35">
      <c r="A10010">
        <v>2014</v>
      </c>
      <c r="B10010" s="5" t="s">
        <v>59</v>
      </c>
      <c r="C10010" s="10">
        <v>41944</v>
      </c>
      <c r="D10010" t="s">
        <v>24</v>
      </c>
      <c r="E10010">
        <f>+VLOOKUP(Tabla2[[#This Row],[Punto de venta]],Punto_venta[],2,0)</f>
        <v>3</v>
      </c>
      <c r="F10010" t="s">
        <v>20</v>
      </c>
      <c r="G10010">
        <f>+VLOOKUP(Tabla2[[#This Row],[Cultivo]],Cod_categoría[],2,0)</f>
        <v>100102004</v>
      </c>
      <c r="H10010" t="str">
        <f>+VLOOKUP(F10010,Codigos[],2,0)</f>
        <v>Cítricos</v>
      </c>
      <c r="I10010">
        <f>+VLOOKUP(Tabla2[[#This Row],[Categoría]],Cod_procesamiento10[],2,0)</f>
        <v>2</v>
      </c>
      <c r="J10010" t="s">
        <v>163</v>
      </c>
      <c r="K10010" s="3">
        <v>478.39</v>
      </c>
    </row>
    <row r="10011" spans="1:11" x14ac:dyDescent="0.35">
      <c r="A10011">
        <v>2014</v>
      </c>
      <c r="B10011" s="5" t="s">
        <v>59</v>
      </c>
      <c r="C10011" s="10">
        <v>41944</v>
      </c>
      <c r="D10011" t="s">
        <v>24</v>
      </c>
      <c r="E10011">
        <f>+VLOOKUP(Tabla2[[#This Row],[Punto de venta]],Punto_venta[],2,0)</f>
        <v>3</v>
      </c>
      <c r="F10011" t="s">
        <v>21</v>
      </c>
      <c r="G10011">
        <f>+VLOOKUP(Tabla2[[#This Row],[Cultivo]],Cod_categoría[],2,0)</f>
        <v>100108002</v>
      </c>
      <c r="H10011" t="str">
        <f>+VLOOKUP(F10011,Codigos[],2,0)</f>
        <v>Frutos tropicales y subtropicales</v>
      </c>
      <c r="I10011">
        <f>+VLOOKUP(Tabla2[[#This Row],[Categoría]],Cod_procesamiento10[],2,0)</f>
        <v>4</v>
      </c>
      <c r="J10011" t="s">
        <v>163</v>
      </c>
      <c r="K10011" s="3">
        <v>1647.72</v>
      </c>
    </row>
    <row r="10012" spans="1:11" x14ac:dyDescent="0.35">
      <c r="A10012">
        <v>2014</v>
      </c>
      <c r="B10012" s="5" t="s">
        <v>59</v>
      </c>
      <c r="C10012" s="10">
        <v>41944</v>
      </c>
      <c r="D10012" t="s">
        <v>24</v>
      </c>
      <c r="E10012">
        <f>+VLOOKUP(Tabla2[[#This Row],[Punto de venta]],Punto_venta[],2,0)</f>
        <v>3</v>
      </c>
      <c r="F10012" t="s">
        <v>10</v>
      </c>
      <c r="G10012">
        <f>+VLOOKUP(Tabla2[[#This Row],[Cultivo]],Cod_categoría[],2,0)</f>
        <v>100104002</v>
      </c>
      <c r="H10012" t="str">
        <f>+VLOOKUP(F10012,Codigos[],2,0)</f>
        <v>Frutos de pepita</v>
      </c>
      <c r="I10012">
        <f>+VLOOKUP(Tabla2[[#This Row],[Categoría]],Cod_procesamiento10[],2,0)</f>
        <v>3</v>
      </c>
      <c r="J10012" t="s">
        <v>163</v>
      </c>
      <c r="K10012" s="3">
        <v>365.61</v>
      </c>
    </row>
    <row r="10013" spans="1:11" x14ac:dyDescent="0.35">
      <c r="A10013">
        <v>2014</v>
      </c>
      <c r="B10013" s="5" t="s">
        <v>59</v>
      </c>
      <c r="C10013" s="10">
        <v>41944</v>
      </c>
      <c r="D10013" t="s">
        <v>24</v>
      </c>
      <c r="E10013">
        <f>+VLOOKUP(Tabla2[[#This Row],[Punto de venta]],Punto_venta[],2,0)</f>
        <v>3</v>
      </c>
      <c r="F10013" t="s">
        <v>11</v>
      </c>
      <c r="G10013">
        <f>+VLOOKUP(Tabla2[[#This Row],[Cultivo]],Cod_categoría[],2,0)</f>
        <v>100102005</v>
      </c>
      <c r="H10013" t="str">
        <f>+VLOOKUP(F10013,Codigos[],2,0)</f>
        <v>Cítricos</v>
      </c>
      <c r="I10013">
        <f>+VLOOKUP(Tabla2[[#This Row],[Categoría]],Cod_procesamiento10[],2,0)</f>
        <v>2</v>
      </c>
      <c r="J10013" t="s">
        <v>163</v>
      </c>
      <c r="K10013" s="3">
        <v>337.98</v>
      </c>
    </row>
    <row r="10014" spans="1:11" x14ac:dyDescent="0.35">
      <c r="A10014">
        <v>2014</v>
      </c>
      <c r="B10014" s="5" t="s">
        <v>59</v>
      </c>
      <c r="C10014" s="10">
        <v>41944</v>
      </c>
      <c r="D10014" t="s">
        <v>24</v>
      </c>
      <c r="E10014">
        <f>+VLOOKUP(Tabla2[[#This Row],[Punto de venta]],Punto_venta[],2,0)</f>
        <v>3</v>
      </c>
      <c r="F10014" t="s">
        <v>12</v>
      </c>
      <c r="G10014">
        <f>+VLOOKUP(Tabla2[[#This Row],[Cultivo]],Cod_categoría[],2,0)</f>
        <v>100103006</v>
      </c>
      <c r="H10014" t="str">
        <f>+VLOOKUP(F10014,Codigos[],2,0)</f>
        <v>Frutos de carozo</v>
      </c>
      <c r="I10014">
        <f>+VLOOKUP(Tabla2[[#This Row],[Categoría]],Cod_procesamiento10[],2,0)</f>
        <v>5</v>
      </c>
      <c r="J10014" t="s">
        <v>163</v>
      </c>
      <c r="K10014" s="3">
        <v>710.36</v>
      </c>
    </row>
    <row r="10015" spans="1:11" x14ac:dyDescent="0.35">
      <c r="A10015">
        <v>2014</v>
      </c>
      <c r="B10015" s="5" t="s">
        <v>59</v>
      </c>
      <c r="C10015" s="10">
        <v>41944</v>
      </c>
      <c r="D10015" t="s">
        <v>24</v>
      </c>
      <c r="E10015">
        <f>+VLOOKUP(Tabla2[[#This Row],[Punto de venta]],Punto_venta[],2,0)</f>
        <v>3</v>
      </c>
      <c r="F10015" t="s">
        <v>32</v>
      </c>
      <c r="G10015">
        <f>+VLOOKUP(Tabla2[[#This Row],[Cultivo]],Cod_categoría[],2,0)</f>
        <v>100114031</v>
      </c>
      <c r="H10015" t="str">
        <f>+VLOOKUP(F10015,Codigos[],2,0)</f>
        <v>Frutos de pepita</v>
      </c>
      <c r="I10015">
        <f>+VLOOKUP(Tabla2[[#This Row],[Categoría]],Cod_procesamiento10[],2,0)</f>
        <v>3</v>
      </c>
      <c r="J10015" t="s">
        <v>163</v>
      </c>
      <c r="K10015" s="3">
        <v>1024.3900000000001</v>
      </c>
    </row>
    <row r="10016" spans="1:11" x14ac:dyDescent="0.35">
      <c r="A10016">
        <v>2014</v>
      </c>
      <c r="B10016" s="5" t="s">
        <v>59</v>
      </c>
      <c r="C10016" s="10">
        <v>41944</v>
      </c>
      <c r="D10016" t="s">
        <v>24</v>
      </c>
      <c r="E10016">
        <f>+VLOOKUP(Tabla2[[#This Row],[Punto de venta]],Punto_venta[],2,0)</f>
        <v>3</v>
      </c>
      <c r="F10016" t="s">
        <v>13</v>
      </c>
      <c r="G10016">
        <f>+VLOOKUP(Tabla2[[#This Row],[Cultivo]],Cod_categoría[],2,0)</f>
        <v>100106002</v>
      </c>
      <c r="H10016" t="str">
        <f>+VLOOKUP(F10016,Codigos[],2,0)</f>
        <v>Frutos oleaginosos</v>
      </c>
      <c r="I10016">
        <f>+VLOOKUP(Tabla2[[#This Row],[Categoría]],Cod_procesamiento10[],2,0)</f>
        <v>12</v>
      </c>
      <c r="J10016" t="s">
        <v>163</v>
      </c>
      <c r="K10016" s="3">
        <v>1682.42</v>
      </c>
    </row>
    <row r="10017" spans="1:11" x14ac:dyDescent="0.35">
      <c r="A10017">
        <v>2014</v>
      </c>
      <c r="B10017" s="5" t="s">
        <v>59</v>
      </c>
      <c r="C10017" s="10">
        <v>41944</v>
      </c>
      <c r="D10017" t="s">
        <v>24</v>
      </c>
      <c r="E10017">
        <f>+VLOOKUP(Tabla2[[#This Row],[Punto de venta]],Punto_venta[],2,0)</f>
        <v>3</v>
      </c>
      <c r="F10017" t="s">
        <v>31</v>
      </c>
      <c r="G10017">
        <f>+VLOOKUP(Tabla2[[#This Row],[Cultivo]],Cod_categoría[],2,0)</f>
        <v>100108004</v>
      </c>
      <c r="H10017" t="str">
        <f>+VLOOKUP(F10017,Codigos[],2,0)</f>
        <v>Frutos tropicales y subtropicales</v>
      </c>
      <c r="I10017">
        <f>+VLOOKUP(Tabla2[[#This Row],[Categoría]],Cod_procesamiento10[],2,0)</f>
        <v>4</v>
      </c>
      <c r="J10017" t="s">
        <v>163</v>
      </c>
      <c r="K10017" s="3">
        <v>976.21</v>
      </c>
    </row>
    <row r="10018" spans="1:11" x14ac:dyDescent="0.35">
      <c r="A10018">
        <v>2014</v>
      </c>
      <c r="B10018" s="5" t="s">
        <v>59</v>
      </c>
      <c r="C10018" s="10">
        <v>41944</v>
      </c>
      <c r="D10018" t="s">
        <v>24</v>
      </c>
      <c r="E10018">
        <f>+VLOOKUP(Tabla2[[#This Row],[Punto de venta]],Punto_venta[],2,0)</f>
        <v>3</v>
      </c>
      <c r="F10018" t="s">
        <v>14</v>
      </c>
      <c r="G10018">
        <f>+VLOOKUP(Tabla2[[#This Row],[Cultivo]],Cod_categoría[],2,0)</f>
        <v>100104005</v>
      </c>
      <c r="H10018" t="str">
        <f>+VLOOKUP(F10018,Codigos[],2,0)</f>
        <v>Frutos de pepita</v>
      </c>
      <c r="I10018">
        <f>+VLOOKUP(Tabla2[[#This Row],[Categoría]],Cod_procesamiento10[],2,0)</f>
        <v>3</v>
      </c>
      <c r="J10018" t="s">
        <v>163</v>
      </c>
      <c r="K10018" s="3">
        <v>581.27</v>
      </c>
    </row>
    <row r="10019" spans="1:11" x14ac:dyDescent="0.35">
      <c r="A10019">
        <v>2014</v>
      </c>
      <c r="B10019" s="5" t="s">
        <v>59</v>
      </c>
      <c r="C10019" s="10">
        <v>41944</v>
      </c>
      <c r="D10019" t="s">
        <v>24</v>
      </c>
      <c r="E10019">
        <f>+VLOOKUP(Tabla2[[#This Row],[Punto de venta]],Punto_venta[],2,0)</f>
        <v>3</v>
      </c>
      <c r="F10019" t="s">
        <v>15</v>
      </c>
      <c r="G10019">
        <f>+VLOOKUP(Tabla2[[#This Row],[Cultivo]],Cod_categoría[],2,0)</f>
        <v>100108006</v>
      </c>
      <c r="H10019" t="str">
        <f>+VLOOKUP(F10019,Codigos[],2,0)</f>
        <v>Frutos tropicales y subtropicales</v>
      </c>
      <c r="I10019">
        <f>+VLOOKUP(Tabla2[[#This Row],[Categoría]],Cod_procesamiento10[],2,0)</f>
        <v>4</v>
      </c>
      <c r="J10019" t="s">
        <v>163</v>
      </c>
      <c r="K10019" s="3">
        <v>525.35</v>
      </c>
    </row>
    <row r="10020" spans="1:11" x14ac:dyDescent="0.35">
      <c r="A10020">
        <v>2014</v>
      </c>
      <c r="B10020" s="5" t="s">
        <v>59</v>
      </c>
      <c r="C10020" s="10">
        <v>41944</v>
      </c>
      <c r="D10020" t="s">
        <v>24</v>
      </c>
      <c r="E10020">
        <f>+VLOOKUP(Tabla2[[#This Row],[Punto de venta]],Punto_venta[],2,0)</f>
        <v>3</v>
      </c>
      <c r="F10020" t="s">
        <v>27</v>
      </c>
      <c r="G10020">
        <f>+VLOOKUP(Tabla2[[#This Row],[Cultivo]],Cod_categoría[],2,0)</f>
        <v>100102006</v>
      </c>
      <c r="H10020" t="str">
        <f>+VLOOKUP(F10020,Codigos[],2,0)</f>
        <v>Cítricos</v>
      </c>
      <c r="I10020">
        <f>+VLOOKUP(Tabla2[[#This Row],[Categoría]],Cod_procesamiento10[],2,0)</f>
        <v>2</v>
      </c>
      <c r="J10020" t="s">
        <v>163</v>
      </c>
      <c r="K10020" s="3">
        <v>469.78</v>
      </c>
    </row>
    <row r="10021" spans="1:11" x14ac:dyDescent="0.35">
      <c r="A10021">
        <v>2014</v>
      </c>
      <c r="B10021" s="5" t="s">
        <v>59</v>
      </c>
      <c r="C10021" s="10">
        <v>41944</v>
      </c>
      <c r="D10021" t="s">
        <v>24</v>
      </c>
      <c r="E10021">
        <f>+VLOOKUP(Tabla2[[#This Row],[Punto de venta]],Punto_venta[],2,0)</f>
        <v>3</v>
      </c>
      <c r="F10021" t="s">
        <v>34</v>
      </c>
      <c r="G10021">
        <f>+VLOOKUP(Tabla2[[#This Row],[Cultivo]],Cod_categoría[],2,0)</f>
        <v>100114045</v>
      </c>
      <c r="H10021" t="str">
        <f>+VLOOKUP(F10021,Codigos[],2,0)</f>
        <v>Otros</v>
      </c>
      <c r="I10021">
        <f>+VLOOKUP(Tabla2[[#This Row],[Categoría]],Cod_procesamiento10[],2,0)</f>
        <v>13</v>
      </c>
      <c r="J10021" t="s">
        <v>163</v>
      </c>
      <c r="K10021" s="3">
        <v>1125</v>
      </c>
    </row>
    <row r="10022" spans="1:11" x14ac:dyDescent="0.35">
      <c r="A10022">
        <v>2014</v>
      </c>
      <c r="B10022" s="5" t="s">
        <v>59</v>
      </c>
      <c r="C10022" s="10">
        <v>41944</v>
      </c>
      <c r="D10022" t="s">
        <v>24</v>
      </c>
      <c r="E10022">
        <f>+VLOOKUP(Tabla2[[#This Row],[Punto de venta]],Punto_venta[],2,0)</f>
        <v>3</v>
      </c>
      <c r="F10022" t="s">
        <v>18</v>
      </c>
      <c r="G10022">
        <f>+VLOOKUP(Tabla2[[#This Row],[Cultivo]],Cod_categoría[],2,0)</f>
        <v>100114042</v>
      </c>
      <c r="H10022" t="str">
        <f>+VLOOKUP(F10022,Codigos[],2,0)</f>
        <v>Otros</v>
      </c>
      <c r="I10022">
        <f>+VLOOKUP(Tabla2[[#This Row],[Categoría]],Cod_procesamiento10[],2,0)</f>
        <v>13</v>
      </c>
      <c r="J10022" t="s">
        <v>163</v>
      </c>
      <c r="K10022" s="3">
        <v>946.36</v>
      </c>
    </row>
    <row r="10023" spans="1:11" x14ac:dyDescent="0.35">
      <c r="A10023">
        <v>2014</v>
      </c>
      <c r="B10023" s="5" t="s">
        <v>59</v>
      </c>
      <c r="C10023" s="10">
        <v>41944</v>
      </c>
      <c r="D10023" t="s">
        <v>24</v>
      </c>
      <c r="E10023">
        <f>+VLOOKUP(Tabla2[[#This Row],[Punto de venta]],Punto_venta[],2,0)</f>
        <v>3</v>
      </c>
      <c r="F10023" t="s">
        <v>16</v>
      </c>
      <c r="G10023">
        <f>+VLOOKUP(Tabla2[[#This Row],[Cultivo]],Cod_categoría[],2,0)</f>
        <v>100109001</v>
      </c>
      <c r="H10023" t="str">
        <f>+VLOOKUP(F10023,Codigos[],2,0)</f>
        <v>Uva</v>
      </c>
      <c r="I10023">
        <f>+VLOOKUP(Tabla2[[#This Row],[Categoría]],Cod_procesamiento10[],2,0)</f>
        <v>11</v>
      </c>
      <c r="J10023" t="s">
        <v>163</v>
      </c>
      <c r="K10023" s="3">
        <v>1453.45</v>
      </c>
    </row>
    <row r="10024" spans="1:11" x14ac:dyDescent="0.35">
      <c r="A10024">
        <v>2014</v>
      </c>
      <c r="B10024" s="5" t="s">
        <v>58</v>
      </c>
      <c r="C10024" s="10">
        <v>41913</v>
      </c>
      <c r="D10024" t="s">
        <v>2</v>
      </c>
      <c r="E10024">
        <f>+VLOOKUP(Tabla2[[#This Row],[Punto de venta]],Punto_venta[],2,0)</f>
        <v>1</v>
      </c>
      <c r="F10024" t="s">
        <v>4</v>
      </c>
      <c r="G10024">
        <f>+VLOOKUP(Tabla2[[#This Row],[Cultivo]],Cod_categoría[],2,0)</f>
        <v>100107002</v>
      </c>
      <c r="H10024" t="str">
        <f>+VLOOKUP(F10024,Codigos[],2,0)</f>
        <v>Frutos tropicales y subtropicales</v>
      </c>
      <c r="I10024">
        <f>+VLOOKUP(Tabla2[[#This Row],[Categoría]],Cod_procesamiento10[],2,0)</f>
        <v>4</v>
      </c>
      <c r="J10024" t="s">
        <v>163</v>
      </c>
      <c r="K10024" s="3">
        <v>1886.38</v>
      </c>
    </row>
    <row r="10025" spans="1:11" x14ac:dyDescent="0.35">
      <c r="A10025">
        <v>2014</v>
      </c>
      <c r="B10025" s="5" t="s">
        <v>58</v>
      </c>
      <c r="C10025" s="10">
        <v>41913</v>
      </c>
      <c r="D10025" t="s">
        <v>2</v>
      </c>
      <c r="E10025">
        <f>+VLOOKUP(Tabla2[[#This Row],[Punto de venta]],Punto_venta[],2,0)</f>
        <v>1</v>
      </c>
      <c r="F10025" t="s">
        <v>19</v>
      </c>
      <c r="G10025">
        <f>+VLOOKUP(Tabla2[[#This Row],[Cultivo]],Cod_categoría[],2,0)</f>
        <v>100101007</v>
      </c>
      <c r="H10025" t="str">
        <f>+VLOOKUP(F10025,Codigos[],2,0)</f>
        <v>Berries</v>
      </c>
      <c r="I10025">
        <f>+VLOOKUP(Tabla2[[#This Row],[Categoría]],Cod_procesamiento10[],2,0)</f>
        <v>1</v>
      </c>
      <c r="J10025" t="s">
        <v>163</v>
      </c>
      <c r="K10025" s="3">
        <v>785.24</v>
      </c>
    </row>
    <row r="10026" spans="1:11" x14ac:dyDescent="0.35">
      <c r="A10026">
        <v>2014</v>
      </c>
      <c r="B10026" s="5" t="s">
        <v>58</v>
      </c>
      <c r="C10026" s="10">
        <v>41913</v>
      </c>
      <c r="D10026" t="s">
        <v>2</v>
      </c>
      <c r="E10026">
        <f>+VLOOKUP(Tabla2[[#This Row],[Punto de venta]],Punto_venta[],2,0)</f>
        <v>1</v>
      </c>
      <c r="F10026" t="s">
        <v>9</v>
      </c>
      <c r="G10026">
        <f>+VLOOKUP(Tabla2[[#This Row],[Cultivo]],Cod_categoría[],2,0)</f>
        <v>100102003</v>
      </c>
      <c r="H10026" t="str">
        <f>+VLOOKUP(F10026,Codigos[],2,0)</f>
        <v>Cítricos</v>
      </c>
      <c r="I10026">
        <f>+VLOOKUP(Tabla2[[#This Row],[Categoría]],Cod_procesamiento10[],2,0)</f>
        <v>2</v>
      </c>
      <c r="J10026" t="s">
        <v>163</v>
      </c>
      <c r="K10026" s="3">
        <v>563.41999999999996</v>
      </c>
    </row>
    <row r="10027" spans="1:11" x14ac:dyDescent="0.35">
      <c r="A10027">
        <v>2014</v>
      </c>
      <c r="B10027" s="5" t="s">
        <v>58</v>
      </c>
      <c r="C10027" s="10">
        <v>41913</v>
      </c>
      <c r="D10027" t="s">
        <v>2</v>
      </c>
      <c r="E10027">
        <f>+VLOOKUP(Tabla2[[#This Row],[Punto de venta]],Punto_venta[],2,0)</f>
        <v>1</v>
      </c>
      <c r="F10027" t="s">
        <v>20</v>
      </c>
      <c r="G10027">
        <f>+VLOOKUP(Tabla2[[#This Row],[Cultivo]],Cod_categoría[],2,0)</f>
        <v>100102004</v>
      </c>
      <c r="H10027" t="str">
        <f>+VLOOKUP(F10027,Codigos[],2,0)</f>
        <v>Cítricos</v>
      </c>
      <c r="I10027">
        <f>+VLOOKUP(Tabla2[[#This Row],[Categoría]],Cod_procesamiento10[],2,0)</f>
        <v>2</v>
      </c>
      <c r="J10027" t="s">
        <v>163</v>
      </c>
      <c r="K10027" s="3">
        <v>835.7</v>
      </c>
    </row>
    <row r="10028" spans="1:11" x14ac:dyDescent="0.35">
      <c r="A10028">
        <v>2014</v>
      </c>
      <c r="B10028" s="5" t="s">
        <v>58</v>
      </c>
      <c r="C10028" s="10">
        <v>41913</v>
      </c>
      <c r="D10028" t="s">
        <v>2</v>
      </c>
      <c r="E10028">
        <f>+VLOOKUP(Tabla2[[#This Row],[Punto de venta]],Punto_venta[],2,0)</f>
        <v>1</v>
      </c>
      <c r="F10028" t="s">
        <v>10</v>
      </c>
      <c r="G10028">
        <f>+VLOOKUP(Tabla2[[#This Row],[Cultivo]],Cod_categoría[],2,0)</f>
        <v>100104002</v>
      </c>
      <c r="H10028" t="str">
        <f>+VLOOKUP(F10028,Codigos[],2,0)</f>
        <v>Frutos de pepita</v>
      </c>
      <c r="I10028">
        <f>+VLOOKUP(Tabla2[[#This Row],[Categoría]],Cod_procesamiento10[],2,0)</f>
        <v>3</v>
      </c>
      <c r="J10028" t="s">
        <v>163</v>
      </c>
      <c r="K10028" s="3">
        <v>525.79999999999995</v>
      </c>
    </row>
    <row r="10029" spans="1:11" x14ac:dyDescent="0.35">
      <c r="A10029">
        <v>2014</v>
      </c>
      <c r="B10029" s="5" t="s">
        <v>58</v>
      </c>
      <c r="C10029" s="10">
        <v>41913</v>
      </c>
      <c r="D10029" t="s">
        <v>2</v>
      </c>
      <c r="E10029">
        <f>+VLOOKUP(Tabla2[[#This Row],[Punto de venta]],Punto_venta[],2,0)</f>
        <v>1</v>
      </c>
      <c r="F10029" t="s">
        <v>11</v>
      </c>
      <c r="G10029">
        <f>+VLOOKUP(Tabla2[[#This Row],[Cultivo]],Cod_categoría[],2,0)</f>
        <v>100102005</v>
      </c>
      <c r="H10029" t="str">
        <f>+VLOOKUP(F10029,Codigos[],2,0)</f>
        <v>Cítricos</v>
      </c>
      <c r="I10029">
        <f>+VLOOKUP(Tabla2[[#This Row],[Categoría]],Cod_procesamiento10[],2,0)</f>
        <v>2</v>
      </c>
      <c r="J10029" t="s">
        <v>163</v>
      </c>
      <c r="K10029" s="3">
        <v>535.41999999999996</v>
      </c>
    </row>
    <row r="10030" spans="1:11" x14ac:dyDescent="0.35">
      <c r="A10030">
        <v>2014</v>
      </c>
      <c r="B10030" s="5" t="s">
        <v>58</v>
      </c>
      <c r="C10030" s="10">
        <v>41913</v>
      </c>
      <c r="D10030" t="s">
        <v>2</v>
      </c>
      <c r="E10030">
        <f>+VLOOKUP(Tabla2[[#This Row],[Punto de venta]],Punto_venta[],2,0)</f>
        <v>1</v>
      </c>
      <c r="F10030" t="s">
        <v>13</v>
      </c>
      <c r="G10030">
        <f>+VLOOKUP(Tabla2[[#This Row],[Cultivo]],Cod_categoría[],2,0)</f>
        <v>100106002</v>
      </c>
      <c r="H10030" t="str">
        <f>+VLOOKUP(F10030,Codigos[],2,0)</f>
        <v>Frutos oleaginosos</v>
      </c>
      <c r="I10030">
        <f>+VLOOKUP(Tabla2[[#This Row],[Categoría]],Cod_procesamiento10[],2,0)</f>
        <v>12</v>
      </c>
      <c r="J10030" t="s">
        <v>163</v>
      </c>
      <c r="K10030" s="3">
        <v>1768.83</v>
      </c>
    </row>
    <row r="10031" spans="1:11" x14ac:dyDescent="0.35">
      <c r="A10031">
        <v>2014</v>
      </c>
      <c r="B10031" s="5" t="s">
        <v>58</v>
      </c>
      <c r="C10031" s="10">
        <v>41913</v>
      </c>
      <c r="D10031" t="s">
        <v>2</v>
      </c>
      <c r="E10031">
        <f>+VLOOKUP(Tabla2[[#This Row],[Punto de venta]],Punto_venta[],2,0)</f>
        <v>1</v>
      </c>
      <c r="F10031" t="s">
        <v>14</v>
      </c>
      <c r="G10031">
        <f>+VLOOKUP(Tabla2[[#This Row],[Cultivo]],Cod_categoría[],2,0)</f>
        <v>100104005</v>
      </c>
      <c r="H10031" t="str">
        <f>+VLOOKUP(F10031,Codigos[],2,0)</f>
        <v>Frutos de pepita</v>
      </c>
      <c r="I10031">
        <f>+VLOOKUP(Tabla2[[#This Row],[Categoría]],Cod_procesamiento10[],2,0)</f>
        <v>3</v>
      </c>
      <c r="J10031" t="s">
        <v>163</v>
      </c>
      <c r="K10031" s="3">
        <v>665.47</v>
      </c>
    </row>
    <row r="10032" spans="1:11" x14ac:dyDescent="0.35">
      <c r="A10032">
        <v>2014</v>
      </c>
      <c r="B10032" s="5" t="s">
        <v>58</v>
      </c>
      <c r="C10032" s="10">
        <v>41913</v>
      </c>
      <c r="D10032" t="s">
        <v>2</v>
      </c>
      <c r="E10032">
        <f>+VLOOKUP(Tabla2[[#This Row],[Punto de venta]],Punto_venta[],2,0)</f>
        <v>1</v>
      </c>
      <c r="F10032" t="s">
        <v>15</v>
      </c>
      <c r="G10032">
        <f>+VLOOKUP(Tabla2[[#This Row],[Cultivo]],Cod_categoría[],2,0)</f>
        <v>100108006</v>
      </c>
      <c r="H10032" t="str">
        <f>+VLOOKUP(F10032,Codigos[],2,0)</f>
        <v>Frutos tropicales y subtropicales</v>
      </c>
      <c r="I10032">
        <f>+VLOOKUP(Tabla2[[#This Row],[Categoría]],Cod_procesamiento10[],2,0)</f>
        <v>4</v>
      </c>
      <c r="J10032" t="s">
        <v>163</v>
      </c>
      <c r="K10032" s="3">
        <v>530.79</v>
      </c>
    </row>
    <row r="10033" spans="1:11" x14ac:dyDescent="0.35">
      <c r="A10033">
        <v>2014</v>
      </c>
      <c r="B10033" s="5" t="s">
        <v>58</v>
      </c>
      <c r="C10033" s="10">
        <v>41913</v>
      </c>
      <c r="D10033" t="s">
        <v>17</v>
      </c>
      <c r="E10033">
        <f>+VLOOKUP(Tabla2[[#This Row],[Punto de venta]],Punto_venta[],2,0)</f>
        <v>2</v>
      </c>
      <c r="F10033" t="s">
        <v>4</v>
      </c>
      <c r="G10033">
        <f>+VLOOKUP(Tabla2[[#This Row],[Cultivo]],Cod_categoría[],2,0)</f>
        <v>100107002</v>
      </c>
      <c r="H10033" t="str">
        <f>+VLOOKUP(F10033,Codigos[],2,0)</f>
        <v>Frutos tropicales y subtropicales</v>
      </c>
      <c r="I10033">
        <f>+VLOOKUP(Tabla2[[#This Row],[Categoría]],Cod_procesamiento10[],2,0)</f>
        <v>4</v>
      </c>
      <c r="J10033" t="s">
        <v>163</v>
      </c>
      <c r="K10033" s="3">
        <v>2700.42</v>
      </c>
    </row>
    <row r="10034" spans="1:11" x14ac:dyDescent="0.35">
      <c r="A10034">
        <v>2014</v>
      </c>
      <c r="B10034" s="5" t="s">
        <v>58</v>
      </c>
      <c r="C10034" s="10">
        <v>41913</v>
      </c>
      <c r="D10034" t="s">
        <v>17</v>
      </c>
      <c r="E10034">
        <f>+VLOOKUP(Tabla2[[#This Row],[Punto de venta]],Punto_venta[],2,0)</f>
        <v>2</v>
      </c>
      <c r="F10034" t="s">
        <v>19</v>
      </c>
      <c r="G10034">
        <f>+VLOOKUP(Tabla2[[#This Row],[Cultivo]],Cod_categoría[],2,0)</f>
        <v>100101007</v>
      </c>
      <c r="H10034" t="str">
        <f>+VLOOKUP(F10034,Codigos[],2,0)</f>
        <v>Berries</v>
      </c>
      <c r="I10034">
        <f>+VLOOKUP(Tabla2[[#This Row],[Categoría]],Cod_procesamiento10[],2,0)</f>
        <v>1</v>
      </c>
      <c r="J10034" t="s">
        <v>163</v>
      </c>
      <c r="K10034" s="3">
        <v>1446.95</v>
      </c>
    </row>
    <row r="10035" spans="1:11" x14ac:dyDescent="0.35">
      <c r="A10035">
        <v>2014</v>
      </c>
      <c r="B10035" s="5" t="s">
        <v>58</v>
      </c>
      <c r="C10035" s="10">
        <v>41913</v>
      </c>
      <c r="D10035" t="s">
        <v>17</v>
      </c>
      <c r="E10035">
        <f>+VLOOKUP(Tabla2[[#This Row],[Punto de venta]],Punto_venta[],2,0)</f>
        <v>2</v>
      </c>
      <c r="F10035" t="s">
        <v>9</v>
      </c>
      <c r="G10035">
        <f>+VLOOKUP(Tabla2[[#This Row],[Cultivo]],Cod_categoría[],2,0)</f>
        <v>100102003</v>
      </c>
      <c r="H10035" t="str">
        <f>+VLOOKUP(F10035,Codigos[],2,0)</f>
        <v>Cítricos</v>
      </c>
      <c r="I10035">
        <f>+VLOOKUP(Tabla2[[#This Row],[Categoría]],Cod_procesamiento10[],2,0)</f>
        <v>2</v>
      </c>
      <c r="J10035" t="s">
        <v>163</v>
      </c>
      <c r="K10035" s="3">
        <v>940.09</v>
      </c>
    </row>
    <row r="10036" spans="1:11" x14ac:dyDescent="0.35">
      <c r="A10036">
        <v>2014</v>
      </c>
      <c r="B10036" s="5" t="s">
        <v>58</v>
      </c>
      <c r="C10036" s="10">
        <v>41913</v>
      </c>
      <c r="D10036" t="s">
        <v>17</v>
      </c>
      <c r="E10036">
        <f>+VLOOKUP(Tabla2[[#This Row],[Punto de venta]],Punto_venta[],2,0)</f>
        <v>2</v>
      </c>
      <c r="F10036" t="s">
        <v>20</v>
      </c>
      <c r="G10036">
        <f>+VLOOKUP(Tabla2[[#This Row],[Cultivo]],Cod_categoría[],2,0)</f>
        <v>100102004</v>
      </c>
      <c r="H10036" t="str">
        <f>+VLOOKUP(F10036,Codigos[],2,0)</f>
        <v>Cítricos</v>
      </c>
      <c r="I10036">
        <f>+VLOOKUP(Tabla2[[#This Row],[Categoría]],Cod_procesamiento10[],2,0)</f>
        <v>2</v>
      </c>
      <c r="J10036" t="s">
        <v>163</v>
      </c>
      <c r="K10036" s="3">
        <v>1789.1</v>
      </c>
    </row>
    <row r="10037" spans="1:11" x14ac:dyDescent="0.35">
      <c r="A10037">
        <v>2014</v>
      </c>
      <c r="B10037" s="5" t="s">
        <v>58</v>
      </c>
      <c r="C10037" s="10">
        <v>41913</v>
      </c>
      <c r="D10037" t="s">
        <v>17</v>
      </c>
      <c r="E10037">
        <f>+VLOOKUP(Tabla2[[#This Row],[Punto de venta]],Punto_venta[],2,0)</f>
        <v>2</v>
      </c>
      <c r="F10037" t="s">
        <v>10</v>
      </c>
      <c r="G10037">
        <f>+VLOOKUP(Tabla2[[#This Row],[Cultivo]],Cod_categoría[],2,0)</f>
        <v>100104002</v>
      </c>
      <c r="H10037" t="str">
        <f>+VLOOKUP(F10037,Codigos[],2,0)</f>
        <v>Frutos de pepita</v>
      </c>
      <c r="I10037">
        <f>+VLOOKUP(Tabla2[[#This Row],[Categoría]],Cod_procesamiento10[],2,0)</f>
        <v>3</v>
      </c>
      <c r="J10037" t="s">
        <v>163</v>
      </c>
      <c r="K10037" s="3">
        <v>907.56</v>
      </c>
    </row>
    <row r="10038" spans="1:11" x14ac:dyDescent="0.35">
      <c r="A10038">
        <v>2014</v>
      </c>
      <c r="B10038" s="5" t="s">
        <v>58</v>
      </c>
      <c r="C10038" s="10">
        <v>41913</v>
      </c>
      <c r="D10038" t="s">
        <v>17</v>
      </c>
      <c r="E10038">
        <f>+VLOOKUP(Tabla2[[#This Row],[Punto de venta]],Punto_venta[],2,0)</f>
        <v>2</v>
      </c>
      <c r="F10038" t="s">
        <v>11</v>
      </c>
      <c r="G10038">
        <f>+VLOOKUP(Tabla2[[#This Row],[Cultivo]],Cod_categoría[],2,0)</f>
        <v>100102005</v>
      </c>
      <c r="H10038" t="str">
        <f>+VLOOKUP(F10038,Codigos[],2,0)</f>
        <v>Cítricos</v>
      </c>
      <c r="I10038">
        <f>+VLOOKUP(Tabla2[[#This Row],[Categoría]],Cod_procesamiento10[],2,0)</f>
        <v>2</v>
      </c>
      <c r="J10038" t="s">
        <v>163</v>
      </c>
      <c r="K10038" s="3">
        <v>848.36</v>
      </c>
    </row>
    <row r="10039" spans="1:11" x14ac:dyDescent="0.35">
      <c r="A10039">
        <v>2014</v>
      </c>
      <c r="B10039" s="5" t="s">
        <v>58</v>
      </c>
      <c r="C10039" s="10">
        <v>41913</v>
      </c>
      <c r="D10039" t="s">
        <v>17</v>
      </c>
      <c r="E10039">
        <f>+VLOOKUP(Tabla2[[#This Row],[Punto de venta]],Punto_venta[],2,0)</f>
        <v>2</v>
      </c>
      <c r="F10039" t="s">
        <v>13</v>
      </c>
      <c r="G10039">
        <f>+VLOOKUP(Tabla2[[#This Row],[Cultivo]],Cod_categoría[],2,0)</f>
        <v>100106002</v>
      </c>
      <c r="H10039" t="str">
        <f>+VLOOKUP(F10039,Codigos[],2,0)</f>
        <v>Frutos oleaginosos</v>
      </c>
      <c r="I10039">
        <f>+VLOOKUP(Tabla2[[#This Row],[Categoría]],Cod_procesamiento10[],2,0)</f>
        <v>12</v>
      </c>
      <c r="J10039" t="s">
        <v>163</v>
      </c>
      <c r="K10039" s="3">
        <v>2239.8200000000002</v>
      </c>
    </row>
    <row r="10040" spans="1:11" x14ac:dyDescent="0.35">
      <c r="A10040">
        <v>2014</v>
      </c>
      <c r="B10040" s="5" t="s">
        <v>58</v>
      </c>
      <c r="C10040" s="10">
        <v>41913</v>
      </c>
      <c r="D10040" t="s">
        <v>17</v>
      </c>
      <c r="E10040">
        <f>+VLOOKUP(Tabla2[[#This Row],[Punto de venta]],Punto_venta[],2,0)</f>
        <v>2</v>
      </c>
      <c r="F10040" t="s">
        <v>14</v>
      </c>
      <c r="G10040">
        <f>+VLOOKUP(Tabla2[[#This Row],[Cultivo]],Cod_categoría[],2,0)</f>
        <v>100104005</v>
      </c>
      <c r="H10040" t="str">
        <f>+VLOOKUP(F10040,Codigos[],2,0)</f>
        <v>Frutos de pepita</v>
      </c>
      <c r="I10040">
        <f>+VLOOKUP(Tabla2[[#This Row],[Categoría]],Cod_procesamiento10[],2,0)</f>
        <v>3</v>
      </c>
      <c r="J10040" t="s">
        <v>163</v>
      </c>
      <c r="K10040" s="3">
        <v>1102.21</v>
      </c>
    </row>
    <row r="10041" spans="1:11" x14ac:dyDescent="0.35">
      <c r="A10041">
        <v>2014</v>
      </c>
      <c r="B10041" s="5" t="s">
        <v>58</v>
      </c>
      <c r="C10041" s="10">
        <v>41913</v>
      </c>
      <c r="D10041" t="s">
        <v>17</v>
      </c>
      <c r="E10041">
        <f>+VLOOKUP(Tabla2[[#This Row],[Punto de venta]],Punto_venta[],2,0)</f>
        <v>2</v>
      </c>
      <c r="F10041" t="s">
        <v>15</v>
      </c>
      <c r="G10041">
        <f>+VLOOKUP(Tabla2[[#This Row],[Cultivo]],Cod_categoría[],2,0)</f>
        <v>100108006</v>
      </c>
      <c r="H10041" t="str">
        <f>+VLOOKUP(F10041,Codigos[],2,0)</f>
        <v>Frutos tropicales y subtropicales</v>
      </c>
      <c r="I10041">
        <f>+VLOOKUP(Tabla2[[#This Row],[Categoría]],Cod_procesamiento10[],2,0)</f>
        <v>4</v>
      </c>
      <c r="J10041" t="s">
        <v>163</v>
      </c>
      <c r="K10041" s="3">
        <v>693.32</v>
      </c>
    </row>
    <row r="10042" spans="1:11" x14ac:dyDescent="0.35">
      <c r="A10042">
        <v>2014</v>
      </c>
      <c r="B10042" s="5" t="s">
        <v>58</v>
      </c>
      <c r="C10042" s="10">
        <v>41913</v>
      </c>
      <c r="D10042" t="s">
        <v>2</v>
      </c>
      <c r="E10042">
        <f>+VLOOKUP(Tabla2[[#This Row],[Punto de venta]],Punto_venta[],2,0)</f>
        <v>1</v>
      </c>
      <c r="F10042" t="s">
        <v>4</v>
      </c>
      <c r="G10042">
        <f>+VLOOKUP(Tabla2[[#This Row],[Cultivo]],Cod_categoría[],2,0)</f>
        <v>100107002</v>
      </c>
      <c r="H10042" t="str">
        <f>+VLOOKUP(F10042,Codigos[],2,0)</f>
        <v>Frutos tropicales y subtropicales</v>
      </c>
      <c r="I10042">
        <f>+VLOOKUP(Tabla2[[#This Row],[Categoría]],Cod_procesamiento10[],2,0)</f>
        <v>4</v>
      </c>
      <c r="J10042" t="s">
        <v>163</v>
      </c>
      <c r="K10042" s="3">
        <v>2018.52</v>
      </c>
    </row>
    <row r="10043" spans="1:11" x14ac:dyDescent="0.35">
      <c r="A10043">
        <v>2014</v>
      </c>
      <c r="B10043" s="5" t="s">
        <v>58</v>
      </c>
      <c r="C10043" s="10">
        <v>41913</v>
      </c>
      <c r="D10043" t="s">
        <v>2</v>
      </c>
      <c r="E10043">
        <f>+VLOOKUP(Tabla2[[#This Row],[Punto de venta]],Punto_venta[],2,0)</f>
        <v>1</v>
      </c>
      <c r="F10043" t="s">
        <v>19</v>
      </c>
      <c r="G10043">
        <f>+VLOOKUP(Tabla2[[#This Row],[Cultivo]],Cod_categoría[],2,0)</f>
        <v>100101007</v>
      </c>
      <c r="H10043" t="str">
        <f>+VLOOKUP(F10043,Codigos[],2,0)</f>
        <v>Berries</v>
      </c>
      <c r="I10043">
        <f>+VLOOKUP(Tabla2[[#This Row],[Categoría]],Cod_procesamiento10[],2,0)</f>
        <v>1</v>
      </c>
      <c r="J10043" t="s">
        <v>163</v>
      </c>
      <c r="K10043" s="3">
        <v>821.41</v>
      </c>
    </row>
    <row r="10044" spans="1:11" x14ac:dyDescent="0.35">
      <c r="A10044">
        <v>2014</v>
      </c>
      <c r="B10044" s="5" t="s">
        <v>58</v>
      </c>
      <c r="C10044" s="10">
        <v>41913</v>
      </c>
      <c r="D10044" t="s">
        <v>2</v>
      </c>
      <c r="E10044">
        <f>+VLOOKUP(Tabla2[[#This Row],[Punto de venta]],Punto_venta[],2,0)</f>
        <v>1</v>
      </c>
      <c r="F10044" t="s">
        <v>9</v>
      </c>
      <c r="G10044">
        <f>+VLOOKUP(Tabla2[[#This Row],[Cultivo]],Cod_categoría[],2,0)</f>
        <v>100102003</v>
      </c>
      <c r="H10044" t="str">
        <f>+VLOOKUP(F10044,Codigos[],2,0)</f>
        <v>Cítricos</v>
      </c>
      <c r="I10044">
        <f>+VLOOKUP(Tabla2[[#This Row],[Categoría]],Cod_procesamiento10[],2,0)</f>
        <v>2</v>
      </c>
      <c r="J10044" t="s">
        <v>163</v>
      </c>
      <c r="K10044" s="3">
        <v>609.16</v>
      </c>
    </row>
    <row r="10045" spans="1:11" x14ac:dyDescent="0.35">
      <c r="A10045">
        <v>2014</v>
      </c>
      <c r="B10045" s="5" t="s">
        <v>58</v>
      </c>
      <c r="C10045" s="10">
        <v>41913</v>
      </c>
      <c r="D10045" t="s">
        <v>2</v>
      </c>
      <c r="E10045">
        <f>+VLOOKUP(Tabla2[[#This Row],[Punto de venta]],Punto_venta[],2,0)</f>
        <v>1</v>
      </c>
      <c r="F10045" t="s">
        <v>20</v>
      </c>
      <c r="G10045">
        <f>+VLOOKUP(Tabla2[[#This Row],[Cultivo]],Cod_categoría[],2,0)</f>
        <v>100102004</v>
      </c>
      <c r="H10045" t="str">
        <f>+VLOOKUP(F10045,Codigos[],2,0)</f>
        <v>Cítricos</v>
      </c>
      <c r="I10045">
        <f>+VLOOKUP(Tabla2[[#This Row],[Categoría]],Cod_procesamiento10[],2,0)</f>
        <v>2</v>
      </c>
      <c r="J10045" t="s">
        <v>163</v>
      </c>
      <c r="K10045" s="3">
        <v>836.42</v>
      </c>
    </row>
    <row r="10046" spans="1:11" x14ac:dyDescent="0.35">
      <c r="A10046">
        <v>2014</v>
      </c>
      <c r="B10046" s="5" t="s">
        <v>58</v>
      </c>
      <c r="C10046" s="10">
        <v>41913</v>
      </c>
      <c r="D10046" t="s">
        <v>2</v>
      </c>
      <c r="E10046">
        <f>+VLOOKUP(Tabla2[[#This Row],[Punto de venta]],Punto_venta[],2,0)</f>
        <v>1</v>
      </c>
      <c r="F10046" t="s">
        <v>10</v>
      </c>
      <c r="G10046">
        <f>+VLOOKUP(Tabla2[[#This Row],[Cultivo]],Cod_categoría[],2,0)</f>
        <v>100104002</v>
      </c>
      <c r="H10046" t="str">
        <f>+VLOOKUP(F10046,Codigos[],2,0)</f>
        <v>Frutos de pepita</v>
      </c>
      <c r="I10046">
        <f>+VLOOKUP(Tabla2[[#This Row],[Categoría]],Cod_procesamiento10[],2,0)</f>
        <v>3</v>
      </c>
      <c r="J10046" t="s">
        <v>163</v>
      </c>
      <c r="K10046" s="3">
        <v>555.41999999999996</v>
      </c>
    </row>
    <row r="10047" spans="1:11" x14ac:dyDescent="0.35">
      <c r="A10047">
        <v>2014</v>
      </c>
      <c r="B10047" s="5" t="s">
        <v>58</v>
      </c>
      <c r="C10047" s="10">
        <v>41913</v>
      </c>
      <c r="D10047" t="s">
        <v>2</v>
      </c>
      <c r="E10047">
        <f>+VLOOKUP(Tabla2[[#This Row],[Punto de venta]],Punto_venta[],2,0)</f>
        <v>1</v>
      </c>
      <c r="F10047" t="s">
        <v>11</v>
      </c>
      <c r="G10047">
        <f>+VLOOKUP(Tabla2[[#This Row],[Cultivo]],Cod_categoría[],2,0)</f>
        <v>100102005</v>
      </c>
      <c r="H10047" t="str">
        <f>+VLOOKUP(F10047,Codigos[],2,0)</f>
        <v>Cítricos</v>
      </c>
      <c r="I10047">
        <f>+VLOOKUP(Tabla2[[#This Row],[Categoría]],Cod_procesamiento10[],2,0)</f>
        <v>2</v>
      </c>
      <c r="J10047" t="s">
        <v>163</v>
      </c>
      <c r="K10047" s="3">
        <v>718.38</v>
      </c>
    </row>
    <row r="10048" spans="1:11" x14ac:dyDescent="0.35">
      <c r="A10048">
        <v>2014</v>
      </c>
      <c r="B10048" s="5" t="s">
        <v>58</v>
      </c>
      <c r="C10048" s="10">
        <v>41913</v>
      </c>
      <c r="D10048" t="s">
        <v>2</v>
      </c>
      <c r="E10048">
        <f>+VLOOKUP(Tabla2[[#This Row],[Punto de venta]],Punto_venta[],2,0)</f>
        <v>1</v>
      </c>
      <c r="F10048" t="s">
        <v>13</v>
      </c>
      <c r="G10048">
        <f>+VLOOKUP(Tabla2[[#This Row],[Cultivo]],Cod_categoría[],2,0)</f>
        <v>100106002</v>
      </c>
      <c r="H10048" t="str">
        <f>+VLOOKUP(F10048,Codigos[],2,0)</f>
        <v>Frutos oleaginosos</v>
      </c>
      <c r="I10048">
        <f>+VLOOKUP(Tabla2[[#This Row],[Categoría]],Cod_procesamiento10[],2,0)</f>
        <v>12</v>
      </c>
      <c r="J10048" t="s">
        <v>163</v>
      </c>
      <c r="K10048" s="3">
        <v>1975.96</v>
      </c>
    </row>
    <row r="10049" spans="1:11" x14ac:dyDescent="0.35">
      <c r="A10049">
        <v>2014</v>
      </c>
      <c r="B10049" s="5" t="s">
        <v>58</v>
      </c>
      <c r="C10049" s="10">
        <v>41913</v>
      </c>
      <c r="D10049" t="s">
        <v>2</v>
      </c>
      <c r="E10049">
        <f>+VLOOKUP(Tabla2[[#This Row],[Punto de venta]],Punto_venta[],2,0)</f>
        <v>1</v>
      </c>
      <c r="F10049" t="s">
        <v>14</v>
      </c>
      <c r="G10049">
        <f>+VLOOKUP(Tabla2[[#This Row],[Cultivo]],Cod_categoría[],2,0)</f>
        <v>100104005</v>
      </c>
      <c r="H10049" t="str">
        <f>+VLOOKUP(F10049,Codigos[],2,0)</f>
        <v>Frutos de pepita</v>
      </c>
      <c r="I10049">
        <f>+VLOOKUP(Tabla2[[#This Row],[Categoría]],Cod_procesamiento10[],2,0)</f>
        <v>3</v>
      </c>
      <c r="J10049" t="s">
        <v>163</v>
      </c>
      <c r="K10049" s="3">
        <v>698.08</v>
      </c>
    </row>
    <row r="10050" spans="1:11" x14ac:dyDescent="0.35">
      <c r="A10050">
        <v>2014</v>
      </c>
      <c r="B10050" s="5" t="s">
        <v>58</v>
      </c>
      <c r="C10050" s="10">
        <v>41913</v>
      </c>
      <c r="D10050" t="s">
        <v>2</v>
      </c>
      <c r="E10050">
        <f>+VLOOKUP(Tabla2[[#This Row],[Punto de venta]],Punto_venta[],2,0)</f>
        <v>1</v>
      </c>
      <c r="F10050" t="s">
        <v>15</v>
      </c>
      <c r="G10050">
        <f>+VLOOKUP(Tabla2[[#This Row],[Cultivo]],Cod_categoría[],2,0)</f>
        <v>100108006</v>
      </c>
      <c r="H10050" t="str">
        <f>+VLOOKUP(F10050,Codigos[],2,0)</f>
        <v>Frutos tropicales y subtropicales</v>
      </c>
      <c r="I10050">
        <f>+VLOOKUP(Tabla2[[#This Row],[Categoría]],Cod_procesamiento10[],2,0)</f>
        <v>4</v>
      </c>
      <c r="J10050" t="s">
        <v>163</v>
      </c>
      <c r="K10050" s="3">
        <v>561.42999999999995</v>
      </c>
    </row>
    <row r="10051" spans="1:11" x14ac:dyDescent="0.35">
      <c r="A10051">
        <v>2014</v>
      </c>
      <c r="B10051" s="5" t="s">
        <v>58</v>
      </c>
      <c r="C10051" s="10">
        <v>41913</v>
      </c>
      <c r="D10051" t="s">
        <v>17</v>
      </c>
      <c r="E10051">
        <f>+VLOOKUP(Tabla2[[#This Row],[Punto de venta]],Punto_venta[],2,0)</f>
        <v>2</v>
      </c>
      <c r="F10051" t="s">
        <v>4</v>
      </c>
      <c r="G10051">
        <f>+VLOOKUP(Tabla2[[#This Row],[Cultivo]],Cod_categoría[],2,0)</f>
        <v>100107002</v>
      </c>
      <c r="H10051" t="str">
        <f>+VLOOKUP(F10051,Codigos[],2,0)</f>
        <v>Frutos tropicales y subtropicales</v>
      </c>
      <c r="I10051">
        <f>+VLOOKUP(Tabla2[[#This Row],[Categoría]],Cod_procesamiento10[],2,0)</f>
        <v>4</v>
      </c>
      <c r="J10051" t="s">
        <v>163</v>
      </c>
      <c r="K10051" s="3">
        <v>2486.9499999999998</v>
      </c>
    </row>
    <row r="10052" spans="1:11" x14ac:dyDescent="0.35">
      <c r="A10052">
        <v>2014</v>
      </c>
      <c r="B10052" s="5" t="s">
        <v>58</v>
      </c>
      <c r="C10052" s="10">
        <v>41913</v>
      </c>
      <c r="D10052" t="s">
        <v>17</v>
      </c>
      <c r="E10052">
        <f>+VLOOKUP(Tabla2[[#This Row],[Punto de venta]],Punto_venta[],2,0)</f>
        <v>2</v>
      </c>
      <c r="F10052" t="s">
        <v>19</v>
      </c>
      <c r="G10052">
        <f>+VLOOKUP(Tabla2[[#This Row],[Cultivo]],Cod_categoría[],2,0)</f>
        <v>100101007</v>
      </c>
      <c r="H10052" t="str">
        <f>+VLOOKUP(F10052,Codigos[],2,0)</f>
        <v>Berries</v>
      </c>
      <c r="I10052">
        <f>+VLOOKUP(Tabla2[[#This Row],[Categoría]],Cod_procesamiento10[],2,0)</f>
        <v>1</v>
      </c>
      <c r="J10052" t="s">
        <v>163</v>
      </c>
      <c r="K10052" s="3">
        <v>1437.76</v>
      </c>
    </row>
    <row r="10053" spans="1:11" x14ac:dyDescent="0.35">
      <c r="A10053">
        <v>2014</v>
      </c>
      <c r="B10053" s="5" t="s">
        <v>58</v>
      </c>
      <c r="C10053" s="10">
        <v>41913</v>
      </c>
      <c r="D10053" t="s">
        <v>17</v>
      </c>
      <c r="E10053">
        <f>+VLOOKUP(Tabla2[[#This Row],[Punto de venta]],Punto_venta[],2,0)</f>
        <v>2</v>
      </c>
      <c r="F10053" t="s">
        <v>9</v>
      </c>
      <c r="G10053">
        <f>+VLOOKUP(Tabla2[[#This Row],[Cultivo]],Cod_categoría[],2,0)</f>
        <v>100102003</v>
      </c>
      <c r="H10053" t="str">
        <f>+VLOOKUP(F10053,Codigos[],2,0)</f>
        <v>Cítricos</v>
      </c>
      <c r="I10053">
        <f>+VLOOKUP(Tabla2[[#This Row],[Categoría]],Cod_procesamiento10[],2,0)</f>
        <v>2</v>
      </c>
      <c r="J10053" t="s">
        <v>163</v>
      </c>
      <c r="K10053" s="3">
        <v>951.23</v>
      </c>
    </row>
    <row r="10054" spans="1:11" x14ac:dyDescent="0.35">
      <c r="A10054">
        <v>2014</v>
      </c>
      <c r="B10054" s="5" t="s">
        <v>58</v>
      </c>
      <c r="C10054" s="10">
        <v>41913</v>
      </c>
      <c r="D10054" t="s">
        <v>17</v>
      </c>
      <c r="E10054">
        <f>+VLOOKUP(Tabla2[[#This Row],[Punto de venta]],Punto_venta[],2,0)</f>
        <v>2</v>
      </c>
      <c r="F10054" t="s">
        <v>20</v>
      </c>
      <c r="G10054">
        <f>+VLOOKUP(Tabla2[[#This Row],[Cultivo]],Cod_categoría[],2,0)</f>
        <v>100102004</v>
      </c>
      <c r="H10054" t="str">
        <f>+VLOOKUP(F10054,Codigos[],2,0)</f>
        <v>Cítricos</v>
      </c>
      <c r="I10054">
        <f>+VLOOKUP(Tabla2[[#This Row],[Categoría]],Cod_procesamiento10[],2,0)</f>
        <v>2</v>
      </c>
      <c r="J10054" t="s">
        <v>163</v>
      </c>
      <c r="K10054" s="3">
        <v>1811.28</v>
      </c>
    </row>
    <row r="10055" spans="1:11" x14ac:dyDescent="0.35">
      <c r="A10055">
        <v>2014</v>
      </c>
      <c r="B10055" s="5" t="s">
        <v>58</v>
      </c>
      <c r="C10055" s="10">
        <v>41913</v>
      </c>
      <c r="D10055" t="s">
        <v>17</v>
      </c>
      <c r="E10055">
        <f>+VLOOKUP(Tabla2[[#This Row],[Punto de venta]],Punto_venta[],2,0)</f>
        <v>2</v>
      </c>
      <c r="F10055" t="s">
        <v>10</v>
      </c>
      <c r="G10055">
        <f>+VLOOKUP(Tabla2[[#This Row],[Cultivo]],Cod_categoría[],2,0)</f>
        <v>100104002</v>
      </c>
      <c r="H10055" t="str">
        <f>+VLOOKUP(F10055,Codigos[],2,0)</f>
        <v>Frutos de pepita</v>
      </c>
      <c r="I10055">
        <f>+VLOOKUP(Tabla2[[#This Row],[Categoría]],Cod_procesamiento10[],2,0)</f>
        <v>3</v>
      </c>
      <c r="J10055" t="s">
        <v>163</v>
      </c>
      <c r="K10055" s="3">
        <v>941.15</v>
      </c>
    </row>
    <row r="10056" spans="1:11" x14ac:dyDescent="0.35">
      <c r="A10056">
        <v>2014</v>
      </c>
      <c r="B10056" s="5" t="s">
        <v>58</v>
      </c>
      <c r="C10056" s="10">
        <v>41913</v>
      </c>
      <c r="D10056" t="s">
        <v>17</v>
      </c>
      <c r="E10056">
        <f>+VLOOKUP(Tabla2[[#This Row],[Punto de venta]],Punto_venta[],2,0)</f>
        <v>2</v>
      </c>
      <c r="F10056" t="s">
        <v>11</v>
      </c>
      <c r="G10056">
        <f>+VLOOKUP(Tabla2[[#This Row],[Cultivo]],Cod_categoría[],2,0)</f>
        <v>100102005</v>
      </c>
      <c r="H10056" t="str">
        <f>+VLOOKUP(F10056,Codigos[],2,0)</f>
        <v>Cítricos</v>
      </c>
      <c r="I10056">
        <f>+VLOOKUP(Tabla2[[#This Row],[Categoría]],Cod_procesamiento10[],2,0)</f>
        <v>2</v>
      </c>
      <c r="J10056" t="s">
        <v>163</v>
      </c>
      <c r="K10056" s="3">
        <v>867.14</v>
      </c>
    </row>
    <row r="10057" spans="1:11" x14ac:dyDescent="0.35">
      <c r="A10057">
        <v>2014</v>
      </c>
      <c r="B10057" s="5" t="s">
        <v>58</v>
      </c>
      <c r="C10057" s="10">
        <v>41913</v>
      </c>
      <c r="D10057" t="s">
        <v>17</v>
      </c>
      <c r="E10057">
        <f>+VLOOKUP(Tabla2[[#This Row],[Punto de venta]],Punto_venta[],2,0)</f>
        <v>2</v>
      </c>
      <c r="F10057" t="s">
        <v>13</v>
      </c>
      <c r="G10057">
        <f>+VLOOKUP(Tabla2[[#This Row],[Cultivo]],Cod_categoría[],2,0)</f>
        <v>100106002</v>
      </c>
      <c r="H10057" t="str">
        <f>+VLOOKUP(F10057,Codigos[],2,0)</f>
        <v>Frutos oleaginosos</v>
      </c>
      <c r="I10057">
        <f>+VLOOKUP(Tabla2[[#This Row],[Categoría]],Cod_procesamiento10[],2,0)</f>
        <v>12</v>
      </c>
      <c r="J10057" t="s">
        <v>163</v>
      </c>
      <c r="K10057" s="3">
        <v>2294.58</v>
      </c>
    </row>
    <row r="10058" spans="1:11" x14ac:dyDescent="0.35">
      <c r="A10058">
        <v>2014</v>
      </c>
      <c r="B10058" s="5" t="s">
        <v>58</v>
      </c>
      <c r="C10058" s="10">
        <v>41913</v>
      </c>
      <c r="D10058" t="s">
        <v>17</v>
      </c>
      <c r="E10058">
        <f>+VLOOKUP(Tabla2[[#This Row],[Punto de venta]],Punto_venta[],2,0)</f>
        <v>2</v>
      </c>
      <c r="F10058" t="s">
        <v>14</v>
      </c>
      <c r="G10058">
        <f>+VLOOKUP(Tabla2[[#This Row],[Cultivo]],Cod_categoría[],2,0)</f>
        <v>100104005</v>
      </c>
      <c r="H10058" t="str">
        <f>+VLOOKUP(F10058,Codigos[],2,0)</f>
        <v>Frutos de pepita</v>
      </c>
      <c r="I10058">
        <f>+VLOOKUP(Tabla2[[#This Row],[Categoría]],Cod_procesamiento10[],2,0)</f>
        <v>3</v>
      </c>
      <c r="J10058" t="s">
        <v>163</v>
      </c>
      <c r="K10058" s="3">
        <v>1129.08</v>
      </c>
    </row>
    <row r="10059" spans="1:11" x14ac:dyDescent="0.35">
      <c r="A10059">
        <v>2014</v>
      </c>
      <c r="B10059" s="5" t="s">
        <v>58</v>
      </c>
      <c r="C10059" s="10">
        <v>41913</v>
      </c>
      <c r="D10059" t="s">
        <v>17</v>
      </c>
      <c r="E10059">
        <f>+VLOOKUP(Tabla2[[#This Row],[Punto de venta]],Punto_venta[],2,0)</f>
        <v>2</v>
      </c>
      <c r="F10059" t="s">
        <v>15</v>
      </c>
      <c r="G10059">
        <f>+VLOOKUP(Tabla2[[#This Row],[Cultivo]],Cod_categoría[],2,0)</f>
        <v>100108006</v>
      </c>
      <c r="H10059" t="str">
        <f>+VLOOKUP(F10059,Codigos[],2,0)</f>
        <v>Frutos tropicales y subtropicales</v>
      </c>
      <c r="I10059">
        <f>+VLOOKUP(Tabla2[[#This Row],[Categoría]],Cod_procesamiento10[],2,0)</f>
        <v>4</v>
      </c>
      <c r="J10059" t="s">
        <v>163</v>
      </c>
      <c r="K10059" s="3">
        <v>720.66</v>
      </c>
    </row>
    <row r="10060" spans="1:11" x14ac:dyDescent="0.35">
      <c r="A10060">
        <v>2014</v>
      </c>
      <c r="B10060" s="5" t="s">
        <v>58</v>
      </c>
      <c r="C10060" s="10">
        <v>41913</v>
      </c>
      <c r="D10060" t="s">
        <v>2</v>
      </c>
      <c r="E10060">
        <f>+VLOOKUP(Tabla2[[#This Row],[Punto de venta]],Punto_venta[],2,0)</f>
        <v>1</v>
      </c>
      <c r="F10060" t="s">
        <v>4</v>
      </c>
      <c r="G10060">
        <f>+VLOOKUP(Tabla2[[#This Row],[Cultivo]],Cod_categoría[],2,0)</f>
        <v>100107002</v>
      </c>
      <c r="H10060" t="str">
        <f>+VLOOKUP(F10060,Codigos[],2,0)</f>
        <v>Frutos tropicales y subtropicales</v>
      </c>
      <c r="I10060">
        <f>+VLOOKUP(Tabla2[[#This Row],[Categoría]],Cod_procesamiento10[],2,0)</f>
        <v>4</v>
      </c>
      <c r="J10060" t="s">
        <v>163</v>
      </c>
      <c r="K10060" s="3">
        <v>1772.87</v>
      </c>
    </row>
    <row r="10061" spans="1:11" x14ac:dyDescent="0.35">
      <c r="A10061">
        <v>2014</v>
      </c>
      <c r="B10061" s="5" t="s">
        <v>58</v>
      </c>
      <c r="C10061" s="10">
        <v>41913</v>
      </c>
      <c r="D10061" t="s">
        <v>2</v>
      </c>
      <c r="E10061">
        <f>+VLOOKUP(Tabla2[[#This Row],[Punto de venta]],Punto_venta[],2,0)</f>
        <v>1</v>
      </c>
      <c r="F10061" t="s">
        <v>19</v>
      </c>
      <c r="G10061">
        <f>+VLOOKUP(Tabla2[[#This Row],[Cultivo]],Cod_categoría[],2,0)</f>
        <v>100101007</v>
      </c>
      <c r="H10061" t="str">
        <f>+VLOOKUP(F10061,Codigos[],2,0)</f>
        <v>Berries</v>
      </c>
      <c r="I10061">
        <f>+VLOOKUP(Tabla2[[#This Row],[Categoría]],Cod_procesamiento10[],2,0)</f>
        <v>1</v>
      </c>
      <c r="J10061" t="s">
        <v>163</v>
      </c>
      <c r="K10061" s="3">
        <v>832.33</v>
      </c>
    </row>
    <row r="10062" spans="1:11" x14ac:dyDescent="0.35">
      <c r="A10062">
        <v>2014</v>
      </c>
      <c r="B10062" s="5" t="s">
        <v>58</v>
      </c>
      <c r="C10062" s="10">
        <v>41913</v>
      </c>
      <c r="D10062" t="s">
        <v>2</v>
      </c>
      <c r="E10062">
        <f>+VLOOKUP(Tabla2[[#This Row],[Punto de venta]],Punto_venta[],2,0)</f>
        <v>1</v>
      </c>
      <c r="F10062" t="s">
        <v>9</v>
      </c>
      <c r="G10062">
        <f>+VLOOKUP(Tabla2[[#This Row],[Cultivo]],Cod_categoría[],2,0)</f>
        <v>100102003</v>
      </c>
      <c r="H10062" t="str">
        <f>+VLOOKUP(F10062,Codigos[],2,0)</f>
        <v>Cítricos</v>
      </c>
      <c r="I10062">
        <f>+VLOOKUP(Tabla2[[#This Row],[Categoría]],Cod_procesamiento10[],2,0)</f>
        <v>2</v>
      </c>
      <c r="J10062" t="s">
        <v>163</v>
      </c>
      <c r="K10062" s="3">
        <v>554.49</v>
      </c>
    </row>
    <row r="10063" spans="1:11" x14ac:dyDescent="0.35">
      <c r="A10063">
        <v>2014</v>
      </c>
      <c r="B10063" s="5" t="s">
        <v>58</v>
      </c>
      <c r="C10063" s="10">
        <v>41913</v>
      </c>
      <c r="D10063" t="s">
        <v>2</v>
      </c>
      <c r="E10063">
        <f>+VLOOKUP(Tabla2[[#This Row],[Punto de venta]],Punto_venta[],2,0)</f>
        <v>1</v>
      </c>
      <c r="F10063" t="s">
        <v>20</v>
      </c>
      <c r="G10063">
        <f>+VLOOKUP(Tabla2[[#This Row],[Cultivo]],Cod_categoría[],2,0)</f>
        <v>100102004</v>
      </c>
      <c r="H10063" t="str">
        <f>+VLOOKUP(F10063,Codigos[],2,0)</f>
        <v>Cítricos</v>
      </c>
      <c r="I10063">
        <f>+VLOOKUP(Tabla2[[#This Row],[Categoría]],Cod_procesamiento10[],2,0)</f>
        <v>2</v>
      </c>
      <c r="J10063" t="s">
        <v>163</v>
      </c>
      <c r="K10063" s="3">
        <v>832.54</v>
      </c>
    </row>
    <row r="10064" spans="1:11" x14ac:dyDescent="0.35">
      <c r="A10064">
        <v>2014</v>
      </c>
      <c r="B10064" s="5" t="s">
        <v>58</v>
      </c>
      <c r="C10064" s="10">
        <v>41913</v>
      </c>
      <c r="D10064" t="s">
        <v>2</v>
      </c>
      <c r="E10064">
        <f>+VLOOKUP(Tabla2[[#This Row],[Punto de venta]],Punto_venta[],2,0)</f>
        <v>1</v>
      </c>
      <c r="F10064" t="s">
        <v>10</v>
      </c>
      <c r="G10064">
        <f>+VLOOKUP(Tabla2[[#This Row],[Cultivo]],Cod_categoría[],2,0)</f>
        <v>100104002</v>
      </c>
      <c r="H10064" t="str">
        <f>+VLOOKUP(F10064,Codigos[],2,0)</f>
        <v>Frutos de pepita</v>
      </c>
      <c r="I10064">
        <f>+VLOOKUP(Tabla2[[#This Row],[Categoría]],Cod_procesamiento10[],2,0)</f>
        <v>3</v>
      </c>
      <c r="J10064" t="s">
        <v>163</v>
      </c>
      <c r="K10064" s="3">
        <v>563.49</v>
      </c>
    </row>
    <row r="10065" spans="1:11" x14ac:dyDescent="0.35">
      <c r="A10065">
        <v>2014</v>
      </c>
      <c r="B10065" s="5" t="s">
        <v>58</v>
      </c>
      <c r="C10065" s="10">
        <v>41913</v>
      </c>
      <c r="D10065" t="s">
        <v>2</v>
      </c>
      <c r="E10065">
        <f>+VLOOKUP(Tabla2[[#This Row],[Punto de venta]],Punto_venta[],2,0)</f>
        <v>1</v>
      </c>
      <c r="F10065" t="s">
        <v>11</v>
      </c>
      <c r="G10065">
        <f>+VLOOKUP(Tabla2[[#This Row],[Cultivo]],Cod_categoría[],2,0)</f>
        <v>100102005</v>
      </c>
      <c r="H10065" t="str">
        <f>+VLOOKUP(F10065,Codigos[],2,0)</f>
        <v>Cítricos</v>
      </c>
      <c r="I10065">
        <f>+VLOOKUP(Tabla2[[#This Row],[Categoría]],Cod_procesamiento10[],2,0)</f>
        <v>2</v>
      </c>
      <c r="J10065" t="s">
        <v>163</v>
      </c>
      <c r="K10065" s="3">
        <v>561.30999999999995</v>
      </c>
    </row>
    <row r="10066" spans="1:11" x14ac:dyDescent="0.35">
      <c r="A10066">
        <v>2014</v>
      </c>
      <c r="B10066" s="5" t="s">
        <v>58</v>
      </c>
      <c r="C10066" s="10">
        <v>41913</v>
      </c>
      <c r="D10066" t="s">
        <v>2</v>
      </c>
      <c r="E10066">
        <f>+VLOOKUP(Tabla2[[#This Row],[Punto de venta]],Punto_venta[],2,0)</f>
        <v>1</v>
      </c>
      <c r="F10066" t="s">
        <v>13</v>
      </c>
      <c r="G10066">
        <f>+VLOOKUP(Tabla2[[#This Row],[Cultivo]],Cod_categoría[],2,0)</f>
        <v>100106002</v>
      </c>
      <c r="H10066" t="str">
        <f>+VLOOKUP(F10066,Codigos[],2,0)</f>
        <v>Frutos oleaginosos</v>
      </c>
      <c r="I10066">
        <f>+VLOOKUP(Tabla2[[#This Row],[Categoría]],Cod_procesamiento10[],2,0)</f>
        <v>12</v>
      </c>
      <c r="J10066" t="s">
        <v>163</v>
      </c>
      <c r="K10066" s="3">
        <v>1952.86</v>
      </c>
    </row>
    <row r="10067" spans="1:11" x14ac:dyDescent="0.35">
      <c r="A10067">
        <v>2014</v>
      </c>
      <c r="B10067" s="5" t="s">
        <v>58</v>
      </c>
      <c r="C10067" s="10">
        <v>41913</v>
      </c>
      <c r="D10067" t="s">
        <v>2</v>
      </c>
      <c r="E10067">
        <f>+VLOOKUP(Tabla2[[#This Row],[Punto de venta]],Punto_venta[],2,0)</f>
        <v>1</v>
      </c>
      <c r="F10067" t="s">
        <v>14</v>
      </c>
      <c r="G10067">
        <f>+VLOOKUP(Tabla2[[#This Row],[Cultivo]],Cod_categoría[],2,0)</f>
        <v>100104005</v>
      </c>
      <c r="H10067" t="str">
        <f>+VLOOKUP(F10067,Codigos[],2,0)</f>
        <v>Frutos de pepita</v>
      </c>
      <c r="I10067">
        <f>+VLOOKUP(Tabla2[[#This Row],[Categoría]],Cod_procesamiento10[],2,0)</f>
        <v>3</v>
      </c>
      <c r="J10067" t="s">
        <v>163</v>
      </c>
      <c r="K10067" s="3">
        <v>690.97</v>
      </c>
    </row>
    <row r="10068" spans="1:11" x14ac:dyDescent="0.35">
      <c r="A10068">
        <v>2014</v>
      </c>
      <c r="B10068" s="5" t="s">
        <v>58</v>
      </c>
      <c r="C10068" s="10">
        <v>41913</v>
      </c>
      <c r="D10068" t="s">
        <v>2</v>
      </c>
      <c r="E10068">
        <f>+VLOOKUP(Tabla2[[#This Row],[Punto de venta]],Punto_venta[],2,0)</f>
        <v>1</v>
      </c>
      <c r="F10068" t="s">
        <v>15</v>
      </c>
      <c r="G10068">
        <f>+VLOOKUP(Tabla2[[#This Row],[Cultivo]],Cod_categoría[],2,0)</f>
        <v>100108006</v>
      </c>
      <c r="H10068" t="str">
        <f>+VLOOKUP(F10068,Codigos[],2,0)</f>
        <v>Frutos tropicales y subtropicales</v>
      </c>
      <c r="I10068">
        <f>+VLOOKUP(Tabla2[[#This Row],[Categoría]],Cod_procesamiento10[],2,0)</f>
        <v>4</v>
      </c>
      <c r="J10068" t="s">
        <v>163</v>
      </c>
      <c r="K10068" s="3">
        <v>583.29</v>
      </c>
    </row>
    <row r="10069" spans="1:11" x14ac:dyDescent="0.35">
      <c r="A10069">
        <v>2014</v>
      </c>
      <c r="B10069" s="5" t="s">
        <v>58</v>
      </c>
      <c r="C10069" s="10">
        <v>41913</v>
      </c>
      <c r="D10069" t="s">
        <v>17</v>
      </c>
      <c r="E10069">
        <f>+VLOOKUP(Tabla2[[#This Row],[Punto de venta]],Punto_venta[],2,0)</f>
        <v>2</v>
      </c>
      <c r="F10069" t="s">
        <v>4</v>
      </c>
      <c r="G10069">
        <f>+VLOOKUP(Tabla2[[#This Row],[Cultivo]],Cod_categoría[],2,0)</f>
        <v>100107002</v>
      </c>
      <c r="H10069" t="str">
        <f>+VLOOKUP(F10069,Codigos[],2,0)</f>
        <v>Frutos tropicales y subtropicales</v>
      </c>
      <c r="I10069">
        <f>+VLOOKUP(Tabla2[[#This Row],[Categoría]],Cod_procesamiento10[],2,0)</f>
        <v>4</v>
      </c>
      <c r="J10069" t="s">
        <v>163</v>
      </c>
      <c r="K10069" s="3">
        <v>2431.83</v>
      </c>
    </row>
    <row r="10070" spans="1:11" x14ac:dyDescent="0.35">
      <c r="A10070">
        <v>2014</v>
      </c>
      <c r="B10070" s="5" t="s">
        <v>58</v>
      </c>
      <c r="C10070" s="10">
        <v>41913</v>
      </c>
      <c r="D10070" t="s">
        <v>17</v>
      </c>
      <c r="E10070">
        <f>+VLOOKUP(Tabla2[[#This Row],[Punto de venta]],Punto_venta[],2,0)</f>
        <v>2</v>
      </c>
      <c r="F10070" t="s">
        <v>19</v>
      </c>
      <c r="G10070">
        <f>+VLOOKUP(Tabla2[[#This Row],[Cultivo]],Cod_categoría[],2,0)</f>
        <v>100101007</v>
      </c>
      <c r="H10070" t="str">
        <f>+VLOOKUP(F10070,Codigos[],2,0)</f>
        <v>Berries</v>
      </c>
      <c r="I10070">
        <f>+VLOOKUP(Tabla2[[#This Row],[Categoría]],Cod_procesamiento10[],2,0)</f>
        <v>1</v>
      </c>
      <c r="J10070" t="s">
        <v>163</v>
      </c>
      <c r="K10070" s="3">
        <v>1533.83</v>
      </c>
    </row>
    <row r="10071" spans="1:11" x14ac:dyDescent="0.35">
      <c r="A10071">
        <v>2014</v>
      </c>
      <c r="B10071" s="5" t="s">
        <v>58</v>
      </c>
      <c r="C10071" s="10">
        <v>41913</v>
      </c>
      <c r="D10071" t="s">
        <v>17</v>
      </c>
      <c r="E10071">
        <f>+VLOOKUP(Tabla2[[#This Row],[Punto de venta]],Punto_venta[],2,0)</f>
        <v>2</v>
      </c>
      <c r="F10071" t="s">
        <v>9</v>
      </c>
      <c r="G10071">
        <f>+VLOOKUP(Tabla2[[#This Row],[Cultivo]],Cod_categoría[],2,0)</f>
        <v>100102003</v>
      </c>
      <c r="H10071" t="str">
        <f>+VLOOKUP(F10071,Codigos[],2,0)</f>
        <v>Cítricos</v>
      </c>
      <c r="I10071">
        <f>+VLOOKUP(Tabla2[[#This Row],[Categoría]],Cod_procesamiento10[],2,0)</f>
        <v>2</v>
      </c>
      <c r="J10071" t="s">
        <v>163</v>
      </c>
      <c r="K10071" s="3">
        <v>956.67</v>
      </c>
    </row>
    <row r="10072" spans="1:11" x14ac:dyDescent="0.35">
      <c r="A10072">
        <v>2014</v>
      </c>
      <c r="B10072" s="5" t="s">
        <v>58</v>
      </c>
      <c r="C10072" s="10">
        <v>41913</v>
      </c>
      <c r="D10072" t="s">
        <v>17</v>
      </c>
      <c r="E10072">
        <f>+VLOOKUP(Tabla2[[#This Row],[Punto de venta]],Punto_venta[],2,0)</f>
        <v>2</v>
      </c>
      <c r="F10072" t="s">
        <v>20</v>
      </c>
      <c r="G10072">
        <f>+VLOOKUP(Tabla2[[#This Row],[Cultivo]],Cod_categoría[],2,0)</f>
        <v>100102004</v>
      </c>
      <c r="H10072" t="str">
        <f>+VLOOKUP(F10072,Codigos[],2,0)</f>
        <v>Cítricos</v>
      </c>
      <c r="I10072">
        <f>+VLOOKUP(Tabla2[[#This Row],[Categoría]],Cod_procesamiento10[],2,0)</f>
        <v>2</v>
      </c>
      <c r="J10072" t="s">
        <v>163</v>
      </c>
      <c r="K10072" s="3">
        <v>1842.02</v>
      </c>
    </row>
    <row r="10073" spans="1:11" x14ac:dyDescent="0.35">
      <c r="A10073">
        <v>2014</v>
      </c>
      <c r="B10073" s="5" t="s">
        <v>58</v>
      </c>
      <c r="C10073" s="10">
        <v>41913</v>
      </c>
      <c r="D10073" t="s">
        <v>17</v>
      </c>
      <c r="E10073">
        <f>+VLOOKUP(Tabla2[[#This Row],[Punto de venta]],Punto_venta[],2,0)</f>
        <v>2</v>
      </c>
      <c r="F10073" t="s">
        <v>10</v>
      </c>
      <c r="G10073">
        <f>+VLOOKUP(Tabla2[[#This Row],[Cultivo]],Cod_categoría[],2,0)</f>
        <v>100104002</v>
      </c>
      <c r="H10073" t="str">
        <f>+VLOOKUP(F10073,Codigos[],2,0)</f>
        <v>Frutos de pepita</v>
      </c>
      <c r="I10073">
        <f>+VLOOKUP(Tabla2[[#This Row],[Categoría]],Cod_procesamiento10[],2,0)</f>
        <v>3</v>
      </c>
      <c r="J10073" t="s">
        <v>163</v>
      </c>
      <c r="K10073" s="3">
        <v>919.4</v>
      </c>
    </row>
    <row r="10074" spans="1:11" x14ac:dyDescent="0.35">
      <c r="A10074">
        <v>2014</v>
      </c>
      <c r="B10074" s="5" t="s">
        <v>58</v>
      </c>
      <c r="C10074" s="10">
        <v>41913</v>
      </c>
      <c r="D10074" t="s">
        <v>17</v>
      </c>
      <c r="E10074">
        <f>+VLOOKUP(Tabla2[[#This Row],[Punto de venta]],Punto_venta[],2,0)</f>
        <v>2</v>
      </c>
      <c r="F10074" t="s">
        <v>11</v>
      </c>
      <c r="G10074">
        <f>+VLOOKUP(Tabla2[[#This Row],[Cultivo]],Cod_categoría[],2,0)</f>
        <v>100102005</v>
      </c>
      <c r="H10074" t="str">
        <f>+VLOOKUP(F10074,Codigos[],2,0)</f>
        <v>Cítricos</v>
      </c>
      <c r="I10074">
        <f>+VLOOKUP(Tabla2[[#This Row],[Categoría]],Cod_procesamiento10[],2,0)</f>
        <v>2</v>
      </c>
      <c r="J10074" t="s">
        <v>163</v>
      </c>
      <c r="K10074" s="3">
        <v>859.07</v>
      </c>
    </row>
    <row r="10075" spans="1:11" x14ac:dyDescent="0.35">
      <c r="A10075">
        <v>2014</v>
      </c>
      <c r="B10075" s="5" t="s">
        <v>58</v>
      </c>
      <c r="C10075" s="10">
        <v>41913</v>
      </c>
      <c r="D10075" t="s">
        <v>17</v>
      </c>
      <c r="E10075">
        <f>+VLOOKUP(Tabla2[[#This Row],[Punto de venta]],Punto_venta[],2,0)</f>
        <v>2</v>
      </c>
      <c r="F10075" t="s">
        <v>13</v>
      </c>
      <c r="G10075">
        <f>+VLOOKUP(Tabla2[[#This Row],[Cultivo]],Cod_categoría[],2,0)</f>
        <v>100106002</v>
      </c>
      <c r="H10075" t="str">
        <f>+VLOOKUP(F10075,Codigos[],2,0)</f>
        <v>Frutos oleaginosos</v>
      </c>
      <c r="I10075">
        <f>+VLOOKUP(Tabla2[[#This Row],[Categoría]],Cod_procesamiento10[],2,0)</f>
        <v>12</v>
      </c>
      <c r="J10075" t="s">
        <v>163</v>
      </c>
      <c r="K10075" s="3">
        <v>2296.83</v>
      </c>
    </row>
    <row r="10076" spans="1:11" x14ac:dyDescent="0.35">
      <c r="A10076">
        <v>2014</v>
      </c>
      <c r="B10076" s="5" t="s">
        <v>58</v>
      </c>
      <c r="C10076" s="10">
        <v>41913</v>
      </c>
      <c r="D10076" t="s">
        <v>17</v>
      </c>
      <c r="E10076">
        <f>+VLOOKUP(Tabla2[[#This Row],[Punto de venta]],Punto_venta[],2,0)</f>
        <v>2</v>
      </c>
      <c r="F10076" t="s">
        <v>14</v>
      </c>
      <c r="G10076">
        <f>+VLOOKUP(Tabla2[[#This Row],[Cultivo]],Cod_categoría[],2,0)</f>
        <v>100104005</v>
      </c>
      <c r="H10076" t="str">
        <f>+VLOOKUP(F10076,Codigos[],2,0)</f>
        <v>Frutos de pepita</v>
      </c>
      <c r="I10076">
        <f>+VLOOKUP(Tabla2[[#This Row],[Categoría]],Cod_procesamiento10[],2,0)</f>
        <v>3</v>
      </c>
      <c r="J10076" t="s">
        <v>163</v>
      </c>
      <c r="K10076" s="3">
        <v>1130.47</v>
      </c>
    </row>
    <row r="10077" spans="1:11" x14ac:dyDescent="0.35">
      <c r="A10077">
        <v>2014</v>
      </c>
      <c r="B10077" s="5" t="s">
        <v>58</v>
      </c>
      <c r="C10077" s="10">
        <v>41913</v>
      </c>
      <c r="D10077" t="s">
        <v>17</v>
      </c>
      <c r="E10077">
        <f>+VLOOKUP(Tabla2[[#This Row],[Punto de venta]],Punto_venta[],2,0)</f>
        <v>2</v>
      </c>
      <c r="F10077" t="s">
        <v>15</v>
      </c>
      <c r="G10077">
        <f>+VLOOKUP(Tabla2[[#This Row],[Cultivo]],Cod_categoría[],2,0)</f>
        <v>100108006</v>
      </c>
      <c r="H10077" t="str">
        <f>+VLOOKUP(F10077,Codigos[],2,0)</f>
        <v>Frutos tropicales y subtropicales</v>
      </c>
      <c r="I10077">
        <f>+VLOOKUP(Tabla2[[#This Row],[Categoría]],Cod_procesamiento10[],2,0)</f>
        <v>4</v>
      </c>
      <c r="J10077" t="s">
        <v>163</v>
      </c>
      <c r="K10077" s="3">
        <v>720.23</v>
      </c>
    </row>
    <row r="10078" spans="1:11" x14ac:dyDescent="0.35">
      <c r="A10078">
        <v>2014</v>
      </c>
      <c r="B10078" s="5" t="s">
        <v>58</v>
      </c>
      <c r="C10078" s="10">
        <v>41913</v>
      </c>
      <c r="D10078" t="s">
        <v>2</v>
      </c>
      <c r="E10078">
        <f>+VLOOKUP(Tabla2[[#This Row],[Punto de venta]],Punto_venta[],2,0)</f>
        <v>1</v>
      </c>
      <c r="F10078" t="s">
        <v>4</v>
      </c>
      <c r="G10078">
        <f>+VLOOKUP(Tabla2[[#This Row],[Cultivo]],Cod_categoría[],2,0)</f>
        <v>100107002</v>
      </c>
      <c r="H10078" t="str">
        <f>+VLOOKUP(F10078,Codigos[],2,0)</f>
        <v>Frutos tropicales y subtropicales</v>
      </c>
      <c r="I10078">
        <f>+VLOOKUP(Tabla2[[#This Row],[Categoría]],Cod_procesamiento10[],2,0)</f>
        <v>4</v>
      </c>
      <c r="J10078" t="s">
        <v>163</v>
      </c>
      <c r="K10078" s="3">
        <v>1761.65</v>
      </c>
    </row>
    <row r="10079" spans="1:11" x14ac:dyDescent="0.35">
      <c r="A10079">
        <v>2014</v>
      </c>
      <c r="B10079" s="5" t="s">
        <v>58</v>
      </c>
      <c r="C10079" s="10">
        <v>41913</v>
      </c>
      <c r="D10079" t="s">
        <v>2</v>
      </c>
      <c r="E10079">
        <f>+VLOOKUP(Tabla2[[#This Row],[Punto de venta]],Punto_venta[],2,0)</f>
        <v>1</v>
      </c>
      <c r="F10079" t="s">
        <v>19</v>
      </c>
      <c r="G10079">
        <f>+VLOOKUP(Tabla2[[#This Row],[Cultivo]],Cod_categoría[],2,0)</f>
        <v>100101007</v>
      </c>
      <c r="H10079" t="str">
        <f>+VLOOKUP(F10079,Codigos[],2,0)</f>
        <v>Berries</v>
      </c>
      <c r="I10079">
        <f>+VLOOKUP(Tabla2[[#This Row],[Categoría]],Cod_procesamiento10[],2,0)</f>
        <v>1</v>
      </c>
      <c r="J10079" t="s">
        <v>163</v>
      </c>
      <c r="K10079" s="3">
        <v>911.29</v>
      </c>
    </row>
    <row r="10080" spans="1:11" x14ac:dyDescent="0.35">
      <c r="A10080">
        <v>2014</v>
      </c>
      <c r="B10080" s="5" t="s">
        <v>58</v>
      </c>
      <c r="C10080" s="10">
        <v>41913</v>
      </c>
      <c r="D10080" t="s">
        <v>2</v>
      </c>
      <c r="E10080">
        <f>+VLOOKUP(Tabla2[[#This Row],[Punto de venta]],Punto_venta[],2,0)</f>
        <v>1</v>
      </c>
      <c r="F10080" t="s">
        <v>9</v>
      </c>
      <c r="G10080">
        <f>+VLOOKUP(Tabla2[[#This Row],[Cultivo]],Cod_categoría[],2,0)</f>
        <v>100102003</v>
      </c>
      <c r="H10080" t="str">
        <f>+VLOOKUP(F10080,Codigos[],2,0)</f>
        <v>Cítricos</v>
      </c>
      <c r="I10080">
        <f>+VLOOKUP(Tabla2[[#This Row],[Categoría]],Cod_procesamiento10[],2,0)</f>
        <v>2</v>
      </c>
      <c r="J10080" t="s">
        <v>163</v>
      </c>
      <c r="K10080" s="3">
        <v>598.6</v>
      </c>
    </row>
    <row r="10081" spans="1:11" x14ac:dyDescent="0.35">
      <c r="A10081">
        <v>2014</v>
      </c>
      <c r="B10081" s="5" t="s">
        <v>58</v>
      </c>
      <c r="C10081" s="10">
        <v>41913</v>
      </c>
      <c r="D10081" t="s">
        <v>2</v>
      </c>
      <c r="E10081">
        <f>+VLOOKUP(Tabla2[[#This Row],[Punto de venta]],Punto_venta[],2,0)</f>
        <v>1</v>
      </c>
      <c r="F10081" t="s">
        <v>20</v>
      </c>
      <c r="G10081">
        <f>+VLOOKUP(Tabla2[[#This Row],[Cultivo]],Cod_categoría[],2,0)</f>
        <v>100102004</v>
      </c>
      <c r="H10081" t="str">
        <f>+VLOOKUP(F10081,Codigos[],2,0)</f>
        <v>Cítricos</v>
      </c>
      <c r="I10081">
        <f>+VLOOKUP(Tabla2[[#This Row],[Categoría]],Cod_procesamiento10[],2,0)</f>
        <v>2</v>
      </c>
      <c r="J10081" t="s">
        <v>163</v>
      </c>
      <c r="K10081" s="3">
        <v>842.22</v>
      </c>
    </row>
    <row r="10082" spans="1:11" x14ac:dyDescent="0.35">
      <c r="A10082">
        <v>2014</v>
      </c>
      <c r="B10082" s="5" t="s">
        <v>58</v>
      </c>
      <c r="C10082" s="10">
        <v>41913</v>
      </c>
      <c r="D10082" t="s">
        <v>2</v>
      </c>
      <c r="E10082">
        <f>+VLOOKUP(Tabla2[[#This Row],[Punto de venta]],Punto_venta[],2,0)</f>
        <v>1</v>
      </c>
      <c r="F10082" t="s">
        <v>21</v>
      </c>
      <c r="G10082">
        <f>+VLOOKUP(Tabla2[[#This Row],[Cultivo]],Cod_categoría[],2,0)</f>
        <v>100108002</v>
      </c>
      <c r="H10082" t="str">
        <f>+VLOOKUP(F10082,Codigos[],2,0)</f>
        <v>Frutos tropicales y subtropicales</v>
      </c>
      <c r="I10082">
        <f>+VLOOKUP(Tabla2[[#This Row],[Categoría]],Cod_procesamiento10[],2,0)</f>
        <v>4</v>
      </c>
      <c r="J10082" t="s">
        <v>163</v>
      </c>
      <c r="K10082" s="3">
        <v>2266.67</v>
      </c>
    </row>
    <row r="10083" spans="1:11" x14ac:dyDescent="0.35">
      <c r="A10083">
        <v>2014</v>
      </c>
      <c r="B10083" s="5" t="s">
        <v>58</v>
      </c>
      <c r="C10083" s="10">
        <v>41913</v>
      </c>
      <c r="D10083" t="s">
        <v>2</v>
      </c>
      <c r="E10083">
        <f>+VLOOKUP(Tabla2[[#This Row],[Punto de venta]],Punto_venta[],2,0)</f>
        <v>1</v>
      </c>
      <c r="F10083" t="s">
        <v>10</v>
      </c>
      <c r="G10083">
        <f>+VLOOKUP(Tabla2[[#This Row],[Cultivo]],Cod_categoría[],2,0)</f>
        <v>100104002</v>
      </c>
      <c r="H10083" t="str">
        <f>+VLOOKUP(F10083,Codigos[],2,0)</f>
        <v>Frutos de pepita</v>
      </c>
      <c r="I10083">
        <f>+VLOOKUP(Tabla2[[#This Row],[Categoría]],Cod_procesamiento10[],2,0)</f>
        <v>3</v>
      </c>
      <c r="J10083" t="s">
        <v>163</v>
      </c>
      <c r="K10083" s="3">
        <v>556.95000000000005</v>
      </c>
    </row>
    <row r="10084" spans="1:11" x14ac:dyDescent="0.35">
      <c r="A10084">
        <v>2014</v>
      </c>
      <c r="B10084" s="5" t="s">
        <v>58</v>
      </c>
      <c r="C10084" s="10">
        <v>41913</v>
      </c>
      <c r="D10084" t="s">
        <v>2</v>
      </c>
      <c r="E10084">
        <f>+VLOOKUP(Tabla2[[#This Row],[Punto de venta]],Punto_venta[],2,0)</f>
        <v>1</v>
      </c>
      <c r="F10084" t="s">
        <v>11</v>
      </c>
      <c r="G10084">
        <f>+VLOOKUP(Tabla2[[#This Row],[Cultivo]],Cod_categoría[],2,0)</f>
        <v>100102005</v>
      </c>
      <c r="H10084" t="str">
        <f>+VLOOKUP(F10084,Codigos[],2,0)</f>
        <v>Cítricos</v>
      </c>
      <c r="I10084">
        <f>+VLOOKUP(Tabla2[[#This Row],[Categoría]],Cod_procesamiento10[],2,0)</f>
        <v>2</v>
      </c>
      <c r="J10084" t="s">
        <v>163</v>
      </c>
      <c r="K10084" s="3">
        <v>558.08000000000004</v>
      </c>
    </row>
    <row r="10085" spans="1:11" x14ac:dyDescent="0.35">
      <c r="A10085">
        <v>2014</v>
      </c>
      <c r="B10085" s="5" t="s">
        <v>58</v>
      </c>
      <c r="C10085" s="10">
        <v>41913</v>
      </c>
      <c r="D10085" t="s">
        <v>2</v>
      </c>
      <c r="E10085">
        <f>+VLOOKUP(Tabla2[[#This Row],[Punto de venta]],Punto_venta[],2,0)</f>
        <v>1</v>
      </c>
      <c r="F10085" t="s">
        <v>13</v>
      </c>
      <c r="G10085">
        <f>+VLOOKUP(Tabla2[[#This Row],[Cultivo]],Cod_categoría[],2,0)</f>
        <v>100106002</v>
      </c>
      <c r="H10085" t="str">
        <f>+VLOOKUP(F10085,Codigos[],2,0)</f>
        <v>Frutos oleaginosos</v>
      </c>
      <c r="I10085">
        <f>+VLOOKUP(Tabla2[[#This Row],[Categoría]],Cod_procesamiento10[],2,0)</f>
        <v>12</v>
      </c>
      <c r="J10085" t="s">
        <v>163</v>
      </c>
      <c r="K10085" s="3">
        <v>1906.92</v>
      </c>
    </row>
    <row r="10086" spans="1:11" x14ac:dyDescent="0.35">
      <c r="A10086">
        <v>2014</v>
      </c>
      <c r="B10086" s="5" t="s">
        <v>58</v>
      </c>
      <c r="C10086" s="10">
        <v>41913</v>
      </c>
      <c r="D10086" t="s">
        <v>2</v>
      </c>
      <c r="E10086">
        <f>+VLOOKUP(Tabla2[[#This Row],[Punto de venta]],Punto_venta[],2,0)</f>
        <v>1</v>
      </c>
      <c r="F10086" t="s">
        <v>14</v>
      </c>
      <c r="G10086">
        <f>+VLOOKUP(Tabla2[[#This Row],[Cultivo]],Cod_categoría[],2,0)</f>
        <v>100104005</v>
      </c>
      <c r="H10086" t="str">
        <f>+VLOOKUP(F10086,Codigos[],2,0)</f>
        <v>Frutos de pepita</v>
      </c>
      <c r="I10086">
        <f>+VLOOKUP(Tabla2[[#This Row],[Categoría]],Cod_procesamiento10[],2,0)</f>
        <v>3</v>
      </c>
      <c r="J10086" t="s">
        <v>163</v>
      </c>
      <c r="K10086" s="3">
        <v>692.95</v>
      </c>
    </row>
    <row r="10087" spans="1:11" x14ac:dyDescent="0.35">
      <c r="A10087">
        <v>2014</v>
      </c>
      <c r="B10087" s="5" t="s">
        <v>58</v>
      </c>
      <c r="C10087" s="10">
        <v>41913</v>
      </c>
      <c r="D10087" t="s">
        <v>2</v>
      </c>
      <c r="E10087">
        <f>+VLOOKUP(Tabla2[[#This Row],[Punto de venta]],Punto_venta[],2,0)</f>
        <v>1</v>
      </c>
      <c r="F10087" t="s">
        <v>15</v>
      </c>
      <c r="G10087">
        <f>+VLOOKUP(Tabla2[[#This Row],[Cultivo]],Cod_categoría[],2,0)</f>
        <v>100108006</v>
      </c>
      <c r="H10087" t="str">
        <f>+VLOOKUP(F10087,Codigos[],2,0)</f>
        <v>Frutos tropicales y subtropicales</v>
      </c>
      <c r="I10087">
        <f>+VLOOKUP(Tabla2[[#This Row],[Categoría]],Cod_procesamiento10[],2,0)</f>
        <v>4</v>
      </c>
      <c r="J10087" t="s">
        <v>163</v>
      </c>
      <c r="K10087" s="3">
        <v>671.17</v>
      </c>
    </row>
    <row r="10088" spans="1:11" x14ac:dyDescent="0.35">
      <c r="A10088">
        <v>2014</v>
      </c>
      <c r="B10088" s="5" t="s">
        <v>58</v>
      </c>
      <c r="C10088" s="10">
        <v>41913</v>
      </c>
      <c r="D10088" t="s">
        <v>17</v>
      </c>
      <c r="E10088">
        <f>+VLOOKUP(Tabla2[[#This Row],[Punto de venta]],Punto_venta[],2,0)</f>
        <v>2</v>
      </c>
      <c r="F10088" t="s">
        <v>4</v>
      </c>
      <c r="G10088">
        <f>+VLOOKUP(Tabla2[[#This Row],[Cultivo]],Cod_categoría[],2,0)</f>
        <v>100107002</v>
      </c>
      <c r="H10088" t="str">
        <f>+VLOOKUP(F10088,Codigos[],2,0)</f>
        <v>Frutos tropicales y subtropicales</v>
      </c>
      <c r="I10088">
        <f>+VLOOKUP(Tabla2[[#This Row],[Categoría]],Cod_procesamiento10[],2,0)</f>
        <v>4</v>
      </c>
      <c r="J10088" t="s">
        <v>163</v>
      </c>
      <c r="K10088" s="3">
        <v>2273.5500000000002</v>
      </c>
    </row>
    <row r="10089" spans="1:11" x14ac:dyDescent="0.35">
      <c r="A10089">
        <v>2014</v>
      </c>
      <c r="B10089" s="5" t="s">
        <v>58</v>
      </c>
      <c r="C10089" s="10">
        <v>41913</v>
      </c>
      <c r="D10089" t="s">
        <v>17</v>
      </c>
      <c r="E10089">
        <f>+VLOOKUP(Tabla2[[#This Row],[Punto de venta]],Punto_venta[],2,0)</f>
        <v>2</v>
      </c>
      <c r="F10089" t="s">
        <v>19</v>
      </c>
      <c r="G10089">
        <f>+VLOOKUP(Tabla2[[#This Row],[Cultivo]],Cod_categoría[],2,0)</f>
        <v>100101007</v>
      </c>
      <c r="H10089" t="str">
        <f>+VLOOKUP(F10089,Codigos[],2,0)</f>
        <v>Berries</v>
      </c>
      <c r="I10089">
        <f>+VLOOKUP(Tabla2[[#This Row],[Categoría]],Cod_procesamiento10[],2,0)</f>
        <v>1</v>
      </c>
      <c r="J10089" t="s">
        <v>163</v>
      </c>
      <c r="K10089" s="3">
        <v>1791.06</v>
      </c>
    </row>
    <row r="10090" spans="1:11" x14ac:dyDescent="0.35">
      <c r="A10090">
        <v>2014</v>
      </c>
      <c r="B10090" s="5" t="s">
        <v>58</v>
      </c>
      <c r="C10090" s="10">
        <v>41913</v>
      </c>
      <c r="D10090" t="s">
        <v>17</v>
      </c>
      <c r="E10090">
        <f>+VLOOKUP(Tabla2[[#This Row],[Punto de venta]],Punto_venta[],2,0)</f>
        <v>2</v>
      </c>
      <c r="F10090" t="s">
        <v>9</v>
      </c>
      <c r="G10090">
        <f>+VLOOKUP(Tabla2[[#This Row],[Cultivo]],Cod_categoría[],2,0)</f>
        <v>100102003</v>
      </c>
      <c r="H10090" t="str">
        <f>+VLOOKUP(F10090,Codigos[],2,0)</f>
        <v>Cítricos</v>
      </c>
      <c r="I10090">
        <f>+VLOOKUP(Tabla2[[#This Row],[Categoría]],Cod_procesamiento10[],2,0)</f>
        <v>2</v>
      </c>
      <c r="J10090" t="s">
        <v>163</v>
      </c>
      <c r="K10090" s="3">
        <v>952.04</v>
      </c>
    </row>
    <row r="10091" spans="1:11" x14ac:dyDescent="0.35">
      <c r="A10091">
        <v>2014</v>
      </c>
      <c r="B10091" s="5" t="s">
        <v>58</v>
      </c>
      <c r="C10091" s="10">
        <v>41913</v>
      </c>
      <c r="D10091" t="s">
        <v>17</v>
      </c>
      <c r="E10091">
        <f>+VLOOKUP(Tabla2[[#This Row],[Punto de venta]],Punto_venta[],2,0)</f>
        <v>2</v>
      </c>
      <c r="F10091" t="s">
        <v>20</v>
      </c>
      <c r="G10091">
        <f>+VLOOKUP(Tabla2[[#This Row],[Cultivo]],Cod_categoría[],2,0)</f>
        <v>100102004</v>
      </c>
      <c r="H10091" t="str">
        <f>+VLOOKUP(F10091,Codigos[],2,0)</f>
        <v>Cítricos</v>
      </c>
      <c r="I10091">
        <f>+VLOOKUP(Tabla2[[#This Row],[Categoría]],Cod_procesamiento10[],2,0)</f>
        <v>2</v>
      </c>
      <c r="J10091" t="s">
        <v>163</v>
      </c>
      <c r="K10091" s="3">
        <v>1814.77</v>
      </c>
    </row>
    <row r="10092" spans="1:11" x14ac:dyDescent="0.35">
      <c r="A10092">
        <v>2014</v>
      </c>
      <c r="B10092" s="5" t="s">
        <v>58</v>
      </c>
      <c r="C10092" s="10">
        <v>41913</v>
      </c>
      <c r="D10092" t="s">
        <v>17</v>
      </c>
      <c r="E10092">
        <f>+VLOOKUP(Tabla2[[#This Row],[Punto de venta]],Punto_venta[],2,0)</f>
        <v>2</v>
      </c>
      <c r="F10092" t="s">
        <v>21</v>
      </c>
      <c r="G10092">
        <f>+VLOOKUP(Tabla2[[#This Row],[Cultivo]],Cod_categoría[],2,0)</f>
        <v>100108002</v>
      </c>
      <c r="H10092" t="str">
        <f>+VLOOKUP(F10092,Codigos[],2,0)</f>
        <v>Frutos tropicales y subtropicales</v>
      </c>
      <c r="I10092">
        <f>+VLOOKUP(Tabla2[[#This Row],[Categoría]],Cod_procesamiento10[],2,0)</f>
        <v>4</v>
      </c>
      <c r="J10092" t="s">
        <v>163</v>
      </c>
      <c r="K10092" s="3">
        <v>2179.13</v>
      </c>
    </row>
    <row r="10093" spans="1:11" x14ac:dyDescent="0.35">
      <c r="A10093">
        <v>2014</v>
      </c>
      <c r="B10093" s="5" t="s">
        <v>58</v>
      </c>
      <c r="C10093" s="10">
        <v>41913</v>
      </c>
      <c r="D10093" t="s">
        <v>17</v>
      </c>
      <c r="E10093">
        <f>+VLOOKUP(Tabla2[[#This Row],[Punto de venta]],Punto_venta[],2,0)</f>
        <v>2</v>
      </c>
      <c r="F10093" t="s">
        <v>10</v>
      </c>
      <c r="G10093">
        <f>+VLOOKUP(Tabla2[[#This Row],[Cultivo]],Cod_categoría[],2,0)</f>
        <v>100104002</v>
      </c>
      <c r="H10093" t="str">
        <f>+VLOOKUP(F10093,Codigos[],2,0)</f>
        <v>Frutos de pepita</v>
      </c>
      <c r="I10093">
        <f>+VLOOKUP(Tabla2[[#This Row],[Categoría]],Cod_procesamiento10[],2,0)</f>
        <v>3</v>
      </c>
      <c r="J10093" t="s">
        <v>163</v>
      </c>
      <c r="K10093" s="3">
        <v>974.14</v>
      </c>
    </row>
    <row r="10094" spans="1:11" x14ac:dyDescent="0.35">
      <c r="A10094">
        <v>2014</v>
      </c>
      <c r="B10094" s="5" t="s">
        <v>58</v>
      </c>
      <c r="C10094" s="10">
        <v>41913</v>
      </c>
      <c r="D10094" t="s">
        <v>17</v>
      </c>
      <c r="E10094">
        <f>+VLOOKUP(Tabla2[[#This Row],[Punto de venta]],Punto_venta[],2,0)</f>
        <v>2</v>
      </c>
      <c r="F10094" t="s">
        <v>11</v>
      </c>
      <c r="G10094">
        <f>+VLOOKUP(Tabla2[[#This Row],[Cultivo]],Cod_categoría[],2,0)</f>
        <v>100102005</v>
      </c>
      <c r="H10094" t="str">
        <f>+VLOOKUP(F10094,Codigos[],2,0)</f>
        <v>Cítricos</v>
      </c>
      <c r="I10094">
        <f>+VLOOKUP(Tabla2[[#This Row],[Categoría]],Cod_procesamiento10[],2,0)</f>
        <v>2</v>
      </c>
      <c r="J10094" t="s">
        <v>163</v>
      </c>
      <c r="K10094" s="3">
        <v>814.1</v>
      </c>
    </row>
    <row r="10095" spans="1:11" x14ac:dyDescent="0.35">
      <c r="A10095">
        <v>2014</v>
      </c>
      <c r="B10095" s="5" t="s">
        <v>58</v>
      </c>
      <c r="C10095" s="10">
        <v>41913</v>
      </c>
      <c r="D10095" t="s">
        <v>17</v>
      </c>
      <c r="E10095">
        <f>+VLOOKUP(Tabla2[[#This Row],[Punto de venta]],Punto_venta[],2,0)</f>
        <v>2</v>
      </c>
      <c r="F10095" t="s">
        <v>13</v>
      </c>
      <c r="G10095">
        <f>+VLOOKUP(Tabla2[[#This Row],[Cultivo]],Cod_categoría[],2,0)</f>
        <v>100106002</v>
      </c>
      <c r="H10095" t="str">
        <f>+VLOOKUP(F10095,Codigos[],2,0)</f>
        <v>Frutos oleaginosos</v>
      </c>
      <c r="I10095">
        <f>+VLOOKUP(Tabla2[[#This Row],[Categoría]],Cod_procesamiento10[],2,0)</f>
        <v>12</v>
      </c>
      <c r="J10095" t="s">
        <v>163</v>
      </c>
      <c r="K10095" s="3">
        <v>2368.9299999999998</v>
      </c>
    </row>
    <row r="10096" spans="1:11" x14ac:dyDescent="0.35">
      <c r="A10096">
        <v>2014</v>
      </c>
      <c r="B10096" s="5" t="s">
        <v>58</v>
      </c>
      <c r="C10096" s="10">
        <v>41913</v>
      </c>
      <c r="D10096" t="s">
        <v>17</v>
      </c>
      <c r="E10096">
        <f>+VLOOKUP(Tabla2[[#This Row],[Punto de venta]],Punto_venta[],2,0)</f>
        <v>2</v>
      </c>
      <c r="F10096" t="s">
        <v>14</v>
      </c>
      <c r="G10096">
        <f>+VLOOKUP(Tabla2[[#This Row],[Cultivo]],Cod_categoría[],2,0)</f>
        <v>100104005</v>
      </c>
      <c r="H10096" t="str">
        <f>+VLOOKUP(F10096,Codigos[],2,0)</f>
        <v>Frutos de pepita</v>
      </c>
      <c r="I10096">
        <f>+VLOOKUP(Tabla2[[#This Row],[Categoría]],Cod_procesamiento10[],2,0)</f>
        <v>3</v>
      </c>
      <c r="J10096" t="s">
        <v>163</v>
      </c>
      <c r="K10096" s="3">
        <v>1166.3</v>
      </c>
    </row>
    <row r="10097" spans="1:11" x14ac:dyDescent="0.35">
      <c r="A10097">
        <v>2014</v>
      </c>
      <c r="B10097" s="5" t="s">
        <v>58</v>
      </c>
      <c r="C10097" s="10">
        <v>41913</v>
      </c>
      <c r="D10097" t="s">
        <v>17</v>
      </c>
      <c r="E10097">
        <f>+VLOOKUP(Tabla2[[#This Row],[Punto de venta]],Punto_venta[],2,0)</f>
        <v>2</v>
      </c>
      <c r="F10097" t="s">
        <v>15</v>
      </c>
      <c r="G10097">
        <f>+VLOOKUP(Tabla2[[#This Row],[Cultivo]],Cod_categoría[],2,0)</f>
        <v>100108006</v>
      </c>
      <c r="H10097" t="str">
        <f>+VLOOKUP(F10097,Codigos[],2,0)</f>
        <v>Frutos tropicales y subtropicales</v>
      </c>
      <c r="I10097">
        <f>+VLOOKUP(Tabla2[[#This Row],[Categoría]],Cod_procesamiento10[],2,0)</f>
        <v>4</v>
      </c>
      <c r="J10097" t="s">
        <v>163</v>
      </c>
      <c r="K10097" s="3">
        <v>683.25</v>
      </c>
    </row>
    <row r="10098" spans="1:11" x14ac:dyDescent="0.35">
      <c r="A10098">
        <v>2014</v>
      </c>
      <c r="B10098" s="5" t="s">
        <v>58</v>
      </c>
      <c r="C10098" s="10">
        <v>41913</v>
      </c>
      <c r="D10098" t="s">
        <v>2</v>
      </c>
      <c r="E10098">
        <f>+VLOOKUP(Tabla2[[#This Row],[Punto de venta]],Punto_venta[],2,0)</f>
        <v>1</v>
      </c>
      <c r="F10098" t="s">
        <v>4</v>
      </c>
      <c r="G10098">
        <f>+VLOOKUP(Tabla2[[#This Row],[Cultivo]],Cod_categoría[],2,0)</f>
        <v>100107002</v>
      </c>
      <c r="H10098" t="str">
        <f>+VLOOKUP(F10098,Codigos[],2,0)</f>
        <v>Frutos tropicales y subtropicales</v>
      </c>
      <c r="I10098">
        <f>+VLOOKUP(Tabla2[[#This Row],[Categoría]],Cod_procesamiento10[],2,0)</f>
        <v>4</v>
      </c>
      <c r="J10098" t="s">
        <v>163</v>
      </c>
      <c r="K10098" s="3">
        <v>1740.01</v>
      </c>
    </row>
    <row r="10099" spans="1:11" x14ac:dyDescent="0.35">
      <c r="A10099">
        <v>2014</v>
      </c>
      <c r="B10099" s="5" t="s">
        <v>58</v>
      </c>
      <c r="C10099" s="10">
        <v>41913</v>
      </c>
      <c r="D10099" t="s">
        <v>2</v>
      </c>
      <c r="E10099">
        <f>+VLOOKUP(Tabla2[[#This Row],[Punto de venta]],Punto_venta[],2,0)</f>
        <v>1</v>
      </c>
      <c r="F10099" t="s">
        <v>8</v>
      </c>
      <c r="G10099">
        <f>+VLOOKUP(Tabla2[[#This Row],[Cultivo]],Cod_categoría[],2,0)</f>
        <v>100112025</v>
      </c>
      <c r="H10099" t="str">
        <f>+VLOOKUP(F10099,Codigos[],2,0)</f>
        <v>Berries</v>
      </c>
      <c r="I10099">
        <f>+VLOOKUP(Tabla2[[#This Row],[Categoría]],Cod_procesamiento10[],2,0)</f>
        <v>1</v>
      </c>
      <c r="J10099" t="s">
        <v>163</v>
      </c>
      <c r="K10099" s="3">
        <v>1163.3</v>
      </c>
    </row>
    <row r="10100" spans="1:11" x14ac:dyDescent="0.35">
      <c r="A10100">
        <v>2014</v>
      </c>
      <c r="B10100" s="5" t="s">
        <v>58</v>
      </c>
      <c r="C10100" s="10">
        <v>41913</v>
      </c>
      <c r="D10100" t="s">
        <v>2</v>
      </c>
      <c r="E10100">
        <f>+VLOOKUP(Tabla2[[#This Row],[Punto de venta]],Punto_venta[],2,0)</f>
        <v>1</v>
      </c>
      <c r="F10100" t="s">
        <v>9</v>
      </c>
      <c r="G10100">
        <f>+VLOOKUP(Tabla2[[#This Row],[Cultivo]],Cod_categoría[],2,0)</f>
        <v>100102003</v>
      </c>
      <c r="H10100" t="str">
        <f>+VLOOKUP(F10100,Codigos[],2,0)</f>
        <v>Cítricos</v>
      </c>
      <c r="I10100">
        <f>+VLOOKUP(Tabla2[[#This Row],[Categoría]],Cod_procesamiento10[],2,0)</f>
        <v>2</v>
      </c>
      <c r="J10100" t="s">
        <v>163</v>
      </c>
      <c r="K10100" s="3">
        <v>633.91999999999996</v>
      </c>
    </row>
    <row r="10101" spans="1:11" x14ac:dyDescent="0.35">
      <c r="A10101">
        <v>2014</v>
      </c>
      <c r="B10101" s="5" t="s">
        <v>58</v>
      </c>
      <c r="C10101" s="10">
        <v>41913</v>
      </c>
      <c r="D10101" t="s">
        <v>2</v>
      </c>
      <c r="E10101">
        <f>+VLOOKUP(Tabla2[[#This Row],[Punto de venta]],Punto_venta[],2,0)</f>
        <v>1</v>
      </c>
      <c r="F10101" t="s">
        <v>20</v>
      </c>
      <c r="G10101">
        <f>+VLOOKUP(Tabla2[[#This Row],[Cultivo]],Cod_categoría[],2,0)</f>
        <v>100102004</v>
      </c>
      <c r="H10101" t="str">
        <f>+VLOOKUP(F10101,Codigos[],2,0)</f>
        <v>Cítricos</v>
      </c>
      <c r="I10101">
        <f>+VLOOKUP(Tabla2[[#This Row],[Categoría]],Cod_procesamiento10[],2,0)</f>
        <v>2</v>
      </c>
      <c r="J10101" t="s">
        <v>163</v>
      </c>
      <c r="K10101" s="3">
        <v>862.14</v>
      </c>
    </row>
    <row r="10102" spans="1:11" x14ac:dyDescent="0.35">
      <c r="A10102">
        <v>2014</v>
      </c>
      <c r="B10102" s="5" t="s">
        <v>58</v>
      </c>
      <c r="C10102" s="10">
        <v>41913</v>
      </c>
      <c r="D10102" t="s">
        <v>2</v>
      </c>
      <c r="E10102">
        <f>+VLOOKUP(Tabla2[[#This Row],[Punto de venta]],Punto_venta[],2,0)</f>
        <v>1</v>
      </c>
      <c r="F10102" t="s">
        <v>21</v>
      </c>
      <c r="G10102">
        <f>+VLOOKUP(Tabla2[[#This Row],[Cultivo]],Cod_categoría[],2,0)</f>
        <v>100108002</v>
      </c>
      <c r="H10102" t="str">
        <f>+VLOOKUP(F10102,Codigos[],2,0)</f>
        <v>Frutos tropicales y subtropicales</v>
      </c>
      <c r="I10102">
        <f>+VLOOKUP(Tabla2[[#This Row],[Categoría]],Cod_procesamiento10[],2,0)</f>
        <v>4</v>
      </c>
      <c r="J10102" t="s">
        <v>163</v>
      </c>
      <c r="K10102" s="3">
        <v>2345.9299999999998</v>
      </c>
    </row>
    <row r="10103" spans="1:11" x14ac:dyDescent="0.35">
      <c r="A10103">
        <v>2014</v>
      </c>
      <c r="B10103" s="5" t="s">
        <v>58</v>
      </c>
      <c r="C10103" s="10">
        <v>41913</v>
      </c>
      <c r="D10103" t="s">
        <v>2</v>
      </c>
      <c r="E10103">
        <f>+VLOOKUP(Tabla2[[#This Row],[Punto de venta]],Punto_venta[],2,0)</f>
        <v>1</v>
      </c>
      <c r="F10103" t="s">
        <v>10</v>
      </c>
      <c r="G10103">
        <f>+VLOOKUP(Tabla2[[#This Row],[Cultivo]],Cod_categoría[],2,0)</f>
        <v>100104002</v>
      </c>
      <c r="H10103" t="str">
        <f>+VLOOKUP(F10103,Codigos[],2,0)</f>
        <v>Frutos de pepita</v>
      </c>
      <c r="I10103">
        <f>+VLOOKUP(Tabla2[[#This Row],[Categoría]],Cod_procesamiento10[],2,0)</f>
        <v>3</v>
      </c>
      <c r="J10103" t="s">
        <v>163</v>
      </c>
      <c r="K10103" s="3">
        <v>579.52</v>
      </c>
    </row>
    <row r="10104" spans="1:11" x14ac:dyDescent="0.35">
      <c r="A10104">
        <v>2014</v>
      </c>
      <c r="B10104" s="5" t="s">
        <v>58</v>
      </c>
      <c r="C10104" s="10">
        <v>41913</v>
      </c>
      <c r="D10104" t="s">
        <v>2</v>
      </c>
      <c r="E10104">
        <f>+VLOOKUP(Tabla2[[#This Row],[Punto de venta]],Punto_venta[],2,0)</f>
        <v>1</v>
      </c>
      <c r="F10104" t="s">
        <v>22</v>
      </c>
      <c r="G10104">
        <f>+VLOOKUP(Tabla2[[#This Row],[Cultivo]],Cod_categoría[],2,0)</f>
        <v>100114041</v>
      </c>
      <c r="H10104" t="str">
        <f>+VLOOKUP(F10104,Codigos[],2,0)</f>
        <v>Frutos tropicales y subtropicales</v>
      </c>
      <c r="I10104">
        <f>+VLOOKUP(Tabla2[[#This Row],[Categoría]],Cod_procesamiento10[],2,0)</f>
        <v>4</v>
      </c>
      <c r="J10104" t="s">
        <v>163</v>
      </c>
      <c r="K10104" s="3">
        <v>2518.75</v>
      </c>
    </row>
    <row r="10105" spans="1:11" x14ac:dyDescent="0.35">
      <c r="A10105">
        <v>2014</v>
      </c>
      <c r="B10105" s="5" t="s">
        <v>58</v>
      </c>
      <c r="C10105" s="10">
        <v>41913</v>
      </c>
      <c r="D10105" t="s">
        <v>2</v>
      </c>
      <c r="E10105">
        <f>+VLOOKUP(Tabla2[[#This Row],[Punto de venta]],Punto_venta[],2,0)</f>
        <v>1</v>
      </c>
      <c r="F10105" t="s">
        <v>11</v>
      </c>
      <c r="G10105">
        <f>+VLOOKUP(Tabla2[[#This Row],[Cultivo]],Cod_categoría[],2,0)</f>
        <v>100102005</v>
      </c>
      <c r="H10105" t="str">
        <f>+VLOOKUP(F10105,Codigos[],2,0)</f>
        <v>Cítricos</v>
      </c>
      <c r="I10105">
        <f>+VLOOKUP(Tabla2[[#This Row],[Categoría]],Cod_procesamiento10[],2,0)</f>
        <v>2</v>
      </c>
      <c r="J10105" t="s">
        <v>163</v>
      </c>
      <c r="K10105" s="3">
        <v>566.65</v>
      </c>
    </row>
    <row r="10106" spans="1:11" x14ac:dyDescent="0.35">
      <c r="A10106">
        <v>2014</v>
      </c>
      <c r="B10106" s="5" t="s">
        <v>58</v>
      </c>
      <c r="C10106" s="10">
        <v>41913</v>
      </c>
      <c r="D10106" t="s">
        <v>2</v>
      </c>
      <c r="E10106">
        <f>+VLOOKUP(Tabla2[[#This Row],[Punto de venta]],Punto_venta[],2,0)</f>
        <v>1</v>
      </c>
      <c r="F10106" t="s">
        <v>13</v>
      </c>
      <c r="G10106">
        <f>+VLOOKUP(Tabla2[[#This Row],[Cultivo]],Cod_categoría[],2,0)</f>
        <v>100106002</v>
      </c>
      <c r="H10106" t="str">
        <f>+VLOOKUP(F10106,Codigos[],2,0)</f>
        <v>Frutos oleaginosos</v>
      </c>
      <c r="I10106">
        <f>+VLOOKUP(Tabla2[[#This Row],[Categoría]],Cod_procesamiento10[],2,0)</f>
        <v>12</v>
      </c>
      <c r="J10106" t="s">
        <v>163</v>
      </c>
      <c r="K10106" s="3">
        <v>1858.84</v>
      </c>
    </row>
    <row r="10107" spans="1:11" x14ac:dyDescent="0.35">
      <c r="A10107">
        <v>2014</v>
      </c>
      <c r="B10107" s="5" t="s">
        <v>58</v>
      </c>
      <c r="C10107" s="10">
        <v>41913</v>
      </c>
      <c r="D10107" t="s">
        <v>2</v>
      </c>
      <c r="E10107">
        <f>+VLOOKUP(Tabla2[[#This Row],[Punto de venta]],Punto_venta[],2,0)</f>
        <v>1</v>
      </c>
      <c r="F10107" t="s">
        <v>14</v>
      </c>
      <c r="G10107">
        <f>+VLOOKUP(Tabla2[[#This Row],[Cultivo]],Cod_categoría[],2,0)</f>
        <v>100104005</v>
      </c>
      <c r="H10107" t="str">
        <f>+VLOOKUP(F10107,Codigos[],2,0)</f>
        <v>Frutos de pepita</v>
      </c>
      <c r="I10107">
        <f>+VLOOKUP(Tabla2[[#This Row],[Categoría]],Cod_procesamiento10[],2,0)</f>
        <v>3</v>
      </c>
      <c r="J10107" t="s">
        <v>163</v>
      </c>
      <c r="K10107" s="3">
        <v>713.36</v>
      </c>
    </row>
    <row r="10108" spans="1:11" x14ac:dyDescent="0.35">
      <c r="A10108">
        <v>2014</v>
      </c>
      <c r="B10108" s="5" t="s">
        <v>58</v>
      </c>
      <c r="C10108" s="10">
        <v>41913</v>
      </c>
      <c r="D10108" t="s">
        <v>2</v>
      </c>
      <c r="E10108">
        <f>+VLOOKUP(Tabla2[[#This Row],[Punto de venta]],Punto_venta[],2,0)</f>
        <v>1</v>
      </c>
      <c r="F10108" t="s">
        <v>15</v>
      </c>
      <c r="G10108">
        <f>+VLOOKUP(Tabla2[[#This Row],[Cultivo]],Cod_categoría[],2,0)</f>
        <v>100108006</v>
      </c>
      <c r="H10108" t="str">
        <f>+VLOOKUP(F10108,Codigos[],2,0)</f>
        <v>Frutos tropicales y subtropicales</v>
      </c>
      <c r="I10108">
        <f>+VLOOKUP(Tabla2[[#This Row],[Categoría]],Cod_procesamiento10[],2,0)</f>
        <v>4</v>
      </c>
      <c r="J10108" t="s">
        <v>163</v>
      </c>
      <c r="K10108" s="3">
        <v>694.6</v>
      </c>
    </row>
    <row r="10109" spans="1:11" x14ac:dyDescent="0.35">
      <c r="A10109">
        <v>2014</v>
      </c>
      <c r="B10109" s="5" t="s">
        <v>58</v>
      </c>
      <c r="C10109" s="10">
        <v>41913</v>
      </c>
      <c r="D10109" t="s">
        <v>17</v>
      </c>
      <c r="E10109">
        <f>+VLOOKUP(Tabla2[[#This Row],[Punto de venta]],Punto_venta[],2,0)</f>
        <v>2</v>
      </c>
      <c r="F10109" t="s">
        <v>4</v>
      </c>
      <c r="G10109">
        <f>+VLOOKUP(Tabla2[[#This Row],[Cultivo]],Cod_categoría[],2,0)</f>
        <v>100107002</v>
      </c>
      <c r="H10109" t="str">
        <f>+VLOOKUP(F10109,Codigos[],2,0)</f>
        <v>Frutos tropicales y subtropicales</v>
      </c>
      <c r="I10109">
        <f>+VLOOKUP(Tabla2[[#This Row],[Categoría]],Cod_procesamiento10[],2,0)</f>
        <v>4</v>
      </c>
      <c r="J10109" t="s">
        <v>163</v>
      </c>
      <c r="K10109" s="3">
        <v>2138.04</v>
      </c>
    </row>
    <row r="10110" spans="1:11" x14ac:dyDescent="0.35">
      <c r="A10110">
        <v>2014</v>
      </c>
      <c r="B10110" s="5" t="s">
        <v>58</v>
      </c>
      <c r="C10110" s="10">
        <v>41913</v>
      </c>
      <c r="D10110" t="s">
        <v>17</v>
      </c>
      <c r="E10110">
        <f>+VLOOKUP(Tabla2[[#This Row],[Punto de venta]],Punto_venta[],2,0)</f>
        <v>2</v>
      </c>
      <c r="F10110" t="s">
        <v>8</v>
      </c>
      <c r="G10110">
        <f>+VLOOKUP(Tabla2[[#This Row],[Cultivo]],Cod_categoría[],2,0)</f>
        <v>100112025</v>
      </c>
      <c r="H10110" t="str">
        <f>+VLOOKUP(F10110,Codigos[],2,0)</f>
        <v>Berries</v>
      </c>
      <c r="I10110">
        <f>+VLOOKUP(Tabla2[[#This Row],[Categoría]],Cod_procesamiento10[],2,0)</f>
        <v>1</v>
      </c>
      <c r="J10110" t="s">
        <v>163</v>
      </c>
      <c r="K10110" s="3">
        <v>4145.04</v>
      </c>
    </row>
    <row r="10111" spans="1:11" x14ac:dyDescent="0.35">
      <c r="A10111">
        <v>2014</v>
      </c>
      <c r="B10111" s="5" t="s">
        <v>58</v>
      </c>
      <c r="C10111" s="10">
        <v>41913</v>
      </c>
      <c r="D10111" t="s">
        <v>17</v>
      </c>
      <c r="E10111">
        <f>+VLOOKUP(Tabla2[[#This Row],[Punto de venta]],Punto_venta[],2,0)</f>
        <v>2</v>
      </c>
      <c r="F10111" t="s">
        <v>19</v>
      </c>
      <c r="G10111">
        <f>+VLOOKUP(Tabla2[[#This Row],[Cultivo]],Cod_categoría[],2,0)</f>
        <v>100101007</v>
      </c>
      <c r="H10111" t="str">
        <f>+VLOOKUP(F10111,Codigos[],2,0)</f>
        <v>Berries</v>
      </c>
      <c r="I10111">
        <f>+VLOOKUP(Tabla2[[#This Row],[Categoría]],Cod_procesamiento10[],2,0)</f>
        <v>1</v>
      </c>
      <c r="J10111" t="s">
        <v>163</v>
      </c>
      <c r="K10111" s="3">
        <v>1739.5</v>
      </c>
    </row>
    <row r="10112" spans="1:11" x14ac:dyDescent="0.35">
      <c r="A10112">
        <v>2014</v>
      </c>
      <c r="B10112" s="5" t="s">
        <v>58</v>
      </c>
      <c r="C10112" s="10">
        <v>41913</v>
      </c>
      <c r="D10112" t="s">
        <v>17</v>
      </c>
      <c r="E10112">
        <f>+VLOOKUP(Tabla2[[#This Row],[Punto de venta]],Punto_venta[],2,0)</f>
        <v>2</v>
      </c>
      <c r="F10112" t="s">
        <v>9</v>
      </c>
      <c r="G10112">
        <f>+VLOOKUP(Tabla2[[#This Row],[Cultivo]],Cod_categoría[],2,0)</f>
        <v>100102003</v>
      </c>
      <c r="H10112" t="str">
        <f>+VLOOKUP(F10112,Codigos[],2,0)</f>
        <v>Cítricos</v>
      </c>
      <c r="I10112">
        <f>+VLOOKUP(Tabla2[[#This Row],[Categoría]],Cod_procesamiento10[],2,0)</f>
        <v>2</v>
      </c>
      <c r="J10112" t="s">
        <v>163</v>
      </c>
      <c r="K10112" s="3">
        <v>970.61</v>
      </c>
    </row>
    <row r="10113" spans="1:11" x14ac:dyDescent="0.35">
      <c r="A10113">
        <v>2014</v>
      </c>
      <c r="B10113" s="5" t="s">
        <v>58</v>
      </c>
      <c r="C10113" s="10">
        <v>41913</v>
      </c>
      <c r="D10113" t="s">
        <v>17</v>
      </c>
      <c r="E10113">
        <f>+VLOOKUP(Tabla2[[#This Row],[Punto de venta]],Punto_venta[],2,0)</f>
        <v>2</v>
      </c>
      <c r="F10113" t="s">
        <v>20</v>
      </c>
      <c r="G10113">
        <f>+VLOOKUP(Tabla2[[#This Row],[Cultivo]],Cod_categoría[],2,0)</f>
        <v>100102004</v>
      </c>
      <c r="H10113" t="str">
        <f>+VLOOKUP(F10113,Codigos[],2,0)</f>
        <v>Cítricos</v>
      </c>
      <c r="I10113">
        <f>+VLOOKUP(Tabla2[[#This Row],[Categoría]],Cod_procesamiento10[],2,0)</f>
        <v>2</v>
      </c>
      <c r="J10113" t="s">
        <v>163</v>
      </c>
      <c r="K10113" s="3">
        <v>1841.55</v>
      </c>
    </row>
    <row r="10114" spans="1:11" x14ac:dyDescent="0.35">
      <c r="A10114">
        <v>2014</v>
      </c>
      <c r="B10114" s="5" t="s">
        <v>58</v>
      </c>
      <c r="C10114" s="10">
        <v>41913</v>
      </c>
      <c r="D10114" t="s">
        <v>17</v>
      </c>
      <c r="E10114">
        <f>+VLOOKUP(Tabla2[[#This Row],[Punto de venta]],Punto_venta[],2,0)</f>
        <v>2</v>
      </c>
      <c r="F10114" t="s">
        <v>21</v>
      </c>
      <c r="G10114">
        <f>+VLOOKUP(Tabla2[[#This Row],[Cultivo]],Cod_categoría[],2,0)</f>
        <v>100108002</v>
      </c>
      <c r="H10114" t="str">
        <f>+VLOOKUP(F10114,Codigos[],2,0)</f>
        <v>Frutos tropicales y subtropicales</v>
      </c>
      <c r="I10114">
        <f>+VLOOKUP(Tabla2[[#This Row],[Categoría]],Cod_procesamiento10[],2,0)</f>
        <v>4</v>
      </c>
      <c r="J10114" t="s">
        <v>163</v>
      </c>
      <c r="K10114" s="3">
        <v>2285.64</v>
      </c>
    </row>
    <row r="10115" spans="1:11" x14ac:dyDescent="0.35">
      <c r="A10115">
        <v>2014</v>
      </c>
      <c r="B10115" s="5" t="s">
        <v>58</v>
      </c>
      <c r="C10115" s="10">
        <v>41913</v>
      </c>
      <c r="D10115" t="s">
        <v>17</v>
      </c>
      <c r="E10115">
        <f>+VLOOKUP(Tabla2[[#This Row],[Punto de venta]],Punto_venta[],2,0)</f>
        <v>2</v>
      </c>
      <c r="F10115" t="s">
        <v>10</v>
      </c>
      <c r="G10115">
        <f>+VLOOKUP(Tabla2[[#This Row],[Cultivo]],Cod_categoría[],2,0)</f>
        <v>100104002</v>
      </c>
      <c r="H10115" t="str">
        <f>+VLOOKUP(F10115,Codigos[],2,0)</f>
        <v>Frutos de pepita</v>
      </c>
      <c r="I10115">
        <f>+VLOOKUP(Tabla2[[#This Row],[Categoría]],Cod_procesamiento10[],2,0)</f>
        <v>3</v>
      </c>
      <c r="J10115" t="s">
        <v>163</v>
      </c>
      <c r="K10115" s="3">
        <v>986.76</v>
      </c>
    </row>
    <row r="10116" spans="1:11" x14ac:dyDescent="0.35">
      <c r="A10116">
        <v>2014</v>
      </c>
      <c r="B10116" s="5" t="s">
        <v>58</v>
      </c>
      <c r="C10116" s="10">
        <v>41913</v>
      </c>
      <c r="D10116" t="s">
        <v>17</v>
      </c>
      <c r="E10116">
        <f>+VLOOKUP(Tabla2[[#This Row],[Punto de venta]],Punto_venta[],2,0)</f>
        <v>2</v>
      </c>
      <c r="F10116" t="s">
        <v>11</v>
      </c>
      <c r="G10116">
        <f>+VLOOKUP(Tabla2[[#This Row],[Cultivo]],Cod_categoría[],2,0)</f>
        <v>100102005</v>
      </c>
      <c r="H10116" t="str">
        <f>+VLOOKUP(F10116,Codigos[],2,0)</f>
        <v>Cítricos</v>
      </c>
      <c r="I10116">
        <f>+VLOOKUP(Tabla2[[#This Row],[Categoría]],Cod_procesamiento10[],2,0)</f>
        <v>2</v>
      </c>
      <c r="J10116" t="s">
        <v>163</v>
      </c>
      <c r="K10116" s="3">
        <v>833.91</v>
      </c>
    </row>
    <row r="10117" spans="1:11" x14ac:dyDescent="0.35">
      <c r="A10117">
        <v>2014</v>
      </c>
      <c r="B10117" s="5" t="s">
        <v>58</v>
      </c>
      <c r="C10117" s="10">
        <v>41913</v>
      </c>
      <c r="D10117" t="s">
        <v>17</v>
      </c>
      <c r="E10117">
        <f>+VLOOKUP(Tabla2[[#This Row],[Punto de venta]],Punto_venta[],2,0)</f>
        <v>2</v>
      </c>
      <c r="F10117" t="s">
        <v>13</v>
      </c>
      <c r="G10117">
        <f>+VLOOKUP(Tabla2[[#This Row],[Cultivo]],Cod_categoría[],2,0)</f>
        <v>100106002</v>
      </c>
      <c r="H10117" t="str">
        <f>+VLOOKUP(F10117,Codigos[],2,0)</f>
        <v>Frutos oleaginosos</v>
      </c>
      <c r="I10117">
        <f>+VLOOKUP(Tabla2[[#This Row],[Categoría]],Cod_procesamiento10[],2,0)</f>
        <v>12</v>
      </c>
      <c r="J10117" t="s">
        <v>163</v>
      </c>
      <c r="K10117" s="3">
        <v>2361.6799999999998</v>
      </c>
    </row>
    <row r="10118" spans="1:11" x14ac:dyDescent="0.35">
      <c r="A10118">
        <v>2014</v>
      </c>
      <c r="B10118" s="5" t="s">
        <v>58</v>
      </c>
      <c r="C10118" s="10">
        <v>41913</v>
      </c>
      <c r="D10118" t="s">
        <v>17</v>
      </c>
      <c r="E10118">
        <f>+VLOOKUP(Tabla2[[#This Row],[Punto de venta]],Punto_venta[],2,0)</f>
        <v>2</v>
      </c>
      <c r="F10118" t="s">
        <v>14</v>
      </c>
      <c r="G10118">
        <f>+VLOOKUP(Tabla2[[#This Row],[Cultivo]],Cod_categoría[],2,0)</f>
        <v>100104005</v>
      </c>
      <c r="H10118" t="str">
        <f>+VLOOKUP(F10118,Codigos[],2,0)</f>
        <v>Frutos de pepita</v>
      </c>
      <c r="I10118">
        <f>+VLOOKUP(Tabla2[[#This Row],[Categoría]],Cod_procesamiento10[],2,0)</f>
        <v>3</v>
      </c>
      <c r="J10118" t="s">
        <v>163</v>
      </c>
      <c r="K10118" s="3">
        <v>1220.77</v>
      </c>
    </row>
    <row r="10119" spans="1:11" x14ac:dyDescent="0.35">
      <c r="A10119">
        <v>2014</v>
      </c>
      <c r="B10119" s="5" t="s">
        <v>58</v>
      </c>
      <c r="C10119" s="10">
        <v>41913</v>
      </c>
      <c r="D10119" t="s">
        <v>17</v>
      </c>
      <c r="E10119">
        <f>+VLOOKUP(Tabla2[[#This Row],[Punto de venta]],Punto_venta[],2,0)</f>
        <v>2</v>
      </c>
      <c r="F10119" t="s">
        <v>15</v>
      </c>
      <c r="G10119">
        <f>+VLOOKUP(Tabla2[[#This Row],[Cultivo]],Cod_categoría[],2,0)</f>
        <v>100108006</v>
      </c>
      <c r="H10119" t="str">
        <f>+VLOOKUP(F10119,Codigos[],2,0)</f>
        <v>Frutos tropicales y subtropicales</v>
      </c>
      <c r="I10119">
        <f>+VLOOKUP(Tabla2[[#This Row],[Categoría]],Cod_procesamiento10[],2,0)</f>
        <v>4</v>
      </c>
      <c r="J10119" t="s">
        <v>163</v>
      </c>
      <c r="K10119" s="3">
        <v>663.95</v>
      </c>
    </row>
    <row r="10120" spans="1:11" x14ac:dyDescent="0.35">
      <c r="A10120">
        <v>2014</v>
      </c>
      <c r="B10120" s="5" t="s">
        <v>58</v>
      </c>
      <c r="C10120" s="10">
        <v>41913</v>
      </c>
      <c r="D10120" t="s">
        <v>24</v>
      </c>
      <c r="E10120">
        <f>+VLOOKUP(Tabla2[[#This Row],[Punto de venta]],Punto_venta[],2,0)</f>
        <v>3</v>
      </c>
      <c r="F10120" t="s">
        <v>68</v>
      </c>
      <c r="G10120">
        <f>+VLOOKUP(Tabla2[[#This Row],[Cultivo]],Cod_categoría[],2,0)</f>
        <v>100101001</v>
      </c>
      <c r="H10120" t="str">
        <f>+VLOOKUP(F10120,Codigos[],2,0)</f>
        <v>Berries</v>
      </c>
      <c r="I10120">
        <f>+VLOOKUP(Tabla2[[#This Row],[Categoría]],Cod_procesamiento10[],2,0)</f>
        <v>1</v>
      </c>
      <c r="J10120" t="s">
        <v>163</v>
      </c>
      <c r="K10120" s="3">
        <v>2500</v>
      </c>
    </row>
    <row r="10121" spans="1:11" x14ac:dyDescent="0.35">
      <c r="A10121">
        <v>2014</v>
      </c>
      <c r="B10121" s="5" t="s">
        <v>58</v>
      </c>
      <c r="C10121" s="10">
        <v>41913</v>
      </c>
      <c r="D10121" t="s">
        <v>24</v>
      </c>
      <c r="E10121">
        <f>+VLOOKUP(Tabla2[[#This Row],[Punto de venta]],Punto_venta[],2,0)</f>
        <v>3</v>
      </c>
      <c r="F10121" t="s">
        <v>3</v>
      </c>
      <c r="G10121">
        <f>+VLOOKUP(Tabla2[[#This Row],[Cultivo]],Cod_categoría[],2,0)</f>
        <v>100103001</v>
      </c>
      <c r="H10121" t="str">
        <f>+VLOOKUP(F10121,Codigos[],2,0)</f>
        <v>Frutos de carozo</v>
      </c>
      <c r="I10121">
        <f>+VLOOKUP(Tabla2[[#This Row],[Categoría]],Cod_procesamiento10[],2,0)</f>
        <v>5</v>
      </c>
      <c r="J10121" t="s">
        <v>163</v>
      </c>
      <c r="K10121" s="3">
        <v>1992.5</v>
      </c>
    </row>
    <row r="10122" spans="1:11" x14ac:dyDescent="0.35">
      <c r="A10122">
        <v>2014</v>
      </c>
      <c r="B10122" s="5" t="s">
        <v>58</v>
      </c>
      <c r="C10122" s="10">
        <v>41913</v>
      </c>
      <c r="D10122" t="s">
        <v>24</v>
      </c>
      <c r="E10122">
        <f>+VLOOKUP(Tabla2[[#This Row],[Punto de venta]],Punto_venta[],2,0)</f>
        <v>3</v>
      </c>
      <c r="F10122" t="s">
        <v>4</v>
      </c>
      <c r="G10122">
        <f>+VLOOKUP(Tabla2[[#This Row],[Cultivo]],Cod_categoría[],2,0)</f>
        <v>100107002</v>
      </c>
      <c r="H10122" t="str">
        <f>+VLOOKUP(F10122,Codigos[],2,0)</f>
        <v>Frutos tropicales y subtropicales</v>
      </c>
      <c r="I10122">
        <f>+VLOOKUP(Tabla2[[#This Row],[Categoría]],Cod_procesamiento10[],2,0)</f>
        <v>4</v>
      </c>
      <c r="J10122" t="s">
        <v>163</v>
      </c>
      <c r="K10122" s="3">
        <v>1182.32</v>
      </c>
    </row>
    <row r="10123" spans="1:11" x14ac:dyDescent="0.35">
      <c r="A10123">
        <v>2014</v>
      </c>
      <c r="B10123" s="5" t="s">
        <v>58</v>
      </c>
      <c r="C10123" s="10">
        <v>41913</v>
      </c>
      <c r="D10123" t="s">
        <v>24</v>
      </c>
      <c r="E10123">
        <f>+VLOOKUP(Tabla2[[#This Row],[Punto de venta]],Punto_venta[],2,0)</f>
        <v>3</v>
      </c>
      <c r="F10123" t="s">
        <v>7</v>
      </c>
      <c r="G10123">
        <f>+VLOOKUP(Tabla2[[#This Row],[Cultivo]],Cod_categoría[],2,0)</f>
        <v>100103004</v>
      </c>
      <c r="H10123" t="str">
        <f>+VLOOKUP(F10123,Codigos[],2,0)</f>
        <v>Frutos de carozo</v>
      </c>
      <c r="I10123">
        <f>+VLOOKUP(Tabla2[[#This Row],[Categoría]],Cod_procesamiento10[],2,0)</f>
        <v>5</v>
      </c>
      <c r="J10123" t="s">
        <v>163</v>
      </c>
      <c r="K10123" s="3">
        <v>1004.57</v>
      </c>
    </row>
    <row r="10124" spans="1:11" x14ac:dyDescent="0.35">
      <c r="A10124">
        <v>2014</v>
      </c>
      <c r="B10124" s="5" t="s">
        <v>58</v>
      </c>
      <c r="C10124" s="10">
        <v>41913</v>
      </c>
      <c r="D10124" t="s">
        <v>24</v>
      </c>
      <c r="E10124">
        <f>+VLOOKUP(Tabla2[[#This Row],[Punto de venta]],Punto_venta[],2,0)</f>
        <v>3</v>
      </c>
      <c r="F10124" t="s">
        <v>8</v>
      </c>
      <c r="G10124">
        <f>+VLOOKUP(Tabla2[[#This Row],[Cultivo]],Cod_categoría[],2,0)</f>
        <v>100112025</v>
      </c>
      <c r="H10124" t="str">
        <f>+VLOOKUP(F10124,Codigos[],2,0)</f>
        <v>Berries</v>
      </c>
      <c r="I10124">
        <f>+VLOOKUP(Tabla2[[#This Row],[Categoría]],Cod_procesamiento10[],2,0)</f>
        <v>1</v>
      </c>
      <c r="J10124" t="s">
        <v>163</v>
      </c>
      <c r="K10124" s="3">
        <v>1081.01</v>
      </c>
    </row>
    <row r="10125" spans="1:11" x14ac:dyDescent="0.35">
      <c r="A10125">
        <v>2014</v>
      </c>
      <c r="B10125" s="5" t="s">
        <v>58</v>
      </c>
      <c r="C10125" s="10">
        <v>41913</v>
      </c>
      <c r="D10125" t="s">
        <v>24</v>
      </c>
      <c r="E10125">
        <f>+VLOOKUP(Tabla2[[#This Row],[Punto de venta]],Punto_venta[],2,0)</f>
        <v>3</v>
      </c>
      <c r="F10125" t="s">
        <v>19</v>
      </c>
      <c r="G10125">
        <f>+VLOOKUP(Tabla2[[#This Row],[Cultivo]],Cod_categoría[],2,0)</f>
        <v>100101007</v>
      </c>
      <c r="H10125" t="str">
        <f>+VLOOKUP(F10125,Codigos[],2,0)</f>
        <v>Berries</v>
      </c>
      <c r="I10125">
        <f>+VLOOKUP(Tabla2[[#This Row],[Categoría]],Cod_procesamiento10[],2,0)</f>
        <v>1</v>
      </c>
      <c r="J10125" t="s">
        <v>163</v>
      </c>
      <c r="K10125" s="3">
        <v>722.94</v>
      </c>
    </row>
    <row r="10126" spans="1:11" x14ac:dyDescent="0.35">
      <c r="A10126">
        <v>2014</v>
      </c>
      <c r="B10126" s="5" t="s">
        <v>58</v>
      </c>
      <c r="C10126" s="10">
        <v>41913</v>
      </c>
      <c r="D10126" t="s">
        <v>24</v>
      </c>
      <c r="E10126">
        <f>+VLOOKUP(Tabla2[[#This Row],[Punto de venta]],Punto_venta[],2,0)</f>
        <v>3</v>
      </c>
      <c r="F10126" t="s">
        <v>9</v>
      </c>
      <c r="G10126">
        <f>+VLOOKUP(Tabla2[[#This Row],[Cultivo]],Cod_categoría[],2,0)</f>
        <v>100102003</v>
      </c>
      <c r="H10126" t="str">
        <f>+VLOOKUP(F10126,Codigos[],2,0)</f>
        <v>Cítricos</v>
      </c>
      <c r="I10126">
        <f>+VLOOKUP(Tabla2[[#This Row],[Categoría]],Cod_procesamiento10[],2,0)</f>
        <v>2</v>
      </c>
      <c r="J10126" t="s">
        <v>163</v>
      </c>
      <c r="K10126" s="3">
        <v>363.02</v>
      </c>
    </row>
    <row r="10127" spans="1:11" x14ac:dyDescent="0.35">
      <c r="A10127">
        <v>2014</v>
      </c>
      <c r="B10127" s="5" t="s">
        <v>58</v>
      </c>
      <c r="C10127" s="10">
        <v>41913</v>
      </c>
      <c r="D10127" t="s">
        <v>24</v>
      </c>
      <c r="E10127">
        <f>+VLOOKUP(Tabla2[[#This Row],[Punto de venta]],Punto_venta[],2,0)</f>
        <v>3</v>
      </c>
      <c r="F10127" t="s">
        <v>20</v>
      </c>
      <c r="G10127">
        <f>+VLOOKUP(Tabla2[[#This Row],[Cultivo]],Cod_categoría[],2,0)</f>
        <v>100102004</v>
      </c>
      <c r="H10127" t="str">
        <f>+VLOOKUP(F10127,Codigos[],2,0)</f>
        <v>Cítricos</v>
      </c>
      <c r="I10127">
        <f>+VLOOKUP(Tabla2[[#This Row],[Categoría]],Cod_procesamiento10[],2,0)</f>
        <v>2</v>
      </c>
      <c r="J10127" t="s">
        <v>163</v>
      </c>
      <c r="K10127" s="3">
        <v>493.07</v>
      </c>
    </row>
    <row r="10128" spans="1:11" x14ac:dyDescent="0.35">
      <c r="A10128">
        <v>2014</v>
      </c>
      <c r="B10128" s="5" t="s">
        <v>58</v>
      </c>
      <c r="C10128" s="10">
        <v>41913</v>
      </c>
      <c r="D10128" t="s">
        <v>24</v>
      </c>
      <c r="E10128">
        <f>+VLOOKUP(Tabla2[[#This Row],[Punto de venta]],Punto_venta[],2,0)</f>
        <v>3</v>
      </c>
      <c r="F10128" t="s">
        <v>21</v>
      </c>
      <c r="G10128">
        <f>+VLOOKUP(Tabla2[[#This Row],[Cultivo]],Cod_categoría[],2,0)</f>
        <v>100108002</v>
      </c>
      <c r="H10128" t="str">
        <f>+VLOOKUP(F10128,Codigos[],2,0)</f>
        <v>Frutos tropicales y subtropicales</v>
      </c>
      <c r="I10128">
        <f>+VLOOKUP(Tabla2[[#This Row],[Categoría]],Cod_procesamiento10[],2,0)</f>
        <v>4</v>
      </c>
      <c r="J10128" t="s">
        <v>163</v>
      </c>
      <c r="K10128" s="3">
        <v>1931.68</v>
      </c>
    </row>
    <row r="10129" spans="1:11" x14ac:dyDescent="0.35">
      <c r="A10129">
        <v>2014</v>
      </c>
      <c r="B10129" s="5" t="s">
        <v>58</v>
      </c>
      <c r="C10129" s="10">
        <v>41913</v>
      </c>
      <c r="D10129" t="s">
        <v>24</v>
      </c>
      <c r="E10129">
        <f>+VLOOKUP(Tabla2[[#This Row],[Punto de venta]],Punto_venta[],2,0)</f>
        <v>3</v>
      </c>
      <c r="F10129" t="s">
        <v>10</v>
      </c>
      <c r="G10129">
        <f>+VLOOKUP(Tabla2[[#This Row],[Cultivo]],Cod_categoría[],2,0)</f>
        <v>100104002</v>
      </c>
      <c r="H10129" t="str">
        <f>+VLOOKUP(F10129,Codigos[],2,0)</f>
        <v>Frutos de pepita</v>
      </c>
      <c r="I10129">
        <f>+VLOOKUP(Tabla2[[#This Row],[Categoría]],Cod_procesamiento10[],2,0)</f>
        <v>3</v>
      </c>
      <c r="J10129" t="s">
        <v>163</v>
      </c>
      <c r="K10129" s="3">
        <v>317.8</v>
      </c>
    </row>
    <row r="10130" spans="1:11" x14ac:dyDescent="0.35">
      <c r="A10130">
        <v>2014</v>
      </c>
      <c r="B10130" s="5" t="s">
        <v>58</v>
      </c>
      <c r="C10130" s="10">
        <v>41913</v>
      </c>
      <c r="D10130" t="s">
        <v>24</v>
      </c>
      <c r="E10130">
        <f>+VLOOKUP(Tabla2[[#This Row],[Punto de venta]],Punto_venta[],2,0)</f>
        <v>3</v>
      </c>
      <c r="F10130" t="s">
        <v>11</v>
      </c>
      <c r="G10130">
        <f>+VLOOKUP(Tabla2[[#This Row],[Cultivo]],Cod_categoría[],2,0)</f>
        <v>100102005</v>
      </c>
      <c r="H10130" t="str">
        <f>+VLOOKUP(F10130,Codigos[],2,0)</f>
        <v>Cítricos</v>
      </c>
      <c r="I10130">
        <f>+VLOOKUP(Tabla2[[#This Row],[Categoría]],Cod_procesamiento10[],2,0)</f>
        <v>2</v>
      </c>
      <c r="J10130" t="s">
        <v>163</v>
      </c>
      <c r="K10130" s="3">
        <v>287.89</v>
      </c>
    </row>
    <row r="10131" spans="1:11" x14ac:dyDescent="0.35">
      <c r="A10131">
        <v>2014</v>
      </c>
      <c r="B10131" s="5" t="s">
        <v>58</v>
      </c>
      <c r="C10131" s="10">
        <v>41913</v>
      </c>
      <c r="D10131" t="s">
        <v>24</v>
      </c>
      <c r="E10131">
        <f>+VLOOKUP(Tabla2[[#This Row],[Punto de venta]],Punto_venta[],2,0)</f>
        <v>3</v>
      </c>
      <c r="F10131" t="s">
        <v>12</v>
      </c>
      <c r="G10131">
        <f>+VLOOKUP(Tabla2[[#This Row],[Cultivo]],Cod_categoría[],2,0)</f>
        <v>100103006</v>
      </c>
      <c r="H10131" t="str">
        <f>+VLOOKUP(F10131,Codigos[],2,0)</f>
        <v>Frutos de carozo</v>
      </c>
      <c r="I10131">
        <f>+VLOOKUP(Tabla2[[#This Row],[Categoría]],Cod_procesamiento10[],2,0)</f>
        <v>5</v>
      </c>
      <c r="J10131" t="s">
        <v>163</v>
      </c>
      <c r="K10131" s="3">
        <v>1000</v>
      </c>
    </row>
    <row r="10132" spans="1:11" x14ac:dyDescent="0.35">
      <c r="A10132">
        <v>2014</v>
      </c>
      <c r="B10132" s="5" t="s">
        <v>58</v>
      </c>
      <c r="C10132" s="10">
        <v>41913</v>
      </c>
      <c r="D10132" t="s">
        <v>24</v>
      </c>
      <c r="E10132">
        <f>+VLOOKUP(Tabla2[[#This Row],[Punto de venta]],Punto_venta[],2,0)</f>
        <v>3</v>
      </c>
      <c r="F10132" t="s">
        <v>32</v>
      </c>
      <c r="G10132">
        <f>+VLOOKUP(Tabla2[[#This Row],[Cultivo]],Cod_categoría[],2,0)</f>
        <v>100114031</v>
      </c>
      <c r="H10132" t="str">
        <f>+VLOOKUP(F10132,Codigos[],2,0)</f>
        <v>Frutos de pepita</v>
      </c>
      <c r="I10132">
        <f>+VLOOKUP(Tabla2[[#This Row],[Categoría]],Cod_procesamiento10[],2,0)</f>
        <v>3</v>
      </c>
      <c r="J10132" t="s">
        <v>163</v>
      </c>
      <c r="K10132" s="3">
        <v>1364.54</v>
      </c>
    </row>
    <row r="10133" spans="1:11" x14ac:dyDescent="0.35">
      <c r="A10133">
        <v>2014</v>
      </c>
      <c r="B10133" s="5" t="s">
        <v>58</v>
      </c>
      <c r="C10133" s="10">
        <v>41913</v>
      </c>
      <c r="D10133" t="s">
        <v>24</v>
      </c>
      <c r="E10133">
        <f>+VLOOKUP(Tabla2[[#This Row],[Punto de venta]],Punto_venta[],2,0)</f>
        <v>3</v>
      </c>
      <c r="F10133" t="s">
        <v>13</v>
      </c>
      <c r="G10133">
        <f>+VLOOKUP(Tabla2[[#This Row],[Cultivo]],Cod_categoría[],2,0)</f>
        <v>100106002</v>
      </c>
      <c r="H10133" t="str">
        <f>+VLOOKUP(F10133,Codigos[],2,0)</f>
        <v>Frutos oleaginosos</v>
      </c>
      <c r="I10133">
        <f>+VLOOKUP(Tabla2[[#This Row],[Categoría]],Cod_procesamiento10[],2,0)</f>
        <v>12</v>
      </c>
      <c r="J10133" t="s">
        <v>163</v>
      </c>
      <c r="K10133" s="3">
        <v>1359.31</v>
      </c>
    </row>
    <row r="10134" spans="1:11" x14ac:dyDescent="0.35">
      <c r="A10134">
        <v>2014</v>
      </c>
      <c r="B10134" s="5" t="s">
        <v>58</v>
      </c>
      <c r="C10134" s="10">
        <v>41913</v>
      </c>
      <c r="D10134" t="s">
        <v>24</v>
      </c>
      <c r="E10134">
        <f>+VLOOKUP(Tabla2[[#This Row],[Punto de venta]],Punto_venta[],2,0)</f>
        <v>3</v>
      </c>
      <c r="F10134" t="s">
        <v>31</v>
      </c>
      <c r="G10134">
        <f>+VLOOKUP(Tabla2[[#This Row],[Cultivo]],Cod_categoría[],2,0)</f>
        <v>100108004</v>
      </c>
      <c r="H10134" t="str">
        <f>+VLOOKUP(F10134,Codigos[],2,0)</f>
        <v>Frutos tropicales y subtropicales</v>
      </c>
      <c r="I10134">
        <f>+VLOOKUP(Tabla2[[#This Row],[Categoría]],Cod_procesamiento10[],2,0)</f>
        <v>4</v>
      </c>
      <c r="J10134" t="s">
        <v>163</v>
      </c>
      <c r="K10134" s="3">
        <v>1143.6400000000001</v>
      </c>
    </row>
    <row r="10135" spans="1:11" x14ac:dyDescent="0.35">
      <c r="A10135">
        <v>2014</v>
      </c>
      <c r="B10135" s="5" t="s">
        <v>58</v>
      </c>
      <c r="C10135" s="10">
        <v>41913</v>
      </c>
      <c r="D10135" t="s">
        <v>24</v>
      </c>
      <c r="E10135">
        <f>+VLOOKUP(Tabla2[[#This Row],[Punto de venta]],Punto_venta[],2,0)</f>
        <v>3</v>
      </c>
      <c r="F10135" t="s">
        <v>14</v>
      </c>
      <c r="G10135">
        <f>+VLOOKUP(Tabla2[[#This Row],[Cultivo]],Cod_categoría[],2,0)</f>
        <v>100104005</v>
      </c>
      <c r="H10135" t="str">
        <f>+VLOOKUP(F10135,Codigos[],2,0)</f>
        <v>Frutos de pepita</v>
      </c>
      <c r="I10135">
        <f>+VLOOKUP(Tabla2[[#This Row],[Categoría]],Cod_procesamiento10[],2,0)</f>
        <v>3</v>
      </c>
      <c r="J10135" t="s">
        <v>163</v>
      </c>
      <c r="K10135" s="3">
        <v>479.34</v>
      </c>
    </row>
    <row r="10136" spans="1:11" x14ac:dyDescent="0.35">
      <c r="A10136">
        <v>2014</v>
      </c>
      <c r="B10136" s="5" t="s">
        <v>58</v>
      </c>
      <c r="C10136" s="10">
        <v>41913</v>
      </c>
      <c r="D10136" t="s">
        <v>24</v>
      </c>
      <c r="E10136">
        <f>+VLOOKUP(Tabla2[[#This Row],[Punto de venta]],Punto_venta[],2,0)</f>
        <v>3</v>
      </c>
      <c r="F10136" t="s">
        <v>15</v>
      </c>
      <c r="G10136">
        <f>+VLOOKUP(Tabla2[[#This Row],[Cultivo]],Cod_categoría[],2,0)</f>
        <v>100108006</v>
      </c>
      <c r="H10136" t="str">
        <f>+VLOOKUP(F10136,Codigos[],2,0)</f>
        <v>Frutos tropicales y subtropicales</v>
      </c>
      <c r="I10136">
        <f>+VLOOKUP(Tabla2[[#This Row],[Categoría]],Cod_procesamiento10[],2,0)</f>
        <v>4</v>
      </c>
      <c r="J10136" t="s">
        <v>163</v>
      </c>
      <c r="K10136" s="3">
        <v>558.73</v>
      </c>
    </row>
    <row r="10137" spans="1:11" x14ac:dyDescent="0.35">
      <c r="A10137">
        <v>2014</v>
      </c>
      <c r="B10137" s="5" t="s">
        <v>58</v>
      </c>
      <c r="C10137" s="10">
        <v>41913</v>
      </c>
      <c r="D10137" t="s">
        <v>24</v>
      </c>
      <c r="E10137">
        <f>+VLOOKUP(Tabla2[[#This Row],[Punto de venta]],Punto_venta[],2,0)</f>
        <v>3</v>
      </c>
      <c r="F10137" t="s">
        <v>27</v>
      </c>
      <c r="G10137">
        <f>+VLOOKUP(Tabla2[[#This Row],[Cultivo]],Cod_categoría[],2,0)</f>
        <v>100102006</v>
      </c>
      <c r="H10137" t="str">
        <f>+VLOOKUP(F10137,Codigos[],2,0)</f>
        <v>Cítricos</v>
      </c>
      <c r="I10137">
        <f>+VLOOKUP(Tabla2[[#This Row],[Categoría]],Cod_procesamiento10[],2,0)</f>
        <v>2</v>
      </c>
      <c r="J10137" t="s">
        <v>163</v>
      </c>
      <c r="K10137" s="3">
        <v>460.62</v>
      </c>
    </row>
    <row r="10138" spans="1:11" x14ac:dyDescent="0.35">
      <c r="A10138">
        <v>2014</v>
      </c>
      <c r="B10138" s="5" t="s">
        <v>58</v>
      </c>
      <c r="C10138" s="10">
        <v>41913</v>
      </c>
      <c r="D10138" t="s">
        <v>24</v>
      </c>
      <c r="E10138">
        <f>+VLOOKUP(Tabla2[[#This Row],[Punto de venta]],Punto_venta[],2,0)</f>
        <v>3</v>
      </c>
      <c r="F10138" t="s">
        <v>18</v>
      </c>
      <c r="G10138">
        <f>+VLOOKUP(Tabla2[[#This Row],[Cultivo]],Cod_categoría[],2,0)</f>
        <v>100114042</v>
      </c>
      <c r="H10138" t="str">
        <f>+VLOOKUP(F10138,Codigos[],2,0)</f>
        <v>Otros</v>
      </c>
      <c r="I10138">
        <f>+VLOOKUP(Tabla2[[#This Row],[Categoría]],Cod_procesamiento10[],2,0)</f>
        <v>13</v>
      </c>
      <c r="J10138" t="s">
        <v>163</v>
      </c>
      <c r="K10138" s="3">
        <v>884.1</v>
      </c>
    </row>
    <row r="10139" spans="1:11" x14ac:dyDescent="0.35">
      <c r="A10139">
        <v>2014</v>
      </c>
      <c r="B10139" s="5" t="s">
        <v>58</v>
      </c>
      <c r="C10139" s="10">
        <v>41913</v>
      </c>
      <c r="D10139" t="s">
        <v>24</v>
      </c>
      <c r="E10139">
        <f>+VLOOKUP(Tabla2[[#This Row],[Punto de venta]],Punto_venta[],2,0)</f>
        <v>3</v>
      </c>
      <c r="F10139" t="s">
        <v>16</v>
      </c>
      <c r="G10139">
        <f>+VLOOKUP(Tabla2[[#This Row],[Cultivo]],Cod_categoría[],2,0)</f>
        <v>100109001</v>
      </c>
      <c r="H10139" t="str">
        <f>+VLOOKUP(F10139,Codigos[],2,0)</f>
        <v>Uva</v>
      </c>
      <c r="I10139">
        <f>+VLOOKUP(Tabla2[[#This Row],[Categoría]],Cod_procesamiento10[],2,0)</f>
        <v>11</v>
      </c>
      <c r="J10139" t="s">
        <v>163</v>
      </c>
      <c r="K10139" s="3">
        <v>2016.67</v>
      </c>
    </row>
    <row r="10140" spans="1:11" x14ac:dyDescent="0.35">
      <c r="A10140">
        <v>2014</v>
      </c>
      <c r="B10140" s="5" t="s">
        <v>57</v>
      </c>
      <c r="C10140" s="10">
        <v>41883</v>
      </c>
      <c r="D10140" t="s">
        <v>2</v>
      </c>
      <c r="E10140">
        <f>+VLOOKUP(Tabla2[[#This Row],[Punto de venta]],Punto_venta[],2,0)</f>
        <v>1</v>
      </c>
      <c r="F10140" t="s">
        <v>19</v>
      </c>
      <c r="G10140">
        <f>+VLOOKUP(Tabla2[[#This Row],[Cultivo]],Cod_categoría[],2,0)</f>
        <v>100101007</v>
      </c>
      <c r="H10140" t="str">
        <f>+VLOOKUP(F10140,Codigos[],2,0)</f>
        <v>Berries</v>
      </c>
      <c r="I10140">
        <f>+VLOOKUP(Tabla2[[#This Row],[Categoría]],Cod_procesamiento10[],2,0)</f>
        <v>1</v>
      </c>
      <c r="J10140" t="s">
        <v>163</v>
      </c>
      <c r="K10140" s="3">
        <v>713.17</v>
      </c>
    </row>
    <row r="10141" spans="1:11" x14ac:dyDescent="0.35">
      <c r="A10141">
        <v>2014</v>
      </c>
      <c r="B10141" s="5" t="s">
        <v>57</v>
      </c>
      <c r="C10141" s="10">
        <v>41883</v>
      </c>
      <c r="D10141" t="s">
        <v>2</v>
      </c>
      <c r="E10141">
        <f>+VLOOKUP(Tabla2[[#This Row],[Punto de venta]],Punto_venta[],2,0)</f>
        <v>1</v>
      </c>
      <c r="F10141" t="s">
        <v>9</v>
      </c>
      <c r="G10141">
        <f>+VLOOKUP(Tabla2[[#This Row],[Cultivo]],Cod_categoría[],2,0)</f>
        <v>100102003</v>
      </c>
      <c r="H10141" t="str">
        <f>+VLOOKUP(F10141,Codigos[],2,0)</f>
        <v>Cítricos</v>
      </c>
      <c r="I10141">
        <f>+VLOOKUP(Tabla2[[#This Row],[Categoría]],Cod_procesamiento10[],2,0)</f>
        <v>2</v>
      </c>
      <c r="J10141" t="s">
        <v>163</v>
      </c>
      <c r="K10141" s="3">
        <v>512.04999999999995</v>
      </c>
    </row>
    <row r="10142" spans="1:11" x14ac:dyDescent="0.35">
      <c r="A10142">
        <v>2014</v>
      </c>
      <c r="B10142" s="5" t="s">
        <v>57</v>
      </c>
      <c r="C10142" s="10">
        <v>41883</v>
      </c>
      <c r="D10142" t="s">
        <v>2</v>
      </c>
      <c r="E10142">
        <f>+VLOOKUP(Tabla2[[#This Row],[Punto de venta]],Punto_venta[],2,0)</f>
        <v>1</v>
      </c>
      <c r="F10142" t="s">
        <v>20</v>
      </c>
      <c r="G10142">
        <f>+VLOOKUP(Tabla2[[#This Row],[Cultivo]],Cod_categoría[],2,0)</f>
        <v>100102004</v>
      </c>
      <c r="H10142" t="str">
        <f>+VLOOKUP(F10142,Codigos[],2,0)</f>
        <v>Cítricos</v>
      </c>
      <c r="I10142">
        <f>+VLOOKUP(Tabla2[[#This Row],[Categoría]],Cod_procesamiento10[],2,0)</f>
        <v>2</v>
      </c>
      <c r="J10142" t="s">
        <v>163</v>
      </c>
      <c r="K10142" s="3">
        <v>847.54</v>
      </c>
    </row>
    <row r="10143" spans="1:11" x14ac:dyDescent="0.35">
      <c r="A10143">
        <v>2014</v>
      </c>
      <c r="B10143" s="5" t="s">
        <v>57</v>
      </c>
      <c r="C10143" s="10">
        <v>41883</v>
      </c>
      <c r="D10143" t="s">
        <v>2</v>
      </c>
      <c r="E10143">
        <f>+VLOOKUP(Tabla2[[#This Row],[Punto de venta]],Punto_venta[],2,0)</f>
        <v>1</v>
      </c>
      <c r="F10143" t="s">
        <v>10</v>
      </c>
      <c r="G10143">
        <f>+VLOOKUP(Tabla2[[#This Row],[Cultivo]],Cod_categoría[],2,0)</f>
        <v>100104002</v>
      </c>
      <c r="H10143" t="str">
        <f>+VLOOKUP(F10143,Codigos[],2,0)</f>
        <v>Frutos de pepita</v>
      </c>
      <c r="I10143">
        <f>+VLOOKUP(Tabla2[[#This Row],[Categoría]],Cod_procesamiento10[],2,0)</f>
        <v>3</v>
      </c>
      <c r="J10143" t="s">
        <v>163</v>
      </c>
      <c r="K10143" s="3">
        <v>502.46</v>
      </c>
    </row>
    <row r="10144" spans="1:11" x14ac:dyDescent="0.35">
      <c r="A10144">
        <v>2014</v>
      </c>
      <c r="B10144" s="5" t="s">
        <v>57</v>
      </c>
      <c r="C10144" s="10">
        <v>41883</v>
      </c>
      <c r="D10144" t="s">
        <v>2</v>
      </c>
      <c r="E10144">
        <f>+VLOOKUP(Tabla2[[#This Row],[Punto de venta]],Punto_venta[],2,0)</f>
        <v>1</v>
      </c>
      <c r="F10144" t="s">
        <v>11</v>
      </c>
      <c r="G10144">
        <f>+VLOOKUP(Tabla2[[#This Row],[Cultivo]],Cod_categoría[],2,0)</f>
        <v>100102005</v>
      </c>
      <c r="H10144" t="str">
        <f>+VLOOKUP(F10144,Codigos[],2,0)</f>
        <v>Cítricos</v>
      </c>
      <c r="I10144">
        <f>+VLOOKUP(Tabla2[[#This Row],[Categoría]],Cod_procesamiento10[],2,0)</f>
        <v>2</v>
      </c>
      <c r="J10144" t="s">
        <v>163</v>
      </c>
      <c r="K10144" s="3">
        <v>502.61</v>
      </c>
    </row>
    <row r="10145" spans="1:11" x14ac:dyDescent="0.35">
      <c r="A10145">
        <v>2014</v>
      </c>
      <c r="B10145" s="5" t="s">
        <v>57</v>
      </c>
      <c r="C10145" s="10">
        <v>41883</v>
      </c>
      <c r="D10145" t="s">
        <v>2</v>
      </c>
      <c r="E10145">
        <f>+VLOOKUP(Tabla2[[#This Row],[Punto de venta]],Punto_venta[],2,0)</f>
        <v>1</v>
      </c>
      <c r="F10145" t="s">
        <v>13</v>
      </c>
      <c r="G10145">
        <f>+VLOOKUP(Tabla2[[#This Row],[Cultivo]],Cod_categoría[],2,0)</f>
        <v>100106002</v>
      </c>
      <c r="H10145" t="str">
        <f>+VLOOKUP(F10145,Codigos[],2,0)</f>
        <v>Frutos oleaginosos</v>
      </c>
      <c r="I10145">
        <f>+VLOOKUP(Tabla2[[#This Row],[Categoría]],Cod_procesamiento10[],2,0)</f>
        <v>12</v>
      </c>
      <c r="J10145" t="s">
        <v>163</v>
      </c>
      <c r="K10145" s="3">
        <v>2089.13</v>
      </c>
    </row>
    <row r="10146" spans="1:11" x14ac:dyDescent="0.35">
      <c r="A10146">
        <v>2014</v>
      </c>
      <c r="B10146" s="5" t="s">
        <v>57</v>
      </c>
      <c r="C10146" s="10">
        <v>41883</v>
      </c>
      <c r="D10146" t="s">
        <v>2</v>
      </c>
      <c r="E10146">
        <f>+VLOOKUP(Tabla2[[#This Row],[Punto de venta]],Punto_venta[],2,0)</f>
        <v>1</v>
      </c>
      <c r="F10146" t="s">
        <v>14</v>
      </c>
      <c r="G10146">
        <f>+VLOOKUP(Tabla2[[#This Row],[Cultivo]],Cod_categoría[],2,0)</f>
        <v>100104005</v>
      </c>
      <c r="H10146" t="str">
        <f>+VLOOKUP(F10146,Codigos[],2,0)</f>
        <v>Frutos de pepita</v>
      </c>
      <c r="I10146">
        <f>+VLOOKUP(Tabla2[[#This Row],[Categoría]],Cod_procesamiento10[],2,0)</f>
        <v>3</v>
      </c>
      <c r="J10146" t="s">
        <v>163</v>
      </c>
      <c r="K10146" s="3">
        <v>608.49</v>
      </c>
    </row>
    <row r="10147" spans="1:11" x14ac:dyDescent="0.35">
      <c r="A10147">
        <v>2014</v>
      </c>
      <c r="B10147" s="5" t="s">
        <v>57</v>
      </c>
      <c r="C10147" s="10">
        <v>41883</v>
      </c>
      <c r="D10147" t="s">
        <v>2</v>
      </c>
      <c r="E10147">
        <f>+VLOOKUP(Tabla2[[#This Row],[Punto de venta]],Punto_venta[],2,0)</f>
        <v>1</v>
      </c>
      <c r="F10147" t="s">
        <v>15</v>
      </c>
      <c r="G10147">
        <f>+VLOOKUP(Tabla2[[#This Row],[Cultivo]],Cod_categoría[],2,0)</f>
        <v>100108006</v>
      </c>
      <c r="H10147" t="str">
        <f>+VLOOKUP(F10147,Codigos[],2,0)</f>
        <v>Frutos tropicales y subtropicales</v>
      </c>
      <c r="I10147">
        <f>+VLOOKUP(Tabla2[[#This Row],[Categoría]],Cod_procesamiento10[],2,0)</f>
        <v>4</v>
      </c>
      <c r="J10147" t="s">
        <v>163</v>
      </c>
      <c r="K10147" s="3">
        <v>516.29</v>
      </c>
    </row>
    <row r="10148" spans="1:11" x14ac:dyDescent="0.35">
      <c r="A10148">
        <v>2014</v>
      </c>
      <c r="B10148" s="5" t="s">
        <v>57</v>
      </c>
      <c r="C10148" s="10">
        <v>41883</v>
      </c>
      <c r="D10148" t="s">
        <v>17</v>
      </c>
      <c r="E10148">
        <f>+VLOOKUP(Tabla2[[#This Row],[Punto de venta]],Punto_venta[],2,0)</f>
        <v>2</v>
      </c>
      <c r="F10148" t="s">
        <v>19</v>
      </c>
      <c r="G10148">
        <f>+VLOOKUP(Tabla2[[#This Row],[Cultivo]],Cod_categoría[],2,0)</f>
        <v>100101007</v>
      </c>
      <c r="H10148" t="str">
        <f>+VLOOKUP(F10148,Codigos[],2,0)</f>
        <v>Berries</v>
      </c>
      <c r="I10148">
        <f>+VLOOKUP(Tabla2[[#This Row],[Categoría]],Cod_procesamiento10[],2,0)</f>
        <v>1</v>
      </c>
      <c r="J10148" t="s">
        <v>163</v>
      </c>
      <c r="K10148" s="3">
        <v>1400.45</v>
      </c>
    </row>
    <row r="10149" spans="1:11" x14ac:dyDescent="0.35">
      <c r="A10149">
        <v>2014</v>
      </c>
      <c r="B10149" s="5" t="s">
        <v>57</v>
      </c>
      <c r="C10149" s="10">
        <v>41883</v>
      </c>
      <c r="D10149" t="s">
        <v>17</v>
      </c>
      <c r="E10149">
        <f>+VLOOKUP(Tabla2[[#This Row],[Punto de venta]],Punto_venta[],2,0)</f>
        <v>2</v>
      </c>
      <c r="F10149" t="s">
        <v>9</v>
      </c>
      <c r="G10149">
        <f>+VLOOKUP(Tabla2[[#This Row],[Cultivo]],Cod_categoría[],2,0)</f>
        <v>100102003</v>
      </c>
      <c r="H10149" t="str">
        <f>+VLOOKUP(F10149,Codigos[],2,0)</f>
        <v>Cítricos</v>
      </c>
      <c r="I10149">
        <f>+VLOOKUP(Tabla2[[#This Row],[Categoría]],Cod_procesamiento10[],2,0)</f>
        <v>2</v>
      </c>
      <c r="J10149" t="s">
        <v>163</v>
      </c>
      <c r="K10149" s="3">
        <v>997.13</v>
      </c>
    </row>
    <row r="10150" spans="1:11" x14ac:dyDescent="0.35">
      <c r="A10150">
        <v>2014</v>
      </c>
      <c r="B10150" s="5" t="s">
        <v>57</v>
      </c>
      <c r="C10150" s="10">
        <v>41883</v>
      </c>
      <c r="D10150" t="s">
        <v>17</v>
      </c>
      <c r="E10150">
        <f>+VLOOKUP(Tabla2[[#This Row],[Punto de venta]],Punto_venta[],2,0)</f>
        <v>2</v>
      </c>
      <c r="F10150" t="s">
        <v>20</v>
      </c>
      <c r="G10150">
        <f>+VLOOKUP(Tabla2[[#This Row],[Cultivo]],Cod_categoría[],2,0)</f>
        <v>100102004</v>
      </c>
      <c r="H10150" t="str">
        <f>+VLOOKUP(F10150,Codigos[],2,0)</f>
        <v>Cítricos</v>
      </c>
      <c r="I10150">
        <f>+VLOOKUP(Tabla2[[#This Row],[Categoría]],Cod_procesamiento10[],2,0)</f>
        <v>2</v>
      </c>
      <c r="J10150" t="s">
        <v>163</v>
      </c>
      <c r="K10150" s="3">
        <v>1593.39</v>
      </c>
    </row>
    <row r="10151" spans="1:11" x14ac:dyDescent="0.35">
      <c r="A10151">
        <v>2014</v>
      </c>
      <c r="B10151" s="5" t="s">
        <v>57</v>
      </c>
      <c r="C10151" s="10">
        <v>41883</v>
      </c>
      <c r="D10151" t="s">
        <v>17</v>
      </c>
      <c r="E10151">
        <f>+VLOOKUP(Tabla2[[#This Row],[Punto de venta]],Punto_venta[],2,0)</f>
        <v>2</v>
      </c>
      <c r="F10151" t="s">
        <v>10</v>
      </c>
      <c r="G10151">
        <f>+VLOOKUP(Tabla2[[#This Row],[Cultivo]],Cod_categoría[],2,0)</f>
        <v>100104002</v>
      </c>
      <c r="H10151" t="str">
        <f>+VLOOKUP(F10151,Codigos[],2,0)</f>
        <v>Frutos de pepita</v>
      </c>
      <c r="I10151">
        <f>+VLOOKUP(Tabla2[[#This Row],[Categoría]],Cod_procesamiento10[],2,0)</f>
        <v>3</v>
      </c>
      <c r="J10151" t="s">
        <v>163</v>
      </c>
      <c r="K10151" s="3">
        <v>864.98</v>
      </c>
    </row>
    <row r="10152" spans="1:11" x14ac:dyDescent="0.35">
      <c r="A10152">
        <v>2014</v>
      </c>
      <c r="B10152" s="5" t="s">
        <v>57</v>
      </c>
      <c r="C10152" s="10">
        <v>41883</v>
      </c>
      <c r="D10152" t="s">
        <v>17</v>
      </c>
      <c r="E10152">
        <f>+VLOOKUP(Tabla2[[#This Row],[Punto de venta]],Punto_venta[],2,0)</f>
        <v>2</v>
      </c>
      <c r="F10152" t="s">
        <v>11</v>
      </c>
      <c r="G10152">
        <f>+VLOOKUP(Tabla2[[#This Row],[Cultivo]],Cod_categoría[],2,0)</f>
        <v>100102005</v>
      </c>
      <c r="H10152" t="str">
        <f>+VLOOKUP(F10152,Codigos[],2,0)</f>
        <v>Cítricos</v>
      </c>
      <c r="I10152">
        <f>+VLOOKUP(Tabla2[[#This Row],[Categoría]],Cod_procesamiento10[],2,0)</f>
        <v>2</v>
      </c>
      <c r="J10152" t="s">
        <v>163</v>
      </c>
      <c r="K10152" s="3">
        <v>777.53</v>
      </c>
    </row>
    <row r="10153" spans="1:11" x14ac:dyDescent="0.35">
      <c r="A10153">
        <v>2014</v>
      </c>
      <c r="B10153" s="5" t="s">
        <v>57</v>
      </c>
      <c r="C10153" s="10">
        <v>41883</v>
      </c>
      <c r="D10153" t="s">
        <v>17</v>
      </c>
      <c r="E10153">
        <f>+VLOOKUP(Tabla2[[#This Row],[Punto de venta]],Punto_venta[],2,0)</f>
        <v>2</v>
      </c>
      <c r="F10153" t="s">
        <v>13</v>
      </c>
      <c r="G10153">
        <f>+VLOOKUP(Tabla2[[#This Row],[Cultivo]],Cod_categoría[],2,0)</f>
        <v>100106002</v>
      </c>
      <c r="H10153" t="str">
        <f>+VLOOKUP(F10153,Codigos[],2,0)</f>
        <v>Frutos oleaginosos</v>
      </c>
      <c r="I10153">
        <f>+VLOOKUP(Tabla2[[#This Row],[Categoría]],Cod_procesamiento10[],2,0)</f>
        <v>12</v>
      </c>
      <c r="J10153" t="s">
        <v>163</v>
      </c>
      <c r="K10153" s="3">
        <v>2260.14</v>
      </c>
    </row>
    <row r="10154" spans="1:11" x14ac:dyDescent="0.35">
      <c r="A10154">
        <v>2014</v>
      </c>
      <c r="B10154" s="5" t="s">
        <v>57</v>
      </c>
      <c r="C10154" s="10">
        <v>41883</v>
      </c>
      <c r="D10154" t="s">
        <v>17</v>
      </c>
      <c r="E10154">
        <f>+VLOOKUP(Tabla2[[#This Row],[Punto de venta]],Punto_venta[],2,0)</f>
        <v>2</v>
      </c>
      <c r="F10154" t="s">
        <v>14</v>
      </c>
      <c r="G10154">
        <f>+VLOOKUP(Tabla2[[#This Row],[Cultivo]],Cod_categoría[],2,0)</f>
        <v>100104005</v>
      </c>
      <c r="H10154" t="str">
        <f>+VLOOKUP(F10154,Codigos[],2,0)</f>
        <v>Frutos de pepita</v>
      </c>
      <c r="I10154">
        <f>+VLOOKUP(Tabla2[[#This Row],[Categoría]],Cod_procesamiento10[],2,0)</f>
        <v>3</v>
      </c>
      <c r="J10154" t="s">
        <v>163</v>
      </c>
      <c r="K10154" s="3">
        <v>976.46</v>
      </c>
    </row>
    <row r="10155" spans="1:11" x14ac:dyDescent="0.35">
      <c r="A10155">
        <v>2014</v>
      </c>
      <c r="B10155" s="5" t="s">
        <v>57</v>
      </c>
      <c r="C10155" s="10">
        <v>41883</v>
      </c>
      <c r="D10155" t="s">
        <v>17</v>
      </c>
      <c r="E10155">
        <f>+VLOOKUP(Tabla2[[#This Row],[Punto de venta]],Punto_venta[],2,0)</f>
        <v>2</v>
      </c>
      <c r="F10155" t="s">
        <v>15</v>
      </c>
      <c r="G10155">
        <f>+VLOOKUP(Tabla2[[#This Row],[Cultivo]],Cod_categoría[],2,0)</f>
        <v>100108006</v>
      </c>
      <c r="H10155" t="str">
        <f>+VLOOKUP(F10155,Codigos[],2,0)</f>
        <v>Frutos tropicales y subtropicales</v>
      </c>
      <c r="I10155">
        <f>+VLOOKUP(Tabla2[[#This Row],[Categoría]],Cod_procesamiento10[],2,0)</f>
        <v>4</v>
      </c>
      <c r="J10155" t="s">
        <v>163</v>
      </c>
      <c r="K10155" s="3">
        <v>630.67999999999995</v>
      </c>
    </row>
    <row r="10156" spans="1:11" x14ac:dyDescent="0.35">
      <c r="A10156">
        <v>2014</v>
      </c>
      <c r="B10156" s="5" t="s">
        <v>57</v>
      </c>
      <c r="C10156" s="10">
        <v>41883</v>
      </c>
      <c r="D10156" t="s">
        <v>2</v>
      </c>
      <c r="E10156">
        <f>+VLOOKUP(Tabla2[[#This Row],[Punto de venta]],Punto_venta[],2,0)</f>
        <v>1</v>
      </c>
      <c r="F10156" t="s">
        <v>19</v>
      </c>
      <c r="G10156">
        <f>+VLOOKUP(Tabla2[[#This Row],[Cultivo]],Cod_categoría[],2,0)</f>
        <v>100101007</v>
      </c>
      <c r="H10156" t="str">
        <f>+VLOOKUP(F10156,Codigos[],2,0)</f>
        <v>Berries</v>
      </c>
      <c r="I10156">
        <f>+VLOOKUP(Tabla2[[#This Row],[Categoría]],Cod_procesamiento10[],2,0)</f>
        <v>1</v>
      </c>
      <c r="J10156" t="s">
        <v>163</v>
      </c>
      <c r="K10156" s="3">
        <v>728.36</v>
      </c>
    </row>
    <row r="10157" spans="1:11" x14ac:dyDescent="0.35">
      <c r="A10157">
        <v>2014</v>
      </c>
      <c r="B10157" s="5" t="s">
        <v>57</v>
      </c>
      <c r="C10157" s="10">
        <v>41883</v>
      </c>
      <c r="D10157" t="s">
        <v>2</v>
      </c>
      <c r="E10157">
        <f>+VLOOKUP(Tabla2[[#This Row],[Punto de venta]],Punto_venta[],2,0)</f>
        <v>1</v>
      </c>
      <c r="F10157" t="s">
        <v>9</v>
      </c>
      <c r="G10157">
        <f>+VLOOKUP(Tabla2[[#This Row],[Cultivo]],Cod_categoría[],2,0)</f>
        <v>100102003</v>
      </c>
      <c r="H10157" t="str">
        <f>+VLOOKUP(F10157,Codigos[],2,0)</f>
        <v>Cítricos</v>
      </c>
      <c r="I10157">
        <f>+VLOOKUP(Tabla2[[#This Row],[Categoría]],Cod_procesamiento10[],2,0)</f>
        <v>2</v>
      </c>
      <c r="J10157" t="s">
        <v>163</v>
      </c>
      <c r="K10157" s="3">
        <v>520.28</v>
      </c>
    </row>
    <row r="10158" spans="1:11" x14ac:dyDescent="0.35">
      <c r="A10158">
        <v>2014</v>
      </c>
      <c r="B10158" s="5" t="s">
        <v>57</v>
      </c>
      <c r="C10158" s="10">
        <v>41883</v>
      </c>
      <c r="D10158" t="s">
        <v>2</v>
      </c>
      <c r="E10158">
        <f>+VLOOKUP(Tabla2[[#This Row],[Punto de venta]],Punto_venta[],2,0)</f>
        <v>1</v>
      </c>
      <c r="F10158" t="s">
        <v>20</v>
      </c>
      <c r="G10158">
        <f>+VLOOKUP(Tabla2[[#This Row],[Cultivo]],Cod_categoría[],2,0)</f>
        <v>100102004</v>
      </c>
      <c r="H10158" t="str">
        <f>+VLOOKUP(F10158,Codigos[],2,0)</f>
        <v>Cítricos</v>
      </c>
      <c r="I10158">
        <f>+VLOOKUP(Tabla2[[#This Row],[Categoría]],Cod_procesamiento10[],2,0)</f>
        <v>2</v>
      </c>
      <c r="J10158" t="s">
        <v>163</v>
      </c>
      <c r="K10158" s="3">
        <v>825.26</v>
      </c>
    </row>
    <row r="10159" spans="1:11" x14ac:dyDescent="0.35">
      <c r="A10159">
        <v>2014</v>
      </c>
      <c r="B10159" s="5" t="s">
        <v>57</v>
      </c>
      <c r="C10159" s="10">
        <v>41883</v>
      </c>
      <c r="D10159" t="s">
        <v>2</v>
      </c>
      <c r="E10159">
        <f>+VLOOKUP(Tabla2[[#This Row],[Punto de venta]],Punto_venta[],2,0)</f>
        <v>1</v>
      </c>
      <c r="F10159" t="s">
        <v>10</v>
      </c>
      <c r="G10159">
        <f>+VLOOKUP(Tabla2[[#This Row],[Cultivo]],Cod_categoría[],2,0)</f>
        <v>100104002</v>
      </c>
      <c r="H10159" t="str">
        <f>+VLOOKUP(F10159,Codigos[],2,0)</f>
        <v>Frutos de pepita</v>
      </c>
      <c r="I10159">
        <f>+VLOOKUP(Tabla2[[#This Row],[Categoría]],Cod_procesamiento10[],2,0)</f>
        <v>3</v>
      </c>
      <c r="J10159" t="s">
        <v>163</v>
      </c>
      <c r="K10159" s="3">
        <v>505.97</v>
      </c>
    </row>
    <row r="10160" spans="1:11" x14ac:dyDescent="0.35">
      <c r="A10160">
        <v>2014</v>
      </c>
      <c r="B10160" s="5" t="s">
        <v>57</v>
      </c>
      <c r="C10160" s="10">
        <v>41883</v>
      </c>
      <c r="D10160" t="s">
        <v>2</v>
      </c>
      <c r="E10160">
        <f>+VLOOKUP(Tabla2[[#This Row],[Punto de venta]],Punto_venta[],2,0)</f>
        <v>1</v>
      </c>
      <c r="F10160" t="s">
        <v>11</v>
      </c>
      <c r="G10160">
        <f>+VLOOKUP(Tabla2[[#This Row],[Cultivo]],Cod_categoría[],2,0)</f>
        <v>100102005</v>
      </c>
      <c r="H10160" t="str">
        <f>+VLOOKUP(F10160,Codigos[],2,0)</f>
        <v>Cítricos</v>
      </c>
      <c r="I10160">
        <f>+VLOOKUP(Tabla2[[#This Row],[Categoría]],Cod_procesamiento10[],2,0)</f>
        <v>2</v>
      </c>
      <c r="J10160" t="s">
        <v>163</v>
      </c>
      <c r="K10160" s="3">
        <v>520.29999999999995</v>
      </c>
    </row>
    <row r="10161" spans="1:11" x14ac:dyDescent="0.35">
      <c r="A10161">
        <v>2014</v>
      </c>
      <c r="B10161" s="5" t="s">
        <v>57</v>
      </c>
      <c r="C10161" s="10">
        <v>41883</v>
      </c>
      <c r="D10161" t="s">
        <v>2</v>
      </c>
      <c r="E10161">
        <f>+VLOOKUP(Tabla2[[#This Row],[Punto de venta]],Punto_venta[],2,0)</f>
        <v>1</v>
      </c>
      <c r="F10161" t="s">
        <v>13</v>
      </c>
      <c r="G10161">
        <f>+VLOOKUP(Tabla2[[#This Row],[Cultivo]],Cod_categoría[],2,0)</f>
        <v>100106002</v>
      </c>
      <c r="H10161" t="str">
        <f>+VLOOKUP(F10161,Codigos[],2,0)</f>
        <v>Frutos oleaginosos</v>
      </c>
      <c r="I10161">
        <f>+VLOOKUP(Tabla2[[#This Row],[Categoría]],Cod_procesamiento10[],2,0)</f>
        <v>12</v>
      </c>
      <c r="J10161" t="s">
        <v>163</v>
      </c>
      <c r="K10161" s="3">
        <v>2004.36</v>
      </c>
    </row>
    <row r="10162" spans="1:11" x14ac:dyDescent="0.35">
      <c r="A10162">
        <v>2014</v>
      </c>
      <c r="B10162" s="5" t="s">
        <v>57</v>
      </c>
      <c r="C10162" s="10">
        <v>41883</v>
      </c>
      <c r="D10162" t="s">
        <v>2</v>
      </c>
      <c r="E10162">
        <f>+VLOOKUP(Tabla2[[#This Row],[Punto de venta]],Punto_venta[],2,0)</f>
        <v>1</v>
      </c>
      <c r="F10162" t="s">
        <v>14</v>
      </c>
      <c r="G10162">
        <f>+VLOOKUP(Tabla2[[#This Row],[Cultivo]],Cod_categoría[],2,0)</f>
        <v>100104005</v>
      </c>
      <c r="H10162" t="str">
        <f>+VLOOKUP(F10162,Codigos[],2,0)</f>
        <v>Frutos de pepita</v>
      </c>
      <c r="I10162">
        <f>+VLOOKUP(Tabla2[[#This Row],[Categoría]],Cod_procesamiento10[],2,0)</f>
        <v>3</v>
      </c>
      <c r="J10162" t="s">
        <v>163</v>
      </c>
      <c r="K10162" s="3">
        <v>604.63</v>
      </c>
    </row>
    <row r="10163" spans="1:11" x14ac:dyDescent="0.35">
      <c r="A10163">
        <v>2014</v>
      </c>
      <c r="B10163" s="5" t="s">
        <v>57</v>
      </c>
      <c r="C10163" s="10">
        <v>41883</v>
      </c>
      <c r="D10163" t="s">
        <v>2</v>
      </c>
      <c r="E10163">
        <f>+VLOOKUP(Tabla2[[#This Row],[Punto de venta]],Punto_venta[],2,0)</f>
        <v>1</v>
      </c>
      <c r="F10163" t="s">
        <v>15</v>
      </c>
      <c r="G10163">
        <f>+VLOOKUP(Tabla2[[#This Row],[Cultivo]],Cod_categoría[],2,0)</f>
        <v>100108006</v>
      </c>
      <c r="H10163" t="str">
        <f>+VLOOKUP(F10163,Codigos[],2,0)</f>
        <v>Frutos tropicales y subtropicales</v>
      </c>
      <c r="I10163">
        <f>+VLOOKUP(Tabla2[[#This Row],[Categoría]],Cod_procesamiento10[],2,0)</f>
        <v>4</v>
      </c>
      <c r="J10163" t="s">
        <v>163</v>
      </c>
      <c r="K10163" s="3">
        <v>508.17</v>
      </c>
    </row>
    <row r="10164" spans="1:11" x14ac:dyDescent="0.35">
      <c r="A10164">
        <v>2014</v>
      </c>
      <c r="B10164" s="5" t="s">
        <v>57</v>
      </c>
      <c r="C10164" s="10">
        <v>41883</v>
      </c>
      <c r="D10164" t="s">
        <v>17</v>
      </c>
      <c r="E10164">
        <f>+VLOOKUP(Tabla2[[#This Row],[Punto de venta]],Punto_venta[],2,0)</f>
        <v>2</v>
      </c>
      <c r="F10164" t="s">
        <v>19</v>
      </c>
      <c r="G10164">
        <f>+VLOOKUP(Tabla2[[#This Row],[Cultivo]],Cod_categoría[],2,0)</f>
        <v>100101007</v>
      </c>
      <c r="H10164" t="str">
        <f>+VLOOKUP(F10164,Codigos[],2,0)</f>
        <v>Berries</v>
      </c>
      <c r="I10164">
        <f>+VLOOKUP(Tabla2[[#This Row],[Categoría]],Cod_procesamiento10[],2,0)</f>
        <v>1</v>
      </c>
      <c r="J10164" t="s">
        <v>163</v>
      </c>
      <c r="K10164" s="3">
        <v>1424.38</v>
      </c>
    </row>
    <row r="10165" spans="1:11" x14ac:dyDescent="0.35">
      <c r="A10165">
        <v>2014</v>
      </c>
      <c r="B10165" s="5" t="s">
        <v>57</v>
      </c>
      <c r="C10165" s="10">
        <v>41883</v>
      </c>
      <c r="D10165" t="s">
        <v>17</v>
      </c>
      <c r="E10165">
        <f>+VLOOKUP(Tabla2[[#This Row],[Punto de venta]],Punto_venta[],2,0)</f>
        <v>2</v>
      </c>
      <c r="F10165" t="s">
        <v>9</v>
      </c>
      <c r="G10165">
        <f>+VLOOKUP(Tabla2[[#This Row],[Cultivo]],Cod_categoría[],2,0)</f>
        <v>100102003</v>
      </c>
      <c r="H10165" t="str">
        <f>+VLOOKUP(F10165,Codigos[],2,0)</f>
        <v>Cítricos</v>
      </c>
      <c r="I10165">
        <f>+VLOOKUP(Tabla2[[#This Row],[Categoría]],Cod_procesamiento10[],2,0)</f>
        <v>2</v>
      </c>
      <c r="J10165" t="s">
        <v>163</v>
      </c>
      <c r="K10165" s="3">
        <v>969.62</v>
      </c>
    </row>
    <row r="10166" spans="1:11" x14ac:dyDescent="0.35">
      <c r="A10166">
        <v>2014</v>
      </c>
      <c r="B10166" s="5" t="s">
        <v>57</v>
      </c>
      <c r="C10166" s="10">
        <v>41883</v>
      </c>
      <c r="D10166" t="s">
        <v>17</v>
      </c>
      <c r="E10166">
        <f>+VLOOKUP(Tabla2[[#This Row],[Punto de venta]],Punto_venta[],2,0)</f>
        <v>2</v>
      </c>
      <c r="F10166" t="s">
        <v>20</v>
      </c>
      <c r="G10166">
        <f>+VLOOKUP(Tabla2[[#This Row],[Cultivo]],Cod_categoría[],2,0)</f>
        <v>100102004</v>
      </c>
      <c r="H10166" t="str">
        <f>+VLOOKUP(F10166,Codigos[],2,0)</f>
        <v>Cítricos</v>
      </c>
      <c r="I10166">
        <f>+VLOOKUP(Tabla2[[#This Row],[Categoría]],Cod_procesamiento10[],2,0)</f>
        <v>2</v>
      </c>
      <c r="J10166" t="s">
        <v>163</v>
      </c>
      <c r="K10166" s="3">
        <v>1602.75</v>
      </c>
    </row>
    <row r="10167" spans="1:11" x14ac:dyDescent="0.35">
      <c r="A10167">
        <v>2014</v>
      </c>
      <c r="B10167" s="5" t="s">
        <v>57</v>
      </c>
      <c r="C10167" s="10">
        <v>41883</v>
      </c>
      <c r="D10167" t="s">
        <v>17</v>
      </c>
      <c r="E10167">
        <f>+VLOOKUP(Tabla2[[#This Row],[Punto de venta]],Punto_venta[],2,0)</f>
        <v>2</v>
      </c>
      <c r="F10167" t="s">
        <v>10</v>
      </c>
      <c r="G10167">
        <f>+VLOOKUP(Tabla2[[#This Row],[Cultivo]],Cod_categoría[],2,0)</f>
        <v>100104002</v>
      </c>
      <c r="H10167" t="str">
        <f>+VLOOKUP(F10167,Codigos[],2,0)</f>
        <v>Frutos de pepita</v>
      </c>
      <c r="I10167">
        <f>+VLOOKUP(Tabla2[[#This Row],[Categoría]],Cod_procesamiento10[],2,0)</f>
        <v>3</v>
      </c>
      <c r="J10167" t="s">
        <v>163</v>
      </c>
      <c r="K10167" s="3">
        <v>871.07</v>
      </c>
    </row>
    <row r="10168" spans="1:11" x14ac:dyDescent="0.35">
      <c r="A10168">
        <v>2014</v>
      </c>
      <c r="B10168" s="5" t="s">
        <v>57</v>
      </c>
      <c r="C10168" s="10">
        <v>41883</v>
      </c>
      <c r="D10168" t="s">
        <v>17</v>
      </c>
      <c r="E10168">
        <f>+VLOOKUP(Tabla2[[#This Row],[Punto de venta]],Punto_venta[],2,0)</f>
        <v>2</v>
      </c>
      <c r="F10168" t="s">
        <v>11</v>
      </c>
      <c r="G10168">
        <f>+VLOOKUP(Tabla2[[#This Row],[Cultivo]],Cod_categoría[],2,0)</f>
        <v>100102005</v>
      </c>
      <c r="H10168" t="str">
        <f>+VLOOKUP(F10168,Codigos[],2,0)</f>
        <v>Cítricos</v>
      </c>
      <c r="I10168">
        <f>+VLOOKUP(Tabla2[[#This Row],[Categoría]],Cod_procesamiento10[],2,0)</f>
        <v>2</v>
      </c>
      <c r="J10168" t="s">
        <v>163</v>
      </c>
      <c r="K10168" s="3">
        <v>831.6</v>
      </c>
    </row>
    <row r="10169" spans="1:11" x14ac:dyDescent="0.35">
      <c r="A10169">
        <v>2014</v>
      </c>
      <c r="B10169" s="5" t="s">
        <v>57</v>
      </c>
      <c r="C10169" s="10">
        <v>41883</v>
      </c>
      <c r="D10169" t="s">
        <v>17</v>
      </c>
      <c r="E10169">
        <f>+VLOOKUP(Tabla2[[#This Row],[Punto de venta]],Punto_venta[],2,0)</f>
        <v>2</v>
      </c>
      <c r="F10169" t="s">
        <v>13</v>
      </c>
      <c r="G10169">
        <f>+VLOOKUP(Tabla2[[#This Row],[Cultivo]],Cod_categoría[],2,0)</f>
        <v>100106002</v>
      </c>
      <c r="H10169" t="str">
        <f>+VLOOKUP(F10169,Codigos[],2,0)</f>
        <v>Frutos oleaginosos</v>
      </c>
      <c r="I10169">
        <f>+VLOOKUP(Tabla2[[#This Row],[Categoría]],Cod_procesamiento10[],2,0)</f>
        <v>12</v>
      </c>
      <c r="J10169" t="s">
        <v>163</v>
      </c>
      <c r="K10169" s="3">
        <v>2219.9</v>
      </c>
    </row>
    <row r="10170" spans="1:11" x14ac:dyDescent="0.35">
      <c r="A10170">
        <v>2014</v>
      </c>
      <c r="B10170" s="5" t="s">
        <v>57</v>
      </c>
      <c r="C10170" s="10">
        <v>41883</v>
      </c>
      <c r="D10170" t="s">
        <v>17</v>
      </c>
      <c r="E10170">
        <f>+VLOOKUP(Tabla2[[#This Row],[Punto de venta]],Punto_venta[],2,0)</f>
        <v>2</v>
      </c>
      <c r="F10170" t="s">
        <v>14</v>
      </c>
      <c r="G10170">
        <f>+VLOOKUP(Tabla2[[#This Row],[Cultivo]],Cod_categoría[],2,0)</f>
        <v>100104005</v>
      </c>
      <c r="H10170" t="str">
        <f>+VLOOKUP(F10170,Codigos[],2,0)</f>
        <v>Frutos de pepita</v>
      </c>
      <c r="I10170">
        <f>+VLOOKUP(Tabla2[[#This Row],[Categoría]],Cod_procesamiento10[],2,0)</f>
        <v>3</v>
      </c>
      <c r="J10170" t="s">
        <v>163</v>
      </c>
      <c r="K10170" s="3">
        <v>1028.57</v>
      </c>
    </row>
    <row r="10171" spans="1:11" x14ac:dyDescent="0.35">
      <c r="A10171">
        <v>2014</v>
      </c>
      <c r="B10171" s="5" t="s">
        <v>57</v>
      </c>
      <c r="C10171" s="10">
        <v>41883</v>
      </c>
      <c r="D10171" t="s">
        <v>17</v>
      </c>
      <c r="E10171">
        <f>+VLOOKUP(Tabla2[[#This Row],[Punto de venta]],Punto_venta[],2,0)</f>
        <v>2</v>
      </c>
      <c r="F10171" t="s">
        <v>15</v>
      </c>
      <c r="G10171">
        <f>+VLOOKUP(Tabla2[[#This Row],[Cultivo]],Cod_categoría[],2,0)</f>
        <v>100108006</v>
      </c>
      <c r="H10171" t="str">
        <f>+VLOOKUP(F10171,Codigos[],2,0)</f>
        <v>Frutos tropicales y subtropicales</v>
      </c>
      <c r="I10171">
        <f>+VLOOKUP(Tabla2[[#This Row],[Categoría]],Cod_procesamiento10[],2,0)</f>
        <v>4</v>
      </c>
      <c r="J10171" t="s">
        <v>163</v>
      </c>
      <c r="K10171" s="3">
        <v>683.73</v>
      </c>
    </row>
    <row r="10172" spans="1:11" x14ac:dyDescent="0.35">
      <c r="A10172">
        <v>2014</v>
      </c>
      <c r="B10172" s="5" t="s">
        <v>57</v>
      </c>
      <c r="C10172" s="10">
        <v>41883</v>
      </c>
      <c r="D10172" t="s">
        <v>2</v>
      </c>
      <c r="E10172">
        <f>+VLOOKUP(Tabla2[[#This Row],[Punto de venta]],Punto_venta[],2,0)</f>
        <v>1</v>
      </c>
      <c r="F10172" t="s">
        <v>4</v>
      </c>
      <c r="G10172">
        <f>+VLOOKUP(Tabla2[[#This Row],[Cultivo]],Cod_categoría[],2,0)</f>
        <v>100107002</v>
      </c>
      <c r="H10172" t="str">
        <f>+VLOOKUP(F10172,Codigos[],2,0)</f>
        <v>Frutos tropicales y subtropicales</v>
      </c>
      <c r="I10172">
        <f>+VLOOKUP(Tabla2[[#This Row],[Categoría]],Cod_procesamiento10[],2,0)</f>
        <v>4</v>
      </c>
      <c r="J10172" t="s">
        <v>163</v>
      </c>
      <c r="K10172" s="3">
        <v>2327.7800000000002</v>
      </c>
    </row>
    <row r="10173" spans="1:11" x14ac:dyDescent="0.35">
      <c r="A10173">
        <v>2014</v>
      </c>
      <c r="B10173" s="5" t="s">
        <v>57</v>
      </c>
      <c r="C10173" s="10">
        <v>41883</v>
      </c>
      <c r="D10173" t="s">
        <v>2</v>
      </c>
      <c r="E10173">
        <f>+VLOOKUP(Tabla2[[#This Row],[Punto de venta]],Punto_venta[],2,0)</f>
        <v>1</v>
      </c>
      <c r="F10173" t="s">
        <v>19</v>
      </c>
      <c r="G10173">
        <f>+VLOOKUP(Tabla2[[#This Row],[Cultivo]],Cod_categoría[],2,0)</f>
        <v>100101007</v>
      </c>
      <c r="H10173" t="str">
        <f>+VLOOKUP(F10173,Codigos[],2,0)</f>
        <v>Berries</v>
      </c>
      <c r="I10173">
        <f>+VLOOKUP(Tabla2[[#This Row],[Categoría]],Cod_procesamiento10[],2,0)</f>
        <v>1</v>
      </c>
      <c r="J10173" t="s">
        <v>163</v>
      </c>
      <c r="K10173" s="3">
        <v>775.89</v>
      </c>
    </row>
    <row r="10174" spans="1:11" x14ac:dyDescent="0.35">
      <c r="A10174">
        <v>2014</v>
      </c>
      <c r="B10174" s="5" t="s">
        <v>57</v>
      </c>
      <c r="C10174" s="10">
        <v>41883</v>
      </c>
      <c r="D10174" t="s">
        <v>2</v>
      </c>
      <c r="E10174">
        <f>+VLOOKUP(Tabla2[[#This Row],[Punto de venta]],Punto_venta[],2,0)</f>
        <v>1</v>
      </c>
      <c r="F10174" t="s">
        <v>9</v>
      </c>
      <c r="G10174">
        <f>+VLOOKUP(Tabla2[[#This Row],[Cultivo]],Cod_categoría[],2,0)</f>
        <v>100102003</v>
      </c>
      <c r="H10174" t="str">
        <f>+VLOOKUP(F10174,Codigos[],2,0)</f>
        <v>Cítricos</v>
      </c>
      <c r="I10174">
        <f>+VLOOKUP(Tabla2[[#This Row],[Categoría]],Cod_procesamiento10[],2,0)</f>
        <v>2</v>
      </c>
      <c r="J10174" t="s">
        <v>163</v>
      </c>
      <c r="K10174" s="3">
        <v>591.45000000000005</v>
      </c>
    </row>
    <row r="10175" spans="1:11" x14ac:dyDescent="0.35">
      <c r="A10175">
        <v>2014</v>
      </c>
      <c r="B10175" s="5" t="s">
        <v>57</v>
      </c>
      <c r="C10175" s="10">
        <v>41883</v>
      </c>
      <c r="D10175" t="s">
        <v>2</v>
      </c>
      <c r="E10175">
        <f>+VLOOKUP(Tabla2[[#This Row],[Punto de venta]],Punto_venta[],2,0)</f>
        <v>1</v>
      </c>
      <c r="F10175" t="s">
        <v>20</v>
      </c>
      <c r="G10175">
        <f>+VLOOKUP(Tabla2[[#This Row],[Cultivo]],Cod_categoría[],2,0)</f>
        <v>100102004</v>
      </c>
      <c r="H10175" t="str">
        <f>+VLOOKUP(F10175,Codigos[],2,0)</f>
        <v>Cítricos</v>
      </c>
      <c r="I10175">
        <f>+VLOOKUP(Tabla2[[#This Row],[Categoría]],Cod_procesamiento10[],2,0)</f>
        <v>2</v>
      </c>
      <c r="J10175" t="s">
        <v>163</v>
      </c>
      <c r="K10175" s="3">
        <v>959.72</v>
      </c>
    </row>
    <row r="10176" spans="1:11" x14ac:dyDescent="0.35">
      <c r="A10176">
        <v>2014</v>
      </c>
      <c r="B10176" s="5" t="s">
        <v>57</v>
      </c>
      <c r="C10176" s="10">
        <v>41883</v>
      </c>
      <c r="D10176" t="s">
        <v>2</v>
      </c>
      <c r="E10176">
        <f>+VLOOKUP(Tabla2[[#This Row],[Punto de venta]],Punto_venta[],2,0)</f>
        <v>1</v>
      </c>
      <c r="F10176" t="s">
        <v>10</v>
      </c>
      <c r="G10176">
        <f>+VLOOKUP(Tabla2[[#This Row],[Cultivo]],Cod_categoría[],2,0)</f>
        <v>100104002</v>
      </c>
      <c r="H10176" t="str">
        <f>+VLOOKUP(F10176,Codigos[],2,0)</f>
        <v>Frutos de pepita</v>
      </c>
      <c r="I10176">
        <f>+VLOOKUP(Tabla2[[#This Row],[Categoría]],Cod_procesamiento10[],2,0)</f>
        <v>3</v>
      </c>
      <c r="J10176" t="s">
        <v>163</v>
      </c>
      <c r="K10176" s="3">
        <v>543.41</v>
      </c>
    </row>
    <row r="10177" spans="1:11" x14ac:dyDescent="0.35">
      <c r="A10177">
        <v>2014</v>
      </c>
      <c r="B10177" s="5" t="s">
        <v>57</v>
      </c>
      <c r="C10177" s="10">
        <v>41883</v>
      </c>
      <c r="D10177" t="s">
        <v>2</v>
      </c>
      <c r="E10177">
        <f>+VLOOKUP(Tabla2[[#This Row],[Punto de venta]],Punto_venta[],2,0)</f>
        <v>1</v>
      </c>
      <c r="F10177" t="s">
        <v>11</v>
      </c>
      <c r="G10177">
        <f>+VLOOKUP(Tabla2[[#This Row],[Cultivo]],Cod_categoría[],2,0)</f>
        <v>100102005</v>
      </c>
      <c r="H10177" t="str">
        <f>+VLOOKUP(F10177,Codigos[],2,0)</f>
        <v>Cítricos</v>
      </c>
      <c r="I10177">
        <f>+VLOOKUP(Tabla2[[#This Row],[Categoría]],Cod_procesamiento10[],2,0)</f>
        <v>2</v>
      </c>
      <c r="J10177" t="s">
        <v>163</v>
      </c>
      <c r="K10177" s="3">
        <v>553.38</v>
      </c>
    </row>
    <row r="10178" spans="1:11" x14ac:dyDescent="0.35">
      <c r="A10178">
        <v>2014</v>
      </c>
      <c r="B10178" s="5" t="s">
        <v>57</v>
      </c>
      <c r="C10178" s="10">
        <v>41883</v>
      </c>
      <c r="D10178" t="s">
        <v>2</v>
      </c>
      <c r="E10178">
        <f>+VLOOKUP(Tabla2[[#This Row],[Punto de venta]],Punto_venta[],2,0)</f>
        <v>1</v>
      </c>
      <c r="F10178" t="s">
        <v>13</v>
      </c>
      <c r="G10178">
        <f>+VLOOKUP(Tabla2[[#This Row],[Cultivo]],Cod_categoría[],2,0)</f>
        <v>100106002</v>
      </c>
      <c r="H10178" t="str">
        <f>+VLOOKUP(F10178,Codigos[],2,0)</f>
        <v>Frutos oleaginosos</v>
      </c>
      <c r="I10178">
        <f>+VLOOKUP(Tabla2[[#This Row],[Categoría]],Cod_procesamiento10[],2,0)</f>
        <v>12</v>
      </c>
      <c r="J10178" t="s">
        <v>163</v>
      </c>
      <c r="K10178" s="3">
        <v>2087.5</v>
      </c>
    </row>
    <row r="10179" spans="1:11" x14ac:dyDescent="0.35">
      <c r="A10179">
        <v>2014</v>
      </c>
      <c r="B10179" s="5" t="s">
        <v>57</v>
      </c>
      <c r="C10179" s="10">
        <v>41883</v>
      </c>
      <c r="D10179" t="s">
        <v>2</v>
      </c>
      <c r="E10179">
        <f>+VLOOKUP(Tabla2[[#This Row],[Punto de venta]],Punto_venta[],2,0)</f>
        <v>1</v>
      </c>
      <c r="F10179" t="s">
        <v>14</v>
      </c>
      <c r="G10179">
        <f>+VLOOKUP(Tabla2[[#This Row],[Cultivo]],Cod_categoría[],2,0)</f>
        <v>100104005</v>
      </c>
      <c r="H10179" t="str">
        <f>+VLOOKUP(F10179,Codigos[],2,0)</f>
        <v>Frutos de pepita</v>
      </c>
      <c r="I10179">
        <f>+VLOOKUP(Tabla2[[#This Row],[Categoría]],Cod_procesamiento10[],2,0)</f>
        <v>3</v>
      </c>
      <c r="J10179" t="s">
        <v>163</v>
      </c>
      <c r="K10179" s="3">
        <v>649.85</v>
      </c>
    </row>
    <row r="10180" spans="1:11" x14ac:dyDescent="0.35">
      <c r="A10180">
        <v>2014</v>
      </c>
      <c r="B10180" s="5" t="s">
        <v>57</v>
      </c>
      <c r="C10180" s="10">
        <v>41883</v>
      </c>
      <c r="D10180" t="s">
        <v>2</v>
      </c>
      <c r="E10180">
        <f>+VLOOKUP(Tabla2[[#This Row],[Punto de venta]],Punto_venta[],2,0)</f>
        <v>1</v>
      </c>
      <c r="F10180" t="s">
        <v>15</v>
      </c>
      <c r="G10180">
        <f>+VLOOKUP(Tabla2[[#This Row],[Cultivo]],Cod_categoría[],2,0)</f>
        <v>100108006</v>
      </c>
      <c r="H10180" t="str">
        <f>+VLOOKUP(F10180,Codigos[],2,0)</f>
        <v>Frutos tropicales y subtropicales</v>
      </c>
      <c r="I10180">
        <f>+VLOOKUP(Tabla2[[#This Row],[Categoría]],Cod_procesamiento10[],2,0)</f>
        <v>4</v>
      </c>
      <c r="J10180" t="s">
        <v>163</v>
      </c>
      <c r="K10180" s="3">
        <v>536.03</v>
      </c>
    </row>
    <row r="10181" spans="1:11" x14ac:dyDescent="0.35">
      <c r="A10181">
        <v>2014</v>
      </c>
      <c r="B10181" s="5" t="s">
        <v>57</v>
      </c>
      <c r="C10181" s="10">
        <v>41883</v>
      </c>
      <c r="D10181" t="s">
        <v>17</v>
      </c>
      <c r="E10181">
        <f>+VLOOKUP(Tabla2[[#This Row],[Punto de venta]],Punto_venta[],2,0)</f>
        <v>2</v>
      </c>
      <c r="F10181" t="s">
        <v>4</v>
      </c>
      <c r="G10181">
        <f>+VLOOKUP(Tabla2[[#This Row],[Cultivo]],Cod_categoría[],2,0)</f>
        <v>100107002</v>
      </c>
      <c r="H10181" t="str">
        <f>+VLOOKUP(F10181,Codigos[],2,0)</f>
        <v>Frutos tropicales y subtropicales</v>
      </c>
      <c r="I10181">
        <f>+VLOOKUP(Tabla2[[#This Row],[Categoría]],Cod_procesamiento10[],2,0)</f>
        <v>4</v>
      </c>
      <c r="J10181" t="s">
        <v>163</v>
      </c>
      <c r="K10181" s="3">
        <v>2855.98</v>
      </c>
    </row>
    <row r="10182" spans="1:11" x14ac:dyDescent="0.35">
      <c r="A10182">
        <v>2014</v>
      </c>
      <c r="B10182" s="5" t="s">
        <v>57</v>
      </c>
      <c r="C10182" s="10">
        <v>41883</v>
      </c>
      <c r="D10182" t="s">
        <v>17</v>
      </c>
      <c r="E10182">
        <f>+VLOOKUP(Tabla2[[#This Row],[Punto de venta]],Punto_venta[],2,0)</f>
        <v>2</v>
      </c>
      <c r="F10182" t="s">
        <v>19</v>
      </c>
      <c r="G10182">
        <f>+VLOOKUP(Tabla2[[#This Row],[Cultivo]],Cod_categoría[],2,0)</f>
        <v>100101007</v>
      </c>
      <c r="H10182" t="str">
        <f>+VLOOKUP(F10182,Codigos[],2,0)</f>
        <v>Berries</v>
      </c>
      <c r="I10182">
        <f>+VLOOKUP(Tabla2[[#This Row],[Categoría]],Cod_procesamiento10[],2,0)</f>
        <v>1</v>
      </c>
      <c r="J10182" t="s">
        <v>163</v>
      </c>
      <c r="K10182" s="3">
        <v>1421.17</v>
      </c>
    </row>
    <row r="10183" spans="1:11" x14ac:dyDescent="0.35">
      <c r="A10183">
        <v>2014</v>
      </c>
      <c r="B10183" s="5" t="s">
        <v>57</v>
      </c>
      <c r="C10183" s="10">
        <v>41883</v>
      </c>
      <c r="D10183" t="s">
        <v>17</v>
      </c>
      <c r="E10183">
        <f>+VLOOKUP(Tabla2[[#This Row],[Punto de venta]],Punto_venta[],2,0)</f>
        <v>2</v>
      </c>
      <c r="F10183" t="s">
        <v>9</v>
      </c>
      <c r="G10183">
        <f>+VLOOKUP(Tabla2[[#This Row],[Cultivo]],Cod_categoría[],2,0)</f>
        <v>100102003</v>
      </c>
      <c r="H10183" t="str">
        <f>+VLOOKUP(F10183,Codigos[],2,0)</f>
        <v>Cítricos</v>
      </c>
      <c r="I10183">
        <f>+VLOOKUP(Tabla2[[#This Row],[Categoría]],Cod_procesamiento10[],2,0)</f>
        <v>2</v>
      </c>
      <c r="J10183" t="s">
        <v>163</v>
      </c>
      <c r="K10183" s="3">
        <v>970.84</v>
      </c>
    </row>
    <row r="10184" spans="1:11" x14ac:dyDescent="0.35">
      <c r="A10184">
        <v>2014</v>
      </c>
      <c r="B10184" s="5" t="s">
        <v>57</v>
      </c>
      <c r="C10184" s="10">
        <v>41883</v>
      </c>
      <c r="D10184" t="s">
        <v>17</v>
      </c>
      <c r="E10184">
        <f>+VLOOKUP(Tabla2[[#This Row],[Punto de venta]],Punto_venta[],2,0)</f>
        <v>2</v>
      </c>
      <c r="F10184" t="s">
        <v>20</v>
      </c>
      <c r="G10184">
        <f>+VLOOKUP(Tabla2[[#This Row],[Cultivo]],Cod_categoría[],2,0)</f>
        <v>100102004</v>
      </c>
      <c r="H10184" t="str">
        <f>+VLOOKUP(F10184,Codigos[],2,0)</f>
        <v>Cítricos</v>
      </c>
      <c r="I10184">
        <f>+VLOOKUP(Tabla2[[#This Row],[Categoría]],Cod_procesamiento10[],2,0)</f>
        <v>2</v>
      </c>
      <c r="J10184" t="s">
        <v>163</v>
      </c>
      <c r="K10184" s="3">
        <v>1745.97</v>
      </c>
    </row>
    <row r="10185" spans="1:11" x14ac:dyDescent="0.35">
      <c r="A10185">
        <v>2014</v>
      </c>
      <c r="B10185" s="5" t="s">
        <v>57</v>
      </c>
      <c r="C10185" s="10">
        <v>41883</v>
      </c>
      <c r="D10185" t="s">
        <v>17</v>
      </c>
      <c r="E10185">
        <f>+VLOOKUP(Tabla2[[#This Row],[Punto de venta]],Punto_venta[],2,0)</f>
        <v>2</v>
      </c>
      <c r="F10185" t="s">
        <v>10</v>
      </c>
      <c r="G10185">
        <f>+VLOOKUP(Tabla2[[#This Row],[Cultivo]],Cod_categoría[],2,0)</f>
        <v>100104002</v>
      </c>
      <c r="H10185" t="str">
        <f>+VLOOKUP(F10185,Codigos[],2,0)</f>
        <v>Frutos de pepita</v>
      </c>
      <c r="I10185">
        <f>+VLOOKUP(Tabla2[[#This Row],[Categoría]],Cod_procesamiento10[],2,0)</f>
        <v>3</v>
      </c>
      <c r="J10185" t="s">
        <v>163</v>
      </c>
      <c r="K10185" s="3">
        <v>926.84</v>
      </c>
    </row>
    <row r="10186" spans="1:11" x14ac:dyDescent="0.35">
      <c r="A10186">
        <v>2014</v>
      </c>
      <c r="B10186" s="5" t="s">
        <v>57</v>
      </c>
      <c r="C10186" s="10">
        <v>41883</v>
      </c>
      <c r="D10186" t="s">
        <v>17</v>
      </c>
      <c r="E10186">
        <f>+VLOOKUP(Tabla2[[#This Row],[Punto de venta]],Punto_venta[],2,0)</f>
        <v>2</v>
      </c>
      <c r="F10186" t="s">
        <v>11</v>
      </c>
      <c r="G10186">
        <f>+VLOOKUP(Tabla2[[#This Row],[Cultivo]],Cod_categoría[],2,0)</f>
        <v>100102005</v>
      </c>
      <c r="H10186" t="str">
        <f>+VLOOKUP(F10186,Codigos[],2,0)</f>
        <v>Cítricos</v>
      </c>
      <c r="I10186">
        <f>+VLOOKUP(Tabla2[[#This Row],[Categoría]],Cod_procesamiento10[],2,0)</f>
        <v>2</v>
      </c>
      <c r="J10186" t="s">
        <v>163</v>
      </c>
      <c r="K10186" s="3">
        <v>910.25</v>
      </c>
    </row>
    <row r="10187" spans="1:11" x14ac:dyDescent="0.35">
      <c r="A10187">
        <v>2014</v>
      </c>
      <c r="B10187" s="5" t="s">
        <v>57</v>
      </c>
      <c r="C10187" s="10">
        <v>41883</v>
      </c>
      <c r="D10187" t="s">
        <v>17</v>
      </c>
      <c r="E10187">
        <f>+VLOOKUP(Tabla2[[#This Row],[Punto de venta]],Punto_venta[],2,0)</f>
        <v>2</v>
      </c>
      <c r="F10187" t="s">
        <v>13</v>
      </c>
      <c r="G10187">
        <f>+VLOOKUP(Tabla2[[#This Row],[Cultivo]],Cod_categoría[],2,0)</f>
        <v>100106002</v>
      </c>
      <c r="H10187" t="str">
        <f>+VLOOKUP(F10187,Codigos[],2,0)</f>
        <v>Frutos oleaginosos</v>
      </c>
      <c r="I10187">
        <f>+VLOOKUP(Tabla2[[#This Row],[Categoría]],Cod_procesamiento10[],2,0)</f>
        <v>12</v>
      </c>
      <c r="J10187" t="s">
        <v>163</v>
      </c>
      <c r="K10187" s="3">
        <v>2260.5100000000002</v>
      </c>
    </row>
    <row r="10188" spans="1:11" x14ac:dyDescent="0.35">
      <c r="A10188">
        <v>2014</v>
      </c>
      <c r="B10188" s="5" t="s">
        <v>57</v>
      </c>
      <c r="C10188" s="10">
        <v>41883</v>
      </c>
      <c r="D10188" t="s">
        <v>17</v>
      </c>
      <c r="E10188">
        <f>+VLOOKUP(Tabla2[[#This Row],[Punto de venta]],Punto_venta[],2,0)</f>
        <v>2</v>
      </c>
      <c r="F10188" t="s">
        <v>14</v>
      </c>
      <c r="G10188">
        <f>+VLOOKUP(Tabla2[[#This Row],[Cultivo]],Cod_categoría[],2,0)</f>
        <v>100104005</v>
      </c>
      <c r="H10188" t="str">
        <f>+VLOOKUP(F10188,Codigos[],2,0)</f>
        <v>Frutos de pepita</v>
      </c>
      <c r="I10188">
        <f>+VLOOKUP(Tabla2[[#This Row],[Categoría]],Cod_procesamiento10[],2,0)</f>
        <v>3</v>
      </c>
      <c r="J10188" t="s">
        <v>163</v>
      </c>
      <c r="K10188" s="3">
        <v>1063.7</v>
      </c>
    </row>
    <row r="10189" spans="1:11" x14ac:dyDescent="0.35">
      <c r="A10189">
        <v>2014</v>
      </c>
      <c r="B10189" s="5" t="s">
        <v>57</v>
      </c>
      <c r="C10189" s="10">
        <v>41883</v>
      </c>
      <c r="D10189" t="s">
        <v>17</v>
      </c>
      <c r="E10189">
        <f>+VLOOKUP(Tabla2[[#This Row],[Punto de venta]],Punto_venta[],2,0)</f>
        <v>2</v>
      </c>
      <c r="F10189" t="s">
        <v>15</v>
      </c>
      <c r="G10189">
        <f>+VLOOKUP(Tabla2[[#This Row],[Cultivo]],Cod_categoría[],2,0)</f>
        <v>100108006</v>
      </c>
      <c r="H10189" t="str">
        <f>+VLOOKUP(F10189,Codigos[],2,0)</f>
        <v>Frutos tropicales y subtropicales</v>
      </c>
      <c r="I10189">
        <f>+VLOOKUP(Tabla2[[#This Row],[Categoría]],Cod_procesamiento10[],2,0)</f>
        <v>4</v>
      </c>
      <c r="J10189" t="s">
        <v>163</v>
      </c>
      <c r="K10189" s="3">
        <v>722.76</v>
      </c>
    </row>
    <row r="10190" spans="1:11" x14ac:dyDescent="0.35">
      <c r="A10190">
        <v>2014</v>
      </c>
      <c r="B10190" s="5" t="s">
        <v>57</v>
      </c>
      <c r="C10190" s="10">
        <v>41883</v>
      </c>
      <c r="D10190" t="s">
        <v>2</v>
      </c>
      <c r="E10190">
        <f>+VLOOKUP(Tabla2[[#This Row],[Punto de venta]],Punto_venta[],2,0)</f>
        <v>1</v>
      </c>
      <c r="F10190" t="s">
        <v>4</v>
      </c>
      <c r="G10190">
        <f>+VLOOKUP(Tabla2[[#This Row],[Cultivo]],Cod_categoría[],2,0)</f>
        <v>100107002</v>
      </c>
      <c r="H10190" t="str">
        <f>+VLOOKUP(F10190,Codigos[],2,0)</f>
        <v>Frutos tropicales y subtropicales</v>
      </c>
      <c r="I10190">
        <f>+VLOOKUP(Tabla2[[#This Row],[Categoría]],Cod_procesamiento10[],2,0)</f>
        <v>4</v>
      </c>
      <c r="J10190" t="s">
        <v>163</v>
      </c>
      <c r="K10190" s="3">
        <v>2025.47</v>
      </c>
    </row>
    <row r="10191" spans="1:11" x14ac:dyDescent="0.35">
      <c r="A10191">
        <v>2014</v>
      </c>
      <c r="B10191" s="5" t="s">
        <v>57</v>
      </c>
      <c r="C10191" s="10">
        <v>41883</v>
      </c>
      <c r="D10191" t="s">
        <v>2</v>
      </c>
      <c r="E10191">
        <f>+VLOOKUP(Tabla2[[#This Row],[Punto de venta]],Punto_venta[],2,0)</f>
        <v>1</v>
      </c>
      <c r="F10191" t="s">
        <v>19</v>
      </c>
      <c r="G10191">
        <f>+VLOOKUP(Tabla2[[#This Row],[Cultivo]],Cod_categoría[],2,0)</f>
        <v>100101007</v>
      </c>
      <c r="H10191" t="str">
        <f>+VLOOKUP(F10191,Codigos[],2,0)</f>
        <v>Berries</v>
      </c>
      <c r="I10191">
        <f>+VLOOKUP(Tabla2[[#This Row],[Categoría]],Cod_procesamiento10[],2,0)</f>
        <v>1</v>
      </c>
      <c r="J10191" t="s">
        <v>163</v>
      </c>
      <c r="K10191" s="3">
        <v>775.29</v>
      </c>
    </row>
    <row r="10192" spans="1:11" x14ac:dyDescent="0.35">
      <c r="A10192">
        <v>2014</v>
      </c>
      <c r="B10192" s="5" t="s">
        <v>57</v>
      </c>
      <c r="C10192" s="10">
        <v>41883</v>
      </c>
      <c r="D10192" t="s">
        <v>2</v>
      </c>
      <c r="E10192">
        <f>+VLOOKUP(Tabla2[[#This Row],[Punto de venta]],Punto_venta[],2,0)</f>
        <v>1</v>
      </c>
      <c r="F10192" t="s">
        <v>9</v>
      </c>
      <c r="G10192">
        <f>+VLOOKUP(Tabla2[[#This Row],[Cultivo]],Cod_categoría[],2,0)</f>
        <v>100102003</v>
      </c>
      <c r="H10192" t="str">
        <f>+VLOOKUP(F10192,Codigos[],2,0)</f>
        <v>Cítricos</v>
      </c>
      <c r="I10192">
        <f>+VLOOKUP(Tabla2[[#This Row],[Categoría]],Cod_procesamiento10[],2,0)</f>
        <v>2</v>
      </c>
      <c r="J10192" t="s">
        <v>163</v>
      </c>
      <c r="K10192" s="3">
        <v>554.49</v>
      </c>
    </row>
    <row r="10193" spans="1:11" x14ac:dyDescent="0.35">
      <c r="A10193">
        <v>2014</v>
      </c>
      <c r="B10193" s="5" t="s">
        <v>57</v>
      </c>
      <c r="C10193" s="10">
        <v>41883</v>
      </c>
      <c r="D10193" t="s">
        <v>2</v>
      </c>
      <c r="E10193">
        <f>+VLOOKUP(Tabla2[[#This Row],[Punto de venta]],Punto_venta[],2,0)</f>
        <v>1</v>
      </c>
      <c r="F10193" t="s">
        <v>20</v>
      </c>
      <c r="G10193">
        <f>+VLOOKUP(Tabla2[[#This Row],[Cultivo]],Cod_categoría[],2,0)</f>
        <v>100102004</v>
      </c>
      <c r="H10193" t="str">
        <f>+VLOOKUP(F10193,Codigos[],2,0)</f>
        <v>Cítricos</v>
      </c>
      <c r="I10193">
        <f>+VLOOKUP(Tabla2[[#This Row],[Categoría]],Cod_procesamiento10[],2,0)</f>
        <v>2</v>
      </c>
      <c r="J10193" t="s">
        <v>163</v>
      </c>
      <c r="K10193" s="3">
        <v>831.89</v>
      </c>
    </row>
    <row r="10194" spans="1:11" x14ac:dyDescent="0.35">
      <c r="A10194">
        <v>2014</v>
      </c>
      <c r="B10194" s="5" t="s">
        <v>57</v>
      </c>
      <c r="C10194" s="10">
        <v>41883</v>
      </c>
      <c r="D10194" t="s">
        <v>2</v>
      </c>
      <c r="E10194">
        <f>+VLOOKUP(Tabla2[[#This Row],[Punto de venta]],Punto_venta[],2,0)</f>
        <v>1</v>
      </c>
      <c r="F10194" t="s">
        <v>10</v>
      </c>
      <c r="G10194">
        <f>+VLOOKUP(Tabla2[[#This Row],[Cultivo]],Cod_categoría[],2,0)</f>
        <v>100104002</v>
      </c>
      <c r="H10194" t="str">
        <f>+VLOOKUP(F10194,Codigos[],2,0)</f>
        <v>Frutos de pepita</v>
      </c>
      <c r="I10194">
        <f>+VLOOKUP(Tabla2[[#This Row],[Categoría]],Cod_procesamiento10[],2,0)</f>
        <v>3</v>
      </c>
      <c r="J10194" t="s">
        <v>163</v>
      </c>
      <c r="K10194" s="3">
        <v>522.1</v>
      </c>
    </row>
    <row r="10195" spans="1:11" x14ac:dyDescent="0.35">
      <c r="A10195">
        <v>2014</v>
      </c>
      <c r="B10195" s="5" t="s">
        <v>57</v>
      </c>
      <c r="C10195" s="10">
        <v>41883</v>
      </c>
      <c r="D10195" t="s">
        <v>2</v>
      </c>
      <c r="E10195">
        <f>+VLOOKUP(Tabla2[[#This Row],[Punto de venta]],Punto_venta[],2,0)</f>
        <v>1</v>
      </c>
      <c r="F10195" t="s">
        <v>11</v>
      </c>
      <c r="G10195">
        <f>+VLOOKUP(Tabla2[[#This Row],[Cultivo]],Cod_categoría[],2,0)</f>
        <v>100102005</v>
      </c>
      <c r="H10195" t="str">
        <f>+VLOOKUP(F10195,Codigos[],2,0)</f>
        <v>Cítricos</v>
      </c>
      <c r="I10195">
        <f>+VLOOKUP(Tabla2[[#This Row],[Categoría]],Cod_procesamiento10[],2,0)</f>
        <v>2</v>
      </c>
      <c r="J10195" t="s">
        <v>163</v>
      </c>
      <c r="K10195" s="3">
        <v>546.35</v>
      </c>
    </row>
    <row r="10196" spans="1:11" x14ac:dyDescent="0.35">
      <c r="A10196">
        <v>2014</v>
      </c>
      <c r="B10196" s="5" t="s">
        <v>57</v>
      </c>
      <c r="C10196" s="10">
        <v>41883</v>
      </c>
      <c r="D10196" t="s">
        <v>2</v>
      </c>
      <c r="E10196">
        <f>+VLOOKUP(Tabla2[[#This Row],[Punto de venta]],Punto_venta[],2,0)</f>
        <v>1</v>
      </c>
      <c r="F10196" t="s">
        <v>13</v>
      </c>
      <c r="G10196">
        <f>+VLOOKUP(Tabla2[[#This Row],[Cultivo]],Cod_categoría[],2,0)</f>
        <v>100106002</v>
      </c>
      <c r="H10196" t="str">
        <f>+VLOOKUP(F10196,Codigos[],2,0)</f>
        <v>Frutos oleaginosos</v>
      </c>
      <c r="I10196">
        <f>+VLOOKUP(Tabla2[[#This Row],[Categoría]],Cod_procesamiento10[],2,0)</f>
        <v>12</v>
      </c>
      <c r="J10196" t="s">
        <v>163</v>
      </c>
      <c r="K10196" s="3">
        <v>1936.08</v>
      </c>
    </row>
    <row r="10197" spans="1:11" x14ac:dyDescent="0.35">
      <c r="A10197">
        <v>2014</v>
      </c>
      <c r="B10197" s="5" t="s">
        <v>57</v>
      </c>
      <c r="C10197" s="10">
        <v>41883</v>
      </c>
      <c r="D10197" t="s">
        <v>2</v>
      </c>
      <c r="E10197">
        <f>+VLOOKUP(Tabla2[[#This Row],[Punto de venta]],Punto_venta[],2,0)</f>
        <v>1</v>
      </c>
      <c r="F10197" t="s">
        <v>14</v>
      </c>
      <c r="G10197">
        <f>+VLOOKUP(Tabla2[[#This Row],[Cultivo]],Cod_categoría[],2,0)</f>
        <v>100104005</v>
      </c>
      <c r="H10197" t="str">
        <f>+VLOOKUP(F10197,Codigos[],2,0)</f>
        <v>Frutos de pepita</v>
      </c>
      <c r="I10197">
        <f>+VLOOKUP(Tabla2[[#This Row],[Categoría]],Cod_procesamiento10[],2,0)</f>
        <v>3</v>
      </c>
      <c r="J10197" t="s">
        <v>163</v>
      </c>
      <c r="K10197" s="3">
        <v>644.99</v>
      </c>
    </row>
    <row r="10198" spans="1:11" x14ac:dyDescent="0.35">
      <c r="A10198">
        <v>2014</v>
      </c>
      <c r="B10198" s="5" t="s">
        <v>57</v>
      </c>
      <c r="C10198" s="10">
        <v>41883</v>
      </c>
      <c r="D10198" t="s">
        <v>2</v>
      </c>
      <c r="E10198">
        <f>+VLOOKUP(Tabla2[[#This Row],[Punto de venta]],Punto_venta[],2,0)</f>
        <v>1</v>
      </c>
      <c r="F10198" t="s">
        <v>15</v>
      </c>
      <c r="G10198">
        <f>+VLOOKUP(Tabla2[[#This Row],[Cultivo]],Cod_categoría[],2,0)</f>
        <v>100108006</v>
      </c>
      <c r="H10198" t="str">
        <f>+VLOOKUP(F10198,Codigos[],2,0)</f>
        <v>Frutos tropicales y subtropicales</v>
      </c>
      <c r="I10198">
        <f>+VLOOKUP(Tabla2[[#This Row],[Categoría]],Cod_procesamiento10[],2,0)</f>
        <v>4</v>
      </c>
      <c r="J10198" t="s">
        <v>163</v>
      </c>
      <c r="K10198" s="3">
        <v>509.49</v>
      </c>
    </row>
    <row r="10199" spans="1:11" x14ac:dyDescent="0.35">
      <c r="A10199">
        <v>2014</v>
      </c>
      <c r="B10199" s="5" t="s">
        <v>57</v>
      </c>
      <c r="C10199" s="10">
        <v>41883</v>
      </c>
      <c r="D10199" t="s">
        <v>17</v>
      </c>
      <c r="E10199">
        <f>+VLOOKUP(Tabla2[[#This Row],[Punto de venta]],Punto_venta[],2,0)</f>
        <v>2</v>
      </c>
      <c r="F10199" t="s">
        <v>4</v>
      </c>
      <c r="G10199">
        <f>+VLOOKUP(Tabla2[[#This Row],[Cultivo]],Cod_categoría[],2,0)</f>
        <v>100107002</v>
      </c>
      <c r="H10199" t="str">
        <f>+VLOOKUP(F10199,Codigos[],2,0)</f>
        <v>Frutos tropicales y subtropicales</v>
      </c>
      <c r="I10199">
        <f>+VLOOKUP(Tabla2[[#This Row],[Categoría]],Cod_procesamiento10[],2,0)</f>
        <v>4</v>
      </c>
      <c r="J10199" t="s">
        <v>163</v>
      </c>
      <c r="K10199" s="3">
        <v>3020.89</v>
      </c>
    </row>
    <row r="10200" spans="1:11" x14ac:dyDescent="0.35">
      <c r="A10200">
        <v>2014</v>
      </c>
      <c r="B10200" s="5" t="s">
        <v>57</v>
      </c>
      <c r="C10200" s="10">
        <v>41883</v>
      </c>
      <c r="D10200" t="s">
        <v>17</v>
      </c>
      <c r="E10200">
        <f>+VLOOKUP(Tabla2[[#This Row],[Punto de venta]],Punto_venta[],2,0)</f>
        <v>2</v>
      </c>
      <c r="F10200" t="s">
        <v>19</v>
      </c>
      <c r="G10200">
        <f>+VLOOKUP(Tabla2[[#This Row],[Cultivo]],Cod_categoría[],2,0)</f>
        <v>100101007</v>
      </c>
      <c r="H10200" t="str">
        <f>+VLOOKUP(F10200,Codigos[],2,0)</f>
        <v>Berries</v>
      </c>
      <c r="I10200">
        <f>+VLOOKUP(Tabla2[[#This Row],[Categoría]],Cod_procesamiento10[],2,0)</f>
        <v>1</v>
      </c>
      <c r="J10200" t="s">
        <v>163</v>
      </c>
      <c r="K10200" s="3">
        <v>1399.91</v>
      </c>
    </row>
    <row r="10201" spans="1:11" x14ac:dyDescent="0.35">
      <c r="A10201">
        <v>2014</v>
      </c>
      <c r="B10201" s="5" t="s">
        <v>57</v>
      </c>
      <c r="C10201" s="10">
        <v>41883</v>
      </c>
      <c r="D10201" t="s">
        <v>17</v>
      </c>
      <c r="E10201">
        <f>+VLOOKUP(Tabla2[[#This Row],[Punto de venta]],Punto_venta[],2,0)</f>
        <v>2</v>
      </c>
      <c r="F10201" t="s">
        <v>9</v>
      </c>
      <c r="G10201">
        <f>+VLOOKUP(Tabla2[[#This Row],[Cultivo]],Cod_categoría[],2,0)</f>
        <v>100102003</v>
      </c>
      <c r="H10201" t="str">
        <f>+VLOOKUP(F10201,Codigos[],2,0)</f>
        <v>Cítricos</v>
      </c>
      <c r="I10201">
        <f>+VLOOKUP(Tabla2[[#This Row],[Categoría]],Cod_procesamiento10[],2,0)</f>
        <v>2</v>
      </c>
      <c r="J10201" t="s">
        <v>163</v>
      </c>
      <c r="K10201" s="3">
        <v>930.55</v>
      </c>
    </row>
    <row r="10202" spans="1:11" x14ac:dyDescent="0.35">
      <c r="A10202">
        <v>2014</v>
      </c>
      <c r="B10202" s="5" t="s">
        <v>57</v>
      </c>
      <c r="C10202" s="10">
        <v>41883</v>
      </c>
      <c r="D10202" t="s">
        <v>17</v>
      </c>
      <c r="E10202">
        <f>+VLOOKUP(Tabla2[[#This Row],[Punto de venta]],Punto_venta[],2,0)</f>
        <v>2</v>
      </c>
      <c r="F10202" t="s">
        <v>20</v>
      </c>
      <c r="G10202">
        <f>+VLOOKUP(Tabla2[[#This Row],[Cultivo]],Cod_categoría[],2,0)</f>
        <v>100102004</v>
      </c>
      <c r="H10202" t="str">
        <f>+VLOOKUP(F10202,Codigos[],2,0)</f>
        <v>Cítricos</v>
      </c>
      <c r="I10202">
        <f>+VLOOKUP(Tabla2[[#This Row],[Categoría]],Cod_procesamiento10[],2,0)</f>
        <v>2</v>
      </c>
      <c r="J10202" t="s">
        <v>163</v>
      </c>
      <c r="K10202" s="3">
        <v>1683.49</v>
      </c>
    </row>
    <row r="10203" spans="1:11" x14ac:dyDescent="0.35">
      <c r="A10203">
        <v>2014</v>
      </c>
      <c r="B10203" s="5" t="s">
        <v>57</v>
      </c>
      <c r="C10203" s="10">
        <v>41883</v>
      </c>
      <c r="D10203" t="s">
        <v>17</v>
      </c>
      <c r="E10203">
        <f>+VLOOKUP(Tabla2[[#This Row],[Punto de venta]],Punto_venta[],2,0)</f>
        <v>2</v>
      </c>
      <c r="F10203" t="s">
        <v>10</v>
      </c>
      <c r="G10203">
        <f>+VLOOKUP(Tabla2[[#This Row],[Cultivo]],Cod_categoría[],2,0)</f>
        <v>100104002</v>
      </c>
      <c r="H10203" t="str">
        <f>+VLOOKUP(F10203,Codigos[],2,0)</f>
        <v>Frutos de pepita</v>
      </c>
      <c r="I10203">
        <f>+VLOOKUP(Tabla2[[#This Row],[Categoría]],Cod_procesamiento10[],2,0)</f>
        <v>3</v>
      </c>
      <c r="J10203" t="s">
        <v>163</v>
      </c>
      <c r="K10203" s="3">
        <v>907.24</v>
      </c>
    </row>
    <row r="10204" spans="1:11" x14ac:dyDescent="0.35">
      <c r="A10204">
        <v>2014</v>
      </c>
      <c r="B10204" s="5" t="s">
        <v>57</v>
      </c>
      <c r="C10204" s="10">
        <v>41883</v>
      </c>
      <c r="D10204" t="s">
        <v>17</v>
      </c>
      <c r="E10204">
        <f>+VLOOKUP(Tabla2[[#This Row],[Punto de venta]],Punto_venta[],2,0)</f>
        <v>2</v>
      </c>
      <c r="F10204" t="s">
        <v>11</v>
      </c>
      <c r="G10204">
        <f>+VLOOKUP(Tabla2[[#This Row],[Cultivo]],Cod_categoría[],2,0)</f>
        <v>100102005</v>
      </c>
      <c r="H10204" t="str">
        <f>+VLOOKUP(F10204,Codigos[],2,0)</f>
        <v>Cítricos</v>
      </c>
      <c r="I10204">
        <f>+VLOOKUP(Tabla2[[#This Row],[Categoría]],Cod_procesamiento10[],2,0)</f>
        <v>2</v>
      </c>
      <c r="J10204" t="s">
        <v>163</v>
      </c>
      <c r="K10204" s="3">
        <v>825.9</v>
      </c>
    </row>
    <row r="10205" spans="1:11" x14ac:dyDescent="0.35">
      <c r="A10205">
        <v>2014</v>
      </c>
      <c r="B10205" s="5" t="s">
        <v>57</v>
      </c>
      <c r="C10205" s="10">
        <v>41883</v>
      </c>
      <c r="D10205" t="s">
        <v>17</v>
      </c>
      <c r="E10205">
        <f>+VLOOKUP(Tabla2[[#This Row],[Punto de venta]],Punto_venta[],2,0)</f>
        <v>2</v>
      </c>
      <c r="F10205" t="s">
        <v>13</v>
      </c>
      <c r="G10205">
        <f>+VLOOKUP(Tabla2[[#This Row],[Cultivo]],Cod_categoría[],2,0)</f>
        <v>100106002</v>
      </c>
      <c r="H10205" t="str">
        <f>+VLOOKUP(F10205,Codigos[],2,0)</f>
        <v>Frutos oleaginosos</v>
      </c>
      <c r="I10205">
        <f>+VLOOKUP(Tabla2[[#This Row],[Categoría]],Cod_procesamiento10[],2,0)</f>
        <v>12</v>
      </c>
      <c r="J10205" t="s">
        <v>163</v>
      </c>
      <c r="K10205" s="3">
        <v>2282.0100000000002</v>
      </c>
    </row>
    <row r="10206" spans="1:11" x14ac:dyDescent="0.35">
      <c r="A10206">
        <v>2014</v>
      </c>
      <c r="B10206" s="5" t="s">
        <v>57</v>
      </c>
      <c r="C10206" s="10">
        <v>41883</v>
      </c>
      <c r="D10206" t="s">
        <v>17</v>
      </c>
      <c r="E10206">
        <f>+VLOOKUP(Tabla2[[#This Row],[Punto de venta]],Punto_venta[],2,0)</f>
        <v>2</v>
      </c>
      <c r="F10206" t="s">
        <v>14</v>
      </c>
      <c r="G10206">
        <f>+VLOOKUP(Tabla2[[#This Row],[Cultivo]],Cod_categoría[],2,0)</f>
        <v>100104005</v>
      </c>
      <c r="H10206" t="str">
        <f>+VLOOKUP(F10206,Codigos[],2,0)</f>
        <v>Frutos de pepita</v>
      </c>
      <c r="I10206">
        <f>+VLOOKUP(Tabla2[[#This Row],[Categoría]],Cod_procesamiento10[],2,0)</f>
        <v>3</v>
      </c>
      <c r="J10206" t="s">
        <v>163</v>
      </c>
      <c r="K10206" s="3">
        <v>1080.3399999999999</v>
      </c>
    </row>
    <row r="10207" spans="1:11" x14ac:dyDescent="0.35">
      <c r="A10207">
        <v>2014</v>
      </c>
      <c r="B10207" s="5" t="s">
        <v>57</v>
      </c>
      <c r="C10207" s="10">
        <v>41883</v>
      </c>
      <c r="D10207" t="s">
        <v>17</v>
      </c>
      <c r="E10207">
        <f>+VLOOKUP(Tabla2[[#This Row],[Punto de venta]],Punto_venta[],2,0)</f>
        <v>2</v>
      </c>
      <c r="F10207" t="s">
        <v>15</v>
      </c>
      <c r="G10207">
        <f>+VLOOKUP(Tabla2[[#This Row],[Cultivo]],Cod_categoría[],2,0)</f>
        <v>100108006</v>
      </c>
      <c r="H10207" t="str">
        <f>+VLOOKUP(F10207,Codigos[],2,0)</f>
        <v>Frutos tropicales y subtropicales</v>
      </c>
      <c r="I10207">
        <f>+VLOOKUP(Tabla2[[#This Row],[Categoría]],Cod_procesamiento10[],2,0)</f>
        <v>4</v>
      </c>
      <c r="J10207" t="s">
        <v>163</v>
      </c>
      <c r="K10207" s="3">
        <v>693.32</v>
      </c>
    </row>
    <row r="10208" spans="1:11" x14ac:dyDescent="0.35">
      <c r="A10208">
        <v>2014</v>
      </c>
      <c r="B10208" s="5" t="s">
        <v>57</v>
      </c>
      <c r="C10208" s="10">
        <v>41883</v>
      </c>
      <c r="D10208" t="s">
        <v>24</v>
      </c>
      <c r="E10208">
        <f>+VLOOKUP(Tabla2[[#This Row],[Punto de venta]],Punto_venta[],2,0)</f>
        <v>3</v>
      </c>
      <c r="F10208" t="s">
        <v>4</v>
      </c>
      <c r="G10208">
        <f>+VLOOKUP(Tabla2[[#This Row],[Cultivo]],Cod_categoría[],2,0)</f>
        <v>100107002</v>
      </c>
      <c r="H10208" t="str">
        <f>+VLOOKUP(F10208,Codigos[],2,0)</f>
        <v>Frutos tropicales y subtropicales</v>
      </c>
      <c r="I10208">
        <f>+VLOOKUP(Tabla2[[#This Row],[Categoría]],Cod_procesamiento10[],2,0)</f>
        <v>4</v>
      </c>
      <c r="J10208" t="s">
        <v>163</v>
      </c>
      <c r="K10208" s="3">
        <v>1400.93</v>
      </c>
    </row>
    <row r="10209" spans="1:11" x14ac:dyDescent="0.35">
      <c r="A10209">
        <v>2014</v>
      </c>
      <c r="B10209" s="5" t="s">
        <v>57</v>
      </c>
      <c r="C10209" s="10">
        <v>41883</v>
      </c>
      <c r="D10209" t="s">
        <v>24</v>
      </c>
      <c r="E10209">
        <f>+VLOOKUP(Tabla2[[#This Row],[Punto de venta]],Punto_venta[],2,0)</f>
        <v>3</v>
      </c>
      <c r="F10209" t="s">
        <v>8</v>
      </c>
      <c r="G10209">
        <f>+VLOOKUP(Tabla2[[#This Row],[Cultivo]],Cod_categoría[],2,0)</f>
        <v>100112025</v>
      </c>
      <c r="H10209" t="str">
        <f>+VLOOKUP(F10209,Codigos[],2,0)</f>
        <v>Berries</v>
      </c>
      <c r="I10209">
        <f>+VLOOKUP(Tabla2[[#This Row],[Categoría]],Cod_procesamiento10[],2,0)</f>
        <v>1</v>
      </c>
      <c r="J10209" t="s">
        <v>163</v>
      </c>
      <c r="K10209" s="3">
        <v>1748.84</v>
      </c>
    </row>
    <row r="10210" spans="1:11" x14ac:dyDescent="0.35">
      <c r="A10210">
        <v>2014</v>
      </c>
      <c r="B10210" s="5" t="s">
        <v>57</v>
      </c>
      <c r="C10210" s="10">
        <v>41883</v>
      </c>
      <c r="D10210" t="s">
        <v>24</v>
      </c>
      <c r="E10210">
        <f>+VLOOKUP(Tabla2[[#This Row],[Punto de venta]],Punto_venta[],2,0)</f>
        <v>3</v>
      </c>
      <c r="F10210" t="s">
        <v>19</v>
      </c>
      <c r="G10210">
        <f>+VLOOKUP(Tabla2[[#This Row],[Cultivo]],Cod_categoría[],2,0)</f>
        <v>100101007</v>
      </c>
      <c r="H10210" t="str">
        <f>+VLOOKUP(F10210,Codigos[],2,0)</f>
        <v>Berries</v>
      </c>
      <c r="I10210">
        <f>+VLOOKUP(Tabla2[[#This Row],[Categoría]],Cod_procesamiento10[],2,0)</f>
        <v>1</v>
      </c>
      <c r="J10210" t="s">
        <v>163</v>
      </c>
      <c r="K10210" s="3">
        <v>574.82000000000005</v>
      </c>
    </row>
    <row r="10211" spans="1:11" x14ac:dyDescent="0.35">
      <c r="A10211">
        <v>2014</v>
      </c>
      <c r="B10211" s="5" t="s">
        <v>57</v>
      </c>
      <c r="C10211" s="10">
        <v>41883</v>
      </c>
      <c r="D10211" t="s">
        <v>24</v>
      </c>
      <c r="E10211">
        <f>+VLOOKUP(Tabla2[[#This Row],[Punto de venta]],Punto_venta[],2,0)</f>
        <v>3</v>
      </c>
      <c r="F10211" t="s">
        <v>9</v>
      </c>
      <c r="G10211">
        <f>+VLOOKUP(Tabla2[[#This Row],[Cultivo]],Cod_categoría[],2,0)</f>
        <v>100102003</v>
      </c>
      <c r="H10211" t="str">
        <f>+VLOOKUP(F10211,Codigos[],2,0)</f>
        <v>Cítricos</v>
      </c>
      <c r="I10211">
        <f>+VLOOKUP(Tabla2[[#This Row],[Categoría]],Cod_procesamiento10[],2,0)</f>
        <v>2</v>
      </c>
      <c r="J10211" t="s">
        <v>163</v>
      </c>
      <c r="K10211" s="3">
        <v>305.39999999999998</v>
      </c>
    </row>
    <row r="10212" spans="1:11" x14ac:dyDescent="0.35">
      <c r="A10212">
        <v>2014</v>
      </c>
      <c r="B10212" s="5" t="s">
        <v>57</v>
      </c>
      <c r="C10212" s="10">
        <v>41883</v>
      </c>
      <c r="D10212" t="s">
        <v>24</v>
      </c>
      <c r="E10212">
        <f>+VLOOKUP(Tabla2[[#This Row],[Punto de venta]],Punto_venta[],2,0)</f>
        <v>3</v>
      </c>
      <c r="F10212" t="s">
        <v>20</v>
      </c>
      <c r="G10212">
        <f>+VLOOKUP(Tabla2[[#This Row],[Cultivo]],Cod_categoría[],2,0)</f>
        <v>100102004</v>
      </c>
      <c r="H10212" t="str">
        <f>+VLOOKUP(F10212,Codigos[],2,0)</f>
        <v>Cítricos</v>
      </c>
      <c r="I10212">
        <f>+VLOOKUP(Tabla2[[#This Row],[Categoría]],Cod_procesamiento10[],2,0)</f>
        <v>2</v>
      </c>
      <c r="J10212" t="s">
        <v>163</v>
      </c>
      <c r="K10212" s="3">
        <v>525.47</v>
      </c>
    </row>
    <row r="10213" spans="1:11" x14ac:dyDescent="0.35">
      <c r="A10213">
        <v>2014</v>
      </c>
      <c r="B10213" s="5" t="s">
        <v>57</v>
      </c>
      <c r="C10213" s="10">
        <v>41883</v>
      </c>
      <c r="D10213" t="s">
        <v>24</v>
      </c>
      <c r="E10213">
        <f>+VLOOKUP(Tabla2[[#This Row],[Punto de venta]],Punto_venta[],2,0)</f>
        <v>3</v>
      </c>
      <c r="F10213" t="s">
        <v>10</v>
      </c>
      <c r="G10213">
        <f>+VLOOKUP(Tabla2[[#This Row],[Cultivo]],Cod_categoría[],2,0)</f>
        <v>100104002</v>
      </c>
      <c r="H10213" t="str">
        <f>+VLOOKUP(F10213,Codigos[],2,0)</f>
        <v>Frutos de pepita</v>
      </c>
      <c r="I10213">
        <f>+VLOOKUP(Tabla2[[#This Row],[Categoría]],Cod_procesamiento10[],2,0)</f>
        <v>3</v>
      </c>
      <c r="J10213" t="s">
        <v>163</v>
      </c>
      <c r="K10213" s="3">
        <v>302.58</v>
      </c>
    </row>
    <row r="10214" spans="1:11" x14ac:dyDescent="0.35">
      <c r="A10214">
        <v>2014</v>
      </c>
      <c r="B10214" s="5" t="s">
        <v>57</v>
      </c>
      <c r="C10214" s="10">
        <v>41883</v>
      </c>
      <c r="D10214" t="s">
        <v>24</v>
      </c>
      <c r="E10214">
        <f>+VLOOKUP(Tabla2[[#This Row],[Punto de venta]],Punto_venta[],2,0)</f>
        <v>3</v>
      </c>
      <c r="F10214" t="s">
        <v>11</v>
      </c>
      <c r="G10214">
        <f>+VLOOKUP(Tabla2[[#This Row],[Cultivo]],Cod_categoría[],2,0)</f>
        <v>100102005</v>
      </c>
      <c r="H10214" t="str">
        <f>+VLOOKUP(F10214,Codigos[],2,0)</f>
        <v>Cítricos</v>
      </c>
      <c r="I10214">
        <f>+VLOOKUP(Tabla2[[#This Row],[Categoría]],Cod_procesamiento10[],2,0)</f>
        <v>2</v>
      </c>
      <c r="J10214" t="s">
        <v>163</v>
      </c>
      <c r="K10214" s="3">
        <v>271.02</v>
      </c>
    </row>
    <row r="10215" spans="1:11" x14ac:dyDescent="0.35">
      <c r="A10215">
        <v>2014</v>
      </c>
      <c r="B10215" s="5" t="s">
        <v>57</v>
      </c>
      <c r="C10215" s="10">
        <v>41883</v>
      </c>
      <c r="D10215" t="s">
        <v>24</v>
      </c>
      <c r="E10215">
        <f>+VLOOKUP(Tabla2[[#This Row],[Punto de venta]],Punto_venta[],2,0)</f>
        <v>3</v>
      </c>
      <c r="F10215" t="s">
        <v>13</v>
      </c>
      <c r="G10215">
        <f>+VLOOKUP(Tabla2[[#This Row],[Cultivo]],Cod_categoría[],2,0)</f>
        <v>100106002</v>
      </c>
      <c r="H10215" t="str">
        <f>+VLOOKUP(F10215,Codigos[],2,0)</f>
        <v>Frutos oleaginosos</v>
      </c>
      <c r="I10215">
        <f>+VLOOKUP(Tabla2[[#This Row],[Categoría]],Cod_procesamiento10[],2,0)</f>
        <v>12</v>
      </c>
      <c r="J10215" t="s">
        <v>163</v>
      </c>
      <c r="K10215" s="3">
        <v>1510.57</v>
      </c>
    </row>
    <row r="10216" spans="1:11" x14ac:dyDescent="0.35">
      <c r="A10216">
        <v>2014</v>
      </c>
      <c r="B10216" s="5" t="s">
        <v>57</v>
      </c>
      <c r="C10216" s="10">
        <v>41883</v>
      </c>
      <c r="D10216" t="s">
        <v>24</v>
      </c>
      <c r="E10216">
        <f>+VLOOKUP(Tabla2[[#This Row],[Punto de venta]],Punto_venta[],2,0)</f>
        <v>3</v>
      </c>
      <c r="F10216" t="s">
        <v>31</v>
      </c>
      <c r="G10216">
        <f>+VLOOKUP(Tabla2[[#This Row],[Cultivo]],Cod_categoría[],2,0)</f>
        <v>100108004</v>
      </c>
      <c r="H10216" t="str">
        <f>+VLOOKUP(F10216,Codigos[],2,0)</f>
        <v>Frutos tropicales y subtropicales</v>
      </c>
      <c r="I10216">
        <f>+VLOOKUP(Tabla2[[#This Row],[Categoría]],Cod_procesamiento10[],2,0)</f>
        <v>4</v>
      </c>
      <c r="J10216" t="s">
        <v>163</v>
      </c>
      <c r="K10216" s="3">
        <v>1366.67</v>
      </c>
    </row>
    <row r="10217" spans="1:11" x14ac:dyDescent="0.35">
      <c r="A10217">
        <v>2014</v>
      </c>
      <c r="B10217" s="5" t="s">
        <v>57</v>
      </c>
      <c r="C10217" s="10">
        <v>41883</v>
      </c>
      <c r="D10217" t="s">
        <v>24</v>
      </c>
      <c r="E10217">
        <f>+VLOOKUP(Tabla2[[#This Row],[Punto de venta]],Punto_venta[],2,0)</f>
        <v>3</v>
      </c>
      <c r="F10217" t="s">
        <v>14</v>
      </c>
      <c r="G10217">
        <f>+VLOOKUP(Tabla2[[#This Row],[Cultivo]],Cod_categoría[],2,0)</f>
        <v>100104005</v>
      </c>
      <c r="H10217" t="str">
        <f>+VLOOKUP(F10217,Codigos[],2,0)</f>
        <v>Frutos de pepita</v>
      </c>
      <c r="I10217">
        <f>+VLOOKUP(Tabla2[[#This Row],[Categoría]],Cod_procesamiento10[],2,0)</f>
        <v>3</v>
      </c>
      <c r="J10217" t="s">
        <v>163</v>
      </c>
      <c r="K10217" s="3">
        <v>409.33</v>
      </c>
    </row>
    <row r="10218" spans="1:11" x14ac:dyDescent="0.35">
      <c r="A10218">
        <v>2014</v>
      </c>
      <c r="B10218" s="5" t="s">
        <v>57</v>
      </c>
      <c r="C10218" s="10">
        <v>41883</v>
      </c>
      <c r="D10218" t="s">
        <v>24</v>
      </c>
      <c r="E10218">
        <f>+VLOOKUP(Tabla2[[#This Row],[Punto de venta]],Punto_venta[],2,0)</f>
        <v>3</v>
      </c>
      <c r="F10218" t="s">
        <v>15</v>
      </c>
      <c r="G10218">
        <f>+VLOOKUP(Tabla2[[#This Row],[Cultivo]],Cod_categoría[],2,0)</f>
        <v>100108006</v>
      </c>
      <c r="H10218" t="str">
        <f>+VLOOKUP(F10218,Codigos[],2,0)</f>
        <v>Frutos tropicales y subtropicales</v>
      </c>
      <c r="I10218">
        <f>+VLOOKUP(Tabla2[[#This Row],[Categoría]],Cod_procesamiento10[],2,0)</f>
        <v>4</v>
      </c>
      <c r="J10218" t="s">
        <v>163</v>
      </c>
      <c r="K10218" s="3">
        <v>447.67</v>
      </c>
    </row>
    <row r="10219" spans="1:11" x14ac:dyDescent="0.35">
      <c r="A10219">
        <v>2014</v>
      </c>
      <c r="B10219" s="5" t="s">
        <v>57</v>
      </c>
      <c r="C10219" s="10">
        <v>41883</v>
      </c>
      <c r="D10219" t="s">
        <v>24</v>
      </c>
      <c r="E10219">
        <f>+VLOOKUP(Tabla2[[#This Row],[Punto de venta]],Punto_venta[],2,0)</f>
        <v>3</v>
      </c>
      <c r="F10219" t="s">
        <v>27</v>
      </c>
      <c r="G10219">
        <f>+VLOOKUP(Tabla2[[#This Row],[Cultivo]],Cod_categoría[],2,0)</f>
        <v>100102006</v>
      </c>
      <c r="H10219" t="str">
        <f>+VLOOKUP(F10219,Codigos[],2,0)</f>
        <v>Cítricos</v>
      </c>
      <c r="I10219">
        <f>+VLOOKUP(Tabla2[[#This Row],[Categoría]],Cod_procesamiento10[],2,0)</f>
        <v>2</v>
      </c>
      <c r="J10219" t="s">
        <v>163</v>
      </c>
      <c r="K10219" s="3">
        <v>431.07</v>
      </c>
    </row>
    <row r="10220" spans="1:11" x14ac:dyDescent="0.35">
      <c r="A10220">
        <v>2014</v>
      </c>
      <c r="B10220" s="5" t="s">
        <v>57</v>
      </c>
      <c r="C10220" s="10">
        <v>41883</v>
      </c>
      <c r="D10220" t="s">
        <v>24</v>
      </c>
      <c r="E10220">
        <f>+VLOOKUP(Tabla2[[#This Row],[Punto de venta]],Punto_venta[],2,0)</f>
        <v>3</v>
      </c>
      <c r="F10220" t="s">
        <v>18</v>
      </c>
      <c r="G10220">
        <f>+VLOOKUP(Tabla2[[#This Row],[Cultivo]],Cod_categoría[],2,0)</f>
        <v>100114042</v>
      </c>
      <c r="H10220" t="str">
        <f>+VLOOKUP(F10220,Codigos[],2,0)</f>
        <v>Otros</v>
      </c>
      <c r="I10220">
        <f>+VLOOKUP(Tabla2[[#This Row],[Categoría]],Cod_procesamiento10[],2,0)</f>
        <v>13</v>
      </c>
      <c r="J10220" t="s">
        <v>163</v>
      </c>
      <c r="K10220" s="3">
        <v>888.81</v>
      </c>
    </row>
    <row r="10221" spans="1:11" x14ac:dyDescent="0.35">
      <c r="A10221">
        <v>2014</v>
      </c>
      <c r="B10221" s="5" t="s">
        <v>57</v>
      </c>
      <c r="C10221" s="10">
        <v>41883</v>
      </c>
      <c r="D10221" t="s">
        <v>24</v>
      </c>
      <c r="E10221">
        <f>+VLOOKUP(Tabla2[[#This Row],[Punto de venta]],Punto_venta[],2,0)</f>
        <v>3</v>
      </c>
      <c r="F10221" t="s">
        <v>16</v>
      </c>
      <c r="G10221">
        <f>+VLOOKUP(Tabla2[[#This Row],[Cultivo]],Cod_categoría[],2,0)</f>
        <v>100109001</v>
      </c>
      <c r="H10221" t="str">
        <f>+VLOOKUP(F10221,Codigos[],2,0)</f>
        <v>Uva</v>
      </c>
      <c r="I10221">
        <f>+VLOOKUP(Tabla2[[#This Row],[Categoría]],Cod_procesamiento10[],2,0)</f>
        <v>11</v>
      </c>
      <c r="J10221" t="s">
        <v>163</v>
      </c>
      <c r="K10221" s="3">
        <v>1460</v>
      </c>
    </row>
    <row r="10222" spans="1:11" x14ac:dyDescent="0.35">
      <c r="A10222">
        <v>2014</v>
      </c>
      <c r="B10222" s="5" t="s">
        <v>56</v>
      </c>
      <c r="C10222" s="10">
        <v>41852</v>
      </c>
      <c r="D10222" t="s">
        <v>2</v>
      </c>
      <c r="E10222">
        <f>+VLOOKUP(Tabla2[[#This Row],[Punto de venta]],Punto_venta[],2,0)</f>
        <v>1</v>
      </c>
      <c r="F10222" t="s">
        <v>19</v>
      </c>
      <c r="G10222">
        <f>+VLOOKUP(Tabla2[[#This Row],[Cultivo]],Cod_categoría[],2,0)</f>
        <v>100101007</v>
      </c>
      <c r="H10222" t="str">
        <f>+VLOOKUP(F10222,Codigos[],2,0)</f>
        <v>Berries</v>
      </c>
      <c r="I10222">
        <f>+VLOOKUP(Tabla2[[#This Row],[Categoría]],Cod_procesamiento10[],2,0)</f>
        <v>1</v>
      </c>
      <c r="J10222" t="s">
        <v>163</v>
      </c>
      <c r="K10222" s="3">
        <v>635.97</v>
      </c>
    </row>
    <row r="10223" spans="1:11" x14ac:dyDescent="0.35">
      <c r="A10223">
        <v>2014</v>
      </c>
      <c r="B10223" s="5" t="s">
        <v>56</v>
      </c>
      <c r="C10223" s="10">
        <v>41852</v>
      </c>
      <c r="D10223" t="s">
        <v>2</v>
      </c>
      <c r="E10223">
        <f>+VLOOKUP(Tabla2[[#This Row],[Punto de venta]],Punto_venta[],2,0)</f>
        <v>1</v>
      </c>
      <c r="F10223" t="s">
        <v>9</v>
      </c>
      <c r="G10223">
        <f>+VLOOKUP(Tabla2[[#This Row],[Cultivo]],Cod_categoría[],2,0)</f>
        <v>100102003</v>
      </c>
      <c r="H10223" t="str">
        <f>+VLOOKUP(F10223,Codigos[],2,0)</f>
        <v>Cítricos</v>
      </c>
      <c r="I10223">
        <f>+VLOOKUP(Tabla2[[#This Row],[Categoría]],Cod_procesamiento10[],2,0)</f>
        <v>2</v>
      </c>
      <c r="J10223" t="s">
        <v>163</v>
      </c>
      <c r="K10223" s="3">
        <v>525.04999999999995</v>
      </c>
    </row>
    <row r="10224" spans="1:11" x14ac:dyDescent="0.35">
      <c r="A10224">
        <v>2014</v>
      </c>
      <c r="B10224" s="5" t="s">
        <v>56</v>
      </c>
      <c r="C10224" s="10">
        <v>41852</v>
      </c>
      <c r="D10224" t="s">
        <v>2</v>
      </c>
      <c r="E10224">
        <f>+VLOOKUP(Tabla2[[#This Row],[Punto de venta]],Punto_venta[],2,0)</f>
        <v>1</v>
      </c>
      <c r="F10224" t="s">
        <v>20</v>
      </c>
      <c r="G10224">
        <f>+VLOOKUP(Tabla2[[#This Row],[Cultivo]],Cod_categoría[],2,0)</f>
        <v>100102004</v>
      </c>
      <c r="H10224" t="str">
        <f>+VLOOKUP(F10224,Codigos[],2,0)</f>
        <v>Cítricos</v>
      </c>
      <c r="I10224">
        <f>+VLOOKUP(Tabla2[[#This Row],[Categoría]],Cod_procesamiento10[],2,0)</f>
        <v>2</v>
      </c>
      <c r="J10224" t="s">
        <v>163</v>
      </c>
      <c r="K10224" s="3">
        <v>779.3</v>
      </c>
    </row>
    <row r="10225" spans="1:11" x14ac:dyDescent="0.35">
      <c r="A10225">
        <v>2014</v>
      </c>
      <c r="B10225" s="5" t="s">
        <v>56</v>
      </c>
      <c r="C10225" s="10">
        <v>41852</v>
      </c>
      <c r="D10225" t="s">
        <v>2</v>
      </c>
      <c r="E10225">
        <f>+VLOOKUP(Tabla2[[#This Row],[Punto de venta]],Punto_venta[],2,0)</f>
        <v>1</v>
      </c>
      <c r="F10225" t="s">
        <v>10</v>
      </c>
      <c r="G10225">
        <f>+VLOOKUP(Tabla2[[#This Row],[Cultivo]],Cod_categoría[],2,0)</f>
        <v>100104002</v>
      </c>
      <c r="H10225" t="str">
        <f>+VLOOKUP(F10225,Codigos[],2,0)</f>
        <v>Frutos de pepita</v>
      </c>
      <c r="I10225">
        <f>+VLOOKUP(Tabla2[[#This Row],[Categoría]],Cod_procesamiento10[],2,0)</f>
        <v>3</v>
      </c>
      <c r="J10225" t="s">
        <v>163</v>
      </c>
      <c r="K10225" s="3">
        <v>467.27</v>
      </c>
    </row>
    <row r="10226" spans="1:11" x14ac:dyDescent="0.35">
      <c r="A10226">
        <v>2014</v>
      </c>
      <c r="B10226" s="5" t="s">
        <v>56</v>
      </c>
      <c r="C10226" s="10">
        <v>41852</v>
      </c>
      <c r="D10226" t="s">
        <v>2</v>
      </c>
      <c r="E10226">
        <f>+VLOOKUP(Tabla2[[#This Row],[Punto de venta]],Punto_venta[],2,0)</f>
        <v>1</v>
      </c>
      <c r="F10226" t="s">
        <v>11</v>
      </c>
      <c r="G10226">
        <f>+VLOOKUP(Tabla2[[#This Row],[Cultivo]],Cod_categoría[],2,0)</f>
        <v>100102005</v>
      </c>
      <c r="H10226" t="str">
        <f>+VLOOKUP(F10226,Codigos[],2,0)</f>
        <v>Cítricos</v>
      </c>
      <c r="I10226">
        <f>+VLOOKUP(Tabla2[[#This Row],[Categoría]],Cod_procesamiento10[],2,0)</f>
        <v>2</v>
      </c>
      <c r="J10226" t="s">
        <v>163</v>
      </c>
      <c r="K10226" s="3">
        <v>567.27</v>
      </c>
    </row>
    <row r="10227" spans="1:11" x14ac:dyDescent="0.35">
      <c r="A10227">
        <v>2014</v>
      </c>
      <c r="B10227" s="5" t="s">
        <v>56</v>
      </c>
      <c r="C10227" s="10">
        <v>41852</v>
      </c>
      <c r="D10227" t="s">
        <v>2</v>
      </c>
      <c r="E10227">
        <f>+VLOOKUP(Tabla2[[#This Row],[Punto de venta]],Punto_venta[],2,0)</f>
        <v>1</v>
      </c>
      <c r="F10227" t="s">
        <v>13</v>
      </c>
      <c r="G10227">
        <f>+VLOOKUP(Tabla2[[#This Row],[Cultivo]],Cod_categoría[],2,0)</f>
        <v>100106002</v>
      </c>
      <c r="H10227" t="str">
        <f>+VLOOKUP(F10227,Codigos[],2,0)</f>
        <v>Frutos oleaginosos</v>
      </c>
      <c r="I10227">
        <f>+VLOOKUP(Tabla2[[#This Row],[Categoría]],Cod_procesamiento10[],2,0)</f>
        <v>12</v>
      </c>
      <c r="J10227" t="s">
        <v>163</v>
      </c>
      <c r="K10227" s="3">
        <v>1787.19</v>
      </c>
    </row>
    <row r="10228" spans="1:11" x14ac:dyDescent="0.35">
      <c r="A10228">
        <v>2014</v>
      </c>
      <c r="B10228" s="5" t="s">
        <v>56</v>
      </c>
      <c r="C10228" s="10">
        <v>41852</v>
      </c>
      <c r="D10228" t="s">
        <v>2</v>
      </c>
      <c r="E10228">
        <f>+VLOOKUP(Tabla2[[#This Row],[Punto de venta]],Punto_venta[],2,0)</f>
        <v>1</v>
      </c>
      <c r="F10228" t="s">
        <v>14</v>
      </c>
      <c r="G10228">
        <f>+VLOOKUP(Tabla2[[#This Row],[Cultivo]],Cod_categoría[],2,0)</f>
        <v>100104005</v>
      </c>
      <c r="H10228" t="str">
        <f>+VLOOKUP(F10228,Codigos[],2,0)</f>
        <v>Frutos de pepita</v>
      </c>
      <c r="I10228">
        <f>+VLOOKUP(Tabla2[[#This Row],[Categoría]],Cod_procesamiento10[],2,0)</f>
        <v>3</v>
      </c>
      <c r="J10228" t="s">
        <v>163</v>
      </c>
      <c r="K10228" s="3">
        <v>573.21</v>
      </c>
    </row>
    <row r="10229" spans="1:11" x14ac:dyDescent="0.35">
      <c r="A10229">
        <v>2014</v>
      </c>
      <c r="B10229" s="5" t="s">
        <v>56</v>
      </c>
      <c r="C10229" s="10">
        <v>41852</v>
      </c>
      <c r="D10229" t="s">
        <v>2</v>
      </c>
      <c r="E10229">
        <f>+VLOOKUP(Tabla2[[#This Row],[Punto de venta]],Punto_venta[],2,0)</f>
        <v>1</v>
      </c>
      <c r="F10229" t="s">
        <v>15</v>
      </c>
      <c r="G10229">
        <f>+VLOOKUP(Tabla2[[#This Row],[Cultivo]],Cod_categoría[],2,0)</f>
        <v>100108006</v>
      </c>
      <c r="H10229" t="str">
        <f>+VLOOKUP(F10229,Codigos[],2,0)</f>
        <v>Frutos tropicales y subtropicales</v>
      </c>
      <c r="I10229">
        <f>+VLOOKUP(Tabla2[[#This Row],[Categoría]],Cod_procesamiento10[],2,0)</f>
        <v>4</v>
      </c>
      <c r="J10229" t="s">
        <v>163</v>
      </c>
      <c r="K10229" s="3">
        <v>448.46</v>
      </c>
    </row>
    <row r="10230" spans="1:11" x14ac:dyDescent="0.35">
      <c r="A10230">
        <v>2014</v>
      </c>
      <c r="B10230" s="5" t="s">
        <v>56</v>
      </c>
      <c r="C10230" s="10">
        <v>41852</v>
      </c>
      <c r="D10230" t="s">
        <v>17</v>
      </c>
      <c r="E10230">
        <f>+VLOOKUP(Tabla2[[#This Row],[Punto de venta]],Punto_venta[],2,0)</f>
        <v>2</v>
      </c>
      <c r="F10230" t="s">
        <v>19</v>
      </c>
      <c r="G10230">
        <f>+VLOOKUP(Tabla2[[#This Row],[Cultivo]],Cod_categoría[],2,0)</f>
        <v>100101007</v>
      </c>
      <c r="H10230" t="str">
        <f>+VLOOKUP(F10230,Codigos[],2,0)</f>
        <v>Berries</v>
      </c>
      <c r="I10230">
        <f>+VLOOKUP(Tabla2[[#This Row],[Categoría]],Cod_procesamiento10[],2,0)</f>
        <v>1</v>
      </c>
      <c r="J10230" t="s">
        <v>163</v>
      </c>
      <c r="K10230" s="3">
        <v>1390.81</v>
      </c>
    </row>
    <row r="10231" spans="1:11" x14ac:dyDescent="0.35">
      <c r="A10231">
        <v>2014</v>
      </c>
      <c r="B10231" s="5" t="s">
        <v>56</v>
      </c>
      <c r="C10231" s="10">
        <v>41852</v>
      </c>
      <c r="D10231" t="s">
        <v>17</v>
      </c>
      <c r="E10231">
        <f>+VLOOKUP(Tabla2[[#This Row],[Punto de venta]],Punto_venta[],2,0)</f>
        <v>2</v>
      </c>
      <c r="F10231" t="s">
        <v>9</v>
      </c>
      <c r="G10231">
        <f>+VLOOKUP(Tabla2[[#This Row],[Cultivo]],Cod_categoría[],2,0)</f>
        <v>100102003</v>
      </c>
      <c r="H10231" t="str">
        <f>+VLOOKUP(F10231,Codigos[],2,0)</f>
        <v>Cítricos</v>
      </c>
      <c r="I10231">
        <f>+VLOOKUP(Tabla2[[#This Row],[Categoría]],Cod_procesamiento10[],2,0)</f>
        <v>2</v>
      </c>
      <c r="J10231" t="s">
        <v>163</v>
      </c>
      <c r="K10231" s="3">
        <v>1011.77</v>
      </c>
    </row>
    <row r="10232" spans="1:11" x14ac:dyDescent="0.35">
      <c r="A10232">
        <v>2014</v>
      </c>
      <c r="B10232" s="5" t="s">
        <v>56</v>
      </c>
      <c r="C10232" s="10">
        <v>41852</v>
      </c>
      <c r="D10232" t="s">
        <v>17</v>
      </c>
      <c r="E10232">
        <f>+VLOOKUP(Tabla2[[#This Row],[Punto de venta]],Punto_venta[],2,0)</f>
        <v>2</v>
      </c>
      <c r="F10232" t="s">
        <v>20</v>
      </c>
      <c r="G10232">
        <f>+VLOOKUP(Tabla2[[#This Row],[Cultivo]],Cod_categoría[],2,0)</f>
        <v>100102004</v>
      </c>
      <c r="H10232" t="str">
        <f>+VLOOKUP(F10232,Codigos[],2,0)</f>
        <v>Cítricos</v>
      </c>
      <c r="I10232">
        <f>+VLOOKUP(Tabla2[[#This Row],[Categoría]],Cod_procesamiento10[],2,0)</f>
        <v>2</v>
      </c>
      <c r="J10232" t="s">
        <v>163</v>
      </c>
      <c r="K10232" s="3">
        <v>1522.41</v>
      </c>
    </row>
    <row r="10233" spans="1:11" x14ac:dyDescent="0.35">
      <c r="A10233">
        <v>2014</v>
      </c>
      <c r="B10233" s="5" t="s">
        <v>56</v>
      </c>
      <c r="C10233" s="10">
        <v>41852</v>
      </c>
      <c r="D10233" t="s">
        <v>17</v>
      </c>
      <c r="E10233">
        <f>+VLOOKUP(Tabla2[[#This Row],[Punto de venta]],Punto_venta[],2,0)</f>
        <v>2</v>
      </c>
      <c r="F10233" t="s">
        <v>10</v>
      </c>
      <c r="G10233">
        <f>+VLOOKUP(Tabla2[[#This Row],[Cultivo]],Cod_categoría[],2,0)</f>
        <v>100104002</v>
      </c>
      <c r="H10233" t="str">
        <f>+VLOOKUP(F10233,Codigos[],2,0)</f>
        <v>Frutos de pepita</v>
      </c>
      <c r="I10233">
        <f>+VLOOKUP(Tabla2[[#This Row],[Categoría]],Cod_procesamiento10[],2,0)</f>
        <v>3</v>
      </c>
      <c r="J10233" t="s">
        <v>163</v>
      </c>
      <c r="K10233" s="3">
        <v>858.4</v>
      </c>
    </row>
    <row r="10234" spans="1:11" x14ac:dyDescent="0.35">
      <c r="A10234">
        <v>2014</v>
      </c>
      <c r="B10234" s="5" t="s">
        <v>56</v>
      </c>
      <c r="C10234" s="10">
        <v>41852</v>
      </c>
      <c r="D10234" t="s">
        <v>17</v>
      </c>
      <c r="E10234">
        <f>+VLOOKUP(Tabla2[[#This Row],[Punto de venta]],Punto_venta[],2,0)</f>
        <v>2</v>
      </c>
      <c r="F10234" t="s">
        <v>11</v>
      </c>
      <c r="G10234">
        <f>+VLOOKUP(Tabla2[[#This Row],[Cultivo]],Cod_categoría[],2,0)</f>
        <v>100102005</v>
      </c>
      <c r="H10234" t="str">
        <f>+VLOOKUP(F10234,Codigos[],2,0)</f>
        <v>Cítricos</v>
      </c>
      <c r="I10234">
        <f>+VLOOKUP(Tabla2[[#This Row],[Categoría]],Cod_procesamiento10[],2,0)</f>
        <v>2</v>
      </c>
      <c r="J10234" t="s">
        <v>163</v>
      </c>
      <c r="K10234" s="3">
        <v>786.42</v>
      </c>
    </row>
    <row r="10235" spans="1:11" x14ac:dyDescent="0.35">
      <c r="A10235">
        <v>2014</v>
      </c>
      <c r="B10235" s="5" t="s">
        <v>56</v>
      </c>
      <c r="C10235" s="10">
        <v>41852</v>
      </c>
      <c r="D10235" t="s">
        <v>17</v>
      </c>
      <c r="E10235">
        <f>+VLOOKUP(Tabla2[[#This Row],[Punto de venta]],Punto_venta[],2,0)</f>
        <v>2</v>
      </c>
      <c r="F10235" t="s">
        <v>13</v>
      </c>
      <c r="G10235">
        <f>+VLOOKUP(Tabla2[[#This Row],[Cultivo]],Cod_categoría[],2,0)</f>
        <v>100106002</v>
      </c>
      <c r="H10235" t="str">
        <f>+VLOOKUP(F10235,Codigos[],2,0)</f>
        <v>Frutos oleaginosos</v>
      </c>
      <c r="I10235">
        <f>+VLOOKUP(Tabla2[[#This Row],[Categoría]],Cod_procesamiento10[],2,0)</f>
        <v>12</v>
      </c>
      <c r="J10235" t="s">
        <v>163</v>
      </c>
      <c r="K10235" s="3">
        <v>2148.0300000000002</v>
      </c>
    </row>
    <row r="10236" spans="1:11" x14ac:dyDescent="0.35">
      <c r="A10236">
        <v>2014</v>
      </c>
      <c r="B10236" s="5" t="s">
        <v>56</v>
      </c>
      <c r="C10236" s="10">
        <v>41852</v>
      </c>
      <c r="D10236" t="s">
        <v>17</v>
      </c>
      <c r="E10236">
        <f>+VLOOKUP(Tabla2[[#This Row],[Punto de venta]],Punto_venta[],2,0)</f>
        <v>2</v>
      </c>
      <c r="F10236" t="s">
        <v>14</v>
      </c>
      <c r="G10236">
        <f>+VLOOKUP(Tabla2[[#This Row],[Cultivo]],Cod_categoría[],2,0)</f>
        <v>100104005</v>
      </c>
      <c r="H10236" t="str">
        <f>+VLOOKUP(F10236,Codigos[],2,0)</f>
        <v>Frutos de pepita</v>
      </c>
      <c r="I10236">
        <f>+VLOOKUP(Tabla2[[#This Row],[Categoría]],Cod_procesamiento10[],2,0)</f>
        <v>3</v>
      </c>
      <c r="J10236" t="s">
        <v>163</v>
      </c>
      <c r="K10236" s="3">
        <v>1028.44</v>
      </c>
    </row>
    <row r="10237" spans="1:11" x14ac:dyDescent="0.35">
      <c r="A10237">
        <v>2014</v>
      </c>
      <c r="B10237" s="5" t="s">
        <v>56</v>
      </c>
      <c r="C10237" s="10">
        <v>41852</v>
      </c>
      <c r="D10237" t="s">
        <v>17</v>
      </c>
      <c r="E10237">
        <f>+VLOOKUP(Tabla2[[#This Row],[Punto de venta]],Punto_venta[],2,0)</f>
        <v>2</v>
      </c>
      <c r="F10237" t="s">
        <v>15</v>
      </c>
      <c r="G10237">
        <f>+VLOOKUP(Tabla2[[#This Row],[Cultivo]],Cod_categoría[],2,0)</f>
        <v>100108006</v>
      </c>
      <c r="H10237" t="str">
        <f>+VLOOKUP(F10237,Codigos[],2,0)</f>
        <v>Frutos tropicales y subtropicales</v>
      </c>
      <c r="I10237">
        <f>+VLOOKUP(Tabla2[[#This Row],[Categoría]],Cod_procesamiento10[],2,0)</f>
        <v>4</v>
      </c>
      <c r="J10237" t="s">
        <v>163</v>
      </c>
      <c r="K10237" s="3">
        <v>641.1</v>
      </c>
    </row>
    <row r="10238" spans="1:11" x14ac:dyDescent="0.35">
      <c r="A10238">
        <v>2014</v>
      </c>
      <c r="B10238" s="5" t="s">
        <v>56</v>
      </c>
      <c r="C10238" s="10">
        <v>41852</v>
      </c>
      <c r="D10238" t="s">
        <v>2</v>
      </c>
      <c r="E10238">
        <f>+VLOOKUP(Tabla2[[#This Row],[Punto de venta]],Punto_venta[],2,0)</f>
        <v>1</v>
      </c>
      <c r="F10238" t="s">
        <v>19</v>
      </c>
      <c r="G10238">
        <f>+VLOOKUP(Tabla2[[#This Row],[Cultivo]],Cod_categoría[],2,0)</f>
        <v>100101007</v>
      </c>
      <c r="H10238" t="str">
        <f>+VLOOKUP(F10238,Codigos[],2,0)</f>
        <v>Berries</v>
      </c>
      <c r="I10238">
        <f>+VLOOKUP(Tabla2[[#This Row],[Categoría]],Cod_procesamiento10[],2,0)</f>
        <v>1</v>
      </c>
      <c r="J10238" t="s">
        <v>163</v>
      </c>
      <c r="K10238" s="3">
        <v>597.96</v>
      </c>
    </row>
    <row r="10239" spans="1:11" x14ac:dyDescent="0.35">
      <c r="A10239">
        <v>2014</v>
      </c>
      <c r="B10239" s="5" t="s">
        <v>56</v>
      </c>
      <c r="C10239" s="10">
        <v>41852</v>
      </c>
      <c r="D10239" t="s">
        <v>2</v>
      </c>
      <c r="E10239">
        <f>+VLOOKUP(Tabla2[[#This Row],[Punto de venta]],Punto_venta[],2,0)</f>
        <v>1</v>
      </c>
      <c r="F10239" t="s">
        <v>9</v>
      </c>
      <c r="G10239">
        <f>+VLOOKUP(Tabla2[[#This Row],[Cultivo]],Cod_categoría[],2,0)</f>
        <v>100102003</v>
      </c>
      <c r="H10239" t="str">
        <f>+VLOOKUP(F10239,Codigos[],2,0)</f>
        <v>Cítricos</v>
      </c>
      <c r="I10239">
        <f>+VLOOKUP(Tabla2[[#This Row],[Categoría]],Cod_procesamiento10[],2,0)</f>
        <v>2</v>
      </c>
      <c r="J10239" t="s">
        <v>163</v>
      </c>
      <c r="K10239" s="3">
        <v>489.16</v>
      </c>
    </row>
    <row r="10240" spans="1:11" x14ac:dyDescent="0.35">
      <c r="A10240">
        <v>2014</v>
      </c>
      <c r="B10240" s="5" t="s">
        <v>56</v>
      </c>
      <c r="C10240" s="10">
        <v>41852</v>
      </c>
      <c r="D10240" t="s">
        <v>2</v>
      </c>
      <c r="E10240">
        <f>+VLOOKUP(Tabla2[[#This Row],[Punto de venta]],Punto_venta[],2,0)</f>
        <v>1</v>
      </c>
      <c r="F10240" t="s">
        <v>20</v>
      </c>
      <c r="G10240">
        <f>+VLOOKUP(Tabla2[[#This Row],[Cultivo]],Cod_categoría[],2,0)</f>
        <v>100102004</v>
      </c>
      <c r="H10240" t="str">
        <f>+VLOOKUP(F10240,Codigos[],2,0)</f>
        <v>Cítricos</v>
      </c>
      <c r="I10240">
        <f>+VLOOKUP(Tabla2[[#This Row],[Categoría]],Cod_procesamiento10[],2,0)</f>
        <v>2</v>
      </c>
      <c r="J10240" t="s">
        <v>163</v>
      </c>
      <c r="K10240" s="3">
        <v>759.94</v>
      </c>
    </row>
    <row r="10241" spans="1:11" x14ac:dyDescent="0.35">
      <c r="A10241">
        <v>2014</v>
      </c>
      <c r="B10241" s="5" t="s">
        <v>56</v>
      </c>
      <c r="C10241" s="10">
        <v>41852</v>
      </c>
      <c r="D10241" t="s">
        <v>2</v>
      </c>
      <c r="E10241">
        <f>+VLOOKUP(Tabla2[[#This Row],[Punto de venta]],Punto_venta[],2,0)</f>
        <v>1</v>
      </c>
      <c r="F10241" t="s">
        <v>10</v>
      </c>
      <c r="G10241">
        <f>+VLOOKUP(Tabla2[[#This Row],[Cultivo]],Cod_categoría[],2,0)</f>
        <v>100104002</v>
      </c>
      <c r="H10241" t="str">
        <f>+VLOOKUP(F10241,Codigos[],2,0)</f>
        <v>Frutos de pepita</v>
      </c>
      <c r="I10241">
        <f>+VLOOKUP(Tabla2[[#This Row],[Categoría]],Cod_procesamiento10[],2,0)</f>
        <v>3</v>
      </c>
      <c r="J10241" t="s">
        <v>163</v>
      </c>
      <c r="K10241" s="3">
        <v>464.33</v>
      </c>
    </row>
    <row r="10242" spans="1:11" x14ac:dyDescent="0.35">
      <c r="A10242">
        <v>2014</v>
      </c>
      <c r="B10242" s="5" t="s">
        <v>56</v>
      </c>
      <c r="C10242" s="10">
        <v>41852</v>
      </c>
      <c r="D10242" t="s">
        <v>2</v>
      </c>
      <c r="E10242">
        <f>+VLOOKUP(Tabla2[[#This Row],[Punto de venta]],Punto_venta[],2,0)</f>
        <v>1</v>
      </c>
      <c r="F10242" t="s">
        <v>11</v>
      </c>
      <c r="G10242">
        <f>+VLOOKUP(Tabla2[[#This Row],[Cultivo]],Cod_categoría[],2,0)</f>
        <v>100102005</v>
      </c>
      <c r="H10242" t="str">
        <f>+VLOOKUP(F10242,Codigos[],2,0)</f>
        <v>Cítricos</v>
      </c>
      <c r="I10242">
        <f>+VLOOKUP(Tabla2[[#This Row],[Categoría]],Cod_procesamiento10[],2,0)</f>
        <v>2</v>
      </c>
      <c r="J10242" t="s">
        <v>163</v>
      </c>
      <c r="K10242" s="3">
        <v>482.58</v>
      </c>
    </row>
    <row r="10243" spans="1:11" x14ac:dyDescent="0.35">
      <c r="A10243">
        <v>2014</v>
      </c>
      <c r="B10243" s="5" t="s">
        <v>56</v>
      </c>
      <c r="C10243" s="10">
        <v>41852</v>
      </c>
      <c r="D10243" t="s">
        <v>2</v>
      </c>
      <c r="E10243">
        <f>+VLOOKUP(Tabla2[[#This Row],[Punto de venta]],Punto_venta[],2,0)</f>
        <v>1</v>
      </c>
      <c r="F10243" t="s">
        <v>13</v>
      </c>
      <c r="G10243">
        <f>+VLOOKUP(Tabla2[[#This Row],[Cultivo]],Cod_categoría[],2,0)</f>
        <v>100106002</v>
      </c>
      <c r="H10243" t="str">
        <f>+VLOOKUP(F10243,Codigos[],2,0)</f>
        <v>Frutos oleaginosos</v>
      </c>
      <c r="I10243">
        <f>+VLOOKUP(Tabla2[[#This Row],[Categoría]],Cod_procesamiento10[],2,0)</f>
        <v>12</v>
      </c>
      <c r="J10243" t="s">
        <v>163</v>
      </c>
      <c r="K10243" s="3">
        <v>1861.84</v>
      </c>
    </row>
    <row r="10244" spans="1:11" x14ac:dyDescent="0.35">
      <c r="A10244">
        <v>2014</v>
      </c>
      <c r="B10244" s="5" t="s">
        <v>56</v>
      </c>
      <c r="C10244" s="10">
        <v>41852</v>
      </c>
      <c r="D10244" t="s">
        <v>2</v>
      </c>
      <c r="E10244">
        <f>+VLOOKUP(Tabla2[[#This Row],[Punto de venta]],Punto_venta[],2,0)</f>
        <v>1</v>
      </c>
      <c r="F10244" t="s">
        <v>14</v>
      </c>
      <c r="G10244">
        <f>+VLOOKUP(Tabla2[[#This Row],[Cultivo]],Cod_categoría[],2,0)</f>
        <v>100104005</v>
      </c>
      <c r="H10244" t="str">
        <f>+VLOOKUP(F10244,Codigos[],2,0)</f>
        <v>Frutos de pepita</v>
      </c>
      <c r="I10244">
        <f>+VLOOKUP(Tabla2[[#This Row],[Categoría]],Cod_procesamiento10[],2,0)</f>
        <v>3</v>
      </c>
      <c r="J10244" t="s">
        <v>163</v>
      </c>
      <c r="K10244" s="3">
        <v>558.01</v>
      </c>
    </row>
    <row r="10245" spans="1:11" x14ac:dyDescent="0.35">
      <c r="A10245">
        <v>2014</v>
      </c>
      <c r="B10245" s="5" t="s">
        <v>56</v>
      </c>
      <c r="C10245" s="10">
        <v>41852</v>
      </c>
      <c r="D10245" t="s">
        <v>2</v>
      </c>
      <c r="E10245">
        <f>+VLOOKUP(Tabla2[[#This Row],[Punto de venta]],Punto_venta[],2,0)</f>
        <v>1</v>
      </c>
      <c r="F10245" t="s">
        <v>15</v>
      </c>
      <c r="G10245">
        <f>+VLOOKUP(Tabla2[[#This Row],[Cultivo]],Cod_categoría[],2,0)</f>
        <v>100108006</v>
      </c>
      <c r="H10245" t="str">
        <f>+VLOOKUP(F10245,Codigos[],2,0)</f>
        <v>Frutos tropicales y subtropicales</v>
      </c>
      <c r="I10245">
        <f>+VLOOKUP(Tabla2[[#This Row],[Categoría]],Cod_procesamiento10[],2,0)</f>
        <v>4</v>
      </c>
      <c r="J10245" t="s">
        <v>163</v>
      </c>
      <c r="K10245" s="3">
        <v>447.21</v>
      </c>
    </row>
    <row r="10246" spans="1:11" x14ac:dyDescent="0.35">
      <c r="A10246">
        <v>2014</v>
      </c>
      <c r="B10246" s="5" t="s">
        <v>56</v>
      </c>
      <c r="C10246" s="10">
        <v>41852</v>
      </c>
      <c r="D10246" t="s">
        <v>17</v>
      </c>
      <c r="E10246">
        <f>+VLOOKUP(Tabla2[[#This Row],[Punto de venta]],Punto_venta[],2,0)</f>
        <v>2</v>
      </c>
      <c r="F10246" t="s">
        <v>19</v>
      </c>
      <c r="G10246">
        <f>+VLOOKUP(Tabla2[[#This Row],[Cultivo]],Cod_categoría[],2,0)</f>
        <v>100101007</v>
      </c>
      <c r="H10246" t="str">
        <f>+VLOOKUP(F10246,Codigos[],2,0)</f>
        <v>Berries</v>
      </c>
      <c r="I10246">
        <f>+VLOOKUP(Tabla2[[#This Row],[Categoría]],Cod_procesamiento10[],2,0)</f>
        <v>1</v>
      </c>
      <c r="J10246" t="s">
        <v>163</v>
      </c>
      <c r="K10246" s="3">
        <v>1403.94</v>
      </c>
    </row>
    <row r="10247" spans="1:11" x14ac:dyDescent="0.35">
      <c r="A10247">
        <v>2014</v>
      </c>
      <c r="B10247" s="5" t="s">
        <v>56</v>
      </c>
      <c r="C10247" s="10">
        <v>41852</v>
      </c>
      <c r="D10247" t="s">
        <v>17</v>
      </c>
      <c r="E10247">
        <f>+VLOOKUP(Tabla2[[#This Row],[Punto de venta]],Punto_venta[],2,0)</f>
        <v>2</v>
      </c>
      <c r="F10247" t="s">
        <v>9</v>
      </c>
      <c r="G10247">
        <f>+VLOOKUP(Tabla2[[#This Row],[Cultivo]],Cod_categoría[],2,0)</f>
        <v>100102003</v>
      </c>
      <c r="H10247" t="str">
        <f>+VLOOKUP(F10247,Codigos[],2,0)</f>
        <v>Cítricos</v>
      </c>
      <c r="I10247">
        <f>+VLOOKUP(Tabla2[[#This Row],[Categoría]],Cod_procesamiento10[],2,0)</f>
        <v>2</v>
      </c>
      <c r="J10247" t="s">
        <v>163</v>
      </c>
      <c r="K10247" s="3">
        <v>971.29</v>
      </c>
    </row>
    <row r="10248" spans="1:11" x14ac:dyDescent="0.35">
      <c r="A10248">
        <v>2014</v>
      </c>
      <c r="B10248" s="5" t="s">
        <v>56</v>
      </c>
      <c r="C10248" s="10">
        <v>41852</v>
      </c>
      <c r="D10248" t="s">
        <v>17</v>
      </c>
      <c r="E10248">
        <f>+VLOOKUP(Tabla2[[#This Row],[Punto de venta]],Punto_venta[],2,0)</f>
        <v>2</v>
      </c>
      <c r="F10248" t="s">
        <v>20</v>
      </c>
      <c r="G10248">
        <f>+VLOOKUP(Tabla2[[#This Row],[Cultivo]],Cod_categoría[],2,0)</f>
        <v>100102004</v>
      </c>
      <c r="H10248" t="str">
        <f>+VLOOKUP(F10248,Codigos[],2,0)</f>
        <v>Cítricos</v>
      </c>
      <c r="I10248">
        <f>+VLOOKUP(Tabla2[[#This Row],[Categoría]],Cod_procesamiento10[],2,0)</f>
        <v>2</v>
      </c>
      <c r="J10248" t="s">
        <v>163</v>
      </c>
      <c r="K10248" s="3">
        <v>1484.8</v>
      </c>
    </row>
    <row r="10249" spans="1:11" x14ac:dyDescent="0.35">
      <c r="A10249">
        <v>2014</v>
      </c>
      <c r="B10249" s="5" t="s">
        <v>56</v>
      </c>
      <c r="C10249" s="10">
        <v>41852</v>
      </c>
      <c r="D10249" t="s">
        <v>17</v>
      </c>
      <c r="E10249">
        <f>+VLOOKUP(Tabla2[[#This Row],[Punto de venta]],Punto_venta[],2,0)</f>
        <v>2</v>
      </c>
      <c r="F10249" t="s">
        <v>10</v>
      </c>
      <c r="G10249">
        <f>+VLOOKUP(Tabla2[[#This Row],[Cultivo]],Cod_categoría[],2,0)</f>
        <v>100104002</v>
      </c>
      <c r="H10249" t="str">
        <f>+VLOOKUP(F10249,Codigos[],2,0)</f>
        <v>Frutos de pepita</v>
      </c>
      <c r="I10249">
        <f>+VLOOKUP(Tabla2[[#This Row],[Categoría]],Cod_procesamiento10[],2,0)</f>
        <v>3</v>
      </c>
      <c r="J10249" t="s">
        <v>163</v>
      </c>
      <c r="K10249" s="3">
        <v>834.77</v>
      </c>
    </row>
    <row r="10250" spans="1:11" x14ac:dyDescent="0.35">
      <c r="A10250">
        <v>2014</v>
      </c>
      <c r="B10250" s="5" t="s">
        <v>56</v>
      </c>
      <c r="C10250" s="10">
        <v>41852</v>
      </c>
      <c r="D10250" t="s">
        <v>17</v>
      </c>
      <c r="E10250">
        <f>+VLOOKUP(Tabla2[[#This Row],[Punto de venta]],Punto_venta[],2,0)</f>
        <v>2</v>
      </c>
      <c r="F10250" t="s">
        <v>11</v>
      </c>
      <c r="G10250">
        <f>+VLOOKUP(Tabla2[[#This Row],[Cultivo]],Cod_categoría[],2,0)</f>
        <v>100102005</v>
      </c>
      <c r="H10250" t="str">
        <f>+VLOOKUP(F10250,Codigos[],2,0)</f>
        <v>Cítricos</v>
      </c>
      <c r="I10250">
        <f>+VLOOKUP(Tabla2[[#This Row],[Categoría]],Cod_procesamiento10[],2,0)</f>
        <v>2</v>
      </c>
      <c r="J10250" t="s">
        <v>163</v>
      </c>
      <c r="K10250" s="3">
        <v>847.26</v>
      </c>
    </row>
    <row r="10251" spans="1:11" x14ac:dyDescent="0.35">
      <c r="A10251">
        <v>2014</v>
      </c>
      <c r="B10251" s="5" t="s">
        <v>56</v>
      </c>
      <c r="C10251" s="10">
        <v>41852</v>
      </c>
      <c r="D10251" t="s">
        <v>17</v>
      </c>
      <c r="E10251">
        <f>+VLOOKUP(Tabla2[[#This Row],[Punto de venta]],Punto_venta[],2,0)</f>
        <v>2</v>
      </c>
      <c r="F10251" t="s">
        <v>13</v>
      </c>
      <c r="G10251">
        <f>+VLOOKUP(Tabla2[[#This Row],[Cultivo]],Cod_categoría[],2,0)</f>
        <v>100106002</v>
      </c>
      <c r="H10251" t="str">
        <f>+VLOOKUP(F10251,Codigos[],2,0)</f>
        <v>Frutos oleaginosos</v>
      </c>
      <c r="I10251">
        <f>+VLOOKUP(Tabla2[[#This Row],[Categoría]],Cod_procesamiento10[],2,0)</f>
        <v>12</v>
      </c>
      <c r="J10251" t="s">
        <v>163</v>
      </c>
      <c r="K10251" s="3">
        <v>2192.52</v>
      </c>
    </row>
    <row r="10252" spans="1:11" x14ac:dyDescent="0.35">
      <c r="A10252">
        <v>2014</v>
      </c>
      <c r="B10252" s="5" t="s">
        <v>56</v>
      </c>
      <c r="C10252" s="10">
        <v>41852</v>
      </c>
      <c r="D10252" t="s">
        <v>17</v>
      </c>
      <c r="E10252">
        <f>+VLOOKUP(Tabla2[[#This Row],[Punto de venta]],Punto_venta[],2,0)</f>
        <v>2</v>
      </c>
      <c r="F10252" t="s">
        <v>14</v>
      </c>
      <c r="G10252">
        <f>+VLOOKUP(Tabla2[[#This Row],[Cultivo]],Cod_categoría[],2,0)</f>
        <v>100104005</v>
      </c>
      <c r="H10252" t="str">
        <f>+VLOOKUP(F10252,Codigos[],2,0)</f>
        <v>Frutos de pepita</v>
      </c>
      <c r="I10252">
        <f>+VLOOKUP(Tabla2[[#This Row],[Categoría]],Cod_procesamiento10[],2,0)</f>
        <v>3</v>
      </c>
      <c r="J10252" t="s">
        <v>163</v>
      </c>
      <c r="K10252" s="3">
        <v>1040.28</v>
      </c>
    </row>
    <row r="10253" spans="1:11" x14ac:dyDescent="0.35">
      <c r="A10253">
        <v>2014</v>
      </c>
      <c r="B10253" s="5" t="s">
        <v>56</v>
      </c>
      <c r="C10253" s="10">
        <v>41852</v>
      </c>
      <c r="D10253" t="s">
        <v>17</v>
      </c>
      <c r="E10253">
        <f>+VLOOKUP(Tabla2[[#This Row],[Punto de venta]],Punto_venta[],2,0)</f>
        <v>2</v>
      </c>
      <c r="F10253" t="s">
        <v>15</v>
      </c>
      <c r="G10253">
        <f>+VLOOKUP(Tabla2[[#This Row],[Cultivo]],Cod_categoría[],2,0)</f>
        <v>100108006</v>
      </c>
      <c r="H10253" t="str">
        <f>+VLOOKUP(F10253,Codigos[],2,0)</f>
        <v>Frutos tropicales y subtropicales</v>
      </c>
      <c r="I10253">
        <f>+VLOOKUP(Tabla2[[#This Row],[Categoría]],Cod_procesamiento10[],2,0)</f>
        <v>4</v>
      </c>
      <c r="J10253" t="s">
        <v>163</v>
      </c>
      <c r="K10253" s="3">
        <v>629.66</v>
      </c>
    </row>
    <row r="10254" spans="1:11" x14ac:dyDescent="0.35">
      <c r="A10254">
        <v>2014</v>
      </c>
      <c r="B10254" s="5" t="s">
        <v>56</v>
      </c>
      <c r="C10254" s="10">
        <v>41852</v>
      </c>
      <c r="D10254" t="s">
        <v>2</v>
      </c>
      <c r="E10254">
        <f>+VLOOKUP(Tabla2[[#This Row],[Punto de venta]],Punto_venta[],2,0)</f>
        <v>1</v>
      </c>
      <c r="F10254" t="s">
        <v>19</v>
      </c>
      <c r="G10254">
        <f>+VLOOKUP(Tabla2[[#This Row],[Cultivo]],Cod_categoría[],2,0)</f>
        <v>100101007</v>
      </c>
      <c r="H10254" t="str">
        <f>+VLOOKUP(F10254,Codigos[],2,0)</f>
        <v>Berries</v>
      </c>
      <c r="I10254">
        <f>+VLOOKUP(Tabla2[[#This Row],[Categoría]],Cod_procesamiento10[],2,0)</f>
        <v>1</v>
      </c>
      <c r="J10254" t="s">
        <v>163</v>
      </c>
      <c r="K10254" s="3">
        <v>651.92999999999995</v>
      </c>
    </row>
    <row r="10255" spans="1:11" x14ac:dyDescent="0.35">
      <c r="A10255">
        <v>2014</v>
      </c>
      <c r="B10255" s="5" t="s">
        <v>56</v>
      </c>
      <c r="C10255" s="10">
        <v>41852</v>
      </c>
      <c r="D10255" t="s">
        <v>2</v>
      </c>
      <c r="E10255">
        <f>+VLOOKUP(Tabla2[[#This Row],[Punto de venta]],Punto_venta[],2,0)</f>
        <v>1</v>
      </c>
      <c r="F10255" t="s">
        <v>9</v>
      </c>
      <c r="G10255">
        <f>+VLOOKUP(Tabla2[[#This Row],[Cultivo]],Cod_categoría[],2,0)</f>
        <v>100102003</v>
      </c>
      <c r="H10255" t="str">
        <f>+VLOOKUP(F10255,Codigos[],2,0)</f>
        <v>Cítricos</v>
      </c>
      <c r="I10255">
        <f>+VLOOKUP(Tabla2[[#This Row],[Categoría]],Cod_procesamiento10[],2,0)</f>
        <v>2</v>
      </c>
      <c r="J10255" t="s">
        <v>163</v>
      </c>
      <c r="K10255" s="3">
        <v>494.02</v>
      </c>
    </row>
    <row r="10256" spans="1:11" x14ac:dyDescent="0.35">
      <c r="A10256">
        <v>2014</v>
      </c>
      <c r="B10256" s="5" t="s">
        <v>56</v>
      </c>
      <c r="C10256" s="10">
        <v>41852</v>
      </c>
      <c r="D10256" t="s">
        <v>2</v>
      </c>
      <c r="E10256">
        <f>+VLOOKUP(Tabla2[[#This Row],[Punto de venta]],Punto_venta[],2,0)</f>
        <v>1</v>
      </c>
      <c r="F10256" t="s">
        <v>20</v>
      </c>
      <c r="G10256">
        <f>+VLOOKUP(Tabla2[[#This Row],[Cultivo]],Cod_categoría[],2,0)</f>
        <v>100102004</v>
      </c>
      <c r="H10256" t="str">
        <f>+VLOOKUP(F10256,Codigos[],2,0)</f>
        <v>Cítricos</v>
      </c>
      <c r="I10256">
        <f>+VLOOKUP(Tabla2[[#This Row],[Categoría]],Cod_procesamiento10[],2,0)</f>
        <v>2</v>
      </c>
      <c r="J10256" t="s">
        <v>163</v>
      </c>
      <c r="K10256" s="3">
        <v>803.24</v>
      </c>
    </row>
    <row r="10257" spans="1:11" x14ac:dyDescent="0.35">
      <c r="A10257">
        <v>2014</v>
      </c>
      <c r="B10257" s="5" t="s">
        <v>56</v>
      </c>
      <c r="C10257" s="10">
        <v>41852</v>
      </c>
      <c r="D10257" t="s">
        <v>2</v>
      </c>
      <c r="E10257">
        <f>+VLOOKUP(Tabla2[[#This Row],[Punto de venta]],Punto_venta[],2,0)</f>
        <v>1</v>
      </c>
      <c r="F10257" t="s">
        <v>10</v>
      </c>
      <c r="G10257">
        <f>+VLOOKUP(Tabla2[[#This Row],[Cultivo]],Cod_categoría[],2,0)</f>
        <v>100104002</v>
      </c>
      <c r="H10257" t="str">
        <f>+VLOOKUP(F10257,Codigos[],2,0)</f>
        <v>Frutos de pepita</v>
      </c>
      <c r="I10257">
        <f>+VLOOKUP(Tabla2[[#This Row],[Categoría]],Cod_procesamiento10[],2,0)</f>
        <v>3</v>
      </c>
      <c r="J10257" t="s">
        <v>163</v>
      </c>
      <c r="K10257" s="3">
        <v>481.84</v>
      </c>
    </row>
    <row r="10258" spans="1:11" x14ac:dyDescent="0.35">
      <c r="A10258">
        <v>2014</v>
      </c>
      <c r="B10258" s="5" t="s">
        <v>56</v>
      </c>
      <c r="C10258" s="10">
        <v>41852</v>
      </c>
      <c r="D10258" t="s">
        <v>2</v>
      </c>
      <c r="E10258">
        <f>+VLOOKUP(Tabla2[[#This Row],[Punto de venta]],Punto_venta[],2,0)</f>
        <v>1</v>
      </c>
      <c r="F10258" t="s">
        <v>11</v>
      </c>
      <c r="G10258">
        <f>+VLOOKUP(Tabla2[[#This Row],[Cultivo]],Cod_categoría[],2,0)</f>
        <v>100102005</v>
      </c>
      <c r="H10258" t="str">
        <f>+VLOOKUP(F10258,Codigos[],2,0)</f>
        <v>Cítricos</v>
      </c>
      <c r="I10258">
        <f>+VLOOKUP(Tabla2[[#This Row],[Categoría]],Cod_procesamiento10[],2,0)</f>
        <v>2</v>
      </c>
      <c r="J10258" t="s">
        <v>163</v>
      </c>
      <c r="K10258" s="3">
        <v>489.28</v>
      </c>
    </row>
    <row r="10259" spans="1:11" x14ac:dyDescent="0.35">
      <c r="A10259">
        <v>2014</v>
      </c>
      <c r="B10259" s="5" t="s">
        <v>56</v>
      </c>
      <c r="C10259" s="10">
        <v>41852</v>
      </c>
      <c r="D10259" t="s">
        <v>2</v>
      </c>
      <c r="E10259">
        <f>+VLOOKUP(Tabla2[[#This Row],[Punto de venta]],Punto_venta[],2,0)</f>
        <v>1</v>
      </c>
      <c r="F10259" t="s">
        <v>13</v>
      </c>
      <c r="G10259">
        <f>+VLOOKUP(Tabla2[[#This Row],[Cultivo]],Cod_categoría[],2,0)</f>
        <v>100106002</v>
      </c>
      <c r="H10259" t="str">
        <f>+VLOOKUP(F10259,Codigos[],2,0)</f>
        <v>Frutos oleaginosos</v>
      </c>
      <c r="I10259">
        <f>+VLOOKUP(Tabla2[[#This Row],[Categoría]],Cod_procesamiento10[],2,0)</f>
        <v>12</v>
      </c>
      <c r="J10259" t="s">
        <v>163</v>
      </c>
      <c r="K10259" s="3">
        <v>2086.02</v>
      </c>
    </row>
    <row r="10260" spans="1:11" x14ac:dyDescent="0.35">
      <c r="A10260">
        <v>2014</v>
      </c>
      <c r="B10260" s="5" t="s">
        <v>56</v>
      </c>
      <c r="C10260" s="10">
        <v>41852</v>
      </c>
      <c r="D10260" t="s">
        <v>2</v>
      </c>
      <c r="E10260">
        <f>+VLOOKUP(Tabla2[[#This Row],[Punto de venta]],Punto_venta[],2,0)</f>
        <v>1</v>
      </c>
      <c r="F10260" t="s">
        <v>14</v>
      </c>
      <c r="G10260">
        <f>+VLOOKUP(Tabla2[[#This Row],[Cultivo]],Cod_categoría[],2,0)</f>
        <v>100104005</v>
      </c>
      <c r="H10260" t="str">
        <f>+VLOOKUP(F10260,Codigos[],2,0)</f>
        <v>Frutos de pepita</v>
      </c>
      <c r="I10260">
        <f>+VLOOKUP(Tabla2[[#This Row],[Categoría]],Cod_procesamiento10[],2,0)</f>
        <v>3</v>
      </c>
      <c r="J10260" t="s">
        <v>163</v>
      </c>
      <c r="K10260" s="3">
        <v>627.83000000000004</v>
      </c>
    </row>
    <row r="10261" spans="1:11" x14ac:dyDescent="0.35">
      <c r="A10261">
        <v>2014</v>
      </c>
      <c r="B10261" s="5" t="s">
        <v>56</v>
      </c>
      <c r="C10261" s="10">
        <v>41852</v>
      </c>
      <c r="D10261" t="s">
        <v>2</v>
      </c>
      <c r="E10261">
        <f>+VLOOKUP(Tabla2[[#This Row],[Punto de venta]],Punto_venta[],2,0)</f>
        <v>1</v>
      </c>
      <c r="F10261" t="s">
        <v>15</v>
      </c>
      <c r="G10261">
        <f>+VLOOKUP(Tabla2[[#This Row],[Cultivo]],Cod_categoría[],2,0)</f>
        <v>100108006</v>
      </c>
      <c r="H10261" t="str">
        <f>+VLOOKUP(F10261,Codigos[],2,0)</f>
        <v>Frutos tropicales y subtropicales</v>
      </c>
      <c r="I10261">
        <f>+VLOOKUP(Tabla2[[#This Row],[Categoría]],Cod_procesamiento10[],2,0)</f>
        <v>4</v>
      </c>
      <c r="J10261" t="s">
        <v>163</v>
      </c>
      <c r="K10261" s="3">
        <v>462.51</v>
      </c>
    </row>
    <row r="10262" spans="1:11" x14ac:dyDescent="0.35">
      <c r="A10262">
        <v>2014</v>
      </c>
      <c r="B10262" s="5" t="s">
        <v>56</v>
      </c>
      <c r="C10262" s="10">
        <v>41852</v>
      </c>
      <c r="D10262" t="s">
        <v>17</v>
      </c>
      <c r="E10262">
        <f>+VLOOKUP(Tabla2[[#This Row],[Punto de venta]],Punto_venta[],2,0)</f>
        <v>2</v>
      </c>
      <c r="F10262" t="s">
        <v>19</v>
      </c>
      <c r="G10262">
        <f>+VLOOKUP(Tabla2[[#This Row],[Cultivo]],Cod_categoría[],2,0)</f>
        <v>100101007</v>
      </c>
      <c r="H10262" t="str">
        <f>+VLOOKUP(F10262,Codigos[],2,0)</f>
        <v>Berries</v>
      </c>
      <c r="I10262">
        <f>+VLOOKUP(Tabla2[[#This Row],[Categoría]],Cod_procesamiento10[],2,0)</f>
        <v>1</v>
      </c>
      <c r="J10262" t="s">
        <v>163</v>
      </c>
      <c r="K10262" s="3">
        <v>1347.27</v>
      </c>
    </row>
    <row r="10263" spans="1:11" x14ac:dyDescent="0.35">
      <c r="A10263">
        <v>2014</v>
      </c>
      <c r="B10263" s="5" t="s">
        <v>56</v>
      </c>
      <c r="C10263" s="10">
        <v>41852</v>
      </c>
      <c r="D10263" t="s">
        <v>17</v>
      </c>
      <c r="E10263">
        <f>+VLOOKUP(Tabla2[[#This Row],[Punto de venta]],Punto_venta[],2,0)</f>
        <v>2</v>
      </c>
      <c r="F10263" t="s">
        <v>9</v>
      </c>
      <c r="G10263">
        <f>+VLOOKUP(Tabla2[[#This Row],[Cultivo]],Cod_categoría[],2,0)</f>
        <v>100102003</v>
      </c>
      <c r="H10263" t="str">
        <f>+VLOOKUP(F10263,Codigos[],2,0)</f>
        <v>Cítricos</v>
      </c>
      <c r="I10263">
        <f>+VLOOKUP(Tabla2[[#This Row],[Categoría]],Cod_procesamiento10[],2,0)</f>
        <v>2</v>
      </c>
      <c r="J10263" t="s">
        <v>163</v>
      </c>
      <c r="K10263" s="3">
        <v>1028.54</v>
      </c>
    </row>
    <row r="10264" spans="1:11" x14ac:dyDescent="0.35">
      <c r="A10264">
        <v>2014</v>
      </c>
      <c r="B10264" s="5" t="s">
        <v>56</v>
      </c>
      <c r="C10264" s="10">
        <v>41852</v>
      </c>
      <c r="D10264" t="s">
        <v>17</v>
      </c>
      <c r="E10264">
        <f>+VLOOKUP(Tabla2[[#This Row],[Punto de venta]],Punto_venta[],2,0)</f>
        <v>2</v>
      </c>
      <c r="F10264" t="s">
        <v>20</v>
      </c>
      <c r="G10264">
        <f>+VLOOKUP(Tabla2[[#This Row],[Cultivo]],Cod_categoría[],2,0)</f>
        <v>100102004</v>
      </c>
      <c r="H10264" t="str">
        <f>+VLOOKUP(F10264,Codigos[],2,0)</f>
        <v>Cítricos</v>
      </c>
      <c r="I10264">
        <f>+VLOOKUP(Tabla2[[#This Row],[Categoría]],Cod_procesamiento10[],2,0)</f>
        <v>2</v>
      </c>
      <c r="J10264" t="s">
        <v>163</v>
      </c>
      <c r="K10264" s="3">
        <v>1486.29</v>
      </c>
    </row>
    <row r="10265" spans="1:11" x14ac:dyDescent="0.35">
      <c r="A10265">
        <v>2014</v>
      </c>
      <c r="B10265" s="5" t="s">
        <v>56</v>
      </c>
      <c r="C10265" s="10">
        <v>41852</v>
      </c>
      <c r="D10265" t="s">
        <v>17</v>
      </c>
      <c r="E10265">
        <f>+VLOOKUP(Tabla2[[#This Row],[Punto de venta]],Punto_venta[],2,0)</f>
        <v>2</v>
      </c>
      <c r="F10265" t="s">
        <v>10</v>
      </c>
      <c r="G10265">
        <f>+VLOOKUP(Tabla2[[#This Row],[Cultivo]],Cod_categoría[],2,0)</f>
        <v>100104002</v>
      </c>
      <c r="H10265" t="str">
        <f>+VLOOKUP(F10265,Codigos[],2,0)</f>
        <v>Frutos de pepita</v>
      </c>
      <c r="I10265">
        <f>+VLOOKUP(Tabla2[[#This Row],[Categoría]],Cod_procesamiento10[],2,0)</f>
        <v>3</v>
      </c>
      <c r="J10265" t="s">
        <v>163</v>
      </c>
      <c r="K10265" s="3">
        <v>850.1</v>
      </c>
    </row>
    <row r="10266" spans="1:11" x14ac:dyDescent="0.35">
      <c r="A10266">
        <v>2014</v>
      </c>
      <c r="B10266" s="5" t="s">
        <v>56</v>
      </c>
      <c r="C10266" s="10">
        <v>41852</v>
      </c>
      <c r="D10266" t="s">
        <v>17</v>
      </c>
      <c r="E10266">
        <f>+VLOOKUP(Tabla2[[#This Row],[Punto de venta]],Punto_venta[],2,0)</f>
        <v>2</v>
      </c>
      <c r="F10266" t="s">
        <v>11</v>
      </c>
      <c r="G10266">
        <f>+VLOOKUP(Tabla2[[#This Row],[Cultivo]],Cod_categoría[],2,0)</f>
        <v>100102005</v>
      </c>
      <c r="H10266" t="str">
        <f>+VLOOKUP(F10266,Codigos[],2,0)</f>
        <v>Cítricos</v>
      </c>
      <c r="I10266">
        <f>+VLOOKUP(Tabla2[[#This Row],[Categoría]],Cod_procesamiento10[],2,0)</f>
        <v>2</v>
      </c>
      <c r="J10266" t="s">
        <v>163</v>
      </c>
      <c r="K10266" s="3">
        <v>827.72</v>
      </c>
    </row>
    <row r="10267" spans="1:11" x14ac:dyDescent="0.35">
      <c r="A10267">
        <v>2014</v>
      </c>
      <c r="B10267" s="5" t="s">
        <v>56</v>
      </c>
      <c r="C10267" s="10">
        <v>41852</v>
      </c>
      <c r="D10267" t="s">
        <v>17</v>
      </c>
      <c r="E10267">
        <f>+VLOOKUP(Tabla2[[#This Row],[Punto de venta]],Punto_venta[],2,0)</f>
        <v>2</v>
      </c>
      <c r="F10267" t="s">
        <v>13</v>
      </c>
      <c r="G10267">
        <f>+VLOOKUP(Tabla2[[#This Row],[Cultivo]],Cod_categoría[],2,0)</f>
        <v>100106002</v>
      </c>
      <c r="H10267" t="str">
        <f>+VLOOKUP(F10267,Codigos[],2,0)</f>
        <v>Frutos oleaginosos</v>
      </c>
      <c r="I10267">
        <f>+VLOOKUP(Tabla2[[#This Row],[Categoría]],Cod_procesamiento10[],2,0)</f>
        <v>12</v>
      </c>
      <c r="J10267" t="s">
        <v>163</v>
      </c>
      <c r="K10267" s="3">
        <v>2149.5700000000002</v>
      </c>
    </row>
    <row r="10268" spans="1:11" x14ac:dyDescent="0.35">
      <c r="A10268">
        <v>2014</v>
      </c>
      <c r="B10268" s="5" t="s">
        <v>56</v>
      </c>
      <c r="C10268" s="10">
        <v>41852</v>
      </c>
      <c r="D10268" t="s">
        <v>17</v>
      </c>
      <c r="E10268">
        <f>+VLOOKUP(Tabla2[[#This Row],[Punto de venta]],Punto_venta[],2,0)</f>
        <v>2</v>
      </c>
      <c r="F10268" t="s">
        <v>14</v>
      </c>
      <c r="G10268">
        <f>+VLOOKUP(Tabla2[[#This Row],[Cultivo]],Cod_categoría[],2,0)</f>
        <v>100104005</v>
      </c>
      <c r="H10268" t="str">
        <f>+VLOOKUP(F10268,Codigos[],2,0)</f>
        <v>Frutos de pepita</v>
      </c>
      <c r="I10268">
        <f>+VLOOKUP(Tabla2[[#This Row],[Categoría]],Cod_procesamiento10[],2,0)</f>
        <v>3</v>
      </c>
      <c r="J10268" t="s">
        <v>163</v>
      </c>
      <c r="K10268" s="3">
        <v>1036.01</v>
      </c>
    </row>
    <row r="10269" spans="1:11" x14ac:dyDescent="0.35">
      <c r="A10269">
        <v>2014</v>
      </c>
      <c r="B10269" s="5" t="s">
        <v>56</v>
      </c>
      <c r="C10269" s="10">
        <v>41852</v>
      </c>
      <c r="D10269" t="s">
        <v>17</v>
      </c>
      <c r="E10269">
        <f>+VLOOKUP(Tabla2[[#This Row],[Punto de venta]],Punto_venta[],2,0)</f>
        <v>2</v>
      </c>
      <c r="F10269" t="s">
        <v>15</v>
      </c>
      <c r="G10269">
        <f>+VLOOKUP(Tabla2[[#This Row],[Cultivo]],Cod_categoría[],2,0)</f>
        <v>100108006</v>
      </c>
      <c r="H10269" t="str">
        <f>+VLOOKUP(F10269,Codigos[],2,0)</f>
        <v>Frutos tropicales y subtropicales</v>
      </c>
      <c r="I10269">
        <f>+VLOOKUP(Tabla2[[#This Row],[Categoría]],Cod_procesamiento10[],2,0)</f>
        <v>4</v>
      </c>
      <c r="J10269" t="s">
        <v>163</v>
      </c>
      <c r="K10269" s="3">
        <v>664.53</v>
      </c>
    </row>
    <row r="10270" spans="1:11" x14ac:dyDescent="0.35">
      <c r="A10270">
        <v>2014</v>
      </c>
      <c r="B10270" s="5" t="s">
        <v>56</v>
      </c>
      <c r="C10270" s="10">
        <v>41852</v>
      </c>
      <c r="D10270" t="s">
        <v>2</v>
      </c>
      <c r="E10270">
        <f>+VLOOKUP(Tabla2[[#This Row],[Punto de venta]],Punto_venta[],2,0)</f>
        <v>1</v>
      </c>
      <c r="F10270" t="s">
        <v>19</v>
      </c>
      <c r="G10270">
        <f>+VLOOKUP(Tabla2[[#This Row],[Cultivo]],Cod_categoría[],2,0)</f>
        <v>100101007</v>
      </c>
      <c r="H10270" t="str">
        <f>+VLOOKUP(F10270,Codigos[],2,0)</f>
        <v>Berries</v>
      </c>
      <c r="I10270">
        <f>+VLOOKUP(Tabla2[[#This Row],[Categoría]],Cod_procesamiento10[],2,0)</f>
        <v>1</v>
      </c>
      <c r="J10270" t="s">
        <v>163</v>
      </c>
      <c r="K10270" s="3">
        <v>628.70000000000005</v>
      </c>
    </row>
    <row r="10271" spans="1:11" x14ac:dyDescent="0.35">
      <c r="A10271">
        <v>2014</v>
      </c>
      <c r="B10271" s="5" t="s">
        <v>56</v>
      </c>
      <c r="C10271" s="10">
        <v>41852</v>
      </c>
      <c r="D10271" t="s">
        <v>2</v>
      </c>
      <c r="E10271">
        <f>+VLOOKUP(Tabla2[[#This Row],[Punto de venta]],Punto_venta[],2,0)</f>
        <v>1</v>
      </c>
      <c r="F10271" t="s">
        <v>9</v>
      </c>
      <c r="G10271">
        <f>+VLOOKUP(Tabla2[[#This Row],[Cultivo]],Cod_categoría[],2,0)</f>
        <v>100102003</v>
      </c>
      <c r="H10271" t="str">
        <f>+VLOOKUP(F10271,Codigos[],2,0)</f>
        <v>Cítricos</v>
      </c>
      <c r="I10271">
        <f>+VLOOKUP(Tabla2[[#This Row],[Categoría]],Cod_procesamiento10[],2,0)</f>
        <v>2</v>
      </c>
      <c r="J10271" t="s">
        <v>163</v>
      </c>
      <c r="K10271" s="3">
        <v>487.23</v>
      </c>
    </row>
    <row r="10272" spans="1:11" x14ac:dyDescent="0.35">
      <c r="A10272">
        <v>2014</v>
      </c>
      <c r="B10272" s="5" t="s">
        <v>56</v>
      </c>
      <c r="C10272" s="10">
        <v>41852</v>
      </c>
      <c r="D10272" t="s">
        <v>2</v>
      </c>
      <c r="E10272">
        <f>+VLOOKUP(Tabla2[[#This Row],[Punto de venta]],Punto_venta[],2,0)</f>
        <v>1</v>
      </c>
      <c r="F10272" t="s">
        <v>20</v>
      </c>
      <c r="G10272">
        <f>+VLOOKUP(Tabla2[[#This Row],[Cultivo]],Cod_categoría[],2,0)</f>
        <v>100102004</v>
      </c>
      <c r="H10272" t="str">
        <f>+VLOOKUP(F10272,Codigos[],2,0)</f>
        <v>Cítricos</v>
      </c>
      <c r="I10272">
        <f>+VLOOKUP(Tabla2[[#This Row],[Categoría]],Cod_procesamiento10[],2,0)</f>
        <v>2</v>
      </c>
      <c r="J10272" t="s">
        <v>163</v>
      </c>
      <c r="K10272" s="3">
        <v>757.11</v>
      </c>
    </row>
    <row r="10273" spans="1:11" x14ac:dyDescent="0.35">
      <c r="A10273">
        <v>2014</v>
      </c>
      <c r="B10273" s="5" t="s">
        <v>56</v>
      </c>
      <c r="C10273" s="10">
        <v>41852</v>
      </c>
      <c r="D10273" t="s">
        <v>2</v>
      </c>
      <c r="E10273">
        <f>+VLOOKUP(Tabla2[[#This Row],[Punto de venta]],Punto_venta[],2,0)</f>
        <v>1</v>
      </c>
      <c r="F10273" t="s">
        <v>10</v>
      </c>
      <c r="G10273">
        <f>+VLOOKUP(Tabla2[[#This Row],[Cultivo]],Cod_categoría[],2,0)</f>
        <v>100104002</v>
      </c>
      <c r="H10273" t="str">
        <f>+VLOOKUP(F10273,Codigos[],2,0)</f>
        <v>Frutos de pepita</v>
      </c>
      <c r="I10273">
        <f>+VLOOKUP(Tabla2[[#This Row],[Categoría]],Cod_procesamiento10[],2,0)</f>
        <v>3</v>
      </c>
      <c r="J10273" t="s">
        <v>163</v>
      </c>
      <c r="K10273" s="3">
        <v>522.63</v>
      </c>
    </row>
    <row r="10274" spans="1:11" x14ac:dyDescent="0.35">
      <c r="A10274">
        <v>2014</v>
      </c>
      <c r="B10274" s="5" t="s">
        <v>56</v>
      </c>
      <c r="C10274" s="10">
        <v>41852</v>
      </c>
      <c r="D10274" t="s">
        <v>2</v>
      </c>
      <c r="E10274">
        <f>+VLOOKUP(Tabla2[[#This Row],[Punto de venta]],Punto_venta[],2,0)</f>
        <v>1</v>
      </c>
      <c r="F10274" t="s">
        <v>11</v>
      </c>
      <c r="G10274">
        <f>+VLOOKUP(Tabla2[[#This Row],[Cultivo]],Cod_categoría[],2,0)</f>
        <v>100102005</v>
      </c>
      <c r="H10274" t="str">
        <f>+VLOOKUP(F10274,Codigos[],2,0)</f>
        <v>Cítricos</v>
      </c>
      <c r="I10274">
        <f>+VLOOKUP(Tabla2[[#This Row],[Categoría]],Cod_procesamiento10[],2,0)</f>
        <v>2</v>
      </c>
      <c r="J10274" t="s">
        <v>163</v>
      </c>
      <c r="K10274" s="3">
        <v>479.71</v>
      </c>
    </row>
    <row r="10275" spans="1:11" x14ac:dyDescent="0.35">
      <c r="A10275">
        <v>2014</v>
      </c>
      <c r="B10275" s="5" t="s">
        <v>56</v>
      </c>
      <c r="C10275" s="10">
        <v>41852</v>
      </c>
      <c r="D10275" t="s">
        <v>2</v>
      </c>
      <c r="E10275">
        <f>+VLOOKUP(Tabla2[[#This Row],[Punto de venta]],Punto_venta[],2,0)</f>
        <v>1</v>
      </c>
      <c r="F10275" t="s">
        <v>13</v>
      </c>
      <c r="G10275">
        <f>+VLOOKUP(Tabla2[[#This Row],[Cultivo]],Cod_categoría[],2,0)</f>
        <v>100106002</v>
      </c>
      <c r="H10275" t="str">
        <f>+VLOOKUP(F10275,Codigos[],2,0)</f>
        <v>Frutos oleaginosos</v>
      </c>
      <c r="I10275">
        <f>+VLOOKUP(Tabla2[[#This Row],[Categoría]],Cod_procesamiento10[],2,0)</f>
        <v>12</v>
      </c>
      <c r="J10275" t="s">
        <v>163</v>
      </c>
      <c r="K10275" s="3">
        <v>2098.96</v>
      </c>
    </row>
    <row r="10276" spans="1:11" x14ac:dyDescent="0.35">
      <c r="A10276">
        <v>2014</v>
      </c>
      <c r="B10276" s="5" t="s">
        <v>56</v>
      </c>
      <c r="C10276" s="10">
        <v>41852</v>
      </c>
      <c r="D10276" t="s">
        <v>2</v>
      </c>
      <c r="E10276">
        <f>+VLOOKUP(Tabla2[[#This Row],[Punto de venta]],Punto_venta[],2,0)</f>
        <v>1</v>
      </c>
      <c r="F10276" t="s">
        <v>14</v>
      </c>
      <c r="G10276">
        <f>+VLOOKUP(Tabla2[[#This Row],[Cultivo]],Cod_categoría[],2,0)</f>
        <v>100104005</v>
      </c>
      <c r="H10276" t="str">
        <f>+VLOOKUP(F10276,Codigos[],2,0)</f>
        <v>Frutos de pepita</v>
      </c>
      <c r="I10276">
        <f>+VLOOKUP(Tabla2[[#This Row],[Categoría]],Cod_procesamiento10[],2,0)</f>
        <v>3</v>
      </c>
      <c r="J10276" t="s">
        <v>163</v>
      </c>
      <c r="K10276" s="3">
        <v>592.79999999999995</v>
      </c>
    </row>
    <row r="10277" spans="1:11" x14ac:dyDescent="0.35">
      <c r="A10277">
        <v>2014</v>
      </c>
      <c r="B10277" s="5" t="s">
        <v>56</v>
      </c>
      <c r="C10277" s="10">
        <v>41852</v>
      </c>
      <c r="D10277" t="s">
        <v>2</v>
      </c>
      <c r="E10277">
        <f>+VLOOKUP(Tabla2[[#This Row],[Punto de venta]],Punto_venta[],2,0)</f>
        <v>1</v>
      </c>
      <c r="F10277" t="s">
        <v>15</v>
      </c>
      <c r="G10277">
        <f>+VLOOKUP(Tabla2[[#This Row],[Cultivo]],Cod_categoría[],2,0)</f>
        <v>100108006</v>
      </c>
      <c r="H10277" t="str">
        <f>+VLOOKUP(F10277,Codigos[],2,0)</f>
        <v>Frutos tropicales y subtropicales</v>
      </c>
      <c r="I10277">
        <f>+VLOOKUP(Tabla2[[#This Row],[Categoría]],Cod_procesamiento10[],2,0)</f>
        <v>4</v>
      </c>
      <c r="J10277" t="s">
        <v>163</v>
      </c>
      <c r="K10277" s="3">
        <v>522.54999999999995</v>
      </c>
    </row>
    <row r="10278" spans="1:11" x14ac:dyDescent="0.35">
      <c r="A10278">
        <v>2014</v>
      </c>
      <c r="B10278" s="5" t="s">
        <v>56</v>
      </c>
      <c r="C10278" s="10">
        <v>41852</v>
      </c>
      <c r="D10278" t="s">
        <v>17</v>
      </c>
      <c r="E10278">
        <f>+VLOOKUP(Tabla2[[#This Row],[Punto de venta]],Punto_venta[],2,0)</f>
        <v>2</v>
      </c>
      <c r="F10278" t="s">
        <v>19</v>
      </c>
      <c r="G10278">
        <f>+VLOOKUP(Tabla2[[#This Row],[Cultivo]],Cod_categoría[],2,0)</f>
        <v>100101007</v>
      </c>
      <c r="H10278" t="str">
        <f>+VLOOKUP(F10278,Codigos[],2,0)</f>
        <v>Berries</v>
      </c>
      <c r="I10278">
        <f>+VLOOKUP(Tabla2[[#This Row],[Categoría]],Cod_procesamiento10[],2,0)</f>
        <v>1</v>
      </c>
      <c r="J10278" t="s">
        <v>163</v>
      </c>
      <c r="K10278" s="3">
        <v>1384.23</v>
      </c>
    </row>
    <row r="10279" spans="1:11" x14ac:dyDescent="0.35">
      <c r="A10279">
        <v>2014</v>
      </c>
      <c r="B10279" s="5" t="s">
        <v>56</v>
      </c>
      <c r="C10279" s="10">
        <v>41852</v>
      </c>
      <c r="D10279" t="s">
        <v>17</v>
      </c>
      <c r="E10279">
        <f>+VLOOKUP(Tabla2[[#This Row],[Punto de venta]],Punto_venta[],2,0)</f>
        <v>2</v>
      </c>
      <c r="F10279" t="s">
        <v>9</v>
      </c>
      <c r="G10279">
        <f>+VLOOKUP(Tabla2[[#This Row],[Cultivo]],Cod_categoría[],2,0)</f>
        <v>100102003</v>
      </c>
      <c r="H10279" t="str">
        <f>+VLOOKUP(F10279,Codigos[],2,0)</f>
        <v>Cítricos</v>
      </c>
      <c r="I10279">
        <f>+VLOOKUP(Tabla2[[#This Row],[Categoría]],Cod_procesamiento10[],2,0)</f>
        <v>2</v>
      </c>
      <c r="J10279" t="s">
        <v>163</v>
      </c>
      <c r="K10279" s="3">
        <v>1029.08</v>
      </c>
    </row>
    <row r="10280" spans="1:11" x14ac:dyDescent="0.35">
      <c r="A10280">
        <v>2014</v>
      </c>
      <c r="B10280" s="5" t="s">
        <v>56</v>
      </c>
      <c r="C10280" s="10">
        <v>41852</v>
      </c>
      <c r="D10280" t="s">
        <v>17</v>
      </c>
      <c r="E10280">
        <f>+VLOOKUP(Tabla2[[#This Row],[Punto de venta]],Punto_venta[],2,0)</f>
        <v>2</v>
      </c>
      <c r="F10280" t="s">
        <v>20</v>
      </c>
      <c r="G10280">
        <f>+VLOOKUP(Tabla2[[#This Row],[Cultivo]],Cod_categoría[],2,0)</f>
        <v>100102004</v>
      </c>
      <c r="H10280" t="str">
        <f>+VLOOKUP(F10280,Codigos[],2,0)</f>
        <v>Cítricos</v>
      </c>
      <c r="I10280">
        <f>+VLOOKUP(Tabla2[[#This Row],[Categoría]],Cod_procesamiento10[],2,0)</f>
        <v>2</v>
      </c>
      <c r="J10280" t="s">
        <v>163</v>
      </c>
      <c r="K10280" s="3">
        <v>1537.56</v>
      </c>
    </row>
    <row r="10281" spans="1:11" x14ac:dyDescent="0.35">
      <c r="A10281">
        <v>2014</v>
      </c>
      <c r="B10281" s="5" t="s">
        <v>56</v>
      </c>
      <c r="C10281" s="10">
        <v>41852</v>
      </c>
      <c r="D10281" t="s">
        <v>17</v>
      </c>
      <c r="E10281">
        <f>+VLOOKUP(Tabla2[[#This Row],[Punto de venta]],Punto_venta[],2,0)</f>
        <v>2</v>
      </c>
      <c r="F10281" t="s">
        <v>10</v>
      </c>
      <c r="G10281">
        <f>+VLOOKUP(Tabla2[[#This Row],[Cultivo]],Cod_categoría[],2,0)</f>
        <v>100104002</v>
      </c>
      <c r="H10281" t="str">
        <f>+VLOOKUP(F10281,Codigos[],2,0)</f>
        <v>Frutos de pepita</v>
      </c>
      <c r="I10281">
        <f>+VLOOKUP(Tabla2[[#This Row],[Categoría]],Cod_procesamiento10[],2,0)</f>
        <v>3</v>
      </c>
      <c r="J10281" t="s">
        <v>163</v>
      </c>
      <c r="K10281" s="3">
        <v>843.65</v>
      </c>
    </row>
    <row r="10282" spans="1:11" x14ac:dyDescent="0.35">
      <c r="A10282">
        <v>2014</v>
      </c>
      <c r="B10282" s="5" t="s">
        <v>56</v>
      </c>
      <c r="C10282" s="10">
        <v>41852</v>
      </c>
      <c r="D10282" t="s">
        <v>17</v>
      </c>
      <c r="E10282">
        <f>+VLOOKUP(Tabla2[[#This Row],[Punto de venta]],Punto_venta[],2,0)</f>
        <v>2</v>
      </c>
      <c r="F10282" t="s">
        <v>11</v>
      </c>
      <c r="G10282">
        <f>+VLOOKUP(Tabla2[[#This Row],[Cultivo]],Cod_categoría[],2,0)</f>
        <v>100102005</v>
      </c>
      <c r="H10282" t="str">
        <f>+VLOOKUP(F10282,Codigos[],2,0)</f>
        <v>Cítricos</v>
      </c>
      <c r="I10282">
        <f>+VLOOKUP(Tabla2[[#This Row],[Categoría]],Cod_procesamiento10[],2,0)</f>
        <v>2</v>
      </c>
      <c r="J10282" t="s">
        <v>163</v>
      </c>
      <c r="K10282" s="3">
        <v>858.03</v>
      </c>
    </row>
    <row r="10283" spans="1:11" x14ac:dyDescent="0.35">
      <c r="A10283">
        <v>2014</v>
      </c>
      <c r="B10283" s="5" t="s">
        <v>56</v>
      </c>
      <c r="C10283" s="10">
        <v>41852</v>
      </c>
      <c r="D10283" t="s">
        <v>17</v>
      </c>
      <c r="E10283">
        <f>+VLOOKUP(Tabla2[[#This Row],[Punto de venta]],Punto_venta[],2,0)</f>
        <v>2</v>
      </c>
      <c r="F10283" t="s">
        <v>13</v>
      </c>
      <c r="G10283">
        <f>+VLOOKUP(Tabla2[[#This Row],[Cultivo]],Cod_categoría[],2,0)</f>
        <v>100106002</v>
      </c>
      <c r="H10283" t="str">
        <f>+VLOOKUP(F10283,Codigos[],2,0)</f>
        <v>Frutos oleaginosos</v>
      </c>
      <c r="I10283">
        <f>+VLOOKUP(Tabla2[[#This Row],[Categoría]],Cod_procesamiento10[],2,0)</f>
        <v>12</v>
      </c>
      <c r="J10283" t="s">
        <v>163</v>
      </c>
      <c r="K10283" s="3">
        <v>2173.0700000000002</v>
      </c>
    </row>
    <row r="10284" spans="1:11" x14ac:dyDescent="0.35">
      <c r="A10284">
        <v>2014</v>
      </c>
      <c r="B10284" s="5" t="s">
        <v>56</v>
      </c>
      <c r="C10284" s="10">
        <v>41852</v>
      </c>
      <c r="D10284" t="s">
        <v>17</v>
      </c>
      <c r="E10284">
        <f>+VLOOKUP(Tabla2[[#This Row],[Punto de venta]],Punto_venta[],2,0)</f>
        <v>2</v>
      </c>
      <c r="F10284" t="s">
        <v>14</v>
      </c>
      <c r="G10284">
        <f>+VLOOKUP(Tabla2[[#This Row],[Cultivo]],Cod_categoría[],2,0)</f>
        <v>100104005</v>
      </c>
      <c r="H10284" t="str">
        <f>+VLOOKUP(F10284,Codigos[],2,0)</f>
        <v>Frutos de pepita</v>
      </c>
      <c r="I10284">
        <f>+VLOOKUP(Tabla2[[#This Row],[Categoría]],Cod_procesamiento10[],2,0)</f>
        <v>3</v>
      </c>
      <c r="J10284" t="s">
        <v>163</v>
      </c>
      <c r="K10284" s="3">
        <v>1029.8800000000001</v>
      </c>
    </row>
    <row r="10285" spans="1:11" x14ac:dyDescent="0.35">
      <c r="A10285">
        <v>2014</v>
      </c>
      <c r="B10285" s="5" t="s">
        <v>56</v>
      </c>
      <c r="C10285" s="10">
        <v>41852</v>
      </c>
      <c r="D10285" t="s">
        <v>17</v>
      </c>
      <c r="E10285">
        <f>+VLOOKUP(Tabla2[[#This Row],[Punto de venta]],Punto_venta[],2,0)</f>
        <v>2</v>
      </c>
      <c r="F10285" t="s">
        <v>15</v>
      </c>
      <c r="G10285">
        <f>+VLOOKUP(Tabla2[[#This Row],[Cultivo]],Cod_categoría[],2,0)</f>
        <v>100108006</v>
      </c>
      <c r="H10285" t="str">
        <f>+VLOOKUP(F10285,Codigos[],2,0)</f>
        <v>Frutos tropicales y subtropicales</v>
      </c>
      <c r="I10285">
        <f>+VLOOKUP(Tabla2[[#This Row],[Categoría]],Cod_procesamiento10[],2,0)</f>
        <v>4</v>
      </c>
      <c r="J10285" t="s">
        <v>163</v>
      </c>
      <c r="K10285" s="3">
        <v>749.29</v>
      </c>
    </row>
    <row r="10286" spans="1:11" x14ac:dyDescent="0.35">
      <c r="A10286">
        <v>2014</v>
      </c>
      <c r="B10286" s="5" t="s">
        <v>56</v>
      </c>
      <c r="C10286" s="10">
        <v>41852</v>
      </c>
      <c r="D10286" t="s">
        <v>24</v>
      </c>
      <c r="E10286">
        <f>+VLOOKUP(Tabla2[[#This Row],[Punto de venta]],Punto_venta[],2,0)</f>
        <v>3</v>
      </c>
      <c r="F10286" t="s">
        <v>4</v>
      </c>
      <c r="G10286">
        <f>+VLOOKUP(Tabla2[[#This Row],[Cultivo]],Cod_categoría[],2,0)</f>
        <v>100107002</v>
      </c>
      <c r="H10286" t="str">
        <f>+VLOOKUP(F10286,Codigos[],2,0)</f>
        <v>Frutos tropicales y subtropicales</v>
      </c>
      <c r="I10286">
        <f>+VLOOKUP(Tabla2[[#This Row],[Categoría]],Cod_procesamiento10[],2,0)</f>
        <v>4</v>
      </c>
      <c r="J10286" t="s">
        <v>163</v>
      </c>
      <c r="K10286" s="3">
        <v>1668.23</v>
      </c>
    </row>
    <row r="10287" spans="1:11" x14ac:dyDescent="0.35">
      <c r="A10287">
        <v>2014</v>
      </c>
      <c r="B10287" s="5" t="s">
        <v>56</v>
      </c>
      <c r="C10287" s="10">
        <v>41852</v>
      </c>
      <c r="D10287" t="s">
        <v>24</v>
      </c>
      <c r="E10287">
        <f>+VLOOKUP(Tabla2[[#This Row],[Punto de venta]],Punto_venta[],2,0)</f>
        <v>3</v>
      </c>
      <c r="F10287" t="s">
        <v>8</v>
      </c>
      <c r="G10287">
        <f>+VLOOKUP(Tabla2[[#This Row],[Cultivo]],Cod_categoría[],2,0)</f>
        <v>100112025</v>
      </c>
      <c r="H10287" t="str">
        <f>+VLOOKUP(F10287,Codigos[],2,0)</f>
        <v>Berries</v>
      </c>
      <c r="I10287">
        <f>+VLOOKUP(Tabla2[[#This Row],[Categoría]],Cod_procesamiento10[],2,0)</f>
        <v>1</v>
      </c>
      <c r="J10287" t="s">
        <v>163</v>
      </c>
      <c r="K10287" s="3">
        <v>1933.01</v>
      </c>
    </row>
    <row r="10288" spans="1:11" x14ac:dyDescent="0.35">
      <c r="A10288">
        <v>2014</v>
      </c>
      <c r="B10288" s="5" t="s">
        <v>56</v>
      </c>
      <c r="C10288" s="10">
        <v>41852</v>
      </c>
      <c r="D10288" t="s">
        <v>24</v>
      </c>
      <c r="E10288">
        <f>+VLOOKUP(Tabla2[[#This Row],[Punto de venta]],Punto_venta[],2,0)</f>
        <v>3</v>
      </c>
      <c r="F10288" t="s">
        <v>19</v>
      </c>
      <c r="G10288">
        <f>+VLOOKUP(Tabla2[[#This Row],[Cultivo]],Cod_categoría[],2,0)</f>
        <v>100101007</v>
      </c>
      <c r="H10288" t="str">
        <f>+VLOOKUP(F10288,Codigos[],2,0)</f>
        <v>Berries</v>
      </c>
      <c r="I10288">
        <f>+VLOOKUP(Tabla2[[#This Row],[Categoría]],Cod_procesamiento10[],2,0)</f>
        <v>1</v>
      </c>
      <c r="J10288" t="s">
        <v>163</v>
      </c>
      <c r="K10288" s="3">
        <v>443.97</v>
      </c>
    </row>
    <row r="10289" spans="1:11" x14ac:dyDescent="0.35">
      <c r="A10289">
        <v>2014</v>
      </c>
      <c r="B10289" s="5" t="s">
        <v>56</v>
      </c>
      <c r="C10289" s="10">
        <v>41852</v>
      </c>
      <c r="D10289" t="s">
        <v>24</v>
      </c>
      <c r="E10289">
        <f>+VLOOKUP(Tabla2[[#This Row],[Punto de venta]],Punto_venta[],2,0)</f>
        <v>3</v>
      </c>
      <c r="F10289" t="s">
        <v>9</v>
      </c>
      <c r="G10289">
        <f>+VLOOKUP(Tabla2[[#This Row],[Cultivo]],Cod_categoría[],2,0)</f>
        <v>100102003</v>
      </c>
      <c r="H10289" t="str">
        <f>+VLOOKUP(F10289,Codigos[],2,0)</f>
        <v>Cítricos</v>
      </c>
      <c r="I10289">
        <f>+VLOOKUP(Tabla2[[#This Row],[Categoría]],Cod_procesamiento10[],2,0)</f>
        <v>2</v>
      </c>
      <c r="J10289" t="s">
        <v>163</v>
      </c>
      <c r="K10289" s="3">
        <v>243.51</v>
      </c>
    </row>
    <row r="10290" spans="1:11" x14ac:dyDescent="0.35">
      <c r="A10290">
        <v>2014</v>
      </c>
      <c r="B10290" s="5" t="s">
        <v>56</v>
      </c>
      <c r="C10290" s="10">
        <v>41852</v>
      </c>
      <c r="D10290" t="s">
        <v>24</v>
      </c>
      <c r="E10290">
        <f>+VLOOKUP(Tabla2[[#This Row],[Punto de venta]],Punto_venta[],2,0)</f>
        <v>3</v>
      </c>
      <c r="F10290" t="s">
        <v>20</v>
      </c>
      <c r="G10290">
        <f>+VLOOKUP(Tabla2[[#This Row],[Cultivo]],Cod_categoría[],2,0)</f>
        <v>100102004</v>
      </c>
      <c r="H10290" t="str">
        <f>+VLOOKUP(F10290,Codigos[],2,0)</f>
        <v>Cítricos</v>
      </c>
      <c r="I10290">
        <f>+VLOOKUP(Tabla2[[#This Row],[Categoría]],Cod_procesamiento10[],2,0)</f>
        <v>2</v>
      </c>
      <c r="J10290" t="s">
        <v>163</v>
      </c>
      <c r="K10290" s="3">
        <v>483.77</v>
      </c>
    </row>
    <row r="10291" spans="1:11" x14ac:dyDescent="0.35">
      <c r="A10291">
        <v>2014</v>
      </c>
      <c r="B10291" s="5" t="s">
        <v>56</v>
      </c>
      <c r="C10291" s="10">
        <v>41852</v>
      </c>
      <c r="D10291" t="s">
        <v>24</v>
      </c>
      <c r="E10291">
        <f>+VLOOKUP(Tabla2[[#This Row],[Punto de venta]],Punto_venta[],2,0)</f>
        <v>3</v>
      </c>
      <c r="F10291" t="s">
        <v>10</v>
      </c>
      <c r="G10291">
        <f>+VLOOKUP(Tabla2[[#This Row],[Cultivo]],Cod_categoría[],2,0)</f>
        <v>100104002</v>
      </c>
      <c r="H10291" t="str">
        <f>+VLOOKUP(F10291,Codigos[],2,0)</f>
        <v>Frutos de pepita</v>
      </c>
      <c r="I10291">
        <f>+VLOOKUP(Tabla2[[#This Row],[Categoría]],Cod_procesamiento10[],2,0)</f>
        <v>3</v>
      </c>
      <c r="J10291" t="s">
        <v>163</v>
      </c>
      <c r="K10291" s="3">
        <v>281.72000000000003</v>
      </c>
    </row>
    <row r="10292" spans="1:11" x14ac:dyDescent="0.35">
      <c r="A10292">
        <v>2014</v>
      </c>
      <c r="B10292" s="5" t="s">
        <v>56</v>
      </c>
      <c r="C10292" s="10">
        <v>41852</v>
      </c>
      <c r="D10292" t="s">
        <v>24</v>
      </c>
      <c r="E10292">
        <f>+VLOOKUP(Tabla2[[#This Row],[Punto de venta]],Punto_venta[],2,0)</f>
        <v>3</v>
      </c>
      <c r="F10292" t="s">
        <v>11</v>
      </c>
      <c r="G10292">
        <f>+VLOOKUP(Tabla2[[#This Row],[Cultivo]],Cod_categoría[],2,0)</f>
        <v>100102005</v>
      </c>
      <c r="H10292" t="str">
        <f>+VLOOKUP(F10292,Codigos[],2,0)</f>
        <v>Cítricos</v>
      </c>
      <c r="I10292">
        <f>+VLOOKUP(Tabla2[[#This Row],[Categoría]],Cod_procesamiento10[],2,0)</f>
        <v>2</v>
      </c>
      <c r="J10292" t="s">
        <v>163</v>
      </c>
      <c r="K10292" s="3">
        <v>221.04</v>
      </c>
    </row>
    <row r="10293" spans="1:11" x14ac:dyDescent="0.35">
      <c r="A10293">
        <v>2014</v>
      </c>
      <c r="B10293" s="5" t="s">
        <v>56</v>
      </c>
      <c r="C10293" s="10">
        <v>41852</v>
      </c>
      <c r="D10293" t="s">
        <v>24</v>
      </c>
      <c r="E10293">
        <f>+VLOOKUP(Tabla2[[#This Row],[Punto de venta]],Punto_venta[],2,0)</f>
        <v>3</v>
      </c>
      <c r="F10293" t="s">
        <v>13</v>
      </c>
      <c r="G10293">
        <f>+VLOOKUP(Tabla2[[#This Row],[Cultivo]],Cod_categoría[],2,0)</f>
        <v>100106002</v>
      </c>
      <c r="H10293" t="str">
        <f>+VLOOKUP(F10293,Codigos[],2,0)</f>
        <v>Frutos oleaginosos</v>
      </c>
      <c r="I10293">
        <f>+VLOOKUP(Tabla2[[#This Row],[Categoría]],Cod_procesamiento10[],2,0)</f>
        <v>12</v>
      </c>
      <c r="J10293" t="s">
        <v>163</v>
      </c>
      <c r="K10293" s="3">
        <v>1498.85</v>
      </c>
    </row>
    <row r="10294" spans="1:11" x14ac:dyDescent="0.35">
      <c r="A10294">
        <v>2014</v>
      </c>
      <c r="B10294" s="5" t="s">
        <v>56</v>
      </c>
      <c r="C10294" s="10">
        <v>41852</v>
      </c>
      <c r="D10294" t="s">
        <v>24</v>
      </c>
      <c r="E10294">
        <f>+VLOOKUP(Tabla2[[#This Row],[Punto de venta]],Punto_venta[],2,0)</f>
        <v>3</v>
      </c>
      <c r="F10294" t="s">
        <v>31</v>
      </c>
      <c r="G10294">
        <f>+VLOOKUP(Tabla2[[#This Row],[Cultivo]],Cod_categoría[],2,0)</f>
        <v>100108004</v>
      </c>
      <c r="H10294" t="str">
        <f>+VLOOKUP(F10294,Codigos[],2,0)</f>
        <v>Frutos tropicales y subtropicales</v>
      </c>
      <c r="I10294">
        <f>+VLOOKUP(Tabla2[[#This Row],[Categoría]],Cod_procesamiento10[],2,0)</f>
        <v>4</v>
      </c>
      <c r="J10294" t="s">
        <v>163</v>
      </c>
      <c r="K10294" s="3">
        <v>1000</v>
      </c>
    </row>
    <row r="10295" spans="1:11" x14ac:dyDescent="0.35">
      <c r="A10295">
        <v>2014</v>
      </c>
      <c r="B10295" s="5" t="s">
        <v>56</v>
      </c>
      <c r="C10295" s="10">
        <v>41852</v>
      </c>
      <c r="D10295" t="s">
        <v>24</v>
      </c>
      <c r="E10295">
        <f>+VLOOKUP(Tabla2[[#This Row],[Punto de venta]],Punto_venta[],2,0)</f>
        <v>3</v>
      </c>
      <c r="F10295" t="s">
        <v>14</v>
      </c>
      <c r="G10295">
        <f>+VLOOKUP(Tabla2[[#This Row],[Cultivo]],Cod_categoría[],2,0)</f>
        <v>100104005</v>
      </c>
      <c r="H10295" t="str">
        <f>+VLOOKUP(F10295,Codigos[],2,0)</f>
        <v>Frutos de pepita</v>
      </c>
      <c r="I10295">
        <f>+VLOOKUP(Tabla2[[#This Row],[Categoría]],Cod_procesamiento10[],2,0)</f>
        <v>3</v>
      </c>
      <c r="J10295" t="s">
        <v>163</v>
      </c>
      <c r="K10295" s="3">
        <v>355.84</v>
      </c>
    </row>
    <row r="10296" spans="1:11" x14ac:dyDescent="0.35">
      <c r="A10296">
        <v>2014</v>
      </c>
      <c r="B10296" s="5" t="s">
        <v>56</v>
      </c>
      <c r="C10296" s="10">
        <v>41852</v>
      </c>
      <c r="D10296" t="s">
        <v>24</v>
      </c>
      <c r="E10296">
        <f>+VLOOKUP(Tabla2[[#This Row],[Punto de venta]],Punto_venta[],2,0)</f>
        <v>3</v>
      </c>
      <c r="F10296" t="s">
        <v>15</v>
      </c>
      <c r="G10296">
        <f>+VLOOKUP(Tabla2[[#This Row],[Cultivo]],Cod_categoría[],2,0)</f>
        <v>100108006</v>
      </c>
      <c r="H10296" t="str">
        <f>+VLOOKUP(F10296,Codigos[],2,0)</f>
        <v>Frutos tropicales y subtropicales</v>
      </c>
      <c r="I10296">
        <f>+VLOOKUP(Tabla2[[#This Row],[Categoría]],Cod_procesamiento10[],2,0)</f>
        <v>4</v>
      </c>
      <c r="J10296" t="s">
        <v>163</v>
      </c>
      <c r="K10296" s="3">
        <v>387.54</v>
      </c>
    </row>
    <row r="10297" spans="1:11" x14ac:dyDescent="0.35">
      <c r="A10297">
        <v>2014</v>
      </c>
      <c r="B10297" s="5" t="s">
        <v>56</v>
      </c>
      <c r="C10297" s="10">
        <v>41852</v>
      </c>
      <c r="D10297" t="s">
        <v>24</v>
      </c>
      <c r="E10297">
        <f>+VLOOKUP(Tabla2[[#This Row],[Punto de venta]],Punto_venta[],2,0)</f>
        <v>3</v>
      </c>
      <c r="F10297" t="s">
        <v>27</v>
      </c>
      <c r="G10297">
        <f>+VLOOKUP(Tabla2[[#This Row],[Cultivo]],Cod_categoría[],2,0)</f>
        <v>100102006</v>
      </c>
      <c r="H10297" t="str">
        <f>+VLOOKUP(F10297,Codigos[],2,0)</f>
        <v>Cítricos</v>
      </c>
      <c r="I10297">
        <f>+VLOOKUP(Tabla2[[#This Row],[Categoría]],Cod_procesamiento10[],2,0)</f>
        <v>2</v>
      </c>
      <c r="J10297" t="s">
        <v>163</v>
      </c>
      <c r="K10297" s="3">
        <v>413.2</v>
      </c>
    </row>
    <row r="10298" spans="1:11" x14ac:dyDescent="0.35">
      <c r="A10298">
        <v>2014</v>
      </c>
      <c r="B10298" s="5" t="s">
        <v>56</v>
      </c>
      <c r="C10298" s="10">
        <v>41852</v>
      </c>
      <c r="D10298" t="s">
        <v>24</v>
      </c>
      <c r="E10298">
        <f>+VLOOKUP(Tabla2[[#This Row],[Punto de venta]],Punto_venta[],2,0)</f>
        <v>3</v>
      </c>
      <c r="F10298" t="s">
        <v>18</v>
      </c>
      <c r="G10298">
        <f>+VLOOKUP(Tabla2[[#This Row],[Cultivo]],Cod_categoría[],2,0)</f>
        <v>100114042</v>
      </c>
      <c r="H10298" t="str">
        <f>+VLOOKUP(F10298,Codigos[],2,0)</f>
        <v>Otros</v>
      </c>
      <c r="I10298">
        <f>+VLOOKUP(Tabla2[[#This Row],[Categoría]],Cod_procesamiento10[],2,0)</f>
        <v>13</v>
      </c>
      <c r="J10298" t="s">
        <v>163</v>
      </c>
      <c r="K10298" s="3">
        <v>779.35</v>
      </c>
    </row>
    <row r="10299" spans="1:11" x14ac:dyDescent="0.35">
      <c r="A10299">
        <v>2014</v>
      </c>
      <c r="B10299" s="5" t="s">
        <v>56</v>
      </c>
      <c r="C10299" s="10">
        <v>41852</v>
      </c>
      <c r="D10299" t="s">
        <v>24</v>
      </c>
      <c r="E10299">
        <f>+VLOOKUP(Tabla2[[#This Row],[Punto de venta]],Punto_venta[],2,0)</f>
        <v>3</v>
      </c>
      <c r="F10299" t="s">
        <v>16</v>
      </c>
      <c r="G10299">
        <f>+VLOOKUP(Tabla2[[#This Row],[Cultivo]],Cod_categoría[],2,0)</f>
        <v>100109001</v>
      </c>
      <c r="H10299" t="str">
        <f>+VLOOKUP(F10299,Codigos[],2,0)</f>
        <v>Uva</v>
      </c>
      <c r="I10299">
        <f>+VLOOKUP(Tabla2[[#This Row],[Categoría]],Cod_procesamiento10[],2,0)</f>
        <v>11</v>
      </c>
      <c r="J10299" t="s">
        <v>163</v>
      </c>
      <c r="K10299" s="3">
        <v>846.87</v>
      </c>
    </row>
    <row r="10300" spans="1:11" x14ac:dyDescent="0.35">
      <c r="A10300">
        <v>2014</v>
      </c>
      <c r="B10300" s="5" t="s">
        <v>55</v>
      </c>
      <c r="C10300" s="10">
        <v>41821</v>
      </c>
      <c r="D10300" t="s">
        <v>2</v>
      </c>
      <c r="E10300">
        <f>+VLOOKUP(Tabla2[[#This Row],[Punto de venta]],Punto_venta[],2,0)</f>
        <v>1</v>
      </c>
      <c r="F10300" t="s">
        <v>19</v>
      </c>
      <c r="G10300">
        <f>+VLOOKUP(Tabla2[[#This Row],[Cultivo]],Cod_categoría[],2,0)</f>
        <v>100101007</v>
      </c>
      <c r="H10300" t="str">
        <f>+VLOOKUP(F10300,Codigos[],2,0)</f>
        <v>Berries</v>
      </c>
      <c r="I10300">
        <f>+VLOOKUP(Tabla2[[#This Row],[Categoría]],Cod_procesamiento10[],2,0)</f>
        <v>1</v>
      </c>
      <c r="J10300" t="s">
        <v>163</v>
      </c>
      <c r="K10300" s="3">
        <v>542.20000000000005</v>
      </c>
    </row>
    <row r="10301" spans="1:11" x14ac:dyDescent="0.35">
      <c r="A10301">
        <v>2014</v>
      </c>
      <c r="B10301" s="5" t="s">
        <v>55</v>
      </c>
      <c r="C10301" s="10">
        <v>41821</v>
      </c>
      <c r="D10301" t="s">
        <v>2</v>
      </c>
      <c r="E10301">
        <f>+VLOOKUP(Tabla2[[#This Row],[Punto de venta]],Punto_venta[],2,0)</f>
        <v>1</v>
      </c>
      <c r="F10301" t="s">
        <v>9</v>
      </c>
      <c r="G10301">
        <f>+VLOOKUP(Tabla2[[#This Row],[Cultivo]],Cod_categoría[],2,0)</f>
        <v>100102003</v>
      </c>
      <c r="H10301" t="str">
        <f>+VLOOKUP(F10301,Codigos[],2,0)</f>
        <v>Cítricos</v>
      </c>
      <c r="I10301">
        <f>+VLOOKUP(Tabla2[[#This Row],[Categoría]],Cod_procesamiento10[],2,0)</f>
        <v>2</v>
      </c>
      <c r="J10301" t="s">
        <v>163</v>
      </c>
      <c r="K10301" s="3">
        <v>549.11</v>
      </c>
    </row>
    <row r="10302" spans="1:11" x14ac:dyDescent="0.35">
      <c r="A10302">
        <v>2014</v>
      </c>
      <c r="B10302" s="5" t="s">
        <v>55</v>
      </c>
      <c r="C10302" s="10">
        <v>41821</v>
      </c>
      <c r="D10302" t="s">
        <v>2</v>
      </c>
      <c r="E10302">
        <f>+VLOOKUP(Tabla2[[#This Row],[Punto de venta]],Punto_venta[],2,0)</f>
        <v>1</v>
      </c>
      <c r="F10302" t="s">
        <v>20</v>
      </c>
      <c r="G10302">
        <f>+VLOOKUP(Tabla2[[#This Row],[Cultivo]],Cod_categoría[],2,0)</f>
        <v>100102004</v>
      </c>
      <c r="H10302" t="str">
        <f>+VLOOKUP(F10302,Codigos[],2,0)</f>
        <v>Cítricos</v>
      </c>
      <c r="I10302">
        <f>+VLOOKUP(Tabla2[[#This Row],[Categoría]],Cod_procesamiento10[],2,0)</f>
        <v>2</v>
      </c>
      <c r="J10302" t="s">
        <v>163</v>
      </c>
      <c r="K10302" s="3">
        <v>883.93</v>
      </c>
    </row>
    <row r="10303" spans="1:11" x14ac:dyDescent="0.35">
      <c r="A10303">
        <v>2014</v>
      </c>
      <c r="B10303" s="5" t="s">
        <v>55</v>
      </c>
      <c r="C10303" s="10">
        <v>41821</v>
      </c>
      <c r="D10303" t="s">
        <v>2</v>
      </c>
      <c r="E10303">
        <f>+VLOOKUP(Tabla2[[#This Row],[Punto de venta]],Punto_venta[],2,0)</f>
        <v>1</v>
      </c>
      <c r="F10303" t="s">
        <v>10</v>
      </c>
      <c r="G10303">
        <f>+VLOOKUP(Tabla2[[#This Row],[Cultivo]],Cod_categoría[],2,0)</f>
        <v>100104002</v>
      </c>
      <c r="H10303" t="str">
        <f>+VLOOKUP(F10303,Codigos[],2,0)</f>
        <v>Frutos de pepita</v>
      </c>
      <c r="I10303">
        <f>+VLOOKUP(Tabla2[[#This Row],[Categoría]],Cod_procesamiento10[],2,0)</f>
        <v>3</v>
      </c>
      <c r="J10303" t="s">
        <v>163</v>
      </c>
      <c r="K10303" s="3">
        <v>445.17</v>
      </c>
    </row>
    <row r="10304" spans="1:11" x14ac:dyDescent="0.35">
      <c r="A10304">
        <v>2014</v>
      </c>
      <c r="B10304" s="5" t="s">
        <v>55</v>
      </c>
      <c r="C10304" s="10">
        <v>41821</v>
      </c>
      <c r="D10304" t="s">
        <v>2</v>
      </c>
      <c r="E10304">
        <f>+VLOOKUP(Tabla2[[#This Row],[Punto de venta]],Punto_venta[],2,0)</f>
        <v>1</v>
      </c>
      <c r="F10304" t="s">
        <v>11</v>
      </c>
      <c r="G10304">
        <f>+VLOOKUP(Tabla2[[#This Row],[Cultivo]],Cod_categoría[],2,0)</f>
        <v>100102005</v>
      </c>
      <c r="H10304" t="str">
        <f>+VLOOKUP(F10304,Codigos[],2,0)</f>
        <v>Cítricos</v>
      </c>
      <c r="I10304">
        <f>+VLOOKUP(Tabla2[[#This Row],[Categoría]],Cod_procesamiento10[],2,0)</f>
        <v>2</v>
      </c>
      <c r="J10304" t="s">
        <v>163</v>
      </c>
      <c r="K10304" s="3">
        <v>571.47</v>
      </c>
    </row>
    <row r="10305" spans="1:11" x14ac:dyDescent="0.35">
      <c r="A10305">
        <v>2014</v>
      </c>
      <c r="B10305" s="5" t="s">
        <v>55</v>
      </c>
      <c r="C10305" s="10">
        <v>41821</v>
      </c>
      <c r="D10305" t="s">
        <v>2</v>
      </c>
      <c r="E10305">
        <f>+VLOOKUP(Tabla2[[#This Row],[Punto de venta]],Punto_venta[],2,0)</f>
        <v>1</v>
      </c>
      <c r="F10305" t="s">
        <v>13</v>
      </c>
      <c r="G10305">
        <f>+VLOOKUP(Tabla2[[#This Row],[Cultivo]],Cod_categoría[],2,0)</f>
        <v>100106002</v>
      </c>
      <c r="H10305" t="str">
        <f>+VLOOKUP(F10305,Codigos[],2,0)</f>
        <v>Frutos oleaginosos</v>
      </c>
      <c r="I10305">
        <f>+VLOOKUP(Tabla2[[#This Row],[Categoría]],Cod_procesamiento10[],2,0)</f>
        <v>12</v>
      </c>
      <c r="J10305" t="s">
        <v>163</v>
      </c>
      <c r="K10305" s="3">
        <v>1438.37</v>
      </c>
    </row>
    <row r="10306" spans="1:11" x14ac:dyDescent="0.35">
      <c r="A10306">
        <v>2014</v>
      </c>
      <c r="B10306" s="5" t="s">
        <v>55</v>
      </c>
      <c r="C10306" s="10">
        <v>41821</v>
      </c>
      <c r="D10306" t="s">
        <v>2</v>
      </c>
      <c r="E10306">
        <f>+VLOOKUP(Tabla2[[#This Row],[Punto de venta]],Punto_venta[],2,0)</f>
        <v>1</v>
      </c>
      <c r="F10306" t="s">
        <v>14</v>
      </c>
      <c r="G10306">
        <f>+VLOOKUP(Tabla2[[#This Row],[Cultivo]],Cod_categoría[],2,0)</f>
        <v>100104005</v>
      </c>
      <c r="H10306" t="str">
        <f>+VLOOKUP(F10306,Codigos[],2,0)</f>
        <v>Frutos de pepita</v>
      </c>
      <c r="I10306">
        <f>+VLOOKUP(Tabla2[[#This Row],[Categoría]],Cod_procesamiento10[],2,0)</f>
        <v>3</v>
      </c>
      <c r="J10306" t="s">
        <v>163</v>
      </c>
      <c r="K10306" s="3">
        <v>548.5</v>
      </c>
    </row>
    <row r="10307" spans="1:11" x14ac:dyDescent="0.35">
      <c r="A10307">
        <v>2014</v>
      </c>
      <c r="B10307" s="5" t="s">
        <v>55</v>
      </c>
      <c r="C10307" s="10">
        <v>41821</v>
      </c>
      <c r="D10307" t="s">
        <v>2</v>
      </c>
      <c r="E10307">
        <f>+VLOOKUP(Tabla2[[#This Row],[Punto de venta]],Punto_venta[],2,0)</f>
        <v>1</v>
      </c>
      <c r="F10307" t="s">
        <v>15</v>
      </c>
      <c r="G10307">
        <f>+VLOOKUP(Tabla2[[#This Row],[Cultivo]],Cod_categoría[],2,0)</f>
        <v>100108006</v>
      </c>
      <c r="H10307" t="str">
        <f>+VLOOKUP(F10307,Codigos[],2,0)</f>
        <v>Frutos tropicales y subtropicales</v>
      </c>
      <c r="I10307">
        <f>+VLOOKUP(Tabla2[[#This Row],[Categoría]],Cod_procesamiento10[],2,0)</f>
        <v>4</v>
      </c>
      <c r="J10307" t="s">
        <v>163</v>
      </c>
      <c r="K10307" s="3">
        <v>446.77</v>
      </c>
    </row>
    <row r="10308" spans="1:11" x14ac:dyDescent="0.35">
      <c r="A10308">
        <v>2014</v>
      </c>
      <c r="B10308" s="5" t="s">
        <v>55</v>
      </c>
      <c r="C10308" s="10">
        <v>41821</v>
      </c>
      <c r="D10308" t="s">
        <v>17</v>
      </c>
      <c r="E10308">
        <f>+VLOOKUP(Tabla2[[#This Row],[Punto de venta]],Punto_venta[],2,0)</f>
        <v>2</v>
      </c>
      <c r="F10308" t="s">
        <v>19</v>
      </c>
      <c r="G10308">
        <f>+VLOOKUP(Tabla2[[#This Row],[Cultivo]],Cod_categoría[],2,0)</f>
        <v>100101007</v>
      </c>
      <c r="H10308" t="str">
        <f>+VLOOKUP(F10308,Codigos[],2,0)</f>
        <v>Berries</v>
      </c>
      <c r="I10308">
        <f>+VLOOKUP(Tabla2[[#This Row],[Categoría]],Cod_procesamiento10[],2,0)</f>
        <v>1</v>
      </c>
      <c r="J10308" t="s">
        <v>163</v>
      </c>
      <c r="K10308" s="3">
        <v>1355.72</v>
      </c>
    </row>
    <row r="10309" spans="1:11" x14ac:dyDescent="0.35">
      <c r="A10309">
        <v>2014</v>
      </c>
      <c r="B10309" s="5" t="s">
        <v>55</v>
      </c>
      <c r="C10309" s="10">
        <v>41821</v>
      </c>
      <c r="D10309" t="s">
        <v>17</v>
      </c>
      <c r="E10309">
        <f>+VLOOKUP(Tabla2[[#This Row],[Punto de venta]],Punto_venta[],2,0)</f>
        <v>2</v>
      </c>
      <c r="F10309" t="s">
        <v>9</v>
      </c>
      <c r="G10309">
        <f>+VLOOKUP(Tabla2[[#This Row],[Cultivo]],Cod_categoría[],2,0)</f>
        <v>100102003</v>
      </c>
      <c r="H10309" t="str">
        <f>+VLOOKUP(F10309,Codigos[],2,0)</f>
        <v>Cítricos</v>
      </c>
      <c r="I10309">
        <f>+VLOOKUP(Tabla2[[#This Row],[Categoría]],Cod_procesamiento10[],2,0)</f>
        <v>2</v>
      </c>
      <c r="J10309" t="s">
        <v>163</v>
      </c>
      <c r="K10309" s="3">
        <v>1179.28</v>
      </c>
    </row>
    <row r="10310" spans="1:11" x14ac:dyDescent="0.35">
      <c r="A10310">
        <v>2014</v>
      </c>
      <c r="B10310" s="5" t="s">
        <v>55</v>
      </c>
      <c r="C10310" s="10">
        <v>41821</v>
      </c>
      <c r="D10310" t="s">
        <v>17</v>
      </c>
      <c r="E10310">
        <f>+VLOOKUP(Tabla2[[#This Row],[Punto de venta]],Punto_venta[],2,0)</f>
        <v>2</v>
      </c>
      <c r="F10310" t="s">
        <v>20</v>
      </c>
      <c r="G10310">
        <f>+VLOOKUP(Tabla2[[#This Row],[Cultivo]],Cod_categoría[],2,0)</f>
        <v>100102004</v>
      </c>
      <c r="H10310" t="str">
        <f>+VLOOKUP(F10310,Codigos[],2,0)</f>
        <v>Cítricos</v>
      </c>
      <c r="I10310">
        <f>+VLOOKUP(Tabla2[[#This Row],[Categoría]],Cod_procesamiento10[],2,0)</f>
        <v>2</v>
      </c>
      <c r="J10310" t="s">
        <v>163</v>
      </c>
      <c r="K10310" s="3">
        <v>1698.83</v>
      </c>
    </row>
    <row r="10311" spans="1:11" x14ac:dyDescent="0.35">
      <c r="A10311">
        <v>2014</v>
      </c>
      <c r="B10311" s="5" t="s">
        <v>55</v>
      </c>
      <c r="C10311" s="10">
        <v>41821</v>
      </c>
      <c r="D10311" t="s">
        <v>17</v>
      </c>
      <c r="E10311">
        <f>+VLOOKUP(Tabla2[[#This Row],[Punto de venta]],Punto_venta[],2,0)</f>
        <v>2</v>
      </c>
      <c r="F10311" t="s">
        <v>10</v>
      </c>
      <c r="G10311">
        <f>+VLOOKUP(Tabla2[[#This Row],[Cultivo]],Cod_categoría[],2,0)</f>
        <v>100104002</v>
      </c>
      <c r="H10311" t="str">
        <f>+VLOOKUP(F10311,Codigos[],2,0)</f>
        <v>Frutos de pepita</v>
      </c>
      <c r="I10311">
        <f>+VLOOKUP(Tabla2[[#This Row],[Categoría]],Cod_procesamiento10[],2,0)</f>
        <v>3</v>
      </c>
      <c r="J10311" t="s">
        <v>163</v>
      </c>
      <c r="K10311" s="3">
        <v>868.23</v>
      </c>
    </row>
    <row r="10312" spans="1:11" x14ac:dyDescent="0.35">
      <c r="A10312">
        <v>2014</v>
      </c>
      <c r="B10312" s="5" t="s">
        <v>55</v>
      </c>
      <c r="C10312" s="10">
        <v>41821</v>
      </c>
      <c r="D10312" t="s">
        <v>17</v>
      </c>
      <c r="E10312">
        <f>+VLOOKUP(Tabla2[[#This Row],[Punto de venta]],Punto_venta[],2,0)</f>
        <v>2</v>
      </c>
      <c r="F10312" t="s">
        <v>11</v>
      </c>
      <c r="G10312">
        <f>+VLOOKUP(Tabla2[[#This Row],[Cultivo]],Cod_categoría[],2,0)</f>
        <v>100102005</v>
      </c>
      <c r="H10312" t="str">
        <f>+VLOOKUP(F10312,Codigos[],2,0)</f>
        <v>Cítricos</v>
      </c>
      <c r="I10312">
        <f>+VLOOKUP(Tabla2[[#This Row],[Categoría]],Cod_procesamiento10[],2,0)</f>
        <v>2</v>
      </c>
      <c r="J10312" t="s">
        <v>163</v>
      </c>
      <c r="K10312" s="3">
        <v>952.13</v>
      </c>
    </row>
    <row r="10313" spans="1:11" x14ac:dyDescent="0.35">
      <c r="A10313">
        <v>2014</v>
      </c>
      <c r="B10313" s="5" t="s">
        <v>55</v>
      </c>
      <c r="C10313" s="10">
        <v>41821</v>
      </c>
      <c r="D10313" t="s">
        <v>17</v>
      </c>
      <c r="E10313">
        <f>+VLOOKUP(Tabla2[[#This Row],[Punto de venta]],Punto_venta[],2,0)</f>
        <v>2</v>
      </c>
      <c r="F10313" t="s">
        <v>13</v>
      </c>
      <c r="G10313">
        <f>+VLOOKUP(Tabla2[[#This Row],[Cultivo]],Cod_categoría[],2,0)</f>
        <v>100106002</v>
      </c>
      <c r="H10313" t="str">
        <f>+VLOOKUP(F10313,Codigos[],2,0)</f>
        <v>Frutos oleaginosos</v>
      </c>
      <c r="I10313">
        <f>+VLOOKUP(Tabla2[[#This Row],[Categoría]],Cod_procesamiento10[],2,0)</f>
        <v>12</v>
      </c>
      <c r="J10313" t="s">
        <v>163</v>
      </c>
      <c r="K10313" s="3">
        <v>1850.62</v>
      </c>
    </row>
    <row r="10314" spans="1:11" x14ac:dyDescent="0.35">
      <c r="A10314">
        <v>2014</v>
      </c>
      <c r="B10314" s="5" t="s">
        <v>55</v>
      </c>
      <c r="C10314" s="10">
        <v>41821</v>
      </c>
      <c r="D10314" t="s">
        <v>17</v>
      </c>
      <c r="E10314">
        <f>+VLOOKUP(Tabla2[[#This Row],[Punto de venta]],Punto_venta[],2,0)</f>
        <v>2</v>
      </c>
      <c r="F10314" t="s">
        <v>14</v>
      </c>
      <c r="G10314">
        <f>+VLOOKUP(Tabla2[[#This Row],[Cultivo]],Cod_categoría[],2,0)</f>
        <v>100104005</v>
      </c>
      <c r="H10314" t="str">
        <f>+VLOOKUP(F10314,Codigos[],2,0)</f>
        <v>Frutos de pepita</v>
      </c>
      <c r="I10314">
        <f>+VLOOKUP(Tabla2[[#This Row],[Categoría]],Cod_procesamiento10[],2,0)</f>
        <v>3</v>
      </c>
      <c r="J10314" t="s">
        <v>163</v>
      </c>
      <c r="K10314" s="3">
        <v>1014.02</v>
      </c>
    </row>
    <row r="10315" spans="1:11" x14ac:dyDescent="0.35">
      <c r="A10315">
        <v>2014</v>
      </c>
      <c r="B10315" s="5" t="s">
        <v>55</v>
      </c>
      <c r="C10315" s="10">
        <v>41821</v>
      </c>
      <c r="D10315" t="s">
        <v>17</v>
      </c>
      <c r="E10315">
        <f>+VLOOKUP(Tabla2[[#This Row],[Punto de venta]],Punto_venta[],2,0)</f>
        <v>2</v>
      </c>
      <c r="F10315" t="s">
        <v>15</v>
      </c>
      <c r="G10315">
        <f>+VLOOKUP(Tabla2[[#This Row],[Cultivo]],Cod_categoría[],2,0)</f>
        <v>100108006</v>
      </c>
      <c r="H10315" t="str">
        <f>+VLOOKUP(F10315,Codigos[],2,0)</f>
        <v>Frutos tropicales y subtropicales</v>
      </c>
      <c r="I10315">
        <f>+VLOOKUP(Tabla2[[#This Row],[Categoría]],Cod_procesamiento10[],2,0)</f>
        <v>4</v>
      </c>
      <c r="J10315" t="s">
        <v>163</v>
      </c>
      <c r="K10315" s="3">
        <v>649.1</v>
      </c>
    </row>
    <row r="10316" spans="1:11" x14ac:dyDescent="0.35">
      <c r="A10316">
        <v>2014</v>
      </c>
      <c r="B10316" s="5" t="s">
        <v>55</v>
      </c>
      <c r="C10316" s="10">
        <v>41821</v>
      </c>
      <c r="D10316" t="s">
        <v>2</v>
      </c>
      <c r="E10316">
        <f>+VLOOKUP(Tabla2[[#This Row],[Punto de venta]],Punto_venta[],2,0)</f>
        <v>1</v>
      </c>
      <c r="F10316" t="s">
        <v>19</v>
      </c>
      <c r="G10316">
        <f>+VLOOKUP(Tabla2[[#This Row],[Cultivo]],Cod_categoría[],2,0)</f>
        <v>100101007</v>
      </c>
      <c r="H10316" t="str">
        <f>+VLOOKUP(F10316,Codigos[],2,0)</f>
        <v>Berries</v>
      </c>
      <c r="I10316">
        <f>+VLOOKUP(Tabla2[[#This Row],[Categoría]],Cod_procesamiento10[],2,0)</f>
        <v>1</v>
      </c>
      <c r="J10316" t="s">
        <v>163</v>
      </c>
      <c r="K10316" s="3">
        <v>564.41</v>
      </c>
    </row>
    <row r="10317" spans="1:11" x14ac:dyDescent="0.35">
      <c r="A10317">
        <v>2014</v>
      </c>
      <c r="B10317" s="5" t="s">
        <v>55</v>
      </c>
      <c r="C10317" s="10">
        <v>41821</v>
      </c>
      <c r="D10317" t="s">
        <v>2</v>
      </c>
      <c r="E10317">
        <f>+VLOOKUP(Tabla2[[#This Row],[Punto de venta]],Punto_venta[],2,0)</f>
        <v>1</v>
      </c>
      <c r="F10317" t="s">
        <v>9</v>
      </c>
      <c r="G10317">
        <f>+VLOOKUP(Tabla2[[#This Row],[Cultivo]],Cod_categoría[],2,0)</f>
        <v>100102003</v>
      </c>
      <c r="H10317" t="str">
        <f>+VLOOKUP(F10317,Codigos[],2,0)</f>
        <v>Cítricos</v>
      </c>
      <c r="I10317">
        <f>+VLOOKUP(Tabla2[[#This Row],[Categoría]],Cod_procesamiento10[],2,0)</f>
        <v>2</v>
      </c>
      <c r="J10317" t="s">
        <v>163</v>
      </c>
      <c r="K10317" s="3">
        <v>509.74</v>
      </c>
    </row>
    <row r="10318" spans="1:11" x14ac:dyDescent="0.35">
      <c r="A10318">
        <v>2014</v>
      </c>
      <c r="B10318" s="5" t="s">
        <v>55</v>
      </c>
      <c r="C10318" s="10">
        <v>41821</v>
      </c>
      <c r="D10318" t="s">
        <v>2</v>
      </c>
      <c r="E10318">
        <f>+VLOOKUP(Tabla2[[#This Row],[Punto de venta]],Punto_venta[],2,0)</f>
        <v>1</v>
      </c>
      <c r="F10318" t="s">
        <v>20</v>
      </c>
      <c r="G10318">
        <f>+VLOOKUP(Tabla2[[#This Row],[Cultivo]],Cod_categoría[],2,0)</f>
        <v>100102004</v>
      </c>
      <c r="H10318" t="str">
        <f>+VLOOKUP(F10318,Codigos[],2,0)</f>
        <v>Cítricos</v>
      </c>
      <c r="I10318">
        <f>+VLOOKUP(Tabla2[[#This Row],[Categoría]],Cod_procesamiento10[],2,0)</f>
        <v>2</v>
      </c>
      <c r="J10318" t="s">
        <v>163</v>
      </c>
      <c r="K10318" s="3">
        <v>772.14</v>
      </c>
    </row>
    <row r="10319" spans="1:11" x14ac:dyDescent="0.35">
      <c r="A10319">
        <v>2014</v>
      </c>
      <c r="B10319" s="5" t="s">
        <v>55</v>
      </c>
      <c r="C10319" s="10">
        <v>41821</v>
      </c>
      <c r="D10319" t="s">
        <v>2</v>
      </c>
      <c r="E10319">
        <f>+VLOOKUP(Tabla2[[#This Row],[Punto de venta]],Punto_venta[],2,0)</f>
        <v>1</v>
      </c>
      <c r="F10319" t="s">
        <v>10</v>
      </c>
      <c r="G10319">
        <f>+VLOOKUP(Tabla2[[#This Row],[Cultivo]],Cod_categoría[],2,0)</f>
        <v>100104002</v>
      </c>
      <c r="H10319" t="str">
        <f>+VLOOKUP(F10319,Codigos[],2,0)</f>
        <v>Frutos de pepita</v>
      </c>
      <c r="I10319">
        <f>+VLOOKUP(Tabla2[[#This Row],[Categoría]],Cod_procesamiento10[],2,0)</f>
        <v>3</v>
      </c>
      <c r="J10319" t="s">
        <v>163</v>
      </c>
      <c r="K10319" s="3">
        <v>456.99</v>
      </c>
    </row>
    <row r="10320" spans="1:11" x14ac:dyDescent="0.35">
      <c r="A10320">
        <v>2014</v>
      </c>
      <c r="B10320" s="5" t="s">
        <v>55</v>
      </c>
      <c r="C10320" s="10">
        <v>41821</v>
      </c>
      <c r="D10320" t="s">
        <v>2</v>
      </c>
      <c r="E10320">
        <f>+VLOOKUP(Tabla2[[#This Row],[Punto de venta]],Punto_venta[],2,0)</f>
        <v>1</v>
      </c>
      <c r="F10320" t="s">
        <v>11</v>
      </c>
      <c r="G10320">
        <f>+VLOOKUP(Tabla2[[#This Row],[Cultivo]],Cod_categoría[],2,0)</f>
        <v>100102005</v>
      </c>
      <c r="H10320" t="str">
        <f>+VLOOKUP(F10320,Codigos[],2,0)</f>
        <v>Cítricos</v>
      </c>
      <c r="I10320">
        <f>+VLOOKUP(Tabla2[[#This Row],[Categoría]],Cod_procesamiento10[],2,0)</f>
        <v>2</v>
      </c>
      <c r="J10320" t="s">
        <v>163</v>
      </c>
      <c r="K10320" s="3">
        <v>493.27</v>
      </c>
    </row>
    <row r="10321" spans="1:11" x14ac:dyDescent="0.35">
      <c r="A10321">
        <v>2014</v>
      </c>
      <c r="B10321" s="5" t="s">
        <v>55</v>
      </c>
      <c r="C10321" s="10">
        <v>41821</v>
      </c>
      <c r="D10321" t="s">
        <v>2</v>
      </c>
      <c r="E10321">
        <f>+VLOOKUP(Tabla2[[#This Row],[Punto de venta]],Punto_venta[],2,0)</f>
        <v>1</v>
      </c>
      <c r="F10321" t="s">
        <v>13</v>
      </c>
      <c r="G10321">
        <f>+VLOOKUP(Tabla2[[#This Row],[Cultivo]],Cod_categoría[],2,0)</f>
        <v>100106002</v>
      </c>
      <c r="H10321" t="str">
        <f>+VLOOKUP(F10321,Codigos[],2,0)</f>
        <v>Frutos oleaginosos</v>
      </c>
      <c r="I10321">
        <f>+VLOOKUP(Tabla2[[#This Row],[Categoría]],Cod_procesamiento10[],2,0)</f>
        <v>12</v>
      </c>
      <c r="J10321" t="s">
        <v>163</v>
      </c>
      <c r="K10321" s="3">
        <v>1615.74</v>
      </c>
    </row>
    <row r="10322" spans="1:11" x14ac:dyDescent="0.35">
      <c r="A10322">
        <v>2014</v>
      </c>
      <c r="B10322" s="5" t="s">
        <v>55</v>
      </c>
      <c r="C10322" s="10">
        <v>41821</v>
      </c>
      <c r="D10322" t="s">
        <v>2</v>
      </c>
      <c r="E10322">
        <f>+VLOOKUP(Tabla2[[#This Row],[Punto de venta]],Punto_venta[],2,0)</f>
        <v>1</v>
      </c>
      <c r="F10322" t="s">
        <v>14</v>
      </c>
      <c r="G10322">
        <f>+VLOOKUP(Tabla2[[#This Row],[Cultivo]],Cod_categoría[],2,0)</f>
        <v>100104005</v>
      </c>
      <c r="H10322" t="str">
        <f>+VLOOKUP(F10322,Codigos[],2,0)</f>
        <v>Frutos de pepita</v>
      </c>
      <c r="I10322">
        <f>+VLOOKUP(Tabla2[[#This Row],[Categoría]],Cod_procesamiento10[],2,0)</f>
        <v>3</v>
      </c>
      <c r="J10322" t="s">
        <v>163</v>
      </c>
      <c r="K10322" s="3">
        <v>541.62</v>
      </c>
    </row>
    <row r="10323" spans="1:11" x14ac:dyDescent="0.35">
      <c r="A10323">
        <v>2014</v>
      </c>
      <c r="B10323" s="5" t="s">
        <v>55</v>
      </c>
      <c r="C10323" s="10">
        <v>41821</v>
      </c>
      <c r="D10323" t="s">
        <v>2</v>
      </c>
      <c r="E10323">
        <f>+VLOOKUP(Tabla2[[#This Row],[Punto de venta]],Punto_venta[],2,0)</f>
        <v>1</v>
      </c>
      <c r="F10323" t="s">
        <v>15</v>
      </c>
      <c r="G10323">
        <f>+VLOOKUP(Tabla2[[#This Row],[Cultivo]],Cod_categoría[],2,0)</f>
        <v>100108006</v>
      </c>
      <c r="H10323" t="str">
        <f>+VLOOKUP(F10323,Codigos[],2,0)</f>
        <v>Frutos tropicales y subtropicales</v>
      </c>
      <c r="I10323">
        <f>+VLOOKUP(Tabla2[[#This Row],[Categoría]],Cod_procesamiento10[],2,0)</f>
        <v>4</v>
      </c>
      <c r="J10323" t="s">
        <v>163</v>
      </c>
      <c r="K10323" s="3">
        <v>440.5</v>
      </c>
    </row>
    <row r="10324" spans="1:11" x14ac:dyDescent="0.35">
      <c r="A10324">
        <v>2014</v>
      </c>
      <c r="B10324" s="5" t="s">
        <v>55</v>
      </c>
      <c r="C10324" s="10">
        <v>41821</v>
      </c>
      <c r="D10324" t="s">
        <v>17</v>
      </c>
      <c r="E10324">
        <f>+VLOOKUP(Tabla2[[#This Row],[Punto de venta]],Punto_venta[],2,0)</f>
        <v>2</v>
      </c>
      <c r="F10324" t="s">
        <v>19</v>
      </c>
      <c r="G10324">
        <f>+VLOOKUP(Tabla2[[#This Row],[Cultivo]],Cod_categoría[],2,0)</f>
        <v>100101007</v>
      </c>
      <c r="H10324" t="str">
        <f>+VLOOKUP(F10324,Codigos[],2,0)</f>
        <v>Berries</v>
      </c>
      <c r="I10324">
        <f>+VLOOKUP(Tabla2[[#This Row],[Categoría]],Cod_procesamiento10[],2,0)</f>
        <v>1</v>
      </c>
      <c r="J10324" t="s">
        <v>163</v>
      </c>
      <c r="K10324" s="3">
        <v>1340.67</v>
      </c>
    </row>
    <row r="10325" spans="1:11" x14ac:dyDescent="0.35">
      <c r="A10325">
        <v>2014</v>
      </c>
      <c r="B10325" s="5" t="s">
        <v>55</v>
      </c>
      <c r="C10325" s="10">
        <v>41821</v>
      </c>
      <c r="D10325" t="s">
        <v>17</v>
      </c>
      <c r="E10325">
        <f>+VLOOKUP(Tabla2[[#This Row],[Punto de venta]],Punto_venta[],2,0)</f>
        <v>2</v>
      </c>
      <c r="F10325" t="s">
        <v>9</v>
      </c>
      <c r="G10325">
        <f>+VLOOKUP(Tabla2[[#This Row],[Cultivo]],Cod_categoría[],2,0)</f>
        <v>100102003</v>
      </c>
      <c r="H10325" t="str">
        <f>+VLOOKUP(F10325,Codigos[],2,0)</f>
        <v>Cítricos</v>
      </c>
      <c r="I10325">
        <f>+VLOOKUP(Tabla2[[#This Row],[Categoría]],Cod_procesamiento10[],2,0)</f>
        <v>2</v>
      </c>
      <c r="J10325" t="s">
        <v>163</v>
      </c>
      <c r="K10325" s="3">
        <v>1096.3900000000001</v>
      </c>
    </row>
    <row r="10326" spans="1:11" x14ac:dyDescent="0.35">
      <c r="A10326">
        <v>2014</v>
      </c>
      <c r="B10326" s="5" t="s">
        <v>55</v>
      </c>
      <c r="C10326" s="10">
        <v>41821</v>
      </c>
      <c r="D10326" t="s">
        <v>17</v>
      </c>
      <c r="E10326">
        <f>+VLOOKUP(Tabla2[[#This Row],[Punto de venta]],Punto_venta[],2,0)</f>
        <v>2</v>
      </c>
      <c r="F10326" t="s">
        <v>20</v>
      </c>
      <c r="G10326">
        <f>+VLOOKUP(Tabla2[[#This Row],[Cultivo]],Cod_categoría[],2,0)</f>
        <v>100102004</v>
      </c>
      <c r="H10326" t="str">
        <f>+VLOOKUP(F10326,Codigos[],2,0)</f>
        <v>Cítricos</v>
      </c>
      <c r="I10326">
        <f>+VLOOKUP(Tabla2[[#This Row],[Categoría]],Cod_procesamiento10[],2,0)</f>
        <v>2</v>
      </c>
      <c r="J10326" t="s">
        <v>163</v>
      </c>
      <c r="K10326" s="3">
        <v>1729.84</v>
      </c>
    </row>
    <row r="10327" spans="1:11" x14ac:dyDescent="0.35">
      <c r="A10327">
        <v>2014</v>
      </c>
      <c r="B10327" s="5" t="s">
        <v>55</v>
      </c>
      <c r="C10327" s="10">
        <v>41821</v>
      </c>
      <c r="D10327" t="s">
        <v>17</v>
      </c>
      <c r="E10327">
        <f>+VLOOKUP(Tabla2[[#This Row],[Punto de venta]],Punto_venta[],2,0)</f>
        <v>2</v>
      </c>
      <c r="F10327" t="s">
        <v>10</v>
      </c>
      <c r="G10327">
        <f>+VLOOKUP(Tabla2[[#This Row],[Cultivo]],Cod_categoría[],2,0)</f>
        <v>100104002</v>
      </c>
      <c r="H10327" t="str">
        <f>+VLOOKUP(F10327,Codigos[],2,0)</f>
        <v>Frutos de pepita</v>
      </c>
      <c r="I10327">
        <f>+VLOOKUP(Tabla2[[#This Row],[Categoría]],Cod_procesamiento10[],2,0)</f>
        <v>3</v>
      </c>
      <c r="J10327" t="s">
        <v>163</v>
      </c>
      <c r="K10327" s="3">
        <v>875.54</v>
      </c>
    </row>
    <row r="10328" spans="1:11" x14ac:dyDescent="0.35">
      <c r="A10328">
        <v>2014</v>
      </c>
      <c r="B10328" s="5" t="s">
        <v>55</v>
      </c>
      <c r="C10328" s="10">
        <v>41821</v>
      </c>
      <c r="D10328" t="s">
        <v>17</v>
      </c>
      <c r="E10328">
        <f>+VLOOKUP(Tabla2[[#This Row],[Punto de venta]],Punto_venta[],2,0)</f>
        <v>2</v>
      </c>
      <c r="F10328" t="s">
        <v>11</v>
      </c>
      <c r="G10328">
        <f>+VLOOKUP(Tabla2[[#This Row],[Cultivo]],Cod_categoría[],2,0)</f>
        <v>100102005</v>
      </c>
      <c r="H10328" t="str">
        <f>+VLOOKUP(F10328,Codigos[],2,0)</f>
        <v>Cítricos</v>
      </c>
      <c r="I10328">
        <f>+VLOOKUP(Tabla2[[#This Row],[Categoría]],Cod_procesamiento10[],2,0)</f>
        <v>2</v>
      </c>
      <c r="J10328" t="s">
        <v>163</v>
      </c>
      <c r="K10328" s="3">
        <v>928.15</v>
      </c>
    </row>
    <row r="10329" spans="1:11" x14ac:dyDescent="0.35">
      <c r="A10329">
        <v>2014</v>
      </c>
      <c r="B10329" s="5" t="s">
        <v>55</v>
      </c>
      <c r="C10329" s="10">
        <v>41821</v>
      </c>
      <c r="D10329" t="s">
        <v>17</v>
      </c>
      <c r="E10329">
        <f>+VLOOKUP(Tabla2[[#This Row],[Punto de venta]],Punto_venta[],2,0)</f>
        <v>2</v>
      </c>
      <c r="F10329" t="s">
        <v>13</v>
      </c>
      <c r="G10329">
        <f>+VLOOKUP(Tabla2[[#This Row],[Cultivo]],Cod_categoría[],2,0)</f>
        <v>100106002</v>
      </c>
      <c r="H10329" t="str">
        <f>+VLOOKUP(F10329,Codigos[],2,0)</f>
        <v>Frutos oleaginosos</v>
      </c>
      <c r="I10329">
        <f>+VLOOKUP(Tabla2[[#This Row],[Categoría]],Cod_procesamiento10[],2,0)</f>
        <v>12</v>
      </c>
      <c r="J10329" t="s">
        <v>163</v>
      </c>
      <c r="K10329" s="3">
        <v>2015.89</v>
      </c>
    </row>
    <row r="10330" spans="1:11" x14ac:dyDescent="0.35">
      <c r="A10330">
        <v>2014</v>
      </c>
      <c r="B10330" s="5" t="s">
        <v>55</v>
      </c>
      <c r="C10330" s="10">
        <v>41821</v>
      </c>
      <c r="D10330" t="s">
        <v>17</v>
      </c>
      <c r="E10330">
        <f>+VLOOKUP(Tabla2[[#This Row],[Punto de venta]],Punto_venta[],2,0)</f>
        <v>2</v>
      </c>
      <c r="F10330" t="s">
        <v>14</v>
      </c>
      <c r="G10330">
        <f>+VLOOKUP(Tabla2[[#This Row],[Cultivo]],Cod_categoría[],2,0)</f>
        <v>100104005</v>
      </c>
      <c r="H10330" t="str">
        <f>+VLOOKUP(F10330,Codigos[],2,0)</f>
        <v>Frutos de pepita</v>
      </c>
      <c r="I10330">
        <f>+VLOOKUP(Tabla2[[#This Row],[Categoría]],Cod_procesamiento10[],2,0)</f>
        <v>3</v>
      </c>
      <c r="J10330" t="s">
        <v>163</v>
      </c>
      <c r="K10330" s="3">
        <v>1030.24</v>
      </c>
    </row>
    <row r="10331" spans="1:11" x14ac:dyDescent="0.35">
      <c r="A10331">
        <v>2014</v>
      </c>
      <c r="B10331" s="5" t="s">
        <v>55</v>
      </c>
      <c r="C10331" s="10">
        <v>41821</v>
      </c>
      <c r="D10331" t="s">
        <v>17</v>
      </c>
      <c r="E10331">
        <f>+VLOOKUP(Tabla2[[#This Row],[Punto de venta]],Punto_venta[],2,0)</f>
        <v>2</v>
      </c>
      <c r="F10331" t="s">
        <v>15</v>
      </c>
      <c r="G10331">
        <f>+VLOOKUP(Tabla2[[#This Row],[Cultivo]],Cod_categoría[],2,0)</f>
        <v>100108006</v>
      </c>
      <c r="H10331" t="str">
        <f>+VLOOKUP(F10331,Codigos[],2,0)</f>
        <v>Frutos tropicales y subtropicales</v>
      </c>
      <c r="I10331">
        <f>+VLOOKUP(Tabla2[[#This Row],[Categoría]],Cod_procesamiento10[],2,0)</f>
        <v>4</v>
      </c>
      <c r="J10331" t="s">
        <v>163</v>
      </c>
      <c r="K10331" s="3">
        <v>606.87</v>
      </c>
    </row>
    <row r="10332" spans="1:11" x14ac:dyDescent="0.35">
      <c r="A10332">
        <v>2014</v>
      </c>
      <c r="B10332" s="5" t="s">
        <v>55</v>
      </c>
      <c r="C10332" s="10">
        <v>41821</v>
      </c>
      <c r="D10332" t="s">
        <v>2</v>
      </c>
      <c r="E10332">
        <f>+VLOOKUP(Tabla2[[#This Row],[Punto de venta]],Punto_venta[],2,0)</f>
        <v>1</v>
      </c>
      <c r="F10332" t="s">
        <v>19</v>
      </c>
      <c r="G10332">
        <f>+VLOOKUP(Tabla2[[#This Row],[Cultivo]],Cod_categoría[],2,0)</f>
        <v>100101007</v>
      </c>
      <c r="H10332" t="str">
        <f>+VLOOKUP(F10332,Codigos[],2,0)</f>
        <v>Berries</v>
      </c>
      <c r="I10332">
        <f>+VLOOKUP(Tabla2[[#This Row],[Categoría]],Cod_procesamiento10[],2,0)</f>
        <v>1</v>
      </c>
      <c r="J10332" t="s">
        <v>163</v>
      </c>
      <c r="K10332" s="3">
        <v>570.48</v>
      </c>
    </row>
    <row r="10333" spans="1:11" x14ac:dyDescent="0.35">
      <c r="A10333">
        <v>2014</v>
      </c>
      <c r="B10333" s="5" t="s">
        <v>55</v>
      </c>
      <c r="C10333" s="10">
        <v>41821</v>
      </c>
      <c r="D10333" t="s">
        <v>2</v>
      </c>
      <c r="E10333">
        <f>+VLOOKUP(Tabla2[[#This Row],[Punto de venta]],Punto_venta[],2,0)</f>
        <v>1</v>
      </c>
      <c r="F10333" t="s">
        <v>9</v>
      </c>
      <c r="G10333">
        <f>+VLOOKUP(Tabla2[[#This Row],[Cultivo]],Cod_categoría[],2,0)</f>
        <v>100102003</v>
      </c>
      <c r="H10333" t="str">
        <f>+VLOOKUP(F10333,Codigos[],2,0)</f>
        <v>Cítricos</v>
      </c>
      <c r="I10333">
        <f>+VLOOKUP(Tabla2[[#This Row],[Categoría]],Cod_procesamiento10[],2,0)</f>
        <v>2</v>
      </c>
      <c r="J10333" t="s">
        <v>163</v>
      </c>
      <c r="K10333" s="3">
        <v>480.81</v>
      </c>
    </row>
    <row r="10334" spans="1:11" x14ac:dyDescent="0.35">
      <c r="A10334">
        <v>2014</v>
      </c>
      <c r="B10334" s="5" t="s">
        <v>55</v>
      </c>
      <c r="C10334" s="10">
        <v>41821</v>
      </c>
      <c r="D10334" t="s">
        <v>2</v>
      </c>
      <c r="E10334">
        <f>+VLOOKUP(Tabla2[[#This Row],[Punto de venta]],Punto_venta[],2,0)</f>
        <v>1</v>
      </c>
      <c r="F10334" t="s">
        <v>20</v>
      </c>
      <c r="G10334">
        <f>+VLOOKUP(Tabla2[[#This Row],[Cultivo]],Cod_categoría[],2,0)</f>
        <v>100102004</v>
      </c>
      <c r="H10334" t="str">
        <f>+VLOOKUP(F10334,Codigos[],2,0)</f>
        <v>Cítricos</v>
      </c>
      <c r="I10334">
        <f>+VLOOKUP(Tabla2[[#This Row],[Categoría]],Cod_procesamiento10[],2,0)</f>
        <v>2</v>
      </c>
      <c r="J10334" t="s">
        <v>163</v>
      </c>
      <c r="K10334" s="3">
        <v>819.72</v>
      </c>
    </row>
    <row r="10335" spans="1:11" x14ac:dyDescent="0.35">
      <c r="A10335">
        <v>2014</v>
      </c>
      <c r="B10335" s="5" t="s">
        <v>55</v>
      </c>
      <c r="C10335" s="10">
        <v>41821</v>
      </c>
      <c r="D10335" t="s">
        <v>2</v>
      </c>
      <c r="E10335">
        <f>+VLOOKUP(Tabla2[[#This Row],[Punto de venta]],Punto_venta[],2,0)</f>
        <v>1</v>
      </c>
      <c r="F10335" t="s">
        <v>10</v>
      </c>
      <c r="G10335">
        <f>+VLOOKUP(Tabla2[[#This Row],[Cultivo]],Cod_categoría[],2,0)</f>
        <v>100104002</v>
      </c>
      <c r="H10335" t="str">
        <f>+VLOOKUP(F10335,Codigos[],2,0)</f>
        <v>Frutos de pepita</v>
      </c>
      <c r="I10335">
        <f>+VLOOKUP(Tabla2[[#This Row],[Categoría]],Cod_procesamiento10[],2,0)</f>
        <v>3</v>
      </c>
      <c r="J10335" t="s">
        <v>163</v>
      </c>
      <c r="K10335" s="3">
        <v>467.86</v>
      </c>
    </row>
    <row r="10336" spans="1:11" x14ac:dyDescent="0.35">
      <c r="A10336">
        <v>2014</v>
      </c>
      <c r="B10336" s="5" t="s">
        <v>55</v>
      </c>
      <c r="C10336" s="10">
        <v>41821</v>
      </c>
      <c r="D10336" t="s">
        <v>2</v>
      </c>
      <c r="E10336">
        <f>+VLOOKUP(Tabla2[[#This Row],[Punto de venta]],Punto_venta[],2,0)</f>
        <v>1</v>
      </c>
      <c r="F10336" t="s">
        <v>11</v>
      </c>
      <c r="G10336">
        <f>+VLOOKUP(Tabla2[[#This Row],[Cultivo]],Cod_categoría[],2,0)</f>
        <v>100102005</v>
      </c>
      <c r="H10336" t="str">
        <f>+VLOOKUP(F10336,Codigos[],2,0)</f>
        <v>Cítricos</v>
      </c>
      <c r="I10336">
        <f>+VLOOKUP(Tabla2[[#This Row],[Categoría]],Cod_procesamiento10[],2,0)</f>
        <v>2</v>
      </c>
      <c r="J10336" t="s">
        <v>163</v>
      </c>
      <c r="K10336" s="3">
        <v>518.83000000000004</v>
      </c>
    </row>
    <row r="10337" spans="1:11" x14ac:dyDescent="0.35">
      <c r="A10337">
        <v>2014</v>
      </c>
      <c r="B10337" s="5" t="s">
        <v>55</v>
      </c>
      <c r="C10337" s="10">
        <v>41821</v>
      </c>
      <c r="D10337" t="s">
        <v>2</v>
      </c>
      <c r="E10337">
        <f>+VLOOKUP(Tabla2[[#This Row],[Punto de venta]],Punto_venta[],2,0)</f>
        <v>1</v>
      </c>
      <c r="F10337" t="s">
        <v>13</v>
      </c>
      <c r="G10337">
        <f>+VLOOKUP(Tabla2[[#This Row],[Cultivo]],Cod_categoría[],2,0)</f>
        <v>100106002</v>
      </c>
      <c r="H10337" t="str">
        <f>+VLOOKUP(F10337,Codigos[],2,0)</f>
        <v>Frutos oleaginosos</v>
      </c>
      <c r="I10337">
        <f>+VLOOKUP(Tabla2[[#This Row],[Categoría]],Cod_procesamiento10[],2,0)</f>
        <v>12</v>
      </c>
      <c r="J10337" t="s">
        <v>163</v>
      </c>
      <c r="K10337" s="3">
        <v>1686.17</v>
      </c>
    </row>
    <row r="10338" spans="1:11" x14ac:dyDescent="0.35">
      <c r="A10338">
        <v>2014</v>
      </c>
      <c r="B10338" s="5" t="s">
        <v>55</v>
      </c>
      <c r="C10338" s="10">
        <v>41821</v>
      </c>
      <c r="D10338" t="s">
        <v>2</v>
      </c>
      <c r="E10338">
        <f>+VLOOKUP(Tabla2[[#This Row],[Punto de venta]],Punto_venta[],2,0)</f>
        <v>1</v>
      </c>
      <c r="F10338" t="s">
        <v>14</v>
      </c>
      <c r="G10338">
        <f>+VLOOKUP(Tabla2[[#This Row],[Cultivo]],Cod_categoría[],2,0)</f>
        <v>100104005</v>
      </c>
      <c r="H10338" t="str">
        <f>+VLOOKUP(F10338,Codigos[],2,0)</f>
        <v>Frutos de pepita</v>
      </c>
      <c r="I10338">
        <f>+VLOOKUP(Tabla2[[#This Row],[Categoría]],Cod_procesamiento10[],2,0)</f>
        <v>3</v>
      </c>
      <c r="J10338" t="s">
        <v>163</v>
      </c>
      <c r="K10338" s="3">
        <v>565.16</v>
      </c>
    </row>
    <row r="10339" spans="1:11" x14ac:dyDescent="0.35">
      <c r="A10339">
        <v>2014</v>
      </c>
      <c r="B10339" s="5" t="s">
        <v>55</v>
      </c>
      <c r="C10339" s="10">
        <v>41821</v>
      </c>
      <c r="D10339" t="s">
        <v>2</v>
      </c>
      <c r="E10339">
        <f>+VLOOKUP(Tabla2[[#This Row],[Punto de venta]],Punto_venta[],2,0)</f>
        <v>1</v>
      </c>
      <c r="F10339" t="s">
        <v>15</v>
      </c>
      <c r="G10339">
        <f>+VLOOKUP(Tabla2[[#This Row],[Cultivo]],Cod_categoría[],2,0)</f>
        <v>100108006</v>
      </c>
      <c r="H10339" t="str">
        <f>+VLOOKUP(F10339,Codigos[],2,0)</f>
        <v>Frutos tropicales y subtropicales</v>
      </c>
      <c r="I10339">
        <f>+VLOOKUP(Tabla2[[#This Row],[Categoría]],Cod_procesamiento10[],2,0)</f>
        <v>4</v>
      </c>
      <c r="J10339" t="s">
        <v>163</v>
      </c>
      <c r="K10339" s="3">
        <v>479.22</v>
      </c>
    </row>
    <row r="10340" spans="1:11" x14ac:dyDescent="0.35">
      <c r="A10340">
        <v>2014</v>
      </c>
      <c r="B10340" s="5" t="s">
        <v>55</v>
      </c>
      <c r="C10340" s="10">
        <v>41821</v>
      </c>
      <c r="D10340" t="s">
        <v>17</v>
      </c>
      <c r="E10340">
        <f>+VLOOKUP(Tabla2[[#This Row],[Punto de venta]],Punto_venta[],2,0)</f>
        <v>2</v>
      </c>
      <c r="F10340" t="s">
        <v>19</v>
      </c>
      <c r="G10340">
        <f>+VLOOKUP(Tabla2[[#This Row],[Cultivo]],Cod_categoría[],2,0)</f>
        <v>100101007</v>
      </c>
      <c r="H10340" t="str">
        <f>+VLOOKUP(F10340,Codigos[],2,0)</f>
        <v>Berries</v>
      </c>
      <c r="I10340">
        <f>+VLOOKUP(Tabla2[[#This Row],[Categoría]],Cod_procesamiento10[],2,0)</f>
        <v>1</v>
      </c>
      <c r="J10340" t="s">
        <v>163</v>
      </c>
      <c r="K10340" s="3">
        <v>1389.32</v>
      </c>
    </row>
    <row r="10341" spans="1:11" x14ac:dyDescent="0.35">
      <c r="A10341">
        <v>2014</v>
      </c>
      <c r="B10341" s="5" t="s">
        <v>55</v>
      </c>
      <c r="C10341" s="10">
        <v>41821</v>
      </c>
      <c r="D10341" t="s">
        <v>17</v>
      </c>
      <c r="E10341">
        <f>+VLOOKUP(Tabla2[[#This Row],[Punto de venta]],Punto_venta[],2,0)</f>
        <v>2</v>
      </c>
      <c r="F10341" t="s">
        <v>9</v>
      </c>
      <c r="G10341">
        <f>+VLOOKUP(Tabla2[[#This Row],[Cultivo]],Cod_categoría[],2,0)</f>
        <v>100102003</v>
      </c>
      <c r="H10341" t="str">
        <f>+VLOOKUP(F10341,Codigos[],2,0)</f>
        <v>Cítricos</v>
      </c>
      <c r="I10341">
        <f>+VLOOKUP(Tabla2[[#This Row],[Categoría]],Cod_procesamiento10[],2,0)</f>
        <v>2</v>
      </c>
      <c r="J10341" t="s">
        <v>163</v>
      </c>
      <c r="K10341" s="3">
        <v>1002.38</v>
      </c>
    </row>
    <row r="10342" spans="1:11" x14ac:dyDescent="0.35">
      <c r="A10342">
        <v>2014</v>
      </c>
      <c r="B10342" s="5" t="s">
        <v>55</v>
      </c>
      <c r="C10342" s="10">
        <v>41821</v>
      </c>
      <c r="D10342" t="s">
        <v>17</v>
      </c>
      <c r="E10342">
        <f>+VLOOKUP(Tabla2[[#This Row],[Punto de venta]],Punto_venta[],2,0)</f>
        <v>2</v>
      </c>
      <c r="F10342" t="s">
        <v>20</v>
      </c>
      <c r="G10342">
        <f>+VLOOKUP(Tabla2[[#This Row],[Cultivo]],Cod_categoría[],2,0)</f>
        <v>100102004</v>
      </c>
      <c r="H10342" t="str">
        <f>+VLOOKUP(F10342,Codigos[],2,0)</f>
        <v>Cítricos</v>
      </c>
      <c r="I10342">
        <f>+VLOOKUP(Tabla2[[#This Row],[Categoría]],Cod_procesamiento10[],2,0)</f>
        <v>2</v>
      </c>
      <c r="J10342" t="s">
        <v>163</v>
      </c>
      <c r="K10342" s="3">
        <v>1534.99</v>
      </c>
    </row>
    <row r="10343" spans="1:11" x14ac:dyDescent="0.35">
      <c r="A10343">
        <v>2014</v>
      </c>
      <c r="B10343" s="5" t="s">
        <v>55</v>
      </c>
      <c r="C10343" s="10">
        <v>41821</v>
      </c>
      <c r="D10343" t="s">
        <v>17</v>
      </c>
      <c r="E10343">
        <f>+VLOOKUP(Tabla2[[#This Row],[Punto de venta]],Punto_venta[],2,0)</f>
        <v>2</v>
      </c>
      <c r="F10343" t="s">
        <v>10</v>
      </c>
      <c r="G10343">
        <f>+VLOOKUP(Tabla2[[#This Row],[Cultivo]],Cod_categoría[],2,0)</f>
        <v>100104002</v>
      </c>
      <c r="H10343" t="str">
        <f>+VLOOKUP(F10343,Codigos[],2,0)</f>
        <v>Frutos de pepita</v>
      </c>
      <c r="I10343">
        <f>+VLOOKUP(Tabla2[[#This Row],[Categoría]],Cod_procesamiento10[],2,0)</f>
        <v>3</v>
      </c>
      <c r="J10343" t="s">
        <v>163</v>
      </c>
      <c r="K10343" s="3">
        <v>883.13</v>
      </c>
    </row>
    <row r="10344" spans="1:11" x14ac:dyDescent="0.35">
      <c r="A10344">
        <v>2014</v>
      </c>
      <c r="B10344" s="5" t="s">
        <v>55</v>
      </c>
      <c r="C10344" s="10">
        <v>41821</v>
      </c>
      <c r="D10344" t="s">
        <v>17</v>
      </c>
      <c r="E10344">
        <f>+VLOOKUP(Tabla2[[#This Row],[Punto de venta]],Punto_venta[],2,0)</f>
        <v>2</v>
      </c>
      <c r="F10344" t="s">
        <v>11</v>
      </c>
      <c r="G10344">
        <f>+VLOOKUP(Tabla2[[#This Row],[Cultivo]],Cod_categoría[],2,0)</f>
        <v>100102005</v>
      </c>
      <c r="H10344" t="str">
        <f>+VLOOKUP(F10344,Codigos[],2,0)</f>
        <v>Cítricos</v>
      </c>
      <c r="I10344">
        <f>+VLOOKUP(Tabla2[[#This Row],[Categoría]],Cod_procesamiento10[],2,0)</f>
        <v>2</v>
      </c>
      <c r="J10344" t="s">
        <v>163</v>
      </c>
      <c r="K10344" s="3">
        <v>917.05</v>
      </c>
    </row>
    <row r="10345" spans="1:11" x14ac:dyDescent="0.35">
      <c r="A10345">
        <v>2014</v>
      </c>
      <c r="B10345" s="5" t="s">
        <v>55</v>
      </c>
      <c r="C10345" s="10">
        <v>41821</v>
      </c>
      <c r="D10345" t="s">
        <v>17</v>
      </c>
      <c r="E10345">
        <f>+VLOOKUP(Tabla2[[#This Row],[Punto de venta]],Punto_venta[],2,0)</f>
        <v>2</v>
      </c>
      <c r="F10345" t="s">
        <v>13</v>
      </c>
      <c r="G10345">
        <f>+VLOOKUP(Tabla2[[#This Row],[Cultivo]],Cod_categoría[],2,0)</f>
        <v>100106002</v>
      </c>
      <c r="H10345" t="str">
        <f>+VLOOKUP(F10345,Codigos[],2,0)</f>
        <v>Frutos oleaginosos</v>
      </c>
      <c r="I10345">
        <f>+VLOOKUP(Tabla2[[#This Row],[Categoría]],Cod_procesamiento10[],2,0)</f>
        <v>12</v>
      </c>
      <c r="J10345" t="s">
        <v>163</v>
      </c>
      <c r="K10345" s="3">
        <v>2090.58</v>
      </c>
    </row>
    <row r="10346" spans="1:11" x14ac:dyDescent="0.35">
      <c r="A10346">
        <v>2014</v>
      </c>
      <c r="B10346" s="5" t="s">
        <v>55</v>
      </c>
      <c r="C10346" s="10">
        <v>41821</v>
      </c>
      <c r="D10346" t="s">
        <v>17</v>
      </c>
      <c r="E10346">
        <f>+VLOOKUP(Tabla2[[#This Row],[Punto de venta]],Punto_venta[],2,0)</f>
        <v>2</v>
      </c>
      <c r="F10346" t="s">
        <v>14</v>
      </c>
      <c r="G10346">
        <f>+VLOOKUP(Tabla2[[#This Row],[Cultivo]],Cod_categoría[],2,0)</f>
        <v>100104005</v>
      </c>
      <c r="H10346" t="str">
        <f>+VLOOKUP(F10346,Codigos[],2,0)</f>
        <v>Frutos de pepita</v>
      </c>
      <c r="I10346">
        <f>+VLOOKUP(Tabla2[[#This Row],[Categoría]],Cod_procesamiento10[],2,0)</f>
        <v>3</v>
      </c>
      <c r="J10346" t="s">
        <v>163</v>
      </c>
      <c r="K10346" s="3">
        <v>1085.08</v>
      </c>
    </row>
    <row r="10347" spans="1:11" x14ac:dyDescent="0.35">
      <c r="A10347">
        <v>2014</v>
      </c>
      <c r="B10347" s="5" t="s">
        <v>55</v>
      </c>
      <c r="C10347" s="10">
        <v>41821</v>
      </c>
      <c r="D10347" t="s">
        <v>17</v>
      </c>
      <c r="E10347">
        <f>+VLOOKUP(Tabla2[[#This Row],[Punto de venta]],Punto_venta[],2,0)</f>
        <v>2</v>
      </c>
      <c r="F10347" t="s">
        <v>15</v>
      </c>
      <c r="G10347">
        <f>+VLOOKUP(Tabla2[[#This Row],[Cultivo]],Cod_categoría[],2,0)</f>
        <v>100108006</v>
      </c>
      <c r="H10347" t="str">
        <f>+VLOOKUP(F10347,Codigos[],2,0)</f>
        <v>Frutos tropicales y subtropicales</v>
      </c>
      <c r="I10347">
        <f>+VLOOKUP(Tabla2[[#This Row],[Categoría]],Cod_procesamiento10[],2,0)</f>
        <v>4</v>
      </c>
      <c r="J10347" t="s">
        <v>163</v>
      </c>
      <c r="K10347" s="3">
        <v>646.99</v>
      </c>
    </row>
    <row r="10348" spans="1:11" x14ac:dyDescent="0.35">
      <c r="A10348">
        <v>2014</v>
      </c>
      <c r="B10348" s="5" t="s">
        <v>55</v>
      </c>
      <c r="C10348" s="10">
        <v>41821</v>
      </c>
      <c r="D10348" t="s">
        <v>2</v>
      </c>
      <c r="E10348">
        <f>+VLOOKUP(Tabla2[[#This Row],[Punto de venta]],Punto_venta[],2,0)</f>
        <v>1</v>
      </c>
      <c r="F10348" t="s">
        <v>19</v>
      </c>
      <c r="G10348">
        <f>+VLOOKUP(Tabla2[[#This Row],[Cultivo]],Cod_categoría[],2,0)</f>
        <v>100101007</v>
      </c>
      <c r="H10348" t="str">
        <f>+VLOOKUP(F10348,Codigos[],2,0)</f>
        <v>Berries</v>
      </c>
      <c r="I10348">
        <f>+VLOOKUP(Tabla2[[#This Row],[Categoría]],Cod_procesamiento10[],2,0)</f>
        <v>1</v>
      </c>
      <c r="J10348" t="s">
        <v>163</v>
      </c>
      <c r="K10348" s="3">
        <v>588.01</v>
      </c>
    </row>
    <row r="10349" spans="1:11" x14ac:dyDescent="0.35">
      <c r="A10349">
        <v>2014</v>
      </c>
      <c r="B10349" s="5" t="s">
        <v>55</v>
      </c>
      <c r="C10349" s="10">
        <v>41821</v>
      </c>
      <c r="D10349" t="s">
        <v>2</v>
      </c>
      <c r="E10349">
        <f>+VLOOKUP(Tabla2[[#This Row],[Punto de venta]],Punto_venta[],2,0)</f>
        <v>1</v>
      </c>
      <c r="F10349" t="s">
        <v>9</v>
      </c>
      <c r="G10349">
        <f>+VLOOKUP(Tabla2[[#This Row],[Cultivo]],Cod_categoría[],2,0)</f>
        <v>100102003</v>
      </c>
      <c r="H10349" t="str">
        <f>+VLOOKUP(F10349,Codigos[],2,0)</f>
        <v>Cítricos</v>
      </c>
      <c r="I10349">
        <f>+VLOOKUP(Tabla2[[#This Row],[Categoría]],Cod_procesamiento10[],2,0)</f>
        <v>2</v>
      </c>
      <c r="J10349" t="s">
        <v>163</v>
      </c>
      <c r="K10349" s="3">
        <v>473.12</v>
      </c>
    </row>
    <row r="10350" spans="1:11" x14ac:dyDescent="0.35">
      <c r="A10350">
        <v>2014</v>
      </c>
      <c r="B10350" s="5" t="s">
        <v>55</v>
      </c>
      <c r="C10350" s="10">
        <v>41821</v>
      </c>
      <c r="D10350" t="s">
        <v>2</v>
      </c>
      <c r="E10350">
        <f>+VLOOKUP(Tabla2[[#This Row],[Punto de venta]],Punto_venta[],2,0)</f>
        <v>1</v>
      </c>
      <c r="F10350" t="s">
        <v>20</v>
      </c>
      <c r="G10350">
        <f>+VLOOKUP(Tabla2[[#This Row],[Cultivo]],Cod_categoría[],2,0)</f>
        <v>100102004</v>
      </c>
      <c r="H10350" t="str">
        <f>+VLOOKUP(F10350,Codigos[],2,0)</f>
        <v>Cítricos</v>
      </c>
      <c r="I10350">
        <f>+VLOOKUP(Tabla2[[#This Row],[Categoría]],Cod_procesamiento10[],2,0)</f>
        <v>2</v>
      </c>
      <c r="J10350" t="s">
        <v>163</v>
      </c>
      <c r="K10350" s="3">
        <v>767.37</v>
      </c>
    </row>
    <row r="10351" spans="1:11" x14ac:dyDescent="0.35">
      <c r="A10351">
        <v>2014</v>
      </c>
      <c r="B10351" s="5" t="s">
        <v>55</v>
      </c>
      <c r="C10351" s="10">
        <v>41821</v>
      </c>
      <c r="D10351" t="s">
        <v>2</v>
      </c>
      <c r="E10351">
        <f>+VLOOKUP(Tabla2[[#This Row],[Punto de venta]],Punto_venta[],2,0)</f>
        <v>1</v>
      </c>
      <c r="F10351" t="s">
        <v>10</v>
      </c>
      <c r="G10351">
        <f>+VLOOKUP(Tabla2[[#This Row],[Cultivo]],Cod_categoría[],2,0)</f>
        <v>100104002</v>
      </c>
      <c r="H10351" t="str">
        <f>+VLOOKUP(F10351,Codigos[],2,0)</f>
        <v>Frutos de pepita</v>
      </c>
      <c r="I10351">
        <f>+VLOOKUP(Tabla2[[#This Row],[Categoría]],Cod_procesamiento10[],2,0)</f>
        <v>3</v>
      </c>
      <c r="J10351" t="s">
        <v>163</v>
      </c>
      <c r="K10351" s="3">
        <v>464.5</v>
      </c>
    </row>
    <row r="10352" spans="1:11" x14ac:dyDescent="0.35">
      <c r="A10352">
        <v>2014</v>
      </c>
      <c r="B10352" s="5" t="s">
        <v>55</v>
      </c>
      <c r="C10352" s="10">
        <v>41821</v>
      </c>
      <c r="D10352" t="s">
        <v>2</v>
      </c>
      <c r="E10352">
        <f>+VLOOKUP(Tabla2[[#This Row],[Punto de venta]],Punto_venta[],2,0)</f>
        <v>1</v>
      </c>
      <c r="F10352" t="s">
        <v>11</v>
      </c>
      <c r="G10352">
        <f>+VLOOKUP(Tabla2[[#This Row],[Cultivo]],Cod_categoría[],2,0)</f>
        <v>100102005</v>
      </c>
      <c r="H10352" t="str">
        <f>+VLOOKUP(F10352,Codigos[],2,0)</f>
        <v>Cítricos</v>
      </c>
      <c r="I10352">
        <f>+VLOOKUP(Tabla2[[#This Row],[Categoría]],Cod_procesamiento10[],2,0)</f>
        <v>2</v>
      </c>
      <c r="J10352" t="s">
        <v>163</v>
      </c>
      <c r="K10352" s="3">
        <v>475.4</v>
      </c>
    </row>
    <row r="10353" spans="1:11" x14ac:dyDescent="0.35">
      <c r="A10353">
        <v>2014</v>
      </c>
      <c r="B10353" s="5" t="s">
        <v>55</v>
      </c>
      <c r="C10353" s="10">
        <v>41821</v>
      </c>
      <c r="D10353" t="s">
        <v>2</v>
      </c>
      <c r="E10353">
        <f>+VLOOKUP(Tabla2[[#This Row],[Punto de venta]],Punto_venta[],2,0)</f>
        <v>1</v>
      </c>
      <c r="F10353" t="s">
        <v>13</v>
      </c>
      <c r="G10353">
        <f>+VLOOKUP(Tabla2[[#This Row],[Cultivo]],Cod_categoría[],2,0)</f>
        <v>100106002</v>
      </c>
      <c r="H10353" t="str">
        <f>+VLOOKUP(F10353,Codigos[],2,0)</f>
        <v>Frutos oleaginosos</v>
      </c>
      <c r="I10353">
        <f>+VLOOKUP(Tabla2[[#This Row],[Categoría]],Cod_procesamiento10[],2,0)</f>
        <v>12</v>
      </c>
      <c r="J10353" t="s">
        <v>163</v>
      </c>
      <c r="K10353" s="3">
        <v>1723.12</v>
      </c>
    </row>
    <row r="10354" spans="1:11" x14ac:dyDescent="0.35">
      <c r="A10354">
        <v>2014</v>
      </c>
      <c r="B10354" s="5" t="s">
        <v>55</v>
      </c>
      <c r="C10354" s="10">
        <v>41821</v>
      </c>
      <c r="D10354" t="s">
        <v>2</v>
      </c>
      <c r="E10354">
        <f>+VLOOKUP(Tabla2[[#This Row],[Punto de venta]],Punto_venta[],2,0)</f>
        <v>1</v>
      </c>
      <c r="F10354" t="s">
        <v>14</v>
      </c>
      <c r="G10354">
        <f>+VLOOKUP(Tabla2[[#This Row],[Cultivo]],Cod_categoría[],2,0)</f>
        <v>100104005</v>
      </c>
      <c r="H10354" t="str">
        <f>+VLOOKUP(F10354,Codigos[],2,0)</f>
        <v>Frutos de pepita</v>
      </c>
      <c r="I10354">
        <f>+VLOOKUP(Tabla2[[#This Row],[Categoría]],Cod_procesamiento10[],2,0)</f>
        <v>3</v>
      </c>
      <c r="J10354" t="s">
        <v>163</v>
      </c>
      <c r="K10354" s="3">
        <v>551.47</v>
      </c>
    </row>
    <row r="10355" spans="1:11" x14ac:dyDescent="0.35">
      <c r="A10355">
        <v>2014</v>
      </c>
      <c r="B10355" s="5" t="s">
        <v>55</v>
      </c>
      <c r="C10355" s="10">
        <v>41821</v>
      </c>
      <c r="D10355" t="s">
        <v>2</v>
      </c>
      <c r="E10355">
        <f>+VLOOKUP(Tabla2[[#This Row],[Punto de venta]],Punto_venta[],2,0)</f>
        <v>1</v>
      </c>
      <c r="F10355" t="s">
        <v>15</v>
      </c>
      <c r="G10355">
        <f>+VLOOKUP(Tabla2[[#This Row],[Cultivo]],Cod_categoría[],2,0)</f>
        <v>100108006</v>
      </c>
      <c r="H10355" t="str">
        <f>+VLOOKUP(F10355,Codigos[],2,0)</f>
        <v>Frutos tropicales y subtropicales</v>
      </c>
      <c r="I10355">
        <f>+VLOOKUP(Tabla2[[#This Row],[Categoría]],Cod_procesamiento10[],2,0)</f>
        <v>4</v>
      </c>
      <c r="J10355" t="s">
        <v>163</v>
      </c>
      <c r="K10355" s="3">
        <v>443.59</v>
      </c>
    </row>
    <row r="10356" spans="1:11" x14ac:dyDescent="0.35">
      <c r="A10356">
        <v>2014</v>
      </c>
      <c r="B10356" s="5" t="s">
        <v>55</v>
      </c>
      <c r="C10356" s="10">
        <v>41821</v>
      </c>
      <c r="D10356" t="s">
        <v>17</v>
      </c>
      <c r="E10356">
        <f>+VLOOKUP(Tabla2[[#This Row],[Punto de venta]],Punto_venta[],2,0)</f>
        <v>2</v>
      </c>
      <c r="F10356" t="s">
        <v>19</v>
      </c>
      <c r="G10356">
        <f>+VLOOKUP(Tabla2[[#This Row],[Cultivo]],Cod_categoría[],2,0)</f>
        <v>100101007</v>
      </c>
      <c r="H10356" t="str">
        <f>+VLOOKUP(F10356,Codigos[],2,0)</f>
        <v>Berries</v>
      </c>
      <c r="I10356">
        <f>+VLOOKUP(Tabla2[[#This Row],[Categoría]],Cod_procesamiento10[],2,0)</f>
        <v>1</v>
      </c>
      <c r="J10356" t="s">
        <v>163</v>
      </c>
      <c r="K10356" s="3">
        <v>1327.01</v>
      </c>
    </row>
    <row r="10357" spans="1:11" x14ac:dyDescent="0.35">
      <c r="A10357">
        <v>2014</v>
      </c>
      <c r="B10357" s="5" t="s">
        <v>55</v>
      </c>
      <c r="C10357" s="10">
        <v>41821</v>
      </c>
      <c r="D10357" t="s">
        <v>17</v>
      </c>
      <c r="E10357">
        <f>+VLOOKUP(Tabla2[[#This Row],[Punto de venta]],Punto_venta[],2,0)</f>
        <v>2</v>
      </c>
      <c r="F10357" t="s">
        <v>9</v>
      </c>
      <c r="G10357">
        <f>+VLOOKUP(Tabla2[[#This Row],[Cultivo]],Cod_categoría[],2,0)</f>
        <v>100102003</v>
      </c>
      <c r="H10357" t="str">
        <f>+VLOOKUP(F10357,Codigos[],2,0)</f>
        <v>Cítricos</v>
      </c>
      <c r="I10357">
        <f>+VLOOKUP(Tabla2[[#This Row],[Categoría]],Cod_procesamiento10[],2,0)</f>
        <v>2</v>
      </c>
      <c r="J10357" t="s">
        <v>163</v>
      </c>
      <c r="K10357" s="3">
        <v>1044.97</v>
      </c>
    </row>
    <row r="10358" spans="1:11" x14ac:dyDescent="0.35">
      <c r="A10358">
        <v>2014</v>
      </c>
      <c r="B10358" s="5" t="s">
        <v>55</v>
      </c>
      <c r="C10358" s="10">
        <v>41821</v>
      </c>
      <c r="D10358" t="s">
        <v>17</v>
      </c>
      <c r="E10358">
        <f>+VLOOKUP(Tabla2[[#This Row],[Punto de venta]],Punto_venta[],2,0)</f>
        <v>2</v>
      </c>
      <c r="F10358" t="s">
        <v>20</v>
      </c>
      <c r="G10358">
        <f>+VLOOKUP(Tabla2[[#This Row],[Cultivo]],Cod_categoría[],2,0)</f>
        <v>100102004</v>
      </c>
      <c r="H10358" t="str">
        <f>+VLOOKUP(F10358,Codigos[],2,0)</f>
        <v>Cítricos</v>
      </c>
      <c r="I10358">
        <f>+VLOOKUP(Tabla2[[#This Row],[Categoría]],Cod_procesamiento10[],2,0)</f>
        <v>2</v>
      </c>
      <c r="J10358" t="s">
        <v>163</v>
      </c>
      <c r="K10358" s="3">
        <v>1587.77</v>
      </c>
    </row>
    <row r="10359" spans="1:11" x14ac:dyDescent="0.35">
      <c r="A10359">
        <v>2014</v>
      </c>
      <c r="B10359" s="5" t="s">
        <v>55</v>
      </c>
      <c r="C10359" s="10">
        <v>41821</v>
      </c>
      <c r="D10359" t="s">
        <v>17</v>
      </c>
      <c r="E10359">
        <f>+VLOOKUP(Tabla2[[#This Row],[Punto de venta]],Punto_venta[],2,0)</f>
        <v>2</v>
      </c>
      <c r="F10359" t="s">
        <v>10</v>
      </c>
      <c r="G10359">
        <f>+VLOOKUP(Tabla2[[#This Row],[Cultivo]],Cod_categoría[],2,0)</f>
        <v>100104002</v>
      </c>
      <c r="H10359" t="str">
        <f>+VLOOKUP(F10359,Codigos[],2,0)</f>
        <v>Frutos de pepita</v>
      </c>
      <c r="I10359">
        <f>+VLOOKUP(Tabla2[[#This Row],[Categoría]],Cod_procesamiento10[],2,0)</f>
        <v>3</v>
      </c>
      <c r="J10359" t="s">
        <v>163</v>
      </c>
      <c r="K10359" s="3">
        <v>842.44</v>
      </c>
    </row>
    <row r="10360" spans="1:11" x14ac:dyDescent="0.35">
      <c r="A10360">
        <v>2014</v>
      </c>
      <c r="B10360" s="5" t="s">
        <v>55</v>
      </c>
      <c r="C10360" s="10">
        <v>41821</v>
      </c>
      <c r="D10360" t="s">
        <v>17</v>
      </c>
      <c r="E10360">
        <f>+VLOOKUP(Tabla2[[#This Row],[Punto de venta]],Punto_venta[],2,0)</f>
        <v>2</v>
      </c>
      <c r="F10360" t="s">
        <v>11</v>
      </c>
      <c r="G10360">
        <f>+VLOOKUP(Tabla2[[#This Row],[Cultivo]],Cod_categoría[],2,0)</f>
        <v>100102005</v>
      </c>
      <c r="H10360" t="str">
        <f>+VLOOKUP(F10360,Codigos[],2,0)</f>
        <v>Cítricos</v>
      </c>
      <c r="I10360">
        <f>+VLOOKUP(Tabla2[[#This Row],[Categoría]],Cod_procesamiento10[],2,0)</f>
        <v>2</v>
      </c>
      <c r="J10360" t="s">
        <v>163</v>
      </c>
      <c r="K10360" s="3">
        <v>822.31</v>
      </c>
    </row>
    <row r="10361" spans="1:11" x14ac:dyDescent="0.35">
      <c r="A10361">
        <v>2014</v>
      </c>
      <c r="B10361" s="5" t="s">
        <v>55</v>
      </c>
      <c r="C10361" s="10">
        <v>41821</v>
      </c>
      <c r="D10361" t="s">
        <v>17</v>
      </c>
      <c r="E10361">
        <f>+VLOOKUP(Tabla2[[#This Row],[Punto de venta]],Punto_venta[],2,0)</f>
        <v>2</v>
      </c>
      <c r="F10361" t="s">
        <v>13</v>
      </c>
      <c r="G10361">
        <f>+VLOOKUP(Tabla2[[#This Row],[Cultivo]],Cod_categoría[],2,0)</f>
        <v>100106002</v>
      </c>
      <c r="H10361" t="str">
        <f>+VLOOKUP(F10361,Codigos[],2,0)</f>
        <v>Frutos oleaginosos</v>
      </c>
      <c r="I10361">
        <f>+VLOOKUP(Tabla2[[#This Row],[Categoría]],Cod_procesamiento10[],2,0)</f>
        <v>12</v>
      </c>
      <c r="J10361" t="s">
        <v>163</v>
      </c>
      <c r="K10361" s="3">
        <v>2113.37</v>
      </c>
    </row>
    <row r="10362" spans="1:11" x14ac:dyDescent="0.35">
      <c r="A10362">
        <v>2014</v>
      </c>
      <c r="B10362" s="5" t="s">
        <v>55</v>
      </c>
      <c r="C10362" s="10">
        <v>41821</v>
      </c>
      <c r="D10362" t="s">
        <v>17</v>
      </c>
      <c r="E10362">
        <f>+VLOOKUP(Tabla2[[#This Row],[Punto de venta]],Punto_venta[],2,0)</f>
        <v>2</v>
      </c>
      <c r="F10362" t="s">
        <v>14</v>
      </c>
      <c r="G10362">
        <f>+VLOOKUP(Tabla2[[#This Row],[Cultivo]],Cod_categoría[],2,0)</f>
        <v>100104005</v>
      </c>
      <c r="H10362" t="str">
        <f>+VLOOKUP(F10362,Codigos[],2,0)</f>
        <v>Frutos de pepita</v>
      </c>
      <c r="I10362">
        <f>+VLOOKUP(Tabla2[[#This Row],[Categoría]],Cod_procesamiento10[],2,0)</f>
        <v>3</v>
      </c>
      <c r="J10362" t="s">
        <v>163</v>
      </c>
      <c r="K10362" s="3">
        <v>1036.8</v>
      </c>
    </row>
    <row r="10363" spans="1:11" x14ac:dyDescent="0.35">
      <c r="A10363">
        <v>2014</v>
      </c>
      <c r="B10363" s="5" t="s">
        <v>55</v>
      </c>
      <c r="C10363" s="10">
        <v>41821</v>
      </c>
      <c r="D10363" t="s">
        <v>17</v>
      </c>
      <c r="E10363">
        <f>+VLOOKUP(Tabla2[[#This Row],[Punto de venta]],Punto_venta[],2,0)</f>
        <v>2</v>
      </c>
      <c r="F10363" t="s">
        <v>15</v>
      </c>
      <c r="G10363">
        <f>+VLOOKUP(Tabla2[[#This Row],[Cultivo]],Cod_categoría[],2,0)</f>
        <v>100108006</v>
      </c>
      <c r="H10363" t="str">
        <f>+VLOOKUP(F10363,Codigos[],2,0)</f>
        <v>Frutos tropicales y subtropicales</v>
      </c>
      <c r="I10363">
        <f>+VLOOKUP(Tabla2[[#This Row],[Categoría]],Cod_procesamiento10[],2,0)</f>
        <v>4</v>
      </c>
      <c r="J10363" t="s">
        <v>163</v>
      </c>
      <c r="K10363" s="3">
        <v>650.05999999999995</v>
      </c>
    </row>
    <row r="10364" spans="1:11" x14ac:dyDescent="0.35">
      <c r="A10364">
        <v>2014</v>
      </c>
      <c r="B10364" s="5" t="s">
        <v>55</v>
      </c>
      <c r="C10364" s="10">
        <v>41821</v>
      </c>
      <c r="D10364" t="s">
        <v>2</v>
      </c>
      <c r="E10364">
        <f>+VLOOKUP(Tabla2[[#This Row],[Punto de venta]],Punto_venta[],2,0)</f>
        <v>1</v>
      </c>
      <c r="F10364" t="s">
        <v>19</v>
      </c>
      <c r="G10364">
        <f>+VLOOKUP(Tabla2[[#This Row],[Cultivo]],Cod_categoría[],2,0)</f>
        <v>100101007</v>
      </c>
      <c r="H10364" t="str">
        <f>+VLOOKUP(F10364,Codigos[],2,0)</f>
        <v>Berries</v>
      </c>
      <c r="I10364">
        <f>+VLOOKUP(Tabla2[[#This Row],[Categoría]],Cod_procesamiento10[],2,0)</f>
        <v>1</v>
      </c>
      <c r="J10364" t="s">
        <v>163</v>
      </c>
      <c r="K10364" s="3">
        <v>605.45000000000005</v>
      </c>
    </row>
    <row r="10365" spans="1:11" x14ac:dyDescent="0.35">
      <c r="A10365">
        <v>2014</v>
      </c>
      <c r="B10365" s="5" t="s">
        <v>55</v>
      </c>
      <c r="C10365" s="10">
        <v>41821</v>
      </c>
      <c r="D10365" t="s">
        <v>2</v>
      </c>
      <c r="E10365">
        <f>+VLOOKUP(Tabla2[[#This Row],[Punto de venta]],Punto_venta[],2,0)</f>
        <v>1</v>
      </c>
      <c r="F10365" t="s">
        <v>9</v>
      </c>
      <c r="G10365">
        <f>+VLOOKUP(Tabla2[[#This Row],[Cultivo]],Cod_categoría[],2,0)</f>
        <v>100102003</v>
      </c>
      <c r="H10365" t="str">
        <f>+VLOOKUP(F10365,Codigos[],2,0)</f>
        <v>Cítricos</v>
      </c>
      <c r="I10365">
        <f>+VLOOKUP(Tabla2[[#This Row],[Categoría]],Cod_procesamiento10[],2,0)</f>
        <v>2</v>
      </c>
      <c r="J10365" t="s">
        <v>163</v>
      </c>
      <c r="K10365" s="3">
        <v>464.42</v>
      </c>
    </row>
    <row r="10366" spans="1:11" x14ac:dyDescent="0.35">
      <c r="A10366">
        <v>2014</v>
      </c>
      <c r="B10366" s="5" t="s">
        <v>55</v>
      </c>
      <c r="C10366" s="10">
        <v>41821</v>
      </c>
      <c r="D10366" t="s">
        <v>2</v>
      </c>
      <c r="E10366">
        <f>+VLOOKUP(Tabla2[[#This Row],[Punto de venta]],Punto_venta[],2,0)</f>
        <v>1</v>
      </c>
      <c r="F10366" t="s">
        <v>20</v>
      </c>
      <c r="G10366">
        <f>+VLOOKUP(Tabla2[[#This Row],[Cultivo]],Cod_categoría[],2,0)</f>
        <v>100102004</v>
      </c>
      <c r="H10366" t="str">
        <f>+VLOOKUP(F10366,Codigos[],2,0)</f>
        <v>Cítricos</v>
      </c>
      <c r="I10366">
        <f>+VLOOKUP(Tabla2[[#This Row],[Categoría]],Cod_procesamiento10[],2,0)</f>
        <v>2</v>
      </c>
      <c r="J10366" t="s">
        <v>163</v>
      </c>
      <c r="K10366" s="3">
        <v>757.88</v>
      </c>
    </row>
    <row r="10367" spans="1:11" x14ac:dyDescent="0.35">
      <c r="A10367">
        <v>2014</v>
      </c>
      <c r="B10367" s="5" t="s">
        <v>55</v>
      </c>
      <c r="C10367" s="10">
        <v>41821</v>
      </c>
      <c r="D10367" t="s">
        <v>2</v>
      </c>
      <c r="E10367">
        <f>+VLOOKUP(Tabla2[[#This Row],[Punto de venta]],Punto_venta[],2,0)</f>
        <v>1</v>
      </c>
      <c r="F10367" t="s">
        <v>10</v>
      </c>
      <c r="G10367">
        <f>+VLOOKUP(Tabla2[[#This Row],[Cultivo]],Cod_categoría[],2,0)</f>
        <v>100104002</v>
      </c>
      <c r="H10367" t="str">
        <f>+VLOOKUP(F10367,Codigos[],2,0)</f>
        <v>Frutos de pepita</v>
      </c>
      <c r="I10367">
        <f>+VLOOKUP(Tabla2[[#This Row],[Categoría]],Cod_procesamiento10[],2,0)</f>
        <v>3</v>
      </c>
      <c r="J10367" t="s">
        <v>163</v>
      </c>
      <c r="K10367" s="3">
        <v>463.7</v>
      </c>
    </row>
    <row r="10368" spans="1:11" x14ac:dyDescent="0.35">
      <c r="A10368">
        <v>2014</v>
      </c>
      <c r="B10368" s="5" t="s">
        <v>55</v>
      </c>
      <c r="C10368" s="10">
        <v>41821</v>
      </c>
      <c r="D10368" t="s">
        <v>2</v>
      </c>
      <c r="E10368">
        <f>+VLOOKUP(Tabla2[[#This Row],[Punto de venta]],Punto_venta[],2,0)</f>
        <v>1</v>
      </c>
      <c r="F10368" t="s">
        <v>11</v>
      </c>
      <c r="G10368">
        <f>+VLOOKUP(Tabla2[[#This Row],[Cultivo]],Cod_categoría[],2,0)</f>
        <v>100102005</v>
      </c>
      <c r="H10368" t="str">
        <f>+VLOOKUP(F10368,Codigos[],2,0)</f>
        <v>Cítricos</v>
      </c>
      <c r="I10368">
        <f>+VLOOKUP(Tabla2[[#This Row],[Categoría]],Cod_procesamiento10[],2,0)</f>
        <v>2</v>
      </c>
      <c r="J10368" t="s">
        <v>163</v>
      </c>
      <c r="K10368" s="3">
        <v>481.55</v>
      </c>
    </row>
    <row r="10369" spans="1:11" x14ac:dyDescent="0.35">
      <c r="A10369">
        <v>2014</v>
      </c>
      <c r="B10369" s="5" t="s">
        <v>55</v>
      </c>
      <c r="C10369" s="10">
        <v>41821</v>
      </c>
      <c r="D10369" t="s">
        <v>2</v>
      </c>
      <c r="E10369">
        <f>+VLOOKUP(Tabla2[[#This Row],[Punto de venta]],Punto_venta[],2,0)</f>
        <v>1</v>
      </c>
      <c r="F10369" t="s">
        <v>13</v>
      </c>
      <c r="G10369">
        <f>+VLOOKUP(Tabla2[[#This Row],[Cultivo]],Cod_categoría[],2,0)</f>
        <v>100106002</v>
      </c>
      <c r="H10369" t="str">
        <f>+VLOOKUP(F10369,Codigos[],2,0)</f>
        <v>Frutos oleaginosos</v>
      </c>
      <c r="I10369">
        <f>+VLOOKUP(Tabla2[[#This Row],[Categoría]],Cod_procesamiento10[],2,0)</f>
        <v>12</v>
      </c>
      <c r="J10369" t="s">
        <v>163</v>
      </c>
      <c r="K10369" s="3">
        <v>1710.36</v>
      </c>
    </row>
    <row r="10370" spans="1:11" x14ac:dyDescent="0.35">
      <c r="A10370">
        <v>2014</v>
      </c>
      <c r="B10370" s="5" t="s">
        <v>55</v>
      </c>
      <c r="C10370" s="10">
        <v>41821</v>
      </c>
      <c r="D10370" t="s">
        <v>2</v>
      </c>
      <c r="E10370">
        <f>+VLOOKUP(Tabla2[[#This Row],[Punto de venta]],Punto_venta[],2,0)</f>
        <v>1</v>
      </c>
      <c r="F10370" t="s">
        <v>14</v>
      </c>
      <c r="G10370">
        <f>+VLOOKUP(Tabla2[[#This Row],[Cultivo]],Cod_categoría[],2,0)</f>
        <v>100104005</v>
      </c>
      <c r="H10370" t="str">
        <f>+VLOOKUP(F10370,Codigos[],2,0)</f>
        <v>Frutos de pepita</v>
      </c>
      <c r="I10370">
        <f>+VLOOKUP(Tabla2[[#This Row],[Categoría]],Cod_procesamiento10[],2,0)</f>
        <v>3</v>
      </c>
      <c r="J10370" t="s">
        <v>163</v>
      </c>
      <c r="K10370" s="3">
        <v>550.46</v>
      </c>
    </row>
    <row r="10371" spans="1:11" x14ac:dyDescent="0.35">
      <c r="A10371">
        <v>2014</v>
      </c>
      <c r="B10371" s="5" t="s">
        <v>55</v>
      </c>
      <c r="C10371" s="10">
        <v>41821</v>
      </c>
      <c r="D10371" t="s">
        <v>2</v>
      </c>
      <c r="E10371">
        <f>+VLOOKUP(Tabla2[[#This Row],[Punto de venta]],Punto_venta[],2,0)</f>
        <v>1</v>
      </c>
      <c r="F10371" t="s">
        <v>15</v>
      </c>
      <c r="G10371">
        <f>+VLOOKUP(Tabla2[[#This Row],[Cultivo]],Cod_categoría[],2,0)</f>
        <v>100108006</v>
      </c>
      <c r="H10371" t="str">
        <f>+VLOOKUP(F10371,Codigos[],2,0)</f>
        <v>Frutos tropicales y subtropicales</v>
      </c>
      <c r="I10371">
        <f>+VLOOKUP(Tabla2[[#This Row],[Categoría]],Cod_procesamiento10[],2,0)</f>
        <v>4</v>
      </c>
      <c r="J10371" t="s">
        <v>163</v>
      </c>
      <c r="K10371" s="3">
        <v>434.16</v>
      </c>
    </row>
    <row r="10372" spans="1:11" x14ac:dyDescent="0.35">
      <c r="A10372">
        <v>2014</v>
      </c>
      <c r="B10372" s="5" t="s">
        <v>55</v>
      </c>
      <c r="C10372" s="10">
        <v>41821</v>
      </c>
      <c r="D10372" t="s">
        <v>17</v>
      </c>
      <c r="E10372">
        <f>+VLOOKUP(Tabla2[[#This Row],[Punto de venta]],Punto_venta[],2,0)</f>
        <v>2</v>
      </c>
      <c r="F10372" t="s">
        <v>19</v>
      </c>
      <c r="G10372">
        <f>+VLOOKUP(Tabla2[[#This Row],[Cultivo]],Cod_categoría[],2,0)</f>
        <v>100101007</v>
      </c>
      <c r="H10372" t="str">
        <f>+VLOOKUP(F10372,Codigos[],2,0)</f>
        <v>Berries</v>
      </c>
      <c r="I10372">
        <f>+VLOOKUP(Tabla2[[#This Row],[Categoría]],Cod_procesamiento10[],2,0)</f>
        <v>1</v>
      </c>
      <c r="J10372" t="s">
        <v>163</v>
      </c>
      <c r="K10372" s="3">
        <v>1413.31</v>
      </c>
    </row>
    <row r="10373" spans="1:11" x14ac:dyDescent="0.35">
      <c r="A10373">
        <v>2014</v>
      </c>
      <c r="B10373" s="5" t="s">
        <v>55</v>
      </c>
      <c r="C10373" s="10">
        <v>41821</v>
      </c>
      <c r="D10373" t="s">
        <v>17</v>
      </c>
      <c r="E10373">
        <f>+VLOOKUP(Tabla2[[#This Row],[Punto de venta]],Punto_venta[],2,0)</f>
        <v>2</v>
      </c>
      <c r="F10373" t="s">
        <v>9</v>
      </c>
      <c r="G10373">
        <f>+VLOOKUP(Tabla2[[#This Row],[Cultivo]],Cod_categoría[],2,0)</f>
        <v>100102003</v>
      </c>
      <c r="H10373" t="str">
        <f>+VLOOKUP(F10373,Codigos[],2,0)</f>
        <v>Cítricos</v>
      </c>
      <c r="I10373">
        <f>+VLOOKUP(Tabla2[[#This Row],[Categoría]],Cod_procesamiento10[],2,0)</f>
        <v>2</v>
      </c>
      <c r="J10373" t="s">
        <v>163</v>
      </c>
      <c r="K10373" s="3">
        <v>1013.4</v>
      </c>
    </row>
    <row r="10374" spans="1:11" x14ac:dyDescent="0.35">
      <c r="A10374">
        <v>2014</v>
      </c>
      <c r="B10374" s="5" t="s">
        <v>55</v>
      </c>
      <c r="C10374" s="10">
        <v>41821</v>
      </c>
      <c r="D10374" t="s">
        <v>17</v>
      </c>
      <c r="E10374">
        <f>+VLOOKUP(Tabla2[[#This Row],[Punto de venta]],Punto_venta[],2,0)</f>
        <v>2</v>
      </c>
      <c r="F10374" t="s">
        <v>20</v>
      </c>
      <c r="G10374">
        <f>+VLOOKUP(Tabla2[[#This Row],[Cultivo]],Cod_categoría[],2,0)</f>
        <v>100102004</v>
      </c>
      <c r="H10374" t="str">
        <f>+VLOOKUP(F10374,Codigos[],2,0)</f>
        <v>Cítricos</v>
      </c>
      <c r="I10374">
        <f>+VLOOKUP(Tabla2[[#This Row],[Categoría]],Cod_procesamiento10[],2,0)</f>
        <v>2</v>
      </c>
      <c r="J10374" t="s">
        <v>163</v>
      </c>
      <c r="K10374" s="3">
        <v>1627.13</v>
      </c>
    </row>
    <row r="10375" spans="1:11" x14ac:dyDescent="0.35">
      <c r="A10375">
        <v>2014</v>
      </c>
      <c r="B10375" s="5" t="s">
        <v>55</v>
      </c>
      <c r="C10375" s="10">
        <v>41821</v>
      </c>
      <c r="D10375" t="s">
        <v>17</v>
      </c>
      <c r="E10375">
        <f>+VLOOKUP(Tabla2[[#This Row],[Punto de venta]],Punto_venta[],2,0)</f>
        <v>2</v>
      </c>
      <c r="F10375" t="s">
        <v>10</v>
      </c>
      <c r="G10375">
        <f>+VLOOKUP(Tabla2[[#This Row],[Cultivo]],Cod_categoría[],2,0)</f>
        <v>100104002</v>
      </c>
      <c r="H10375" t="str">
        <f>+VLOOKUP(F10375,Codigos[],2,0)</f>
        <v>Frutos de pepita</v>
      </c>
      <c r="I10375">
        <f>+VLOOKUP(Tabla2[[#This Row],[Categoría]],Cod_procesamiento10[],2,0)</f>
        <v>3</v>
      </c>
      <c r="J10375" t="s">
        <v>163</v>
      </c>
      <c r="K10375" s="3">
        <v>877.1</v>
      </c>
    </row>
    <row r="10376" spans="1:11" x14ac:dyDescent="0.35">
      <c r="A10376">
        <v>2014</v>
      </c>
      <c r="B10376" s="5" t="s">
        <v>55</v>
      </c>
      <c r="C10376" s="10">
        <v>41821</v>
      </c>
      <c r="D10376" t="s">
        <v>17</v>
      </c>
      <c r="E10376">
        <f>+VLOOKUP(Tabla2[[#This Row],[Punto de venta]],Punto_venta[],2,0)</f>
        <v>2</v>
      </c>
      <c r="F10376" t="s">
        <v>11</v>
      </c>
      <c r="G10376">
        <f>+VLOOKUP(Tabla2[[#This Row],[Cultivo]],Cod_categoría[],2,0)</f>
        <v>100102005</v>
      </c>
      <c r="H10376" t="str">
        <f>+VLOOKUP(F10376,Codigos[],2,0)</f>
        <v>Cítricos</v>
      </c>
      <c r="I10376">
        <f>+VLOOKUP(Tabla2[[#This Row],[Categoría]],Cod_procesamiento10[],2,0)</f>
        <v>2</v>
      </c>
      <c r="J10376" t="s">
        <v>163</v>
      </c>
      <c r="K10376" s="3">
        <v>848.56</v>
      </c>
    </row>
    <row r="10377" spans="1:11" x14ac:dyDescent="0.35">
      <c r="A10377">
        <v>2014</v>
      </c>
      <c r="B10377" s="5" t="s">
        <v>55</v>
      </c>
      <c r="C10377" s="10">
        <v>41821</v>
      </c>
      <c r="D10377" t="s">
        <v>17</v>
      </c>
      <c r="E10377">
        <f>+VLOOKUP(Tabla2[[#This Row],[Punto de venta]],Punto_venta[],2,0)</f>
        <v>2</v>
      </c>
      <c r="F10377" t="s">
        <v>13</v>
      </c>
      <c r="G10377">
        <f>+VLOOKUP(Tabla2[[#This Row],[Cultivo]],Cod_categoría[],2,0)</f>
        <v>100106002</v>
      </c>
      <c r="H10377" t="str">
        <f>+VLOOKUP(F10377,Codigos[],2,0)</f>
        <v>Frutos oleaginosos</v>
      </c>
      <c r="I10377">
        <f>+VLOOKUP(Tabla2[[#This Row],[Categoría]],Cod_procesamiento10[],2,0)</f>
        <v>12</v>
      </c>
      <c r="J10377" t="s">
        <v>163</v>
      </c>
      <c r="K10377" s="3">
        <v>2130.5700000000002</v>
      </c>
    </row>
    <row r="10378" spans="1:11" x14ac:dyDescent="0.35">
      <c r="A10378">
        <v>2014</v>
      </c>
      <c r="B10378" s="5" t="s">
        <v>55</v>
      </c>
      <c r="C10378" s="10">
        <v>41821</v>
      </c>
      <c r="D10378" t="s">
        <v>17</v>
      </c>
      <c r="E10378">
        <f>+VLOOKUP(Tabla2[[#This Row],[Punto de venta]],Punto_venta[],2,0)</f>
        <v>2</v>
      </c>
      <c r="F10378" t="s">
        <v>14</v>
      </c>
      <c r="G10378">
        <f>+VLOOKUP(Tabla2[[#This Row],[Cultivo]],Cod_categoría[],2,0)</f>
        <v>100104005</v>
      </c>
      <c r="H10378" t="str">
        <f>+VLOOKUP(F10378,Codigos[],2,0)</f>
        <v>Frutos de pepita</v>
      </c>
      <c r="I10378">
        <f>+VLOOKUP(Tabla2[[#This Row],[Categoría]],Cod_procesamiento10[],2,0)</f>
        <v>3</v>
      </c>
      <c r="J10378" t="s">
        <v>163</v>
      </c>
      <c r="K10378" s="3">
        <v>1058.72</v>
      </c>
    </row>
    <row r="10379" spans="1:11" x14ac:dyDescent="0.35">
      <c r="A10379">
        <v>2014</v>
      </c>
      <c r="B10379" s="5" t="s">
        <v>55</v>
      </c>
      <c r="C10379" s="10">
        <v>41821</v>
      </c>
      <c r="D10379" t="s">
        <v>17</v>
      </c>
      <c r="E10379">
        <f>+VLOOKUP(Tabla2[[#This Row],[Punto de venta]],Punto_venta[],2,0)</f>
        <v>2</v>
      </c>
      <c r="F10379" t="s">
        <v>15</v>
      </c>
      <c r="G10379">
        <f>+VLOOKUP(Tabla2[[#This Row],[Cultivo]],Cod_categoría[],2,0)</f>
        <v>100108006</v>
      </c>
      <c r="H10379" t="str">
        <f>+VLOOKUP(F10379,Codigos[],2,0)</f>
        <v>Frutos tropicales y subtropicales</v>
      </c>
      <c r="I10379">
        <f>+VLOOKUP(Tabla2[[#This Row],[Categoría]],Cod_procesamiento10[],2,0)</f>
        <v>4</v>
      </c>
      <c r="J10379" t="s">
        <v>163</v>
      </c>
      <c r="K10379" s="3">
        <v>582.88</v>
      </c>
    </row>
    <row r="10380" spans="1:11" x14ac:dyDescent="0.35">
      <c r="A10380">
        <v>2014</v>
      </c>
      <c r="B10380" s="5" t="s">
        <v>55</v>
      </c>
      <c r="C10380" s="10">
        <v>41821</v>
      </c>
      <c r="D10380" t="s">
        <v>24</v>
      </c>
      <c r="E10380">
        <f>+VLOOKUP(Tabla2[[#This Row],[Punto de venta]],Punto_venta[],2,0)</f>
        <v>3</v>
      </c>
      <c r="F10380" t="s">
        <v>4</v>
      </c>
      <c r="G10380">
        <f>+VLOOKUP(Tabla2[[#This Row],[Cultivo]],Cod_categoría[],2,0)</f>
        <v>100107002</v>
      </c>
      <c r="H10380" t="str">
        <f>+VLOOKUP(F10380,Codigos[],2,0)</f>
        <v>Frutos tropicales y subtropicales</v>
      </c>
      <c r="I10380">
        <f>+VLOOKUP(Tabla2[[#This Row],[Categoría]],Cod_procesamiento10[],2,0)</f>
        <v>4</v>
      </c>
      <c r="J10380" t="s">
        <v>163</v>
      </c>
      <c r="K10380" s="3">
        <v>1743.52</v>
      </c>
    </row>
    <row r="10381" spans="1:11" x14ac:dyDescent="0.35">
      <c r="A10381">
        <v>2014</v>
      </c>
      <c r="B10381" s="5" t="s">
        <v>55</v>
      </c>
      <c r="C10381" s="10">
        <v>41821</v>
      </c>
      <c r="D10381" t="s">
        <v>24</v>
      </c>
      <c r="E10381">
        <f>+VLOOKUP(Tabla2[[#This Row],[Punto de venta]],Punto_venta[],2,0)</f>
        <v>3</v>
      </c>
      <c r="F10381" t="s">
        <v>8</v>
      </c>
      <c r="G10381">
        <f>+VLOOKUP(Tabla2[[#This Row],[Cultivo]],Cod_categoría[],2,0)</f>
        <v>100112025</v>
      </c>
      <c r="H10381" t="str">
        <f>+VLOOKUP(F10381,Codigos[],2,0)</f>
        <v>Berries</v>
      </c>
      <c r="I10381">
        <f>+VLOOKUP(Tabla2[[#This Row],[Categoría]],Cod_procesamiento10[],2,0)</f>
        <v>1</v>
      </c>
      <c r="J10381" t="s">
        <v>163</v>
      </c>
      <c r="K10381" s="3">
        <v>1420.01</v>
      </c>
    </row>
    <row r="10382" spans="1:11" x14ac:dyDescent="0.35">
      <c r="A10382">
        <v>2014</v>
      </c>
      <c r="B10382" s="5" t="s">
        <v>55</v>
      </c>
      <c r="C10382" s="10">
        <v>41821</v>
      </c>
      <c r="D10382" t="s">
        <v>24</v>
      </c>
      <c r="E10382">
        <f>+VLOOKUP(Tabla2[[#This Row],[Punto de venta]],Punto_venta[],2,0)</f>
        <v>3</v>
      </c>
      <c r="F10382" t="s">
        <v>30</v>
      </c>
      <c r="G10382">
        <f>+VLOOKUP(Tabla2[[#This Row],[Cultivo]],Cod_categoría[],2,0)</f>
        <v>100114043</v>
      </c>
      <c r="H10382" t="str">
        <f>+VLOOKUP(F10382,Codigos[],2,0)</f>
        <v>Frutos tropicales y subtropicales</v>
      </c>
      <c r="I10382">
        <f>+VLOOKUP(Tabla2[[#This Row],[Categoría]],Cod_procesamiento10[],2,0)</f>
        <v>4</v>
      </c>
      <c r="J10382" t="s">
        <v>163</v>
      </c>
      <c r="K10382" s="3">
        <v>378.97</v>
      </c>
    </row>
    <row r="10383" spans="1:11" x14ac:dyDescent="0.35">
      <c r="A10383">
        <v>2014</v>
      </c>
      <c r="B10383" s="5" t="s">
        <v>55</v>
      </c>
      <c r="C10383" s="10">
        <v>41821</v>
      </c>
      <c r="D10383" t="s">
        <v>24</v>
      </c>
      <c r="E10383">
        <f>+VLOOKUP(Tabla2[[#This Row],[Punto de venta]],Punto_venta[],2,0)</f>
        <v>3</v>
      </c>
      <c r="F10383" t="s">
        <v>19</v>
      </c>
      <c r="G10383">
        <f>+VLOOKUP(Tabla2[[#This Row],[Cultivo]],Cod_categoría[],2,0)</f>
        <v>100101007</v>
      </c>
      <c r="H10383" t="str">
        <f>+VLOOKUP(F10383,Codigos[],2,0)</f>
        <v>Berries</v>
      </c>
      <c r="I10383">
        <f>+VLOOKUP(Tabla2[[#This Row],[Categoría]],Cod_procesamiento10[],2,0)</f>
        <v>1</v>
      </c>
      <c r="J10383" t="s">
        <v>163</v>
      </c>
      <c r="K10383" s="3">
        <v>371.43</v>
      </c>
    </row>
    <row r="10384" spans="1:11" x14ac:dyDescent="0.35">
      <c r="A10384">
        <v>2014</v>
      </c>
      <c r="B10384" s="5" t="s">
        <v>55</v>
      </c>
      <c r="C10384" s="10">
        <v>41821</v>
      </c>
      <c r="D10384" t="s">
        <v>24</v>
      </c>
      <c r="E10384">
        <f>+VLOOKUP(Tabla2[[#This Row],[Punto de venta]],Punto_venta[],2,0)</f>
        <v>3</v>
      </c>
      <c r="F10384" t="s">
        <v>9</v>
      </c>
      <c r="G10384">
        <f>+VLOOKUP(Tabla2[[#This Row],[Cultivo]],Cod_categoría[],2,0)</f>
        <v>100102003</v>
      </c>
      <c r="H10384" t="str">
        <f>+VLOOKUP(F10384,Codigos[],2,0)</f>
        <v>Cítricos</v>
      </c>
      <c r="I10384">
        <f>+VLOOKUP(Tabla2[[#This Row],[Categoría]],Cod_procesamiento10[],2,0)</f>
        <v>2</v>
      </c>
      <c r="J10384" t="s">
        <v>163</v>
      </c>
      <c r="K10384" s="3">
        <v>248.9</v>
      </c>
    </row>
    <row r="10385" spans="1:11" x14ac:dyDescent="0.35">
      <c r="A10385">
        <v>2014</v>
      </c>
      <c r="B10385" s="5" t="s">
        <v>55</v>
      </c>
      <c r="C10385" s="10">
        <v>41821</v>
      </c>
      <c r="D10385" t="s">
        <v>24</v>
      </c>
      <c r="E10385">
        <f>+VLOOKUP(Tabla2[[#This Row],[Punto de venta]],Punto_venta[],2,0)</f>
        <v>3</v>
      </c>
      <c r="F10385" t="s">
        <v>20</v>
      </c>
      <c r="G10385">
        <f>+VLOOKUP(Tabla2[[#This Row],[Cultivo]],Cod_categoría[],2,0)</f>
        <v>100102004</v>
      </c>
      <c r="H10385" t="str">
        <f>+VLOOKUP(F10385,Codigos[],2,0)</f>
        <v>Cítricos</v>
      </c>
      <c r="I10385">
        <f>+VLOOKUP(Tabla2[[#This Row],[Categoría]],Cod_procesamiento10[],2,0)</f>
        <v>2</v>
      </c>
      <c r="J10385" t="s">
        <v>163</v>
      </c>
      <c r="K10385" s="3">
        <v>485.52</v>
      </c>
    </row>
    <row r="10386" spans="1:11" x14ac:dyDescent="0.35">
      <c r="A10386">
        <v>2014</v>
      </c>
      <c r="B10386" s="5" t="s">
        <v>55</v>
      </c>
      <c r="C10386" s="10">
        <v>41821</v>
      </c>
      <c r="D10386" t="s">
        <v>24</v>
      </c>
      <c r="E10386">
        <f>+VLOOKUP(Tabla2[[#This Row],[Punto de venta]],Punto_venta[],2,0)</f>
        <v>3</v>
      </c>
      <c r="F10386" t="s">
        <v>10</v>
      </c>
      <c r="G10386">
        <f>+VLOOKUP(Tabla2[[#This Row],[Cultivo]],Cod_categoría[],2,0)</f>
        <v>100104002</v>
      </c>
      <c r="H10386" t="str">
        <f>+VLOOKUP(F10386,Codigos[],2,0)</f>
        <v>Frutos de pepita</v>
      </c>
      <c r="I10386">
        <f>+VLOOKUP(Tabla2[[#This Row],[Categoría]],Cod_procesamiento10[],2,0)</f>
        <v>3</v>
      </c>
      <c r="J10386" t="s">
        <v>163</v>
      </c>
      <c r="K10386" s="3">
        <v>271.44</v>
      </c>
    </row>
    <row r="10387" spans="1:11" x14ac:dyDescent="0.35">
      <c r="A10387">
        <v>2014</v>
      </c>
      <c r="B10387" s="5" t="s">
        <v>55</v>
      </c>
      <c r="C10387" s="10">
        <v>41821</v>
      </c>
      <c r="D10387" t="s">
        <v>24</v>
      </c>
      <c r="E10387">
        <f>+VLOOKUP(Tabla2[[#This Row],[Punto de venta]],Punto_venta[],2,0)</f>
        <v>3</v>
      </c>
      <c r="F10387" t="s">
        <v>11</v>
      </c>
      <c r="G10387">
        <f>+VLOOKUP(Tabla2[[#This Row],[Cultivo]],Cod_categoría[],2,0)</f>
        <v>100102005</v>
      </c>
      <c r="H10387" t="str">
        <f>+VLOOKUP(F10387,Codigos[],2,0)</f>
        <v>Cítricos</v>
      </c>
      <c r="I10387">
        <f>+VLOOKUP(Tabla2[[#This Row],[Categoría]],Cod_procesamiento10[],2,0)</f>
        <v>2</v>
      </c>
      <c r="J10387" t="s">
        <v>163</v>
      </c>
      <c r="K10387" s="3">
        <v>215.67</v>
      </c>
    </row>
    <row r="10388" spans="1:11" x14ac:dyDescent="0.35">
      <c r="A10388">
        <v>2014</v>
      </c>
      <c r="B10388" s="5" t="s">
        <v>55</v>
      </c>
      <c r="C10388" s="10">
        <v>41821</v>
      </c>
      <c r="D10388" t="s">
        <v>24</v>
      </c>
      <c r="E10388">
        <f>+VLOOKUP(Tabla2[[#This Row],[Punto de venta]],Punto_venta[],2,0)</f>
        <v>3</v>
      </c>
      <c r="F10388" t="s">
        <v>13</v>
      </c>
      <c r="G10388">
        <f>+VLOOKUP(Tabla2[[#This Row],[Cultivo]],Cod_categoría[],2,0)</f>
        <v>100106002</v>
      </c>
      <c r="H10388" t="str">
        <f>+VLOOKUP(F10388,Codigos[],2,0)</f>
        <v>Frutos oleaginosos</v>
      </c>
      <c r="I10388">
        <f>+VLOOKUP(Tabla2[[#This Row],[Categoría]],Cod_procesamiento10[],2,0)</f>
        <v>12</v>
      </c>
      <c r="J10388" t="s">
        <v>163</v>
      </c>
      <c r="K10388" s="3">
        <v>1328.58</v>
      </c>
    </row>
    <row r="10389" spans="1:11" x14ac:dyDescent="0.35">
      <c r="A10389">
        <v>2014</v>
      </c>
      <c r="B10389" s="5" t="s">
        <v>55</v>
      </c>
      <c r="C10389" s="10">
        <v>41821</v>
      </c>
      <c r="D10389" t="s">
        <v>24</v>
      </c>
      <c r="E10389">
        <f>+VLOOKUP(Tabla2[[#This Row],[Punto de venta]],Punto_venta[],2,0)</f>
        <v>3</v>
      </c>
      <c r="F10389" t="s">
        <v>31</v>
      </c>
      <c r="G10389">
        <f>+VLOOKUP(Tabla2[[#This Row],[Cultivo]],Cod_categoría[],2,0)</f>
        <v>100108004</v>
      </c>
      <c r="H10389" t="str">
        <f>+VLOOKUP(F10389,Codigos[],2,0)</f>
        <v>Frutos tropicales y subtropicales</v>
      </c>
      <c r="I10389">
        <f>+VLOOKUP(Tabla2[[#This Row],[Categoría]],Cod_procesamiento10[],2,0)</f>
        <v>4</v>
      </c>
      <c r="J10389" t="s">
        <v>163</v>
      </c>
      <c r="K10389" s="3">
        <v>1000</v>
      </c>
    </row>
    <row r="10390" spans="1:11" x14ac:dyDescent="0.35">
      <c r="A10390">
        <v>2014</v>
      </c>
      <c r="B10390" s="5" t="s">
        <v>55</v>
      </c>
      <c r="C10390" s="10">
        <v>41821</v>
      </c>
      <c r="D10390" t="s">
        <v>24</v>
      </c>
      <c r="E10390">
        <f>+VLOOKUP(Tabla2[[#This Row],[Punto de venta]],Punto_venta[],2,0)</f>
        <v>3</v>
      </c>
      <c r="F10390" t="s">
        <v>14</v>
      </c>
      <c r="G10390">
        <f>+VLOOKUP(Tabla2[[#This Row],[Cultivo]],Cod_categoría[],2,0)</f>
        <v>100104005</v>
      </c>
      <c r="H10390" t="str">
        <f>+VLOOKUP(F10390,Codigos[],2,0)</f>
        <v>Frutos de pepita</v>
      </c>
      <c r="I10390">
        <f>+VLOOKUP(Tabla2[[#This Row],[Categoría]],Cod_procesamiento10[],2,0)</f>
        <v>3</v>
      </c>
      <c r="J10390" t="s">
        <v>163</v>
      </c>
      <c r="K10390" s="3">
        <v>334.23</v>
      </c>
    </row>
    <row r="10391" spans="1:11" x14ac:dyDescent="0.35">
      <c r="A10391">
        <v>2014</v>
      </c>
      <c r="B10391" s="5" t="s">
        <v>55</v>
      </c>
      <c r="C10391" s="10">
        <v>41821</v>
      </c>
      <c r="D10391" t="s">
        <v>24</v>
      </c>
      <c r="E10391">
        <f>+VLOOKUP(Tabla2[[#This Row],[Punto de venta]],Punto_venta[],2,0)</f>
        <v>3</v>
      </c>
      <c r="F10391" t="s">
        <v>15</v>
      </c>
      <c r="G10391">
        <f>+VLOOKUP(Tabla2[[#This Row],[Cultivo]],Cod_categoría[],2,0)</f>
        <v>100108006</v>
      </c>
      <c r="H10391" t="str">
        <f>+VLOOKUP(F10391,Codigos[],2,0)</f>
        <v>Frutos tropicales y subtropicales</v>
      </c>
      <c r="I10391">
        <f>+VLOOKUP(Tabla2[[#This Row],[Categoría]],Cod_procesamiento10[],2,0)</f>
        <v>4</v>
      </c>
      <c r="J10391" t="s">
        <v>163</v>
      </c>
      <c r="K10391" s="3">
        <v>372.58</v>
      </c>
    </row>
    <row r="10392" spans="1:11" x14ac:dyDescent="0.35">
      <c r="A10392">
        <v>2014</v>
      </c>
      <c r="B10392" s="5" t="s">
        <v>55</v>
      </c>
      <c r="C10392" s="10">
        <v>41821</v>
      </c>
      <c r="D10392" t="s">
        <v>24</v>
      </c>
      <c r="E10392">
        <f>+VLOOKUP(Tabla2[[#This Row],[Punto de venta]],Punto_venta[],2,0)</f>
        <v>3</v>
      </c>
      <c r="F10392" t="s">
        <v>27</v>
      </c>
      <c r="G10392">
        <f>+VLOOKUP(Tabla2[[#This Row],[Cultivo]],Cod_categoría[],2,0)</f>
        <v>100102006</v>
      </c>
      <c r="H10392" t="str">
        <f>+VLOOKUP(F10392,Codigos[],2,0)</f>
        <v>Cítricos</v>
      </c>
      <c r="I10392">
        <f>+VLOOKUP(Tabla2[[#This Row],[Categoría]],Cod_procesamiento10[],2,0)</f>
        <v>2</v>
      </c>
      <c r="J10392" t="s">
        <v>163</v>
      </c>
      <c r="K10392" s="3">
        <v>412.35</v>
      </c>
    </row>
    <row r="10393" spans="1:11" x14ac:dyDescent="0.35">
      <c r="A10393">
        <v>2014</v>
      </c>
      <c r="B10393" s="5" t="s">
        <v>55</v>
      </c>
      <c r="C10393" s="10">
        <v>41821</v>
      </c>
      <c r="D10393" t="s">
        <v>24</v>
      </c>
      <c r="E10393">
        <f>+VLOOKUP(Tabla2[[#This Row],[Punto de venta]],Punto_venta[],2,0)</f>
        <v>3</v>
      </c>
      <c r="F10393" t="s">
        <v>18</v>
      </c>
      <c r="G10393">
        <f>+VLOOKUP(Tabla2[[#This Row],[Cultivo]],Cod_categoría[],2,0)</f>
        <v>100114042</v>
      </c>
      <c r="H10393" t="str">
        <f>+VLOOKUP(F10393,Codigos[],2,0)</f>
        <v>Otros</v>
      </c>
      <c r="I10393">
        <f>+VLOOKUP(Tabla2[[#This Row],[Categoría]],Cod_procesamiento10[],2,0)</f>
        <v>13</v>
      </c>
      <c r="J10393" t="s">
        <v>163</v>
      </c>
      <c r="K10393" s="3">
        <v>615.74</v>
      </c>
    </row>
    <row r="10394" spans="1:11" x14ac:dyDescent="0.35">
      <c r="A10394">
        <v>2014</v>
      </c>
      <c r="B10394" s="5" t="s">
        <v>55</v>
      </c>
      <c r="C10394" s="10">
        <v>41821</v>
      </c>
      <c r="D10394" t="s">
        <v>24</v>
      </c>
      <c r="E10394">
        <f>+VLOOKUP(Tabla2[[#This Row],[Punto de venta]],Punto_venta[],2,0)</f>
        <v>3</v>
      </c>
      <c r="F10394" t="s">
        <v>16</v>
      </c>
      <c r="G10394">
        <f>+VLOOKUP(Tabla2[[#This Row],[Cultivo]],Cod_categoría[],2,0)</f>
        <v>100109001</v>
      </c>
      <c r="H10394" t="str">
        <f>+VLOOKUP(F10394,Codigos[],2,0)</f>
        <v>Uva</v>
      </c>
      <c r="I10394">
        <f>+VLOOKUP(Tabla2[[#This Row],[Categoría]],Cod_procesamiento10[],2,0)</f>
        <v>11</v>
      </c>
      <c r="J10394" t="s">
        <v>163</v>
      </c>
      <c r="K10394" s="3">
        <v>795.03</v>
      </c>
    </row>
    <row r="10395" spans="1:11" x14ac:dyDescent="0.35">
      <c r="A10395">
        <v>2014</v>
      </c>
      <c r="B10395" s="5" t="s">
        <v>54</v>
      </c>
      <c r="C10395" s="10">
        <v>41791</v>
      </c>
      <c r="D10395" t="s">
        <v>2</v>
      </c>
      <c r="E10395">
        <f>+VLOOKUP(Tabla2[[#This Row],[Punto de venta]],Punto_venta[],2,0)</f>
        <v>1</v>
      </c>
      <c r="F10395" t="s">
        <v>9</v>
      </c>
      <c r="G10395">
        <f>+VLOOKUP(Tabla2[[#This Row],[Cultivo]],Cod_categoría[],2,0)</f>
        <v>100102003</v>
      </c>
      <c r="H10395" t="str">
        <f>+VLOOKUP(F10395,Codigos[],2,0)</f>
        <v>Cítricos</v>
      </c>
      <c r="I10395">
        <f>+VLOOKUP(Tabla2[[#This Row],[Categoría]],Cod_procesamiento10[],2,0)</f>
        <v>2</v>
      </c>
      <c r="J10395" t="s">
        <v>163</v>
      </c>
      <c r="K10395" s="3">
        <v>751.11</v>
      </c>
    </row>
    <row r="10396" spans="1:11" x14ac:dyDescent="0.35">
      <c r="A10396">
        <v>2014</v>
      </c>
      <c r="B10396" s="5" t="s">
        <v>54</v>
      </c>
      <c r="C10396" s="10">
        <v>41791</v>
      </c>
      <c r="D10396" t="s">
        <v>2</v>
      </c>
      <c r="E10396">
        <f>+VLOOKUP(Tabla2[[#This Row],[Punto de venta]],Punto_venta[],2,0)</f>
        <v>1</v>
      </c>
      <c r="F10396" t="s">
        <v>10</v>
      </c>
      <c r="G10396">
        <f>+VLOOKUP(Tabla2[[#This Row],[Cultivo]],Cod_categoría[],2,0)</f>
        <v>100104002</v>
      </c>
      <c r="H10396" t="str">
        <f>+VLOOKUP(F10396,Codigos[],2,0)</f>
        <v>Frutos de pepita</v>
      </c>
      <c r="I10396">
        <f>+VLOOKUP(Tabla2[[#This Row],[Categoría]],Cod_procesamiento10[],2,0)</f>
        <v>3</v>
      </c>
      <c r="J10396" t="s">
        <v>163</v>
      </c>
      <c r="K10396" s="3">
        <v>477.88</v>
      </c>
    </row>
    <row r="10397" spans="1:11" x14ac:dyDescent="0.35">
      <c r="A10397">
        <v>2014</v>
      </c>
      <c r="B10397" s="5" t="s">
        <v>54</v>
      </c>
      <c r="C10397" s="10">
        <v>41791</v>
      </c>
      <c r="D10397" t="s">
        <v>2</v>
      </c>
      <c r="E10397">
        <f>+VLOOKUP(Tabla2[[#This Row],[Punto de venta]],Punto_venta[],2,0)</f>
        <v>1</v>
      </c>
      <c r="F10397" t="s">
        <v>11</v>
      </c>
      <c r="G10397">
        <f>+VLOOKUP(Tabla2[[#This Row],[Cultivo]],Cod_categoría[],2,0)</f>
        <v>100102005</v>
      </c>
      <c r="H10397" t="str">
        <f>+VLOOKUP(F10397,Codigos[],2,0)</f>
        <v>Cítricos</v>
      </c>
      <c r="I10397">
        <f>+VLOOKUP(Tabla2[[#This Row],[Categoría]],Cod_procesamiento10[],2,0)</f>
        <v>2</v>
      </c>
      <c r="J10397" t="s">
        <v>163</v>
      </c>
      <c r="K10397" s="3">
        <v>656.62</v>
      </c>
    </row>
    <row r="10398" spans="1:11" x14ac:dyDescent="0.35">
      <c r="A10398">
        <v>2014</v>
      </c>
      <c r="B10398" s="5" t="s">
        <v>54</v>
      </c>
      <c r="C10398" s="10">
        <v>41791</v>
      </c>
      <c r="D10398" t="s">
        <v>2</v>
      </c>
      <c r="E10398">
        <f>+VLOOKUP(Tabla2[[#This Row],[Punto de venta]],Punto_venta[],2,0)</f>
        <v>1</v>
      </c>
      <c r="F10398" t="s">
        <v>13</v>
      </c>
      <c r="G10398">
        <f>+VLOOKUP(Tabla2[[#This Row],[Cultivo]],Cod_categoría[],2,0)</f>
        <v>100106002</v>
      </c>
      <c r="H10398" t="str">
        <f>+VLOOKUP(F10398,Codigos[],2,0)</f>
        <v>Frutos oleaginosos</v>
      </c>
      <c r="I10398">
        <f>+VLOOKUP(Tabla2[[#This Row],[Categoría]],Cod_procesamiento10[],2,0)</f>
        <v>12</v>
      </c>
      <c r="J10398" t="s">
        <v>163</v>
      </c>
      <c r="K10398" s="3">
        <v>1236.01</v>
      </c>
    </row>
    <row r="10399" spans="1:11" x14ac:dyDescent="0.35">
      <c r="A10399">
        <v>2014</v>
      </c>
      <c r="B10399" s="5" t="s">
        <v>54</v>
      </c>
      <c r="C10399" s="10">
        <v>41791</v>
      </c>
      <c r="D10399" t="s">
        <v>2</v>
      </c>
      <c r="E10399">
        <f>+VLOOKUP(Tabla2[[#This Row],[Punto de venta]],Punto_venta[],2,0)</f>
        <v>1</v>
      </c>
      <c r="F10399" t="s">
        <v>14</v>
      </c>
      <c r="G10399">
        <f>+VLOOKUP(Tabla2[[#This Row],[Cultivo]],Cod_categoría[],2,0)</f>
        <v>100104005</v>
      </c>
      <c r="H10399" t="str">
        <f>+VLOOKUP(F10399,Codigos[],2,0)</f>
        <v>Frutos de pepita</v>
      </c>
      <c r="I10399">
        <f>+VLOOKUP(Tabla2[[#This Row],[Categoría]],Cod_procesamiento10[],2,0)</f>
        <v>3</v>
      </c>
      <c r="J10399" t="s">
        <v>163</v>
      </c>
      <c r="K10399" s="3">
        <v>539.5</v>
      </c>
    </row>
    <row r="10400" spans="1:11" x14ac:dyDescent="0.35">
      <c r="A10400">
        <v>2014</v>
      </c>
      <c r="B10400" s="5" t="s">
        <v>54</v>
      </c>
      <c r="C10400" s="10">
        <v>41791</v>
      </c>
      <c r="D10400" t="s">
        <v>2</v>
      </c>
      <c r="E10400">
        <f>+VLOOKUP(Tabla2[[#This Row],[Punto de venta]],Punto_venta[],2,0)</f>
        <v>1</v>
      </c>
      <c r="F10400" t="s">
        <v>15</v>
      </c>
      <c r="G10400">
        <f>+VLOOKUP(Tabla2[[#This Row],[Cultivo]],Cod_categoría[],2,0)</f>
        <v>100108006</v>
      </c>
      <c r="H10400" t="str">
        <f>+VLOOKUP(F10400,Codigos[],2,0)</f>
        <v>Frutos tropicales y subtropicales</v>
      </c>
      <c r="I10400">
        <f>+VLOOKUP(Tabla2[[#This Row],[Categoría]],Cod_procesamiento10[],2,0)</f>
        <v>4</v>
      </c>
      <c r="J10400" t="s">
        <v>163</v>
      </c>
      <c r="K10400" s="3">
        <v>433.96</v>
      </c>
    </row>
    <row r="10401" spans="1:11" x14ac:dyDescent="0.35">
      <c r="A10401">
        <v>2014</v>
      </c>
      <c r="B10401" s="5" t="s">
        <v>54</v>
      </c>
      <c r="C10401" s="10">
        <v>41791</v>
      </c>
      <c r="D10401" t="s">
        <v>2</v>
      </c>
      <c r="E10401">
        <f>+VLOOKUP(Tabla2[[#This Row],[Punto de venta]],Punto_venta[],2,0)</f>
        <v>1</v>
      </c>
      <c r="F10401" t="s">
        <v>18</v>
      </c>
      <c r="G10401">
        <f>+VLOOKUP(Tabla2[[#This Row],[Cultivo]],Cod_categoría[],2,0)</f>
        <v>100114042</v>
      </c>
      <c r="H10401" t="str">
        <f>+VLOOKUP(F10401,Codigos[],2,0)</f>
        <v>Otros</v>
      </c>
      <c r="I10401">
        <f>+VLOOKUP(Tabla2[[#This Row],[Categoría]],Cod_procesamiento10[],2,0)</f>
        <v>13</v>
      </c>
      <c r="J10401" t="s">
        <v>163</v>
      </c>
      <c r="K10401" s="3">
        <v>841.67</v>
      </c>
    </row>
    <row r="10402" spans="1:11" x14ac:dyDescent="0.35">
      <c r="A10402">
        <v>2014</v>
      </c>
      <c r="B10402" s="5" t="s">
        <v>54</v>
      </c>
      <c r="C10402" s="10">
        <v>41791</v>
      </c>
      <c r="D10402" t="s">
        <v>2</v>
      </c>
      <c r="E10402">
        <f>+VLOOKUP(Tabla2[[#This Row],[Punto de venta]],Punto_venta[],2,0)</f>
        <v>1</v>
      </c>
      <c r="F10402" t="s">
        <v>16</v>
      </c>
      <c r="G10402">
        <f>+VLOOKUP(Tabla2[[#This Row],[Cultivo]],Cod_categoría[],2,0)</f>
        <v>100109001</v>
      </c>
      <c r="H10402" t="str">
        <f>+VLOOKUP(F10402,Codigos[],2,0)</f>
        <v>Uva</v>
      </c>
      <c r="I10402">
        <f>+VLOOKUP(Tabla2[[#This Row],[Categoría]],Cod_procesamiento10[],2,0)</f>
        <v>11</v>
      </c>
      <c r="J10402" t="s">
        <v>163</v>
      </c>
      <c r="K10402" s="3">
        <v>917.29</v>
      </c>
    </row>
    <row r="10403" spans="1:11" x14ac:dyDescent="0.35">
      <c r="A10403">
        <v>2014</v>
      </c>
      <c r="B10403" s="5" t="s">
        <v>54</v>
      </c>
      <c r="C10403" s="10">
        <v>41791</v>
      </c>
      <c r="D10403" t="s">
        <v>17</v>
      </c>
      <c r="E10403">
        <f>+VLOOKUP(Tabla2[[#This Row],[Punto de venta]],Punto_venta[],2,0)</f>
        <v>2</v>
      </c>
      <c r="F10403" t="s">
        <v>9</v>
      </c>
      <c r="G10403">
        <f>+VLOOKUP(Tabla2[[#This Row],[Cultivo]],Cod_categoría[],2,0)</f>
        <v>100102003</v>
      </c>
      <c r="H10403" t="str">
        <f>+VLOOKUP(F10403,Codigos[],2,0)</f>
        <v>Cítricos</v>
      </c>
      <c r="I10403">
        <f>+VLOOKUP(Tabla2[[#This Row],[Categoría]],Cod_procesamiento10[],2,0)</f>
        <v>2</v>
      </c>
      <c r="J10403" t="s">
        <v>163</v>
      </c>
      <c r="K10403" s="3">
        <v>1331.96</v>
      </c>
    </row>
    <row r="10404" spans="1:11" x14ac:dyDescent="0.35">
      <c r="A10404">
        <v>2014</v>
      </c>
      <c r="B10404" s="5" t="s">
        <v>54</v>
      </c>
      <c r="C10404" s="10">
        <v>41791</v>
      </c>
      <c r="D10404" t="s">
        <v>17</v>
      </c>
      <c r="E10404">
        <f>+VLOOKUP(Tabla2[[#This Row],[Punto de venta]],Punto_venta[],2,0)</f>
        <v>2</v>
      </c>
      <c r="F10404" t="s">
        <v>10</v>
      </c>
      <c r="G10404">
        <f>+VLOOKUP(Tabla2[[#This Row],[Cultivo]],Cod_categoría[],2,0)</f>
        <v>100104002</v>
      </c>
      <c r="H10404" t="str">
        <f>+VLOOKUP(F10404,Codigos[],2,0)</f>
        <v>Frutos de pepita</v>
      </c>
      <c r="I10404">
        <f>+VLOOKUP(Tabla2[[#This Row],[Categoría]],Cod_procesamiento10[],2,0)</f>
        <v>3</v>
      </c>
      <c r="J10404" t="s">
        <v>163</v>
      </c>
      <c r="K10404" s="3">
        <v>878.35</v>
      </c>
    </row>
    <row r="10405" spans="1:11" x14ac:dyDescent="0.35">
      <c r="A10405">
        <v>2014</v>
      </c>
      <c r="B10405" s="5" t="s">
        <v>54</v>
      </c>
      <c r="C10405" s="10">
        <v>41791</v>
      </c>
      <c r="D10405" t="s">
        <v>17</v>
      </c>
      <c r="E10405">
        <f>+VLOOKUP(Tabla2[[#This Row],[Punto de venta]],Punto_venta[],2,0)</f>
        <v>2</v>
      </c>
      <c r="F10405" t="s">
        <v>11</v>
      </c>
      <c r="G10405">
        <f>+VLOOKUP(Tabla2[[#This Row],[Cultivo]],Cod_categoría[],2,0)</f>
        <v>100102005</v>
      </c>
      <c r="H10405" t="str">
        <f>+VLOOKUP(F10405,Codigos[],2,0)</f>
        <v>Cítricos</v>
      </c>
      <c r="I10405">
        <f>+VLOOKUP(Tabla2[[#This Row],[Categoría]],Cod_procesamiento10[],2,0)</f>
        <v>2</v>
      </c>
      <c r="J10405" t="s">
        <v>163</v>
      </c>
      <c r="K10405" s="3">
        <v>1063.08</v>
      </c>
    </row>
    <row r="10406" spans="1:11" x14ac:dyDescent="0.35">
      <c r="A10406">
        <v>2014</v>
      </c>
      <c r="B10406" s="5" t="s">
        <v>54</v>
      </c>
      <c r="C10406" s="10">
        <v>41791</v>
      </c>
      <c r="D10406" t="s">
        <v>17</v>
      </c>
      <c r="E10406">
        <f>+VLOOKUP(Tabla2[[#This Row],[Punto de venta]],Punto_venta[],2,0)</f>
        <v>2</v>
      </c>
      <c r="F10406" t="s">
        <v>13</v>
      </c>
      <c r="G10406">
        <f>+VLOOKUP(Tabla2[[#This Row],[Cultivo]],Cod_categoría[],2,0)</f>
        <v>100106002</v>
      </c>
      <c r="H10406" t="str">
        <f>+VLOOKUP(F10406,Codigos[],2,0)</f>
        <v>Frutos oleaginosos</v>
      </c>
      <c r="I10406">
        <f>+VLOOKUP(Tabla2[[#This Row],[Categoría]],Cod_procesamiento10[],2,0)</f>
        <v>12</v>
      </c>
      <c r="J10406" t="s">
        <v>163</v>
      </c>
      <c r="K10406" s="3">
        <v>1618.48</v>
      </c>
    </row>
    <row r="10407" spans="1:11" x14ac:dyDescent="0.35">
      <c r="A10407">
        <v>2014</v>
      </c>
      <c r="B10407" s="5" t="s">
        <v>54</v>
      </c>
      <c r="C10407" s="10">
        <v>41791</v>
      </c>
      <c r="D10407" t="s">
        <v>17</v>
      </c>
      <c r="E10407">
        <f>+VLOOKUP(Tabla2[[#This Row],[Punto de venta]],Punto_venta[],2,0)</f>
        <v>2</v>
      </c>
      <c r="F10407" t="s">
        <v>14</v>
      </c>
      <c r="G10407">
        <f>+VLOOKUP(Tabla2[[#This Row],[Cultivo]],Cod_categoría[],2,0)</f>
        <v>100104005</v>
      </c>
      <c r="H10407" t="str">
        <f>+VLOOKUP(F10407,Codigos[],2,0)</f>
        <v>Frutos de pepita</v>
      </c>
      <c r="I10407">
        <f>+VLOOKUP(Tabla2[[#This Row],[Categoría]],Cod_procesamiento10[],2,0)</f>
        <v>3</v>
      </c>
      <c r="J10407" t="s">
        <v>163</v>
      </c>
      <c r="K10407" s="3">
        <v>935.01</v>
      </c>
    </row>
    <row r="10408" spans="1:11" x14ac:dyDescent="0.35">
      <c r="A10408">
        <v>2014</v>
      </c>
      <c r="B10408" s="5" t="s">
        <v>54</v>
      </c>
      <c r="C10408" s="10">
        <v>41791</v>
      </c>
      <c r="D10408" t="s">
        <v>17</v>
      </c>
      <c r="E10408">
        <f>+VLOOKUP(Tabla2[[#This Row],[Punto de venta]],Punto_venta[],2,0)</f>
        <v>2</v>
      </c>
      <c r="F10408" t="s">
        <v>15</v>
      </c>
      <c r="G10408">
        <f>+VLOOKUP(Tabla2[[#This Row],[Cultivo]],Cod_categoría[],2,0)</f>
        <v>100108006</v>
      </c>
      <c r="H10408" t="str">
        <f>+VLOOKUP(F10408,Codigos[],2,0)</f>
        <v>Frutos tropicales y subtropicales</v>
      </c>
      <c r="I10408">
        <f>+VLOOKUP(Tabla2[[#This Row],[Categoría]],Cod_procesamiento10[],2,0)</f>
        <v>4</v>
      </c>
      <c r="J10408" t="s">
        <v>163</v>
      </c>
      <c r="K10408" s="3">
        <v>595.55999999999995</v>
      </c>
    </row>
    <row r="10409" spans="1:11" x14ac:dyDescent="0.35">
      <c r="A10409">
        <v>2014</v>
      </c>
      <c r="B10409" s="5" t="s">
        <v>54</v>
      </c>
      <c r="C10409" s="10">
        <v>41791</v>
      </c>
      <c r="D10409" t="s">
        <v>17</v>
      </c>
      <c r="E10409">
        <f>+VLOOKUP(Tabla2[[#This Row],[Punto de venta]],Punto_venta[],2,0)</f>
        <v>2</v>
      </c>
      <c r="F10409" t="s">
        <v>18</v>
      </c>
      <c r="G10409">
        <f>+VLOOKUP(Tabla2[[#This Row],[Cultivo]],Cod_categoría[],2,0)</f>
        <v>100114042</v>
      </c>
      <c r="H10409" t="str">
        <f>+VLOOKUP(F10409,Codigos[],2,0)</f>
        <v>Otros</v>
      </c>
      <c r="I10409">
        <f>+VLOOKUP(Tabla2[[#This Row],[Categoría]],Cod_procesamiento10[],2,0)</f>
        <v>13</v>
      </c>
      <c r="J10409" t="s">
        <v>163</v>
      </c>
      <c r="K10409" s="3">
        <v>1996.33</v>
      </c>
    </row>
    <row r="10410" spans="1:11" x14ac:dyDescent="0.35">
      <c r="A10410">
        <v>2014</v>
      </c>
      <c r="B10410" s="5" t="s">
        <v>54</v>
      </c>
      <c r="C10410" s="10">
        <v>41791</v>
      </c>
      <c r="D10410" t="s">
        <v>17</v>
      </c>
      <c r="E10410">
        <f>+VLOOKUP(Tabla2[[#This Row],[Punto de venta]],Punto_venta[],2,0)</f>
        <v>2</v>
      </c>
      <c r="F10410" t="s">
        <v>16</v>
      </c>
      <c r="G10410">
        <f>+VLOOKUP(Tabla2[[#This Row],[Cultivo]],Cod_categoría[],2,0)</f>
        <v>100109001</v>
      </c>
      <c r="H10410" t="str">
        <f>+VLOOKUP(F10410,Codigos[],2,0)</f>
        <v>Uva</v>
      </c>
      <c r="I10410">
        <f>+VLOOKUP(Tabla2[[#This Row],[Categoría]],Cod_procesamiento10[],2,0)</f>
        <v>11</v>
      </c>
      <c r="J10410" t="s">
        <v>163</v>
      </c>
      <c r="K10410" s="3">
        <v>1899.65</v>
      </c>
    </row>
    <row r="10411" spans="1:11" x14ac:dyDescent="0.35">
      <c r="A10411">
        <v>2014</v>
      </c>
      <c r="B10411" s="5" t="s">
        <v>54</v>
      </c>
      <c r="C10411" s="10">
        <v>41791</v>
      </c>
      <c r="D10411" t="s">
        <v>2</v>
      </c>
      <c r="E10411">
        <f>+VLOOKUP(Tabla2[[#This Row],[Punto de venta]],Punto_venta[],2,0)</f>
        <v>1</v>
      </c>
      <c r="F10411" t="s">
        <v>19</v>
      </c>
      <c r="G10411">
        <f>+VLOOKUP(Tabla2[[#This Row],[Cultivo]],Cod_categoría[],2,0)</f>
        <v>100101007</v>
      </c>
      <c r="H10411" t="str">
        <f>+VLOOKUP(F10411,Codigos[],2,0)</f>
        <v>Berries</v>
      </c>
      <c r="I10411">
        <f>+VLOOKUP(Tabla2[[#This Row],[Categoría]],Cod_procesamiento10[],2,0)</f>
        <v>1</v>
      </c>
      <c r="J10411" t="s">
        <v>163</v>
      </c>
      <c r="K10411" s="3">
        <v>546.11</v>
      </c>
    </row>
    <row r="10412" spans="1:11" x14ac:dyDescent="0.35">
      <c r="A10412">
        <v>2014</v>
      </c>
      <c r="B10412" s="5" t="s">
        <v>54</v>
      </c>
      <c r="C10412" s="10">
        <v>41791</v>
      </c>
      <c r="D10412" t="s">
        <v>2</v>
      </c>
      <c r="E10412">
        <f>+VLOOKUP(Tabla2[[#This Row],[Punto de venta]],Punto_venta[],2,0)</f>
        <v>1</v>
      </c>
      <c r="F10412" t="s">
        <v>9</v>
      </c>
      <c r="G10412">
        <f>+VLOOKUP(Tabla2[[#This Row],[Cultivo]],Cod_categoría[],2,0)</f>
        <v>100102003</v>
      </c>
      <c r="H10412" t="str">
        <f>+VLOOKUP(F10412,Codigos[],2,0)</f>
        <v>Cítricos</v>
      </c>
      <c r="I10412">
        <f>+VLOOKUP(Tabla2[[#This Row],[Categoría]],Cod_procesamiento10[],2,0)</f>
        <v>2</v>
      </c>
      <c r="J10412" t="s">
        <v>163</v>
      </c>
      <c r="K10412" s="3">
        <v>690.37</v>
      </c>
    </row>
    <row r="10413" spans="1:11" x14ac:dyDescent="0.35">
      <c r="A10413">
        <v>2014</v>
      </c>
      <c r="B10413" s="5" t="s">
        <v>54</v>
      </c>
      <c r="C10413" s="10">
        <v>41791</v>
      </c>
      <c r="D10413" t="s">
        <v>2</v>
      </c>
      <c r="E10413">
        <f>+VLOOKUP(Tabla2[[#This Row],[Punto de venta]],Punto_venta[],2,0)</f>
        <v>1</v>
      </c>
      <c r="F10413" t="s">
        <v>20</v>
      </c>
      <c r="G10413">
        <f>+VLOOKUP(Tabla2[[#This Row],[Cultivo]],Cod_categoría[],2,0)</f>
        <v>100102004</v>
      </c>
      <c r="H10413" t="str">
        <f>+VLOOKUP(F10413,Codigos[],2,0)</f>
        <v>Cítricos</v>
      </c>
      <c r="I10413">
        <f>+VLOOKUP(Tabla2[[#This Row],[Categoría]],Cod_procesamiento10[],2,0)</f>
        <v>2</v>
      </c>
      <c r="J10413" t="s">
        <v>163</v>
      </c>
      <c r="K10413" s="3">
        <v>929.03</v>
      </c>
    </row>
    <row r="10414" spans="1:11" x14ac:dyDescent="0.35">
      <c r="A10414">
        <v>2014</v>
      </c>
      <c r="B10414" s="5" t="s">
        <v>54</v>
      </c>
      <c r="C10414" s="10">
        <v>41791</v>
      </c>
      <c r="D10414" t="s">
        <v>2</v>
      </c>
      <c r="E10414">
        <f>+VLOOKUP(Tabla2[[#This Row],[Punto de venta]],Punto_venta[],2,0)</f>
        <v>1</v>
      </c>
      <c r="F10414" t="s">
        <v>10</v>
      </c>
      <c r="G10414">
        <f>+VLOOKUP(Tabla2[[#This Row],[Cultivo]],Cod_categoría[],2,0)</f>
        <v>100104002</v>
      </c>
      <c r="H10414" t="str">
        <f>+VLOOKUP(F10414,Codigos[],2,0)</f>
        <v>Frutos de pepita</v>
      </c>
      <c r="I10414">
        <f>+VLOOKUP(Tabla2[[#This Row],[Categoría]],Cod_procesamiento10[],2,0)</f>
        <v>3</v>
      </c>
      <c r="J10414" t="s">
        <v>163</v>
      </c>
      <c r="K10414" s="3">
        <v>446.47</v>
      </c>
    </row>
    <row r="10415" spans="1:11" x14ac:dyDescent="0.35">
      <c r="A10415">
        <v>2014</v>
      </c>
      <c r="B10415" s="5" t="s">
        <v>54</v>
      </c>
      <c r="C10415" s="10">
        <v>41791</v>
      </c>
      <c r="D10415" t="s">
        <v>2</v>
      </c>
      <c r="E10415">
        <f>+VLOOKUP(Tabla2[[#This Row],[Punto de venta]],Punto_venta[],2,0)</f>
        <v>1</v>
      </c>
      <c r="F10415" t="s">
        <v>11</v>
      </c>
      <c r="G10415">
        <f>+VLOOKUP(Tabla2[[#This Row],[Cultivo]],Cod_categoría[],2,0)</f>
        <v>100102005</v>
      </c>
      <c r="H10415" t="str">
        <f>+VLOOKUP(F10415,Codigos[],2,0)</f>
        <v>Cítricos</v>
      </c>
      <c r="I10415">
        <f>+VLOOKUP(Tabla2[[#This Row],[Categoría]],Cod_procesamiento10[],2,0)</f>
        <v>2</v>
      </c>
      <c r="J10415" t="s">
        <v>163</v>
      </c>
      <c r="K10415" s="3">
        <v>566.64</v>
      </c>
    </row>
    <row r="10416" spans="1:11" x14ac:dyDescent="0.35">
      <c r="A10416">
        <v>2014</v>
      </c>
      <c r="B10416" s="5" t="s">
        <v>54</v>
      </c>
      <c r="C10416" s="10">
        <v>41791</v>
      </c>
      <c r="D10416" t="s">
        <v>2</v>
      </c>
      <c r="E10416">
        <f>+VLOOKUP(Tabla2[[#This Row],[Punto de venta]],Punto_venta[],2,0)</f>
        <v>1</v>
      </c>
      <c r="F10416" t="s">
        <v>13</v>
      </c>
      <c r="G10416">
        <f>+VLOOKUP(Tabla2[[#This Row],[Cultivo]],Cod_categoría[],2,0)</f>
        <v>100106002</v>
      </c>
      <c r="H10416" t="str">
        <f>+VLOOKUP(F10416,Codigos[],2,0)</f>
        <v>Frutos oleaginosos</v>
      </c>
      <c r="I10416">
        <f>+VLOOKUP(Tabla2[[#This Row],[Categoría]],Cod_procesamiento10[],2,0)</f>
        <v>12</v>
      </c>
      <c r="J10416" t="s">
        <v>163</v>
      </c>
      <c r="K10416" s="3">
        <v>1337.76</v>
      </c>
    </row>
    <row r="10417" spans="1:11" x14ac:dyDescent="0.35">
      <c r="A10417">
        <v>2014</v>
      </c>
      <c r="B10417" s="5" t="s">
        <v>54</v>
      </c>
      <c r="C10417" s="10">
        <v>41791</v>
      </c>
      <c r="D10417" t="s">
        <v>2</v>
      </c>
      <c r="E10417">
        <f>+VLOOKUP(Tabla2[[#This Row],[Punto de venta]],Punto_venta[],2,0)</f>
        <v>1</v>
      </c>
      <c r="F10417" t="s">
        <v>14</v>
      </c>
      <c r="G10417">
        <f>+VLOOKUP(Tabla2[[#This Row],[Cultivo]],Cod_categoría[],2,0)</f>
        <v>100104005</v>
      </c>
      <c r="H10417" t="str">
        <f>+VLOOKUP(F10417,Codigos[],2,0)</f>
        <v>Frutos de pepita</v>
      </c>
      <c r="I10417">
        <f>+VLOOKUP(Tabla2[[#This Row],[Categoría]],Cod_procesamiento10[],2,0)</f>
        <v>3</v>
      </c>
      <c r="J10417" t="s">
        <v>163</v>
      </c>
      <c r="K10417" s="3">
        <v>558.46</v>
      </c>
    </row>
    <row r="10418" spans="1:11" x14ac:dyDescent="0.35">
      <c r="A10418">
        <v>2014</v>
      </c>
      <c r="B10418" s="5" t="s">
        <v>54</v>
      </c>
      <c r="C10418" s="10">
        <v>41791</v>
      </c>
      <c r="D10418" t="s">
        <v>2</v>
      </c>
      <c r="E10418">
        <f>+VLOOKUP(Tabla2[[#This Row],[Punto de venta]],Punto_venta[],2,0)</f>
        <v>1</v>
      </c>
      <c r="F10418" t="s">
        <v>15</v>
      </c>
      <c r="G10418">
        <f>+VLOOKUP(Tabla2[[#This Row],[Cultivo]],Cod_categoría[],2,0)</f>
        <v>100108006</v>
      </c>
      <c r="H10418" t="str">
        <f>+VLOOKUP(F10418,Codigos[],2,0)</f>
        <v>Frutos tropicales y subtropicales</v>
      </c>
      <c r="I10418">
        <f>+VLOOKUP(Tabla2[[#This Row],[Categoría]],Cod_procesamiento10[],2,0)</f>
        <v>4</v>
      </c>
      <c r="J10418" t="s">
        <v>163</v>
      </c>
      <c r="K10418" s="3">
        <v>445.97</v>
      </c>
    </row>
    <row r="10419" spans="1:11" x14ac:dyDescent="0.35">
      <c r="A10419">
        <v>2014</v>
      </c>
      <c r="B10419" s="5" t="s">
        <v>54</v>
      </c>
      <c r="C10419" s="10">
        <v>41791</v>
      </c>
      <c r="D10419" t="s">
        <v>2</v>
      </c>
      <c r="E10419">
        <f>+VLOOKUP(Tabla2[[#This Row],[Punto de venta]],Punto_venta[],2,0)</f>
        <v>1</v>
      </c>
      <c r="F10419" t="s">
        <v>18</v>
      </c>
      <c r="G10419">
        <f>+VLOOKUP(Tabla2[[#This Row],[Cultivo]],Cod_categoría[],2,0)</f>
        <v>100114042</v>
      </c>
      <c r="H10419" t="str">
        <f>+VLOOKUP(F10419,Codigos[],2,0)</f>
        <v>Otros</v>
      </c>
      <c r="I10419">
        <f>+VLOOKUP(Tabla2[[#This Row],[Categoría]],Cod_procesamiento10[],2,0)</f>
        <v>13</v>
      </c>
      <c r="J10419" t="s">
        <v>163</v>
      </c>
      <c r="K10419" s="3">
        <v>950</v>
      </c>
    </row>
    <row r="10420" spans="1:11" x14ac:dyDescent="0.35">
      <c r="A10420">
        <v>2014</v>
      </c>
      <c r="B10420" s="5" t="s">
        <v>54</v>
      </c>
      <c r="C10420" s="10">
        <v>41791</v>
      </c>
      <c r="D10420" t="s">
        <v>2</v>
      </c>
      <c r="E10420">
        <f>+VLOOKUP(Tabla2[[#This Row],[Punto de venta]],Punto_venta[],2,0)</f>
        <v>1</v>
      </c>
      <c r="F10420" t="s">
        <v>16</v>
      </c>
      <c r="G10420">
        <f>+VLOOKUP(Tabla2[[#This Row],[Cultivo]],Cod_categoría[],2,0)</f>
        <v>100109001</v>
      </c>
      <c r="H10420" t="str">
        <f>+VLOOKUP(F10420,Codigos[],2,0)</f>
        <v>Uva</v>
      </c>
      <c r="I10420">
        <f>+VLOOKUP(Tabla2[[#This Row],[Categoría]],Cod_procesamiento10[],2,0)</f>
        <v>11</v>
      </c>
      <c r="J10420" t="s">
        <v>163</v>
      </c>
      <c r="K10420" s="3">
        <v>915.93</v>
      </c>
    </row>
    <row r="10421" spans="1:11" x14ac:dyDescent="0.35">
      <c r="A10421">
        <v>2014</v>
      </c>
      <c r="B10421" s="5" t="s">
        <v>54</v>
      </c>
      <c r="C10421" s="10">
        <v>41791</v>
      </c>
      <c r="D10421" t="s">
        <v>17</v>
      </c>
      <c r="E10421">
        <f>+VLOOKUP(Tabla2[[#This Row],[Punto de venta]],Punto_venta[],2,0)</f>
        <v>2</v>
      </c>
      <c r="F10421" t="s">
        <v>19</v>
      </c>
      <c r="G10421">
        <f>+VLOOKUP(Tabla2[[#This Row],[Cultivo]],Cod_categoría[],2,0)</f>
        <v>100101007</v>
      </c>
      <c r="H10421" t="str">
        <f>+VLOOKUP(F10421,Codigos[],2,0)</f>
        <v>Berries</v>
      </c>
      <c r="I10421">
        <f>+VLOOKUP(Tabla2[[#This Row],[Categoría]],Cod_procesamiento10[],2,0)</f>
        <v>1</v>
      </c>
      <c r="J10421" t="s">
        <v>163</v>
      </c>
      <c r="K10421" s="3">
        <v>1369.94</v>
      </c>
    </row>
    <row r="10422" spans="1:11" x14ac:dyDescent="0.35">
      <c r="A10422">
        <v>2014</v>
      </c>
      <c r="B10422" s="5" t="s">
        <v>54</v>
      </c>
      <c r="C10422" s="10">
        <v>41791</v>
      </c>
      <c r="D10422" t="s">
        <v>17</v>
      </c>
      <c r="E10422">
        <f>+VLOOKUP(Tabla2[[#This Row],[Punto de venta]],Punto_venta[],2,0)</f>
        <v>2</v>
      </c>
      <c r="F10422" t="s">
        <v>9</v>
      </c>
      <c r="G10422">
        <f>+VLOOKUP(Tabla2[[#This Row],[Cultivo]],Cod_categoría[],2,0)</f>
        <v>100102003</v>
      </c>
      <c r="H10422" t="str">
        <f>+VLOOKUP(F10422,Codigos[],2,0)</f>
        <v>Cítricos</v>
      </c>
      <c r="I10422">
        <f>+VLOOKUP(Tabla2[[#This Row],[Categoría]],Cod_procesamiento10[],2,0)</f>
        <v>2</v>
      </c>
      <c r="J10422" t="s">
        <v>163</v>
      </c>
      <c r="K10422" s="3">
        <v>1294.1400000000001</v>
      </c>
    </row>
    <row r="10423" spans="1:11" x14ac:dyDescent="0.35">
      <c r="A10423">
        <v>2014</v>
      </c>
      <c r="B10423" s="5" t="s">
        <v>54</v>
      </c>
      <c r="C10423" s="10">
        <v>41791</v>
      </c>
      <c r="D10423" t="s">
        <v>17</v>
      </c>
      <c r="E10423">
        <f>+VLOOKUP(Tabla2[[#This Row],[Punto de venta]],Punto_venta[],2,0)</f>
        <v>2</v>
      </c>
      <c r="F10423" t="s">
        <v>20</v>
      </c>
      <c r="G10423">
        <f>+VLOOKUP(Tabla2[[#This Row],[Cultivo]],Cod_categoría[],2,0)</f>
        <v>100102004</v>
      </c>
      <c r="H10423" t="str">
        <f>+VLOOKUP(F10423,Codigos[],2,0)</f>
        <v>Cítricos</v>
      </c>
      <c r="I10423">
        <f>+VLOOKUP(Tabla2[[#This Row],[Categoría]],Cod_procesamiento10[],2,0)</f>
        <v>2</v>
      </c>
      <c r="J10423" t="s">
        <v>163</v>
      </c>
      <c r="K10423" s="3">
        <v>1760.18</v>
      </c>
    </row>
    <row r="10424" spans="1:11" x14ac:dyDescent="0.35">
      <c r="A10424">
        <v>2014</v>
      </c>
      <c r="B10424" s="5" t="s">
        <v>54</v>
      </c>
      <c r="C10424" s="10">
        <v>41791</v>
      </c>
      <c r="D10424" t="s">
        <v>17</v>
      </c>
      <c r="E10424">
        <f>+VLOOKUP(Tabla2[[#This Row],[Punto de venta]],Punto_venta[],2,0)</f>
        <v>2</v>
      </c>
      <c r="F10424" t="s">
        <v>10</v>
      </c>
      <c r="G10424">
        <f>+VLOOKUP(Tabla2[[#This Row],[Cultivo]],Cod_categoría[],2,0)</f>
        <v>100104002</v>
      </c>
      <c r="H10424" t="str">
        <f>+VLOOKUP(F10424,Codigos[],2,0)</f>
        <v>Frutos de pepita</v>
      </c>
      <c r="I10424">
        <f>+VLOOKUP(Tabla2[[#This Row],[Categoría]],Cod_procesamiento10[],2,0)</f>
        <v>3</v>
      </c>
      <c r="J10424" t="s">
        <v>163</v>
      </c>
      <c r="K10424" s="3">
        <v>914.88</v>
      </c>
    </row>
    <row r="10425" spans="1:11" x14ac:dyDescent="0.35">
      <c r="A10425">
        <v>2014</v>
      </c>
      <c r="B10425" s="5" t="s">
        <v>54</v>
      </c>
      <c r="C10425" s="10">
        <v>41791</v>
      </c>
      <c r="D10425" t="s">
        <v>17</v>
      </c>
      <c r="E10425">
        <f>+VLOOKUP(Tabla2[[#This Row],[Punto de venta]],Punto_venta[],2,0)</f>
        <v>2</v>
      </c>
      <c r="F10425" t="s">
        <v>11</v>
      </c>
      <c r="G10425">
        <f>+VLOOKUP(Tabla2[[#This Row],[Cultivo]],Cod_categoría[],2,0)</f>
        <v>100102005</v>
      </c>
      <c r="H10425" t="str">
        <f>+VLOOKUP(F10425,Codigos[],2,0)</f>
        <v>Cítricos</v>
      </c>
      <c r="I10425">
        <f>+VLOOKUP(Tabla2[[#This Row],[Categoría]],Cod_procesamiento10[],2,0)</f>
        <v>2</v>
      </c>
      <c r="J10425" t="s">
        <v>163</v>
      </c>
      <c r="K10425" s="3">
        <v>1010.66</v>
      </c>
    </row>
    <row r="10426" spans="1:11" x14ac:dyDescent="0.35">
      <c r="A10426">
        <v>2014</v>
      </c>
      <c r="B10426" s="5" t="s">
        <v>54</v>
      </c>
      <c r="C10426" s="10">
        <v>41791</v>
      </c>
      <c r="D10426" t="s">
        <v>17</v>
      </c>
      <c r="E10426">
        <f>+VLOOKUP(Tabla2[[#This Row],[Punto de venta]],Punto_venta[],2,0)</f>
        <v>2</v>
      </c>
      <c r="F10426" t="s">
        <v>13</v>
      </c>
      <c r="G10426">
        <f>+VLOOKUP(Tabla2[[#This Row],[Cultivo]],Cod_categoría[],2,0)</f>
        <v>100106002</v>
      </c>
      <c r="H10426" t="str">
        <f>+VLOOKUP(F10426,Codigos[],2,0)</f>
        <v>Frutos oleaginosos</v>
      </c>
      <c r="I10426">
        <f>+VLOOKUP(Tabla2[[#This Row],[Categoría]],Cod_procesamiento10[],2,0)</f>
        <v>12</v>
      </c>
      <c r="J10426" t="s">
        <v>163</v>
      </c>
      <c r="K10426" s="3">
        <v>1645.25</v>
      </c>
    </row>
    <row r="10427" spans="1:11" x14ac:dyDescent="0.35">
      <c r="A10427">
        <v>2014</v>
      </c>
      <c r="B10427" s="5" t="s">
        <v>54</v>
      </c>
      <c r="C10427" s="10">
        <v>41791</v>
      </c>
      <c r="D10427" t="s">
        <v>17</v>
      </c>
      <c r="E10427">
        <f>+VLOOKUP(Tabla2[[#This Row],[Punto de venta]],Punto_venta[],2,0)</f>
        <v>2</v>
      </c>
      <c r="F10427" t="s">
        <v>14</v>
      </c>
      <c r="G10427">
        <f>+VLOOKUP(Tabla2[[#This Row],[Cultivo]],Cod_categoría[],2,0)</f>
        <v>100104005</v>
      </c>
      <c r="H10427" t="str">
        <f>+VLOOKUP(F10427,Codigos[],2,0)</f>
        <v>Frutos de pepita</v>
      </c>
      <c r="I10427">
        <f>+VLOOKUP(Tabla2[[#This Row],[Categoría]],Cod_procesamiento10[],2,0)</f>
        <v>3</v>
      </c>
      <c r="J10427" t="s">
        <v>163</v>
      </c>
      <c r="K10427" s="3">
        <v>941.91</v>
      </c>
    </row>
    <row r="10428" spans="1:11" x14ac:dyDescent="0.35">
      <c r="A10428">
        <v>2014</v>
      </c>
      <c r="B10428" s="5" t="s">
        <v>54</v>
      </c>
      <c r="C10428" s="10">
        <v>41791</v>
      </c>
      <c r="D10428" t="s">
        <v>17</v>
      </c>
      <c r="E10428">
        <f>+VLOOKUP(Tabla2[[#This Row],[Punto de venta]],Punto_venta[],2,0)</f>
        <v>2</v>
      </c>
      <c r="F10428" t="s">
        <v>15</v>
      </c>
      <c r="G10428">
        <f>+VLOOKUP(Tabla2[[#This Row],[Cultivo]],Cod_categoría[],2,0)</f>
        <v>100108006</v>
      </c>
      <c r="H10428" t="str">
        <f>+VLOOKUP(F10428,Codigos[],2,0)</f>
        <v>Frutos tropicales y subtropicales</v>
      </c>
      <c r="I10428">
        <f>+VLOOKUP(Tabla2[[#This Row],[Categoría]],Cod_procesamiento10[],2,0)</f>
        <v>4</v>
      </c>
      <c r="J10428" t="s">
        <v>163</v>
      </c>
      <c r="K10428" s="3">
        <v>629.86</v>
      </c>
    </row>
    <row r="10429" spans="1:11" x14ac:dyDescent="0.35">
      <c r="A10429">
        <v>2014</v>
      </c>
      <c r="B10429" s="5" t="s">
        <v>54</v>
      </c>
      <c r="C10429" s="10">
        <v>41791</v>
      </c>
      <c r="D10429" t="s">
        <v>17</v>
      </c>
      <c r="E10429">
        <f>+VLOOKUP(Tabla2[[#This Row],[Punto de venta]],Punto_venta[],2,0)</f>
        <v>2</v>
      </c>
      <c r="F10429" t="s">
        <v>18</v>
      </c>
      <c r="G10429">
        <f>+VLOOKUP(Tabla2[[#This Row],[Cultivo]],Cod_categoría[],2,0)</f>
        <v>100114042</v>
      </c>
      <c r="H10429" t="str">
        <f>+VLOOKUP(F10429,Codigos[],2,0)</f>
        <v>Otros</v>
      </c>
      <c r="I10429">
        <f>+VLOOKUP(Tabla2[[#This Row],[Categoría]],Cod_procesamiento10[],2,0)</f>
        <v>13</v>
      </c>
      <c r="J10429" t="s">
        <v>163</v>
      </c>
      <c r="K10429" s="3">
        <v>1999.69</v>
      </c>
    </row>
    <row r="10430" spans="1:11" x14ac:dyDescent="0.35">
      <c r="A10430">
        <v>2014</v>
      </c>
      <c r="B10430" s="5" t="s">
        <v>54</v>
      </c>
      <c r="C10430" s="10">
        <v>41791</v>
      </c>
      <c r="D10430" t="s">
        <v>17</v>
      </c>
      <c r="E10430">
        <f>+VLOOKUP(Tabla2[[#This Row],[Punto de venta]],Punto_venta[],2,0)</f>
        <v>2</v>
      </c>
      <c r="F10430" t="s">
        <v>16</v>
      </c>
      <c r="G10430">
        <f>+VLOOKUP(Tabla2[[#This Row],[Cultivo]],Cod_categoría[],2,0)</f>
        <v>100109001</v>
      </c>
      <c r="H10430" t="str">
        <f>+VLOOKUP(F10430,Codigos[],2,0)</f>
        <v>Uva</v>
      </c>
      <c r="I10430">
        <f>+VLOOKUP(Tabla2[[#This Row],[Categoría]],Cod_procesamiento10[],2,0)</f>
        <v>11</v>
      </c>
      <c r="J10430" t="s">
        <v>163</v>
      </c>
      <c r="K10430" s="3">
        <v>2085.62</v>
      </c>
    </row>
    <row r="10431" spans="1:11" x14ac:dyDescent="0.35">
      <c r="A10431">
        <v>2014</v>
      </c>
      <c r="B10431" s="5" t="s">
        <v>54</v>
      </c>
      <c r="C10431" s="10">
        <v>41791</v>
      </c>
      <c r="D10431" t="s">
        <v>2</v>
      </c>
      <c r="E10431">
        <f>+VLOOKUP(Tabla2[[#This Row],[Punto de venta]],Punto_venta[],2,0)</f>
        <v>1</v>
      </c>
      <c r="F10431" t="s">
        <v>19</v>
      </c>
      <c r="G10431">
        <f>+VLOOKUP(Tabla2[[#This Row],[Cultivo]],Cod_categoría[],2,0)</f>
        <v>100101007</v>
      </c>
      <c r="H10431" t="str">
        <f>+VLOOKUP(F10431,Codigos[],2,0)</f>
        <v>Berries</v>
      </c>
      <c r="I10431">
        <f>+VLOOKUP(Tabla2[[#This Row],[Categoría]],Cod_procesamiento10[],2,0)</f>
        <v>1</v>
      </c>
      <c r="J10431" t="s">
        <v>163</v>
      </c>
      <c r="K10431" s="3">
        <v>663.64</v>
      </c>
    </row>
    <row r="10432" spans="1:11" x14ac:dyDescent="0.35">
      <c r="A10432">
        <v>2014</v>
      </c>
      <c r="B10432" s="5" t="s">
        <v>54</v>
      </c>
      <c r="C10432" s="10">
        <v>41791</v>
      </c>
      <c r="D10432" t="s">
        <v>2</v>
      </c>
      <c r="E10432">
        <f>+VLOOKUP(Tabla2[[#This Row],[Punto de venta]],Punto_venta[],2,0)</f>
        <v>1</v>
      </c>
      <c r="F10432" t="s">
        <v>9</v>
      </c>
      <c r="G10432">
        <f>+VLOOKUP(Tabla2[[#This Row],[Cultivo]],Cod_categoría[],2,0)</f>
        <v>100102003</v>
      </c>
      <c r="H10432" t="str">
        <f>+VLOOKUP(F10432,Codigos[],2,0)</f>
        <v>Cítricos</v>
      </c>
      <c r="I10432">
        <f>+VLOOKUP(Tabla2[[#This Row],[Categoría]],Cod_procesamiento10[],2,0)</f>
        <v>2</v>
      </c>
      <c r="J10432" t="s">
        <v>163</v>
      </c>
      <c r="K10432" s="3">
        <v>599.71</v>
      </c>
    </row>
    <row r="10433" spans="1:11" x14ac:dyDescent="0.35">
      <c r="A10433">
        <v>2014</v>
      </c>
      <c r="B10433" s="5" t="s">
        <v>54</v>
      </c>
      <c r="C10433" s="10">
        <v>41791</v>
      </c>
      <c r="D10433" t="s">
        <v>2</v>
      </c>
      <c r="E10433">
        <f>+VLOOKUP(Tabla2[[#This Row],[Punto de venta]],Punto_venta[],2,0)</f>
        <v>1</v>
      </c>
      <c r="F10433" t="s">
        <v>20</v>
      </c>
      <c r="G10433">
        <f>+VLOOKUP(Tabla2[[#This Row],[Cultivo]],Cod_categoría[],2,0)</f>
        <v>100102004</v>
      </c>
      <c r="H10433" t="str">
        <f>+VLOOKUP(F10433,Codigos[],2,0)</f>
        <v>Cítricos</v>
      </c>
      <c r="I10433">
        <f>+VLOOKUP(Tabla2[[#This Row],[Categoría]],Cod_procesamiento10[],2,0)</f>
        <v>2</v>
      </c>
      <c r="J10433" t="s">
        <v>163</v>
      </c>
      <c r="K10433" s="3">
        <v>915.14</v>
      </c>
    </row>
    <row r="10434" spans="1:11" x14ac:dyDescent="0.35">
      <c r="A10434">
        <v>2014</v>
      </c>
      <c r="B10434" s="5" t="s">
        <v>54</v>
      </c>
      <c r="C10434" s="10">
        <v>41791</v>
      </c>
      <c r="D10434" t="s">
        <v>2</v>
      </c>
      <c r="E10434">
        <f>+VLOOKUP(Tabla2[[#This Row],[Punto de venta]],Punto_venta[],2,0)</f>
        <v>1</v>
      </c>
      <c r="F10434" t="s">
        <v>10</v>
      </c>
      <c r="G10434">
        <f>+VLOOKUP(Tabla2[[#This Row],[Cultivo]],Cod_categoría[],2,0)</f>
        <v>100104002</v>
      </c>
      <c r="H10434" t="str">
        <f>+VLOOKUP(F10434,Codigos[],2,0)</f>
        <v>Frutos de pepita</v>
      </c>
      <c r="I10434">
        <f>+VLOOKUP(Tabla2[[#This Row],[Categoría]],Cod_procesamiento10[],2,0)</f>
        <v>3</v>
      </c>
      <c r="J10434" t="s">
        <v>163</v>
      </c>
      <c r="K10434" s="3">
        <v>431.41</v>
      </c>
    </row>
    <row r="10435" spans="1:11" x14ac:dyDescent="0.35">
      <c r="A10435">
        <v>2014</v>
      </c>
      <c r="B10435" s="5" t="s">
        <v>54</v>
      </c>
      <c r="C10435" s="10">
        <v>41791</v>
      </c>
      <c r="D10435" t="s">
        <v>2</v>
      </c>
      <c r="E10435">
        <f>+VLOOKUP(Tabla2[[#This Row],[Punto de venta]],Punto_venta[],2,0)</f>
        <v>1</v>
      </c>
      <c r="F10435" t="s">
        <v>11</v>
      </c>
      <c r="G10435">
        <f>+VLOOKUP(Tabla2[[#This Row],[Cultivo]],Cod_categoría[],2,0)</f>
        <v>100102005</v>
      </c>
      <c r="H10435" t="str">
        <f>+VLOOKUP(F10435,Codigos[],2,0)</f>
        <v>Cítricos</v>
      </c>
      <c r="I10435">
        <f>+VLOOKUP(Tabla2[[#This Row],[Categoría]],Cod_procesamiento10[],2,0)</f>
        <v>2</v>
      </c>
      <c r="J10435" t="s">
        <v>163</v>
      </c>
      <c r="K10435" s="3">
        <v>545.34</v>
      </c>
    </row>
    <row r="10436" spans="1:11" x14ac:dyDescent="0.35">
      <c r="A10436">
        <v>2014</v>
      </c>
      <c r="B10436" s="5" t="s">
        <v>54</v>
      </c>
      <c r="C10436" s="10">
        <v>41791</v>
      </c>
      <c r="D10436" t="s">
        <v>2</v>
      </c>
      <c r="E10436">
        <f>+VLOOKUP(Tabla2[[#This Row],[Punto de venta]],Punto_venta[],2,0)</f>
        <v>1</v>
      </c>
      <c r="F10436" t="s">
        <v>13</v>
      </c>
      <c r="G10436">
        <f>+VLOOKUP(Tabla2[[#This Row],[Cultivo]],Cod_categoría[],2,0)</f>
        <v>100106002</v>
      </c>
      <c r="H10436" t="str">
        <f>+VLOOKUP(F10436,Codigos[],2,0)</f>
        <v>Frutos oleaginosos</v>
      </c>
      <c r="I10436">
        <f>+VLOOKUP(Tabla2[[#This Row],[Categoría]],Cod_procesamiento10[],2,0)</f>
        <v>12</v>
      </c>
      <c r="J10436" t="s">
        <v>163</v>
      </c>
      <c r="K10436" s="3">
        <v>1308.82</v>
      </c>
    </row>
    <row r="10437" spans="1:11" x14ac:dyDescent="0.35">
      <c r="A10437">
        <v>2014</v>
      </c>
      <c r="B10437" s="5" t="s">
        <v>54</v>
      </c>
      <c r="C10437" s="10">
        <v>41791</v>
      </c>
      <c r="D10437" t="s">
        <v>2</v>
      </c>
      <c r="E10437">
        <f>+VLOOKUP(Tabla2[[#This Row],[Punto de venta]],Punto_venta[],2,0)</f>
        <v>1</v>
      </c>
      <c r="F10437" t="s">
        <v>14</v>
      </c>
      <c r="G10437">
        <f>+VLOOKUP(Tabla2[[#This Row],[Cultivo]],Cod_categoría[],2,0)</f>
        <v>100104005</v>
      </c>
      <c r="H10437" t="str">
        <f>+VLOOKUP(F10437,Codigos[],2,0)</f>
        <v>Frutos de pepita</v>
      </c>
      <c r="I10437">
        <f>+VLOOKUP(Tabla2[[#This Row],[Categoría]],Cod_procesamiento10[],2,0)</f>
        <v>3</v>
      </c>
      <c r="J10437" t="s">
        <v>163</v>
      </c>
      <c r="K10437" s="3">
        <v>575.15</v>
      </c>
    </row>
    <row r="10438" spans="1:11" x14ac:dyDescent="0.35">
      <c r="A10438">
        <v>2014</v>
      </c>
      <c r="B10438" s="5" t="s">
        <v>54</v>
      </c>
      <c r="C10438" s="10">
        <v>41791</v>
      </c>
      <c r="D10438" t="s">
        <v>2</v>
      </c>
      <c r="E10438">
        <f>+VLOOKUP(Tabla2[[#This Row],[Punto de venta]],Punto_venta[],2,0)</f>
        <v>1</v>
      </c>
      <c r="F10438" t="s">
        <v>15</v>
      </c>
      <c r="G10438">
        <f>+VLOOKUP(Tabla2[[#This Row],[Cultivo]],Cod_categoría[],2,0)</f>
        <v>100108006</v>
      </c>
      <c r="H10438" t="str">
        <f>+VLOOKUP(F10438,Codigos[],2,0)</f>
        <v>Frutos tropicales y subtropicales</v>
      </c>
      <c r="I10438">
        <f>+VLOOKUP(Tabla2[[#This Row],[Categoría]],Cod_procesamiento10[],2,0)</f>
        <v>4</v>
      </c>
      <c r="J10438" t="s">
        <v>163</v>
      </c>
      <c r="K10438" s="3">
        <v>432.51</v>
      </c>
    </row>
    <row r="10439" spans="1:11" x14ac:dyDescent="0.35">
      <c r="A10439">
        <v>2014</v>
      </c>
      <c r="B10439" s="5" t="s">
        <v>54</v>
      </c>
      <c r="C10439" s="10">
        <v>41791</v>
      </c>
      <c r="D10439" t="s">
        <v>2</v>
      </c>
      <c r="E10439">
        <f>+VLOOKUP(Tabla2[[#This Row],[Punto de venta]],Punto_venta[],2,0)</f>
        <v>1</v>
      </c>
      <c r="F10439" t="s">
        <v>18</v>
      </c>
      <c r="G10439">
        <f>+VLOOKUP(Tabla2[[#This Row],[Cultivo]],Cod_categoría[],2,0)</f>
        <v>100114042</v>
      </c>
      <c r="H10439" t="str">
        <f>+VLOOKUP(F10439,Codigos[],2,0)</f>
        <v>Otros</v>
      </c>
      <c r="I10439">
        <f>+VLOOKUP(Tabla2[[#This Row],[Categoría]],Cod_procesamiento10[],2,0)</f>
        <v>13</v>
      </c>
      <c r="J10439" t="s">
        <v>163</v>
      </c>
      <c r="K10439" s="3">
        <v>1200</v>
      </c>
    </row>
    <row r="10440" spans="1:11" x14ac:dyDescent="0.35">
      <c r="A10440">
        <v>2014</v>
      </c>
      <c r="B10440" s="5" t="s">
        <v>54</v>
      </c>
      <c r="C10440" s="10">
        <v>41791</v>
      </c>
      <c r="D10440" t="s">
        <v>2</v>
      </c>
      <c r="E10440">
        <f>+VLOOKUP(Tabla2[[#This Row],[Punto de venta]],Punto_venta[],2,0)</f>
        <v>1</v>
      </c>
      <c r="F10440" t="s">
        <v>16</v>
      </c>
      <c r="G10440">
        <f>+VLOOKUP(Tabla2[[#This Row],[Cultivo]],Cod_categoría[],2,0)</f>
        <v>100109001</v>
      </c>
      <c r="H10440" t="str">
        <f>+VLOOKUP(F10440,Codigos[],2,0)</f>
        <v>Uva</v>
      </c>
      <c r="I10440">
        <f>+VLOOKUP(Tabla2[[#This Row],[Categoría]],Cod_procesamiento10[],2,0)</f>
        <v>11</v>
      </c>
      <c r="J10440" t="s">
        <v>163</v>
      </c>
      <c r="K10440" s="3">
        <v>968.75</v>
      </c>
    </row>
    <row r="10441" spans="1:11" x14ac:dyDescent="0.35">
      <c r="A10441">
        <v>2014</v>
      </c>
      <c r="B10441" s="5" t="s">
        <v>54</v>
      </c>
      <c r="C10441" s="10">
        <v>41791</v>
      </c>
      <c r="D10441" t="s">
        <v>17</v>
      </c>
      <c r="E10441">
        <f>+VLOOKUP(Tabla2[[#This Row],[Punto de venta]],Punto_venta[],2,0)</f>
        <v>2</v>
      </c>
      <c r="F10441" t="s">
        <v>19</v>
      </c>
      <c r="G10441">
        <f>+VLOOKUP(Tabla2[[#This Row],[Cultivo]],Cod_categoría[],2,0)</f>
        <v>100101007</v>
      </c>
      <c r="H10441" t="str">
        <f>+VLOOKUP(F10441,Codigos[],2,0)</f>
        <v>Berries</v>
      </c>
      <c r="I10441">
        <f>+VLOOKUP(Tabla2[[#This Row],[Categoría]],Cod_procesamiento10[],2,0)</f>
        <v>1</v>
      </c>
      <c r="J10441" t="s">
        <v>163</v>
      </c>
      <c r="K10441" s="3">
        <v>1338.72</v>
      </c>
    </row>
    <row r="10442" spans="1:11" x14ac:dyDescent="0.35">
      <c r="A10442">
        <v>2014</v>
      </c>
      <c r="B10442" s="5" t="s">
        <v>54</v>
      </c>
      <c r="C10442" s="10">
        <v>41791</v>
      </c>
      <c r="D10442" t="s">
        <v>17</v>
      </c>
      <c r="E10442">
        <f>+VLOOKUP(Tabla2[[#This Row],[Punto de venta]],Punto_venta[],2,0)</f>
        <v>2</v>
      </c>
      <c r="F10442" t="s">
        <v>9</v>
      </c>
      <c r="G10442">
        <f>+VLOOKUP(Tabla2[[#This Row],[Cultivo]],Cod_categoría[],2,0)</f>
        <v>100102003</v>
      </c>
      <c r="H10442" t="str">
        <f>+VLOOKUP(F10442,Codigos[],2,0)</f>
        <v>Cítricos</v>
      </c>
      <c r="I10442">
        <f>+VLOOKUP(Tabla2[[#This Row],[Categoría]],Cod_procesamiento10[],2,0)</f>
        <v>2</v>
      </c>
      <c r="J10442" t="s">
        <v>163</v>
      </c>
      <c r="K10442" s="3">
        <v>1243.98</v>
      </c>
    </row>
    <row r="10443" spans="1:11" x14ac:dyDescent="0.35">
      <c r="A10443">
        <v>2014</v>
      </c>
      <c r="B10443" s="5" t="s">
        <v>54</v>
      </c>
      <c r="C10443" s="10">
        <v>41791</v>
      </c>
      <c r="D10443" t="s">
        <v>17</v>
      </c>
      <c r="E10443">
        <f>+VLOOKUP(Tabla2[[#This Row],[Punto de venta]],Punto_venta[],2,0)</f>
        <v>2</v>
      </c>
      <c r="F10443" t="s">
        <v>20</v>
      </c>
      <c r="G10443">
        <f>+VLOOKUP(Tabla2[[#This Row],[Cultivo]],Cod_categoría[],2,0)</f>
        <v>100102004</v>
      </c>
      <c r="H10443" t="str">
        <f>+VLOOKUP(F10443,Codigos[],2,0)</f>
        <v>Cítricos</v>
      </c>
      <c r="I10443">
        <f>+VLOOKUP(Tabla2[[#This Row],[Categoría]],Cod_procesamiento10[],2,0)</f>
        <v>2</v>
      </c>
      <c r="J10443" t="s">
        <v>163</v>
      </c>
      <c r="K10443" s="3">
        <v>1665.41</v>
      </c>
    </row>
    <row r="10444" spans="1:11" x14ac:dyDescent="0.35">
      <c r="A10444">
        <v>2014</v>
      </c>
      <c r="B10444" s="5" t="s">
        <v>54</v>
      </c>
      <c r="C10444" s="10">
        <v>41791</v>
      </c>
      <c r="D10444" t="s">
        <v>17</v>
      </c>
      <c r="E10444">
        <f>+VLOOKUP(Tabla2[[#This Row],[Punto de venta]],Punto_venta[],2,0)</f>
        <v>2</v>
      </c>
      <c r="F10444" t="s">
        <v>10</v>
      </c>
      <c r="G10444">
        <f>+VLOOKUP(Tabla2[[#This Row],[Cultivo]],Cod_categoría[],2,0)</f>
        <v>100104002</v>
      </c>
      <c r="H10444" t="str">
        <f>+VLOOKUP(F10444,Codigos[],2,0)</f>
        <v>Frutos de pepita</v>
      </c>
      <c r="I10444">
        <f>+VLOOKUP(Tabla2[[#This Row],[Categoría]],Cod_procesamiento10[],2,0)</f>
        <v>3</v>
      </c>
      <c r="J10444" t="s">
        <v>163</v>
      </c>
      <c r="K10444" s="3">
        <v>855.23</v>
      </c>
    </row>
    <row r="10445" spans="1:11" x14ac:dyDescent="0.35">
      <c r="A10445">
        <v>2014</v>
      </c>
      <c r="B10445" s="5" t="s">
        <v>54</v>
      </c>
      <c r="C10445" s="10">
        <v>41791</v>
      </c>
      <c r="D10445" t="s">
        <v>17</v>
      </c>
      <c r="E10445">
        <f>+VLOOKUP(Tabla2[[#This Row],[Punto de venta]],Punto_venta[],2,0)</f>
        <v>2</v>
      </c>
      <c r="F10445" t="s">
        <v>11</v>
      </c>
      <c r="G10445">
        <f>+VLOOKUP(Tabla2[[#This Row],[Cultivo]],Cod_categoría[],2,0)</f>
        <v>100102005</v>
      </c>
      <c r="H10445" t="str">
        <f>+VLOOKUP(F10445,Codigos[],2,0)</f>
        <v>Cítricos</v>
      </c>
      <c r="I10445">
        <f>+VLOOKUP(Tabla2[[#This Row],[Categoría]],Cod_procesamiento10[],2,0)</f>
        <v>2</v>
      </c>
      <c r="J10445" t="s">
        <v>163</v>
      </c>
      <c r="K10445" s="3">
        <v>1050.69</v>
      </c>
    </row>
    <row r="10446" spans="1:11" x14ac:dyDescent="0.35">
      <c r="A10446">
        <v>2014</v>
      </c>
      <c r="B10446" s="5" t="s">
        <v>54</v>
      </c>
      <c r="C10446" s="10">
        <v>41791</v>
      </c>
      <c r="D10446" t="s">
        <v>17</v>
      </c>
      <c r="E10446">
        <f>+VLOOKUP(Tabla2[[#This Row],[Punto de venta]],Punto_venta[],2,0)</f>
        <v>2</v>
      </c>
      <c r="F10446" t="s">
        <v>13</v>
      </c>
      <c r="G10446">
        <f>+VLOOKUP(Tabla2[[#This Row],[Cultivo]],Cod_categoría[],2,0)</f>
        <v>100106002</v>
      </c>
      <c r="H10446" t="str">
        <f>+VLOOKUP(F10446,Codigos[],2,0)</f>
        <v>Frutos oleaginosos</v>
      </c>
      <c r="I10446">
        <f>+VLOOKUP(Tabla2[[#This Row],[Categoría]],Cod_procesamiento10[],2,0)</f>
        <v>12</v>
      </c>
      <c r="J10446" t="s">
        <v>163</v>
      </c>
      <c r="K10446" s="3">
        <v>1734.98</v>
      </c>
    </row>
    <row r="10447" spans="1:11" x14ac:dyDescent="0.35">
      <c r="A10447">
        <v>2014</v>
      </c>
      <c r="B10447" s="5" t="s">
        <v>54</v>
      </c>
      <c r="C10447" s="10">
        <v>41791</v>
      </c>
      <c r="D10447" t="s">
        <v>17</v>
      </c>
      <c r="E10447">
        <f>+VLOOKUP(Tabla2[[#This Row],[Punto de venta]],Punto_venta[],2,0)</f>
        <v>2</v>
      </c>
      <c r="F10447" t="s">
        <v>14</v>
      </c>
      <c r="G10447">
        <f>+VLOOKUP(Tabla2[[#This Row],[Cultivo]],Cod_categoría[],2,0)</f>
        <v>100104005</v>
      </c>
      <c r="H10447" t="str">
        <f>+VLOOKUP(F10447,Codigos[],2,0)</f>
        <v>Frutos de pepita</v>
      </c>
      <c r="I10447">
        <f>+VLOOKUP(Tabla2[[#This Row],[Categoría]],Cod_procesamiento10[],2,0)</f>
        <v>3</v>
      </c>
      <c r="J10447" t="s">
        <v>163</v>
      </c>
      <c r="K10447" s="3">
        <v>987.55</v>
      </c>
    </row>
    <row r="10448" spans="1:11" x14ac:dyDescent="0.35">
      <c r="A10448">
        <v>2014</v>
      </c>
      <c r="B10448" s="5" t="s">
        <v>54</v>
      </c>
      <c r="C10448" s="10">
        <v>41791</v>
      </c>
      <c r="D10448" t="s">
        <v>17</v>
      </c>
      <c r="E10448">
        <f>+VLOOKUP(Tabla2[[#This Row],[Punto de venta]],Punto_venta[],2,0)</f>
        <v>2</v>
      </c>
      <c r="F10448" t="s">
        <v>15</v>
      </c>
      <c r="G10448">
        <f>+VLOOKUP(Tabla2[[#This Row],[Cultivo]],Cod_categoría[],2,0)</f>
        <v>100108006</v>
      </c>
      <c r="H10448" t="str">
        <f>+VLOOKUP(F10448,Codigos[],2,0)</f>
        <v>Frutos tropicales y subtropicales</v>
      </c>
      <c r="I10448">
        <f>+VLOOKUP(Tabla2[[#This Row],[Categoría]],Cod_procesamiento10[],2,0)</f>
        <v>4</v>
      </c>
      <c r="J10448" t="s">
        <v>163</v>
      </c>
      <c r="K10448" s="3">
        <v>641.04999999999995</v>
      </c>
    </row>
    <row r="10449" spans="1:11" x14ac:dyDescent="0.35">
      <c r="A10449">
        <v>2014</v>
      </c>
      <c r="B10449" s="5" t="s">
        <v>54</v>
      </c>
      <c r="C10449" s="10">
        <v>41791</v>
      </c>
      <c r="D10449" t="s">
        <v>17</v>
      </c>
      <c r="E10449">
        <f>+VLOOKUP(Tabla2[[#This Row],[Punto de venta]],Punto_venta[],2,0)</f>
        <v>2</v>
      </c>
      <c r="F10449" t="s">
        <v>18</v>
      </c>
      <c r="G10449">
        <f>+VLOOKUP(Tabla2[[#This Row],[Cultivo]],Cod_categoría[],2,0)</f>
        <v>100114042</v>
      </c>
      <c r="H10449" t="str">
        <f>+VLOOKUP(F10449,Codigos[],2,0)</f>
        <v>Otros</v>
      </c>
      <c r="I10449">
        <f>+VLOOKUP(Tabla2[[#This Row],[Categoría]],Cod_procesamiento10[],2,0)</f>
        <v>13</v>
      </c>
      <c r="J10449" t="s">
        <v>163</v>
      </c>
      <c r="K10449" s="3">
        <v>1744</v>
      </c>
    </row>
    <row r="10450" spans="1:11" x14ac:dyDescent="0.35">
      <c r="A10450">
        <v>2014</v>
      </c>
      <c r="B10450" s="5" t="s">
        <v>54</v>
      </c>
      <c r="C10450" s="10">
        <v>41791</v>
      </c>
      <c r="D10450" t="s">
        <v>17</v>
      </c>
      <c r="E10450">
        <f>+VLOOKUP(Tabla2[[#This Row],[Punto de venta]],Punto_venta[],2,0)</f>
        <v>2</v>
      </c>
      <c r="F10450" t="s">
        <v>16</v>
      </c>
      <c r="G10450">
        <f>+VLOOKUP(Tabla2[[#This Row],[Cultivo]],Cod_categoría[],2,0)</f>
        <v>100109001</v>
      </c>
      <c r="H10450" t="str">
        <f>+VLOOKUP(F10450,Codigos[],2,0)</f>
        <v>Uva</v>
      </c>
      <c r="I10450">
        <f>+VLOOKUP(Tabla2[[#This Row],[Categoría]],Cod_procesamiento10[],2,0)</f>
        <v>11</v>
      </c>
      <c r="J10450" t="s">
        <v>163</v>
      </c>
      <c r="K10450" s="3">
        <v>1899</v>
      </c>
    </row>
    <row r="10451" spans="1:11" x14ac:dyDescent="0.35">
      <c r="A10451">
        <v>2014</v>
      </c>
      <c r="B10451" s="5" t="s">
        <v>54</v>
      </c>
      <c r="C10451" s="10">
        <v>41791</v>
      </c>
      <c r="D10451" t="s">
        <v>2</v>
      </c>
      <c r="E10451">
        <f>+VLOOKUP(Tabla2[[#This Row],[Punto de venta]],Punto_venta[],2,0)</f>
        <v>1</v>
      </c>
      <c r="F10451" t="s">
        <v>19</v>
      </c>
      <c r="G10451">
        <f>+VLOOKUP(Tabla2[[#This Row],[Cultivo]],Cod_categoría[],2,0)</f>
        <v>100101007</v>
      </c>
      <c r="H10451" t="str">
        <f>+VLOOKUP(F10451,Codigos[],2,0)</f>
        <v>Berries</v>
      </c>
      <c r="I10451">
        <f>+VLOOKUP(Tabla2[[#This Row],[Categoría]],Cod_procesamiento10[],2,0)</f>
        <v>1</v>
      </c>
      <c r="J10451" t="s">
        <v>163</v>
      </c>
      <c r="K10451" s="3">
        <v>595.21</v>
      </c>
    </row>
    <row r="10452" spans="1:11" x14ac:dyDescent="0.35">
      <c r="A10452">
        <v>2014</v>
      </c>
      <c r="B10452" s="5" t="s">
        <v>54</v>
      </c>
      <c r="C10452" s="10">
        <v>41791</v>
      </c>
      <c r="D10452" t="s">
        <v>2</v>
      </c>
      <c r="E10452">
        <f>+VLOOKUP(Tabla2[[#This Row],[Punto de venta]],Punto_venta[],2,0)</f>
        <v>1</v>
      </c>
      <c r="F10452" t="s">
        <v>9</v>
      </c>
      <c r="G10452">
        <f>+VLOOKUP(Tabla2[[#This Row],[Cultivo]],Cod_categoría[],2,0)</f>
        <v>100102003</v>
      </c>
      <c r="H10452" t="str">
        <f>+VLOOKUP(F10452,Codigos[],2,0)</f>
        <v>Cítricos</v>
      </c>
      <c r="I10452">
        <f>+VLOOKUP(Tabla2[[#This Row],[Categoría]],Cod_procesamiento10[],2,0)</f>
        <v>2</v>
      </c>
      <c r="J10452" t="s">
        <v>163</v>
      </c>
      <c r="K10452" s="3">
        <v>592.26</v>
      </c>
    </row>
    <row r="10453" spans="1:11" x14ac:dyDescent="0.35">
      <c r="A10453">
        <v>2014</v>
      </c>
      <c r="B10453" s="5" t="s">
        <v>54</v>
      </c>
      <c r="C10453" s="10">
        <v>41791</v>
      </c>
      <c r="D10453" t="s">
        <v>2</v>
      </c>
      <c r="E10453">
        <f>+VLOOKUP(Tabla2[[#This Row],[Punto de venta]],Punto_venta[],2,0)</f>
        <v>1</v>
      </c>
      <c r="F10453" t="s">
        <v>20</v>
      </c>
      <c r="G10453">
        <f>+VLOOKUP(Tabla2[[#This Row],[Cultivo]],Cod_categoría[],2,0)</f>
        <v>100102004</v>
      </c>
      <c r="H10453" t="str">
        <f>+VLOOKUP(F10453,Codigos[],2,0)</f>
        <v>Cítricos</v>
      </c>
      <c r="I10453">
        <f>+VLOOKUP(Tabla2[[#This Row],[Categoría]],Cod_procesamiento10[],2,0)</f>
        <v>2</v>
      </c>
      <c r="J10453" t="s">
        <v>163</v>
      </c>
      <c r="K10453" s="3">
        <v>933.33</v>
      </c>
    </row>
    <row r="10454" spans="1:11" x14ac:dyDescent="0.35">
      <c r="A10454">
        <v>2014</v>
      </c>
      <c r="B10454" s="5" t="s">
        <v>54</v>
      </c>
      <c r="C10454" s="10">
        <v>41791</v>
      </c>
      <c r="D10454" t="s">
        <v>2</v>
      </c>
      <c r="E10454">
        <f>+VLOOKUP(Tabla2[[#This Row],[Punto de venta]],Punto_venta[],2,0)</f>
        <v>1</v>
      </c>
      <c r="F10454" t="s">
        <v>10</v>
      </c>
      <c r="G10454">
        <f>+VLOOKUP(Tabla2[[#This Row],[Cultivo]],Cod_categoría[],2,0)</f>
        <v>100104002</v>
      </c>
      <c r="H10454" t="str">
        <f>+VLOOKUP(F10454,Codigos[],2,0)</f>
        <v>Frutos de pepita</v>
      </c>
      <c r="I10454">
        <f>+VLOOKUP(Tabla2[[#This Row],[Categoría]],Cod_procesamiento10[],2,0)</f>
        <v>3</v>
      </c>
      <c r="J10454" t="s">
        <v>163</v>
      </c>
      <c r="K10454" s="3">
        <v>462.38</v>
      </c>
    </row>
    <row r="10455" spans="1:11" x14ac:dyDescent="0.35">
      <c r="A10455">
        <v>2014</v>
      </c>
      <c r="B10455" s="5" t="s">
        <v>54</v>
      </c>
      <c r="C10455" s="10">
        <v>41791</v>
      </c>
      <c r="D10455" t="s">
        <v>2</v>
      </c>
      <c r="E10455">
        <f>+VLOOKUP(Tabla2[[#This Row],[Punto de venta]],Punto_venta[],2,0)</f>
        <v>1</v>
      </c>
      <c r="F10455" t="s">
        <v>11</v>
      </c>
      <c r="G10455">
        <f>+VLOOKUP(Tabla2[[#This Row],[Cultivo]],Cod_categoría[],2,0)</f>
        <v>100102005</v>
      </c>
      <c r="H10455" t="str">
        <f>+VLOOKUP(F10455,Codigos[],2,0)</f>
        <v>Cítricos</v>
      </c>
      <c r="I10455">
        <f>+VLOOKUP(Tabla2[[#This Row],[Categoría]],Cod_procesamiento10[],2,0)</f>
        <v>2</v>
      </c>
      <c r="J10455" t="s">
        <v>163</v>
      </c>
      <c r="K10455" s="3">
        <v>557.97</v>
      </c>
    </row>
    <row r="10456" spans="1:11" x14ac:dyDescent="0.35">
      <c r="A10456">
        <v>2014</v>
      </c>
      <c r="B10456" s="5" t="s">
        <v>54</v>
      </c>
      <c r="C10456" s="10">
        <v>41791</v>
      </c>
      <c r="D10456" t="s">
        <v>2</v>
      </c>
      <c r="E10456">
        <f>+VLOOKUP(Tabla2[[#This Row],[Punto de venta]],Punto_venta[],2,0)</f>
        <v>1</v>
      </c>
      <c r="F10456" t="s">
        <v>13</v>
      </c>
      <c r="G10456">
        <f>+VLOOKUP(Tabla2[[#This Row],[Cultivo]],Cod_categoría[],2,0)</f>
        <v>100106002</v>
      </c>
      <c r="H10456" t="str">
        <f>+VLOOKUP(F10456,Codigos[],2,0)</f>
        <v>Frutos oleaginosos</v>
      </c>
      <c r="I10456">
        <f>+VLOOKUP(Tabla2[[#This Row],[Categoría]],Cod_procesamiento10[],2,0)</f>
        <v>12</v>
      </c>
      <c r="J10456" t="s">
        <v>163</v>
      </c>
      <c r="K10456" s="3">
        <v>1317.08</v>
      </c>
    </row>
    <row r="10457" spans="1:11" x14ac:dyDescent="0.35">
      <c r="A10457">
        <v>2014</v>
      </c>
      <c r="B10457" s="5" t="s">
        <v>54</v>
      </c>
      <c r="C10457" s="10">
        <v>41791</v>
      </c>
      <c r="D10457" t="s">
        <v>2</v>
      </c>
      <c r="E10457">
        <f>+VLOOKUP(Tabla2[[#This Row],[Punto de venta]],Punto_venta[],2,0)</f>
        <v>1</v>
      </c>
      <c r="F10457" t="s">
        <v>14</v>
      </c>
      <c r="G10457">
        <f>+VLOOKUP(Tabla2[[#This Row],[Cultivo]],Cod_categoría[],2,0)</f>
        <v>100104005</v>
      </c>
      <c r="H10457" t="str">
        <f>+VLOOKUP(F10457,Codigos[],2,0)</f>
        <v>Frutos de pepita</v>
      </c>
      <c r="I10457">
        <f>+VLOOKUP(Tabla2[[#This Row],[Categoría]],Cod_procesamiento10[],2,0)</f>
        <v>3</v>
      </c>
      <c r="J10457" t="s">
        <v>163</v>
      </c>
      <c r="K10457" s="3">
        <v>544.78</v>
      </c>
    </row>
    <row r="10458" spans="1:11" x14ac:dyDescent="0.35">
      <c r="A10458">
        <v>2014</v>
      </c>
      <c r="B10458" s="5" t="s">
        <v>54</v>
      </c>
      <c r="C10458" s="10">
        <v>41791</v>
      </c>
      <c r="D10458" t="s">
        <v>2</v>
      </c>
      <c r="E10458">
        <f>+VLOOKUP(Tabla2[[#This Row],[Punto de venta]],Punto_venta[],2,0)</f>
        <v>1</v>
      </c>
      <c r="F10458" t="s">
        <v>15</v>
      </c>
      <c r="G10458">
        <f>+VLOOKUP(Tabla2[[#This Row],[Cultivo]],Cod_categoría[],2,0)</f>
        <v>100108006</v>
      </c>
      <c r="H10458" t="str">
        <f>+VLOOKUP(F10458,Codigos[],2,0)</f>
        <v>Frutos tropicales y subtropicales</v>
      </c>
      <c r="I10458">
        <f>+VLOOKUP(Tabla2[[#This Row],[Categoría]],Cod_procesamiento10[],2,0)</f>
        <v>4</v>
      </c>
      <c r="J10458" t="s">
        <v>163</v>
      </c>
      <c r="K10458" s="3">
        <v>449.19</v>
      </c>
    </row>
    <row r="10459" spans="1:11" x14ac:dyDescent="0.35">
      <c r="A10459">
        <v>2014</v>
      </c>
      <c r="B10459" s="5" t="s">
        <v>54</v>
      </c>
      <c r="C10459" s="10">
        <v>41791</v>
      </c>
      <c r="D10459" t="s">
        <v>17</v>
      </c>
      <c r="E10459">
        <f>+VLOOKUP(Tabla2[[#This Row],[Punto de venta]],Punto_venta[],2,0)</f>
        <v>2</v>
      </c>
      <c r="F10459" t="s">
        <v>19</v>
      </c>
      <c r="G10459">
        <f>+VLOOKUP(Tabla2[[#This Row],[Cultivo]],Cod_categoría[],2,0)</f>
        <v>100101007</v>
      </c>
      <c r="H10459" t="str">
        <f>+VLOOKUP(F10459,Codigos[],2,0)</f>
        <v>Berries</v>
      </c>
      <c r="I10459">
        <f>+VLOOKUP(Tabla2[[#This Row],[Categoría]],Cod_procesamiento10[],2,0)</f>
        <v>1</v>
      </c>
      <c r="J10459" t="s">
        <v>163</v>
      </c>
      <c r="K10459" s="3">
        <v>1356.59</v>
      </c>
    </row>
    <row r="10460" spans="1:11" x14ac:dyDescent="0.35">
      <c r="A10460">
        <v>2014</v>
      </c>
      <c r="B10460" s="5" t="s">
        <v>54</v>
      </c>
      <c r="C10460" s="10">
        <v>41791</v>
      </c>
      <c r="D10460" t="s">
        <v>17</v>
      </c>
      <c r="E10460">
        <f>+VLOOKUP(Tabla2[[#This Row],[Punto de venta]],Punto_venta[],2,0)</f>
        <v>2</v>
      </c>
      <c r="F10460" t="s">
        <v>9</v>
      </c>
      <c r="G10460">
        <f>+VLOOKUP(Tabla2[[#This Row],[Cultivo]],Cod_categoría[],2,0)</f>
        <v>100102003</v>
      </c>
      <c r="H10460" t="str">
        <f>+VLOOKUP(F10460,Codigos[],2,0)</f>
        <v>Cítricos</v>
      </c>
      <c r="I10460">
        <f>+VLOOKUP(Tabla2[[#This Row],[Categoría]],Cod_procesamiento10[],2,0)</f>
        <v>2</v>
      </c>
      <c r="J10460" t="s">
        <v>163</v>
      </c>
      <c r="K10460" s="3">
        <v>1080.02</v>
      </c>
    </row>
    <row r="10461" spans="1:11" x14ac:dyDescent="0.35">
      <c r="A10461">
        <v>2014</v>
      </c>
      <c r="B10461" s="5" t="s">
        <v>54</v>
      </c>
      <c r="C10461" s="10">
        <v>41791</v>
      </c>
      <c r="D10461" t="s">
        <v>17</v>
      </c>
      <c r="E10461">
        <f>+VLOOKUP(Tabla2[[#This Row],[Punto de venta]],Punto_venta[],2,0)</f>
        <v>2</v>
      </c>
      <c r="F10461" t="s">
        <v>20</v>
      </c>
      <c r="G10461">
        <f>+VLOOKUP(Tabla2[[#This Row],[Cultivo]],Cod_categoría[],2,0)</f>
        <v>100102004</v>
      </c>
      <c r="H10461" t="str">
        <f>+VLOOKUP(F10461,Codigos[],2,0)</f>
        <v>Cítricos</v>
      </c>
      <c r="I10461">
        <f>+VLOOKUP(Tabla2[[#This Row],[Categoría]],Cod_procesamiento10[],2,0)</f>
        <v>2</v>
      </c>
      <c r="J10461" t="s">
        <v>163</v>
      </c>
      <c r="K10461" s="3">
        <v>1824.4</v>
      </c>
    </row>
    <row r="10462" spans="1:11" x14ac:dyDescent="0.35">
      <c r="A10462">
        <v>2014</v>
      </c>
      <c r="B10462" s="5" t="s">
        <v>54</v>
      </c>
      <c r="C10462" s="10">
        <v>41791</v>
      </c>
      <c r="D10462" t="s">
        <v>17</v>
      </c>
      <c r="E10462">
        <f>+VLOOKUP(Tabla2[[#This Row],[Punto de venta]],Punto_venta[],2,0)</f>
        <v>2</v>
      </c>
      <c r="F10462" t="s">
        <v>10</v>
      </c>
      <c r="G10462">
        <f>+VLOOKUP(Tabla2[[#This Row],[Cultivo]],Cod_categoría[],2,0)</f>
        <v>100104002</v>
      </c>
      <c r="H10462" t="str">
        <f>+VLOOKUP(F10462,Codigos[],2,0)</f>
        <v>Frutos de pepita</v>
      </c>
      <c r="I10462">
        <f>+VLOOKUP(Tabla2[[#This Row],[Categoría]],Cod_procesamiento10[],2,0)</f>
        <v>3</v>
      </c>
      <c r="J10462" t="s">
        <v>163</v>
      </c>
      <c r="K10462" s="3">
        <v>897.49</v>
      </c>
    </row>
    <row r="10463" spans="1:11" x14ac:dyDescent="0.35">
      <c r="A10463">
        <v>2014</v>
      </c>
      <c r="B10463" s="5" t="s">
        <v>54</v>
      </c>
      <c r="C10463" s="10">
        <v>41791</v>
      </c>
      <c r="D10463" t="s">
        <v>17</v>
      </c>
      <c r="E10463">
        <f>+VLOOKUP(Tabla2[[#This Row],[Punto de venta]],Punto_venta[],2,0)</f>
        <v>2</v>
      </c>
      <c r="F10463" t="s">
        <v>11</v>
      </c>
      <c r="G10463">
        <f>+VLOOKUP(Tabla2[[#This Row],[Cultivo]],Cod_categoría[],2,0)</f>
        <v>100102005</v>
      </c>
      <c r="H10463" t="str">
        <f>+VLOOKUP(F10463,Codigos[],2,0)</f>
        <v>Cítricos</v>
      </c>
      <c r="I10463">
        <f>+VLOOKUP(Tabla2[[#This Row],[Categoría]],Cod_procesamiento10[],2,0)</f>
        <v>2</v>
      </c>
      <c r="J10463" t="s">
        <v>163</v>
      </c>
      <c r="K10463" s="3">
        <v>905.21</v>
      </c>
    </row>
    <row r="10464" spans="1:11" x14ac:dyDescent="0.35">
      <c r="A10464">
        <v>2014</v>
      </c>
      <c r="B10464" s="5" t="s">
        <v>54</v>
      </c>
      <c r="C10464" s="10">
        <v>41791</v>
      </c>
      <c r="D10464" t="s">
        <v>17</v>
      </c>
      <c r="E10464">
        <f>+VLOOKUP(Tabla2[[#This Row],[Punto de venta]],Punto_venta[],2,0)</f>
        <v>2</v>
      </c>
      <c r="F10464" t="s">
        <v>13</v>
      </c>
      <c r="G10464">
        <f>+VLOOKUP(Tabla2[[#This Row],[Cultivo]],Cod_categoría[],2,0)</f>
        <v>100106002</v>
      </c>
      <c r="H10464" t="str">
        <f>+VLOOKUP(F10464,Codigos[],2,0)</f>
        <v>Frutos oleaginosos</v>
      </c>
      <c r="I10464">
        <f>+VLOOKUP(Tabla2[[#This Row],[Categoría]],Cod_procesamiento10[],2,0)</f>
        <v>12</v>
      </c>
      <c r="J10464" t="s">
        <v>163</v>
      </c>
      <c r="K10464" s="3">
        <v>1816.18</v>
      </c>
    </row>
    <row r="10465" spans="1:11" x14ac:dyDescent="0.35">
      <c r="A10465">
        <v>2014</v>
      </c>
      <c r="B10465" s="5" t="s">
        <v>54</v>
      </c>
      <c r="C10465" s="10">
        <v>41791</v>
      </c>
      <c r="D10465" t="s">
        <v>17</v>
      </c>
      <c r="E10465">
        <f>+VLOOKUP(Tabla2[[#This Row],[Punto de venta]],Punto_venta[],2,0)</f>
        <v>2</v>
      </c>
      <c r="F10465" t="s">
        <v>14</v>
      </c>
      <c r="G10465">
        <f>+VLOOKUP(Tabla2[[#This Row],[Cultivo]],Cod_categoría[],2,0)</f>
        <v>100104005</v>
      </c>
      <c r="H10465" t="str">
        <f>+VLOOKUP(F10465,Codigos[],2,0)</f>
        <v>Frutos de pepita</v>
      </c>
      <c r="I10465">
        <f>+VLOOKUP(Tabla2[[#This Row],[Categoría]],Cod_procesamiento10[],2,0)</f>
        <v>3</v>
      </c>
      <c r="J10465" t="s">
        <v>163</v>
      </c>
      <c r="K10465" s="3">
        <v>989.74</v>
      </c>
    </row>
    <row r="10466" spans="1:11" x14ac:dyDescent="0.35">
      <c r="A10466">
        <v>2014</v>
      </c>
      <c r="B10466" s="5" t="s">
        <v>54</v>
      </c>
      <c r="C10466" s="10">
        <v>41791</v>
      </c>
      <c r="D10466" t="s">
        <v>17</v>
      </c>
      <c r="E10466">
        <f>+VLOOKUP(Tabla2[[#This Row],[Punto de venta]],Punto_venta[],2,0)</f>
        <v>2</v>
      </c>
      <c r="F10466" t="s">
        <v>15</v>
      </c>
      <c r="G10466">
        <f>+VLOOKUP(Tabla2[[#This Row],[Cultivo]],Cod_categoría[],2,0)</f>
        <v>100108006</v>
      </c>
      <c r="H10466" t="str">
        <f>+VLOOKUP(F10466,Codigos[],2,0)</f>
        <v>Frutos tropicales y subtropicales</v>
      </c>
      <c r="I10466">
        <f>+VLOOKUP(Tabla2[[#This Row],[Categoría]],Cod_procesamiento10[],2,0)</f>
        <v>4</v>
      </c>
      <c r="J10466" t="s">
        <v>163</v>
      </c>
      <c r="K10466" s="3">
        <v>637.94000000000005</v>
      </c>
    </row>
    <row r="10467" spans="1:11" x14ac:dyDescent="0.35">
      <c r="A10467">
        <v>2014</v>
      </c>
      <c r="B10467" s="5" t="s">
        <v>54</v>
      </c>
      <c r="C10467" s="10">
        <v>41791</v>
      </c>
      <c r="D10467" t="s">
        <v>24</v>
      </c>
      <c r="E10467">
        <f>+VLOOKUP(Tabla2[[#This Row],[Punto de venta]],Punto_venta[],2,0)</f>
        <v>3</v>
      </c>
      <c r="F10467" t="s">
        <v>29</v>
      </c>
      <c r="G10467">
        <f>+VLOOKUP(Tabla2[[#This Row],[Cultivo]],Cod_categoría[],2,0)</f>
        <v>100107001</v>
      </c>
      <c r="H10467" t="str">
        <f>+VLOOKUP(F10467,Codigos[],2,0)</f>
        <v>Berries</v>
      </c>
      <c r="I10467">
        <f>+VLOOKUP(Tabla2[[#This Row],[Categoría]],Cod_procesamiento10[],2,0)</f>
        <v>1</v>
      </c>
      <c r="J10467" t="s">
        <v>163</v>
      </c>
      <c r="K10467" s="3">
        <v>798.85</v>
      </c>
    </row>
    <row r="10468" spans="1:11" x14ac:dyDescent="0.35">
      <c r="A10468">
        <v>2014</v>
      </c>
      <c r="B10468" s="5" t="s">
        <v>54</v>
      </c>
      <c r="C10468" s="10">
        <v>41791</v>
      </c>
      <c r="D10468" t="s">
        <v>24</v>
      </c>
      <c r="E10468">
        <f>+VLOOKUP(Tabla2[[#This Row],[Punto de venta]],Punto_venta[],2,0)</f>
        <v>3</v>
      </c>
      <c r="F10468" t="s">
        <v>5</v>
      </c>
      <c r="G10468">
        <f>+VLOOKUP(Tabla2[[#This Row],[Cultivo]],Cod_categoría[],2,0)</f>
        <v>100103002</v>
      </c>
      <c r="H10468" t="str">
        <f>+VLOOKUP(F10468,Codigos[],2,0)</f>
        <v>Frutos de carozo</v>
      </c>
      <c r="I10468">
        <f>+VLOOKUP(Tabla2[[#This Row],[Categoría]],Cod_procesamiento10[],2,0)</f>
        <v>5</v>
      </c>
      <c r="J10468" t="s">
        <v>163</v>
      </c>
      <c r="K10468" s="3">
        <v>222.22</v>
      </c>
    </row>
    <row r="10469" spans="1:11" x14ac:dyDescent="0.35">
      <c r="A10469">
        <v>2014</v>
      </c>
      <c r="B10469" s="5" t="s">
        <v>54</v>
      </c>
      <c r="C10469" s="10">
        <v>41791</v>
      </c>
      <c r="D10469" t="s">
        <v>24</v>
      </c>
      <c r="E10469">
        <f>+VLOOKUP(Tabla2[[#This Row],[Punto de venta]],Punto_venta[],2,0)</f>
        <v>3</v>
      </c>
      <c r="F10469" t="s">
        <v>8</v>
      </c>
      <c r="G10469">
        <f>+VLOOKUP(Tabla2[[#This Row],[Cultivo]],Cod_categoría[],2,0)</f>
        <v>100112025</v>
      </c>
      <c r="H10469" t="str">
        <f>+VLOOKUP(F10469,Codigos[],2,0)</f>
        <v>Berries</v>
      </c>
      <c r="I10469">
        <f>+VLOOKUP(Tabla2[[#This Row],[Categoría]],Cod_procesamiento10[],2,0)</f>
        <v>1</v>
      </c>
      <c r="J10469" t="s">
        <v>163</v>
      </c>
      <c r="K10469" s="3">
        <v>1238.6099999999999</v>
      </c>
    </row>
    <row r="10470" spans="1:11" x14ac:dyDescent="0.35">
      <c r="A10470">
        <v>2014</v>
      </c>
      <c r="B10470" s="5" t="s">
        <v>54</v>
      </c>
      <c r="C10470" s="10">
        <v>41791</v>
      </c>
      <c r="D10470" t="s">
        <v>24</v>
      </c>
      <c r="E10470">
        <f>+VLOOKUP(Tabla2[[#This Row],[Punto de venta]],Punto_venta[],2,0)</f>
        <v>3</v>
      </c>
      <c r="F10470" t="s">
        <v>30</v>
      </c>
      <c r="G10470">
        <f>+VLOOKUP(Tabla2[[#This Row],[Cultivo]],Cod_categoría[],2,0)</f>
        <v>100114043</v>
      </c>
      <c r="H10470" t="str">
        <f>+VLOOKUP(F10470,Codigos[],2,0)</f>
        <v>Frutos tropicales y subtropicales</v>
      </c>
      <c r="I10470">
        <f>+VLOOKUP(Tabla2[[#This Row],[Categoría]],Cod_procesamiento10[],2,0)</f>
        <v>4</v>
      </c>
      <c r="J10470" t="s">
        <v>163</v>
      </c>
      <c r="K10470" s="3">
        <v>264.02999999999997</v>
      </c>
    </row>
    <row r="10471" spans="1:11" x14ac:dyDescent="0.35">
      <c r="A10471">
        <v>2014</v>
      </c>
      <c r="B10471" s="5" t="s">
        <v>54</v>
      </c>
      <c r="C10471" s="10">
        <v>41791</v>
      </c>
      <c r="D10471" t="s">
        <v>24</v>
      </c>
      <c r="E10471">
        <f>+VLOOKUP(Tabla2[[#This Row],[Punto de venta]],Punto_venta[],2,0)</f>
        <v>3</v>
      </c>
      <c r="F10471" t="s">
        <v>19</v>
      </c>
      <c r="G10471">
        <f>+VLOOKUP(Tabla2[[#This Row],[Cultivo]],Cod_categoría[],2,0)</f>
        <v>100101007</v>
      </c>
      <c r="H10471" t="str">
        <f>+VLOOKUP(F10471,Codigos[],2,0)</f>
        <v>Berries</v>
      </c>
      <c r="I10471">
        <f>+VLOOKUP(Tabla2[[#This Row],[Categoría]],Cod_procesamiento10[],2,0)</f>
        <v>1</v>
      </c>
      <c r="J10471" t="s">
        <v>163</v>
      </c>
      <c r="K10471" s="3">
        <v>364.15</v>
      </c>
    </row>
    <row r="10472" spans="1:11" x14ac:dyDescent="0.35">
      <c r="A10472">
        <v>2014</v>
      </c>
      <c r="B10472" s="5" t="s">
        <v>54</v>
      </c>
      <c r="C10472" s="10">
        <v>41791</v>
      </c>
      <c r="D10472" t="s">
        <v>24</v>
      </c>
      <c r="E10472">
        <f>+VLOOKUP(Tabla2[[#This Row],[Punto de venta]],Punto_venta[],2,0)</f>
        <v>3</v>
      </c>
      <c r="F10472" t="s">
        <v>9</v>
      </c>
      <c r="G10472">
        <f>+VLOOKUP(Tabla2[[#This Row],[Cultivo]],Cod_categoría[],2,0)</f>
        <v>100102003</v>
      </c>
      <c r="H10472" t="str">
        <f>+VLOOKUP(F10472,Codigos[],2,0)</f>
        <v>Cítricos</v>
      </c>
      <c r="I10472">
        <f>+VLOOKUP(Tabla2[[#This Row],[Categoría]],Cod_procesamiento10[],2,0)</f>
        <v>2</v>
      </c>
      <c r="J10472" t="s">
        <v>163</v>
      </c>
      <c r="K10472" s="3">
        <v>321.05</v>
      </c>
    </row>
    <row r="10473" spans="1:11" x14ac:dyDescent="0.35">
      <c r="A10473">
        <v>2014</v>
      </c>
      <c r="B10473" s="5" t="s">
        <v>54</v>
      </c>
      <c r="C10473" s="10">
        <v>41791</v>
      </c>
      <c r="D10473" t="s">
        <v>24</v>
      </c>
      <c r="E10473">
        <f>+VLOOKUP(Tabla2[[#This Row],[Punto de venta]],Punto_venta[],2,0)</f>
        <v>3</v>
      </c>
      <c r="F10473" t="s">
        <v>20</v>
      </c>
      <c r="G10473">
        <f>+VLOOKUP(Tabla2[[#This Row],[Cultivo]],Cod_categoría[],2,0)</f>
        <v>100102004</v>
      </c>
      <c r="H10473" t="str">
        <f>+VLOOKUP(F10473,Codigos[],2,0)</f>
        <v>Cítricos</v>
      </c>
      <c r="I10473">
        <f>+VLOOKUP(Tabla2[[#This Row],[Categoría]],Cod_procesamiento10[],2,0)</f>
        <v>2</v>
      </c>
      <c r="J10473" t="s">
        <v>163</v>
      </c>
      <c r="K10473" s="3">
        <v>643.05999999999995</v>
      </c>
    </row>
    <row r="10474" spans="1:11" x14ac:dyDescent="0.35">
      <c r="A10474">
        <v>2014</v>
      </c>
      <c r="B10474" s="5" t="s">
        <v>54</v>
      </c>
      <c r="C10474" s="10">
        <v>41791</v>
      </c>
      <c r="D10474" t="s">
        <v>24</v>
      </c>
      <c r="E10474">
        <f>+VLOOKUP(Tabla2[[#This Row],[Punto de venta]],Punto_venta[],2,0)</f>
        <v>3</v>
      </c>
      <c r="F10474" t="s">
        <v>10</v>
      </c>
      <c r="G10474">
        <f>+VLOOKUP(Tabla2[[#This Row],[Cultivo]],Cod_categoría[],2,0)</f>
        <v>100104002</v>
      </c>
      <c r="H10474" t="str">
        <f>+VLOOKUP(F10474,Codigos[],2,0)</f>
        <v>Frutos de pepita</v>
      </c>
      <c r="I10474">
        <f>+VLOOKUP(Tabla2[[#This Row],[Categoría]],Cod_procesamiento10[],2,0)</f>
        <v>3</v>
      </c>
      <c r="J10474" t="s">
        <v>163</v>
      </c>
      <c r="K10474" s="3">
        <v>232.37</v>
      </c>
    </row>
    <row r="10475" spans="1:11" x14ac:dyDescent="0.35">
      <c r="A10475">
        <v>2014</v>
      </c>
      <c r="B10475" s="5" t="s">
        <v>54</v>
      </c>
      <c r="C10475" s="10">
        <v>41791</v>
      </c>
      <c r="D10475" t="s">
        <v>24</v>
      </c>
      <c r="E10475">
        <f>+VLOOKUP(Tabla2[[#This Row],[Punto de venta]],Punto_venta[],2,0)</f>
        <v>3</v>
      </c>
      <c r="F10475" t="s">
        <v>28</v>
      </c>
      <c r="G10475">
        <f>+VLOOKUP(Tabla2[[#This Row],[Cultivo]],Cod_categoría[],2,0)</f>
        <v>100104003</v>
      </c>
      <c r="H10475" t="str">
        <f>+VLOOKUP(F10475,Codigos[],2,0)</f>
        <v>Frutos de pepita</v>
      </c>
      <c r="I10475">
        <f>+VLOOKUP(Tabla2[[#This Row],[Categoría]],Cod_procesamiento10[],2,0)</f>
        <v>3</v>
      </c>
      <c r="J10475" t="s">
        <v>163</v>
      </c>
      <c r="K10475" s="3">
        <v>661.51</v>
      </c>
    </row>
    <row r="10476" spans="1:11" x14ac:dyDescent="0.35">
      <c r="A10476">
        <v>2014</v>
      </c>
      <c r="B10476" s="5" t="s">
        <v>54</v>
      </c>
      <c r="C10476" s="10">
        <v>41791</v>
      </c>
      <c r="D10476" t="s">
        <v>24</v>
      </c>
      <c r="E10476">
        <f>+VLOOKUP(Tabla2[[#This Row],[Punto de venta]],Punto_venta[],2,0)</f>
        <v>3</v>
      </c>
      <c r="F10476" t="s">
        <v>11</v>
      </c>
      <c r="G10476">
        <f>+VLOOKUP(Tabla2[[#This Row],[Cultivo]],Cod_categoría[],2,0)</f>
        <v>100102005</v>
      </c>
      <c r="H10476" t="str">
        <f>+VLOOKUP(F10476,Codigos[],2,0)</f>
        <v>Cítricos</v>
      </c>
      <c r="I10476">
        <f>+VLOOKUP(Tabla2[[#This Row],[Categoría]],Cod_procesamiento10[],2,0)</f>
        <v>2</v>
      </c>
      <c r="J10476" t="s">
        <v>163</v>
      </c>
      <c r="K10476" s="3">
        <v>267.55</v>
      </c>
    </row>
    <row r="10477" spans="1:11" x14ac:dyDescent="0.35">
      <c r="A10477">
        <v>2014</v>
      </c>
      <c r="B10477" s="5" t="s">
        <v>54</v>
      </c>
      <c r="C10477" s="10">
        <v>41791</v>
      </c>
      <c r="D10477" t="s">
        <v>24</v>
      </c>
      <c r="E10477">
        <f>+VLOOKUP(Tabla2[[#This Row],[Punto de venta]],Punto_venta[],2,0)</f>
        <v>3</v>
      </c>
      <c r="F10477" t="s">
        <v>13</v>
      </c>
      <c r="G10477">
        <f>+VLOOKUP(Tabla2[[#This Row],[Cultivo]],Cod_categoría[],2,0)</f>
        <v>100106002</v>
      </c>
      <c r="H10477" t="str">
        <f>+VLOOKUP(F10477,Codigos[],2,0)</f>
        <v>Frutos oleaginosos</v>
      </c>
      <c r="I10477">
        <f>+VLOOKUP(Tabla2[[#This Row],[Categoría]],Cod_procesamiento10[],2,0)</f>
        <v>12</v>
      </c>
      <c r="J10477" t="s">
        <v>163</v>
      </c>
      <c r="K10477" s="3">
        <v>932.01</v>
      </c>
    </row>
    <row r="10478" spans="1:11" x14ac:dyDescent="0.35">
      <c r="A10478">
        <v>2014</v>
      </c>
      <c r="B10478" s="5" t="s">
        <v>54</v>
      </c>
      <c r="C10478" s="10">
        <v>41791</v>
      </c>
      <c r="D10478" t="s">
        <v>24</v>
      </c>
      <c r="E10478">
        <f>+VLOOKUP(Tabla2[[#This Row],[Punto de venta]],Punto_venta[],2,0)</f>
        <v>3</v>
      </c>
      <c r="F10478" t="s">
        <v>31</v>
      </c>
      <c r="G10478">
        <f>+VLOOKUP(Tabla2[[#This Row],[Cultivo]],Cod_categoría[],2,0)</f>
        <v>100108004</v>
      </c>
      <c r="H10478" t="str">
        <f>+VLOOKUP(F10478,Codigos[],2,0)</f>
        <v>Frutos tropicales y subtropicales</v>
      </c>
      <c r="I10478">
        <f>+VLOOKUP(Tabla2[[#This Row],[Categoría]],Cod_procesamiento10[],2,0)</f>
        <v>4</v>
      </c>
      <c r="J10478" t="s">
        <v>163</v>
      </c>
      <c r="K10478" s="3">
        <v>800</v>
      </c>
    </row>
    <row r="10479" spans="1:11" x14ac:dyDescent="0.35">
      <c r="A10479">
        <v>2014</v>
      </c>
      <c r="B10479" s="5" t="s">
        <v>54</v>
      </c>
      <c r="C10479" s="10">
        <v>41791</v>
      </c>
      <c r="D10479" t="s">
        <v>24</v>
      </c>
      <c r="E10479">
        <f>+VLOOKUP(Tabla2[[#This Row],[Punto de venta]],Punto_venta[],2,0)</f>
        <v>3</v>
      </c>
      <c r="F10479" t="s">
        <v>14</v>
      </c>
      <c r="G10479">
        <f>+VLOOKUP(Tabla2[[#This Row],[Cultivo]],Cod_categoría[],2,0)</f>
        <v>100104005</v>
      </c>
      <c r="H10479" t="str">
        <f>+VLOOKUP(F10479,Codigos[],2,0)</f>
        <v>Frutos de pepita</v>
      </c>
      <c r="I10479">
        <f>+VLOOKUP(Tabla2[[#This Row],[Categoría]],Cod_procesamiento10[],2,0)</f>
        <v>3</v>
      </c>
      <c r="J10479" t="s">
        <v>163</v>
      </c>
      <c r="K10479" s="3">
        <v>312.10000000000002</v>
      </c>
    </row>
    <row r="10480" spans="1:11" x14ac:dyDescent="0.35">
      <c r="A10480">
        <v>2014</v>
      </c>
      <c r="B10480" s="5" t="s">
        <v>54</v>
      </c>
      <c r="C10480" s="10">
        <v>41791</v>
      </c>
      <c r="D10480" t="s">
        <v>24</v>
      </c>
      <c r="E10480">
        <f>+VLOOKUP(Tabla2[[#This Row],[Punto de venta]],Punto_venta[],2,0)</f>
        <v>3</v>
      </c>
      <c r="F10480" t="s">
        <v>15</v>
      </c>
      <c r="G10480">
        <f>+VLOOKUP(Tabla2[[#This Row],[Cultivo]],Cod_categoría[],2,0)</f>
        <v>100108006</v>
      </c>
      <c r="H10480" t="str">
        <f>+VLOOKUP(F10480,Codigos[],2,0)</f>
        <v>Frutos tropicales y subtropicales</v>
      </c>
      <c r="I10480">
        <f>+VLOOKUP(Tabla2[[#This Row],[Categoría]],Cod_procesamiento10[],2,0)</f>
        <v>4</v>
      </c>
      <c r="J10480" t="s">
        <v>163</v>
      </c>
      <c r="K10480" s="3">
        <v>330.28</v>
      </c>
    </row>
    <row r="10481" spans="1:11" x14ac:dyDescent="0.35">
      <c r="A10481">
        <v>2014</v>
      </c>
      <c r="B10481" s="5" t="s">
        <v>54</v>
      </c>
      <c r="C10481" s="10">
        <v>41791</v>
      </c>
      <c r="D10481" t="s">
        <v>24</v>
      </c>
      <c r="E10481">
        <f>+VLOOKUP(Tabla2[[#This Row],[Punto de venta]],Punto_venta[],2,0)</f>
        <v>3</v>
      </c>
      <c r="F10481" t="s">
        <v>27</v>
      </c>
      <c r="G10481">
        <f>+VLOOKUP(Tabla2[[#This Row],[Cultivo]],Cod_categoría[],2,0)</f>
        <v>100102006</v>
      </c>
      <c r="H10481" t="str">
        <f>+VLOOKUP(F10481,Codigos[],2,0)</f>
        <v>Cítricos</v>
      </c>
      <c r="I10481">
        <f>+VLOOKUP(Tabla2[[#This Row],[Categoría]],Cod_procesamiento10[],2,0)</f>
        <v>2</v>
      </c>
      <c r="J10481" t="s">
        <v>163</v>
      </c>
      <c r="K10481" s="3">
        <v>417.29</v>
      </c>
    </row>
    <row r="10482" spans="1:11" x14ac:dyDescent="0.35">
      <c r="A10482">
        <v>2014</v>
      </c>
      <c r="B10482" s="5" t="s">
        <v>54</v>
      </c>
      <c r="C10482" s="10">
        <v>41791</v>
      </c>
      <c r="D10482" t="s">
        <v>24</v>
      </c>
      <c r="E10482">
        <f>+VLOOKUP(Tabla2[[#This Row],[Punto de venta]],Punto_venta[],2,0)</f>
        <v>3</v>
      </c>
      <c r="F10482" t="s">
        <v>18</v>
      </c>
      <c r="G10482">
        <f>+VLOOKUP(Tabla2[[#This Row],[Cultivo]],Cod_categoría[],2,0)</f>
        <v>100114042</v>
      </c>
      <c r="H10482" t="str">
        <f>+VLOOKUP(F10482,Codigos[],2,0)</f>
        <v>Otros</v>
      </c>
      <c r="I10482">
        <f>+VLOOKUP(Tabla2[[#This Row],[Categoría]],Cod_procesamiento10[],2,0)</f>
        <v>13</v>
      </c>
      <c r="J10482" t="s">
        <v>163</v>
      </c>
      <c r="K10482" s="3">
        <v>633.63</v>
      </c>
    </row>
    <row r="10483" spans="1:11" x14ac:dyDescent="0.35">
      <c r="A10483">
        <v>2014</v>
      </c>
      <c r="B10483" s="5" t="s">
        <v>54</v>
      </c>
      <c r="C10483" s="10">
        <v>41791</v>
      </c>
      <c r="D10483" t="s">
        <v>24</v>
      </c>
      <c r="E10483">
        <f>+VLOOKUP(Tabla2[[#This Row],[Punto de venta]],Punto_venta[],2,0)</f>
        <v>3</v>
      </c>
      <c r="F10483" t="s">
        <v>16</v>
      </c>
      <c r="G10483">
        <f>+VLOOKUP(Tabla2[[#This Row],[Cultivo]],Cod_categoría[],2,0)</f>
        <v>100109001</v>
      </c>
      <c r="H10483" t="str">
        <f>+VLOOKUP(F10483,Codigos[],2,0)</f>
        <v>Uva</v>
      </c>
      <c r="I10483">
        <f>+VLOOKUP(Tabla2[[#This Row],[Categoría]],Cod_procesamiento10[],2,0)</f>
        <v>11</v>
      </c>
      <c r="J10483" t="s">
        <v>163</v>
      </c>
      <c r="K10483" s="3">
        <v>569.79</v>
      </c>
    </row>
    <row r="10484" spans="1:11" x14ac:dyDescent="0.35">
      <c r="A10484">
        <v>2014</v>
      </c>
      <c r="B10484" s="5" t="s">
        <v>53</v>
      </c>
      <c r="C10484" s="10">
        <v>41760</v>
      </c>
      <c r="D10484" t="s">
        <v>2</v>
      </c>
      <c r="E10484">
        <f>+VLOOKUP(Tabla2[[#This Row],[Punto de venta]],Punto_venta[],2,0)</f>
        <v>1</v>
      </c>
      <c r="F10484" t="s">
        <v>9</v>
      </c>
      <c r="G10484">
        <f>+VLOOKUP(Tabla2[[#This Row],[Cultivo]],Cod_categoría[],2,0)</f>
        <v>100102003</v>
      </c>
      <c r="H10484" t="str">
        <f>+VLOOKUP(F10484,Codigos[],2,0)</f>
        <v>Cítricos</v>
      </c>
      <c r="I10484">
        <f>+VLOOKUP(Tabla2[[#This Row],[Categoría]],Cod_procesamiento10[],2,0)</f>
        <v>2</v>
      </c>
      <c r="J10484" t="s">
        <v>163</v>
      </c>
      <c r="K10484" s="3">
        <v>1118.9000000000001</v>
      </c>
    </row>
    <row r="10485" spans="1:11" x14ac:dyDescent="0.35">
      <c r="A10485">
        <v>2014</v>
      </c>
      <c r="B10485" s="5" t="s">
        <v>53</v>
      </c>
      <c r="C10485" s="10">
        <v>41760</v>
      </c>
      <c r="D10485" t="s">
        <v>2</v>
      </c>
      <c r="E10485">
        <f>+VLOOKUP(Tabla2[[#This Row],[Punto de venta]],Punto_venta[],2,0)</f>
        <v>1</v>
      </c>
      <c r="F10485" t="s">
        <v>10</v>
      </c>
      <c r="G10485">
        <f>+VLOOKUP(Tabla2[[#This Row],[Cultivo]],Cod_categoría[],2,0)</f>
        <v>100104002</v>
      </c>
      <c r="H10485" t="str">
        <f>+VLOOKUP(F10485,Codigos[],2,0)</f>
        <v>Frutos de pepita</v>
      </c>
      <c r="I10485">
        <f>+VLOOKUP(Tabla2[[#This Row],[Categoría]],Cod_procesamiento10[],2,0)</f>
        <v>3</v>
      </c>
      <c r="J10485" t="s">
        <v>163</v>
      </c>
      <c r="K10485" s="3">
        <v>434.62</v>
      </c>
    </row>
    <row r="10486" spans="1:11" x14ac:dyDescent="0.35">
      <c r="A10486">
        <v>2014</v>
      </c>
      <c r="B10486" s="5" t="s">
        <v>53</v>
      </c>
      <c r="C10486" s="10">
        <v>41760</v>
      </c>
      <c r="D10486" t="s">
        <v>2</v>
      </c>
      <c r="E10486">
        <f>+VLOOKUP(Tabla2[[#This Row],[Punto de venta]],Punto_venta[],2,0)</f>
        <v>1</v>
      </c>
      <c r="F10486" t="s">
        <v>11</v>
      </c>
      <c r="G10486">
        <f>+VLOOKUP(Tabla2[[#This Row],[Cultivo]],Cod_categoría[],2,0)</f>
        <v>100102005</v>
      </c>
      <c r="H10486" t="str">
        <f>+VLOOKUP(F10486,Codigos[],2,0)</f>
        <v>Cítricos</v>
      </c>
      <c r="I10486">
        <f>+VLOOKUP(Tabla2[[#This Row],[Categoría]],Cod_procesamiento10[],2,0)</f>
        <v>2</v>
      </c>
      <c r="J10486" t="s">
        <v>163</v>
      </c>
      <c r="K10486" s="3">
        <v>776.09</v>
      </c>
    </row>
    <row r="10487" spans="1:11" x14ac:dyDescent="0.35">
      <c r="A10487">
        <v>2014</v>
      </c>
      <c r="B10487" s="5" t="s">
        <v>53</v>
      </c>
      <c r="C10487" s="10">
        <v>41760</v>
      </c>
      <c r="D10487" t="s">
        <v>2</v>
      </c>
      <c r="E10487">
        <f>+VLOOKUP(Tabla2[[#This Row],[Punto de venta]],Punto_venta[],2,0)</f>
        <v>1</v>
      </c>
      <c r="F10487" t="s">
        <v>13</v>
      </c>
      <c r="G10487">
        <f>+VLOOKUP(Tabla2[[#This Row],[Cultivo]],Cod_categoría[],2,0)</f>
        <v>100106002</v>
      </c>
      <c r="H10487" t="str">
        <f>+VLOOKUP(F10487,Codigos[],2,0)</f>
        <v>Frutos oleaginosos</v>
      </c>
      <c r="I10487">
        <f>+VLOOKUP(Tabla2[[#This Row],[Categoría]],Cod_procesamiento10[],2,0)</f>
        <v>12</v>
      </c>
      <c r="J10487" t="s">
        <v>163</v>
      </c>
      <c r="K10487" s="3">
        <v>1260.73</v>
      </c>
    </row>
    <row r="10488" spans="1:11" x14ac:dyDescent="0.35">
      <c r="A10488">
        <v>2014</v>
      </c>
      <c r="B10488" s="5" t="s">
        <v>53</v>
      </c>
      <c r="C10488" s="10">
        <v>41760</v>
      </c>
      <c r="D10488" t="s">
        <v>2</v>
      </c>
      <c r="E10488">
        <f>+VLOOKUP(Tabla2[[#This Row],[Punto de venta]],Punto_venta[],2,0)</f>
        <v>1</v>
      </c>
      <c r="F10488" t="s">
        <v>14</v>
      </c>
      <c r="G10488">
        <f>+VLOOKUP(Tabla2[[#This Row],[Cultivo]],Cod_categoría[],2,0)</f>
        <v>100104005</v>
      </c>
      <c r="H10488" t="str">
        <f>+VLOOKUP(F10488,Codigos[],2,0)</f>
        <v>Frutos de pepita</v>
      </c>
      <c r="I10488">
        <f>+VLOOKUP(Tabla2[[#This Row],[Categoría]],Cod_procesamiento10[],2,0)</f>
        <v>3</v>
      </c>
      <c r="J10488" t="s">
        <v>163</v>
      </c>
      <c r="K10488" s="3">
        <v>555.59</v>
      </c>
    </row>
    <row r="10489" spans="1:11" x14ac:dyDescent="0.35">
      <c r="A10489">
        <v>2014</v>
      </c>
      <c r="B10489" s="5" t="s">
        <v>53</v>
      </c>
      <c r="C10489" s="10">
        <v>41760</v>
      </c>
      <c r="D10489" t="s">
        <v>2</v>
      </c>
      <c r="E10489">
        <f>+VLOOKUP(Tabla2[[#This Row],[Punto de venta]],Punto_venta[],2,0)</f>
        <v>1</v>
      </c>
      <c r="F10489" t="s">
        <v>15</v>
      </c>
      <c r="G10489">
        <f>+VLOOKUP(Tabla2[[#This Row],[Cultivo]],Cod_categoría[],2,0)</f>
        <v>100108006</v>
      </c>
      <c r="H10489" t="str">
        <f>+VLOOKUP(F10489,Codigos[],2,0)</f>
        <v>Frutos tropicales y subtropicales</v>
      </c>
      <c r="I10489">
        <f>+VLOOKUP(Tabla2[[#This Row],[Categoría]],Cod_procesamiento10[],2,0)</f>
        <v>4</v>
      </c>
      <c r="J10489" t="s">
        <v>163</v>
      </c>
      <c r="K10489" s="3">
        <v>439.62</v>
      </c>
    </row>
    <row r="10490" spans="1:11" x14ac:dyDescent="0.35">
      <c r="A10490">
        <v>2014</v>
      </c>
      <c r="B10490" s="5" t="s">
        <v>53</v>
      </c>
      <c r="C10490" s="10">
        <v>41760</v>
      </c>
      <c r="D10490" t="s">
        <v>2</v>
      </c>
      <c r="E10490">
        <f>+VLOOKUP(Tabla2[[#This Row],[Punto de venta]],Punto_venta[],2,0)</f>
        <v>1</v>
      </c>
      <c r="F10490" t="s">
        <v>18</v>
      </c>
      <c r="G10490">
        <f>+VLOOKUP(Tabla2[[#This Row],[Cultivo]],Cod_categoría[],2,0)</f>
        <v>100114042</v>
      </c>
      <c r="H10490" t="str">
        <f>+VLOOKUP(F10490,Codigos[],2,0)</f>
        <v>Otros</v>
      </c>
      <c r="I10490">
        <f>+VLOOKUP(Tabla2[[#This Row],[Categoría]],Cod_procesamiento10[],2,0)</f>
        <v>13</v>
      </c>
      <c r="J10490" t="s">
        <v>163</v>
      </c>
      <c r="K10490" s="3">
        <v>847.73</v>
      </c>
    </row>
    <row r="10491" spans="1:11" x14ac:dyDescent="0.35">
      <c r="A10491">
        <v>2014</v>
      </c>
      <c r="B10491" s="5" t="s">
        <v>53</v>
      </c>
      <c r="C10491" s="10">
        <v>41760</v>
      </c>
      <c r="D10491" t="s">
        <v>2</v>
      </c>
      <c r="E10491">
        <f>+VLOOKUP(Tabla2[[#This Row],[Punto de venta]],Punto_venta[],2,0)</f>
        <v>1</v>
      </c>
      <c r="F10491" t="s">
        <v>16</v>
      </c>
      <c r="G10491">
        <f>+VLOOKUP(Tabla2[[#This Row],[Cultivo]],Cod_categoría[],2,0)</f>
        <v>100109001</v>
      </c>
      <c r="H10491" t="str">
        <f>+VLOOKUP(F10491,Codigos[],2,0)</f>
        <v>Uva</v>
      </c>
      <c r="I10491">
        <f>+VLOOKUP(Tabla2[[#This Row],[Categoría]],Cod_procesamiento10[],2,0)</f>
        <v>11</v>
      </c>
      <c r="J10491" t="s">
        <v>163</v>
      </c>
      <c r="K10491" s="3">
        <v>729.53</v>
      </c>
    </row>
    <row r="10492" spans="1:11" x14ac:dyDescent="0.35">
      <c r="A10492">
        <v>2014</v>
      </c>
      <c r="B10492" s="5" t="s">
        <v>53</v>
      </c>
      <c r="C10492" s="10">
        <v>41760</v>
      </c>
      <c r="D10492" t="s">
        <v>17</v>
      </c>
      <c r="E10492">
        <f>+VLOOKUP(Tabla2[[#This Row],[Punto de venta]],Punto_venta[],2,0)</f>
        <v>2</v>
      </c>
      <c r="F10492" t="s">
        <v>9</v>
      </c>
      <c r="G10492">
        <f>+VLOOKUP(Tabla2[[#This Row],[Cultivo]],Cod_categoría[],2,0)</f>
        <v>100102003</v>
      </c>
      <c r="H10492" t="str">
        <f>+VLOOKUP(F10492,Codigos[],2,0)</f>
        <v>Cítricos</v>
      </c>
      <c r="I10492">
        <f>+VLOOKUP(Tabla2[[#This Row],[Categoría]],Cod_procesamiento10[],2,0)</f>
        <v>2</v>
      </c>
      <c r="J10492" t="s">
        <v>163</v>
      </c>
      <c r="K10492" s="3">
        <v>1702.9</v>
      </c>
    </row>
    <row r="10493" spans="1:11" x14ac:dyDescent="0.35">
      <c r="A10493">
        <v>2014</v>
      </c>
      <c r="B10493" s="5" t="s">
        <v>53</v>
      </c>
      <c r="C10493" s="10">
        <v>41760</v>
      </c>
      <c r="D10493" t="s">
        <v>17</v>
      </c>
      <c r="E10493">
        <f>+VLOOKUP(Tabla2[[#This Row],[Punto de venta]],Punto_venta[],2,0)</f>
        <v>2</v>
      </c>
      <c r="F10493" t="s">
        <v>10</v>
      </c>
      <c r="G10493">
        <f>+VLOOKUP(Tabla2[[#This Row],[Cultivo]],Cod_categoría[],2,0)</f>
        <v>100104002</v>
      </c>
      <c r="H10493" t="str">
        <f>+VLOOKUP(F10493,Codigos[],2,0)</f>
        <v>Frutos de pepita</v>
      </c>
      <c r="I10493">
        <f>+VLOOKUP(Tabla2[[#This Row],[Categoría]],Cod_procesamiento10[],2,0)</f>
        <v>3</v>
      </c>
      <c r="J10493" t="s">
        <v>163</v>
      </c>
      <c r="K10493" s="3">
        <v>990.38</v>
      </c>
    </row>
    <row r="10494" spans="1:11" x14ac:dyDescent="0.35">
      <c r="A10494">
        <v>2014</v>
      </c>
      <c r="B10494" s="5" t="s">
        <v>53</v>
      </c>
      <c r="C10494" s="10">
        <v>41760</v>
      </c>
      <c r="D10494" t="s">
        <v>17</v>
      </c>
      <c r="E10494">
        <f>+VLOOKUP(Tabla2[[#This Row],[Punto de venta]],Punto_venta[],2,0)</f>
        <v>2</v>
      </c>
      <c r="F10494" t="s">
        <v>11</v>
      </c>
      <c r="G10494">
        <f>+VLOOKUP(Tabla2[[#This Row],[Cultivo]],Cod_categoría[],2,0)</f>
        <v>100102005</v>
      </c>
      <c r="H10494" t="str">
        <f>+VLOOKUP(F10494,Codigos[],2,0)</f>
        <v>Cítricos</v>
      </c>
      <c r="I10494">
        <f>+VLOOKUP(Tabla2[[#This Row],[Categoría]],Cod_procesamiento10[],2,0)</f>
        <v>2</v>
      </c>
      <c r="J10494" t="s">
        <v>163</v>
      </c>
      <c r="K10494" s="3">
        <v>1359.92</v>
      </c>
    </row>
    <row r="10495" spans="1:11" x14ac:dyDescent="0.35">
      <c r="A10495">
        <v>2014</v>
      </c>
      <c r="B10495" s="5" t="s">
        <v>53</v>
      </c>
      <c r="C10495" s="10">
        <v>41760</v>
      </c>
      <c r="D10495" t="s">
        <v>17</v>
      </c>
      <c r="E10495">
        <f>+VLOOKUP(Tabla2[[#This Row],[Punto de venta]],Punto_venta[],2,0)</f>
        <v>2</v>
      </c>
      <c r="F10495" t="s">
        <v>13</v>
      </c>
      <c r="G10495">
        <f>+VLOOKUP(Tabla2[[#This Row],[Cultivo]],Cod_categoría[],2,0)</f>
        <v>100106002</v>
      </c>
      <c r="H10495" t="str">
        <f>+VLOOKUP(F10495,Codigos[],2,0)</f>
        <v>Frutos oleaginosos</v>
      </c>
      <c r="I10495">
        <f>+VLOOKUP(Tabla2[[#This Row],[Categoría]],Cod_procesamiento10[],2,0)</f>
        <v>12</v>
      </c>
      <c r="J10495" t="s">
        <v>163</v>
      </c>
      <c r="K10495" s="3">
        <v>1620.78</v>
      </c>
    </row>
    <row r="10496" spans="1:11" x14ac:dyDescent="0.35">
      <c r="A10496">
        <v>2014</v>
      </c>
      <c r="B10496" s="5" t="s">
        <v>53</v>
      </c>
      <c r="C10496" s="10">
        <v>41760</v>
      </c>
      <c r="D10496" t="s">
        <v>17</v>
      </c>
      <c r="E10496">
        <f>+VLOOKUP(Tabla2[[#This Row],[Punto de venta]],Punto_venta[],2,0)</f>
        <v>2</v>
      </c>
      <c r="F10496" t="s">
        <v>14</v>
      </c>
      <c r="G10496">
        <f>+VLOOKUP(Tabla2[[#This Row],[Cultivo]],Cod_categoría[],2,0)</f>
        <v>100104005</v>
      </c>
      <c r="H10496" t="str">
        <f>+VLOOKUP(F10496,Codigos[],2,0)</f>
        <v>Frutos de pepita</v>
      </c>
      <c r="I10496">
        <f>+VLOOKUP(Tabla2[[#This Row],[Categoría]],Cod_procesamiento10[],2,0)</f>
        <v>3</v>
      </c>
      <c r="J10496" t="s">
        <v>163</v>
      </c>
      <c r="K10496" s="3">
        <v>865.93</v>
      </c>
    </row>
    <row r="10497" spans="1:11" x14ac:dyDescent="0.35">
      <c r="A10497">
        <v>2014</v>
      </c>
      <c r="B10497" s="5" t="s">
        <v>53</v>
      </c>
      <c r="C10497" s="10">
        <v>41760</v>
      </c>
      <c r="D10497" t="s">
        <v>17</v>
      </c>
      <c r="E10497">
        <f>+VLOOKUP(Tabla2[[#This Row],[Punto de venta]],Punto_venta[],2,0)</f>
        <v>2</v>
      </c>
      <c r="F10497" t="s">
        <v>15</v>
      </c>
      <c r="G10497">
        <f>+VLOOKUP(Tabla2[[#This Row],[Cultivo]],Cod_categoría[],2,0)</f>
        <v>100108006</v>
      </c>
      <c r="H10497" t="str">
        <f>+VLOOKUP(F10497,Codigos[],2,0)</f>
        <v>Frutos tropicales y subtropicales</v>
      </c>
      <c r="I10497">
        <f>+VLOOKUP(Tabla2[[#This Row],[Categoría]],Cod_procesamiento10[],2,0)</f>
        <v>4</v>
      </c>
      <c r="J10497" t="s">
        <v>163</v>
      </c>
      <c r="K10497" s="3">
        <v>635.28</v>
      </c>
    </row>
    <row r="10498" spans="1:11" x14ac:dyDescent="0.35">
      <c r="A10498">
        <v>2014</v>
      </c>
      <c r="B10498" s="5" t="s">
        <v>53</v>
      </c>
      <c r="C10498" s="10">
        <v>41760</v>
      </c>
      <c r="D10498" t="s">
        <v>17</v>
      </c>
      <c r="E10498">
        <f>+VLOOKUP(Tabla2[[#This Row],[Punto de venta]],Punto_venta[],2,0)</f>
        <v>2</v>
      </c>
      <c r="F10498" t="s">
        <v>18</v>
      </c>
      <c r="G10498">
        <f>+VLOOKUP(Tabla2[[#This Row],[Cultivo]],Cod_categoría[],2,0)</f>
        <v>100114042</v>
      </c>
      <c r="H10498" t="str">
        <f>+VLOOKUP(F10498,Codigos[],2,0)</f>
        <v>Otros</v>
      </c>
      <c r="I10498">
        <f>+VLOOKUP(Tabla2[[#This Row],[Categoría]],Cod_procesamiento10[],2,0)</f>
        <v>13</v>
      </c>
      <c r="J10498" t="s">
        <v>163</v>
      </c>
      <c r="K10498" s="3">
        <v>1578.69</v>
      </c>
    </row>
    <row r="10499" spans="1:11" x14ac:dyDescent="0.35">
      <c r="A10499">
        <v>2014</v>
      </c>
      <c r="B10499" s="5" t="s">
        <v>53</v>
      </c>
      <c r="C10499" s="10">
        <v>41760</v>
      </c>
      <c r="D10499" t="s">
        <v>17</v>
      </c>
      <c r="E10499">
        <f>+VLOOKUP(Tabla2[[#This Row],[Punto de venta]],Punto_venta[],2,0)</f>
        <v>2</v>
      </c>
      <c r="F10499" t="s">
        <v>16</v>
      </c>
      <c r="G10499">
        <f>+VLOOKUP(Tabla2[[#This Row],[Cultivo]],Cod_categoría[],2,0)</f>
        <v>100109001</v>
      </c>
      <c r="H10499" t="str">
        <f>+VLOOKUP(F10499,Codigos[],2,0)</f>
        <v>Uva</v>
      </c>
      <c r="I10499">
        <f>+VLOOKUP(Tabla2[[#This Row],[Categoría]],Cod_procesamiento10[],2,0)</f>
        <v>11</v>
      </c>
      <c r="J10499" t="s">
        <v>163</v>
      </c>
      <c r="K10499" s="3">
        <v>1587.33</v>
      </c>
    </row>
    <row r="10500" spans="1:11" x14ac:dyDescent="0.35">
      <c r="A10500">
        <v>2014</v>
      </c>
      <c r="B10500" s="5" t="s">
        <v>53</v>
      </c>
      <c r="C10500" s="10">
        <v>41760</v>
      </c>
      <c r="D10500" t="s">
        <v>2</v>
      </c>
      <c r="E10500">
        <f>+VLOOKUP(Tabla2[[#This Row],[Punto de venta]],Punto_venta[],2,0)</f>
        <v>1</v>
      </c>
      <c r="F10500" t="s">
        <v>9</v>
      </c>
      <c r="G10500">
        <f>+VLOOKUP(Tabla2[[#This Row],[Cultivo]],Cod_categoría[],2,0)</f>
        <v>100102003</v>
      </c>
      <c r="H10500" t="str">
        <f>+VLOOKUP(F10500,Codigos[],2,0)</f>
        <v>Cítricos</v>
      </c>
      <c r="I10500">
        <f>+VLOOKUP(Tabla2[[#This Row],[Categoría]],Cod_procesamiento10[],2,0)</f>
        <v>2</v>
      </c>
      <c r="J10500" t="s">
        <v>163</v>
      </c>
      <c r="K10500" s="3">
        <v>1042.43</v>
      </c>
    </row>
    <row r="10501" spans="1:11" x14ac:dyDescent="0.35">
      <c r="A10501">
        <v>2014</v>
      </c>
      <c r="B10501" s="5" t="s">
        <v>53</v>
      </c>
      <c r="C10501" s="10">
        <v>41760</v>
      </c>
      <c r="D10501" t="s">
        <v>2</v>
      </c>
      <c r="E10501">
        <f>+VLOOKUP(Tabla2[[#This Row],[Punto de venta]],Punto_venta[],2,0)</f>
        <v>1</v>
      </c>
      <c r="F10501" t="s">
        <v>10</v>
      </c>
      <c r="G10501">
        <f>+VLOOKUP(Tabla2[[#This Row],[Cultivo]],Cod_categoría[],2,0)</f>
        <v>100104002</v>
      </c>
      <c r="H10501" t="str">
        <f>+VLOOKUP(F10501,Codigos[],2,0)</f>
        <v>Frutos de pepita</v>
      </c>
      <c r="I10501">
        <f>+VLOOKUP(Tabla2[[#This Row],[Categoría]],Cod_procesamiento10[],2,0)</f>
        <v>3</v>
      </c>
      <c r="J10501" t="s">
        <v>163</v>
      </c>
      <c r="K10501" s="3">
        <v>429.7</v>
      </c>
    </row>
    <row r="10502" spans="1:11" x14ac:dyDescent="0.35">
      <c r="A10502">
        <v>2014</v>
      </c>
      <c r="B10502" s="5" t="s">
        <v>53</v>
      </c>
      <c r="C10502" s="10">
        <v>41760</v>
      </c>
      <c r="D10502" t="s">
        <v>2</v>
      </c>
      <c r="E10502">
        <f>+VLOOKUP(Tabla2[[#This Row],[Punto de venta]],Punto_venta[],2,0)</f>
        <v>1</v>
      </c>
      <c r="F10502" t="s">
        <v>11</v>
      </c>
      <c r="G10502">
        <f>+VLOOKUP(Tabla2[[#This Row],[Cultivo]],Cod_categoría[],2,0)</f>
        <v>100102005</v>
      </c>
      <c r="H10502" t="str">
        <f>+VLOOKUP(F10502,Codigos[],2,0)</f>
        <v>Cítricos</v>
      </c>
      <c r="I10502">
        <f>+VLOOKUP(Tabla2[[#This Row],[Categoría]],Cod_procesamiento10[],2,0)</f>
        <v>2</v>
      </c>
      <c r="J10502" t="s">
        <v>163</v>
      </c>
      <c r="K10502" s="3">
        <v>808.81</v>
      </c>
    </row>
    <row r="10503" spans="1:11" x14ac:dyDescent="0.35">
      <c r="A10503">
        <v>2014</v>
      </c>
      <c r="B10503" s="5" t="s">
        <v>53</v>
      </c>
      <c r="C10503" s="10">
        <v>41760</v>
      </c>
      <c r="D10503" t="s">
        <v>2</v>
      </c>
      <c r="E10503">
        <f>+VLOOKUP(Tabla2[[#This Row],[Punto de venta]],Punto_venta[],2,0)</f>
        <v>1</v>
      </c>
      <c r="F10503" t="s">
        <v>13</v>
      </c>
      <c r="G10503">
        <f>+VLOOKUP(Tabla2[[#This Row],[Cultivo]],Cod_categoría[],2,0)</f>
        <v>100106002</v>
      </c>
      <c r="H10503" t="str">
        <f>+VLOOKUP(F10503,Codigos[],2,0)</f>
        <v>Frutos oleaginosos</v>
      </c>
      <c r="I10503">
        <f>+VLOOKUP(Tabla2[[#This Row],[Categoría]],Cod_procesamiento10[],2,0)</f>
        <v>12</v>
      </c>
      <c r="J10503" t="s">
        <v>163</v>
      </c>
      <c r="K10503" s="3">
        <v>1206.8800000000001</v>
      </c>
    </row>
    <row r="10504" spans="1:11" x14ac:dyDescent="0.35">
      <c r="A10504">
        <v>2014</v>
      </c>
      <c r="B10504" s="5" t="s">
        <v>53</v>
      </c>
      <c r="C10504" s="10">
        <v>41760</v>
      </c>
      <c r="D10504" t="s">
        <v>2</v>
      </c>
      <c r="E10504">
        <f>+VLOOKUP(Tabla2[[#This Row],[Punto de venta]],Punto_venta[],2,0)</f>
        <v>1</v>
      </c>
      <c r="F10504" t="s">
        <v>14</v>
      </c>
      <c r="G10504">
        <f>+VLOOKUP(Tabla2[[#This Row],[Cultivo]],Cod_categoría[],2,0)</f>
        <v>100104005</v>
      </c>
      <c r="H10504" t="str">
        <f>+VLOOKUP(F10504,Codigos[],2,0)</f>
        <v>Frutos de pepita</v>
      </c>
      <c r="I10504">
        <f>+VLOOKUP(Tabla2[[#This Row],[Categoría]],Cod_procesamiento10[],2,0)</f>
        <v>3</v>
      </c>
      <c r="J10504" t="s">
        <v>163</v>
      </c>
      <c r="K10504" s="3">
        <v>537.45000000000005</v>
      </c>
    </row>
    <row r="10505" spans="1:11" x14ac:dyDescent="0.35">
      <c r="A10505">
        <v>2014</v>
      </c>
      <c r="B10505" s="5" t="s">
        <v>53</v>
      </c>
      <c r="C10505" s="10">
        <v>41760</v>
      </c>
      <c r="D10505" t="s">
        <v>2</v>
      </c>
      <c r="E10505">
        <f>+VLOOKUP(Tabla2[[#This Row],[Punto de venta]],Punto_venta[],2,0)</f>
        <v>1</v>
      </c>
      <c r="F10505" t="s">
        <v>15</v>
      </c>
      <c r="G10505">
        <f>+VLOOKUP(Tabla2[[#This Row],[Cultivo]],Cod_categoría[],2,0)</f>
        <v>100108006</v>
      </c>
      <c r="H10505" t="str">
        <f>+VLOOKUP(F10505,Codigos[],2,0)</f>
        <v>Frutos tropicales y subtropicales</v>
      </c>
      <c r="I10505">
        <f>+VLOOKUP(Tabla2[[#This Row],[Categoría]],Cod_procesamiento10[],2,0)</f>
        <v>4</v>
      </c>
      <c r="J10505" t="s">
        <v>163</v>
      </c>
      <c r="K10505" s="3">
        <v>433.98</v>
      </c>
    </row>
    <row r="10506" spans="1:11" x14ac:dyDescent="0.35">
      <c r="A10506">
        <v>2014</v>
      </c>
      <c r="B10506" s="5" t="s">
        <v>53</v>
      </c>
      <c r="C10506" s="10">
        <v>41760</v>
      </c>
      <c r="D10506" t="s">
        <v>2</v>
      </c>
      <c r="E10506">
        <f>+VLOOKUP(Tabla2[[#This Row],[Punto de venta]],Punto_venta[],2,0)</f>
        <v>1</v>
      </c>
      <c r="F10506" t="s">
        <v>18</v>
      </c>
      <c r="G10506">
        <f>+VLOOKUP(Tabla2[[#This Row],[Cultivo]],Cod_categoría[],2,0)</f>
        <v>100114042</v>
      </c>
      <c r="H10506" t="str">
        <f>+VLOOKUP(F10506,Codigos[],2,0)</f>
        <v>Otros</v>
      </c>
      <c r="I10506">
        <f>+VLOOKUP(Tabla2[[#This Row],[Categoría]],Cod_procesamiento10[],2,0)</f>
        <v>13</v>
      </c>
      <c r="J10506" t="s">
        <v>163</v>
      </c>
      <c r="K10506" s="3">
        <v>874.96</v>
      </c>
    </row>
    <row r="10507" spans="1:11" x14ac:dyDescent="0.35">
      <c r="A10507">
        <v>2014</v>
      </c>
      <c r="B10507" s="5" t="s">
        <v>53</v>
      </c>
      <c r="C10507" s="10">
        <v>41760</v>
      </c>
      <c r="D10507" t="s">
        <v>2</v>
      </c>
      <c r="E10507">
        <f>+VLOOKUP(Tabla2[[#This Row],[Punto de venta]],Punto_venta[],2,0)</f>
        <v>1</v>
      </c>
      <c r="F10507" t="s">
        <v>16</v>
      </c>
      <c r="G10507">
        <f>+VLOOKUP(Tabla2[[#This Row],[Cultivo]],Cod_categoría[],2,0)</f>
        <v>100109001</v>
      </c>
      <c r="H10507" t="str">
        <f>+VLOOKUP(F10507,Codigos[],2,0)</f>
        <v>Uva</v>
      </c>
      <c r="I10507">
        <f>+VLOOKUP(Tabla2[[#This Row],[Categoría]],Cod_procesamiento10[],2,0)</f>
        <v>11</v>
      </c>
      <c r="J10507" t="s">
        <v>163</v>
      </c>
      <c r="K10507" s="3">
        <v>768.82</v>
      </c>
    </row>
    <row r="10508" spans="1:11" x14ac:dyDescent="0.35">
      <c r="A10508">
        <v>2014</v>
      </c>
      <c r="B10508" s="5" t="s">
        <v>53</v>
      </c>
      <c r="C10508" s="10">
        <v>41760</v>
      </c>
      <c r="D10508" t="s">
        <v>17</v>
      </c>
      <c r="E10508">
        <f>+VLOOKUP(Tabla2[[#This Row],[Punto de venta]],Punto_venta[],2,0)</f>
        <v>2</v>
      </c>
      <c r="F10508" t="s">
        <v>9</v>
      </c>
      <c r="G10508">
        <f>+VLOOKUP(Tabla2[[#This Row],[Cultivo]],Cod_categoría[],2,0)</f>
        <v>100102003</v>
      </c>
      <c r="H10508" t="str">
        <f>+VLOOKUP(F10508,Codigos[],2,0)</f>
        <v>Cítricos</v>
      </c>
      <c r="I10508">
        <f>+VLOOKUP(Tabla2[[#This Row],[Categoría]],Cod_procesamiento10[],2,0)</f>
        <v>2</v>
      </c>
      <c r="J10508" t="s">
        <v>163</v>
      </c>
      <c r="K10508" s="3">
        <v>1550.13</v>
      </c>
    </row>
    <row r="10509" spans="1:11" x14ac:dyDescent="0.35">
      <c r="A10509">
        <v>2014</v>
      </c>
      <c r="B10509" s="5" t="s">
        <v>53</v>
      </c>
      <c r="C10509" s="10">
        <v>41760</v>
      </c>
      <c r="D10509" t="s">
        <v>17</v>
      </c>
      <c r="E10509">
        <f>+VLOOKUP(Tabla2[[#This Row],[Punto de venta]],Punto_venta[],2,0)</f>
        <v>2</v>
      </c>
      <c r="F10509" t="s">
        <v>10</v>
      </c>
      <c r="G10509">
        <f>+VLOOKUP(Tabla2[[#This Row],[Cultivo]],Cod_categoría[],2,0)</f>
        <v>100104002</v>
      </c>
      <c r="H10509" t="str">
        <f>+VLOOKUP(F10509,Codigos[],2,0)</f>
        <v>Frutos de pepita</v>
      </c>
      <c r="I10509">
        <f>+VLOOKUP(Tabla2[[#This Row],[Categoría]],Cod_procesamiento10[],2,0)</f>
        <v>3</v>
      </c>
      <c r="J10509" t="s">
        <v>163</v>
      </c>
      <c r="K10509" s="3">
        <v>905.7</v>
      </c>
    </row>
    <row r="10510" spans="1:11" x14ac:dyDescent="0.35">
      <c r="A10510">
        <v>2014</v>
      </c>
      <c r="B10510" s="5" t="s">
        <v>53</v>
      </c>
      <c r="C10510" s="10">
        <v>41760</v>
      </c>
      <c r="D10510" t="s">
        <v>17</v>
      </c>
      <c r="E10510">
        <f>+VLOOKUP(Tabla2[[#This Row],[Punto de venta]],Punto_venta[],2,0)</f>
        <v>2</v>
      </c>
      <c r="F10510" t="s">
        <v>11</v>
      </c>
      <c r="G10510">
        <f>+VLOOKUP(Tabla2[[#This Row],[Cultivo]],Cod_categoría[],2,0)</f>
        <v>100102005</v>
      </c>
      <c r="H10510" t="str">
        <f>+VLOOKUP(F10510,Codigos[],2,0)</f>
        <v>Cítricos</v>
      </c>
      <c r="I10510">
        <f>+VLOOKUP(Tabla2[[#This Row],[Categoría]],Cod_procesamiento10[],2,0)</f>
        <v>2</v>
      </c>
      <c r="J10510" t="s">
        <v>163</v>
      </c>
      <c r="K10510" s="3">
        <v>1189.25</v>
      </c>
    </row>
    <row r="10511" spans="1:11" x14ac:dyDescent="0.35">
      <c r="A10511">
        <v>2014</v>
      </c>
      <c r="B10511" s="5" t="s">
        <v>53</v>
      </c>
      <c r="C10511" s="10">
        <v>41760</v>
      </c>
      <c r="D10511" t="s">
        <v>17</v>
      </c>
      <c r="E10511">
        <f>+VLOOKUP(Tabla2[[#This Row],[Punto de venta]],Punto_venta[],2,0)</f>
        <v>2</v>
      </c>
      <c r="F10511" t="s">
        <v>13</v>
      </c>
      <c r="G10511">
        <f>+VLOOKUP(Tabla2[[#This Row],[Cultivo]],Cod_categoría[],2,0)</f>
        <v>100106002</v>
      </c>
      <c r="H10511" t="str">
        <f>+VLOOKUP(F10511,Codigos[],2,0)</f>
        <v>Frutos oleaginosos</v>
      </c>
      <c r="I10511">
        <f>+VLOOKUP(Tabla2[[#This Row],[Categoría]],Cod_procesamiento10[],2,0)</f>
        <v>12</v>
      </c>
      <c r="J10511" t="s">
        <v>163</v>
      </c>
      <c r="K10511" s="3">
        <v>1616.49</v>
      </c>
    </row>
    <row r="10512" spans="1:11" x14ac:dyDescent="0.35">
      <c r="A10512">
        <v>2014</v>
      </c>
      <c r="B10512" s="5" t="s">
        <v>53</v>
      </c>
      <c r="C10512" s="10">
        <v>41760</v>
      </c>
      <c r="D10512" t="s">
        <v>17</v>
      </c>
      <c r="E10512">
        <f>+VLOOKUP(Tabla2[[#This Row],[Punto de venta]],Punto_venta[],2,0)</f>
        <v>2</v>
      </c>
      <c r="F10512" t="s">
        <v>14</v>
      </c>
      <c r="G10512">
        <f>+VLOOKUP(Tabla2[[#This Row],[Cultivo]],Cod_categoría[],2,0)</f>
        <v>100104005</v>
      </c>
      <c r="H10512" t="str">
        <f>+VLOOKUP(F10512,Codigos[],2,0)</f>
        <v>Frutos de pepita</v>
      </c>
      <c r="I10512">
        <f>+VLOOKUP(Tabla2[[#This Row],[Categoría]],Cod_procesamiento10[],2,0)</f>
        <v>3</v>
      </c>
      <c r="J10512" t="s">
        <v>163</v>
      </c>
      <c r="K10512" s="3">
        <v>847.87</v>
      </c>
    </row>
    <row r="10513" spans="1:11" x14ac:dyDescent="0.35">
      <c r="A10513">
        <v>2014</v>
      </c>
      <c r="B10513" s="5" t="s">
        <v>53</v>
      </c>
      <c r="C10513" s="10">
        <v>41760</v>
      </c>
      <c r="D10513" t="s">
        <v>17</v>
      </c>
      <c r="E10513">
        <f>+VLOOKUP(Tabla2[[#This Row],[Punto de venta]],Punto_venta[],2,0)</f>
        <v>2</v>
      </c>
      <c r="F10513" t="s">
        <v>15</v>
      </c>
      <c r="G10513">
        <f>+VLOOKUP(Tabla2[[#This Row],[Cultivo]],Cod_categoría[],2,0)</f>
        <v>100108006</v>
      </c>
      <c r="H10513" t="str">
        <f>+VLOOKUP(F10513,Codigos[],2,0)</f>
        <v>Frutos tropicales y subtropicales</v>
      </c>
      <c r="I10513">
        <f>+VLOOKUP(Tabla2[[#This Row],[Categoría]],Cod_procesamiento10[],2,0)</f>
        <v>4</v>
      </c>
      <c r="J10513" t="s">
        <v>163</v>
      </c>
      <c r="K10513" s="3">
        <v>606.05999999999995</v>
      </c>
    </row>
    <row r="10514" spans="1:11" x14ac:dyDescent="0.35">
      <c r="A10514">
        <v>2014</v>
      </c>
      <c r="B10514" s="5" t="s">
        <v>53</v>
      </c>
      <c r="C10514" s="10">
        <v>41760</v>
      </c>
      <c r="D10514" t="s">
        <v>17</v>
      </c>
      <c r="E10514">
        <f>+VLOOKUP(Tabla2[[#This Row],[Punto de venta]],Punto_venta[],2,0)</f>
        <v>2</v>
      </c>
      <c r="F10514" t="s">
        <v>18</v>
      </c>
      <c r="G10514">
        <f>+VLOOKUP(Tabla2[[#This Row],[Cultivo]],Cod_categoría[],2,0)</f>
        <v>100114042</v>
      </c>
      <c r="H10514" t="str">
        <f>+VLOOKUP(F10514,Codigos[],2,0)</f>
        <v>Otros</v>
      </c>
      <c r="I10514">
        <f>+VLOOKUP(Tabla2[[#This Row],[Categoría]],Cod_procesamiento10[],2,0)</f>
        <v>13</v>
      </c>
      <c r="J10514" t="s">
        <v>163</v>
      </c>
      <c r="K10514" s="3">
        <v>1798.76</v>
      </c>
    </row>
    <row r="10515" spans="1:11" x14ac:dyDescent="0.35">
      <c r="A10515">
        <v>2014</v>
      </c>
      <c r="B10515" s="5" t="s">
        <v>53</v>
      </c>
      <c r="C10515" s="10">
        <v>41760</v>
      </c>
      <c r="D10515" t="s">
        <v>17</v>
      </c>
      <c r="E10515">
        <f>+VLOOKUP(Tabla2[[#This Row],[Punto de venta]],Punto_venta[],2,0)</f>
        <v>2</v>
      </c>
      <c r="F10515" t="s">
        <v>16</v>
      </c>
      <c r="G10515">
        <f>+VLOOKUP(Tabla2[[#This Row],[Cultivo]],Cod_categoría[],2,0)</f>
        <v>100109001</v>
      </c>
      <c r="H10515" t="str">
        <f>+VLOOKUP(F10515,Codigos[],2,0)</f>
        <v>Uva</v>
      </c>
      <c r="I10515">
        <f>+VLOOKUP(Tabla2[[#This Row],[Categoría]],Cod_procesamiento10[],2,0)</f>
        <v>11</v>
      </c>
      <c r="J10515" t="s">
        <v>163</v>
      </c>
      <c r="K10515" s="3">
        <v>1651.99</v>
      </c>
    </row>
    <row r="10516" spans="1:11" x14ac:dyDescent="0.35">
      <c r="A10516">
        <v>2014</v>
      </c>
      <c r="B10516" s="5" t="s">
        <v>53</v>
      </c>
      <c r="C10516" s="10">
        <v>41760</v>
      </c>
      <c r="D10516" t="s">
        <v>2</v>
      </c>
      <c r="E10516">
        <f>+VLOOKUP(Tabla2[[#This Row],[Punto de venta]],Punto_venta[],2,0)</f>
        <v>1</v>
      </c>
      <c r="F10516" t="s">
        <v>9</v>
      </c>
      <c r="G10516">
        <f>+VLOOKUP(Tabla2[[#This Row],[Cultivo]],Cod_categoría[],2,0)</f>
        <v>100102003</v>
      </c>
      <c r="H10516" t="str">
        <f>+VLOOKUP(F10516,Codigos[],2,0)</f>
        <v>Cítricos</v>
      </c>
      <c r="I10516">
        <f>+VLOOKUP(Tabla2[[#This Row],[Categoría]],Cod_procesamiento10[],2,0)</f>
        <v>2</v>
      </c>
      <c r="J10516" t="s">
        <v>163</v>
      </c>
      <c r="K10516" s="3">
        <v>1004.53</v>
      </c>
    </row>
    <row r="10517" spans="1:11" x14ac:dyDescent="0.35">
      <c r="A10517">
        <v>2014</v>
      </c>
      <c r="B10517" s="5" t="s">
        <v>53</v>
      </c>
      <c r="C10517" s="10">
        <v>41760</v>
      </c>
      <c r="D10517" t="s">
        <v>2</v>
      </c>
      <c r="E10517">
        <f>+VLOOKUP(Tabla2[[#This Row],[Punto de venta]],Punto_venta[],2,0)</f>
        <v>1</v>
      </c>
      <c r="F10517" t="s">
        <v>10</v>
      </c>
      <c r="G10517">
        <f>+VLOOKUP(Tabla2[[#This Row],[Cultivo]],Cod_categoría[],2,0)</f>
        <v>100104002</v>
      </c>
      <c r="H10517" t="str">
        <f>+VLOOKUP(F10517,Codigos[],2,0)</f>
        <v>Frutos de pepita</v>
      </c>
      <c r="I10517">
        <f>+VLOOKUP(Tabla2[[#This Row],[Categoría]],Cod_procesamiento10[],2,0)</f>
        <v>3</v>
      </c>
      <c r="J10517" t="s">
        <v>163</v>
      </c>
      <c r="K10517" s="3">
        <v>416.72</v>
      </c>
    </row>
    <row r="10518" spans="1:11" x14ac:dyDescent="0.35">
      <c r="A10518">
        <v>2014</v>
      </c>
      <c r="B10518" s="5" t="s">
        <v>53</v>
      </c>
      <c r="C10518" s="10">
        <v>41760</v>
      </c>
      <c r="D10518" t="s">
        <v>2</v>
      </c>
      <c r="E10518">
        <f>+VLOOKUP(Tabla2[[#This Row],[Punto de venta]],Punto_venta[],2,0)</f>
        <v>1</v>
      </c>
      <c r="F10518" t="s">
        <v>11</v>
      </c>
      <c r="G10518">
        <f>+VLOOKUP(Tabla2[[#This Row],[Cultivo]],Cod_categoría[],2,0)</f>
        <v>100102005</v>
      </c>
      <c r="H10518" t="str">
        <f>+VLOOKUP(F10518,Codigos[],2,0)</f>
        <v>Cítricos</v>
      </c>
      <c r="I10518">
        <f>+VLOOKUP(Tabla2[[#This Row],[Categoría]],Cod_procesamiento10[],2,0)</f>
        <v>2</v>
      </c>
      <c r="J10518" t="s">
        <v>163</v>
      </c>
      <c r="K10518" s="3">
        <v>763.18</v>
      </c>
    </row>
    <row r="10519" spans="1:11" x14ac:dyDescent="0.35">
      <c r="A10519">
        <v>2014</v>
      </c>
      <c r="B10519" s="5" t="s">
        <v>53</v>
      </c>
      <c r="C10519" s="10">
        <v>41760</v>
      </c>
      <c r="D10519" t="s">
        <v>2</v>
      </c>
      <c r="E10519">
        <f>+VLOOKUP(Tabla2[[#This Row],[Punto de venta]],Punto_venta[],2,0)</f>
        <v>1</v>
      </c>
      <c r="F10519" t="s">
        <v>13</v>
      </c>
      <c r="G10519">
        <f>+VLOOKUP(Tabla2[[#This Row],[Cultivo]],Cod_categoría[],2,0)</f>
        <v>100106002</v>
      </c>
      <c r="H10519" t="str">
        <f>+VLOOKUP(F10519,Codigos[],2,0)</f>
        <v>Frutos oleaginosos</v>
      </c>
      <c r="I10519">
        <f>+VLOOKUP(Tabla2[[#This Row],[Categoría]],Cod_procesamiento10[],2,0)</f>
        <v>12</v>
      </c>
      <c r="J10519" t="s">
        <v>163</v>
      </c>
      <c r="K10519" s="3">
        <v>1201.46</v>
      </c>
    </row>
    <row r="10520" spans="1:11" x14ac:dyDescent="0.35">
      <c r="A10520">
        <v>2014</v>
      </c>
      <c r="B10520" s="5" t="s">
        <v>53</v>
      </c>
      <c r="C10520" s="10">
        <v>41760</v>
      </c>
      <c r="D10520" t="s">
        <v>2</v>
      </c>
      <c r="E10520">
        <f>+VLOOKUP(Tabla2[[#This Row],[Punto de venta]],Punto_venta[],2,0)</f>
        <v>1</v>
      </c>
      <c r="F10520" t="s">
        <v>14</v>
      </c>
      <c r="G10520">
        <f>+VLOOKUP(Tabla2[[#This Row],[Cultivo]],Cod_categoría[],2,0)</f>
        <v>100104005</v>
      </c>
      <c r="H10520" t="str">
        <f>+VLOOKUP(F10520,Codigos[],2,0)</f>
        <v>Frutos de pepita</v>
      </c>
      <c r="I10520">
        <f>+VLOOKUP(Tabla2[[#This Row],[Categoría]],Cod_procesamiento10[],2,0)</f>
        <v>3</v>
      </c>
      <c r="J10520" t="s">
        <v>163</v>
      </c>
      <c r="K10520" s="3">
        <v>531.04</v>
      </c>
    </row>
    <row r="10521" spans="1:11" x14ac:dyDescent="0.35">
      <c r="A10521">
        <v>2014</v>
      </c>
      <c r="B10521" s="5" t="s">
        <v>53</v>
      </c>
      <c r="C10521" s="10">
        <v>41760</v>
      </c>
      <c r="D10521" t="s">
        <v>2</v>
      </c>
      <c r="E10521">
        <f>+VLOOKUP(Tabla2[[#This Row],[Punto de venta]],Punto_venta[],2,0)</f>
        <v>1</v>
      </c>
      <c r="F10521" t="s">
        <v>15</v>
      </c>
      <c r="G10521">
        <f>+VLOOKUP(Tabla2[[#This Row],[Cultivo]],Cod_categoría[],2,0)</f>
        <v>100108006</v>
      </c>
      <c r="H10521" t="str">
        <f>+VLOOKUP(F10521,Codigos[],2,0)</f>
        <v>Frutos tropicales y subtropicales</v>
      </c>
      <c r="I10521">
        <f>+VLOOKUP(Tabla2[[#This Row],[Categoría]],Cod_procesamiento10[],2,0)</f>
        <v>4</v>
      </c>
      <c r="J10521" t="s">
        <v>163</v>
      </c>
      <c r="K10521" s="3">
        <v>421.21</v>
      </c>
    </row>
    <row r="10522" spans="1:11" x14ac:dyDescent="0.35">
      <c r="A10522">
        <v>2014</v>
      </c>
      <c r="B10522" s="5" t="s">
        <v>53</v>
      </c>
      <c r="C10522" s="10">
        <v>41760</v>
      </c>
      <c r="D10522" t="s">
        <v>2</v>
      </c>
      <c r="E10522">
        <f>+VLOOKUP(Tabla2[[#This Row],[Punto de venta]],Punto_venta[],2,0)</f>
        <v>1</v>
      </c>
      <c r="F10522" t="s">
        <v>18</v>
      </c>
      <c r="G10522">
        <f>+VLOOKUP(Tabla2[[#This Row],[Cultivo]],Cod_categoría[],2,0)</f>
        <v>100114042</v>
      </c>
      <c r="H10522" t="str">
        <f>+VLOOKUP(F10522,Codigos[],2,0)</f>
        <v>Otros</v>
      </c>
      <c r="I10522">
        <f>+VLOOKUP(Tabla2[[#This Row],[Categoría]],Cod_procesamiento10[],2,0)</f>
        <v>13</v>
      </c>
      <c r="J10522" t="s">
        <v>163</v>
      </c>
      <c r="K10522" s="3">
        <v>998.15</v>
      </c>
    </row>
    <row r="10523" spans="1:11" x14ac:dyDescent="0.35">
      <c r="A10523">
        <v>2014</v>
      </c>
      <c r="B10523" s="5" t="s">
        <v>53</v>
      </c>
      <c r="C10523" s="10">
        <v>41760</v>
      </c>
      <c r="D10523" t="s">
        <v>2</v>
      </c>
      <c r="E10523">
        <f>+VLOOKUP(Tabla2[[#This Row],[Punto de venta]],Punto_venta[],2,0)</f>
        <v>1</v>
      </c>
      <c r="F10523" t="s">
        <v>16</v>
      </c>
      <c r="G10523">
        <f>+VLOOKUP(Tabla2[[#This Row],[Cultivo]],Cod_categoría[],2,0)</f>
        <v>100109001</v>
      </c>
      <c r="H10523" t="str">
        <f>+VLOOKUP(F10523,Codigos[],2,0)</f>
        <v>Uva</v>
      </c>
      <c r="I10523">
        <f>+VLOOKUP(Tabla2[[#This Row],[Categoría]],Cod_procesamiento10[],2,0)</f>
        <v>11</v>
      </c>
      <c r="J10523" t="s">
        <v>163</v>
      </c>
      <c r="K10523" s="3">
        <v>793.96</v>
      </c>
    </row>
    <row r="10524" spans="1:11" x14ac:dyDescent="0.35">
      <c r="A10524">
        <v>2014</v>
      </c>
      <c r="B10524" s="5" t="s">
        <v>53</v>
      </c>
      <c r="C10524" s="10">
        <v>41760</v>
      </c>
      <c r="D10524" t="s">
        <v>17</v>
      </c>
      <c r="E10524">
        <f>+VLOOKUP(Tabla2[[#This Row],[Punto de venta]],Punto_venta[],2,0)</f>
        <v>2</v>
      </c>
      <c r="F10524" t="s">
        <v>9</v>
      </c>
      <c r="G10524">
        <f>+VLOOKUP(Tabla2[[#This Row],[Cultivo]],Cod_categoría[],2,0)</f>
        <v>100102003</v>
      </c>
      <c r="H10524" t="str">
        <f>+VLOOKUP(F10524,Codigos[],2,0)</f>
        <v>Cítricos</v>
      </c>
      <c r="I10524">
        <f>+VLOOKUP(Tabla2[[#This Row],[Categoría]],Cod_procesamiento10[],2,0)</f>
        <v>2</v>
      </c>
      <c r="J10524" t="s">
        <v>163</v>
      </c>
      <c r="K10524" s="3">
        <v>1513.89</v>
      </c>
    </row>
    <row r="10525" spans="1:11" x14ac:dyDescent="0.35">
      <c r="A10525">
        <v>2014</v>
      </c>
      <c r="B10525" s="5" t="s">
        <v>53</v>
      </c>
      <c r="C10525" s="10">
        <v>41760</v>
      </c>
      <c r="D10525" t="s">
        <v>17</v>
      </c>
      <c r="E10525">
        <f>+VLOOKUP(Tabla2[[#This Row],[Punto de venta]],Punto_venta[],2,0)</f>
        <v>2</v>
      </c>
      <c r="F10525" t="s">
        <v>10</v>
      </c>
      <c r="G10525">
        <f>+VLOOKUP(Tabla2[[#This Row],[Cultivo]],Cod_categoría[],2,0)</f>
        <v>100104002</v>
      </c>
      <c r="H10525" t="str">
        <f>+VLOOKUP(F10525,Codigos[],2,0)</f>
        <v>Frutos de pepita</v>
      </c>
      <c r="I10525">
        <f>+VLOOKUP(Tabla2[[#This Row],[Categoría]],Cod_procesamiento10[],2,0)</f>
        <v>3</v>
      </c>
      <c r="J10525" t="s">
        <v>163</v>
      </c>
      <c r="K10525" s="3">
        <v>876.54</v>
      </c>
    </row>
    <row r="10526" spans="1:11" x14ac:dyDescent="0.35">
      <c r="A10526">
        <v>2014</v>
      </c>
      <c r="B10526" s="5" t="s">
        <v>53</v>
      </c>
      <c r="C10526" s="10">
        <v>41760</v>
      </c>
      <c r="D10526" t="s">
        <v>17</v>
      </c>
      <c r="E10526">
        <f>+VLOOKUP(Tabla2[[#This Row],[Punto de venta]],Punto_venta[],2,0)</f>
        <v>2</v>
      </c>
      <c r="F10526" t="s">
        <v>11</v>
      </c>
      <c r="G10526">
        <f>+VLOOKUP(Tabla2[[#This Row],[Cultivo]],Cod_categoría[],2,0)</f>
        <v>100102005</v>
      </c>
      <c r="H10526" t="str">
        <f>+VLOOKUP(F10526,Codigos[],2,0)</f>
        <v>Cítricos</v>
      </c>
      <c r="I10526">
        <f>+VLOOKUP(Tabla2[[#This Row],[Categoría]],Cod_procesamiento10[],2,0)</f>
        <v>2</v>
      </c>
      <c r="J10526" t="s">
        <v>163</v>
      </c>
      <c r="K10526" s="3">
        <v>1491.19</v>
      </c>
    </row>
    <row r="10527" spans="1:11" x14ac:dyDescent="0.35">
      <c r="A10527">
        <v>2014</v>
      </c>
      <c r="B10527" s="5" t="s">
        <v>53</v>
      </c>
      <c r="C10527" s="10">
        <v>41760</v>
      </c>
      <c r="D10527" t="s">
        <v>17</v>
      </c>
      <c r="E10527">
        <f>+VLOOKUP(Tabla2[[#This Row],[Punto de venta]],Punto_venta[],2,0)</f>
        <v>2</v>
      </c>
      <c r="F10527" t="s">
        <v>13</v>
      </c>
      <c r="G10527">
        <f>+VLOOKUP(Tabla2[[#This Row],[Cultivo]],Cod_categoría[],2,0)</f>
        <v>100106002</v>
      </c>
      <c r="H10527" t="str">
        <f>+VLOOKUP(F10527,Codigos[],2,0)</f>
        <v>Frutos oleaginosos</v>
      </c>
      <c r="I10527">
        <f>+VLOOKUP(Tabla2[[#This Row],[Categoría]],Cod_procesamiento10[],2,0)</f>
        <v>12</v>
      </c>
      <c r="J10527" t="s">
        <v>163</v>
      </c>
      <c r="K10527" s="3">
        <v>1628.15</v>
      </c>
    </row>
    <row r="10528" spans="1:11" x14ac:dyDescent="0.35">
      <c r="A10528">
        <v>2014</v>
      </c>
      <c r="B10528" s="5" t="s">
        <v>53</v>
      </c>
      <c r="C10528" s="10">
        <v>41760</v>
      </c>
      <c r="D10528" t="s">
        <v>17</v>
      </c>
      <c r="E10528">
        <f>+VLOOKUP(Tabla2[[#This Row],[Punto de venta]],Punto_venta[],2,0)</f>
        <v>2</v>
      </c>
      <c r="F10528" t="s">
        <v>14</v>
      </c>
      <c r="G10528">
        <f>+VLOOKUP(Tabla2[[#This Row],[Cultivo]],Cod_categoría[],2,0)</f>
        <v>100104005</v>
      </c>
      <c r="H10528" t="str">
        <f>+VLOOKUP(F10528,Codigos[],2,0)</f>
        <v>Frutos de pepita</v>
      </c>
      <c r="I10528">
        <f>+VLOOKUP(Tabla2[[#This Row],[Categoría]],Cod_procesamiento10[],2,0)</f>
        <v>3</v>
      </c>
      <c r="J10528" t="s">
        <v>163</v>
      </c>
      <c r="K10528" s="3">
        <v>782.98</v>
      </c>
    </row>
    <row r="10529" spans="1:11" x14ac:dyDescent="0.35">
      <c r="A10529">
        <v>2014</v>
      </c>
      <c r="B10529" s="5" t="s">
        <v>53</v>
      </c>
      <c r="C10529" s="10">
        <v>41760</v>
      </c>
      <c r="D10529" t="s">
        <v>17</v>
      </c>
      <c r="E10529">
        <f>+VLOOKUP(Tabla2[[#This Row],[Punto de venta]],Punto_venta[],2,0)</f>
        <v>2</v>
      </c>
      <c r="F10529" t="s">
        <v>15</v>
      </c>
      <c r="G10529">
        <f>+VLOOKUP(Tabla2[[#This Row],[Cultivo]],Cod_categoría[],2,0)</f>
        <v>100108006</v>
      </c>
      <c r="H10529" t="str">
        <f>+VLOOKUP(F10529,Codigos[],2,0)</f>
        <v>Frutos tropicales y subtropicales</v>
      </c>
      <c r="I10529">
        <f>+VLOOKUP(Tabla2[[#This Row],[Categoría]],Cod_procesamiento10[],2,0)</f>
        <v>4</v>
      </c>
      <c r="J10529" t="s">
        <v>163</v>
      </c>
      <c r="K10529" s="3">
        <v>641.88</v>
      </c>
    </row>
    <row r="10530" spans="1:11" x14ac:dyDescent="0.35">
      <c r="A10530">
        <v>2014</v>
      </c>
      <c r="B10530" s="5" t="s">
        <v>53</v>
      </c>
      <c r="C10530" s="10">
        <v>41760</v>
      </c>
      <c r="D10530" t="s">
        <v>17</v>
      </c>
      <c r="E10530">
        <f>+VLOOKUP(Tabla2[[#This Row],[Punto de venta]],Punto_venta[],2,0)</f>
        <v>2</v>
      </c>
      <c r="F10530" t="s">
        <v>18</v>
      </c>
      <c r="G10530">
        <f>+VLOOKUP(Tabla2[[#This Row],[Cultivo]],Cod_categoría[],2,0)</f>
        <v>100114042</v>
      </c>
      <c r="H10530" t="str">
        <f>+VLOOKUP(F10530,Codigos[],2,0)</f>
        <v>Otros</v>
      </c>
      <c r="I10530">
        <f>+VLOOKUP(Tabla2[[#This Row],[Categoría]],Cod_procesamiento10[],2,0)</f>
        <v>13</v>
      </c>
      <c r="J10530" t="s">
        <v>163</v>
      </c>
      <c r="K10530" s="3">
        <v>1851.24</v>
      </c>
    </row>
    <row r="10531" spans="1:11" x14ac:dyDescent="0.35">
      <c r="A10531">
        <v>2014</v>
      </c>
      <c r="B10531" s="5" t="s">
        <v>53</v>
      </c>
      <c r="C10531" s="10">
        <v>41760</v>
      </c>
      <c r="D10531" t="s">
        <v>17</v>
      </c>
      <c r="E10531">
        <f>+VLOOKUP(Tabla2[[#This Row],[Punto de venta]],Punto_venta[],2,0)</f>
        <v>2</v>
      </c>
      <c r="F10531" t="s">
        <v>16</v>
      </c>
      <c r="G10531">
        <f>+VLOOKUP(Tabla2[[#This Row],[Cultivo]],Cod_categoría[],2,0)</f>
        <v>100109001</v>
      </c>
      <c r="H10531" t="str">
        <f>+VLOOKUP(F10531,Codigos[],2,0)</f>
        <v>Uva</v>
      </c>
      <c r="I10531">
        <f>+VLOOKUP(Tabla2[[#This Row],[Categoría]],Cod_procesamiento10[],2,0)</f>
        <v>11</v>
      </c>
      <c r="J10531" t="s">
        <v>163</v>
      </c>
      <c r="K10531" s="3">
        <v>1500.74</v>
      </c>
    </row>
    <row r="10532" spans="1:11" x14ac:dyDescent="0.35">
      <c r="A10532">
        <v>2014</v>
      </c>
      <c r="B10532" s="5" t="s">
        <v>53</v>
      </c>
      <c r="C10532" s="10">
        <v>41760</v>
      </c>
      <c r="D10532" t="s">
        <v>2</v>
      </c>
      <c r="E10532">
        <f>+VLOOKUP(Tabla2[[#This Row],[Punto de venta]],Punto_venta[],2,0)</f>
        <v>1</v>
      </c>
      <c r="F10532" t="s">
        <v>9</v>
      </c>
      <c r="G10532">
        <f>+VLOOKUP(Tabla2[[#This Row],[Cultivo]],Cod_categoría[],2,0)</f>
        <v>100102003</v>
      </c>
      <c r="H10532" t="str">
        <f>+VLOOKUP(F10532,Codigos[],2,0)</f>
        <v>Cítricos</v>
      </c>
      <c r="I10532">
        <f>+VLOOKUP(Tabla2[[#This Row],[Categoría]],Cod_procesamiento10[],2,0)</f>
        <v>2</v>
      </c>
      <c r="J10532" t="s">
        <v>163</v>
      </c>
      <c r="K10532" s="3">
        <v>847.9</v>
      </c>
    </row>
    <row r="10533" spans="1:11" x14ac:dyDescent="0.35">
      <c r="A10533">
        <v>2014</v>
      </c>
      <c r="B10533" s="5" t="s">
        <v>53</v>
      </c>
      <c r="C10533" s="10">
        <v>41760</v>
      </c>
      <c r="D10533" t="s">
        <v>2</v>
      </c>
      <c r="E10533">
        <f>+VLOOKUP(Tabla2[[#This Row],[Punto de venta]],Punto_venta[],2,0)</f>
        <v>1</v>
      </c>
      <c r="F10533" t="s">
        <v>10</v>
      </c>
      <c r="G10533">
        <f>+VLOOKUP(Tabla2[[#This Row],[Cultivo]],Cod_categoría[],2,0)</f>
        <v>100104002</v>
      </c>
      <c r="H10533" t="str">
        <f>+VLOOKUP(F10533,Codigos[],2,0)</f>
        <v>Frutos de pepita</v>
      </c>
      <c r="I10533">
        <f>+VLOOKUP(Tabla2[[#This Row],[Categoría]],Cod_procesamiento10[],2,0)</f>
        <v>3</v>
      </c>
      <c r="J10533" t="s">
        <v>163</v>
      </c>
      <c r="K10533" s="3">
        <v>420.6</v>
      </c>
    </row>
    <row r="10534" spans="1:11" x14ac:dyDescent="0.35">
      <c r="A10534">
        <v>2014</v>
      </c>
      <c r="B10534" s="5" t="s">
        <v>53</v>
      </c>
      <c r="C10534" s="10">
        <v>41760</v>
      </c>
      <c r="D10534" t="s">
        <v>2</v>
      </c>
      <c r="E10534">
        <f>+VLOOKUP(Tabla2[[#This Row],[Punto de venta]],Punto_venta[],2,0)</f>
        <v>1</v>
      </c>
      <c r="F10534" t="s">
        <v>11</v>
      </c>
      <c r="G10534">
        <f>+VLOOKUP(Tabla2[[#This Row],[Cultivo]],Cod_categoría[],2,0)</f>
        <v>100102005</v>
      </c>
      <c r="H10534" t="str">
        <f>+VLOOKUP(F10534,Codigos[],2,0)</f>
        <v>Cítricos</v>
      </c>
      <c r="I10534">
        <f>+VLOOKUP(Tabla2[[#This Row],[Categoría]],Cod_procesamiento10[],2,0)</f>
        <v>2</v>
      </c>
      <c r="J10534" t="s">
        <v>163</v>
      </c>
      <c r="K10534" s="3">
        <v>651.49</v>
      </c>
    </row>
    <row r="10535" spans="1:11" x14ac:dyDescent="0.35">
      <c r="A10535">
        <v>2014</v>
      </c>
      <c r="B10535" s="5" t="s">
        <v>53</v>
      </c>
      <c r="C10535" s="10">
        <v>41760</v>
      </c>
      <c r="D10535" t="s">
        <v>2</v>
      </c>
      <c r="E10535">
        <f>+VLOOKUP(Tabla2[[#This Row],[Punto de venta]],Punto_venta[],2,0)</f>
        <v>1</v>
      </c>
      <c r="F10535" t="s">
        <v>13</v>
      </c>
      <c r="G10535">
        <f>+VLOOKUP(Tabla2[[#This Row],[Cultivo]],Cod_categoría[],2,0)</f>
        <v>100106002</v>
      </c>
      <c r="H10535" t="str">
        <f>+VLOOKUP(F10535,Codigos[],2,0)</f>
        <v>Frutos oleaginosos</v>
      </c>
      <c r="I10535">
        <f>+VLOOKUP(Tabla2[[#This Row],[Categoría]],Cod_procesamiento10[],2,0)</f>
        <v>12</v>
      </c>
      <c r="J10535" t="s">
        <v>163</v>
      </c>
      <c r="K10535" s="3">
        <v>1205.3</v>
      </c>
    </row>
    <row r="10536" spans="1:11" x14ac:dyDescent="0.35">
      <c r="A10536">
        <v>2014</v>
      </c>
      <c r="B10536" s="5" t="s">
        <v>53</v>
      </c>
      <c r="C10536" s="10">
        <v>41760</v>
      </c>
      <c r="D10536" t="s">
        <v>2</v>
      </c>
      <c r="E10536">
        <f>+VLOOKUP(Tabla2[[#This Row],[Punto de venta]],Punto_venta[],2,0)</f>
        <v>1</v>
      </c>
      <c r="F10536" t="s">
        <v>14</v>
      </c>
      <c r="G10536">
        <f>+VLOOKUP(Tabla2[[#This Row],[Cultivo]],Cod_categoría[],2,0)</f>
        <v>100104005</v>
      </c>
      <c r="H10536" t="str">
        <f>+VLOOKUP(F10536,Codigos[],2,0)</f>
        <v>Frutos de pepita</v>
      </c>
      <c r="I10536">
        <f>+VLOOKUP(Tabla2[[#This Row],[Categoría]],Cod_procesamiento10[],2,0)</f>
        <v>3</v>
      </c>
      <c r="J10536" t="s">
        <v>163</v>
      </c>
      <c r="K10536" s="3">
        <v>523.20000000000005</v>
      </c>
    </row>
    <row r="10537" spans="1:11" x14ac:dyDescent="0.35">
      <c r="A10537">
        <v>2014</v>
      </c>
      <c r="B10537" s="5" t="s">
        <v>53</v>
      </c>
      <c r="C10537" s="10">
        <v>41760</v>
      </c>
      <c r="D10537" t="s">
        <v>2</v>
      </c>
      <c r="E10537">
        <f>+VLOOKUP(Tabla2[[#This Row],[Punto de venta]],Punto_venta[],2,0)</f>
        <v>1</v>
      </c>
      <c r="F10537" t="s">
        <v>15</v>
      </c>
      <c r="G10537">
        <f>+VLOOKUP(Tabla2[[#This Row],[Cultivo]],Cod_categoría[],2,0)</f>
        <v>100108006</v>
      </c>
      <c r="H10537" t="str">
        <f>+VLOOKUP(F10537,Codigos[],2,0)</f>
        <v>Frutos tropicales y subtropicales</v>
      </c>
      <c r="I10537">
        <f>+VLOOKUP(Tabla2[[#This Row],[Categoría]],Cod_procesamiento10[],2,0)</f>
        <v>4</v>
      </c>
      <c r="J10537" t="s">
        <v>163</v>
      </c>
      <c r="K10537" s="3">
        <v>433.63</v>
      </c>
    </row>
    <row r="10538" spans="1:11" x14ac:dyDescent="0.35">
      <c r="A10538">
        <v>2014</v>
      </c>
      <c r="B10538" s="5" t="s">
        <v>53</v>
      </c>
      <c r="C10538" s="10">
        <v>41760</v>
      </c>
      <c r="D10538" t="s">
        <v>2</v>
      </c>
      <c r="E10538">
        <f>+VLOOKUP(Tabla2[[#This Row],[Punto de venta]],Punto_venta[],2,0)</f>
        <v>1</v>
      </c>
      <c r="F10538" t="s">
        <v>18</v>
      </c>
      <c r="G10538">
        <f>+VLOOKUP(Tabla2[[#This Row],[Cultivo]],Cod_categoría[],2,0)</f>
        <v>100114042</v>
      </c>
      <c r="H10538" t="str">
        <f>+VLOOKUP(F10538,Codigos[],2,0)</f>
        <v>Otros</v>
      </c>
      <c r="I10538">
        <f>+VLOOKUP(Tabla2[[#This Row],[Categoría]],Cod_procesamiento10[],2,0)</f>
        <v>13</v>
      </c>
      <c r="J10538" t="s">
        <v>163</v>
      </c>
      <c r="K10538" s="3">
        <v>831.25</v>
      </c>
    </row>
    <row r="10539" spans="1:11" x14ac:dyDescent="0.35">
      <c r="A10539">
        <v>2014</v>
      </c>
      <c r="B10539" s="5" t="s">
        <v>53</v>
      </c>
      <c r="C10539" s="10">
        <v>41760</v>
      </c>
      <c r="D10539" t="s">
        <v>2</v>
      </c>
      <c r="E10539">
        <f>+VLOOKUP(Tabla2[[#This Row],[Punto de venta]],Punto_venta[],2,0)</f>
        <v>1</v>
      </c>
      <c r="F10539" t="s">
        <v>16</v>
      </c>
      <c r="G10539">
        <f>+VLOOKUP(Tabla2[[#This Row],[Cultivo]],Cod_categoría[],2,0)</f>
        <v>100109001</v>
      </c>
      <c r="H10539" t="str">
        <f>+VLOOKUP(F10539,Codigos[],2,0)</f>
        <v>Uva</v>
      </c>
      <c r="I10539">
        <f>+VLOOKUP(Tabla2[[#This Row],[Categoría]],Cod_procesamiento10[],2,0)</f>
        <v>11</v>
      </c>
      <c r="J10539" t="s">
        <v>163</v>
      </c>
      <c r="K10539" s="3">
        <v>889.96</v>
      </c>
    </row>
    <row r="10540" spans="1:11" x14ac:dyDescent="0.35">
      <c r="A10540">
        <v>2014</v>
      </c>
      <c r="B10540" s="5" t="s">
        <v>53</v>
      </c>
      <c r="C10540" s="10">
        <v>41760</v>
      </c>
      <c r="D10540" t="s">
        <v>17</v>
      </c>
      <c r="E10540">
        <f>+VLOOKUP(Tabla2[[#This Row],[Punto de venta]],Punto_venta[],2,0)</f>
        <v>2</v>
      </c>
      <c r="F10540" t="s">
        <v>9</v>
      </c>
      <c r="G10540">
        <f>+VLOOKUP(Tabla2[[#This Row],[Cultivo]],Cod_categoría[],2,0)</f>
        <v>100102003</v>
      </c>
      <c r="H10540" t="str">
        <f>+VLOOKUP(F10540,Codigos[],2,0)</f>
        <v>Cítricos</v>
      </c>
      <c r="I10540">
        <f>+VLOOKUP(Tabla2[[#This Row],[Categoría]],Cod_procesamiento10[],2,0)</f>
        <v>2</v>
      </c>
      <c r="J10540" t="s">
        <v>163</v>
      </c>
      <c r="K10540" s="3">
        <v>1339.22</v>
      </c>
    </row>
    <row r="10541" spans="1:11" x14ac:dyDescent="0.35">
      <c r="A10541">
        <v>2014</v>
      </c>
      <c r="B10541" s="5" t="s">
        <v>53</v>
      </c>
      <c r="C10541" s="10">
        <v>41760</v>
      </c>
      <c r="D10541" t="s">
        <v>17</v>
      </c>
      <c r="E10541">
        <f>+VLOOKUP(Tabla2[[#This Row],[Punto de venta]],Punto_venta[],2,0)</f>
        <v>2</v>
      </c>
      <c r="F10541" t="s">
        <v>10</v>
      </c>
      <c r="G10541">
        <f>+VLOOKUP(Tabla2[[#This Row],[Cultivo]],Cod_categoría[],2,0)</f>
        <v>100104002</v>
      </c>
      <c r="H10541" t="str">
        <f>+VLOOKUP(F10541,Codigos[],2,0)</f>
        <v>Frutos de pepita</v>
      </c>
      <c r="I10541">
        <f>+VLOOKUP(Tabla2[[#This Row],[Categoría]],Cod_procesamiento10[],2,0)</f>
        <v>3</v>
      </c>
      <c r="J10541" t="s">
        <v>163</v>
      </c>
      <c r="K10541" s="3">
        <v>861.03</v>
      </c>
    </row>
    <row r="10542" spans="1:11" x14ac:dyDescent="0.35">
      <c r="A10542">
        <v>2014</v>
      </c>
      <c r="B10542" s="5" t="s">
        <v>53</v>
      </c>
      <c r="C10542" s="10">
        <v>41760</v>
      </c>
      <c r="D10542" t="s">
        <v>17</v>
      </c>
      <c r="E10542">
        <f>+VLOOKUP(Tabla2[[#This Row],[Punto de venta]],Punto_venta[],2,0)</f>
        <v>2</v>
      </c>
      <c r="F10542" t="s">
        <v>11</v>
      </c>
      <c r="G10542">
        <f>+VLOOKUP(Tabla2[[#This Row],[Cultivo]],Cod_categoría[],2,0)</f>
        <v>100102005</v>
      </c>
      <c r="H10542" t="str">
        <f>+VLOOKUP(F10542,Codigos[],2,0)</f>
        <v>Cítricos</v>
      </c>
      <c r="I10542">
        <f>+VLOOKUP(Tabla2[[#This Row],[Categoría]],Cod_procesamiento10[],2,0)</f>
        <v>2</v>
      </c>
      <c r="J10542" t="s">
        <v>163</v>
      </c>
      <c r="K10542" s="3">
        <v>1244.8800000000001</v>
      </c>
    </row>
    <row r="10543" spans="1:11" x14ac:dyDescent="0.35">
      <c r="A10543">
        <v>2014</v>
      </c>
      <c r="B10543" s="5" t="s">
        <v>53</v>
      </c>
      <c r="C10543" s="10">
        <v>41760</v>
      </c>
      <c r="D10543" t="s">
        <v>17</v>
      </c>
      <c r="E10543">
        <f>+VLOOKUP(Tabla2[[#This Row],[Punto de venta]],Punto_venta[],2,0)</f>
        <v>2</v>
      </c>
      <c r="F10543" t="s">
        <v>13</v>
      </c>
      <c r="G10543">
        <f>+VLOOKUP(Tabla2[[#This Row],[Cultivo]],Cod_categoría[],2,0)</f>
        <v>100106002</v>
      </c>
      <c r="H10543" t="str">
        <f>+VLOOKUP(F10543,Codigos[],2,0)</f>
        <v>Frutos oleaginosos</v>
      </c>
      <c r="I10543">
        <f>+VLOOKUP(Tabla2[[#This Row],[Categoría]],Cod_procesamiento10[],2,0)</f>
        <v>12</v>
      </c>
      <c r="J10543" t="s">
        <v>163</v>
      </c>
      <c r="K10543" s="3">
        <v>1628.98</v>
      </c>
    </row>
    <row r="10544" spans="1:11" x14ac:dyDescent="0.35">
      <c r="A10544">
        <v>2014</v>
      </c>
      <c r="B10544" s="5" t="s">
        <v>53</v>
      </c>
      <c r="C10544" s="10">
        <v>41760</v>
      </c>
      <c r="D10544" t="s">
        <v>17</v>
      </c>
      <c r="E10544">
        <f>+VLOOKUP(Tabla2[[#This Row],[Punto de venta]],Punto_venta[],2,0)</f>
        <v>2</v>
      </c>
      <c r="F10544" t="s">
        <v>14</v>
      </c>
      <c r="G10544">
        <f>+VLOOKUP(Tabla2[[#This Row],[Cultivo]],Cod_categoría[],2,0)</f>
        <v>100104005</v>
      </c>
      <c r="H10544" t="str">
        <f>+VLOOKUP(F10544,Codigos[],2,0)</f>
        <v>Frutos de pepita</v>
      </c>
      <c r="I10544">
        <f>+VLOOKUP(Tabla2[[#This Row],[Categoría]],Cod_procesamiento10[],2,0)</f>
        <v>3</v>
      </c>
      <c r="J10544" t="s">
        <v>163</v>
      </c>
      <c r="K10544" s="3">
        <v>892.71</v>
      </c>
    </row>
    <row r="10545" spans="1:11" x14ac:dyDescent="0.35">
      <c r="A10545">
        <v>2014</v>
      </c>
      <c r="B10545" s="5" t="s">
        <v>53</v>
      </c>
      <c r="C10545" s="10">
        <v>41760</v>
      </c>
      <c r="D10545" t="s">
        <v>17</v>
      </c>
      <c r="E10545">
        <f>+VLOOKUP(Tabla2[[#This Row],[Punto de venta]],Punto_venta[],2,0)</f>
        <v>2</v>
      </c>
      <c r="F10545" t="s">
        <v>15</v>
      </c>
      <c r="G10545">
        <f>+VLOOKUP(Tabla2[[#This Row],[Cultivo]],Cod_categoría[],2,0)</f>
        <v>100108006</v>
      </c>
      <c r="H10545" t="str">
        <f>+VLOOKUP(F10545,Codigos[],2,0)</f>
        <v>Frutos tropicales y subtropicales</v>
      </c>
      <c r="I10545">
        <f>+VLOOKUP(Tabla2[[#This Row],[Categoría]],Cod_procesamiento10[],2,0)</f>
        <v>4</v>
      </c>
      <c r="J10545" t="s">
        <v>163</v>
      </c>
      <c r="K10545" s="3">
        <v>588.09</v>
      </c>
    </row>
    <row r="10546" spans="1:11" x14ac:dyDescent="0.35">
      <c r="A10546">
        <v>2014</v>
      </c>
      <c r="B10546" s="5" t="s">
        <v>53</v>
      </c>
      <c r="C10546" s="10">
        <v>41760</v>
      </c>
      <c r="D10546" t="s">
        <v>17</v>
      </c>
      <c r="E10546">
        <f>+VLOOKUP(Tabla2[[#This Row],[Punto de venta]],Punto_venta[],2,0)</f>
        <v>2</v>
      </c>
      <c r="F10546" t="s">
        <v>18</v>
      </c>
      <c r="G10546">
        <f>+VLOOKUP(Tabla2[[#This Row],[Cultivo]],Cod_categoría[],2,0)</f>
        <v>100114042</v>
      </c>
      <c r="H10546" t="str">
        <f>+VLOOKUP(F10546,Codigos[],2,0)</f>
        <v>Otros</v>
      </c>
      <c r="I10546">
        <f>+VLOOKUP(Tabla2[[#This Row],[Categoría]],Cod_procesamiento10[],2,0)</f>
        <v>13</v>
      </c>
      <c r="J10546" t="s">
        <v>163</v>
      </c>
      <c r="K10546" s="3">
        <v>1972.09</v>
      </c>
    </row>
    <row r="10547" spans="1:11" x14ac:dyDescent="0.35">
      <c r="A10547">
        <v>2014</v>
      </c>
      <c r="B10547" s="5" t="s">
        <v>53</v>
      </c>
      <c r="C10547" s="10">
        <v>41760</v>
      </c>
      <c r="D10547" t="s">
        <v>17</v>
      </c>
      <c r="E10547">
        <f>+VLOOKUP(Tabla2[[#This Row],[Punto de venta]],Punto_venta[],2,0)</f>
        <v>2</v>
      </c>
      <c r="F10547" t="s">
        <v>16</v>
      </c>
      <c r="G10547">
        <f>+VLOOKUP(Tabla2[[#This Row],[Cultivo]],Cod_categoría[],2,0)</f>
        <v>100109001</v>
      </c>
      <c r="H10547" t="str">
        <f>+VLOOKUP(F10547,Codigos[],2,0)</f>
        <v>Uva</v>
      </c>
      <c r="I10547">
        <f>+VLOOKUP(Tabla2[[#This Row],[Categoría]],Cod_procesamiento10[],2,0)</f>
        <v>11</v>
      </c>
      <c r="J10547" t="s">
        <v>163</v>
      </c>
      <c r="K10547" s="3">
        <v>1543.63</v>
      </c>
    </row>
    <row r="10548" spans="1:11" x14ac:dyDescent="0.35">
      <c r="A10548">
        <v>2014</v>
      </c>
      <c r="B10548" s="5" t="s">
        <v>53</v>
      </c>
      <c r="C10548" s="10">
        <v>41760</v>
      </c>
      <c r="D10548" t="s">
        <v>24</v>
      </c>
      <c r="E10548">
        <f>+VLOOKUP(Tabla2[[#This Row],[Punto de venta]],Punto_venta[],2,0)</f>
        <v>3</v>
      </c>
      <c r="F10548" t="s">
        <v>29</v>
      </c>
      <c r="G10548">
        <f>+VLOOKUP(Tabla2[[#This Row],[Cultivo]],Cod_categoría[],2,0)</f>
        <v>100107001</v>
      </c>
      <c r="H10548" t="str">
        <f>+VLOOKUP(F10548,Codigos[],2,0)</f>
        <v>Berries</v>
      </c>
      <c r="I10548">
        <f>+VLOOKUP(Tabla2[[#This Row],[Categoría]],Cod_procesamiento10[],2,0)</f>
        <v>1</v>
      </c>
      <c r="J10548" t="s">
        <v>163</v>
      </c>
      <c r="K10548" s="3">
        <v>629.36</v>
      </c>
    </row>
    <row r="10549" spans="1:11" x14ac:dyDescent="0.35">
      <c r="A10549">
        <v>2014</v>
      </c>
      <c r="B10549" s="5" t="s">
        <v>53</v>
      </c>
      <c r="C10549" s="10">
        <v>41760</v>
      </c>
      <c r="D10549" t="s">
        <v>24</v>
      </c>
      <c r="E10549">
        <f>+VLOOKUP(Tabla2[[#This Row],[Punto de venta]],Punto_venta[],2,0)</f>
        <v>3</v>
      </c>
      <c r="F10549" t="s">
        <v>5</v>
      </c>
      <c r="G10549">
        <f>+VLOOKUP(Tabla2[[#This Row],[Cultivo]],Cod_categoría[],2,0)</f>
        <v>100103002</v>
      </c>
      <c r="H10549" t="str">
        <f>+VLOOKUP(F10549,Codigos[],2,0)</f>
        <v>Frutos de carozo</v>
      </c>
      <c r="I10549">
        <f>+VLOOKUP(Tabla2[[#This Row],[Categoría]],Cod_procesamiento10[],2,0)</f>
        <v>5</v>
      </c>
      <c r="J10549" t="s">
        <v>163</v>
      </c>
      <c r="K10549" s="3">
        <v>287.5</v>
      </c>
    </row>
    <row r="10550" spans="1:11" x14ac:dyDescent="0.35">
      <c r="A10550">
        <v>2014</v>
      </c>
      <c r="B10550" s="5" t="s">
        <v>53</v>
      </c>
      <c r="C10550" s="10">
        <v>41760</v>
      </c>
      <c r="D10550" t="s">
        <v>24</v>
      </c>
      <c r="E10550">
        <f>+VLOOKUP(Tabla2[[#This Row],[Punto de venta]],Punto_venta[],2,0)</f>
        <v>3</v>
      </c>
      <c r="F10550" t="s">
        <v>8</v>
      </c>
      <c r="G10550">
        <f>+VLOOKUP(Tabla2[[#This Row],[Cultivo]],Cod_categoría[],2,0)</f>
        <v>100112025</v>
      </c>
      <c r="H10550" t="str">
        <f>+VLOOKUP(F10550,Codigos[],2,0)</f>
        <v>Berries</v>
      </c>
      <c r="I10550">
        <f>+VLOOKUP(Tabla2[[#This Row],[Categoría]],Cod_procesamiento10[],2,0)</f>
        <v>1</v>
      </c>
      <c r="J10550" t="s">
        <v>163</v>
      </c>
      <c r="K10550" s="3">
        <v>933.05</v>
      </c>
    </row>
    <row r="10551" spans="1:11" x14ac:dyDescent="0.35">
      <c r="A10551">
        <v>2014</v>
      </c>
      <c r="B10551" s="5" t="s">
        <v>53</v>
      </c>
      <c r="C10551" s="10">
        <v>41760</v>
      </c>
      <c r="D10551" t="s">
        <v>24</v>
      </c>
      <c r="E10551">
        <f>+VLOOKUP(Tabla2[[#This Row],[Punto de venta]],Punto_venta[],2,0)</f>
        <v>3</v>
      </c>
      <c r="F10551" t="s">
        <v>30</v>
      </c>
      <c r="G10551">
        <f>+VLOOKUP(Tabla2[[#This Row],[Cultivo]],Cod_categoría[],2,0)</f>
        <v>100114043</v>
      </c>
      <c r="H10551" t="str">
        <f>+VLOOKUP(F10551,Codigos[],2,0)</f>
        <v>Frutos tropicales y subtropicales</v>
      </c>
      <c r="I10551">
        <f>+VLOOKUP(Tabla2[[#This Row],[Categoría]],Cod_procesamiento10[],2,0)</f>
        <v>4</v>
      </c>
      <c r="J10551" t="s">
        <v>163</v>
      </c>
      <c r="K10551" s="3">
        <v>279.69</v>
      </c>
    </row>
    <row r="10552" spans="1:11" x14ac:dyDescent="0.35">
      <c r="A10552">
        <v>2014</v>
      </c>
      <c r="B10552" s="5" t="s">
        <v>53</v>
      </c>
      <c r="C10552" s="10">
        <v>41760</v>
      </c>
      <c r="D10552" t="s">
        <v>24</v>
      </c>
      <c r="E10552">
        <f>+VLOOKUP(Tabla2[[#This Row],[Punto de venta]],Punto_venta[],2,0)</f>
        <v>3</v>
      </c>
      <c r="F10552" t="s">
        <v>19</v>
      </c>
      <c r="G10552">
        <f>+VLOOKUP(Tabla2[[#This Row],[Cultivo]],Cod_categoría[],2,0)</f>
        <v>100101007</v>
      </c>
      <c r="H10552" t="str">
        <f>+VLOOKUP(F10552,Codigos[],2,0)</f>
        <v>Berries</v>
      </c>
      <c r="I10552">
        <f>+VLOOKUP(Tabla2[[#This Row],[Categoría]],Cod_procesamiento10[],2,0)</f>
        <v>1</v>
      </c>
      <c r="J10552" t="s">
        <v>163</v>
      </c>
      <c r="K10552" s="3">
        <v>305.73</v>
      </c>
    </row>
    <row r="10553" spans="1:11" x14ac:dyDescent="0.35">
      <c r="A10553">
        <v>2014</v>
      </c>
      <c r="B10553" s="5" t="s">
        <v>53</v>
      </c>
      <c r="C10553" s="10">
        <v>41760</v>
      </c>
      <c r="D10553" t="s">
        <v>24</v>
      </c>
      <c r="E10553">
        <f>+VLOOKUP(Tabla2[[#This Row],[Punto de venta]],Punto_venta[],2,0)</f>
        <v>3</v>
      </c>
      <c r="F10553" t="s">
        <v>9</v>
      </c>
      <c r="G10553">
        <f>+VLOOKUP(Tabla2[[#This Row],[Cultivo]],Cod_categoría[],2,0)</f>
        <v>100102003</v>
      </c>
      <c r="H10553" t="str">
        <f>+VLOOKUP(F10553,Codigos[],2,0)</f>
        <v>Cítricos</v>
      </c>
      <c r="I10553">
        <f>+VLOOKUP(Tabla2[[#This Row],[Categoría]],Cod_procesamiento10[],2,0)</f>
        <v>2</v>
      </c>
      <c r="J10553" t="s">
        <v>163</v>
      </c>
      <c r="K10553" s="3">
        <v>618.85</v>
      </c>
    </row>
    <row r="10554" spans="1:11" x14ac:dyDescent="0.35">
      <c r="A10554">
        <v>2014</v>
      </c>
      <c r="B10554" s="5" t="s">
        <v>53</v>
      </c>
      <c r="C10554" s="10">
        <v>41760</v>
      </c>
      <c r="D10554" t="s">
        <v>24</v>
      </c>
      <c r="E10554">
        <f>+VLOOKUP(Tabla2[[#This Row],[Punto de venta]],Punto_venta[],2,0)</f>
        <v>3</v>
      </c>
      <c r="F10554" t="s">
        <v>20</v>
      </c>
      <c r="G10554">
        <f>+VLOOKUP(Tabla2[[#This Row],[Cultivo]],Cod_categoría[],2,0)</f>
        <v>100102004</v>
      </c>
      <c r="H10554" t="str">
        <f>+VLOOKUP(F10554,Codigos[],2,0)</f>
        <v>Cítricos</v>
      </c>
      <c r="I10554">
        <f>+VLOOKUP(Tabla2[[#This Row],[Categoría]],Cod_procesamiento10[],2,0)</f>
        <v>2</v>
      </c>
      <c r="J10554" t="s">
        <v>163</v>
      </c>
      <c r="K10554" s="3">
        <v>837.51</v>
      </c>
    </row>
    <row r="10555" spans="1:11" x14ac:dyDescent="0.35">
      <c r="A10555">
        <v>2014</v>
      </c>
      <c r="B10555" s="5" t="s">
        <v>53</v>
      </c>
      <c r="C10555" s="10">
        <v>41760</v>
      </c>
      <c r="D10555" t="s">
        <v>24</v>
      </c>
      <c r="E10555">
        <f>+VLOOKUP(Tabla2[[#This Row],[Punto de venta]],Punto_venta[],2,0)</f>
        <v>3</v>
      </c>
      <c r="F10555" t="s">
        <v>10</v>
      </c>
      <c r="G10555">
        <f>+VLOOKUP(Tabla2[[#This Row],[Cultivo]],Cod_categoría[],2,0)</f>
        <v>100104002</v>
      </c>
      <c r="H10555" t="str">
        <f>+VLOOKUP(F10555,Codigos[],2,0)</f>
        <v>Frutos de pepita</v>
      </c>
      <c r="I10555">
        <f>+VLOOKUP(Tabla2[[#This Row],[Categoría]],Cod_procesamiento10[],2,0)</f>
        <v>3</v>
      </c>
      <c r="J10555" t="s">
        <v>163</v>
      </c>
      <c r="K10555" s="3">
        <v>206.92</v>
      </c>
    </row>
    <row r="10556" spans="1:11" x14ac:dyDescent="0.35">
      <c r="A10556">
        <v>2014</v>
      </c>
      <c r="B10556" s="5" t="s">
        <v>53</v>
      </c>
      <c r="C10556" s="10">
        <v>41760</v>
      </c>
      <c r="D10556" t="s">
        <v>24</v>
      </c>
      <c r="E10556">
        <f>+VLOOKUP(Tabla2[[#This Row],[Punto de venta]],Punto_venta[],2,0)</f>
        <v>3</v>
      </c>
      <c r="F10556" t="s">
        <v>28</v>
      </c>
      <c r="G10556">
        <f>+VLOOKUP(Tabla2[[#This Row],[Cultivo]],Cod_categoría[],2,0)</f>
        <v>100104003</v>
      </c>
      <c r="H10556" t="str">
        <f>+VLOOKUP(F10556,Codigos[],2,0)</f>
        <v>Frutos de pepita</v>
      </c>
      <c r="I10556">
        <f>+VLOOKUP(Tabla2[[#This Row],[Categoría]],Cod_procesamiento10[],2,0)</f>
        <v>3</v>
      </c>
      <c r="J10556" t="s">
        <v>163</v>
      </c>
      <c r="K10556" s="3">
        <v>474.49</v>
      </c>
    </row>
    <row r="10557" spans="1:11" x14ac:dyDescent="0.35">
      <c r="A10557">
        <v>2014</v>
      </c>
      <c r="B10557" s="5" t="s">
        <v>53</v>
      </c>
      <c r="C10557" s="10">
        <v>41760</v>
      </c>
      <c r="D10557" t="s">
        <v>24</v>
      </c>
      <c r="E10557">
        <f>+VLOOKUP(Tabla2[[#This Row],[Punto de venta]],Punto_venta[],2,0)</f>
        <v>3</v>
      </c>
      <c r="F10557" t="s">
        <v>11</v>
      </c>
      <c r="G10557">
        <f>+VLOOKUP(Tabla2[[#This Row],[Cultivo]],Cod_categoría[],2,0)</f>
        <v>100102005</v>
      </c>
      <c r="H10557" t="str">
        <f>+VLOOKUP(F10557,Codigos[],2,0)</f>
        <v>Cítricos</v>
      </c>
      <c r="I10557">
        <f>+VLOOKUP(Tabla2[[#This Row],[Categoría]],Cod_procesamiento10[],2,0)</f>
        <v>2</v>
      </c>
      <c r="J10557" t="s">
        <v>163</v>
      </c>
      <c r="K10557" s="3">
        <v>383.07</v>
      </c>
    </row>
    <row r="10558" spans="1:11" x14ac:dyDescent="0.35">
      <c r="A10558">
        <v>2014</v>
      </c>
      <c r="B10558" s="5" t="s">
        <v>53</v>
      </c>
      <c r="C10558" s="10">
        <v>41760</v>
      </c>
      <c r="D10558" t="s">
        <v>24</v>
      </c>
      <c r="E10558">
        <f>+VLOOKUP(Tabla2[[#This Row],[Punto de venta]],Punto_venta[],2,0)</f>
        <v>3</v>
      </c>
      <c r="F10558" t="s">
        <v>13</v>
      </c>
      <c r="G10558">
        <f>+VLOOKUP(Tabla2[[#This Row],[Cultivo]],Cod_categoría[],2,0)</f>
        <v>100106002</v>
      </c>
      <c r="H10558" t="str">
        <f>+VLOOKUP(F10558,Codigos[],2,0)</f>
        <v>Frutos oleaginosos</v>
      </c>
      <c r="I10558">
        <f>+VLOOKUP(Tabla2[[#This Row],[Categoría]],Cod_procesamiento10[],2,0)</f>
        <v>12</v>
      </c>
      <c r="J10558" t="s">
        <v>163</v>
      </c>
      <c r="K10558" s="3">
        <v>819.99</v>
      </c>
    </row>
    <row r="10559" spans="1:11" x14ac:dyDescent="0.35">
      <c r="A10559">
        <v>2014</v>
      </c>
      <c r="B10559" s="5" t="s">
        <v>53</v>
      </c>
      <c r="C10559" s="10">
        <v>41760</v>
      </c>
      <c r="D10559" t="s">
        <v>24</v>
      </c>
      <c r="E10559">
        <f>+VLOOKUP(Tabla2[[#This Row],[Punto de venta]],Punto_venta[],2,0)</f>
        <v>3</v>
      </c>
      <c r="F10559" t="s">
        <v>31</v>
      </c>
      <c r="G10559">
        <f>+VLOOKUP(Tabla2[[#This Row],[Cultivo]],Cod_categoría[],2,0)</f>
        <v>100108004</v>
      </c>
      <c r="H10559" t="str">
        <f>+VLOOKUP(F10559,Codigos[],2,0)</f>
        <v>Frutos tropicales y subtropicales</v>
      </c>
      <c r="I10559">
        <f>+VLOOKUP(Tabla2[[#This Row],[Categoría]],Cod_procesamiento10[],2,0)</f>
        <v>4</v>
      </c>
      <c r="J10559" t="s">
        <v>163</v>
      </c>
      <c r="K10559" s="3">
        <v>968.18</v>
      </c>
    </row>
    <row r="10560" spans="1:11" x14ac:dyDescent="0.35">
      <c r="A10560">
        <v>2014</v>
      </c>
      <c r="B10560" s="5" t="s">
        <v>53</v>
      </c>
      <c r="C10560" s="10">
        <v>41760</v>
      </c>
      <c r="D10560" t="s">
        <v>24</v>
      </c>
      <c r="E10560">
        <f>+VLOOKUP(Tabla2[[#This Row],[Punto de venta]],Punto_venta[],2,0)</f>
        <v>3</v>
      </c>
      <c r="F10560" t="s">
        <v>14</v>
      </c>
      <c r="G10560">
        <f>+VLOOKUP(Tabla2[[#This Row],[Cultivo]],Cod_categoría[],2,0)</f>
        <v>100104005</v>
      </c>
      <c r="H10560" t="str">
        <f>+VLOOKUP(F10560,Codigos[],2,0)</f>
        <v>Frutos de pepita</v>
      </c>
      <c r="I10560">
        <f>+VLOOKUP(Tabla2[[#This Row],[Categoría]],Cod_procesamiento10[],2,0)</f>
        <v>3</v>
      </c>
      <c r="J10560" t="s">
        <v>163</v>
      </c>
      <c r="K10560" s="3">
        <v>279.17</v>
      </c>
    </row>
    <row r="10561" spans="1:11" x14ac:dyDescent="0.35">
      <c r="A10561">
        <v>2014</v>
      </c>
      <c r="B10561" s="5" t="s">
        <v>53</v>
      </c>
      <c r="C10561" s="10">
        <v>41760</v>
      </c>
      <c r="D10561" t="s">
        <v>24</v>
      </c>
      <c r="E10561">
        <f>+VLOOKUP(Tabla2[[#This Row],[Punto de venta]],Punto_venta[],2,0)</f>
        <v>3</v>
      </c>
      <c r="F10561" t="s">
        <v>15</v>
      </c>
      <c r="G10561">
        <f>+VLOOKUP(Tabla2[[#This Row],[Cultivo]],Cod_categoría[],2,0)</f>
        <v>100108006</v>
      </c>
      <c r="H10561" t="str">
        <f>+VLOOKUP(F10561,Codigos[],2,0)</f>
        <v>Frutos tropicales y subtropicales</v>
      </c>
      <c r="I10561">
        <f>+VLOOKUP(Tabla2[[#This Row],[Categoría]],Cod_procesamiento10[],2,0)</f>
        <v>4</v>
      </c>
      <c r="J10561" t="s">
        <v>163</v>
      </c>
      <c r="K10561" s="3">
        <v>333.49</v>
      </c>
    </row>
    <row r="10562" spans="1:11" x14ac:dyDescent="0.35">
      <c r="A10562">
        <v>2014</v>
      </c>
      <c r="B10562" s="5" t="s">
        <v>53</v>
      </c>
      <c r="C10562" s="10">
        <v>41760</v>
      </c>
      <c r="D10562" t="s">
        <v>24</v>
      </c>
      <c r="E10562">
        <f>+VLOOKUP(Tabla2[[#This Row],[Punto de venta]],Punto_venta[],2,0)</f>
        <v>3</v>
      </c>
      <c r="F10562" t="s">
        <v>27</v>
      </c>
      <c r="G10562">
        <f>+VLOOKUP(Tabla2[[#This Row],[Cultivo]],Cod_categoría[],2,0)</f>
        <v>100102006</v>
      </c>
      <c r="H10562" t="str">
        <f>+VLOOKUP(F10562,Codigos[],2,0)</f>
        <v>Cítricos</v>
      </c>
      <c r="I10562">
        <f>+VLOOKUP(Tabla2[[#This Row],[Categoría]],Cod_procesamiento10[],2,0)</f>
        <v>2</v>
      </c>
      <c r="J10562" t="s">
        <v>163</v>
      </c>
      <c r="K10562" s="3">
        <v>425.6</v>
      </c>
    </row>
    <row r="10563" spans="1:11" x14ac:dyDescent="0.35">
      <c r="A10563">
        <v>2014</v>
      </c>
      <c r="B10563" s="5" t="s">
        <v>53</v>
      </c>
      <c r="C10563" s="10">
        <v>41760</v>
      </c>
      <c r="D10563" t="s">
        <v>24</v>
      </c>
      <c r="E10563">
        <f>+VLOOKUP(Tabla2[[#This Row],[Punto de venta]],Punto_venta[],2,0)</f>
        <v>3</v>
      </c>
      <c r="F10563" t="s">
        <v>18</v>
      </c>
      <c r="G10563">
        <f>+VLOOKUP(Tabla2[[#This Row],[Cultivo]],Cod_categoría[],2,0)</f>
        <v>100114042</v>
      </c>
      <c r="H10563" t="str">
        <f>+VLOOKUP(F10563,Codigos[],2,0)</f>
        <v>Otros</v>
      </c>
      <c r="I10563">
        <f>+VLOOKUP(Tabla2[[#This Row],[Categoría]],Cod_procesamiento10[],2,0)</f>
        <v>13</v>
      </c>
      <c r="J10563" t="s">
        <v>163</v>
      </c>
      <c r="K10563" s="3">
        <v>513.02</v>
      </c>
    </row>
    <row r="10564" spans="1:11" x14ac:dyDescent="0.35">
      <c r="A10564">
        <v>2014</v>
      </c>
      <c r="B10564" s="5" t="s">
        <v>53</v>
      </c>
      <c r="C10564" s="10">
        <v>41760</v>
      </c>
      <c r="D10564" t="s">
        <v>24</v>
      </c>
      <c r="E10564">
        <f>+VLOOKUP(Tabla2[[#This Row],[Punto de venta]],Punto_venta[],2,0)</f>
        <v>3</v>
      </c>
      <c r="F10564" t="s">
        <v>16</v>
      </c>
      <c r="G10564">
        <f>+VLOOKUP(Tabla2[[#This Row],[Cultivo]],Cod_categoría[],2,0)</f>
        <v>100109001</v>
      </c>
      <c r="H10564" t="str">
        <f>+VLOOKUP(F10564,Codigos[],2,0)</f>
        <v>Uva</v>
      </c>
      <c r="I10564">
        <f>+VLOOKUP(Tabla2[[#This Row],[Categoría]],Cod_procesamiento10[],2,0)</f>
        <v>11</v>
      </c>
      <c r="J10564" t="s">
        <v>163</v>
      </c>
      <c r="K10564" s="3">
        <v>442.31</v>
      </c>
    </row>
    <row r="10565" spans="1:11" x14ac:dyDescent="0.35">
      <c r="A10565">
        <v>2014</v>
      </c>
      <c r="B10565" s="5" t="s">
        <v>52</v>
      </c>
      <c r="C10565" s="10">
        <v>41730</v>
      </c>
      <c r="D10565" t="s">
        <v>2</v>
      </c>
      <c r="E10565">
        <f>+VLOOKUP(Tabla2[[#This Row],[Punto de venta]],Punto_venta[],2,0)</f>
        <v>1</v>
      </c>
      <c r="F10565" t="s">
        <v>5</v>
      </c>
      <c r="G10565">
        <f>+VLOOKUP(Tabla2[[#This Row],[Cultivo]],Cod_categoría[],2,0)</f>
        <v>100103002</v>
      </c>
      <c r="H10565" t="str">
        <f>+VLOOKUP(F10565,Codigos[],2,0)</f>
        <v>Frutos de carozo</v>
      </c>
      <c r="I10565">
        <f>+VLOOKUP(Tabla2[[#This Row],[Categoría]],Cod_procesamiento10[],2,0)</f>
        <v>5</v>
      </c>
      <c r="J10565" t="s">
        <v>163</v>
      </c>
      <c r="K10565" s="3">
        <v>504.74</v>
      </c>
    </row>
    <row r="10566" spans="1:11" x14ac:dyDescent="0.35">
      <c r="A10566">
        <v>2014</v>
      </c>
      <c r="B10566" s="5" t="s">
        <v>52</v>
      </c>
      <c r="C10566" s="10">
        <v>41730</v>
      </c>
      <c r="D10566" t="s">
        <v>2</v>
      </c>
      <c r="E10566">
        <f>+VLOOKUP(Tabla2[[#This Row],[Punto de venta]],Punto_venta[],2,0)</f>
        <v>1</v>
      </c>
      <c r="F10566" t="s">
        <v>7</v>
      </c>
      <c r="G10566">
        <f>+VLOOKUP(Tabla2[[#This Row],[Cultivo]],Cod_categoría[],2,0)</f>
        <v>100103004</v>
      </c>
      <c r="H10566" t="str">
        <f>+VLOOKUP(F10566,Codigos[],2,0)</f>
        <v>Frutos de carozo</v>
      </c>
      <c r="I10566">
        <f>+VLOOKUP(Tabla2[[#This Row],[Categoría]],Cod_procesamiento10[],2,0)</f>
        <v>5</v>
      </c>
      <c r="J10566" t="s">
        <v>163</v>
      </c>
      <c r="K10566" s="3">
        <v>1058.33</v>
      </c>
    </row>
    <row r="10567" spans="1:11" x14ac:dyDescent="0.35">
      <c r="A10567">
        <v>2014</v>
      </c>
      <c r="B10567" s="5" t="s">
        <v>52</v>
      </c>
      <c r="C10567" s="10">
        <v>41730</v>
      </c>
      <c r="D10567" t="s">
        <v>2</v>
      </c>
      <c r="E10567">
        <f>+VLOOKUP(Tabla2[[#This Row],[Punto de venta]],Punto_venta[],2,0)</f>
        <v>1</v>
      </c>
      <c r="F10567" t="s">
        <v>9</v>
      </c>
      <c r="G10567">
        <f>+VLOOKUP(Tabla2[[#This Row],[Cultivo]],Cod_categoría[],2,0)</f>
        <v>100102003</v>
      </c>
      <c r="H10567" t="str">
        <f>+VLOOKUP(F10567,Codigos[],2,0)</f>
        <v>Cítricos</v>
      </c>
      <c r="I10567">
        <f>+VLOOKUP(Tabla2[[#This Row],[Categoría]],Cod_procesamiento10[],2,0)</f>
        <v>2</v>
      </c>
      <c r="J10567" t="s">
        <v>163</v>
      </c>
      <c r="K10567" s="3">
        <v>1451.24</v>
      </c>
    </row>
    <row r="10568" spans="1:11" x14ac:dyDescent="0.35">
      <c r="A10568">
        <v>2014</v>
      </c>
      <c r="B10568" s="5" t="s">
        <v>52</v>
      </c>
      <c r="C10568" s="10">
        <v>41730</v>
      </c>
      <c r="D10568" t="s">
        <v>2</v>
      </c>
      <c r="E10568">
        <f>+VLOOKUP(Tabla2[[#This Row],[Punto de venta]],Punto_venta[],2,0)</f>
        <v>1</v>
      </c>
      <c r="F10568" t="s">
        <v>10</v>
      </c>
      <c r="G10568">
        <f>+VLOOKUP(Tabla2[[#This Row],[Cultivo]],Cod_categoría[],2,0)</f>
        <v>100104002</v>
      </c>
      <c r="H10568" t="str">
        <f>+VLOOKUP(F10568,Codigos[],2,0)</f>
        <v>Frutos de pepita</v>
      </c>
      <c r="I10568">
        <f>+VLOOKUP(Tabla2[[#This Row],[Categoría]],Cod_procesamiento10[],2,0)</f>
        <v>3</v>
      </c>
      <c r="J10568" t="s">
        <v>163</v>
      </c>
      <c r="K10568" s="3">
        <v>458.88</v>
      </c>
    </row>
    <row r="10569" spans="1:11" x14ac:dyDescent="0.35">
      <c r="A10569">
        <v>2014</v>
      </c>
      <c r="B10569" s="5" t="s">
        <v>52</v>
      </c>
      <c r="C10569" s="10">
        <v>41730</v>
      </c>
      <c r="D10569" t="s">
        <v>2</v>
      </c>
      <c r="E10569">
        <f>+VLOOKUP(Tabla2[[#This Row],[Punto de venta]],Punto_venta[],2,0)</f>
        <v>1</v>
      </c>
      <c r="F10569" t="s">
        <v>11</v>
      </c>
      <c r="G10569">
        <f>+VLOOKUP(Tabla2[[#This Row],[Cultivo]],Cod_categoría[],2,0)</f>
        <v>100102005</v>
      </c>
      <c r="H10569" t="str">
        <f>+VLOOKUP(F10569,Codigos[],2,0)</f>
        <v>Cítricos</v>
      </c>
      <c r="I10569">
        <f>+VLOOKUP(Tabla2[[#This Row],[Categoría]],Cod_procesamiento10[],2,0)</f>
        <v>2</v>
      </c>
      <c r="J10569" t="s">
        <v>163</v>
      </c>
      <c r="K10569" s="3">
        <v>753.66</v>
      </c>
    </row>
    <row r="10570" spans="1:11" x14ac:dyDescent="0.35">
      <c r="A10570">
        <v>2014</v>
      </c>
      <c r="B10570" s="5" t="s">
        <v>52</v>
      </c>
      <c r="C10570" s="10">
        <v>41730</v>
      </c>
      <c r="D10570" t="s">
        <v>2</v>
      </c>
      <c r="E10570">
        <f>+VLOOKUP(Tabla2[[#This Row],[Punto de venta]],Punto_venta[],2,0)</f>
        <v>1</v>
      </c>
      <c r="F10570" t="s">
        <v>12</v>
      </c>
      <c r="G10570">
        <f>+VLOOKUP(Tabla2[[#This Row],[Cultivo]],Cod_categoría[],2,0)</f>
        <v>100103006</v>
      </c>
      <c r="H10570" t="str">
        <f>+VLOOKUP(F10570,Codigos[],2,0)</f>
        <v>Frutos de carozo</v>
      </c>
      <c r="I10570">
        <f>+VLOOKUP(Tabla2[[#This Row],[Categoría]],Cod_procesamiento10[],2,0)</f>
        <v>5</v>
      </c>
      <c r="J10570" t="s">
        <v>163</v>
      </c>
      <c r="K10570" s="3">
        <v>1208.3599999999999</v>
      </c>
    </row>
    <row r="10571" spans="1:11" x14ac:dyDescent="0.35">
      <c r="A10571">
        <v>2014</v>
      </c>
      <c r="B10571" s="5" t="s">
        <v>52</v>
      </c>
      <c r="C10571" s="10">
        <v>41730</v>
      </c>
      <c r="D10571" t="s">
        <v>2</v>
      </c>
      <c r="E10571">
        <f>+VLOOKUP(Tabla2[[#This Row],[Punto de venta]],Punto_venta[],2,0)</f>
        <v>1</v>
      </c>
      <c r="F10571" t="s">
        <v>13</v>
      </c>
      <c r="G10571">
        <f>+VLOOKUP(Tabla2[[#This Row],[Cultivo]],Cod_categoría[],2,0)</f>
        <v>100106002</v>
      </c>
      <c r="H10571" t="str">
        <f>+VLOOKUP(F10571,Codigos[],2,0)</f>
        <v>Frutos oleaginosos</v>
      </c>
      <c r="I10571">
        <f>+VLOOKUP(Tabla2[[#This Row],[Categoría]],Cod_procesamiento10[],2,0)</f>
        <v>12</v>
      </c>
      <c r="J10571" t="s">
        <v>163</v>
      </c>
      <c r="K10571" s="3">
        <v>1286.5</v>
      </c>
    </row>
    <row r="10572" spans="1:11" x14ac:dyDescent="0.35">
      <c r="A10572">
        <v>2014</v>
      </c>
      <c r="B10572" s="5" t="s">
        <v>52</v>
      </c>
      <c r="C10572" s="10">
        <v>41730</v>
      </c>
      <c r="D10572" t="s">
        <v>2</v>
      </c>
      <c r="E10572">
        <f>+VLOOKUP(Tabla2[[#This Row],[Punto de venta]],Punto_venta[],2,0)</f>
        <v>1</v>
      </c>
      <c r="F10572" t="s">
        <v>14</v>
      </c>
      <c r="G10572">
        <f>+VLOOKUP(Tabla2[[#This Row],[Cultivo]],Cod_categoría[],2,0)</f>
        <v>100104005</v>
      </c>
      <c r="H10572" t="str">
        <f>+VLOOKUP(F10572,Codigos[],2,0)</f>
        <v>Frutos de pepita</v>
      </c>
      <c r="I10572">
        <f>+VLOOKUP(Tabla2[[#This Row],[Categoría]],Cod_procesamiento10[],2,0)</f>
        <v>3</v>
      </c>
      <c r="J10572" t="s">
        <v>163</v>
      </c>
      <c r="K10572" s="3">
        <v>498.83</v>
      </c>
    </row>
    <row r="10573" spans="1:11" x14ac:dyDescent="0.35">
      <c r="A10573">
        <v>2014</v>
      </c>
      <c r="B10573" s="5" t="s">
        <v>52</v>
      </c>
      <c r="C10573" s="10">
        <v>41730</v>
      </c>
      <c r="D10573" t="s">
        <v>2</v>
      </c>
      <c r="E10573">
        <f>+VLOOKUP(Tabla2[[#This Row],[Punto de venta]],Punto_venta[],2,0)</f>
        <v>1</v>
      </c>
      <c r="F10573" t="s">
        <v>15</v>
      </c>
      <c r="G10573">
        <f>+VLOOKUP(Tabla2[[#This Row],[Cultivo]],Cod_categoría[],2,0)</f>
        <v>100108006</v>
      </c>
      <c r="H10573" t="str">
        <f>+VLOOKUP(F10573,Codigos[],2,0)</f>
        <v>Frutos tropicales y subtropicales</v>
      </c>
      <c r="I10573">
        <f>+VLOOKUP(Tabla2[[#This Row],[Categoría]],Cod_procesamiento10[],2,0)</f>
        <v>4</v>
      </c>
      <c r="J10573" t="s">
        <v>163</v>
      </c>
      <c r="K10573" s="3">
        <v>536.29999999999995</v>
      </c>
    </row>
    <row r="10574" spans="1:11" x14ac:dyDescent="0.35">
      <c r="A10574">
        <v>2014</v>
      </c>
      <c r="B10574" s="5" t="s">
        <v>52</v>
      </c>
      <c r="C10574" s="10">
        <v>41730</v>
      </c>
      <c r="D10574" t="s">
        <v>2</v>
      </c>
      <c r="E10574">
        <f>+VLOOKUP(Tabla2[[#This Row],[Punto de venta]],Punto_venta[],2,0)</f>
        <v>1</v>
      </c>
      <c r="F10574" t="s">
        <v>18</v>
      </c>
      <c r="G10574">
        <f>+VLOOKUP(Tabla2[[#This Row],[Cultivo]],Cod_categoría[],2,0)</f>
        <v>100114042</v>
      </c>
      <c r="H10574" t="str">
        <f>+VLOOKUP(F10574,Codigos[],2,0)</f>
        <v>Otros</v>
      </c>
      <c r="I10574">
        <f>+VLOOKUP(Tabla2[[#This Row],[Categoría]],Cod_procesamiento10[],2,0)</f>
        <v>13</v>
      </c>
      <c r="J10574" t="s">
        <v>163</v>
      </c>
      <c r="K10574" s="3">
        <v>682.71</v>
      </c>
    </row>
    <row r="10575" spans="1:11" x14ac:dyDescent="0.35">
      <c r="A10575">
        <v>2014</v>
      </c>
      <c r="B10575" s="5" t="s">
        <v>52</v>
      </c>
      <c r="C10575" s="10">
        <v>41730</v>
      </c>
      <c r="D10575" t="s">
        <v>2</v>
      </c>
      <c r="E10575">
        <f>+VLOOKUP(Tabla2[[#This Row],[Punto de venta]],Punto_venta[],2,0)</f>
        <v>1</v>
      </c>
      <c r="F10575" t="s">
        <v>16</v>
      </c>
      <c r="G10575">
        <f>+VLOOKUP(Tabla2[[#This Row],[Cultivo]],Cod_categoría[],2,0)</f>
        <v>100109001</v>
      </c>
      <c r="H10575" t="str">
        <f>+VLOOKUP(F10575,Codigos[],2,0)</f>
        <v>Uva</v>
      </c>
      <c r="I10575">
        <f>+VLOOKUP(Tabla2[[#This Row],[Categoría]],Cod_procesamiento10[],2,0)</f>
        <v>11</v>
      </c>
      <c r="J10575" t="s">
        <v>163</v>
      </c>
      <c r="K10575" s="3">
        <v>712.03</v>
      </c>
    </row>
    <row r="10576" spans="1:11" x14ac:dyDescent="0.35">
      <c r="A10576">
        <v>2014</v>
      </c>
      <c r="B10576" s="5" t="s">
        <v>52</v>
      </c>
      <c r="C10576" s="10">
        <v>41730</v>
      </c>
      <c r="D10576" t="s">
        <v>17</v>
      </c>
      <c r="E10576">
        <f>+VLOOKUP(Tabla2[[#This Row],[Punto de venta]],Punto_venta[],2,0)</f>
        <v>2</v>
      </c>
      <c r="F10576" t="s">
        <v>5</v>
      </c>
      <c r="G10576">
        <f>+VLOOKUP(Tabla2[[#This Row],[Cultivo]],Cod_categoría[],2,0)</f>
        <v>100103002</v>
      </c>
      <c r="H10576" t="str">
        <f>+VLOOKUP(F10576,Codigos[],2,0)</f>
        <v>Frutos de carozo</v>
      </c>
      <c r="I10576">
        <f>+VLOOKUP(Tabla2[[#This Row],[Categoría]],Cod_procesamiento10[],2,0)</f>
        <v>5</v>
      </c>
      <c r="J10576" t="s">
        <v>163</v>
      </c>
      <c r="K10576" s="3">
        <v>1278.9100000000001</v>
      </c>
    </row>
    <row r="10577" spans="1:11" x14ac:dyDescent="0.35">
      <c r="A10577">
        <v>2014</v>
      </c>
      <c r="B10577" s="5" t="s">
        <v>52</v>
      </c>
      <c r="C10577" s="10">
        <v>41730</v>
      </c>
      <c r="D10577" t="s">
        <v>17</v>
      </c>
      <c r="E10577">
        <f>+VLOOKUP(Tabla2[[#This Row],[Punto de venta]],Punto_venta[],2,0)</f>
        <v>2</v>
      </c>
      <c r="F10577" t="s">
        <v>7</v>
      </c>
      <c r="G10577">
        <f>+VLOOKUP(Tabla2[[#This Row],[Cultivo]],Cod_categoría[],2,0)</f>
        <v>100103004</v>
      </c>
      <c r="H10577" t="str">
        <f>+VLOOKUP(F10577,Codigos[],2,0)</f>
        <v>Frutos de carozo</v>
      </c>
      <c r="I10577">
        <f>+VLOOKUP(Tabla2[[#This Row],[Categoría]],Cod_procesamiento10[],2,0)</f>
        <v>5</v>
      </c>
      <c r="J10577" t="s">
        <v>163</v>
      </c>
      <c r="K10577" s="3">
        <v>1359.64</v>
      </c>
    </row>
    <row r="10578" spans="1:11" x14ac:dyDescent="0.35">
      <c r="A10578">
        <v>2014</v>
      </c>
      <c r="B10578" s="5" t="s">
        <v>52</v>
      </c>
      <c r="C10578" s="10">
        <v>41730</v>
      </c>
      <c r="D10578" t="s">
        <v>17</v>
      </c>
      <c r="E10578">
        <f>+VLOOKUP(Tabla2[[#This Row],[Punto de venta]],Punto_venta[],2,0)</f>
        <v>2</v>
      </c>
      <c r="F10578" t="s">
        <v>9</v>
      </c>
      <c r="G10578">
        <f>+VLOOKUP(Tabla2[[#This Row],[Cultivo]],Cod_categoría[],2,0)</f>
        <v>100102003</v>
      </c>
      <c r="H10578" t="str">
        <f>+VLOOKUP(F10578,Codigos[],2,0)</f>
        <v>Cítricos</v>
      </c>
      <c r="I10578">
        <f>+VLOOKUP(Tabla2[[#This Row],[Categoría]],Cod_procesamiento10[],2,0)</f>
        <v>2</v>
      </c>
      <c r="J10578" t="s">
        <v>163</v>
      </c>
      <c r="K10578" s="3">
        <v>1924.48</v>
      </c>
    </row>
    <row r="10579" spans="1:11" x14ac:dyDescent="0.35">
      <c r="A10579">
        <v>2014</v>
      </c>
      <c r="B10579" s="5" t="s">
        <v>52</v>
      </c>
      <c r="C10579" s="10">
        <v>41730</v>
      </c>
      <c r="D10579" t="s">
        <v>17</v>
      </c>
      <c r="E10579">
        <f>+VLOOKUP(Tabla2[[#This Row],[Punto de venta]],Punto_venta[],2,0)</f>
        <v>2</v>
      </c>
      <c r="F10579" t="s">
        <v>10</v>
      </c>
      <c r="G10579">
        <f>+VLOOKUP(Tabla2[[#This Row],[Cultivo]],Cod_categoría[],2,0)</f>
        <v>100104002</v>
      </c>
      <c r="H10579" t="str">
        <f>+VLOOKUP(F10579,Codigos[],2,0)</f>
        <v>Frutos de pepita</v>
      </c>
      <c r="I10579">
        <f>+VLOOKUP(Tabla2[[#This Row],[Categoría]],Cod_procesamiento10[],2,0)</f>
        <v>3</v>
      </c>
      <c r="J10579" t="s">
        <v>163</v>
      </c>
      <c r="K10579" s="3">
        <v>1067.8499999999999</v>
      </c>
    </row>
    <row r="10580" spans="1:11" x14ac:dyDescent="0.35">
      <c r="A10580">
        <v>2014</v>
      </c>
      <c r="B10580" s="5" t="s">
        <v>52</v>
      </c>
      <c r="C10580" s="10">
        <v>41730</v>
      </c>
      <c r="D10580" t="s">
        <v>17</v>
      </c>
      <c r="E10580">
        <f>+VLOOKUP(Tabla2[[#This Row],[Punto de venta]],Punto_venta[],2,0)</f>
        <v>2</v>
      </c>
      <c r="F10580" t="s">
        <v>11</v>
      </c>
      <c r="G10580">
        <f>+VLOOKUP(Tabla2[[#This Row],[Cultivo]],Cod_categoría[],2,0)</f>
        <v>100102005</v>
      </c>
      <c r="H10580" t="str">
        <f>+VLOOKUP(F10580,Codigos[],2,0)</f>
        <v>Cítricos</v>
      </c>
      <c r="I10580">
        <f>+VLOOKUP(Tabla2[[#This Row],[Categoría]],Cod_procesamiento10[],2,0)</f>
        <v>2</v>
      </c>
      <c r="J10580" t="s">
        <v>163</v>
      </c>
      <c r="K10580" s="3">
        <v>1011.05</v>
      </c>
    </row>
    <row r="10581" spans="1:11" x14ac:dyDescent="0.35">
      <c r="A10581">
        <v>2014</v>
      </c>
      <c r="B10581" s="5" t="s">
        <v>52</v>
      </c>
      <c r="C10581" s="10">
        <v>41730</v>
      </c>
      <c r="D10581" t="s">
        <v>17</v>
      </c>
      <c r="E10581">
        <f>+VLOOKUP(Tabla2[[#This Row],[Punto de venta]],Punto_venta[],2,0)</f>
        <v>2</v>
      </c>
      <c r="F10581" t="s">
        <v>12</v>
      </c>
      <c r="G10581">
        <f>+VLOOKUP(Tabla2[[#This Row],[Cultivo]],Cod_categoría[],2,0)</f>
        <v>100103006</v>
      </c>
      <c r="H10581" t="str">
        <f>+VLOOKUP(F10581,Codigos[],2,0)</f>
        <v>Frutos de carozo</v>
      </c>
      <c r="I10581">
        <f>+VLOOKUP(Tabla2[[#This Row],[Categoría]],Cod_procesamiento10[],2,0)</f>
        <v>5</v>
      </c>
      <c r="J10581" t="s">
        <v>163</v>
      </c>
      <c r="K10581" s="3">
        <v>2014.62</v>
      </c>
    </row>
    <row r="10582" spans="1:11" x14ac:dyDescent="0.35">
      <c r="A10582">
        <v>2014</v>
      </c>
      <c r="B10582" s="5" t="s">
        <v>52</v>
      </c>
      <c r="C10582" s="10">
        <v>41730</v>
      </c>
      <c r="D10582" t="s">
        <v>17</v>
      </c>
      <c r="E10582">
        <f>+VLOOKUP(Tabla2[[#This Row],[Punto de venta]],Punto_venta[],2,0)</f>
        <v>2</v>
      </c>
      <c r="F10582" t="s">
        <v>13</v>
      </c>
      <c r="G10582">
        <f>+VLOOKUP(Tabla2[[#This Row],[Cultivo]],Cod_categoría[],2,0)</f>
        <v>100106002</v>
      </c>
      <c r="H10582" t="str">
        <f>+VLOOKUP(F10582,Codigos[],2,0)</f>
        <v>Frutos oleaginosos</v>
      </c>
      <c r="I10582">
        <f>+VLOOKUP(Tabla2[[#This Row],[Categoría]],Cod_procesamiento10[],2,0)</f>
        <v>12</v>
      </c>
      <c r="J10582" t="s">
        <v>163</v>
      </c>
      <c r="K10582" s="3">
        <v>1596.35</v>
      </c>
    </row>
    <row r="10583" spans="1:11" x14ac:dyDescent="0.35">
      <c r="A10583">
        <v>2014</v>
      </c>
      <c r="B10583" s="5" t="s">
        <v>52</v>
      </c>
      <c r="C10583" s="10">
        <v>41730</v>
      </c>
      <c r="D10583" t="s">
        <v>17</v>
      </c>
      <c r="E10583">
        <f>+VLOOKUP(Tabla2[[#This Row],[Punto de venta]],Punto_venta[],2,0)</f>
        <v>2</v>
      </c>
      <c r="F10583" t="s">
        <v>14</v>
      </c>
      <c r="G10583">
        <f>+VLOOKUP(Tabla2[[#This Row],[Cultivo]],Cod_categoría[],2,0)</f>
        <v>100104005</v>
      </c>
      <c r="H10583" t="str">
        <f>+VLOOKUP(F10583,Codigos[],2,0)</f>
        <v>Frutos de pepita</v>
      </c>
      <c r="I10583">
        <f>+VLOOKUP(Tabla2[[#This Row],[Categoría]],Cod_procesamiento10[],2,0)</f>
        <v>3</v>
      </c>
      <c r="J10583" t="s">
        <v>163</v>
      </c>
      <c r="K10583" s="3">
        <v>982.16</v>
      </c>
    </row>
    <row r="10584" spans="1:11" x14ac:dyDescent="0.35">
      <c r="A10584">
        <v>2014</v>
      </c>
      <c r="B10584" s="5" t="s">
        <v>52</v>
      </c>
      <c r="C10584" s="10">
        <v>41730</v>
      </c>
      <c r="D10584" t="s">
        <v>17</v>
      </c>
      <c r="E10584">
        <f>+VLOOKUP(Tabla2[[#This Row],[Punto de venta]],Punto_venta[],2,0)</f>
        <v>2</v>
      </c>
      <c r="F10584" t="s">
        <v>15</v>
      </c>
      <c r="G10584">
        <f>+VLOOKUP(Tabla2[[#This Row],[Cultivo]],Cod_categoría[],2,0)</f>
        <v>100108006</v>
      </c>
      <c r="H10584" t="str">
        <f>+VLOOKUP(F10584,Codigos[],2,0)</f>
        <v>Frutos tropicales y subtropicales</v>
      </c>
      <c r="I10584">
        <f>+VLOOKUP(Tabla2[[#This Row],[Categoría]],Cod_procesamiento10[],2,0)</f>
        <v>4</v>
      </c>
      <c r="J10584" t="s">
        <v>163</v>
      </c>
      <c r="K10584" s="3">
        <v>631.52</v>
      </c>
    </row>
    <row r="10585" spans="1:11" x14ac:dyDescent="0.35">
      <c r="A10585">
        <v>2014</v>
      </c>
      <c r="B10585" s="5" t="s">
        <v>52</v>
      </c>
      <c r="C10585" s="10">
        <v>41730</v>
      </c>
      <c r="D10585" t="s">
        <v>17</v>
      </c>
      <c r="E10585">
        <f>+VLOOKUP(Tabla2[[#This Row],[Punto de venta]],Punto_venta[],2,0)</f>
        <v>2</v>
      </c>
      <c r="F10585" t="s">
        <v>18</v>
      </c>
      <c r="G10585">
        <f>+VLOOKUP(Tabla2[[#This Row],[Cultivo]],Cod_categoría[],2,0)</f>
        <v>100114042</v>
      </c>
      <c r="H10585" t="str">
        <f>+VLOOKUP(F10585,Codigos[],2,0)</f>
        <v>Otros</v>
      </c>
      <c r="I10585">
        <f>+VLOOKUP(Tabla2[[#This Row],[Categoría]],Cod_procesamiento10[],2,0)</f>
        <v>13</v>
      </c>
      <c r="J10585" t="s">
        <v>163</v>
      </c>
      <c r="K10585" s="3">
        <v>1587.54</v>
      </c>
    </row>
    <row r="10586" spans="1:11" x14ac:dyDescent="0.35">
      <c r="A10586">
        <v>2014</v>
      </c>
      <c r="B10586" s="5" t="s">
        <v>52</v>
      </c>
      <c r="C10586" s="10">
        <v>41730</v>
      </c>
      <c r="D10586" t="s">
        <v>17</v>
      </c>
      <c r="E10586">
        <f>+VLOOKUP(Tabla2[[#This Row],[Punto de venta]],Punto_venta[],2,0)</f>
        <v>2</v>
      </c>
      <c r="F10586" t="s">
        <v>16</v>
      </c>
      <c r="G10586">
        <f>+VLOOKUP(Tabla2[[#This Row],[Cultivo]],Cod_categoría[],2,0)</f>
        <v>100109001</v>
      </c>
      <c r="H10586" t="str">
        <f>+VLOOKUP(F10586,Codigos[],2,0)</f>
        <v>Uva</v>
      </c>
      <c r="I10586">
        <f>+VLOOKUP(Tabla2[[#This Row],[Categoría]],Cod_procesamiento10[],2,0)</f>
        <v>11</v>
      </c>
      <c r="J10586" t="s">
        <v>163</v>
      </c>
      <c r="K10586" s="3">
        <v>1354.2</v>
      </c>
    </row>
    <row r="10587" spans="1:11" x14ac:dyDescent="0.35">
      <c r="A10587">
        <v>2014</v>
      </c>
      <c r="B10587" s="5" t="s">
        <v>52</v>
      </c>
      <c r="C10587" s="10">
        <v>41730</v>
      </c>
      <c r="D10587" t="s">
        <v>2</v>
      </c>
      <c r="E10587">
        <f>+VLOOKUP(Tabla2[[#This Row],[Punto de venta]],Punto_venta[],2,0)</f>
        <v>1</v>
      </c>
      <c r="F10587" t="s">
        <v>9</v>
      </c>
      <c r="G10587">
        <f>+VLOOKUP(Tabla2[[#This Row],[Cultivo]],Cod_categoría[],2,0)</f>
        <v>100102003</v>
      </c>
      <c r="H10587" t="str">
        <f>+VLOOKUP(F10587,Codigos[],2,0)</f>
        <v>Cítricos</v>
      </c>
      <c r="I10587">
        <f>+VLOOKUP(Tabla2[[#This Row],[Categoría]],Cod_procesamiento10[],2,0)</f>
        <v>2</v>
      </c>
      <c r="J10587" t="s">
        <v>163</v>
      </c>
      <c r="K10587" s="3">
        <v>1413.08</v>
      </c>
    </row>
    <row r="10588" spans="1:11" x14ac:dyDescent="0.35">
      <c r="A10588">
        <v>2014</v>
      </c>
      <c r="B10588" s="5" t="s">
        <v>52</v>
      </c>
      <c r="C10588" s="10">
        <v>41730</v>
      </c>
      <c r="D10588" t="s">
        <v>2</v>
      </c>
      <c r="E10588">
        <f>+VLOOKUP(Tabla2[[#This Row],[Punto de venta]],Punto_venta[],2,0)</f>
        <v>1</v>
      </c>
      <c r="F10588" t="s">
        <v>10</v>
      </c>
      <c r="G10588">
        <f>+VLOOKUP(Tabla2[[#This Row],[Cultivo]],Cod_categoría[],2,0)</f>
        <v>100104002</v>
      </c>
      <c r="H10588" t="str">
        <f>+VLOOKUP(F10588,Codigos[],2,0)</f>
        <v>Frutos de pepita</v>
      </c>
      <c r="I10588">
        <f>+VLOOKUP(Tabla2[[#This Row],[Categoría]],Cod_procesamiento10[],2,0)</f>
        <v>3</v>
      </c>
      <c r="J10588" t="s">
        <v>163</v>
      </c>
      <c r="K10588" s="3">
        <v>450.05</v>
      </c>
    </row>
    <row r="10589" spans="1:11" x14ac:dyDescent="0.35">
      <c r="A10589">
        <v>2014</v>
      </c>
      <c r="B10589" s="5" t="s">
        <v>52</v>
      </c>
      <c r="C10589" s="10">
        <v>41730</v>
      </c>
      <c r="D10589" t="s">
        <v>2</v>
      </c>
      <c r="E10589">
        <f>+VLOOKUP(Tabla2[[#This Row],[Punto de venta]],Punto_venta[],2,0)</f>
        <v>1</v>
      </c>
      <c r="F10589" t="s">
        <v>11</v>
      </c>
      <c r="G10589">
        <f>+VLOOKUP(Tabla2[[#This Row],[Cultivo]],Cod_categoría[],2,0)</f>
        <v>100102005</v>
      </c>
      <c r="H10589" t="str">
        <f>+VLOOKUP(F10589,Codigos[],2,0)</f>
        <v>Cítricos</v>
      </c>
      <c r="I10589">
        <f>+VLOOKUP(Tabla2[[#This Row],[Categoría]],Cod_procesamiento10[],2,0)</f>
        <v>2</v>
      </c>
      <c r="J10589" t="s">
        <v>163</v>
      </c>
      <c r="K10589" s="3">
        <v>726.51</v>
      </c>
    </row>
    <row r="10590" spans="1:11" x14ac:dyDescent="0.35">
      <c r="A10590">
        <v>2014</v>
      </c>
      <c r="B10590" s="5" t="s">
        <v>52</v>
      </c>
      <c r="C10590" s="10">
        <v>41730</v>
      </c>
      <c r="D10590" t="s">
        <v>2</v>
      </c>
      <c r="E10590">
        <f>+VLOOKUP(Tabla2[[#This Row],[Punto de venta]],Punto_venta[],2,0)</f>
        <v>1</v>
      </c>
      <c r="F10590" t="s">
        <v>13</v>
      </c>
      <c r="G10590">
        <f>+VLOOKUP(Tabla2[[#This Row],[Cultivo]],Cod_categoría[],2,0)</f>
        <v>100106002</v>
      </c>
      <c r="H10590" t="str">
        <f>+VLOOKUP(F10590,Codigos[],2,0)</f>
        <v>Frutos oleaginosos</v>
      </c>
      <c r="I10590">
        <f>+VLOOKUP(Tabla2[[#This Row],[Categoría]],Cod_procesamiento10[],2,0)</f>
        <v>12</v>
      </c>
      <c r="J10590" t="s">
        <v>163</v>
      </c>
      <c r="K10590" s="3">
        <v>1286.76</v>
      </c>
    </row>
    <row r="10591" spans="1:11" x14ac:dyDescent="0.35">
      <c r="A10591">
        <v>2014</v>
      </c>
      <c r="B10591" s="5" t="s">
        <v>52</v>
      </c>
      <c r="C10591" s="10">
        <v>41730</v>
      </c>
      <c r="D10591" t="s">
        <v>2</v>
      </c>
      <c r="E10591">
        <f>+VLOOKUP(Tabla2[[#This Row],[Punto de venta]],Punto_venta[],2,0)</f>
        <v>1</v>
      </c>
      <c r="F10591" t="s">
        <v>14</v>
      </c>
      <c r="G10591">
        <f>+VLOOKUP(Tabla2[[#This Row],[Cultivo]],Cod_categoría[],2,0)</f>
        <v>100104005</v>
      </c>
      <c r="H10591" t="str">
        <f>+VLOOKUP(F10591,Codigos[],2,0)</f>
        <v>Frutos de pepita</v>
      </c>
      <c r="I10591">
        <f>+VLOOKUP(Tabla2[[#This Row],[Categoría]],Cod_procesamiento10[],2,0)</f>
        <v>3</v>
      </c>
      <c r="J10591" t="s">
        <v>163</v>
      </c>
      <c r="K10591" s="3">
        <v>524.45000000000005</v>
      </c>
    </row>
    <row r="10592" spans="1:11" x14ac:dyDescent="0.35">
      <c r="A10592">
        <v>2014</v>
      </c>
      <c r="B10592" s="5" t="s">
        <v>52</v>
      </c>
      <c r="C10592" s="10">
        <v>41730</v>
      </c>
      <c r="D10592" t="s">
        <v>2</v>
      </c>
      <c r="E10592">
        <f>+VLOOKUP(Tabla2[[#This Row],[Punto de venta]],Punto_venta[],2,0)</f>
        <v>1</v>
      </c>
      <c r="F10592" t="s">
        <v>15</v>
      </c>
      <c r="G10592">
        <f>+VLOOKUP(Tabla2[[#This Row],[Cultivo]],Cod_categoría[],2,0)</f>
        <v>100108006</v>
      </c>
      <c r="H10592" t="str">
        <f>+VLOOKUP(F10592,Codigos[],2,0)</f>
        <v>Frutos tropicales y subtropicales</v>
      </c>
      <c r="I10592">
        <f>+VLOOKUP(Tabla2[[#This Row],[Categoría]],Cod_procesamiento10[],2,0)</f>
        <v>4</v>
      </c>
      <c r="J10592" t="s">
        <v>163</v>
      </c>
      <c r="K10592" s="3">
        <v>498.06</v>
      </c>
    </row>
    <row r="10593" spans="1:11" x14ac:dyDescent="0.35">
      <c r="A10593">
        <v>2014</v>
      </c>
      <c r="B10593" s="5" t="s">
        <v>52</v>
      </c>
      <c r="C10593" s="10">
        <v>41730</v>
      </c>
      <c r="D10593" t="s">
        <v>2</v>
      </c>
      <c r="E10593">
        <f>+VLOOKUP(Tabla2[[#This Row],[Punto de venta]],Punto_venta[],2,0)</f>
        <v>1</v>
      </c>
      <c r="F10593" t="s">
        <v>18</v>
      </c>
      <c r="G10593">
        <f>+VLOOKUP(Tabla2[[#This Row],[Cultivo]],Cod_categoría[],2,0)</f>
        <v>100114042</v>
      </c>
      <c r="H10593" t="str">
        <f>+VLOOKUP(F10593,Codigos[],2,0)</f>
        <v>Otros</v>
      </c>
      <c r="I10593">
        <f>+VLOOKUP(Tabla2[[#This Row],[Categoría]],Cod_procesamiento10[],2,0)</f>
        <v>13</v>
      </c>
      <c r="J10593" t="s">
        <v>163</v>
      </c>
      <c r="K10593" s="3">
        <v>726.26</v>
      </c>
    </row>
    <row r="10594" spans="1:11" x14ac:dyDescent="0.35">
      <c r="A10594">
        <v>2014</v>
      </c>
      <c r="B10594" s="5" t="s">
        <v>52</v>
      </c>
      <c r="C10594" s="10">
        <v>41730</v>
      </c>
      <c r="D10594" t="s">
        <v>2</v>
      </c>
      <c r="E10594">
        <f>+VLOOKUP(Tabla2[[#This Row],[Punto de venta]],Punto_venta[],2,0)</f>
        <v>1</v>
      </c>
      <c r="F10594" t="s">
        <v>16</v>
      </c>
      <c r="G10594">
        <f>+VLOOKUP(Tabla2[[#This Row],[Cultivo]],Cod_categoría[],2,0)</f>
        <v>100109001</v>
      </c>
      <c r="H10594" t="str">
        <f>+VLOOKUP(F10594,Codigos[],2,0)</f>
        <v>Uva</v>
      </c>
      <c r="I10594">
        <f>+VLOOKUP(Tabla2[[#This Row],[Categoría]],Cod_procesamiento10[],2,0)</f>
        <v>11</v>
      </c>
      <c r="J10594" t="s">
        <v>163</v>
      </c>
      <c r="K10594" s="3">
        <v>687.95</v>
      </c>
    </row>
    <row r="10595" spans="1:11" x14ac:dyDescent="0.35">
      <c r="A10595">
        <v>2014</v>
      </c>
      <c r="B10595" s="5" t="s">
        <v>52</v>
      </c>
      <c r="C10595" s="10">
        <v>41730</v>
      </c>
      <c r="D10595" t="s">
        <v>17</v>
      </c>
      <c r="E10595">
        <f>+VLOOKUP(Tabla2[[#This Row],[Punto de venta]],Punto_venta[],2,0)</f>
        <v>2</v>
      </c>
      <c r="F10595" t="s">
        <v>5</v>
      </c>
      <c r="G10595">
        <f>+VLOOKUP(Tabla2[[#This Row],[Cultivo]],Cod_categoría[],2,0)</f>
        <v>100103002</v>
      </c>
      <c r="H10595" t="str">
        <f>+VLOOKUP(F10595,Codigos[],2,0)</f>
        <v>Frutos de carozo</v>
      </c>
      <c r="I10595">
        <f>+VLOOKUP(Tabla2[[#This Row],[Categoría]],Cod_procesamiento10[],2,0)</f>
        <v>5</v>
      </c>
      <c r="J10595" t="s">
        <v>163</v>
      </c>
      <c r="K10595" s="3">
        <v>1404.25</v>
      </c>
    </row>
    <row r="10596" spans="1:11" x14ac:dyDescent="0.35">
      <c r="A10596">
        <v>2014</v>
      </c>
      <c r="B10596" s="5" t="s">
        <v>52</v>
      </c>
      <c r="C10596" s="10">
        <v>41730</v>
      </c>
      <c r="D10596" t="s">
        <v>17</v>
      </c>
      <c r="E10596">
        <f>+VLOOKUP(Tabla2[[#This Row],[Punto de venta]],Punto_venta[],2,0)</f>
        <v>2</v>
      </c>
      <c r="F10596" t="s">
        <v>7</v>
      </c>
      <c r="G10596">
        <f>+VLOOKUP(Tabla2[[#This Row],[Cultivo]],Cod_categoría[],2,0)</f>
        <v>100103004</v>
      </c>
      <c r="H10596" t="str">
        <f>+VLOOKUP(F10596,Codigos[],2,0)</f>
        <v>Frutos de carozo</v>
      </c>
      <c r="I10596">
        <f>+VLOOKUP(Tabla2[[#This Row],[Categoría]],Cod_procesamiento10[],2,0)</f>
        <v>5</v>
      </c>
      <c r="J10596" t="s">
        <v>163</v>
      </c>
      <c r="K10596" s="3">
        <v>1389</v>
      </c>
    </row>
    <row r="10597" spans="1:11" x14ac:dyDescent="0.35">
      <c r="A10597">
        <v>2014</v>
      </c>
      <c r="B10597" s="5" t="s">
        <v>52</v>
      </c>
      <c r="C10597" s="10">
        <v>41730</v>
      </c>
      <c r="D10597" t="s">
        <v>17</v>
      </c>
      <c r="E10597">
        <f>+VLOOKUP(Tabla2[[#This Row],[Punto de venta]],Punto_venta[],2,0)</f>
        <v>2</v>
      </c>
      <c r="F10597" t="s">
        <v>9</v>
      </c>
      <c r="G10597">
        <f>+VLOOKUP(Tabla2[[#This Row],[Cultivo]],Cod_categoría[],2,0)</f>
        <v>100102003</v>
      </c>
      <c r="H10597" t="str">
        <f>+VLOOKUP(F10597,Codigos[],2,0)</f>
        <v>Cítricos</v>
      </c>
      <c r="I10597">
        <f>+VLOOKUP(Tabla2[[#This Row],[Categoría]],Cod_procesamiento10[],2,0)</f>
        <v>2</v>
      </c>
      <c r="J10597" t="s">
        <v>163</v>
      </c>
      <c r="K10597" s="3">
        <v>1991.19</v>
      </c>
    </row>
    <row r="10598" spans="1:11" x14ac:dyDescent="0.35">
      <c r="A10598">
        <v>2014</v>
      </c>
      <c r="B10598" s="5" t="s">
        <v>52</v>
      </c>
      <c r="C10598" s="10">
        <v>41730</v>
      </c>
      <c r="D10598" t="s">
        <v>17</v>
      </c>
      <c r="E10598">
        <f>+VLOOKUP(Tabla2[[#This Row],[Punto de venta]],Punto_venta[],2,0)</f>
        <v>2</v>
      </c>
      <c r="F10598" t="s">
        <v>10</v>
      </c>
      <c r="G10598">
        <f>+VLOOKUP(Tabla2[[#This Row],[Cultivo]],Cod_categoría[],2,0)</f>
        <v>100104002</v>
      </c>
      <c r="H10598" t="str">
        <f>+VLOOKUP(F10598,Codigos[],2,0)</f>
        <v>Frutos de pepita</v>
      </c>
      <c r="I10598">
        <f>+VLOOKUP(Tabla2[[#This Row],[Categoría]],Cod_procesamiento10[],2,0)</f>
        <v>3</v>
      </c>
      <c r="J10598" t="s">
        <v>163</v>
      </c>
      <c r="K10598" s="3">
        <v>1045.6500000000001</v>
      </c>
    </row>
    <row r="10599" spans="1:11" x14ac:dyDescent="0.35">
      <c r="A10599">
        <v>2014</v>
      </c>
      <c r="B10599" s="5" t="s">
        <v>52</v>
      </c>
      <c r="C10599" s="10">
        <v>41730</v>
      </c>
      <c r="D10599" t="s">
        <v>17</v>
      </c>
      <c r="E10599">
        <f>+VLOOKUP(Tabla2[[#This Row],[Punto de venta]],Punto_venta[],2,0)</f>
        <v>2</v>
      </c>
      <c r="F10599" t="s">
        <v>11</v>
      </c>
      <c r="G10599">
        <f>+VLOOKUP(Tabla2[[#This Row],[Cultivo]],Cod_categoría[],2,0)</f>
        <v>100102005</v>
      </c>
      <c r="H10599" t="str">
        <f>+VLOOKUP(F10599,Codigos[],2,0)</f>
        <v>Cítricos</v>
      </c>
      <c r="I10599">
        <f>+VLOOKUP(Tabla2[[#This Row],[Categoría]],Cod_procesamiento10[],2,0)</f>
        <v>2</v>
      </c>
      <c r="J10599" t="s">
        <v>163</v>
      </c>
      <c r="K10599" s="3">
        <v>1108.0999999999999</v>
      </c>
    </row>
    <row r="10600" spans="1:11" x14ac:dyDescent="0.35">
      <c r="A10600">
        <v>2014</v>
      </c>
      <c r="B10600" s="5" t="s">
        <v>52</v>
      </c>
      <c r="C10600" s="10">
        <v>41730</v>
      </c>
      <c r="D10600" t="s">
        <v>17</v>
      </c>
      <c r="E10600">
        <f>+VLOOKUP(Tabla2[[#This Row],[Punto de venta]],Punto_venta[],2,0)</f>
        <v>2</v>
      </c>
      <c r="F10600" t="s">
        <v>13</v>
      </c>
      <c r="G10600">
        <f>+VLOOKUP(Tabla2[[#This Row],[Cultivo]],Cod_categoría[],2,0)</f>
        <v>100106002</v>
      </c>
      <c r="H10600" t="str">
        <f>+VLOOKUP(F10600,Codigos[],2,0)</f>
        <v>Frutos oleaginosos</v>
      </c>
      <c r="I10600">
        <f>+VLOOKUP(Tabla2[[#This Row],[Categoría]],Cod_procesamiento10[],2,0)</f>
        <v>12</v>
      </c>
      <c r="J10600" t="s">
        <v>163</v>
      </c>
      <c r="K10600" s="3">
        <v>1587.61</v>
      </c>
    </row>
    <row r="10601" spans="1:11" x14ac:dyDescent="0.35">
      <c r="A10601">
        <v>2014</v>
      </c>
      <c r="B10601" s="5" t="s">
        <v>52</v>
      </c>
      <c r="C10601" s="10">
        <v>41730</v>
      </c>
      <c r="D10601" t="s">
        <v>17</v>
      </c>
      <c r="E10601">
        <f>+VLOOKUP(Tabla2[[#This Row],[Punto de venta]],Punto_venta[],2,0)</f>
        <v>2</v>
      </c>
      <c r="F10601" t="s">
        <v>14</v>
      </c>
      <c r="G10601">
        <f>+VLOOKUP(Tabla2[[#This Row],[Cultivo]],Cod_categoría[],2,0)</f>
        <v>100104005</v>
      </c>
      <c r="H10601" t="str">
        <f>+VLOOKUP(F10601,Codigos[],2,0)</f>
        <v>Frutos de pepita</v>
      </c>
      <c r="I10601">
        <f>+VLOOKUP(Tabla2[[#This Row],[Categoría]],Cod_procesamiento10[],2,0)</f>
        <v>3</v>
      </c>
      <c r="J10601" t="s">
        <v>163</v>
      </c>
      <c r="K10601" s="3">
        <v>960</v>
      </c>
    </row>
    <row r="10602" spans="1:11" x14ac:dyDescent="0.35">
      <c r="A10602">
        <v>2014</v>
      </c>
      <c r="B10602" s="5" t="s">
        <v>52</v>
      </c>
      <c r="C10602" s="10">
        <v>41730</v>
      </c>
      <c r="D10602" t="s">
        <v>17</v>
      </c>
      <c r="E10602">
        <f>+VLOOKUP(Tabla2[[#This Row],[Punto de venta]],Punto_venta[],2,0)</f>
        <v>2</v>
      </c>
      <c r="F10602" t="s">
        <v>15</v>
      </c>
      <c r="G10602">
        <f>+VLOOKUP(Tabla2[[#This Row],[Cultivo]],Cod_categoría[],2,0)</f>
        <v>100108006</v>
      </c>
      <c r="H10602" t="str">
        <f>+VLOOKUP(F10602,Codigos[],2,0)</f>
        <v>Frutos tropicales y subtropicales</v>
      </c>
      <c r="I10602">
        <f>+VLOOKUP(Tabla2[[#This Row],[Categoría]],Cod_procesamiento10[],2,0)</f>
        <v>4</v>
      </c>
      <c r="J10602" t="s">
        <v>163</v>
      </c>
      <c r="K10602" s="3">
        <v>645.42999999999995</v>
      </c>
    </row>
    <row r="10603" spans="1:11" x14ac:dyDescent="0.35">
      <c r="A10603">
        <v>2014</v>
      </c>
      <c r="B10603" s="5" t="s">
        <v>52</v>
      </c>
      <c r="C10603" s="10">
        <v>41730</v>
      </c>
      <c r="D10603" t="s">
        <v>17</v>
      </c>
      <c r="E10603">
        <f>+VLOOKUP(Tabla2[[#This Row],[Punto de venta]],Punto_venta[],2,0)</f>
        <v>2</v>
      </c>
      <c r="F10603" t="s">
        <v>18</v>
      </c>
      <c r="G10603">
        <f>+VLOOKUP(Tabla2[[#This Row],[Cultivo]],Cod_categoría[],2,0)</f>
        <v>100114042</v>
      </c>
      <c r="H10603" t="str">
        <f>+VLOOKUP(F10603,Codigos[],2,0)</f>
        <v>Otros</v>
      </c>
      <c r="I10603">
        <f>+VLOOKUP(Tabla2[[#This Row],[Categoría]],Cod_procesamiento10[],2,0)</f>
        <v>13</v>
      </c>
      <c r="J10603" t="s">
        <v>163</v>
      </c>
      <c r="K10603" s="3">
        <v>1562.5</v>
      </c>
    </row>
    <row r="10604" spans="1:11" x14ac:dyDescent="0.35">
      <c r="A10604">
        <v>2014</v>
      </c>
      <c r="B10604" s="5" t="s">
        <v>52</v>
      </c>
      <c r="C10604" s="10">
        <v>41730</v>
      </c>
      <c r="D10604" t="s">
        <v>17</v>
      </c>
      <c r="E10604">
        <f>+VLOOKUP(Tabla2[[#This Row],[Punto de venta]],Punto_venta[],2,0)</f>
        <v>2</v>
      </c>
      <c r="F10604" t="s">
        <v>16</v>
      </c>
      <c r="G10604">
        <f>+VLOOKUP(Tabla2[[#This Row],[Cultivo]],Cod_categoría[],2,0)</f>
        <v>100109001</v>
      </c>
      <c r="H10604" t="str">
        <f>+VLOOKUP(F10604,Codigos[],2,0)</f>
        <v>Uva</v>
      </c>
      <c r="I10604">
        <f>+VLOOKUP(Tabla2[[#This Row],[Categoría]],Cod_procesamiento10[],2,0)</f>
        <v>11</v>
      </c>
      <c r="J10604" t="s">
        <v>163</v>
      </c>
      <c r="K10604" s="3">
        <v>1459.33</v>
      </c>
    </row>
    <row r="10605" spans="1:11" x14ac:dyDescent="0.35">
      <c r="A10605">
        <v>2014</v>
      </c>
      <c r="B10605" s="5" t="s">
        <v>52</v>
      </c>
      <c r="C10605" s="10">
        <v>41730</v>
      </c>
      <c r="D10605" t="s">
        <v>2</v>
      </c>
      <c r="E10605">
        <f>+VLOOKUP(Tabla2[[#This Row],[Punto de venta]],Punto_venta[],2,0)</f>
        <v>1</v>
      </c>
      <c r="F10605" t="s">
        <v>9</v>
      </c>
      <c r="G10605">
        <f>+VLOOKUP(Tabla2[[#This Row],[Cultivo]],Cod_categoría[],2,0)</f>
        <v>100102003</v>
      </c>
      <c r="H10605" t="str">
        <f>+VLOOKUP(F10605,Codigos[],2,0)</f>
        <v>Cítricos</v>
      </c>
      <c r="I10605">
        <f>+VLOOKUP(Tabla2[[#This Row],[Categoría]],Cod_procesamiento10[],2,0)</f>
        <v>2</v>
      </c>
      <c r="J10605" t="s">
        <v>163</v>
      </c>
      <c r="K10605" s="3">
        <v>1385.52</v>
      </c>
    </row>
    <row r="10606" spans="1:11" x14ac:dyDescent="0.35">
      <c r="A10606">
        <v>2014</v>
      </c>
      <c r="B10606" s="5" t="s">
        <v>52</v>
      </c>
      <c r="C10606" s="10">
        <v>41730</v>
      </c>
      <c r="D10606" t="s">
        <v>2</v>
      </c>
      <c r="E10606">
        <f>+VLOOKUP(Tabla2[[#This Row],[Punto de venta]],Punto_venta[],2,0)</f>
        <v>1</v>
      </c>
      <c r="F10606" t="s">
        <v>10</v>
      </c>
      <c r="G10606">
        <f>+VLOOKUP(Tabla2[[#This Row],[Cultivo]],Cod_categoría[],2,0)</f>
        <v>100104002</v>
      </c>
      <c r="H10606" t="str">
        <f>+VLOOKUP(F10606,Codigos[],2,0)</f>
        <v>Frutos de pepita</v>
      </c>
      <c r="I10606">
        <f>+VLOOKUP(Tabla2[[#This Row],[Categoría]],Cod_procesamiento10[],2,0)</f>
        <v>3</v>
      </c>
      <c r="J10606" t="s">
        <v>163</v>
      </c>
      <c r="K10606" s="3">
        <v>477.55</v>
      </c>
    </row>
    <row r="10607" spans="1:11" x14ac:dyDescent="0.35">
      <c r="A10607">
        <v>2014</v>
      </c>
      <c r="B10607" s="5" t="s">
        <v>52</v>
      </c>
      <c r="C10607" s="10">
        <v>41730</v>
      </c>
      <c r="D10607" t="s">
        <v>2</v>
      </c>
      <c r="E10607">
        <f>+VLOOKUP(Tabla2[[#This Row],[Punto de venta]],Punto_venta[],2,0)</f>
        <v>1</v>
      </c>
      <c r="F10607" t="s">
        <v>11</v>
      </c>
      <c r="G10607">
        <f>+VLOOKUP(Tabla2[[#This Row],[Cultivo]],Cod_categoría[],2,0)</f>
        <v>100102005</v>
      </c>
      <c r="H10607" t="str">
        <f>+VLOOKUP(F10607,Codigos[],2,0)</f>
        <v>Cítricos</v>
      </c>
      <c r="I10607">
        <f>+VLOOKUP(Tabla2[[#This Row],[Categoría]],Cod_procesamiento10[],2,0)</f>
        <v>2</v>
      </c>
      <c r="J10607" t="s">
        <v>163</v>
      </c>
      <c r="K10607" s="3">
        <v>766.26</v>
      </c>
    </row>
    <row r="10608" spans="1:11" x14ac:dyDescent="0.35">
      <c r="A10608">
        <v>2014</v>
      </c>
      <c r="B10608" s="5" t="s">
        <v>52</v>
      </c>
      <c r="C10608" s="10">
        <v>41730</v>
      </c>
      <c r="D10608" t="s">
        <v>2</v>
      </c>
      <c r="E10608">
        <f>+VLOOKUP(Tabla2[[#This Row],[Punto de venta]],Punto_venta[],2,0)</f>
        <v>1</v>
      </c>
      <c r="F10608" t="s">
        <v>13</v>
      </c>
      <c r="G10608">
        <f>+VLOOKUP(Tabla2[[#This Row],[Cultivo]],Cod_categoría[],2,0)</f>
        <v>100106002</v>
      </c>
      <c r="H10608" t="str">
        <f>+VLOOKUP(F10608,Codigos[],2,0)</f>
        <v>Frutos oleaginosos</v>
      </c>
      <c r="I10608">
        <f>+VLOOKUP(Tabla2[[#This Row],[Categoría]],Cod_procesamiento10[],2,0)</f>
        <v>12</v>
      </c>
      <c r="J10608" t="s">
        <v>163</v>
      </c>
      <c r="K10608" s="3">
        <v>1314.02</v>
      </c>
    </row>
    <row r="10609" spans="1:11" x14ac:dyDescent="0.35">
      <c r="A10609">
        <v>2014</v>
      </c>
      <c r="B10609" s="5" t="s">
        <v>52</v>
      </c>
      <c r="C10609" s="10">
        <v>41730</v>
      </c>
      <c r="D10609" t="s">
        <v>2</v>
      </c>
      <c r="E10609">
        <f>+VLOOKUP(Tabla2[[#This Row],[Punto de venta]],Punto_venta[],2,0)</f>
        <v>1</v>
      </c>
      <c r="F10609" t="s">
        <v>14</v>
      </c>
      <c r="G10609">
        <f>+VLOOKUP(Tabla2[[#This Row],[Cultivo]],Cod_categoría[],2,0)</f>
        <v>100104005</v>
      </c>
      <c r="H10609" t="str">
        <f>+VLOOKUP(F10609,Codigos[],2,0)</f>
        <v>Frutos de pepita</v>
      </c>
      <c r="I10609">
        <f>+VLOOKUP(Tabla2[[#This Row],[Categoría]],Cod_procesamiento10[],2,0)</f>
        <v>3</v>
      </c>
      <c r="J10609" t="s">
        <v>163</v>
      </c>
      <c r="K10609" s="3">
        <v>550.72</v>
      </c>
    </row>
    <row r="10610" spans="1:11" x14ac:dyDescent="0.35">
      <c r="A10610">
        <v>2014</v>
      </c>
      <c r="B10610" s="5" t="s">
        <v>52</v>
      </c>
      <c r="C10610" s="10">
        <v>41730</v>
      </c>
      <c r="D10610" t="s">
        <v>2</v>
      </c>
      <c r="E10610">
        <f>+VLOOKUP(Tabla2[[#This Row],[Punto de venta]],Punto_venta[],2,0)</f>
        <v>1</v>
      </c>
      <c r="F10610" t="s">
        <v>15</v>
      </c>
      <c r="G10610">
        <f>+VLOOKUP(Tabla2[[#This Row],[Cultivo]],Cod_categoría[],2,0)</f>
        <v>100108006</v>
      </c>
      <c r="H10610" t="str">
        <f>+VLOOKUP(F10610,Codigos[],2,0)</f>
        <v>Frutos tropicales y subtropicales</v>
      </c>
      <c r="I10610">
        <f>+VLOOKUP(Tabla2[[#This Row],[Categoría]],Cod_procesamiento10[],2,0)</f>
        <v>4</v>
      </c>
      <c r="J10610" t="s">
        <v>163</v>
      </c>
      <c r="K10610" s="3">
        <v>469.59</v>
      </c>
    </row>
    <row r="10611" spans="1:11" x14ac:dyDescent="0.35">
      <c r="A10611">
        <v>2014</v>
      </c>
      <c r="B10611" s="5" t="s">
        <v>52</v>
      </c>
      <c r="C10611" s="10">
        <v>41730</v>
      </c>
      <c r="D10611" t="s">
        <v>2</v>
      </c>
      <c r="E10611">
        <f>+VLOOKUP(Tabla2[[#This Row],[Punto de venta]],Punto_venta[],2,0)</f>
        <v>1</v>
      </c>
      <c r="F10611" t="s">
        <v>18</v>
      </c>
      <c r="G10611">
        <f>+VLOOKUP(Tabla2[[#This Row],[Cultivo]],Cod_categoría[],2,0)</f>
        <v>100114042</v>
      </c>
      <c r="H10611" t="str">
        <f>+VLOOKUP(F10611,Codigos[],2,0)</f>
        <v>Otros</v>
      </c>
      <c r="I10611">
        <f>+VLOOKUP(Tabla2[[#This Row],[Categoría]],Cod_procesamiento10[],2,0)</f>
        <v>13</v>
      </c>
      <c r="J10611" t="s">
        <v>163</v>
      </c>
      <c r="K10611" s="3">
        <v>846.32</v>
      </c>
    </row>
    <row r="10612" spans="1:11" x14ac:dyDescent="0.35">
      <c r="A10612">
        <v>2014</v>
      </c>
      <c r="B10612" s="5" t="s">
        <v>52</v>
      </c>
      <c r="C10612" s="10">
        <v>41730</v>
      </c>
      <c r="D10612" t="s">
        <v>2</v>
      </c>
      <c r="E10612">
        <f>+VLOOKUP(Tabla2[[#This Row],[Punto de venta]],Punto_venta[],2,0)</f>
        <v>1</v>
      </c>
      <c r="F10612" t="s">
        <v>16</v>
      </c>
      <c r="G10612">
        <f>+VLOOKUP(Tabla2[[#This Row],[Cultivo]],Cod_categoría[],2,0)</f>
        <v>100109001</v>
      </c>
      <c r="H10612" t="str">
        <f>+VLOOKUP(F10612,Codigos[],2,0)</f>
        <v>Uva</v>
      </c>
      <c r="I10612">
        <f>+VLOOKUP(Tabla2[[#This Row],[Categoría]],Cod_procesamiento10[],2,0)</f>
        <v>11</v>
      </c>
      <c r="J10612" t="s">
        <v>163</v>
      </c>
      <c r="K10612" s="3">
        <v>689.94</v>
      </c>
    </row>
    <row r="10613" spans="1:11" x14ac:dyDescent="0.35">
      <c r="A10613">
        <v>2014</v>
      </c>
      <c r="B10613" s="5" t="s">
        <v>52</v>
      </c>
      <c r="C10613" s="10">
        <v>41730</v>
      </c>
      <c r="D10613" t="s">
        <v>17</v>
      </c>
      <c r="E10613">
        <f>+VLOOKUP(Tabla2[[#This Row],[Punto de venta]],Punto_venta[],2,0)</f>
        <v>2</v>
      </c>
      <c r="F10613" t="s">
        <v>9</v>
      </c>
      <c r="G10613">
        <f>+VLOOKUP(Tabla2[[#This Row],[Cultivo]],Cod_categoría[],2,0)</f>
        <v>100102003</v>
      </c>
      <c r="H10613" t="str">
        <f>+VLOOKUP(F10613,Codigos[],2,0)</f>
        <v>Cítricos</v>
      </c>
      <c r="I10613">
        <f>+VLOOKUP(Tabla2[[#This Row],[Categoría]],Cod_procesamiento10[],2,0)</f>
        <v>2</v>
      </c>
      <c r="J10613" t="s">
        <v>163</v>
      </c>
      <c r="K10613" s="3">
        <v>1947.79</v>
      </c>
    </row>
    <row r="10614" spans="1:11" x14ac:dyDescent="0.35">
      <c r="A10614">
        <v>2014</v>
      </c>
      <c r="B10614" s="5" t="s">
        <v>52</v>
      </c>
      <c r="C10614" s="10">
        <v>41730</v>
      </c>
      <c r="D10614" t="s">
        <v>17</v>
      </c>
      <c r="E10614">
        <f>+VLOOKUP(Tabla2[[#This Row],[Punto de venta]],Punto_venta[],2,0)</f>
        <v>2</v>
      </c>
      <c r="F10614" t="s">
        <v>10</v>
      </c>
      <c r="G10614">
        <f>+VLOOKUP(Tabla2[[#This Row],[Cultivo]],Cod_categoría[],2,0)</f>
        <v>100104002</v>
      </c>
      <c r="H10614" t="str">
        <f>+VLOOKUP(F10614,Codigos[],2,0)</f>
        <v>Frutos de pepita</v>
      </c>
      <c r="I10614">
        <f>+VLOOKUP(Tabla2[[#This Row],[Categoría]],Cod_procesamiento10[],2,0)</f>
        <v>3</v>
      </c>
      <c r="J10614" t="s">
        <v>163</v>
      </c>
      <c r="K10614" s="3">
        <v>1095.06</v>
      </c>
    </row>
    <row r="10615" spans="1:11" x14ac:dyDescent="0.35">
      <c r="A10615">
        <v>2014</v>
      </c>
      <c r="B10615" s="5" t="s">
        <v>52</v>
      </c>
      <c r="C10615" s="10">
        <v>41730</v>
      </c>
      <c r="D10615" t="s">
        <v>17</v>
      </c>
      <c r="E10615">
        <f>+VLOOKUP(Tabla2[[#This Row],[Punto de venta]],Punto_venta[],2,0)</f>
        <v>2</v>
      </c>
      <c r="F10615" t="s">
        <v>11</v>
      </c>
      <c r="G10615">
        <f>+VLOOKUP(Tabla2[[#This Row],[Cultivo]],Cod_categoría[],2,0)</f>
        <v>100102005</v>
      </c>
      <c r="H10615" t="str">
        <f>+VLOOKUP(F10615,Codigos[],2,0)</f>
        <v>Cítricos</v>
      </c>
      <c r="I10615">
        <f>+VLOOKUP(Tabla2[[#This Row],[Categoría]],Cod_procesamiento10[],2,0)</f>
        <v>2</v>
      </c>
      <c r="J10615" t="s">
        <v>163</v>
      </c>
      <c r="K10615" s="3">
        <v>1284.9100000000001</v>
      </c>
    </row>
    <row r="10616" spans="1:11" x14ac:dyDescent="0.35">
      <c r="A10616">
        <v>2014</v>
      </c>
      <c r="B10616" s="5" t="s">
        <v>52</v>
      </c>
      <c r="C10616" s="10">
        <v>41730</v>
      </c>
      <c r="D10616" t="s">
        <v>17</v>
      </c>
      <c r="E10616">
        <f>+VLOOKUP(Tabla2[[#This Row],[Punto de venta]],Punto_venta[],2,0)</f>
        <v>2</v>
      </c>
      <c r="F10616" t="s">
        <v>13</v>
      </c>
      <c r="G10616">
        <f>+VLOOKUP(Tabla2[[#This Row],[Cultivo]],Cod_categoría[],2,0)</f>
        <v>100106002</v>
      </c>
      <c r="H10616" t="str">
        <f>+VLOOKUP(F10616,Codigos[],2,0)</f>
        <v>Frutos oleaginosos</v>
      </c>
      <c r="I10616">
        <f>+VLOOKUP(Tabla2[[#This Row],[Categoría]],Cod_procesamiento10[],2,0)</f>
        <v>12</v>
      </c>
      <c r="J10616" t="s">
        <v>163</v>
      </c>
      <c r="K10616" s="3">
        <v>1572.67</v>
      </c>
    </row>
    <row r="10617" spans="1:11" x14ac:dyDescent="0.35">
      <c r="A10617">
        <v>2014</v>
      </c>
      <c r="B10617" s="5" t="s">
        <v>52</v>
      </c>
      <c r="C10617" s="10">
        <v>41730</v>
      </c>
      <c r="D10617" t="s">
        <v>17</v>
      </c>
      <c r="E10617">
        <f>+VLOOKUP(Tabla2[[#This Row],[Punto de venta]],Punto_venta[],2,0)</f>
        <v>2</v>
      </c>
      <c r="F10617" t="s">
        <v>14</v>
      </c>
      <c r="G10617">
        <f>+VLOOKUP(Tabla2[[#This Row],[Cultivo]],Cod_categoría[],2,0)</f>
        <v>100104005</v>
      </c>
      <c r="H10617" t="str">
        <f>+VLOOKUP(F10617,Codigos[],2,0)</f>
        <v>Frutos de pepita</v>
      </c>
      <c r="I10617">
        <f>+VLOOKUP(Tabla2[[#This Row],[Categoría]],Cod_procesamiento10[],2,0)</f>
        <v>3</v>
      </c>
      <c r="J10617" t="s">
        <v>163</v>
      </c>
      <c r="K10617" s="3">
        <v>934.45</v>
      </c>
    </row>
    <row r="10618" spans="1:11" x14ac:dyDescent="0.35">
      <c r="A10618">
        <v>2014</v>
      </c>
      <c r="B10618" s="5" t="s">
        <v>52</v>
      </c>
      <c r="C10618" s="10">
        <v>41730</v>
      </c>
      <c r="D10618" t="s">
        <v>17</v>
      </c>
      <c r="E10618">
        <f>+VLOOKUP(Tabla2[[#This Row],[Punto de venta]],Punto_venta[],2,0)</f>
        <v>2</v>
      </c>
      <c r="F10618" t="s">
        <v>15</v>
      </c>
      <c r="G10618">
        <f>+VLOOKUP(Tabla2[[#This Row],[Cultivo]],Cod_categoría[],2,0)</f>
        <v>100108006</v>
      </c>
      <c r="H10618" t="str">
        <f>+VLOOKUP(F10618,Codigos[],2,0)</f>
        <v>Frutos tropicales y subtropicales</v>
      </c>
      <c r="I10618">
        <f>+VLOOKUP(Tabla2[[#This Row],[Categoría]],Cod_procesamiento10[],2,0)</f>
        <v>4</v>
      </c>
      <c r="J10618" t="s">
        <v>163</v>
      </c>
      <c r="K10618" s="3">
        <v>632.47</v>
      </c>
    </row>
    <row r="10619" spans="1:11" x14ac:dyDescent="0.35">
      <c r="A10619">
        <v>2014</v>
      </c>
      <c r="B10619" s="5" t="s">
        <v>52</v>
      </c>
      <c r="C10619" s="10">
        <v>41730</v>
      </c>
      <c r="D10619" t="s">
        <v>17</v>
      </c>
      <c r="E10619">
        <f>+VLOOKUP(Tabla2[[#This Row],[Punto de venta]],Punto_venta[],2,0)</f>
        <v>2</v>
      </c>
      <c r="F10619" t="s">
        <v>18</v>
      </c>
      <c r="G10619">
        <f>+VLOOKUP(Tabla2[[#This Row],[Cultivo]],Cod_categoría[],2,0)</f>
        <v>100114042</v>
      </c>
      <c r="H10619" t="str">
        <f>+VLOOKUP(F10619,Codigos[],2,0)</f>
        <v>Otros</v>
      </c>
      <c r="I10619">
        <f>+VLOOKUP(Tabla2[[#This Row],[Categoría]],Cod_procesamiento10[],2,0)</f>
        <v>13</v>
      </c>
      <c r="J10619" t="s">
        <v>163</v>
      </c>
      <c r="K10619" s="3">
        <v>1579.03</v>
      </c>
    </row>
    <row r="10620" spans="1:11" x14ac:dyDescent="0.35">
      <c r="A10620">
        <v>2014</v>
      </c>
      <c r="B10620" s="5" t="s">
        <v>52</v>
      </c>
      <c r="C10620" s="10">
        <v>41730</v>
      </c>
      <c r="D10620" t="s">
        <v>17</v>
      </c>
      <c r="E10620">
        <f>+VLOOKUP(Tabla2[[#This Row],[Punto de venta]],Punto_venta[],2,0)</f>
        <v>2</v>
      </c>
      <c r="F10620" t="s">
        <v>16</v>
      </c>
      <c r="G10620">
        <f>+VLOOKUP(Tabla2[[#This Row],[Cultivo]],Cod_categoría[],2,0)</f>
        <v>100109001</v>
      </c>
      <c r="H10620" t="str">
        <f>+VLOOKUP(F10620,Codigos[],2,0)</f>
        <v>Uva</v>
      </c>
      <c r="I10620">
        <f>+VLOOKUP(Tabla2[[#This Row],[Categoría]],Cod_procesamiento10[],2,0)</f>
        <v>11</v>
      </c>
      <c r="J10620" t="s">
        <v>163</v>
      </c>
      <c r="K10620" s="3">
        <v>1591.35</v>
      </c>
    </row>
    <row r="10621" spans="1:11" x14ac:dyDescent="0.35">
      <c r="A10621">
        <v>2014</v>
      </c>
      <c r="B10621" s="5" t="s">
        <v>52</v>
      </c>
      <c r="C10621" s="10">
        <v>41730</v>
      </c>
      <c r="D10621" t="s">
        <v>2</v>
      </c>
      <c r="E10621">
        <f>+VLOOKUP(Tabla2[[#This Row],[Punto de venta]],Punto_venta[],2,0)</f>
        <v>1</v>
      </c>
      <c r="F10621" t="s">
        <v>9</v>
      </c>
      <c r="G10621">
        <f>+VLOOKUP(Tabla2[[#This Row],[Cultivo]],Cod_categoría[],2,0)</f>
        <v>100102003</v>
      </c>
      <c r="H10621" t="str">
        <f>+VLOOKUP(F10621,Codigos[],2,0)</f>
        <v>Cítricos</v>
      </c>
      <c r="I10621">
        <f>+VLOOKUP(Tabla2[[#This Row],[Categoría]],Cod_procesamiento10[],2,0)</f>
        <v>2</v>
      </c>
      <c r="J10621" t="s">
        <v>163</v>
      </c>
      <c r="K10621" s="3">
        <v>1326.5</v>
      </c>
    </row>
    <row r="10622" spans="1:11" x14ac:dyDescent="0.35">
      <c r="A10622">
        <v>2014</v>
      </c>
      <c r="B10622" s="5" t="s">
        <v>52</v>
      </c>
      <c r="C10622" s="10">
        <v>41730</v>
      </c>
      <c r="D10622" t="s">
        <v>2</v>
      </c>
      <c r="E10622">
        <f>+VLOOKUP(Tabla2[[#This Row],[Punto de venta]],Punto_venta[],2,0)</f>
        <v>1</v>
      </c>
      <c r="F10622" t="s">
        <v>10</v>
      </c>
      <c r="G10622">
        <f>+VLOOKUP(Tabla2[[#This Row],[Cultivo]],Cod_categoría[],2,0)</f>
        <v>100104002</v>
      </c>
      <c r="H10622" t="str">
        <f>+VLOOKUP(F10622,Codigos[],2,0)</f>
        <v>Frutos de pepita</v>
      </c>
      <c r="I10622">
        <f>+VLOOKUP(Tabla2[[#This Row],[Categoría]],Cod_procesamiento10[],2,0)</f>
        <v>3</v>
      </c>
      <c r="J10622" t="s">
        <v>163</v>
      </c>
      <c r="K10622" s="3">
        <v>459.62</v>
      </c>
    </row>
    <row r="10623" spans="1:11" x14ac:dyDescent="0.35">
      <c r="A10623">
        <v>2014</v>
      </c>
      <c r="B10623" s="5" t="s">
        <v>52</v>
      </c>
      <c r="C10623" s="10">
        <v>41730</v>
      </c>
      <c r="D10623" t="s">
        <v>2</v>
      </c>
      <c r="E10623">
        <f>+VLOOKUP(Tabla2[[#This Row],[Punto de venta]],Punto_venta[],2,0)</f>
        <v>1</v>
      </c>
      <c r="F10623" t="s">
        <v>11</v>
      </c>
      <c r="G10623">
        <f>+VLOOKUP(Tabla2[[#This Row],[Cultivo]],Cod_categoría[],2,0)</f>
        <v>100102005</v>
      </c>
      <c r="H10623" t="str">
        <f>+VLOOKUP(F10623,Codigos[],2,0)</f>
        <v>Cítricos</v>
      </c>
      <c r="I10623">
        <f>+VLOOKUP(Tabla2[[#This Row],[Categoría]],Cod_procesamiento10[],2,0)</f>
        <v>2</v>
      </c>
      <c r="J10623" t="s">
        <v>163</v>
      </c>
      <c r="K10623" s="3">
        <v>775.02</v>
      </c>
    </row>
    <row r="10624" spans="1:11" x14ac:dyDescent="0.35">
      <c r="A10624">
        <v>2014</v>
      </c>
      <c r="B10624" s="5" t="s">
        <v>52</v>
      </c>
      <c r="C10624" s="10">
        <v>41730</v>
      </c>
      <c r="D10624" t="s">
        <v>2</v>
      </c>
      <c r="E10624">
        <f>+VLOOKUP(Tabla2[[#This Row],[Punto de venta]],Punto_venta[],2,0)</f>
        <v>1</v>
      </c>
      <c r="F10624" t="s">
        <v>13</v>
      </c>
      <c r="G10624">
        <f>+VLOOKUP(Tabla2[[#This Row],[Cultivo]],Cod_categoría[],2,0)</f>
        <v>100106002</v>
      </c>
      <c r="H10624" t="str">
        <f>+VLOOKUP(F10624,Codigos[],2,0)</f>
        <v>Frutos oleaginosos</v>
      </c>
      <c r="I10624">
        <f>+VLOOKUP(Tabla2[[#This Row],[Categoría]],Cod_procesamiento10[],2,0)</f>
        <v>12</v>
      </c>
      <c r="J10624" t="s">
        <v>163</v>
      </c>
      <c r="K10624" s="3">
        <v>1300.78</v>
      </c>
    </row>
    <row r="10625" spans="1:11" x14ac:dyDescent="0.35">
      <c r="A10625">
        <v>2014</v>
      </c>
      <c r="B10625" s="5" t="s">
        <v>52</v>
      </c>
      <c r="C10625" s="10">
        <v>41730</v>
      </c>
      <c r="D10625" t="s">
        <v>2</v>
      </c>
      <c r="E10625">
        <f>+VLOOKUP(Tabla2[[#This Row],[Punto de venta]],Punto_venta[],2,0)</f>
        <v>1</v>
      </c>
      <c r="F10625" t="s">
        <v>14</v>
      </c>
      <c r="G10625">
        <f>+VLOOKUP(Tabla2[[#This Row],[Cultivo]],Cod_categoría[],2,0)</f>
        <v>100104005</v>
      </c>
      <c r="H10625" t="str">
        <f>+VLOOKUP(F10625,Codigos[],2,0)</f>
        <v>Frutos de pepita</v>
      </c>
      <c r="I10625">
        <f>+VLOOKUP(Tabla2[[#This Row],[Categoría]],Cod_procesamiento10[],2,0)</f>
        <v>3</v>
      </c>
      <c r="J10625" t="s">
        <v>163</v>
      </c>
      <c r="K10625" s="3">
        <v>559.69000000000005</v>
      </c>
    </row>
    <row r="10626" spans="1:11" x14ac:dyDescent="0.35">
      <c r="A10626">
        <v>2014</v>
      </c>
      <c r="B10626" s="5" t="s">
        <v>52</v>
      </c>
      <c r="C10626" s="10">
        <v>41730</v>
      </c>
      <c r="D10626" t="s">
        <v>2</v>
      </c>
      <c r="E10626">
        <f>+VLOOKUP(Tabla2[[#This Row],[Punto de venta]],Punto_venta[],2,0)</f>
        <v>1</v>
      </c>
      <c r="F10626" t="s">
        <v>15</v>
      </c>
      <c r="G10626">
        <f>+VLOOKUP(Tabla2[[#This Row],[Cultivo]],Cod_categoría[],2,0)</f>
        <v>100108006</v>
      </c>
      <c r="H10626" t="str">
        <f>+VLOOKUP(F10626,Codigos[],2,0)</f>
        <v>Frutos tropicales y subtropicales</v>
      </c>
      <c r="I10626">
        <f>+VLOOKUP(Tabla2[[#This Row],[Categoría]],Cod_procesamiento10[],2,0)</f>
        <v>4</v>
      </c>
      <c r="J10626" t="s">
        <v>163</v>
      </c>
      <c r="K10626" s="3">
        <v>445.98</v>
      </c>
    </row>
    <row r="10627" spans="1:11" x14ac:dyDescent="0.35">
      <c r="A10627">
        <v>2014</v>
      </c>
      <c r="B10627" s="5" t="s">
        <v>52</v>
      </c>
      <c r="C10627" s="10">
        <v>41730</v>
      </c>
      <c r="D10627" t="s">
        <v>2</v>
      </c>
      <c r="E10627">
        <f>+VLOOKUP(Tabla2[[#This Row],[Punto de venta]],Punto_venta[],2,0)</f>
        <v>1</v>
      </c>
      <c r="F10627" t="s">
        <v>18</v>
      </c>
      <c r="G10627">
        <f>+VLOOKUP(Tabla2[[#This Row],[Cultivo]],Cod_categoría[],2,0)</f>
        <v>100114042</v>
      </c>
      <c r="H10627" t="str">
        <f>+VLOOKUP(F10627,Codigos[],2,0)</f>
        <v>Otros</v>
      </c>
      <c r="I10627">
        <f>+VLOOKUP(Tabla2[[#This Row],[Categoría]],Cod_procesamiento10[],2,0)</f>
        <v>13</v>
      </c>
      <c r="J10627" t="s">
        <v>163</v>
      </c>
      <c r="K10627" s="3">
        <v>841.29</v>
      </c>
    </row>
    <row r="10628" spans="1:11" x14ac:dyDescent="0.35">
      <c r="A10628">
        <v>2014</v>
      </c>
      <c r="B10628" s="5" t="s">
        <v>52</v>
      </c>
      <c r="C10628" s="10">
        <v>41730</v>
      </c>
      <c r="D10628" t="s">
        <v>2</v>
      </c>
      <c r="E10628">
        <f>+VLOOKUP(Tabla2[[#This Row],[Punto de venta]],Punto_venta[],2,0)</f>
        <v>1</v>
      </c>
      <c r="F10628" t="s">
        <v>16</v>
      </c>
      <c r="G10628">
        <f>+VLOOKUP(Tabla2[[#This Row],[Cultivo]],Cod_categoría[],2,0)</f>
        <v>100109001</v>
      </c>
      <c r="H10628" t="str">
        <f>+VLOOKUP(F10628,Codigos[],2,0)</f>
        <v>Uva</v>
      </c>
      <c r="I10628">
        <f>+VLOOKUP(Tabla2[[#This Row],[Categoría]],Cod_procesamiento10[],2,0)</f>
        <v>11</v>
      </c>
      <c r="J10628" t="s">
        <v>163</v>
      </c>
      <c r="K10628" s="3">
        <v>688.75</v>
      </c>
    </row>
    <row r="10629" spans="1:11" x14ac:dyDescent="0.35">
      <c r="A10629">
        <v>2014</v>
      </c>
      <c r="B10629" s="5" t="s">
        <v>52</v>
      </c>
      <c r="C10629" s="10">
        <v>41730</v>
      </c>
      <c r="D10629" t="s">
        <v>17</v>
      </c>
      <c r="E10629">
        <f>+VLOOKUP(Tabla2[[#This Row],[Punto de venta]],Punto_venta[],2,0)</f>
        <v>2</v>
      </c>
      <c r="F10629" t="s">
        <v>9</v>
      </c>
      <c r="G10629">
        <f>+VLOOKUP(Tabla2[[#This Row],[Cultivo]],Cod_categoría[],2,0)</f>
        <v>100102003</v>
      </c>
      <c r="H10629" t="str">
        <f>+VLOOKUP(F10629,Codigos[],2,0)</f>
        <v>Cítricos</v>
      </c>
      <c r="I10629">
        <f>+VLOOKUP(Tabla2[[#This Row],[Categoría]],Cod_procesamiento10[],2,0)</f>
        <v>2</v>
      </c>
      <c r="J10629" t="s">
        <v>163</v>
      </c>
      <c r="K10629" s="3">
        <v>1838.35</v>
      </c>
    </row>
    <row r="10630" spans="1:11" x14ac:dyDescent="0.35">
      <c r="A10630">
        <v>2014</v>
      </c>
      <c r="B10630" s="5" t="s">
        <v>52</v>
      </c>
      <c r="C10630" s="10">
        <v>41730</v>
      </c>
      <c r="D10630" t="s">
        <v>17</v>
      </c>
      <c r="E10630">
        <f>+VLOOKUP(Tabla2[[#This Row],[Punto de venta]],Punto_venta[],2,0)</f>
        <v>2</v>
      </c>
      <c r="F10630" t="s">
        <v>10</v>
      </c>
      <c r="G10630">
        <f>+VLOOKUP(Tabla2[[#This Row],[Cultivo]],Cod_categoría[],2,0)</f>
        <v>100104002</v>
      </c>
      <c r="H10630" t="str">
        <f>+VLOOKUP(F10630,Codigos[],2,0)</f>
        <v>Frutos de pepita</v>
      </c>
      <c r="I10630">
        <f>+VLOOKUP(Tabla2[[#This Row],[Categoría]],Cod_procesamiento10[],2,0)</f>
        <v>3</v>
      </c>
      <c r="J10630" t="s">
        <v>163</v>
      </c>
      <c r="K10630" s="3">
        <v>1076.6600000000001</v>
      </c>
    </row>
    <row r="10631" spans="1:11" x14ac:dyDescent="0.35">
      <c r="A10631">
        <v>2014</v>
      </c>
      <c r="B10631" s="5" t="s">
        <v>52</v>
      </c>
      <c r="C10631" s="10">
        <v>41730</v>
      </c>
      <c r="D10631" t="s">
        <v>17</v>
      </c>
      <c r="E10631">
        <f>+VLOOKUP(Tabla2[[#This Row],[Punto de venta]],Punto_venta[],2,0)</f>
        <v>2</v>
      </c>
      <c r="F10631" t="s">
        <v>11</v>
      </c>
      <c r="G10631">
        <f>+VLOOKUP(Tabla2[[#This Row],[Cultivo]],Cod_categoría[],2,0)</f>
        <v>100102005</v>
      </c>
      <c r="H10631" t="str">
        <f>+VLOOKUP(F10631,Codigos[],2,0)</f>
        <v>Cítricos</v>
      </c>
      <c r="I10631">
        <f>+VLOOKUP(Tabla2[[#This Row],[Categoría]],Cod_procesamiento10[],2,0)</f>
        <v>2</v>
      </c>
      <c r="J10631" t="s">
        <v>163</v>
      </c>
      <c r="K10631" s="3">
        <v>1184.43</v>
      </c>
    </row>
    <row r="10632" spans="1:11" x14ac:dyDescent="0.35">
      <c r="A10632">
        <v>2014</v>
      </c>
      <c r="B10632" s="5" t="s">
        <v>52</v>
      </c>
      <c r="C10632" s="10">
        <v>41730</v>
      </c>
      <c r="D10632" t="s">
        <v>17</v>
      </c>
      <c r="E10632">
        <f>+VLOOKUP(Tabla2[[#This Row],[Punto de venta]],Punto_venta[],2,0)</f>
        <v>2</v>
      </c>
      <c r="F10632" t="s">
        <v>13</v>
      </c>
      <c r="G10632">
        <f>+VLOOKUP(Tabla2[[#This Row],[Cultivo]],Cod_categoría[],2,0)</f>
        <v>100106002</v>
      </c>
      <c r="H10632" t="str">
        <f>+VLOOKUP(F10632,Codigos[],2,0)</f>
        <v>Frutos oleaginosos</v>
      </c>
      <c r="I10632">
        <f>+VLOOKUP(Tabla2[[#This Row],[Categoría]],Cod_procesamiento10[],2,0)</f>
        <v>12</v>
      </c>
      <c r="J10632" t="s">
        <v>163</v>
      </c>
      <c r="K10632" s="3">
        <v>1654.46</v>
      </c>
    </row>
    <row r="10633" spans="1:11" x14ac:dyDescent="0.35">
      <c r="A10633">
        <v>2014</v>
      </c>
      <c r="B10633" s="5" t="s">
        <v>52</v>
      </c>
      <c r="C10633" s="10">
        <v>41730</v>
      </c>
      <c r="D10633" t="s">
        <v>17</v>
      </c>
      <c r="E10633">
        <f>+VLOOKUP(Tabla2[[#This Row],[Punto de venta]],Punto_venta[],2,0)</f>
        <v>2</v>
      </c>
      <c r="F10633" t="s">
        <v>14</v>
      </c>
      <c r="G10633">
        <f>+VLOOKUP(Tabla2[[#This Row],[Cultivo]],Cod_categoría[],2,0)</f>
        <v>100104005</v>
      </c>
      <c r="H10633" t="str">
        <f>+VLOOKUP(F10633,Codigos[],2,0)</f>
        <v>Frutos de pepita</v>
      </c>
      <c r="I10633">
        <f>+VLOOKUP(Tabla2[[#This Row],[Categoría]],Cod_procesamiento10[],2,0)</f>
        <v>3</v>
      </c>
      <c r="J10633" t="s">
        <v>163</v>
      </c>
      <c r="K10633" s="3">
        <v>995.99</v>
      </c>
    </row>
    <row r="10634" spans="1:11" x14ac:dyDescent="0.35">
      <c r="A10634">
        <v>2014</v>
      </c>
      <c r="B10634" s="5" t="s">
        <v>52</v>
      </c>
      <c r="C10634" s="10">
        <v>41730</v>
      </c>
      <c r="D10634" t="s">
        <v>17</v>
      </c>
      <c r="E10634">
        <f>+VLOOKUP(Tabla2[[#This Row],[Punto de venta]],Punto_venta[],2,0)</f>
        <v>2</v>
      </c>
      <c r="F10634" t="s">
        <v>15</v>
      </c>
      <c r="G10634">
        <f>+VLOOKUP(Tabla2[[#This Row],[Cultivo]],Cod_categoría[],2,0)</f>
        <v>100108006</v>
      </c>
      <c r="H10634" t="str">
        <f>+VLOOKUP(F10634,Codigos[],2,0)</f>
        <v>Frutos tropicales y subtropicales</v>
      </c>
      <c r="I10634">
        <f>+VLOOKUP(Tabla2[[#This Row],[Categoría]],Cod_procesamiento10[],2,0)</f>
        <v>4</v>
      </c>
      <c r="J10634" t="s">
        <v>163</v>
      </c>
      <c r="K10634" s="3">
        <v>626.95000000000005</v>
      </c>
    </row>
    <row r="10635" spans="1:11" x14ac:dyDescent="0.35">
      <c r="A10635">
        <v>2014</v>
      </c>
      <c r="B10635" s="5" t="s">
        <v>52</v>
      </c>
      <c r="C10635" s="10">
        <v>41730</v>
      </c>
      <c r="D10635" t="s">
        <v>17</v>
      </c>
      <c r="E10635">
        <f>+VLOOKUP(Tabla2[[#This Row],[Punto de venta]],Punto_venta[],2,0)</f>
        <v>2</v>
      </c>
      <c r="F10635" t="s">
        <v>18</v>
      </c>
      <c r="G10635">
        <f>+VLOOKUP(Tabla2[[#This Row],[Cultivo]],Cod_categoría[],2,0)</f>
        <v>100114042</v>
      </c>
      <c r="H10635" t="str">
        <f>+VLOOKUP(F10635,Codigos[],2,0)</f>
        <v>Otros</v>
      </c>
      <c r="I10635">
        <f>+VLOOKUP(Tabla2[[#This Row],[Categoría]],Cod_procesamiento10[],2,0)</f>
        <v>13</v>
      </c>
      <c r="J10635" t="s">
        <v>163</v>
      </c>
      <c r="K10635" s="3">
        <v>1550.47</v>
      </c>
    </row>
    <row r="10636" spans="1:11" x14ac:dyDescent="0.35">
      <c r="A10636">
        <v>2014</v>
      </c>
      <c r="B10636" s="5" t="s">
        <v>52</v>
      </c>
      <c r="C10636" s="10">
        <v>41730</v>
      </c>
      <c r="D10636" t="s">
        <v>17</v>
      </c>
      <c r="E10636">
        <f>+VLOOKUP(Tabla2[[#This Row],[Punto de venta]],Punto_venta[],2,0)</f>
        <v>2</v>
      </c>
      <c r="F10636" t="s">
        <v>16</v>
      </c>
      <c r="G10636">
        <f>+VLOOKUP(Tabla2[[#This Row],[Cultivo]],Cod_categoría[],2,0)</f>
        <v>100109001</v>
      </c>
      <c r="H10636" t="str">
        <f>+VLOOKUP(F10636,Codigos[],2,0)</f>
        <v>Uva</v>
      </c>
      <c r="I10636">
        <f>+VLOOKUP(Tabla2[[#This Row],[Categoría]],Cod_procesamiento10[],2,0)</f>
        <v>11</v>
      </c>
      <c r="J10636" t="s">
        <v>163</v>
      </c>
      <c r="K10636" s="3">
        <v>1621.11</v>
      </c>
    </row>
    <row r="10637" spans="1:11" x14ac:dyDescent="0.35">
      <c r="A10637">
        <v>2014</v>
      </c>
      <c r="B10637" s="5" t="s">
        <v>52</v>
      </c>
      <c r="C10637" s="10">
        <v>41730</v>
      </c>
      <c r="D10637" t="s">
        <v>2</v>
      </c>
      <c r="E10637">
        <f>+VLOOKUP(Tabla2[[#This Row],[Punto de venta]],Punto_venta[],2,0)</f>
        <v>1</v>
      </c>
      <c r="F10637" t="s">
        <v>9</v>
      </c>
      <c r="G10637">
        <f>+VLOOKUP(Tabla2[[#This Row],[Cultivo]],Cod_categoría[],2,0)</f>
        <v>100102003</v>
      </c>
      <c r="H10637" t="str">
        <f>+VLOOKUP(F10637,Codigos[],2,0)</f>
        <v>Cítricos</v>
      </c>
      <c r="I10637">
        <f>+VLOOKUP(Tabla2[[#This Row],[Categoría]],Cod_procesamiento10[],2,0)</f>
        <v>2</v>
      </c>
      <c r="J10637" t="s">
        <v>163</v>
      </c>
      <c r="K10637" s="3">
        <v>1153.5999999999999</v>
      </c>
    </row>
    <row r="10638" spans="1:11" x14ac:dyDescent="0.35">
      <c r="A10638">
        <v>2014</v>
      </c>
      <c r="B10638" s="5" t="s">
        <v>52</v>
      </c>
      <c r="C10638" s="10">
        <v>41730</v>
      </c>
      <c r="D10638" t="s">
        <v>2</v>
      </c>
      <c r="E10638">
        <f>+VLOOKUP(Tabla2[[#This Row],[Punto de venta]],Punto_venta[],2,0)</f>
        <v>1</v>
      </c>
      <c r="F10638" t="s">
        <v>10</v>
      </c>
      <c r="G10638">
        <f>+VLOOKUP(Tabla2[[#This Row],[Cultivo]],Cod_categoría[],2,0)</f>
        <v>100104002</v>
      </c>
      <c r="H10638" t="str">
        <f>+VLOOKUP(F10638,Codigos[],2,0)</f>
        <v>Frutos de pepita</v>
      </c>
      <c r="I10638">
        <f>+VLOOKUP(Tabla2[[#This Row],[Categoría]],Cod_procesamiento10[],2,0)</f>
        <v>3</v>
      </c>
      <c r="J10638" t="s">
        <v>163</v>
      </c>
      <c r="K10638" s="3">
        <v>431.48</v>
      </c>
    </row>
    <row r="10639" spans="1:11" x14ac:dyDescent="0.35">
      <c r="A10639">
        <v>2014</v>
      </c>
      <c r="B10639" s="5" t="s">
        <v>52</v>
      </c>
      <c r="C10639" s="10">
        <v>41730</v>
      </c>
      <c r="D10639" t="s">
        <v>2</v>
      </c>
      <c r="E10639">
        <f>+VLOOKUP(Tabla2[[#This Row],[Punto de venta]],Punto_venta[],2,0)</f>
        <v>1</v>
      </c>
      <c r="F10639" t="s">
        <v>11</v>
      </c>
      <c r="G10639">
        <f>+VLOOKUP(Tabla2[[#This Row],[Cultivo]],Cod_categoría[],2,0)</f>
        <v>100102005</v>
      </c>
      <c r="H10639" t="str">
        <f>+VLOOKUP(F10639,Codigos[],2,0)</f>
        <v>Cítricos</v>
      </c>
      <c r="I10639">
        <f>+VLOOKUP(Tabla2[[#This Row],[Categoría]],Cod_procesamiento10[],2,0)</f>
        <v>2</v>
      </c>
      <c r="J10639" t="s">
        <v>163</v>
      </c>
      <c r="K10639" s="3">
        <v>783.51</v>
      </c>
    </row>
    <row r="10640" spans="1:11" x14ac:dyDescent="0.35">
      <c r="A10640">
        <v>2014</v>
      </c>
      <c r="B10640" s="5" t="s">
        <v>52</v>
      </c>
      <c r="C10640" s="10">
        <v>41730</v>
      </c>
      <c r="D10640" t="s">
        <v>2</v>
      </c>
      <c r="E10640">
        <f>+VLOOKUP(Tabla2[[#This Row],[Punto de venta]],Punto_venta[],2,0)</f>
        <v>1</v>
      </c>
      <c r="F10640" t="s">
        <v>13</v>
      </c>
      <c r="G10640">
        <f>+VLOOKUP(Tabla2[[#This Row],[Cultivo]],Cod_categoría[],2,0)</f>
        <v>100106002</v>
      </c>
      <c r="H10640" t="str">
        <f>+VLOOKUP(F10640,Codigos[],2,0)</f>
        <v>Frutos oleaginosos</v>
      </c>
      <c r="I10640">
        <f>+VLOOKUP(Tabla2[[#This Row],[Categoría]],Cod_procesamiento10[],2,0)</f>
        <v>12</v>
      </c>
      <c r="J10640" t="s">
        <v>163</v>
      </c>
      <c r="K10640" s="3">
        <v>1293.52</v>
      </c>
    </row>
    <row r="10641" spans="1:11" x14ac:dyDescent="0.35">
      <c r="A10641">
        <v>2014</v>
      </c>
      <c r="B10641" s="5" t="s">
        <v>52</v>
      </c>
      <c r="C10641" s="10">
        <v>41730</v>
      </c>
      <c r="D10641" t="s">
        <v>2</v>
      </c>
      <c r="E10641">
        <f>+VLOOKUP(Tabla2[[#This Row],[Punto de venta]],Punto_venta[],2,0)</f>
        <v>1</v>
      </c>
      <c r="F10641" t="s">
        <v>14</v>
      </c>
      <c r="G10641">
        <f>+VLOOKUP(Tabla2[[#This Row],[Cultivo]],Cod_categoría[],2,0)</f>
        <v>100104005</v>
      </c>
      <c r="H10641" t="str">
        <f>+VLOOKUP(F10641,Codigos[],2,0)</f>
        <v>Frutos de pepita</v>
      </c>
      <c r="I10641">
        <f>+VLOOKUP(Tabla2[[#This Row],[Categoría]],Cod_procesamiento10[],2,0)</f>
        <v>3</v>
      </c>
      <c r="J10641" t="s">
        <v>163</v>
      </c>
      <c r="K10641" s="3">
        <v>515.49</v>
      </c>
    </row>
    <row r="10642" spans="1:11" x14ac:dyDescent="0.35">
      <c r="A10642">
        <v>2014</v>
      </c>
      <c r="B10642" s="5" t="s">
        <v>52</v>
      </c>
      <c r="C10642" s="10">
        <v>41730</v>
      </c>
      <c r="D10642" t="s">
        <v>2</v>
      </c>
      <c r="E10642">
        <f>+VLOOKUP(Tabla2[[#This Row],[Punto de venta]],Punto_venta[],2,0)</f>
        <v>1</v>
      </c>
      <c r="F10642" t="s">
        <v>15</v>
      </c>
      <c r="G10642">
        <f>+VLOOKUP(Tabla2[[#This Row],[Cultivo]],Cod_categoría[],2,0)</f>
        <v>100108006</v>
      </c>
      <c r="H10642" t="str">
        <f>+VLOOKUP(F10642,Codigos[],2,0)</f>
        <v>Frutos tropicales y subtropicales</v>
      </c>
      <c r="I10642">
        <f>+VLOOKUP(Tabla2[[#This Row],[Categoría]],Cod_procesamiento10[],2,0)</f>
        <v>4</v>
      </c>
      <c r="J10642" t="s">
        <v>163</v>
      </c>
      <c r="K10642" s="3">
        <v>445.22</v>
      </c>
    </row>
    <row r="10643" spans="1:11" x14ac:dyDescent="0.35">
      <c r="A10643">
        <v>2014</v>
      </c>
      <c r="B10643" s="5" t="s">
        <v>52</v>
      </c>
      <c r="C10643" s="10">
        <v>41730</v>
      </c>
      <c r="D10643" t="s">
        <v>2</v>
      </c>
      <c r="E10643">
        <f>+VLOOKUP(Tabla2[[#This Row],[Punto de venta]],Punto_venta[],2,0)</f>
        <v>1</v>
      </c>
      <c r="F10643" t="s">
        <v>18</v>
      </c>
      <c r="G10643">
        <f>+VLOOKUP(Tabla2[[#This Row],[Cultivo]],Cod_categoría[],2,0)</f>
        <v>100114042</v>
      </c>
      <c r="H10643" t="str">
        <f>+VLOOKUP(F10643,Codigos[],2,0)</f>
        <v>Otros</v>
      </c>
      <c r="I10643">
        <f>+VLOOKUP(Tabla2[[#This Row],[Categoría]],Cod_procesamiento10[],2,0)</f>
        <v>13</v>
      </c>
      <c r="J10643" t="s">
        <v>163</v>
      </c>
      <c r="K10643" s="3">
        <v>824.58</v>
      </c>
    </row>
    <row r="10644" spans="1:11" x14ac:dyDescent="0.35">
      <c r="A10644">
        <v>2014</v>
      </c>
      <c r="B10644" s="5" t="s">
        <v>52</v>
      </c>
      <c r="C10644" s="10">
        <v>41730</v>
      </c>
      <c r="D10644" t="s">
        <v>2</v>
      </c>
      <c r="E10644">
        <f>+VLOOKUP(Tabla2[[#This Row],[Punto de venta]],Punto_venta[],2,0)</f>
        <v>1</v>
      </c>
      <c r="F10644" t="s">
        <v>16</v>
      </c>
      <c r="G10644">
        <f>+VLOOKUP(Tabla2[[#This Row],[Cultivo]],Cod_categoría[],2,0)</f>
        <v>100109001</v>
      </c>
      <c r="H10644" t="str">
        <f>+VLOOKUP(F10644,Codigos[],2,0)</f>
        <v>Uva</v>
      </c>
      <c r="I10644">
        <f>+VLOOKUP(Tabla2[[#This Row],[Categoría]],Cod_procesamiento10[],2,0)</f>
        <v>11</v>
      </c>
      <c r="J10644" t="s">
        <v>163</v>
      </c>
      <c r="K10644" s="3">
        <v>713.47</v>
      </c>
    </row>
    <row r="10645" spans="1:11" x14ac:dyDescent="0.35">
      <c r="A10645">
        <v>2014</v>
      </c>
      <c r="B10645" s="5" t="s">
        <v>52</v>
      </c>
      <c r="C10645" s="10">
        <v>41730</v>
      </c>
      <c r="D10645" t="s">
        <v>17</v>
      </c>
      <c r="E10645">
        <f>+VLOOKUP(Tabla2[[#This Row],[Punto de venta]],Punto_venta[],2,0)</f>
        <v>2</v>
      </c>
      <c r="F10645" t="s">
        <v>9</v>
      </c>
      <c r="G10645">
        <f>+VLOOKUP(Tabla2[[#This Row],[Cultivo]],Cod_categoría[],2,0)</f>
        <v>100102003</v>
      </c>
      <c r="H10645" t="str">
        <f>+VLOOKUP(F10645,Codigos[],2,0)</f>
        <v>Cítricos</v>
      </c>
      <c r="I10645">
        <f>+VLOOKUP(Tabla2[[#This Row],[Categoría]],Cod_procesamiento10[],2,0)</f>
        <v>2</v>
      </c>
      <c r="J10645" t="s">
        <v>163</v>
      </c>
      <c r="K10645" s="3">
        <v>1801.53</v>
      </c>
    </row>
    <row r="10646" spans="1:11" x14ac:dyDescent="0.35">
      <c r="A10646">
        <v>2014</v>
      </c>
      <c r="B10646" s="5" t="s">
        <v>52</v>
      </c>
      <c r="C10646" s="10">
        <v>41730</v>
      </c>
      <c r="D10646" t="s">
        <v>17</v>
      </c>
      <c r="E10646">
        <f>+VLOOKUP(Tabla2[[#This Row],[Punto de venta]],Punto_venta[],2,0)</f>
        <v>2</v>
      </c>
      <c r="F10646" t="s">
        <v>10</v>
      </c>
      <c r="G10646">
        <f>+VLOOKUP(Tabla2[[#This Row],[Cultivo]],Cod_categoría[],2,0)</f>
        <v>100104002</v>
      </c>
      <c r="H10646" t="str">
        <f>+VLOOKUP(F10646,Codigos[],2,0)</f>
        <v>Frutos de pepita</v>
      </c>
      <c r="I10646">
        <f>+VLOOKUP(Tabla2[[#This Row],[Categoría]],Cod_procesamiento10[],2,0)</f>
        <v>3</v>
      </c>
      <c r="J10646" t="s">
        <v>163</v>
      </c>
      <c r="K10646" s="3">
        <v>971.86</v>
      </c>
    </row>
    <row r="10647" spans="1:11" x14ac:dyDescent="0.35">
      <c r="A10647">
        <v>2014</v>
      </c>
      <c r="B10647" s="5" t="s">
        <v>52</v>
      </c>
      <c r="C10647" s="10">
        <v>41730</v>
      </c>
      <c r="D10647" t="s">
        <v>17</v>
      </c>
      <c r="E10647">
        <f>+VLOOKUP(Tabla2[[#This Row],[Punto de venta]],Punto_venta[],2,0)</f>
        <v>2</v>
      </c>
      <c r="F10647" t="s">
        <v>11</v>
      </c>
      <c r="G10647">
        <f>+VLOOKUP(Tabla2[[#This Row],[Cultivo]],Cod_categoría[],2,0)</f>
        <v>100102005</v>
      </c>
      <c r="H10647" t="str">
        <f>+VLOOKUP(F10647,Codigos[],2,0)</f>
        <v>Cítricos</v>
      </c>
      <c r="I10647">
        <f>+VLOOKUP(Tabla2[[#This Row],[Categoría]],Cod_procesamiento10[],2,0)</f>
        <v>2</v>
      </c>
      <c r="J10647" t="s">
        <v>163</v>
      </c>
      <c r="K10647" s="3">
        <v>1287.33</v>
      </c>
    </row>
    <row r="10648" spans="1:11" x14ac:dyDescent="0.35">
      <c r="A10648">
        <v>2014</v>
      </c>
      <c r="B10648" s="5" t="s">
        <v>52</v>
      </c>
      <c r="C10648" s="10">
        <v>41730</v>
      </c>
      <c r="D10648" t="s">
        <v>17</v>
      </c>
      <c r="E10648">
        <f>+VLOOKUP(Tabla2[[#This Row],[Punto de venta]],Punto_venta[],2,0)</f>
        <v>2</v>
      </c>
      <c r="F10648" t="s">
        <v>13</v>
      </c>
      <c r="G10648">
        <f>+VLOOKUP(Tabla2[[#This Row],[Cultivo]],Cod_categoría[],2,0)</f>
        <v>100106002</v>
      </c>
      <c r="H10648" t="str">
        <f>+VLOOKUP(F10648,Codigos[],2,0)</f>
        <v>Frutos oleaginosos</v>
      </c>
      <c r="I10648">
        <f>+VLOOKUP(Tabla2[[#This Row],[Categoría]],Cod_procesamiento10[],2,0)</f>
        <v>12</v>
      </c>
      <c r="J10648" t="s">
        <v>163</v>
      </c>
      <c r="K10648" s="3">
        <v>1654.89</v>
      </c>
    </row>
    <row r="10649" spans="1:11" x14ac:dyDescent="0.35">
      <c r="A10649">
        <v>2014</v>
      </c>
      <c r="B10649" s="5" t="s">
        <v>52</v>
      </c>
      <c r="C10649" s="10">
        <v>41730</v>
      </c>
      <c r="D10649" t="s">
        <v>17</v>
      </c>
      <c r="E10649">
        <f>+VLOOKUP(Tabla2[[#This Row],[Punto de venta]],Punto_venta[],2,0)</f>
        <v>2</v>
      </c>
      <c r="F10649" t="s">
        <v>14</v>
      </c>
      <c r="G10649">
        <f>+VLOOKUP(Tabla2[[#This Row],[Cultivo]],Cod_categoría[],2,0)</f>
        <v>100104005</v>
      </c>
      <c r="H10649" t="str">
        <f>+VLOOKUP(F10649,Codigos[],2,0)</f>
        <v>Frutos de pepita</v>
      </c>
      <c r="I10649">
        <f>+VLOOKUP(Tabla2[[#This Row],[Categoría]],Cod_procesamiento10[],2,0)</f>
        <v>3</v>
      </c>
      <c r="J10649" t="s">
        <v>163</v>
      </c>
      <c r="K10649" s="3">
        <v>879.85</v>
      </c>
    </row>
    <row r="10650" spans="1:11" x14ac:dyDescent="0.35">
      <c r="A10650">
        <v>2014</v>
      </c>
      <c r="B10650" s="5" t="s">
        <v>52</v>
      </c>
      <c r="C10650" s="10">
        <v>41730</v>
      </c>
      <c r="D10650" t="s">
        <v>17</v>
      </c>
      <c r="E10650">
        <f>+VLOOKUP(Tabla2[[#This Row],[Punto de venta]],Punto_venta[],2,0)</f>
        <v>2</v>
      </c>
      <c r="F10650" t="s">
        <v>15</v>
      </c>
      <c r="G10650">
        <f>+VLOOKUP(Tabla2[[#This Row],[Cultivo]],Cod_categoría[],2,0)</f>
        <v>100108006</v>
      </c>
      <c r="H10650" t="str">
        <f>+VLOOKUP(F10650,Codigos[],2,0)</f>
        <v>Frutos tropicales y subtropicales</v>
      </c>
      <c r="I10650">
        <f>+VLOOKUP(Tabla2[[#This Row],[Categoría]],Cod_procesamiento10[],2,0)</f>
        <v>4</v>
      </c>
      <c r="J10650" t="s">
        <v>163</v>
      </c>
      <c r="K10650" s="3">
        <v>635.6</v>
      </c>
    </row>
    <row r="10651" spans="1:11" x14ac:dyDescent="0.35">
      <c r="A10651">
        <v>2014</v>
      </c>
      <c r="B10651" s="5" t="s">
        <v>52</v>
      </c>
      <c r="C10651" s="10">
        <v>41730</v>
      </c>
      <c r="D10651" t="s">
        <v>17</v>
      </c>
      <c r="E10651">
        <f>+VLOOKUP(Tabla2[[#This Row],[Punto de venta]],Punto_venta[],2,0)</f>
        <v>2</v>
      </c>
      <c r="F10651" t="s">
        <v>18</v>
      </c>
      <c r="G10651">
        <f>+VLOOKUP(Tabla2[[#This Row],[Cultivo]],Cod_categoría[],2,0)</f>
        <v>100114042</v>
      </c>
      <c r="H10651" t="str">
        <f>+VLOOKUP(F10651,Codigos[],2,0)</f>
        <v>Otros</v>
      </c>
      <c r="I10651">
        <f>+VLOOKUP(Tabla2[[#This Row],[Categoría]],Cod_procesamiento10[],2,0)</f>
        <v>13</v>
      </c>
      <c r="J10651" t="s">
        <v>163</v>
      </c>
      <c r="K10651" s="3">
        <v>1603.17</v>
      </c>
    </row>
    <row r="10652" spans="1:11" x14ac:dyDescent="0.35">
      <c r="A10652">
        <v>2014</v>
      </c>
      <c r="B10652" s="5" t="s">
        <v>52</v>
      </c>
      <c r="C10652" s="10">
        <v>41730</v>
      </c>
      <c r="D10652" t="s">
        <v>17</v>
      </c>
      <c r="E10652">
        <f>+VLOOKUP(Tabla2[[#This Row],[Punto de venta]],Punto_venta[],2,0)</f>
        <v>2</v>
      </c>
      <c r="F10652" t="s">
        <v>16</v>
      </c>
      <c r="G10652">
        <f>+VLOOKUP(Tabla2[[#This Row],[Cultivo]],Cod_categoría[],2,0)</f>
        <v>100109001</v>
      </c>
      <c r="H10652" t="str">
        <f>+VLOOKUP(F10652,Codigos[],2,0)</f>
        <v>Uva</v>
      </c>
      <c r="I10652">
        <f>+VLOOKUP(Tabla2[[#This Row],[Categoría]],Cod_procesamiento10[],2,0)</f>
        <v>11</v>
      </c>
      <c r="J10652" t="s">
        <v>163</v>
      </c>
      <c r="K10652" s="3">
        <v>1465.75</v>
      </c>
    </row>
    <row r="10653" spans="1:11" x14ac:dyDescent="0.35">
      <c r="A10653">
        <v>2014</v>
      </c>
      <c r="B10653" s="5" t="s">
        <v>52</v>
      </c>
      <c r="C10653" s="10">
        <v>41730</v>
      </c>
      <c r="D10653" t="s">
        <v>24</v>
      </c>
      <c r="E10653">
        <f>+VLOOKUP(Tabla2[[#This Row],[Punto de venta]],Punto_venta[],2,0)</f>
        <v>3</v>
      </c>
      <c r="F10653" t="s">
        <v>68</v>
      </c>
      <c r="G10653">
        <f>+VLOOKUP(Tabla2[[#This Row],[Cultivo]],Cod_categoría[],2,0)</f>
        <v>100101001</v>
      </c>
      <c r="H10653" t="str">
        <f>+VLOOKUP(F10653,Codigos[],2,0)</f>
        <v>Berries</v>
      </c>
      <c r="I10653">
        <f>+VLOOKUP(Tabla2[[#This Row],[Categoría]],Cod_procesamiento10[],2,0)</f>
        <v>1</v>
      </c>
      <c r="J10653" t="s">
        <v>163</v>
      </c>
      <c r="K10653" s="3">
        <v>2725.97</v>
      </c>
    </row>
    <row r="10654" spans="1:11" x14ac:dyDescent="0.35">
      <c r="A10654">
        <v>2014</v>
      </c>
      <c r="B10654" s="5" t="s">
        <v>52</v>
      </c>
      <c r="C10654" s="10">
        <v>41730</v>
      </c>
      <c r="D10654" t="s">
        <v>24</v>
      </c>
      <c r="E10654">
        <f>+VLOOKUP(Tabla2[[#This Row],[Punto de venta]],Punto_venta[],2,0)</f>
        <v>3</v>
      </c>
      <c r="F10654" t="s">
        <v>29</v>
      </c>
      <c r="G10654">
        <f>+VLOOKUP(Tabla2[[#This Row],[Cultivo]],Cod_categoría[],2,0)</f>
        <v>100107001</v>
      </c>
      <c r="H10654" t="str">
        <f>+VLOOKUP(F10654,Codigos[],2,0)</f>
        <v>Berries</v>
      </c>
      <c r="I10654">
        <f>+VLOOKUP(Tabla2[[#This Row],[Categoría]],Cod_procesamiento10[],2,0)</f>
        <v>1</v>
      </c>
      <c r="J10654" t="s">
        <v>163</v>
      </c>
      <c r="K10654" s="3">
        <v>690.74</v>
      </c>
    </row>
    <row r="10655" spans="1:11" x14ac:dyDescent="0.35">
      <c r="A10655">
        <v>2014</v>
      </c>
      <c r="B10655" s="5" t="s">
        <v>52</v>
      </c>
      <c r="C10655" s="10">
        <v>41730</v>
      </c>
      <c r="D10655" t="s">
        <v>24</v>
      </c>
      <c r="E10655">
        <f>+VLOOKUP(Tabla2[[#This Row],[Punto de venta]],Punto_venta[],2,0)</f>
        <v>3</v>
      </c>
      <c r="F10655" t="s">
        <v>5</v>
      </c>
      <c r="G10655">
        <f>+VLOOKUP(Tabla2[[#This Row],[Cultivo]],Cod_categoría[],2,0)</f>
        <v>100103002</v>
      </c>
      <c r="H10655" t="str">
        <f>+VLOOKUP(F10655,Codigos[],2,0)</f>
        <v>Frutos de carozo</v>
      </c>
      <c r="I10655">
        <f>+VLOOKUP(Tabla2[[#This Row],[Categoría]],Cod_procesamiento10[],2,0)</f>
        <v>5</v>
      </c>
      <c r="J10655" t="s">
        <v>163</v>
      </c>
      <c r="K10655" s="3">
        <v>324.13</v>
      </c>
    </row>
    <row r="10656" spans="1:11" x14ac:dyDescent="0.35">
      <c r="A10656">
        <v>2014</v>
      </c>
      <c r="B10656" s="5" t="s">
        <v>52</v>
      </c>
      <c r="C10656" s="10">
        <v>41730</v>
      </c>
      <c r="D10656" t="s">
        <v>24</v>
      </c>
      <c r="E10656">
        <f>+VLOOKUP(Tabla2[[#This Row],[Punto de venta]],Punto_venta[],2,0)</f>
        <v>3</v>
      </c>
      <c r="F10656" t="s">
        <v>7</v>
      </c>
      <c r="G10656">
        <f>+VLOOKUP(Tabla2[[#This Row],[Cultivo]],Cod_categoría[],2,0)</f>
        <v>100103004</v>
      </c>
      <c r="H10656" t="str">
        <f>+VLOOKUP(F10656,Codigos[],2,0)</f>
        <v>Frutos de carozo</v>
      </c>
      <c r="I10656">
        <f>+VLOOKUP(Tabla2[[#This Row],[Categoría]],Cod_procesamiento10[],2,0)</f>
        <v>5</v>
      </c>
      <c r="J10656" t="s">
        <v>163</v>
      </c>
      <c r="K10656" s="3">
        <v>567.5</v>
      </c>
    </row>
    <row r="10657" spans="1:11" x14ac:dyDescent="0.35">
      <c r="A10657">
        <v>2014</v>
      </c>
      <c r="B10657" s="5" t="s">
        <v>52</v>
      </c>
      <c r="C10657" s="10">
        <v>41730</v>
      </c>
      <c r="D10657" t="s">
        <v>24</v>
      </c>
      <c r="E10657">
        <f>+VLOOKUP(Tabla2[[#This Row],[Punto de venta]],Punto_venta[],2,0)</f>
        <v>3</v>
      </c>
      <c r="F10657" t="s">
        <v>23</v>
      </c>
      <c r="G10657">
        <f>+VLOOKUP(Tabla2[[#This Row],[Cultivo]],Cod_categoría[],2,0)</f>
        <v>100101004</v>
      </c>
      <c r="H10657" t="str">
        <f>+VLOOKUP(F10657,Codigos[],2,0)</f>
        <v>Berries</v>
      </c>
      <c r="I10657">
        <f>+VLOOKUP(Tabla2[[#This Row],[Categoría]],Cod_procesamiento10[],2,0)</f>
        <v>1</v>
      </c>
      <c r="J10657" t="s">
        <v>163</v>
      </c>
      <c r="K10657" s="3">
        <v>2431.6</v>
      </c>
    </row>
    <row r="10658" spans="1:11" x14ac:dyDescent="0.35">
      <c r="A10658">
        <v>2014</v>
      </c>
      <c r="B10658" s="5" t="s">
        <v>52</v>
      </c>
      <c r="C10658" s="10">
        <v>41730</v>
      </c>
      <c r="D10658" t="s">
        <v>24</v>
      </c>
      <c r="E10658">
        <f>+VLOOKUP(Tabla2[[#This Row],[Punto de venta]],Punto_venta[],2,0)</f>
        <v>3</v>
      </c>
      <c r="F10658" t="s">
        <v>8</v>
      </c>
      <c r="G10658">
        <f>+VLOOKUP(Tabla2[[#This Row],[Cultivo]],Cod_categoría[],2,0)</f>
        <v>100112025</v>
      </c>
      <c r="H10658" t="str">
        <f>+VLOOKUP(F10658,Codigos[],2,0)</f>
        <v>Berries</v>
      </c>
      <c r="I10658">
        <f>+VLOOKUP(Tabla2[[#This Row],[Categoría]],Cod_procesamiento10[],2,0)</f>
        <v>1</v>
      </c>
      <c r="J10658" t="s">
        <v>163</v>
      </c>
      <c r="K10658" s="3">
        <v>838.64</v>
      </c>
    </row>
    <row r="10659" spans="1:11" x14ac:dyDescent="0.35">
      <c r="A10659">
        <v>2014</v>
      </c>
      <c r="B10659" s="5" t="s">
        <v>52</v>
      </c>
      <c r="C10659" s="10">
        <v>41730</v>
      </c>
      <c r="D10659" t="s">
        <v>24</v>
      </c>
      <c r="E10659">
        <f>+VLOOKUP(Tabla2[[#This Row],[Punto de venta]],Punto_venta[],2,0)</f>
        <v>3</v>
      </c>
      <c r="F10659" t="s">
        <v>30</v>
      </c>
      <c r="G10659">
        <f>+VLOOKUP(Tabla2[[#This Row],[Cultivo]],Cod_categoría[],2,0)</f>
        <v>100114043</v>
      </c>
      <c r="H10659" t="str">
        <f>+VLOOKUP(F10659,Codigos[],2,0)</f>
        <v>Frutos tropicales y subtropicales</v>
      </c>
      <c r="I10659">
        <f>+VLOOKUP(Tabla2[[#This Row],[Categoría]],Cod_procesamiento10[],2,0)</f>
        <v>4</v>
      </c>
      <c r="J10659" t="s">
        <v>163</v>
      </c>
      <c r="K10659" s="3">
        <v>360.04</v>
      </c>
    </row>
    <row r="10660" spans="1:11" x14ac:dyDescent="0.35">
      <c r="A10660">
        <v>2014</v>
      </c>
      <c r="B10660" s="5" t="s">
        <v>52</v>
      </c>
      <c r="C10660" s="10">
        <v>41730</v>
      </c>
      <c r="D10660" t="s">
        <v>24</v>
      </c>
      <c r="E10660">
        <f>+VLOOKUP(Tabla2[[#This Row],[Punto de venta]],Punto_venta[],2,0)</f>
        <v>3</v>
      </c>
      <c r="F10660" t="s">
        <v>19</v>
      </c>
      <c r="G10660">
        <f>+VLOOKUP(Tabla2[[#This Row],[Cultivo]],Cod_categoría[],2,0)</f>
        <v>100101007</v>
      </c>
      <c r="H10660" t="str">
        <f>+VLOOKUP(F10660,Codigos[],2,0)</f>
        <v>Berries</v>
      </c>
      <c r="I10660">
        <f>+VLOOKUP(Tabla2[[#This Row],[Categoría]],Cod_procesamiento10[],2,0)</f>
        <v>1</v>
      </c>
      <c r="J10660" t="s">
        <v>163</v>
      </c>
      <c r="K10660" s="3">
        <v>272.89999999999998</v>
      </c>
    </row>
    <row r="10661" spans="1:11" x14ac:dyDescent="0.35">
      <c r="A10661">
        <v>2014</v>
      </c>
      <c r="B10661" s="5" t="s">
        <v>52</v>
      </c>
      <c r="C10661" s="10">
        <v>41730</v>
      </c>
      <c r="D10661" t="s">
        <v>24</v>
      </c>
      <c r="E10661">
        <f>+VLOOKUP(Tabla2[[#This Row],[Punto de venta]],Punto_venta[],2,0)</f>
        <v>3</v>
      </c>
      <c r="F10661" t="s">
        <v>9</v>
      </c>
      <c r="G10661">
        <f>+VLOOKUP(Tabla2[[#This Row],[Cultivo]],Cod_categoría[],2,0)</f>
        <v>100102003</v>
      </c>
      <c r="H10661" t="str">
        <f>+VLOOKUP(F10661,Codigos[],2,0)</f>
        <v>Cítricos</v>
      </c>
      <c r="I10661">
        <f>+VLOOKUP(Tabla2[[#This Row],[Categoría]],Cod_procesamiento10[],2,0)</f>
        <v>2</v>
      </c>
      <c r="J10661" t="s">
        <v>163</v>
      </c>
      <c r="K10661" s="3">
        <v>857.2</v>
      </c>
    </row>
    <row r="10662" spans="1:11" x14ac:dyDescent="0.35">
      <c r="A10662">
        <v>2014</v>
      </c>
      <c r="B10662" s="5" t="s">
        <v>52</v>
      </c>
      <c r="C10662" s="10">
        <v>41730</v>
      </c>
      <c r="D10662" t="s">
        <v>24</v>
      </c>
      <c r="E10662">
        <f>+VLOOKUP(Tabla2[[#This Row],[Punto de venta]],Punto_venta[],2,0)</f>
        <v>3</v>
      </c>
      <c r="F10662" t="s">
        <v>20</v>
      </c>
      <c r="G10662">
        <f>+VLOOKUP(Tabla2[[#This Row],[Cultivo]],Cod_categoría[],2,0)</f>
        <v>100102004</v>
      </c>
      <c r="H10662" t="str">
        <f>+VLOOKUP(F10662,Codigos[],2,0)</f>
        <v>Cítricos</v>
      </c>
      <c r="I10662">
        <f>+VLOOKUP(Tabla2[[#This Row],[Categoría]],Cod_procesamiento10[],2,0)</f>
        <v>2</v>
      </c>
      <c r="J10662" t="s">
        <v>163</v>
      </c>
      <c r="K10662" s="3">
        <v>749.09</v>
      </c>
    </row>
    <row r="10663" spans="1:11" x14ac:dyDescent="0.35">
      <c r="A10663">
        <v>2014</v>
      </c>
      <c r="B10663" s="5" t="s">
        <v>52</v>
      </c>
      <c r="C10663" s="10">
        <v>41730</v>
      </c>
      <c r="D10663" t="s">
        <v>24</v>
      </c>
      <c r="E10663">
        <f>+VLOOKUP(Tabla2[[#This Row],[Punto de venta]],Punto_venta[],2,0)</f>
        <v>3</v>
      </c>
      <c r="F10663" t="s">
        <v>21</v>
      </c>
      <c r="G10663">
        <f>+VLOOKUP(Tabla2[[#This Row],[Cultivo]],Cod_categoría[],2,0)</f>
        <v>100108002</v>
      </c>
      <c r="H10663" t="str">
        <f>+VLOOKUP(F10663,Codigos[],2,0)</f>
        <v>Frutos tropicales y subtropicales</v>
      </c>
      <c r="I10663">
        <f>+VLOOKUP(Tabla2[[#This Row],[Categoría]],Cod_procesamiento10[],2,0)</f>
        <v>4</v>
      </c>
      <c r="J10663" t="s">
        <v>163</v>
      </c>
      <c r="K10663" s="3">
        <v>1290.3599999999999</v>
      </c>
    </row>
    <row r="10664" spans="1:11" x14ac:dyDescent="0.35">
      <c r="A10664">
        <v>2014</v>
      </c>
      <c r="B10664" s="5" t="s">
        <v>52</v>
      </c>
      <c r="C10664" s="10">
        <v>41730</v>
      </c>
      <c r="D10664" t="s">
        <v>24</v>
      </c>
      <c r="E10664">
        <f>+VLOOKUP(Tabla2[[#This Row],[Punto de venta]],Punto_venta[],2,0)</f>
        <v>3</v>
      </c>
      <c r="F10664" t="s">
        <v>10</v>
      </c>
      <c r="G10664">
        <f>+VLOOKUP(Tabla2[[#This Row],[Cultivo]],Cod_categoría[],2,0)</f>
        <v>100104002</v>
      </c>
      <c r="H10664" t="str">
        <f>+VLOOKUP(F10664,Codigos[],2,0)</f>
        <v>Frutos de pepita</v>
      </c>
      <c r="I10664">
        <f>+VLOOKUP(Tabla2[[#This Row],[Categoría]],Cod_procesamiento10[],2,0)</f>
        <v>3</v>
      </c>
      <c r="J10664" t="s">
        <v>163</v>
      </c>
      <c r="K10664" s="3">
        <v>213.39</v>
      </c>
    </row>
    <row r="10665" spans="1:11" x14ac:dyDescent="0.35">
      <c r="A10665">
        <v>2014</v>
      </c>
      <c r="B10665" s="5" t="s">
        <v>52</v>
      </c>
      <c r="C10665" s="10">
        <v>41730</v>
      </c>
      <c r="D10665" t="s">
        <v>24</v>
      </c>
      <c r="E10665">
        <f>+VLOOKUP(Tabla2[[#This Row],[Punto de venta]],Punto_venta[],2,0)</f>
        <v>3</v>
      </c>
      <c r="F10665" t="s">
        <v>28</v>
      </c>
      <c r="G10665">
        <f>+VLOOKUP(Tabla2[[#This Row],[Cultivo]],Cod_categoría[],2,0)</f>
        <v>100104003</v>
      </c>
      <c r="H10665" t="str">
        <f>+VLOOKUP(F10665,Codigos[],2,0)</f>
        <v>Frutos de pepita</v>
      </c>
      <c r="I10665">
        <f>+VLOOKUP(Tabla2[[#This Row],[Categoría]],Cod_procesamiento10[],2,0)</f>
        <v>3</v>
      </c>
      <c r="J10665" t="s">
        <v>163</v>
      </c>
      <c r="K10665" s="3">
        <v>375.5</v>
      </c>
    </row>
    <row r="10666" spans="1:11" x14ac:dyDescent="0.35">
      <c r="A10666">
        <v>2014</v>
      </c>
      <c r="B10666" s="5" t="s">
        <v>52</v>
      </c>
      <c r="C10666" s="10">
        <v>41730</v>
      </c>
      <c r="D10666" t="s">
        <v>24</v>
      </c>
      <c r="E10666">
        <f>+VLOOKUP(Tabla2[[#This Row],[Punto de venta]],Punto_venta[],2,0)</f>
        <v>3</v>
      </c>
      <c r="F10666" t="s">
        <v>26</v>
      </c>
      <c r="G10666">
        <f>+VLOOKUP(Tabla2[[#This Row],[Cultivo]],Cod_categoría[],2,0)</f>
        <v>100101008</v>
      </c>
      <c r="H10666" t="str">
        <f>+VLOOKUP(F10666,Codigos[],2,0)</f>
        <v>Berries</v>
      </c>
      <c r="I10666">
        <f>+VLOOKUP(Tabla2[[#This Row],[Categoría]],Cod_procesamiento10[],2,0)</f>
        <v>1</v>
      </c>
      <c r="J10666" t="s">
        <v>163</v>
      </c>
      <c r="K10666" s="3">
        <v>1300</v>
      </c>
    </row>
    <row r="10667" spans="1:11" x14ac:dyDescent="0.35">
      <c r="A10667">
        <v>2014</v>
      </c>
      <c r="B10667" s="5" t="s">
        <v>52</v>
      </c>
      <c r="C10667" s="10">
        <v>41730</v>
      </c>
      <c r="D10667" t="s">
        <v>24</v>
      </c>
      <c r="E10667">
        <f>+VLOOKUP(Tabla2[[#This Row],[Punto de venta]],Punto_venta[],2,0)</f>
        <v>3</v>
      </c>
      <c r="F10667" t="s">
        <v>11</v>
      </c>
      <c r="G10667">
        <f>+VLOOKUP(Tabla2[[#This Row],[Cultivo]],Cod_categoría[],2,0)</f>
        <v>100102005</v>
      </c>
      <c r="H10667" t="str">
        <f>+VLOOKUP(F10667,Codigos[],2,0)</f>
        <v>Cítricos</v>
      </c>
      <c r="I10667">
        <f>+VLOOKUP(Tabla2[[#This Row],[Categoría]],Cod_procesamiento10[],2,0)</f>
        <v>2</v>
      </c>
      <c r="J10667" t="s">
        <v>163</v>
      </c>
      <c r="K10667" s="3">
        <v>476.21</v>
      </c>
    </row>
    <row r="10668" spans="1:11" x14ac:dyDescent="0.35">
      <c r="A10668">
        <v>2014</v>
      </c>
      <c r="B10668" s="5" t="s">
        <v>52</v>
      </c>
      <c r="C10668" s="10">
        <v>41730</v>
      </c>
      <c r="D10668" t="s">
        <v>24</v>
      </c>
      <c r="E10668">
        <f>+VLOOKUP(Tabla2[[#This Row],[Punto de venta]],Punto_venta[],2,0)</f>
        <v>3</v>
      </c>
      <c r="F10668" t="s">
        <v>12</v>
      </c>
      <c r="G10668">
        <f>+VLOOKUP(Tabla2[[#This Row],[Cultivo]],Cod_categoría[],2,0)</f>
        <v>100103006</v>
      </c>
      <c r="H10668" t="str">
        <f>+VLOOKUP(F10668,Codigos[],2,0)</f>
        <v>Frutos de carozo</v>
      </c>
      <c r="I10668">
        <f>+VLOOKUP(Tabla2[[#This Row],[Categoría]],Cod_procesamiento10[],2,0)</f>
        <v>5</v>
      </c>
      <c r="J10668" t="s">
        <v>163</v>
      </c>
      <c r="K10668" s="3">
        <v>807.87</v>
      </c>
    </row>
    <row r="10669" spans="1:11" x14ac:dyDescent="0.35">
      <c r="A10669">
        <v>2014</v>
      </c>
      <c r="B10669" s="5" t="s">
        <v>52</v>
      </c>
      <c r="C10669" s="10">
        <v>41730</v>
      </c>
      <c r="D10669" t="s">
        <v>24</v>
      </c>
      <c r="E10669">
        <f>+VLOOKUP(Tabla2[[#This Row],[Punto de venta]],Punto_venta[],2,0)</f>
        <v>3</v>
      </c>
      <c r="F10669" t="s">
        <v>13</v>
      </c>
      <c r="G10669">
        <f>+VLOOKUP(Tabla2[[#This Row],[Cultivo]],Cod_categoría[],2,0)</f>
        <v>100106002</v>
      </c>
      <c r="H10669" t="str">
        <f>+VLOOKUP(F10669,Codigos[],2,0)</f>
        <v>Frutos oleaginosos</v>
      </c>
      <c r="I10669">
        <f>+VLOOKUP(Tabla2[[#This Row],[Categoría]],Cod_procesamiento10[],2,0)</f>
        <v>12</v>
      </c>
      <c r="J10669" t="s">
        <v>163</v>
      </c>
      <c r="K10669" s="3">
        <v>845.39</v>
      </c>
    </row>
    <row r="10670" spans="1:11" x14ac:dyDescent="0.35">
      <c r="A10670">
        <v>2014</v>
      </c>
      <c r="B10670" s="5" t="s">
        <v>52</v>
      </c>
      <c r="C10670" s="10">
        <v>41730</v>
      </c>
      <c r="D10670" t="s">
        <v>24</v>
      </c>
      <c r="E10670">
        <f>+VLOOKUP(Tabla2[[#This Row],[Punto de venta]],Punto_venta[],2,0)</f>
        <v>3</v>
      </c>
      <c r="F10670" t="s">
        <v>14</v>
      </c>
      <c r="G10670">
        <f>+VLOOKUP(Tabla2[[#This Row],[Cultivo]],Cod_categoría[],2,0)</f>
        <v>100104005</v>
      </c>
      <c r="H10670" t="str">
        <f>+VLOOKUP(F10670,Codigos[],2,0)</f>
        <v>Frutos de pepita</v>
      </c>
      <c r="I10670">
        <f>+VLOOKUP(Tabla2[[#This Row],[Categoría]],Cod_procesamiento10[],2,0)</f>
        <v>3</v>
      </c>
      <c r="J10670" t="s">
        <v>163</v>
      </c>
      <c r="K10670" s="3">
        <v>262.79000000000002</v>
      </c>
    </row>
    <row r="10671" spans="1:11" x14ac:dyDescent="0.35">
      <c r="A10671">
        <v>2014</v>
      </c>
      <c r="B10671" s="5" t="s">
        <v>52</v>
      </c>
      <c r="C10671" s="10">
        <v>41730</v>
      </c>
      <c r="D10671" t="s">
        <v>24</v>
      </c>
      <c r="E10671">
        <f>+VLOOKUP(Tabla2[[#This Row],[Punto de venta]],Punto_venta[],2,0)</f>
        <v>3</v>
      </c>
      <c r="F10671" t="s">
        <v>15</v>
      </c>
      <c r="G10671">
        <f>+VLOOKUP(Tabla2[[#This Row],[Cultivo]],Cod_categoría[],2,0)</f>
        <v>100108006</v>
      </c>
      <c r="H10671" t="str">
        <f>+VLOOKUP(F10671,Codigos[],2,0)</f>
        <v>Frutos tropicales y subtropicales</v>
      </c>
      <c r="I10671">
        <f>+VLOOKUP(Tabla2[[#This Row],[Categoría]],Cod_procesamiento10[],2,0)</f>
        <v>4</v>
      </c>
      <c r="J10671" t="s">
        <v>163</v>
      </c>
      <c r="K10671" s="3">
        <v>369.62</v>
      </c>
    </row>
    <row r="10672" spans="1:11" x14ac:dyDescent="0.35">
      <c r="A10672">
        <v>2014</v>
      </c>
      <c r="B10672" s="5" t="s">
        <v>52</v>
      </c>
      <c r="C10672" s="10">
        <v>41730</v>
      </c>
      <c r="D10672" t="s">
        <v>24</v>
      </c>
      <c r="E10672">
        <f>+VLOOKUP(Tabla2[[#This Row],[Punto de venta]],Punto_venta[],2,0)</f>
        <v>3</v>
      </c>
      <c r="F10672" t="s">
        <v>27</v>
      </c>
      <c r="G10672">
        <f>+VLOOKUP(Tabla2[[#This Row],[Cultivo]],Cod_categoría[],2,0)</f>
        <v>100102006</v>
      </c>
      <c r="H10672" t="str">
        <f>+VLOOKUP(F10672,Codigos[],2,0)</f>
        <v>Cítricos</v>
      </c>
      <c r="I10672">
        <f>+VLOOKUP(Tabla2[[#This Row],[Categoría]],Cod_procesamiento10[],2,0)</f>
        <v>2</v>
      </c>
      <c r="J10672" t="s">
        <v>163</v>
      </c>
      <c r="K10672" s="3">
        <v>420.14</v>
      </c>
    </row>
    <row r="10673" spans="1:11" x14ac:dyDescent="0.35">
      <c r="A10673">
        <v>2014</v>
      </c>
      <c r="B10673" s="5" t="s">
        <v>52</v>
      </c>
      <c r="C10673" s="10">
        <v>41730</v>
      </c>
      <c r="D10673" t="s">
        <v>24</v>
      </c>
      <c r="E10673">
        <f>+VLOOKUP(Tabla2[[#This Row],[Punto de venta]],Punto_venta[],2,0)</f>
        <v>3</v>
      </c>
      <c r="F10673" t="s">
        <v>18</v>
      </c>
      <c r="G10673">
        <f>+VLOOKUP(Tabla2[[#This Row],[Cultivo]],Cod_categoría[],2,0)</f>
        <v>100114042</v>
      </c>
      <c r="H10673" t="str">
        <f>+VLOOKUP(F10673,Codigos[],2,0)</f>
        <v>Otros</v>
      </c>
      <c r="I10673">
        <f>+VLOOKUP(Tabla2[[#This Row],[Categoría]],Cod_procesamiento10[],2,0)</f>
        <v>13</v>
      </c>
      <c r="J10673" t="s">
        <v>163</v>
      </c>
      <c r="K10673" s="3">
        <v>476.31</v>
      </c>
    </row>
    <row r="10674" spans="1:11" x14ac:dyDescent="0.35">
      <c r="A10674">
        <v>2014</v>
      </c>
      <c r="B10674" s="5" t="s">
        <v>52</v>
      </c>
      <c r="C10674" s="10">
        <v>41730</v>
      </c>
      <c r="D10674" t="s">
        <v>24</v>
      </c>
      <c r="E10674">
        <f>+VLOOKUP(Tabla2[[#This Row],[Punto de venta]],Punto_venta[],2,0)</f>
        <v>3</v>
      </c>
      <c r="F10674" t="s">
        <v>16</v>
      </c>
      <c r="G10674">
        <f>+VLOOKUP(Tabla2[[#This Row],[Cultivo]],Cod_categoría[],2,0)</f>
        <v>100109001</v>
      </c>
      <c r="H10674" t="str">
        <f>+VLOOKUP(F10674,Codigos[],2,0)</f>
        <v>Uva</v>
      </c>
      <c r="I10674">
        <f>+VLOOKUP(Tabla2[[#This Row],[Categoría]],Cod_procesamiento10[],2,0)</f>
        <v>11</v>
      </c>
      <c r="J10674" t="s">
        <v>163</v>
      </c>
      <c r="K10674" s="3">
        <v>378.52</v>
      </c>
    </row>
    <row r="10675" spans="1:11" x14ac:dyDescent="0.35">
      <c r="A10675">
        <v>2014</v>
      </c>
      <c r="B10675" s="5" t="s">
        <v>51</v>
      </c>
      <c r="C10675" s="10">
        <v>41699</v>
      </c>
      <c r="D10675" t="s">
        <v>2</v>
      </c>
      <c r="E10675">
        <f>+VLOOKUP(Tabla2[[#This Row],[Punto de venta]],Punto_venta[],2,0)</f>
        <v>1</v>
      </c>
      <c r="F10675" t="s">
        <v>5</v>
      </c>
      <c r="G10675">
        <f>+VLOOKUP(Tabla2[[#This Row],[Cultivo]],Cod_categoría[],2,0)</f>
        <v>100103002</v>
      </c>
      <c r="H10675" t="str">
        <f>+VLOOKUP(F10675,Codigos[],2,0)</f>
        <v>Frutos de carozo</v>
      </c>
      <c r="I10675">
        <f>+VLOOKUP(Tabla2[[#This Row],[Categoría]],Cod_procesamiento10[],2,0)</f>
        <v>5</v>
      </c>
      <c r="J10675" t="s">
        <v>163</v>
      </c>
      <c r="K10675" s="3">
        <v>535.02</v>
      </c>
    </row>
    <row r="10676" spans="1:11" x14ac:dyDescent="0.35">
      <c r="A10676">
        <v>2014</v>
      </c>
      <c r="B10676" s="5" t="s">
        <v>51</v>
      </c>
      <c r="C10676" s="10">
        <v>41699</v>
      </c>
      <c r="D10676" t="s">
        <v>2</v>
      </c>
      <c r="E10676">
        <f>+VLOOKUP(Tabla2[[#This Row],[Punto de venta]],Punto_venta[],2,0)</f>
        <v>1</v>
      </c>
      <c r="F10676" t="s">
        <v>7</v>
      </c>
      <c r="G10676">
        <f>+VLOOKUP(Tabla2[[#This Row],[Cultivo]],Cod_categoría[],2,0)</f>
        <v>100103004</v>
      </c>
      <c r="H10676" t="str">
        <f>+VLOOKUP(F10676,Codigos[],2,0)</f>
        <v>Frutos de carozo</v>
      </c>
      <c r="I10676">
        <f>+VLOOKUP(Tabla2[[#This Row],[Categoría]],Cod_procesamiento10[],2,0)</f>
        <v>5</v>
      </c>
      <c r="J10676" t="s">
        <v>163</v>
      </c>
      <c r="K10676" s="3">
        <v>1010.09</v>
      </c>
    </row>
    <row r="10677" spans="1:11" x14ac:dyDescent="0.35">
      <c r="A10677">
        <v>2014</v>
      </c>
      <c r="B10677" s="5" t="s">
        <v>51</v>
      </c>
      <c r="C10677" s="10">
        <v>41699</v>
      </c>
      <c r="D10677" t="s">
        <v>2</v>
      </c>
      <c r="E10677">
        <f>+VLOOKUP(Tabla2[[#This Row],[Punto de venta]],Punto_venta[],2,0)</f>
        <v>1</v>
      </c>
      <c r="F10677" t="s">
        <v>9</v>
      </c>
      <c r="G10677">
        <f>+VLOOKUP(Tabla2[[#This Row],[Cultivo]],Cod_categoría[],2,0)</f>
        <v>100102003</v>
      </c>
      <c r="H10677" t="str">
        <f>+VLOOKUP(F10677,Codigos[],2,0)</f>
        <v>Cítricos</v>
      </c>
      <c r="I10677">
        <f>+VLOOKUP(Tabla2[[#This Row],[Categoría]],Cod_procesamiento10[],2,0)</f>
        <v>2</v>
      </c>
      <c r="J10677" t="s">
        <v>163</v>
      </c>
      <c r="K10677" s="3">
        <v>1372.11</v>
      </c>
    </row>
    <row r="10678" spans="1:11" x14ac:dyDescent="0.35">
      <c r="A10678">
        <v>2014</v>
      </c>
      <c r="B10678" s="5" t="s">
        <v>51</v>
      </c>
      <c r="C10678" s="10">
        <v>41699</v>
      </c>
      <c r="D10678" t="s">
        <v>2</v>
      </c>
      <c r="E10678">
        <f>+VLOOKUP(Tabla2[[#This Row],[Punto de venta]],Punto_venta[],2,0)</f>
        <v>1</v>
      </c>
      <c r="F10678" t="s">
        <v>10</v>
      </c>
      <c r="G10678">
        <f>+VLOOKUP(Tabla2[[#This Row],[Cultivo]],Cod_categoría[],2,0)</f>
        <v>100104002</v>
      </c>
      <c r="H10678" t="str">
        <f>+VLOOKUP(F10678,Codigos[],2,0)</f>
        <v>Frutos de pepita</v>
      </c>
      <c r="I10678">
        <f>+VLOOKUP(Tabla2[[#This Row],[Categoría]],Cod_procesamiento10[],2,0)</f>
        <v>3</v>
      </c>
      <c r="J10678" t="s">
        <v>163</v>
      </c>
      <c r="K10678" s="3">
        <v>477.62</v>
      </c>
    </row>
    <row r="10679" spans="1:11" x14ac:dyDescent="0.35">
      <c r="A10679">
        <v>2014</v>
      </c>
      <c r="B10679" s="5" t="s">
        <v>51</v>
      </c>
      <c r="C10679" s="10">
        <v>41699</v>
      </c>
      <c r="D10679" t="s">
        <v>2</v>
      </c>
      <c r="E10679">
        <f>+VLOOKUP(Tabla2[[#This Row],[Punto de venta]],Punto_venta[],2,0)</f>
        <v>1</v>
      </c>
      <c r="F10679" t="s">
        <v>11</v>
      </c>
      <c r="G10679">
        <f>+VLOOKUP(Tabla2[[#This Row],[Cultivo]],Cod_categoría[],2,0)</f>
        <v>100102005</v>
      </c>
      <c r="H10679" t="str">
        <f>+VLOOKUP(F10679,Codigos[],2,0)</f>
        <v>Cítricos</v>
      </c>
      <c r="I10679">
        <f>+VLOOKUP(Tabla2[[#This Row],[Categoría]],Cod_procesamiento10[],2,0)</f>
        <v>2</v>
      </c>
      <c r="J10679" t="s">
        <v>163</v>
      </c>
      <c r="K10679" s="3">
        <v>748.76</v>
      </c>
    </row>
    <row r="10680" spans="1:11" x14ac:dyDescent="0.35">
      <c r="A10680">
        <v>2014</v>
      </c>
      <c r="B10680" s="5" t="s">
        <v>51</v>
      </c>
      <c r="C10680" s="10">
        <v>41699</v>
      </c>
      <c r="D10680" t="s">
        <v>2</v>
      </c>
      <c r="E10680">
        <f>+VLOOKUP(Tabla2[[#This Row],[Punto de venta]],Punto_venta[],2,0)</f>
        <v>1</v>
      </c>
      <c r="F10680" t="s">
        <v>12</v>
      </c>
      <c r="G10680">
        <f>+VLOOKUP(Tabla2[[#This Row],[Cultivo]],Cod_categoría[],2,0)</f>
        <v>100103006</v>
      </c>
      <c r="H10680" t="str">
        <f>+VLOOKUP(F10680,Codigos[],2,0)</f>
        <v>Frutos de carozo</v>
      </c>
      <c r="I10680">
        <f>+VLOOKUP(Tabla2[[#This Row],[Categoría]],Cod_procesamiento10[],2,0)</f>
        <v>5</v>
      </c>
      <c r="J10680" t="s">
        <v>163</v>
      </c>
      <c r="K10680" s="3">
        <v>1108.72</v>
      </c>
    </row>
    <row r="10681" spans="1:11" x14ac:dyDescent="0.35">
      <c r="A10681">
        <v>2014</v>
      </c>
      <c r="B10681" s="5" t="s">
        <v>51</v>
      </c>
      <c r="C10681" s="10">
        <v>41699</v>
      </c>
      <c r="D10681" t="s">
        <v>2</v>
      </c>
      <c r="E10681">
        <f>+VLOOKUP(Tabla2[[#This Row],[Punto de venta]],Punto_venta[],2,0)</f>
        <v>1</v>
      </c>
      <c r="F10681" t="s">
        <v>13</v>
      </c>
      <c r="G10681">
        <f>+VLOOKUP(Tabla2[[#This Row],[Cultivo]],Cod_categoría[],2,0)</f>
        <v>100106002</v>
      </c>
      <c r="H10681" t="str">
        <f>+VLOOKUP(F10681,Codigos[],2,0)</f>
        <v>Frutos oleaginosos</v>
      </c>
      <c r="I10681">
        <f>+VLOOKUP(Tabla2[[#This Row],[Categoría]],Cod_procesamiento10[],2,0)</f>
        <v>12</v>
      </c>
      <c r="J10681" t="s">
        <v>163</v>
      </c>
      <c r="K10681" s="3">
        <v>1268.6500000000001</v>
      </c>
    </row>
    <row r="10682" spans="1:11" x14ac:dyDescent="0.35">
      <c r="A10682">
        <v>2014</v>
      </c>
      <c r="B10682" s="5" t="s">
        <v>51</v>
      </c>
      <c r="C10682" s="10">
        <v>41699</v>
      </c>
      <c r="D10682" t="s">
        <v>2</v>
      </c>
      <c r="E10682">
        <f>+VLOOKUP(Tabla2[[#This Row],[Punto de venta]],Punto_venta[],2,0)</f>
        <v>1</v>
      </c>
      <c r="F10682" t="s">
        <v>14</v>
      </c>
      <c r="G10682">
        <f>+VLOOKUP(Tabla2[[#This Row],[Cultivo]],Cod_categoría[],2,0)</f>
        <v>100104005</v>
      </c>
      <c r="H10682" t="str">
        <f>+VLOOKUP(F10682,Codigos[],2,0)</f>
        <v>Frutos de pepita</v>
      </c>
      <c r="I10682">
        <f>+VLOOKUP(Tabla2[[#This Row],[Categoría]],Cod_procesamiento10[],2,0)</f>
        <v>3</v>
      </c>
      <c r="J10682" t="s">
        <v>163</v>
      </c>
      <c r="K10682" s="3">
        <v>502.73</v>
      </c>
    </row>
    <row r="10683" spans="1:11" x14ac:dyDescent="0.35">
      <c r="A10683">
        <v>2014</v>
      </c>
      <c r="B10683" s="5" t="s">
        <v>51</v>
      </c>
      <c r="C10683" s="10">
        <v>41699</v>
      </c>
      <c r="D10683" t="s">
        <v>2</v>
      </c>
      <c r="E10683">
        <f>+VLOOKUP(Tabla2[[#This Row],[Punto de venta]],Punto_venta[],2,0)</f>
        <v>1</v>
      </c>
      <c r="F10683" t="s">
        <v>15</v>
      </c>
      <c r="G10683">
        <f>+VLOOKUP(Tabla2[[#This Row],[Cultivo]],Cod_categoría[],2,0)</f>
        <v>100108006</v>
      </c>
      <c r="H10683" t="str">
        <f>+VLOOKUP(F10683,Codigos[],2,0)</f>
        <v>Frutos tropicales y subtropicales</v>
      </c>
      <c r="I10683">
        <f>+VLOOKUP(Tabla2[[#This Row],[Categoría]],Cod_procesamiento10[],2,0)</f>
        <v>4</v>
      </c>
      <c r="J10683" t="s">
        <v>163</v>
      </c>
      <c r="K10683" s="3">
        <v>471.09</v>
      </c>
    </row>
    <row r="10684" spans="1:11" x14ac:dyDescent="0.35">
      <c r="A10684">
        <v>2014</v>
      </c>
      <c r="B10684" s="5" t="s">
        <v>51</v>
      </c>
      <c r="C10684" s="10">
        <v>41699</v>
      </c>
      <c r="D10684" t="s">
        <v>2</v>
      </c>
      <c r="E10684">
        <f>+VLOOKUP(Tabla2[[#This Row],[Punto de venta]],Punto_venta[],2,0)</f>
        <v>1</v>
      </c>
      <c r="F10684" t="s">
        <v>18</v>
      </c>
      <c r="G10684">
        <f>+VLOOKUP(Tabla2[[#This Row],[Cultivo]],Cod_categoría[],2,0)</f>
        <v>100114042</v>
      </c>
      <c r="H10684" t="str">
        <f>+VLOOKUP(F10684,Codigos[],2,0)</f>
        <v>Otros</v>
      </c>
      <c r="I10684">
        <f>+VLOOKUP(Tabla2[[#This Row],[Categoría]],Cod_procesamiento10[],2,0)</f>
        <v>13</v>
      </c>
      <c r="J10684" t="s">
        <v>163</v>
      </c>
      <c r="K10684" s="3">
        <v>715.83</v>
      </c>
    </row>
    <row r="10685" spans="1:11" x14ac:dyDescent="0.35">
      <c r="A10685">
        <v>2014</v>
      </c>
      <c r="B10685" s="5" t="s">
        <v>51</v>
      </c>
      <c r="C10685" s="10">
        <v>41699</v>
      </c>
      <c r="D10685" t="s">
        <v>2</v>
      </c>
      <c r="E10685">
        <f>+VLOOKUP(Tabla2[[#This Row],[Punto de venta]],Punto_venta[],2,0)</f>
        <v>1</v>
      </c>
      <c r="F10685" t="s">
        <v>16</v>
      </c>
      <c r="G10685">
        <f>+VLOOKUP(Tabla2[[#This Row],[Cultivo]],Cod_categoría[],2,0)</f>
        <v>100109001</v>
      </c>
      <c r="H10685" t="str">
        <f>+VLOOKUP(F10685,Codigos[],2,0)</f>
        <v>Uva</v>
      </c>
      <c r="I10685">
        <f>+VLOOKUP(Tabla2[[#This Row],[Categoría]],Cod_procesamiento10[],2,0)</f>
        <v>11</v>
      </c>
      <c r="J10685" t="s">
        <v>163</v>
      </c>
      <c r="K10685" s="3">
        <v>860.19</v>
      </c>
    </row>
    <row r="10686" spans="1:11" x14ac:dyDescent="0.35">
      <c r="A10686">
        <v>2014</v>
      </c>
      <c r="B10686" s="5" t="s">
        <v>51</v>
      </c>
      <c r="C10686" s="10">
        <v>41699</v>
      </c>
      <c r="D10686" t="s">
        <v>17</v>
      </c>
      <c r="E10686">
        <f>+VLOOKUP(Tabla2[[#This Row],[Punto de venta]],Punto_venta[],2,0)</f>
        <v>2</v>
      </c>
      <c r="F10686" t="s">
        <v>5</v>
      </c>
      <c r="G10686">
        <f>+VLOOKUP(Tabla2[[#This Row],[Cultivo]],Cod_categoría[],2,0)</f>
        <v>100103002</v>
      </c>
      <c r="H10686" t="str">
        <f>+VLOOKUP(F10686,Codigos[],2,0)</f>
        <v>Frutos de carozo</v>
      </c>
      <c r="I10686">
        <f>+VLOOKUP(Tabla2[[#This Row],[Categoría]],Cod_procesamiento10[],2,0)</f>
        <v>5</v>
      </c>
      <c r="J10686" t="s">
        <v>163</v>
      </c>
      <c r="K10686" s="3">
        <v>1227.51</v>
      </c>
    </row>
    <row r="10687" spans="1:11" x14ac:dyDescent="0.35">
      <c r="A10687">
        <v>2014</v>
      </c>
      <c r="B10687" s="5" t="s">
        <v>51</v>
      </c>
      <c r="C10687" s="10">
        <v>41699</v>
      </c>
      <c r="D10687" t="s">
        <v>17</v>
      </c>
      <c r="E10687">
        <f>+VLOOKUP(Tabla2[[#This Row],[Punto de venta]],Punto_venta[],2,0)</f>
        <v>2</v>
      </c>
      <c r="F10687" t="s">
        <v>7</v>
      </c>
      <c r="G10687">
        <f>+VLOOKUP(Tabla2[[#This Row],[Cultivo]],Cod_categoría[],2,0)</f>
        <v>100103004</v>
      </c>
      <c r="H10687" t="str">
        <f>+VLOOKUP(F10687,Codigos[],2,0)</f>
        <v>Frutos de carozo</v>
      </c>
      <c r="I10687">
        <f>+VLOOKUP(Tabla2[[#This Row],[Categoría]],Cod_procesamiento10[],2,0)</f>
        <v>5</v>
      </c>
      <c r="J10687" t="s">
        <v>163</v>
      </c>
      <c r="K10687" s="3">
        <v>1476.41</v>
      </c>
    </row>
    <row r="10688" spans="1:11" x14ac:dyDescent="0.35">
      <c r="A10688">
        <v>2014</v>
      </c>
      <c r="B10688" s="5" t="s">
        <v>51</v>
      </c>
      <c r="C10688" s="10">
        <v>41699</v>
      </c>
      <c r="D10688" t="s">
        <v>17</v>
      </c>
      <c r="E10688">
        <f>+VLOOKUP(Tabla2[[#This Row],[Punto de venta]],Punto_venta[],2,0)</f>
        <v>2</v>
      </c>
      <c r="F10688" t="s">
        <v>9</v>
      </c>
      <c r="G10688">
        <f>+VLOOKUP(Tabla2[[#This Row],[Cultivo]],Cod_categoría[],2,0)</f>
        <v>100102003</v>
      </c>
      <c r="H10688" t="str">
        <f>+VLOOKUP(F10688,Codigos[],2,0)</f>
        <v>Cítricos</v>
      </c>
      <c r="I10688">
        <f>+VLOOKUP(Tabla2[[#This Row],[Categoría]],Cod_procesamiento10[],2,0)</f>
        <v>2</v>
      </c>
      <c r="J10688" t="s">
        <v>163</v>
      </c>
      <c r="K10688" s="3">
        <v>1651.47</v>
      </c>
    </row>
    <row r="10689" spans="1:11" x14ac:dyDescent="0.35">
      <c r="A10689">
        <v>2014</v>
      </c>
      <c r="B10689" s="5" t="s">
        <v>51</v>
      </c>
      <c r="C10689" s="10">
        <v>41699</v>
      </c>
      <c r="D10689" t="s">
        <v>17</v>
      </c>
      <c r="E10689">
        <f>+VLOOKUP(Tabla2[[#This Row],[Punto de venta]],Punto_venta[],2,0)</f>
        <v>2</v>
      </c>
      <c r="F10689" t="s">
        <v>10</v>
      </c>
      <c r="G10689">
        <f>+VLOOKUP(Tabla2[[#This Row],[Cultivo]],Cod_categoría[],2,0)</f>
        <v>100104002</v>
      </c>
      <c r="H10689" t="str">
        <f>+VLOOKUP(F10689,Codigos[],2,0)</f>
        <v>Frutos de pepita</v>
      </c>
      <c r="I10689">
        <f>+VLOOKUP(Tabla2[[#This Row],[Categoría]],Cod_procesamiento10[],2,0)</f>
        <v>3</v>
      </c>
      <c r="J10689" t="s">
        <v>163</v>
      </c>
      <c r="K10689" s="3">
        <v>1263.8</v>
      </c>
    </row>
    <row r="10690" spans="1:11" x14ac:dyDescent="0.35">
      <c r="A10690">
        <v>2014</v>
      </c>
      <c r="B10690" s="5" t="s">
        <v>51</v>
      </c>
      <c r="C10690" s="10">
        <v>41699</v>
      </c>
      <c r="D10690" t="s">
        <v>17</v>
      </c>
      <c r="E10690">
        <f>+VLOOKUP(Tabla2[[#This Row],[Punto de venta]],Punto_venta[],2,0)</f>
        <v>2</v>
      </c>
      <c r="F10690" t="s">
        <v>11</v>
      </c>
      <c r="G10690">
        <f>+VLOOKUP(Tabla2[[#This Row],[Cultivo]],Cod_categoría[],2,0)</f>
        <v>100102005</v>
      </c>
      <c r="H10690" t="str">
        <f>+VLOOKUP(F10690,Codigos[],2,0)</f>
        <v>Cítricos</v>
      </c>
      <c r="I10690">
        <f>+VLOOKUP(Tabla2[[#This Row],[Categoría]],Cod_procesamiento10[],2,0)</f>
        <v>2</v>
      </c>
      <c r="J10690" t="s">
        <v>163</v>
      </c>
      <c r="K10690" s="3">
        <v>908.83</v>
      </c>
    </row>
    <row r="10691" spans="1:11" x14ac:dyDescent="0.35">
      <c r="A10691">
        <v>2014</v>
      </c>
      <c r="B10691" s="5" t="s">
        <v>51</v>
      </c>
      <c r="C10691" s="10">
        <v>41699</v>
      </c>
      <c r="D10691" t="s">
        <v>17</v>
      </c>
      <c r="E10691">
        <f>+VLOOKUP(Tabla2[[#This Row],[Punto de venta]],Punto_venta[],2,0)</f>
        <v>2</v>
      </c>
      <c r="F10691" t="s">
        <v>12</v>
      </c>
      <c r="G10691">
        <f>+VLOOKUP(Tabla2[[#This Row],[Cultivo]],Cod_categoría[],2,0)</f>
        <v>100103006</v>
      </c>
      <c r="H10691" t="str">
        <f>+VLOOKUP(F10691,Codigos[],2,0)</f>
        <v>Frutos de carozo</v>
      </c>
      <c r="I10691">
        <f>+VLOOKUP(Tabla2[[#This Row],[Categoría]],Cod_procesamiento10[],2,0)</f>
        <v>5</v>
      </c>
      <c r="J10691" t="s">
        <v>163</v>
      </c>
      <c r="K10691" s="3">
        <v>1633.96</v>
      </c>
    </row>
    <row r="10692" spans="1:11" x14ac:dyDescent="0.35">
      <c r="A10692">
        <v>2014</v>
      </c>
      <c r="B10692" s="5" t="s">
        <v>51</v>
      </c>
      <c r="C10692" s="10">
        <v>41699</v>
      </c>
      <c r="D10692" t="s">
        <v>17</v>
      </c>
      <c r="E10692">
        <f>+VLOOKUP(Tabla2[[#This Row],[Punto de venta]],Punto_venta[],2,0)</f>
        <v>2</v>
      </c>
      <c r="F10692" t="s">
        <v>13</v>
      </c>
      <c r="G10692">
        <f>+VLOOKUP(Tabla2[[#This Row],[Cultivo]],Cod_categoría[],2,0)</f>
        <v>100106002</v>
      </c>
      <c r="H10692" t="str">
        <f>+VLOOKUP(F10692,Codigos[],2,0)</f>
        <v>Frutos oleaginosos</v>
      </c>
      <c r="I10692">
        <f>+VLOOKUP(Tabla2[[#This Row],[Categoría]],Cod_procesamiento10[],2,0)</f>
        <v>12</v>
      </c>
      <c r="J10692" t="s">
        <v>163</v>
      </c>
      <c r="K10692" s="3">
        <v>1474.82</v>
      </c>
    </row>
    <row r="10693" spans="1:11" x14ac:dyDescent="0.35">
      <c r="A10693">
        <v>2014</v>
      </c>
      <c r="B10693" s="5" t="s">
        <v>51</v>
      </c>
      <c r="C10693" s="10">
        <v>41699</v>
      </c>
      <c r="D10693" t="s">
        <v>17</v>
      </c>
      <c r="E10693">
        <f>+VLOOKUP(Tabla2[[#This Row],[Punto de venta]],Punto_venta[],2,0)</f>
        <v>2</v>
      </c>
      <c r="F10693" t="s">
        <v>14</v>
      </c>
      <c r="G10693">
        <f>+VLOOKUP(Tabla2[[#This Row],[Cultivo]],Cod_categoría[],2,0)</f>
        <v>100104005</v>
      </c>
      <c r="H10693" t="str">
        <f>+VLOOKUP(F10693,Codigos[],2,0)</f>
        <v>Frutos de pepita</v>
      </c>
      <c r="I10693">
        <f>+VLOOKUP(Tabla2[[#This Row],[Categoría]],Cod_procesamiento10[],2,0)</f>
        <v>3</v>
      </c>
      <c r="J10693" t="s">
        <v>163</v>
      </c>
      <c r="K10693" s="3">
        <v>1054.58</v>
      </c>
    </row>
    <row r="10694" spans="1:11" x14ac:dyDescent="0.35">
      <c r="A10694">
        <v>2014</v>
      </c>
      <c r="B10694" s="5" t="s">
        <v>51</v>
      </c>
      <c r="C10694" s="10">
        <v>41699</v>
      </c>
      <c r="D10694" t="s">
        <v>17</v>
      </c>
      <c r="E10694">
        <f>+VLOOKUP(Tabla2[[#This Row],[Punto de venta]],Punto_venta[],2,0)</f>
        <v>2</v>
      </c>
      <c r="F10694" t="s">
        <v>15</v>
      </c>
      <c r="G10694">
        <f>+VLOOKUP(Tabla2[[#This Row],[Cultivo]],Cod_categoría[],2,0)</f>
        <v>100108006</v>
      </c>
      <c r="H10694" t="str">
        <f>+VLOOKUP(F10694,Codigos[],2,0)</f>
        <v>Frutos tropicales y subtropicales</v>
      </c>
      <c r="I10694">
        <f>+VLOOKUP(Tabla2[[#This Row],[Categoría]],Cod_procesamiento10[],2,0)</f>
        <v>4</v>
      </c>
      <c r="J10694" t="s">
        <v>163</v>
      </c>
      <c r="K10694" s="3">
        <v>609.73</v>
      </c>
    </row>
    <row r="10695" spans="1:11" x14ac:dyDescent="0.35">
      <c r="A10695">
        <v>2014</v>
      </c>
      <c r="B10695" s="5" t="s">
        <v>51</v>
      </c>
      <c r="C10695" s="10">
        <v>41699</v>
      </c>
      <c r="D10695" t="s">
        <v>17</v>
      </c>
      <c r="E10695">
        <f>+VLOOKUP(Tabla2[[#This Row],[Punto de venta]],Punto_venta[],2,0)</f>
        <v>2</v>
      </c>
      <c r="F10695" t="s">
        <v>18</v>
      </c>
      <c r="G10695">
        <f>+VLOOKUP(Tabla2[[#This Row],[Cultivo]],Cod_categoría[],2,0)</f>
        <v>100114042</v>
      </c>
      <c r="H10695" t="str">
        <f>+VLOOKUP(F10695,Codigos[],2,0)</f>
        <v>Otros</v>
      </c>
      <c r="I10695">
        <f>+VLOOKUP(Tabla2[[#This Row],[Categoría]],Cod_procesamiento10[],2,0)</f>
        <v>13</v>
      </c>
      <c r="J10695" t="s">
        <v>163</v>
      </c>
      <c r="K10695" s="3">
        <v>1496.83</v>
      </c>
    </row>
    <row r="10696" spans="1:11" x14ac:dyDescent="0.35">
      <c r="A10696">
        <v>2014</v>
      </c>
      <c r="B10696" s="5" t="s">
        <v>51</v>
      </c>
      <c r="C10696" s="10">
        <v>41699</v>
      </c>
      <c r="D10696" t="s">
        <v>17</v>
      </c>
      <c r="E10696">
        <f>+VLOOKUP(Tabla2[[#This Row],[Punto de venta]],Punto_venta[],2,0)</f>
        <v>2</v>
      </c>
      <c r="F10696" t="s">
        <v>16</v>
      </c>
      <c r="G10696">
        <f>+VLOOKUP(Tabla2[[#This Row],[Cultivo]],Cod_categoría[],2,0)</f>
        <v>100109001</v>
      </c>
      <c r="H10696" t="str">
        <f>+VLOOKUP(F10696,Codigos[],2,0)</f>
        <v>Uva</v>
      </c>
      <c r="I10696">
        <f>+VLOOKUP(Tabla2[[#This Row],[Categoría]],Cod_procesamiento10[],2,0)</f>
        <v>11</v>
      </c>
      <c r="J10696" t="s">
        <v>163</v>
      </c>
      <c r="K10696" s="3">
        <v>1405.17</v>
      </c>
    </row>
    <row r="10697" spans="1:11" x14ac:dyDescent="0.35">
      <c r="A10697">
        <v>2014</v>
      </c>
      <c r="B10697" s="5" t="s">
        <v>51</v>
      </c>
      <c r="C10697" s="10">
        <v>41699</v>
      </c>
      <c r="D10697" t="s">
        <v>2</v>
      </c>
      <c r="E10697">
        <f>+VLOOKUP(Tabla2[[#This Row],[Punto de venta]],Punto_venta[],2,0)</f>
        <v>1</v>
      </c>
      <c r="F10697" t="s">
        <v>5</v>
      </c>
      <c r="G10697">
        <f>+VLOOKUP(Tabla2[[#This Row],[Cultivo]],Cod_categoría[],2,0)</f>
        <v>100103002</v>
      </c>
      <c r="H10697" t="str">
        <f>+VLOOKUP(F10697,Codigos[],2,0)</f>
        <v>Frutos de carozo</v>
      </c>
      <c r="I10697">
        <f>+VLOOKUP(Tabla2[[#This Row],[Categoría]],Cod_procesamiento10[],2,0)</f>
        <v>5</v>
      </c>
      <c r="J10697" t="s">
        <v>163</v>
      </c>
      <c r="K10697" s="3">
        <v>519.51</v>
      </c>
    </row>
    <row r="10698" spans="1:11" x14ac:dyDescent="0.35">
      <c r="A10698">
        <v>2014</v>
      </c>
      <c r="B10698" s="5" t="s">
        <v>51</v>
      </c>
      <c r="C10698" s="10">
        <v>41699</v>
      </c>
      <c r="D10698" t="s">
        <v>2</v>
      </c>
      <c r="E10698">
        <f>+VLOOKUP(Tabla2[[#This Row],[Punto de venta]],Punto_venta[],2,0)</f>
        <v>1</v>
      </c>
      <c r="F10698" t="s">
        <v>7</v>
      </c>
      <c r="G10698">
        <f>+VLOOKUP(Tabla2[[#This Row],[Cultivo]],Cod_categoría[],2,0)</f>
        <v>100103004</v>
      </c>
      <c r="H10698" t="str">
        <f>+VLOOKUP(F10698,Codigos[],2,0)</f>
        <v>Frutos de carozo</v>
      </c>
      <c r="I10698">
        <f>+VLOOKUP(Tabla2[[#This Row],[Categoría]],Cod_procesamiento10[],2,0)</f>
        <v>5</v>
      </c>
      <c r="J10698" t="s">
        <v>163</v>
      </c>
      <c r="K10698" s="3">
        <v>1006.37</v>
      </c>
    </row>
    <row r="10699" spans="1:11" x14ac:dyDescent="0.35">
      <c r="A10699">
        <v>2014</v>
      </c>
      <c r="B10699" s="5" t="s">
        <v>51</v>
      </c>
      <c r="C10699" s="10">
        <v>41699</v>
      </c>
      <c r="D10699" t="s">
        <v>2</v>
      </c>
      <c r="E10699">
        <f>+VLOOKUP(Tabla2[[#This Row],[Punto de venta]],Punto_venta[],2,0)</f>
        <v>1</v>
      </c>
      <c r="F10699" t="s">
        <v>9</v>
      </c>
      <c r="G10699">
        <f>+VLOOKUP(Tabla2[[#This Row],[Cultivo]],Cod_categoría[],2,0)</f>
        <v>100102003</v>
      </c>
      <c r="H10699" t="str">
        <f>+VLOOKUP(F10699,Codigos[],2,0)</f>
        <v>Cítricos</v>
      </c>
      <c r="I10699">
        <f>+VLOOKUP(Tabla2[[#This Row],[Categoría]],Cod_procesamiento10[],2,0)</f>
        <v>2</v>
      </c>
      <c r="J10699" t="s">
        <v>163</v>
      </c>
      <c r="K10699" s="3">
        <v>1442.05</v>
      </c>
    </row>
    <row r="10700" spans="1:11" x14ac:dyDescent="0.35">
      <c r="A10700">
        <v>2014</v>
      </c>
      <c r="B10700" s="5" t="s">
        <v>51</v>
      </c>
      <c r="C10700" s="10">
        <v>41699</v>
      </c>
      <c r="D10700" t="s">
        <v>2</v>
      </c>
      <c r="E10700">
        <f>+VLOOKUP(Tabla2[[#This Row],[Punto de venta]],Punto_venta[],2,0)</f>
        <v>1</v>
      </c>
      <c r="F10700" t="s">
        <v>10</v>
      </c>
      <c r="G10700">
        <f>+VLOOKUP(Tabla2[[#This Row],[Cultivo]],Cod_categoría[],2,0)</f>
        <v>100104002</v>
      </c>
      <c r="H10700" t="str">
        <f>+VLOOKUP(F10700,Codigos[],2,0)</f>
        <v>Frutos de pepita</v>
      </c>
      <c r="I10700">
        <f>+VLOOKUP(Tabla2[[#This Row],[Categoría]],Cod_procesamiento10[],2,0)</f>
        <v>3</v>
      </c>
      <c r="J10700" t="s">
        <v>163</v>
      </c>
      <c r="K10700" s="3">
        <v>465.29</v>
      </c>
    </row>
    <row r="10701" spans="1:11" x14ac:dyDescent="0.35">
      <c r="A10701">
        <v>2014</v>
      </c>
      <c r="B10701" s="5" t="s">
        <v>51</v>
      </c>
      <c r="C10701" s="10">
        <v>41699</v>
      </c>
      <c r="D10701" t="s">
        <v>2</v>
      </c>
      <c r="E10701">
        <f>+VLOOKUP(Tabla2[[#This Row],[Punto de venta]],Punto_venta[],2,0)</f>
        <v>1</v>
      </c>
      <c r="F10701" t="s">
        <v>11</v>
      </c>
      <c r="G10701">
        <f>+VLOOKUP(Tabla2[[#This Row],[Cultivo]],Cod_categoría[],2,0)</f>
        <v>100102005</v>
      </c>
      <c r="H10701" t="str">
        <f>+VLOOKUP(F10701,Codigos[],2,0)</f>
        <v>Cítricos</v>
      </c>
      <c r="I10701">
        <f>+VLOOKUP(Tabla2[[#This Row],[Categoría]],Cod_procesamiento10[],2,0)</f>
        <v>2</v>
      </c>
      <c r="J10701" t="s">
        <v>163</v>
      </c>
      <c r="K10701" s="3">
        <v>733.14</v>
      </c>
    </row>
    <row r="10702" spans="1:11" x14ac:dyDescent="0.35">
      <c r="A10702">
        <v>2014</v>
      </c>
      <c r="B10702" s="5" t="s">
        <v>51</v>
      </c>
      <c r="C10702" s="10">
        <v>41699</v>
      </c>
      <c r="D10702" t="s">
        <v>2</v>
      </c>
      <c r="E10702">
        <f>+VLOOKUP(Tabla2[[#This Row],[Punto de venta]],Punto_venta[],2,0)</f>
        <v>1</v>
      </c>
      <c r="F10702" t="s">
        <v>12</v>
      </c>
      <c r="G10702">
        <f>+VLOOKUP(Tabla2[[#This Row],[Cultivo]],Cod_categoría[],2,0)</f>
        <v>100103006</v>
      </c>
      <c r="H10702" t="str">
        <f>+VLOOKUP(F10702,Codigos[],2,0)</f>
        <v>Frutos de carozo</v>
      </c>
      <c r="I10702">
        <f>+VLOOKUP(Tabla2[[#This Row],[Categoría]],Cod_procesamiento10[],2,0)</f>
        <v>5</v>
      </c>
      <c r="J10702" t="s">
        <v>163</v>
      </c>
      <c r="K10702" s="3">
        <v>1097.2</v>
      </c>
    </row>
    <row r="10703" spans="1:11" x14ac:dyDescent="0.35">
      <c r="A10703">
        <v>2014</v>
      </c>
      <c r="B10703" s="5" t="s">
        <v>51</v>
      </c>
      <c r="C10703" s="10">
        <v>41699</v>
      </c>
      <c r="D10703" t="s">
        <v>2</v>
      </c>
      <c r="E10703">
        <f>+VLOOKUP(Tabla2[[#This Row],[Punto de venta]],Punto_venta[],2,0)</f>
        <v>1</v>
      </c>
      <c r="F10703" t="s">
        <v>13</v>
      </c>
      <c r="G10703">
        <f>+VLOOKUP(Tabla2[[#This Row],[Cultivo]],Cod_categoría[],2,0)</f>
        <v>100106002</v>
      </c>
      <c r="H10703" t="str">
        <f>+VLOOKUP(F10703,Codigos[],2,0)</f>
        <v>Frutos oleaginosos</v>
      </c>
      <c r="I10703">
        <f>+VLOOKUP(Tabla2[[#This Row],[Categoría]],Cod_procesamiento10[],2,0)</f>
        <v>12</v>
      </c>
      <c r="J10703" t="s">
        <v>163</v>
      </c>
      <c r="K10703" s="3">
        <v>1270.98</v>
      </c>
    </row>
    <row r="10704" spans="1:11" x14ac:dyDescent="0.35">
      <c r="A10704">
        <v>2014</v>
      </c>
      <c r="B10704" s="5" t="s">
        <v>51</v>
      </c>
      <c r="C10704" s="10">
        <v>41699</v>
      </c>
      <c r="D10704" t="s">
        <v>2</v>
      </c>
      <c r="E10704">
        <f>+VLOOKUP(Tabla2[[#This Row],[Punto de venta]],Punto_venta[],2,0)</f>
        <v>1</v>
      </c>
      <c r="F10704" t="s">
        <v>14</v>
      </c>
      <c r="G10704">
        <f>+VLOOKUP(Tabla2[[#This Row],[Cultivo]],Cod_categoría[],2,0)</f>
        <v>100104005</v>
      </c>
      <c r="H10704" t="str">
        <f>+VLOOKUP(F10704,Codigos[],2,0)</f>
        <v>Frutos de pepita</v>
      </c>
      <c r="I10704">
        <f>+VLOOKUP(Tabla2[[#This Row],[Categoría]],Cod_procesamiento10[],2,0)</f>
        <v>3</v>
      </c>
      <c r="J10704" t="s">
        <v>163</v>
      </c>
      <c r="K10704" s="3">
        <v>550</v>
      </c>
    </row>
    <row r="10705" spans="1:11" x14ac:dyDescent="0.35">
      <c r="A10705">
        <v>2014</v>
      </c>
      <c r="B10705" s="5" t="s">
        <v>51</v>
      </c>
      <c r="C10705" s="10">
        <v>41699</v>
      </c>
      <c r="D10705" t="s">
        <v>2</v>
      </c>
      <c r="E10705">
        <f>+VLOOKUP(Tabla2[[#This Row],[Punto de venta]],Punto_venta[],2,0)</f>
        <v>1</v>
      </c>
      <c r="F10705" t="s">
        <v>15</v>
      </c>
      <c r="G10705">
        <f>+VLOOKUP(Tabla2[[#This Row],[Cultivo]],Cod_categoría[],2,0)</f>
        <v>100108006</v>
      </c>
      <c r="H10705" t="str">
        <f>+VLOOKUP(F10705,Codigos[],2,0)</f>
        <v>Frutos tropicales y subtropicales</v>
      </c>
      <c r="I10705">
        <f>+VLOOKUP(Tabla2[[#This Row],[Categoría]],Cod_procesamiento10[],2,0)</f>
        <v>4</v>
      </c>
      <c r="J10705" t="s">
        <v>163</v>
      </c>
      <c r="K10705" s="3">
        <v>541.53</v>
      </c>
    </row>
    <row r="10706" spans="1:11" x14ac:dyDescent="0.35">
      <c r="A10706">
        <v>2014</v>
      </c>
      <c r="B10706" s="5" t="s">
        <v>51</v>
      </c>
      <c r="C10706" s="10">
        <v>41699</v>
      </c>
      <c r="D10706" t="s">
        <v>2</v>
      </c>
      <c r="E10706">
        <f>+VLOOKUP(Tabla2[[#This Row],[Punto de venta]],Punto_venta[],2,0)</f>
        <v>1</v>
      </c>
      <c r="F10706" t="s">
        <v>18</v>
      </c>
      <c r="G10706">
        <f>+VLOOKUP(Tabla2[[#This Row],[Cultivo]],Cod_categoría[],2,0)</f>
        <v>100114042</v>
      </c>
      <c r="H10706" t="str">
        <f>+VLOOKUP(F10706,Codigos[],2,0)</f>
        <v>Otros</v>
      </c>
      <c r="I10706">
        <f>+VLOOKUP(Tabla2[[#This Row],[Categoría]],Cod_procesamiento10[],2,0)</f>
        <v>13</v>
      </c>
      <c r="J10706" t="s">
        <v>163</v>
      </c>
      <c r="K10706" s="3">
        <v>736.09</v>
      </c>
    </row>
    <row r="10707" spans="1:11" x14ac:dyDescent="0.35">
      <c r="A10707">
        <v>2014</v>
      </c>
      <c r="B10707" s="5" t="s">
        <v>51</v>
      </c>
      <c r="C10707" s="10">
        <v>41699</v>
      </c>
      <c r="D10707" t="s">
        <v>2</v>
      </c>
      <c r="E10707">
        <f>+VLOOKUP(Tabla2[[#This Row],[Punto de venta]],Punto_venta[],2,0)</f>
        <v>1</v>
      </c>
      <c r="F10707" t="s">
        <v>16</v>
      </c>
      <c r="G10707">
        <f>+VLOOKUP(Tabla2[[#This Row],[Cultivo]],Cod_categoría[],2,0)</f>
        <v>100109001</v>
      </c>
      <c r="H10707" t="str">
        <f>+VLOOKUP(F10707,Codigos[],2,0)</f>
        <v>Uva</v>
      </c>
      <c r="I10707">
        <f>+VLOOKUP(Tabla2[[#This Row],[Categoría]],Cod_procesamiento10[],2,0)</f>
        <v>11</v>
      </c>
      <c r="J10707" t="s">
        <v>163</v>
      </c>
      <c r="K10707" s="3">
        <v>789.31</v>
      </c>
    </row>
    <row r="10708" spans="1:11" x14ac:dyDescent="0.35">
      <c r="A10708">
        <v>2014</v>
      </c>
      <c r="B10708" s="5" t="s">
        <v>51</v>
      </c>
      <c r="C10708" s="10">
        <v>41699</v>
      </c>
      <c r="D10708" t="s">
        <v>17</v>
      </c>
      <c r="E10708">
        <f>+VLOOKUP(Tabla2[[#This Row],[Punto de venta]],Punto_venta[],2,0)</f>
        <v>2</v>
      </c>
      <c r="F10708" t="s">
        <v>5</v>
      </c>
      <c r="G10708">
        <f>+VLOOKUP(Tabla2[[#This Row],[Cultivo]],Cod_categoría[],2,0)</f>
        <v>100103002</v>
      </c>
      <c r="H10708" t="str">
        <f>+VLOOKUP(F10708,Codigos[],2,0)</f>
        <v>Frutos de carozo</v>
      </c>
      <c r="I10708">
        <f>+VLOOKUP(Tabla2[[#This Row],[Categoría]],Cod_procesamiento10[],2,0)</f>
        <v>5</v>
      </c>
      <c r="J10708" t="s">
        <v>163</v>
      </c>
      <c r="K10708" s="3">
        <v>1233.98</v>
      </c>
    </row>
    <row r="10709" spans="1:11" x14ac:dyDescent="0.35">
      <c r="A10709">
        <v>2014</v>
      </c>
      <c r="B10709" s="5" t="s">
        <v>51</v>
      </c>
      <c r="C10709" s="10">
        <v>41699</v>
      </c>
      <c r="D10709" t="s">
        <v>17</v>
      </c>
      <c r="E10709">
        <f>+VLOOKUP(Tabla2[[#This Row],[Punto de venta]],Punto_venta[],2,0)</f>
        <v>2</v>
      </c>
      <c r="F10709" t="s">
        <v>7</v>
      </c>
      <c r="G10709">
        <f>+VLOOKUP(Tabla2[[#This Row],[Cultivo]],Cod_categoría[],2,0)</f>
        <v>100103004</v>
      </c>
      <c r="H10709" t="str">
        <f>+VLOOKUP(F10709,Codigos[],2,0)</f>
        <v>Frutos de carozo</v>
      </c>
      <c r="I10709">
        <f>+VLOOKUP(Tabla2[[#This Row],[Categoría]],Cod_procesamiento10[],2,0)</f>
        <v>5</v>
      </c>
      <c r="J10709" t="s">
        <v>163</v>
      </c>
      <c r="K10709" s="3">
        <v>1465.06</v>
      </c>
    </row>
    <row r="10710" spans="1:11" x14ac:dyDescent="0.35">
      <c r="A10710">
        <v>2014</v>
      </c>
      <c r="B10710" s="5" t="s">
        <v>51</v>
      </c>
      <c r="C10710" s="10">
        <v>41699</v>
      </c>
      <c r="D10710" t="s">
        <v>17</v>
      </c>
      <c r="E10710">
        <f>+VLOOKUP(Tabla2[[#This Row],[Punto de venta]],Punto_venta[],2,0)</f>
        <v>2</v>
      </c>
      <c r="F10710" t="s">
        <v>9</v>
      </c>
      <c r="G10710">
        <f>+VLOOKUP(Tabla2[[#This Row],[Cultivo]],Cod_categoría[],2,0)</f>
        <v>100102003</v>
      </c>
      <c r="H10710" t="str">
        <f>+VLOOKUP(F10710,Codigos[],2,0)</f>
        <v>Cítricos</v>
      </c>
      <c r="I10710">
        <f>+VLOOKUP(Tabla2[[#This Row],[Categoría]],Cod_procesamiento10[],2,0)</f>
        <v>2</v>
      </c>
      <c r="J10710" t="s">
        <v>163</v>
      </c>
      <c r="K10710" s="3">
        <v>1683.82</v>
      </c>
    </row>
    <row r="10711" spans="1:11" x14ac:dyDescent="0.35">
      <c r="A10711">
        <v>2014</v>
      </c>
      <c r="B10711" s="5" t="s">
        <v>51</v>
      </c>
      <c r="C10711" s="10">
        <v>41699</v>
      </c>
      <c r="D10711" t="s">
        <v>17</v>
      </c>
      <c r="E10711">
        <f>+VLOOKUP(Tabla2[[#This Row],[Punto de venta]],Punto_venta[],2,0)</f>
        <v>2</v>
      </c>
      <c r="F10711" t="s">
        <v>10</v>
      </c>
      <c r="G10711">
        <f>+VLOOKUP(Tabla2[[#This Row],[Cultivo]],Cod_categoría[],2,0)</f>
        <v>100104002</v>
      </c>
      <c r="H10711" t="str">
        <f>+VLOOKUP(F10711,Codigos[],2,0)</f>
        <v>Frutos de pepita</v>
      </c>
      <c r="I10711">
        <f>+VLOOKUP(Tabla2[[#This Row],[Categoría]],Cod_procesamiento10[],2,0)</f>
        <v>3</v>
      </c>
      <c r="J10711" t="s">
        <v>163</v>
      </c>
      <c r="K10711" s="3">
        <v>1257.1300000000001</v>
      </c>
    </row>
    <row r="10712" spans="1:11" x14ac:dyDescent="0.35">
      <c r="A10712">
        <v>2014</v>
      </c>
      <c r="B10712" s="5" t="s">
        <v>51</v>
      </c>
      <c r="C10712" s="10">
        <v>41699</v>
      </c>
      <c r="D10712" t="s">
        <v>17</v>
      </c>
      <c r="E10712">
        <f>+VLOOKUP(Tabla2[[#This Row],[Punto de venta]],Punto_venta[],2,0)</f>
        <v>2</v>
      </c>
      <c r="F10712" t="s">
        <v>11</v>
      </c>
      <c r="G10712">
        <f>+VLOOKUP(Tabla2[[#This Row],[Cultivo]],Cod_categoría[],2,0)</f>
        <v>100102005</v>
      </c>
      <c r="H10712" t="str">
        <f>+VLOOKUP(F10712,Codigos[],2,0)</f>
        <v>Cítricos</v>
      </c>
      <c r="I10712">
        <f>+VLOOKUP(Tabla2[[#This Row],[Categoría]],Cod_procesamiento10[],2,0)</f>
        <v>2</v>
      </c>
      <c r="J10712" t="s">
        <v>163</v>
      </c>
      <c r="K10712" s="3">
        <v>945.14</v>
      </c>
    </row>
    <row r="10713" spans="1:11" x14ac:dyDescent="0.35">
      <c r="A10713">
        <v>2014</v>
      </c>
      <c r="B10713" s="5" t="s">
        <v>51</v>
      </c>
      <c r="C10713" s="10">
        <v>41699</v>
      </c>
      <c r="D10713" t="s">
        <v>17</v>
      </c>
      <c r="E10713">
        <f>+VLOOKUP(Tabla2[[#This Row],[Punto de venta]],Punto_venta[],2,0)</f>
        <v>2</v>
      </c>
      <c r="F10713" t="s">
        <v>12</v>
      </c>
      <c r="G10713">
        <f>+VLOOKUP(Tabla2[[#This Row],[Cultivo]],Cod_categoría[],2,0)</f>
        <v>100103006</v>
      </c>
      <c r="H10713" t="str">
        <f>+VLOOKUP(F10713,Codigos[],2,0)</f>
        <v>Frutos de carozo</v>
      </c>
      <c r="I10713">
        <f>+VLOOKUP(Tabla2[[#This Row],[Categoría]],Cod_procesamiento10[],2,0)</f>
        <v>5</v>
      </c>
      <c r="J10713" t="s">
        <v>163</v>
      </c>
      <c r="K10713" s="3">
        <v>1694.42</v>
      </c>
    </row>
    <row r="10714" spans="1:11" x14ac:dyDescent="0.35">
      <c r="A10714">
        <v>2014</v>
      </c>
      <c r="B10714" s="5" t="s">
        <v>51</v>
      </c>
      <c r="C10714" s="10">
        <v>41699</v>
      </c>
      <c r="D10714" t="s">
        <v>17</v>
      </c>
      <c r="E10714">
        <f>+VLOOKUP(Tabla2[[#This Row],[Punto de venta]],Punto_venta[],2,0)</f>
        <v>2</v>
      </c>
      <c r="F10714" t="s">
        <v>13</v>
      </c>
      <c r="G10714">
        <f>+VLOOKUP(Tabla2[[#This Row],[Cultivo]],Cod_categoría[],2,0)</f>
        <v>100106002</v>
      </c>
      <c r="H10714" t="str">
        <f>+VLOOKUP(F10714,Codigos[],2,0)</f>
        <v>Frutos oleaginosos</v>
      </c>
      <c r="I10714">
        <f>+VLOOKUP(Tabla2[[#This Row],[Categoría]],Cod_procesamiento10[],2,0)</f>
        <v>12</v>
      </c>
      <c r="J10714" t="s">
        <v>163</v>
      </c>
      <c r="K10714" s="3">
        <v>1588.13</v>
      </c>
    </row>
    <row r="10715" spans="1:11" x14ac:dyDescent="0.35">
      <c r="A10715">
        <v>2014</v>
      </c>
      <c r="B10715" s="5" t="s">
        <v>51</v>
      </c>
      <c r="C10715" s="10">
        <v>41699</v>
      </c>
      <c r="D10715" t="s">
        <v>17</v>
      </c>
      <c r="E10715">
        <f>+VLOOKUP(Tabla2[[#This Row],[Punto de venta]],Punto_venta[],2,0)</f>
        <v>2</v>
      </c>
      <c r="F10715" t="s">
        <v>14</v>
      </c>
      <c r="G10715">
        <f>+VLOOKUP(Tabla2[[#This Row],[Cultivo]],Cod_categoría[],2,0)</f>
        <v>100104005</v>
      </c>
      <c r="H10715" t="str">
        <f>+VLOOKUP(F10715,Codigos[],2,0)</f>
        <v>Frutos de pepita</v>
      </c>
      <c r="I10715">
        <f>+VLOOKUP(Tabla2[[#This Row],[Categoría]],Cod_procesamiento10[],2,0)</f>
        <v>3</v>
      </c>
      <c r="J10715" t="s">
        <v>163</v>
      </c>
      <c r="K10715" s="3">
        <v>903.04</v>
      </c>
    </row>
    <row r="10716" spans="1:11" x14ac:dyDescent="0.35">
      <c r="A10716">
        <v>2014</v>
      </c>
      <c r="B10716" s="5" t="s">
        <v>51</v>
      </c>
      <c r="C10716" s="10">
        <v>41699</v>
      </c>
      <c r="D10716" t="s">
        <v>17</v>
      </c>
      <c r="E10716">
        <f>+VLOOKUP(Tabla2[[#This Row],[Punto de venta]],Punto_venta[],2,0)</f>
        <v>2</v>
      </c>
      <c r="F10716" t="s">
        <v>15</v>
      </c>
      <c r="G10716">
        <f>+VLOOKUP(Tabla2[[#This Row],[Cultivo]],Cod_categoría[],2,0)</f>
        <v>100108006</v>
      </c>
      <c r="H10716" t="str">
        <f>+VLOOKUP(F10716,Codigos[],2,0)</f>
        <v>Frutos tropicales y subtropicales</v>
      </c>
      <c r="I10716">
        <f>+VLOOKUP(Tabla2[[#This Row],[Categoría]],Cod_procesamiento10[],2,0)</f>
        <v>4</v>
      </c>
      <c r="J10716" t="s">
        <v>163</v>
      </c>
      <c r="K10716" s="3">
        <v>606.45000000000005</v>
      </c>
    </row>
    <row r="10717" spans="1:11" x14ac:dyDescent="0.35">
      <c r="A10717">
        <v>2014</v>
      </c>
      <c r="B10717" s="5" t="s">
        <v>51</v>
      </c>
      <c r="C10717" s="10">
        <v>41699</v>
      </c>
      <c r="D10717" t="s">
        <v>17</v>
      </c>
      <c r="E10717">
        <f>+VLOOKUP(Tabla2[[#This Row],[Punto de venta]],Punto_venta[],2,0)</f>
        <v>2</v>
      </c>
      <c r="F10717" t="s">
        <v>18</v>
      </c>
      <c r="G10717">
        <f>+VLOOKUP(Tabla2[[#This Row],[Cultivo]],Cod_categoría[],2,0)</f>
        <v>100114042</v>
      </c>
      <c r="H10717" t="str">
        <f>+VLOOKUP(F10717,Codigos[],2,0)</f>
        <v>Otros</v>
      </c>
      <c r="I10717">
        <f>+VLOOKUP(Tabla2[[#This Row],[Categoría]],Cod_procesamiento10[],2,0)</f>
        <v>13</v>
      </c>
      <c r="J10717" t="s">
        <v>163</v>
      </c>
      <c r="K10717" s="3">
        <v>1715.67</v>
      </c>
    </row>
    <row r="10718" spans="1:11" x14ac:dyDescent="0.35">
      <c r="A10718">
        <v>2014</v>
      </c>
      <c r="B10718" s="5" t="s">
        <v>51</v>
      </c>
      <c r="C10718" s="10">
        <v>41699</v>
      </c>
      <c r="D10718" t="s">
        <v>17</v>
      </c>
      <c r="E10718">
        <f>+VLOOKUP(Tabla2[[#This Row],[Punto de venta]],Punto_venta[],2,0)</f>
        <v>2</v>
      </c>
      <c r="F10718" t="s">
        <v>16</v>
      </c>
      <c r="G10718">
        <f>+VLOOKUP(Tabla2[[#This Row],[Cultivo]],Cod_categoría[],2,0)</f>
        <v>100109001</v>
      </c>
      <c r="H10718" t="str">
        <f>+VLOOKUP(F10718,Codigos[],2,0)</f>
        <v>Uva</v>
      </c>
      <c r="I10718">
        <f>+VLOOKUP(Tabla2[[#This Row],[Categoría]],Cod_procesamiento10[],2,0)</f>
        <v>11</v>
      </c>
      <c r="J10718" t="s">
        <v>163</v>
      </c>
      <c r="K10718" s="3">
        <v>1511.88</v>
      </c>
    </row>
    <row r="10719" spans="1:11" x14ac:dyDescent="0.35">
      <c r="A10719">
        <v>2014</v>
      </c>
      <c r="B10719" s="5" t="s">
        <v>51</v>
      </c>
      <c r="C10719" s="10">
        <v>41699</v>
      </c>
      <c r="D10719" t="s">
        <v>2</v>
      </c>
      <c r="E10719">
        <f>+VLOOKUP(Tabla2[[#This Row],[Punto de venta]],Punto_venta[],2,0)</f>
        <v>1</v>
      </c>
      <c r="F10719" t="s">
        <v>5</v>
      </c>
      <c r="G10719">
        <f>+VLOOKUP(Tabla2[[#This Row],[Cultivo]],Cod_categoría[],2,0)</f>
        <v>100103002</v>
      </c>
      <c r="H10719" t="str">
        <f>+VLOOKUP(F10719,Codigos[],2,0)</f>
        <v>Frutos de carozo</v>
      </c>
      <c r="I10719">
        <f>+VLOOKUP(Tabla2[[#This Row],[Categoría]],Cod_procesamiento10[],2,0)</f>
        <v>5</v>
      </c>
      <c r="J10719" t="s">
        <v>163</v>
      </c>
      <c r="K10719" s="3">
        <v>485.88</v>
      </c>
    </row>
    <row r="10720" spans="1:11" x14ac:dyDescent="0.35">
      <c r="A10720">
        <v>2014</v>
      </c>
      <c r="B10720" s="5" t="s">
        <v>51</v>
      </c>
      <c r="C10720" s="10">
        <v>41699</v>
      </c>
      <c r="D10720" t="s">
        <v>2</v>
      </c>
      <c r="E10720">
        <f>+VLOOKUP(Tabla2[[#This Row],[Punto de venta]],Punto_venta[],2,0)</f>
        <v>1</v>
      </c>
      <c r="F10720" t="s">
        <v>7</v>
      </c>
      <c r="G10720">
        <f>+VLOOKUP(Tabla2[[#This Row],[Cultivo]],Cod_categoría[],2,0)</f>
        <v>100103004</v>
      </c>
      <c r="H10720" t="str">
        <f>+VLOOKUP(F10720,Codigos[],2,0)</f>
        <v>Frutos de carozo</v>
      </c>
      <c r="I10720">
        <f>+VLOOKUP(Tabla2[[#This Row],[Categoría]],Cod_procesamiento10[],2,0)</f>
        <v>5</v>
      </c>
      <c r="J10720" t="s">
        <v>163</v>
      </c>
      <c r="K10720" s="3">
        <v>1062.1600000000001</v>
      </c>
    </row>
    <row r="10721" spans="1:11" x14ac:dyDescent="0.35">
      <c r="A10721">
        <v>2014</v>
      </c>
      <c r="B10721" s="5" t="s">
        <v>51</v>
      </c>
      <c r="C10721" s="10">
        <v>41699</v>
      </c>
      <c r="D10721" t="s">
        <v>2</v>
      </c>
      <c r="E10721">
        <f>+VLOOKUP(Tabla2[[#This Row],[Punto de venta]],Punto_venta[],2,0)</f>
        <v>1</v>
      </c>
      <c r="F10721" t="s">
        <v>9</v>
      </c>
      <c r="G10721">
        <f>+VLOOKUP(Tabla2[[#This Row],[Cultivo]],Cod_categoría[],2,0)</f>
        <v>100102003</v>
      </c>
      <c r="H10721" t="str">
        <f>+VLOOKUP(F10721,Codigos[],2,0)</f>
        <v>Cítricos</v>
      </c>
      <c r="I10721">
        <f>+VLOOKUP(Tabla2[[#This Row],[Categoría]],Cod_procesamiento10[],2,0)</f>
        <v>2</v>
      </c>
      <c r="J10721" t="s">
        <v>163</v>
      </c>
      <c r="K10721" s="3">
        <v>1391.29</v>
      </c>
    </row>
    <row r="10722" spans="1:11" x14ac:dyDescent="0.35">
      <c r="A10722">
        <v>2014</v>
      </c>
      <c r="B10722" s="5" t="s">
        <v>51</v>
      </c>
      <c r="C10722" s="10">
        <v>41699</v>
      </c>
      <c r="D10722" t="s">
        <v>2</v>
      </c>
      <c r="E10722">
        <f>+VLOOKUP(Tabla2[[#This Row],[Punto de venta]],Punto_venta[],2,0)</f>
        <v>1</v>
      </c>
      <c r="F10722" t="s">
        <v>10</v>
      </c>
      <c r="G10722">
        <f>+VLOOKUP(Tabla2[[#This Row],[Cultivo]],Cod_categoría[],2,0)</f>
        <v>100104002</v>
      </c>
      <c r="H10722" t="str">
        <f>+VLOOKUP(F10722,Codigos[],2,0)</f>
        <v>Frutos de pepita</v>
      </c>
      <c r="I10722">
        <f>+VLOOKUP(Tabla2[[#This Row],[Categoría]],Cod_procesamiento10[],2,0)</f>
        <v>3</v>
      </c>
      <c r="J10722" t="s">
        <v>163</v>
      </c>
      <c r="K10722" s="3">
        <v>463.19</v>
      </c>
    </row>
    <row r="10723" spans="1:11" x14ac:dyDescent="0.35">
      <c r="A10723">
        <v>2014</v>
      </c>
      <c r="B10723" s="5" t="s">
        <v>51</v>
      </c>
      <c r="C10723" s="10">
        <v>41699</v>
      </c>
      <c r="D10723" t="s">
        <v>2</v>
      </c>
      <c r="E10723">
        <f>+VLOOKUP(Tabla2[[#This Row],[Punto de venta]],Punto_venta[],2,0)</f>
        <v>1</v>
      </c>
      <c r="F10723" t="s">
        <v>11</v>
      </c>
      <c r="G10723">
        <f>+VLOOKUP(Tabla2[[#This Row],[Cultivo]],Cod_categoría[],2,0)</f>
        <v>100102005</v>
      </c>
      <c r="H10723" t="str">
        <f>+VLOOKUP(F10723,Codigos[],2,0)</f>
        <v>Cítricos</v>
      </c>
      <c r="I10723">
        <f>+VLOOKUP(Tabla2[[#This Row],[Categoría]],Cod_procesamiento10[],2,0)</f>
        <v>2</v>
      </c>
      <c r="J10723" t="s">
        <v>163</v>
      </c>
      <c r="K10723" s="3">
        <v>754.88</v>
      </c>
    </row>
    <row r="10724" spans="1:11" x14ac:dyDescent="0.35">
      <c r="A10724">
        <v>2014</v>
      </c>
      <c r="B10724" s="5" t="s">
        <v>51</v>
      </c>
      <c r="C10724" s="10">
        <v>41699</v>
      </c>
      <c r="D10724" t="s">
        <v>2</v>
      </c>
      <c r="E10724">
        <f>+VLOOKUP(Tabla2[[#This Row],[Punto de venta]],Punto_venta[],2,0)</f>
        <v>1</v>
      </c>
      <c r="F10724" t="s">
        <v>12</v>
      </c>
      <c r="G10724">
        <f>+VLOOKUP(Tabla2[[#This Row],[Cultivo]],Cod_categoría[],2,0)</f>
        <v>100103006</v>
      </c>
      <c r="H10724" t="str">
        <f>+VLOOKUP(F10724,Codigos[],2,0)</f>
        <v>Frutos de carozo</v>
      </c>
      <c r="I10724">
        <f>+VLOOKUP(Tabla2[[#This Row],[Categoría]],Cod_procesamiento10[],2,0)</f>
        <v>5</v>
      </c>
      <c r="J10724" t="s">
        <v>163</v>
      </c>
      <c r="K10724" s="3">
        <v>1154.78</v>
      </c>
    </row>
    <row r="10725" spans="1:11" x14ac:dyDescent="0.35">
      <c r="A10725">
        <v>2014</v>
      </c>
      <c r="B10725" s="5" t="s">
        <v>51</v>
      </c>
      <c r="C10725" s="10">
        <v>41699</v>
      </c>
      <c r="D10725" t="s">
        <v>2</v>
      </c>
      <c r="E10725">
        <f>+VLOOKUP(Tabla2[[#This Row],[Punto de venta]],Punto_venta[],2,0)</f>
        <v>1</v>
      </c>
      <c r="F10725" t="s">
        <v>13</v>
      </c>
      <c r="G10725">
        <f>+VLOOKUP(Tabla2[[#This Row],[Cultivo]],Cod_categoría[],2,0)</f>
        <v>100106002</v>
      </c>
      <c r="H10725" t="str">
        <f>+VLOOKUP(F10725,Codigos[],2,0)</f>
        <v>Frutos oleaginosos</v>
      </c>
      <c r="I10725">
        <f>+VLOOKUP(Tabla2[[#This Row],[Categoría]],Cod_procesamiento10[],2,0)</f>
        <v>12</v>
      </c>
      <c r="J10725" t="s">
        <v>163</v>
      </c>
      <c r="K10725" s="3">
        <v>1290.01</v>
      </c>
    </row>
    <row r="10726" spans="1:11" x14ac:dyDescent="0.35">
      <c r="A10726">
        <v>2014</v>
      </c>
      <c r="B10726" s="5" t="s">
        <v>51</v>
      </c>
      <c r="C10726" s="10">
        <v>41699</v>
      </c>
      <c r="D10726" t="s">
        <v>2</v>
      </c>
      <c r="E10726">
        <f>+VLOOKUP(Tabla2[[#This Row],[Punto de venta]],Punto_venta[],2,0)</f>
        <v>1</v>
      </c>
      <c r="F10726" t="s">
        <v>14</v>
      </c>
      <c r="G10726">
        <f>+VLOOKUP(Tabla2[[#This Row],[Cultivo]],Cod_categoría[],2,0)</f>
        <v>100104005</v>
      </c>
      <c r="H10726" t="str">
        <f>+VLOOKUP(F10726,Codigos[],2,0)</f>
        <v>Frutos de pepita</v>
      </c>
      <c r="I10726">
        <f>+VLOOKUP(Tabla2[[#This Row],[Categoría]],Cod_procesamiento10[],2,0)</f>
        <v>3</v>
      </c>
      <c r="J10726" t="s">
        <v>163</v>
      </c>
      <c r="K10726" s="3">
        <v>555.55999999999995</v>
      </c>
    </row>
    <row r="10727" spans="1:11" x14ac:dyDescent="0.35">
      <c r="A10727">
        <v>2014</v>
      </c>
      <c r="B10727" s="5" t="s">
        <v>51</v>
      </c>
      <c r="C10727" s="10">
        <v>41699</v>
      </c>
      <c r="D10727" t="s">
        <v>2</v>
      </c>
      <c r="E10727">
        <f>+VLOOKUP(Tabla2[[#This Row],[Punto de venta]],Punto_venta[],2,0)</f>
        <v>1</v>
      </c>
      <c r="F10727" t="s">
        <v>15</v>
      </c>
      <c r="G10727">
        <f>+VLOOKUP(Tabla2[[#This Row],[Cultivo]],Cod_categoría[],2,0)</f>
        <v>100108006</v>
      </c>
      <c r="H10727" t="str">
        <f>+VLOOKUP(F10727,Codigos[],2,0)</f>
        <v>Frutos tropicales y subtropicales</v>
      </c>
      <c r="I10727">
        <f>+VLOOKUP(Tabla2[[#This Row],[Categoría]],Cod_procesamiento10[],2,0)</f>
        <v>4</v>
      </c>
      <c r="J10727" t="s">
        <v>163</v>
      </c>
      <c r="K10727" s="3">
        <v>548.28</v>
      </c>
    </row>
    <row r="10728" spans="1:11" x14ac:dyDescent="0.35">
      <c r="A10728">
        <v>2014</v>
      </c>
      <c r="B10728" s="5" t="s">
        <v>51</v>
      </c>
      <c r="C10728" s="10">
        <v>41699</v>
      </c>
      <c r="D10728" t="s">
        <v>2</v>
      </c>
      <c r="E10728">
        <f>+VLOOKUP(Tabla2[[#This Row],[Punto de venta]],Punto_venta[],2,0)</f>
        <v>1</v>
      </c>
      <c r="F10728" t="s">
        <v>18</v>
      </c>
      <c r="G10728">
        <f>+VLOOKUP(Tabla2[[#This Row],[Cultivo]],Cod_categoría[],2,0)</f>
        <v>100114042</v>
      </c>
      <c r="H10728" t="str">
        <f>+VLOOKUP(F10728,Codigos[],2,0)</f>
        <v>Otros</v>
      </c>
      <c r="I10728">
        <f>+VLOOKUP(Tabla2[[#This Row],[Categoría]],Cod_procesamiento10[],2,0)</f>
        <v>13</v>
      </c>
      <c r="J10728" t="s">
        <v>163</v>
      </c>
      <c r="K10728" s="3">
        <v>670.71</v>
      </c>
    </row>
    <row r="10729" spans="1:11" x14ac:dyDescent="0.35">
      <c r="A10729">
        <v>2014</v>
      </c>
      <c r="B10729" s="5" t="s">
        <v>51</v>
      </c>
      <c r="C10729" s="10">
        <v>41699</v>
      </c>
      <c r="D10729" t="s">
        <v>2</v>
      </c>
      <c r="E10729">
        <f>+VLOOKUP(Tabla2[[#This Row],[Punto de venta]],Punto_venta[],2,0)</f>
        <v>1</v>
      </c>
      <c r="F10729" t="s">
        <v>16</v>
      </c>
      <c r="G10729">
        <f>+VLOOKUP(Tabla2[[#This Row],[Cultivo]],Cod_categoría[],2,0)</f>
        <v>100109001</v>
      </c>
      <c r="H10729" t="str">
        <f>+VLOOKUP(F10729,Codigos[],2,0)</f>
        <v>Uva</v>
      </c>
      <c r="I10729">
        <f>+VLOOKUP(Tabla2[[#This Row],[Categoría]],Cod_procesamiento10[],2,0)</f>
        <v>11</v>
      </c>
      <c r="J10729" t="s">
        <v>163</v>
      </c>
      <c r="K10729" s="3">
        <v>737.24</v>
      </c>
    </row>
    <row r="10730" spans="1:11" x14ac:dyDescent="0.35">
      <c r="A10730">
        <v>2014</v>
      </c>
      <c r="B10730" s="5" t="s">
        <v>51</v>
      </c>
      <c r="C10730" s="10">
        <v>41699</v>
      </c>
      <c r="D10730" t="s">
        <v>17</v>
      </c>
      <c r="E10730">
        <f>+VLOOKUP(Tabla2[[#This Row],[Punto de venta]],Punto_venta[],2,0)</f>
        <v>2</v>
      </c>
      <c r="F10730" t="s">
        <v>5</v>
      </c>
      <c r="G10730">
        <f>+VLOOKUP(Tabla2[[#This Row],[Cultivo]],Cod_categoría[],2,0)</f>
        <v>100103002</v>
      </c>
      <c r="H10730" t="str">
        <f>+VLOOKUP(F10730,Codigos[],2,0)</f>
        <v>Frutos de carozo</v>
      </c>
      <c r="I10730">
        <f>+VLOOKUP(Tabla2[[#This Row],[Categoría]],Cod_procesamiento10[],2,0)</f>
        <v>5</v>
      </c>
      <c r="J10730" t="s">
        <v>163</v>
      </c>
      <c r="K10730" s="3">
        <v>1270.75</v>
      </c>
    </row>
    <row r="10731" spans="1:11" x14ac:dyDescent="0.35">
      <c r="A10731">
        <v>2014</v>
      </c>
      <c r="B10731" s="5" t="s">
        <v>51</v>
      </c>
      <c r="C10731" s="10">
        <v>41699</v>
      </c>
      <c r="D10731" t="s">
        <v>17</v>
      </c>
      <c r="E10731">
        <f>+VLOOKUP(Tabla2[[#This Row],[Punto de venta]],Punto_venta[],2,0)</f>
        <v>2</v>
      </c>
      <c r="F10731" t="s">
        <v>7</v>
      </c>
      <c r="G10731">
        <f>+VLOOKUP(Tabla2[[#This Row],[Cultivo]],Cod_categoría[],2,0)</f>
        <v>100103004</v>
      </c>
      <c r="H10731" t="str">
        <f>+VLOOKUP(F10731,Codigos[],2,0)</f>
        <v>Frutos de carozo</v>
      </c>
      <c r="I10731">
        <f>+VLOOKUP(Tabla2[[#This Row],[Categoría]],Cod_procesamiento10[],2,0)</f>
        <v>5</v>
      </c>
      <c r="J10731" t="s">
        <v>163</v>
      </c>
      <c r="K10731" s="3">
        <v>1429.48</v>
      </c>
    </row>
    <row r="10732" spans="1:11" x14ac:dyDescent="0.35">
      <c r="A10732">
        <v>2014</v>
      </c>
      <c r="B10732" s="5" t="s">
        <v>51</v>
      </c>
      <c r="C10732" s="10">
        <v>41699</v>
      </c>
      <c r="D10732" t="s">
        <v>17</v>
      </c>
      <c r="E10732">
        <f>+VLOOKUP(Tabla2[[#This Row],[Punto de venta]],Punto_venta[],2,0)</f>
        <v>2</v>
      </c>
      <c r="F10732" t="s">
        <v>9</v>
      </c>
      <c r="G10732">
        <f>+VLOOKUP(Tabla2[[#This Row],[Cultivo]],Cod_categoría[],2,0)</f>
        <v>100102003</v>
      </c>
      <c r="H10732" t="str">
        <f>+VLOOKUP(F10732,Codigos[],2,0)</f>
        <v>Cítricos</v>
      </c>
      <c r="I10732">
        <f>+VLOOKUP(Tabla2[[#This Row],[Categoría]],Cod_procesamiento10[],2,0)</f>
        <v>2</v>
      </c>
      <c r="J10732" t="s">
        <v>163</v>
      </c>
      <c r="K10732" s="3">
        <v>1728.71</v>
      </c>
    </row>
    <row r="10733" spans="1:11" x14ac:dyDescent="0.35">
      <c r="A10733">
        <v>2014</v>
      </c>
      <c r="B10733" s="5" t="s">
        <v>51</v>
      </c>
      <c r="C10733" s="10">
        <v>41699</v>
      </c>
      <c r="D10733" t="s">
        <v>17</v>
      </c>
      <c r="E10733">
        <f>+VLOOKUP(Tabla2[[#This Row],[Punto de venta]],Punto_venta[],2,0)</f>
        <v>2</v>
      </c>
      <c r="F10733" t="s">
        <v>10</v>
      </c>
      <c r="G10733">
        <f>+VLOOKUP(Tabla2[[#This Row],[Cultivo]],Cod_categoría[],2,0)</f>
        <v>100104002</v>
      </c>
      <c r="H10733" t="str">
        <f>+VLOOKUP(F10733,Codigos[],2,0)</f>
        <v>Frutos de pepita</v>
      </c>
      <c r="I10733">
        <f>+VLOOKUP(Tabla2[[#This Row],[Categoría]],Cod_procesamiento10[],2,0)</f>
        <v>3</v>
      </c>
      <c r="J10733" t="s">
        <v>163</v>
      </c>
      <c r="K10733" s="3">
        <v>1103.68</v>
      </c>
    </row>
    <row r="10734" spans="1:11" x14ac:dyDescent="0.35">
      <c r="A10734">
        <v>2014</v>
      </c>
      <c r="B10734" s="5" t="s">
        <v>51</v>
      </c>
      <c r="C10734" s="10">
        <v>41699</v>
      </c>
      <c r="D10734" t="s">
        <v>17</v>
      </c>
      <c r="E10734">
        <f>+VLOOKUP(Tabla2[[#This Row],[Punto de venta]],Punto_venta[],2,0)</f>
        <v>2</v>
      </c>
      <c r="F10734" t="s">
        <v>11</v>
      </c>
      <c r="G10734">
        <f>+VLOOKUP(Tabla2[[#This Row],[Cultivo]],Cod_categoría[],2,0)</f>
        <v>100102005</v>
      </c>
      <c r="H10734" t="str">
        <f>+VLOOKUP(F10734,Codigos[],2,0)</f>
        <v>Cítricos</v>
      </c>
      <c r="I10734">
        <f>+VLOOKUP(Tabla2[[#This Row],[Categoría]],Cod_procesamiento10[],2,0)</f>
        <v>2</v>
      </c>
      <c r="J10734" t="s">
        <v>163</v>
      </c>
      <c r="K10734" s="3">
        <v>928.91</v>
      </c>
    </row>
    <row r="10735" spans="1:11" x14ac:dyDescent="0.35">
      <c r="A10735">
        <v>2014</v>
      </c>
      <c r="B10735" s="5" t="s">
        <v>51</v>
      </c>
      <c r="C10735" s="10">
        <v>41699</v>
      </c>
      <c r="D10735" t="s">
        <v>17</v>
      </c>
      <c r="E10735">
        <f>+VLOOKUP(Tabla2[[#This Row],[Punto de venta]],Punto_venta[],2,0)</f>
        <v>2</v>
      </c>
      <c r="F10735" t="s">
        <v>12</v>
      </c>
      <c r="G10735">
        <f>+VLOOKUP(Tabla2[[#This Row],[Cultivo]],Cod_categoría[],2,0)</f>
        <v>100103006</v>
      </c>
      <c r="H10735" t="str">
        <f>+VLOOKUP(F10735,Codigos[],2,0)</f>
        <v>Frutos de carozo</v>
      </c>
      <c r="I10735">
        <f>+VLOOKUP(Tabla2[[#This Row],[Categoría]],Cod_procesamiento10[],2,0)</f>
        <v>5</v>
      </c>
      <c r="J10735" t="s">
        <v>163</v>
      </c>
      <c r="K10735" s="3">
        <v>1772.31</v>
      </c>
    </row>
    <row r="10736" spans="1:11" x14ac:dyDescent="0.35">
      <c r="A10736">
        <v>2014</v>
      </c>
      <c r="B10736" s="5" t="s">
        <v>51</v>
      </c>
      <c r="C10736" s="10">
        <v>41699</v>
      </c>
      <c r="D10736" t="s">
        <v>17</v>
      </c>
      <c r="E10736">
        <f>+VLOOKUP(Tabla2[[#This Row],[Punto de venta]],Punto_venta[],2,0)</f>
        <v>2</v>
      </c>
      <c r="F10736" t="s">
        <v>13</v>
      </c>
      <c r="G10736">
        <f>+VLOOKUP(Tabla2[[#This Row],[Cultivo]],Cod_categoría[],2,0)</f>
        <v>100106002</v>
      </c>
      <c r="H10736" t="str">
        <f>+VLOOKUP(F10736,Codigos[],2,0)</f>
        <v>Frutos oleaginosos</v>
      </c>
      <c r="I10736">
        <f>+VLOOKUP(Tabla2[[#This Row],[Categoría]],Cod_procesamiento10[],2,0)</f>
        <v>12</v>
      </c>
      <c r="J10736" t="s">
        <v>163</v>
      </c>
      <c r="K10736" s="3">
        <v>1487</v>
      </c>
    </row>
    <row r="10737" spans="1:11" x14ac:dyDescent="0.35">
      <c r="A10737">
        <v>2014</v>
      </c>
      <c r="B10737" s="5" t="s">
        <v>51</v>
      </c>
      <c r="C10737" s="10">
        <v>41699</v>
      </c>
      <c r="D10737" t="s">
        <v>17</v>
      </c>
      <c r="E10737">
        <f>+VLOOKUP(Tabla2[[#This Row],[Punto de venta]],Punto_venta[],2,0)</f>
        <v>2</v>
      </c>
      <c r="F10737" t="s">
        <v>14</v>
      </c>
      <c r="G10737">
        <f>+VLOOKUP(Tabla2[[#This Row],[Cultivo]],Cod_categoría[],2,0)</f>
        <v>100104005</v>
      </c>
      <c r="H10737" t="str">
        <f>+VLOOKUP(F10737,Codigos[],2,0)</f>
        <v>Frutos de pepita</v>
      </c>
      <c r="I10737">
        <f>+VLOOKUP(Tabla2[[#This Row],[Categoría]],Cod_procesamiento10[],2,0)</f>
        <v>3</v>
      </c>
      <c r="J10737" t="s">
        <v>163</v>
      </c>
      <c r="K10737" s="3">
        <v>1026.98</v>
      </c>
    </row>
    <row r="10738" spans="1:11" x14ac:dyDescent="0.35">
      <c r="A10738">
        <v>2014</v>
      </c>
      <c r="B10738" s="5" t="s">
        <v>51</v>
      </c>
      <c r="C10738" s="10">
        <v>41699</v>
      </c>
      <c r="D10738" t="s">
        <v>17</v>
      </c>
      <c r="E10738">
        <f>+VLOOKUP(Tabla2[[#This Row],[Punto de venta]],Punto_venta[],2,0)</f>
        <v>2</v>
      </c>
      <c r="F10738" t="s">
        <v>15</v>
      </c>
      <c r="G10738">
        <f>+VLOOKUP(Tabla2[[#This Row],[Cultivo]],Cod_categoría[],2,0)</f>
        <v>100108006</v>
      </c>
      <c r="H10738" t="str">
        <f>+VLOOKUP(F10738,Codigos[],2,0)</f>
        <v>Frutos tropicales y subtropicales</v>
      </c>
      <c r="I10738">
        <f>+VLOOKUP(Tabla2[[#This Row],[Categoría]],Cod_procesamiento10[],2,0)</f>
        <v>4</v>
      </c>
      <c r="J10738" t="s">
        <v>163</v>
      </c>
      <c r="K10738" s="3">
        <v>588.35</v>
      </c>
    </row>
    <row r="10739" spans="1:11" x14ac:dyDescent="0.35">
      <c r="A10739">
        <v>2014</v>
      </c>
      <c r="B10739" s="5" t="s">
        <v>51</v>
      </c>
      <c r="C10739" s="10">
        <v>41699</v>
      </c>
      <c r="D10739" t="s">
        <v>17</v>
      </c>
      <c r="E10739">
        <f>+VLOOKUP(Tabla2[[#This Row],[Punto de venta]],Punto_venta[],2,0)</f>
        <v>2</v>
      </c>
      <c r="F10739" t="s">
        <v>18</v>
      </c>
      <c r="G10739">
        <f>+VLOOKUP(Tabla2[[#This Row],[Cultivo]],Cod_categoría[],2,0)</f>
        <v>100114042</v>
      </c>
      <c r="H10739" t="str">
        <f>+VLOOKUP(F10739,Codigos[],2,0)</f>
        <v>Otros</v>
      </c>
      <c r="I10739">
        <f>+VLOOKUP(Tabla2[[#This Row],[Categoría]],Cod_procesamiento10[],2,0)</f>
        <v>13</v>
      </c>
      <c r="J10739" t="s">
        <v>163</v>
      </c>
      <c r="K10739" s="3">
        <v>1435.25</v>
      </c>
    </row>
    <row r="10740" spans="1:11" x14ac:dyDescent="0.35">
      <c r="A10740">
        <v>2014</v>
      </c>
      <c r="B10740" s="5" t="s">
        <v>51</v>
      </c>
      <c r="C10740" s="10">
        <v>41699</v>
      </c>
      <c r="D10740" t="s">
        <v>17</v>
      </c>
      <c r="E10740">
        <f>+VLOOKUP(Tabla2[[#This Row],[Punto de venta]],Punto_venta[],2,0)</f>
        <v>2</v>
      </c>
      <c r="F10740" t="s">
        <v>16</v>
      </c>
      <c r="G10740">
        <f>+VLOOKUP(Tabla2[[#This Row],[Cultivo]],Cod_categoría[],2,0)</f>
        <v>100109001</v>
      </c>
      <c r="H10740" t="str">
        <f>+VLOOKUP(F10740,Codigos[],2,0)</f>
        <v>Uva</v>
      </c>
      <c r="I10740">
        <f>+VLOOKUP(Tabla2[[#This Row],[Categoría]],Cod_procesamiento10[],2,0)</f>
        <v>11</v>
      </c>
      <c r="J10740" t="s">
        <v>163</v>
      </c>
      <c r="K10740" s="3">
        <v>1355.94</v>
      </c>
    </row>
    <row r="10741" spans="1:11" x14ac:dyDescent="0.35">
      <c r="A10741">
        <v>2014</v>
      </c>
      <c r="B10741" s="5" t="s">
        <v>51</v>
      </c>
      <c r="C10741" s="10">
        <v>41699</v>
      </c>
      <c r="D10741" t="s">
        <v>2</v>
      </c>
      <c r="E10741">
        <f>+VLOOKUP(Tabla2[[#This Row],[Punto de venta]],Punto_venta[],2,0)</f>
        <v>1</v>
      </c>
      <c r="F10741" t="s">
        <v>5</v>
      </c>
      <c r="G10741">
        <f>+VLOOKUP(Tabla2[[#This Row],[Cultivo]],Cod_categoría[],2,0)</f>
        <v>100103002</v>
      </c>
      <c r="H10741" t="str">
        <f>+VLOOKUP(F10741,Codigos[],2,0)</f>
        <v>Frutos de carozo</v>
      </c>
      <c r="I10741">
        <f>+VLOOKUP(Tabla2[[#This Row],[Categoría]],Cod_procesamiento10[],2,0)</f>
        <v>5</v>
      </c>
      <c r="J10741" t="s">
        <v>163</v>
      </c>
      <c r="K10741" s="3">
        <v>497.92</v>
      </c>
    </row>
    <row r="10742" spans="1:11" x14ac:dyDescent="0.35">
      <c r="A10742">
        <v>2014</v>
      </c>
      <c r="B10742" s="5" t="s">
        <v>51</v>
      </c>
      <c r="C10742" s="10">
        <v>41699</v>
      </c>
      <c r="D10742" t="s">
        <v>2</v>
      </c>
      <c r="E10742">
        <f>+VLOOKUP(Tabla2[[#This Row],[Punto de venta]],Punto_venta[],2,0)</f>
        <v>1</v>
      </c>
      <c r="F10742" t="s">
        <v>7</v>
      </c>
      <c r="G10742">
        <f>+VLOOKUP(Tabla2[[#This Row],[Cultivo]],Cod_categoría[],2,0)</f>
        <v>100103004</v>
      </c>
      <c r="H10742" t="str">
        <f>+VLOOKUP(F10742,Codigos[],2,0)</f>
        <v>Frutos de carozo</v>
      </c>
      <c r="I10742">
        <f>+VLOOKUP(Tabla2[[#This Row],[Categoría]],Cod_procesamiento10[],2,0)</f>
        <v>5</v>
      </c>
      <c r="J10742" t="s">
        <v>163</v>
      </c>
      <c r="K10742" s="3">
        <v>1096.69</v>
      </c>
    </row>
    <row r="10743" spans="1:11" x14ac:dyDescent="0.35">
      <c r="A10743">
        <v>2014</v>
      </c>
      <c r="B10743" s="5" t="s">
        <v>51</v>
      </c>
      <c r="C10743" s="10">
        <v>41699</v>
      </c>
      <c r="D10743" t="s">
        <v>2</v>
      </c>
      <c r="E10743">
        <f>+VLOOKUP(Tabla2[[#This Row],[Punto de venta]],Punto_venta[],2,0)</f>
        <v>1</v>
      </c>
      <c r="F10743" t="s">
        <v>9</v>
      </c>
      <c r="G10743">
        <f>+VLOOKUP(Tabla2[[#This Row],[Cultivo]],Cod_categoría[],2,0)</f>
        <v>100102003</v>
      </c>
      <c r="H10743" t="str">
        <f>+VLOOKUP(F10743,Codigos[],2,0)</f>
        <v>Cítricos</v>
      </c>
      <c r="I10743">
        <f>+VLOOKUP(Tabla2[[#This Row],[Categoría]],Cod_procesamiento10[],2,0)</f>
        <v>2</v>
      </c>
      <c r="J10743" t="s">
        <v>163</v>
      </c>
      <c r="K10743" s="3">
        <v>1387.36</v>
      </c>
    </row>
    <row r="10744" spans="1:11" x14ac:dyDescent="0.35">
      <c r="A10744">
        <v>2014</v>
      </c>
      <c r="B10744" s="5" t="s">
        <v>51</v>
      </c>
      <c r="C10744" s="10">
        <v>41699</v>
      </c>
      <c r="D10744" t="s">
        <v>2</v>
      </c>
      <c r="E10744">
        <f>+VLOOKUP(Tabla2[[#This Row],[Punto de venta]],Punto_venta[],2,0)</f>
        <v>1</v>
      </c>
      <c r="F10744" t="s">
        <v>10</v>
      </c>
      <c r="G10744">
        <f>+VLOOKUP(Tabla2[[#This Row],[Cultivo]],Cod_categoría[],2,0)</f>
        <v>100104002</v>
      </c>
      <c r="H10744" t="str">
        <f>+VLOOKUP(F10744,Codigos[],2,0)</f>
        <v>Frutos de pepita</v>
      </c>
      <c r="I10744">
        <f>+VLOOKUP(Tabla2[[#This Row],[Categoría]],Cod_procesamiento10[],2,0)</f>
        <v>3</v>
      </c>
      <c r="J10744" t="s">
        <v>163</v>
      </c>
      <c r="K10744" s="3">
        <v>486.79</v>
      </c>
    </row>
    <row r="10745" spans="1:11" x14ac:dyDescent="0.35">
      <c r="A10745">
        <v>2014</v>
      </c>
      <c r="B10745" s="5" t="s">
        <v>51</v>
      </c>
      <c r="C10745" s="10">
        <v>41699</v>
      </c>
      <c r="D10745" t="s">
        <v>2</v>
      </c>
      <c r="E10745">
        <f>+VLOOKUP(Tabla2[[#This Row],[Punto de venta]],Punto_venta[],2,0)</f>
        <v>1</v>
      </c>
      <c r="F10745" t="s">
        <v>11</v>
      </c>
      <c r="G10745">
        <f>+VLOOKUP(Tabla2[[#This Row],[Cultivo]],Cod_categoría[],2,0)</f>
        <v>100102005</v>
      </c>
      <c r="H10745" t="str">
        <f>+VLOOKUP(F10745,Codigos[],2,0)</f>
        <v>Cítricos</v>
      </c>
      <c r="I10745">
        <f>+VLOOKUP(Tabla2[[#This Row],[Categoría]],Cod_procesamiento10[],2,0)</f>
        <v>2</v>
      </c>
      <c r="J10745" t="s">
        <v>163</v>
      </c>
      <c r="K10745" s="3">
        <v>737.56</v>
      </c>
    </row>
    <row r="10746" spans="1:11" x14ac:dyDescent="0.35">
      <c r="A10746">
        <v>2014</v>
      </c>
      <c r="B10746" s="5" t="s">
        <v>51</v>
      </c>
      <c r="C10746" s="10">
        <v>41699</v>
      </c>
      <c r="D10746" t="s">
        <v>2</v>
      </c>
      <c r="E10746">
        <f>+VLOOKUP(Tabla2[[#This Row],[Punto de venta]],Punto_venta[],2,0)</f>
        <v>1</v>
      </c>
      <c r="F10746" t="s">
        <v>12</v>
      </c>
      <c r="G10746">
        <f>+VLOOKUP(Tabla2[[#This Row],[Cultivo]],Cod_categoría[],2,0)</f>
        <v>100103006</v>
      </c>
      <c r="H10746" t="str">
        <f>+VLOOKUP(F10746,Codigos[],2,0)</f>
        <v>Frutos de carozo</v>
      </c>
      <c r="I10746">
        <f>+VLOOKUP(Tabla2[[#This Row],[Categoría]],Cod_procesamiento10[],2,0)</f>
        <v>5</v>
      </c>
      <c r="J10746" t="s">
        <v>163</v>
      </c>
      <c r="K10746" s="3">
        <v>1197.93</v>
      </c>
    </row>
    <row r="10747" spans="1:11" x14ac:dyDescent="0.35">
      <c r="A10747">
        <v>2014</v>
      </c>
      <c r="B10747" s="5" t="s">
        <v>51</v>
      </c>
      <c r="C10747" s="10">
        <v>41699</v>
      </c>
      <c r="D10747" t="s">
        <v>2</v>
      </c>
      <c r="E10747">
        <f>+VLOOKUP(Tabla2[[#This Row],[Punto de venta]],Punto_venta[],2,0)</f>
        <v>1</v>
      </c>
      <c r="F10747" t="s">
        <v>13</v>
      </c>
      <c r="G10747">
        <f>+VLOOKUP(Tabla2[[#This Row],[Cultivo]],Cod_categoría[],2,0)</f>
        <v>100106002</v>
      </c>
      <c r="H10747" t="str">
        <f>+VLOOKUP(F10747,Codigos[],2,0)</f>
        <v>Frutos oleaginosos</v>
      </c>
      <c r="I10747">
        <f>+VLOOKUP(Tabla2[[#This Row],[Categoría]],Cod_procesamiento10[],2,0)</f>
        <v>12</v>
      </c>
      <c r="J10747" t="s">
        <v>163</v>
      </c>
      <c r="K10747" s="3">
        <v>1251.75</v>
      </c>
    </row>
    <row r="10748" spans="1:11" x14ac:dyDescent="0.35">
      <c r="A10748">
        <v>2014</v>
      </c>
      <c r="B10748" s="5" t="s">
        <v>51</v>
      </c>
      <c r="C10748" s="10">
        <v>41699</v>
      </c>
      <c r="D10748" t="s">
        <v>2</v>
      </c>
      <c r="E10748">
        <f>+VLOOKUP(Tabla2[[#This Row],[Punto de venta]],Punto_venta[],2,0)</f>
        <v>1</v>
      </c>
      <c r="F10748" t="s">
        <v>14</v>
      </c>
      <c r="G10748">
        <f>+VLOOKUP(Tabla2[[#This Row],[Cultivo]],Cod_categoría[],2,0)</f>
        <v>100104005</v>
      </c>
      <c r="H10748" t="str">
        <f>+VLOOKUP(F10748,Codigos[],2,0)</f>
        <v>Frutos de pepita</v>
      </c>
      <c r="I10748">
        <f>+VLOOKUP(Tabla2[[#This Row],[Categoría]],Cod_procesamiento10[],2,0)</f>
        <v>3</v>
      </c>
      <c r="J10748" t="s">
        <v>163</v>
      </c>
      <c r="K10748" s="3">
        <v>530.41999999999996</v>
      </c>
    </row>
    <row r="10749" spans="1:11" x14ac:dyDescent="0.35">
      <c r="A10749">
        <v>2014</v>
      </c>
      <c r="B10749" s="5" t="s">
        <v>51</v>
      </c>
      <c r="C10749" s="10">
        <v>41699</v>
      </c>
      <c r="D10749" t="s">
        <v>2</v>
      </c>
      <c r="E10749">
        <f>+VLOOKUP(Tabla2[[#This Row],[Punto de venta]],Punto_venta[],2,0)</f>
        <v>1</v>
      </c>
      <c r="F10749" t="s">
        <v>15</v>
      </c>
      <c r="G10749">
        <f>+VLOOKUP(Tabla2[[#This Row],[Cultivo]],Cod_categoría[],2,0)</f>
        <v>100108006</v>
      </c>
      <c r="H10749" t="str">
        <f>+VLOOKUP(F10749,Codigos[],2,0)</f>
        <v>Frutos tropicales y subtropicales</v>
      </c>
      <c r="I10749">
        <f>+VLOOKUP(Tabla2[[#This Row],[Categoría]],Cod_procesamiento10[],2,0)</f>
        <v>4</v>
      </c>
      <c r="J10749" t="s">
        <v>163</v>
      </c>
      <c r="K10749" s="3">
        <v>519.94000000000005</v>
      </c>
    </row>
    <row r="10750" spans="1:11" x14ac:dyDescent="0.35">
      <c r="A10750">
        <v>2014</v>
      </c>
      <c r="B10750" s="5" t="s">
        <v>51</v>
      </c>
      <c r="C10750" s="10">
        <v>41699</v>
      </c>
      <c r="D10750" t="s">
        <v>2</v>
      </c>
      <c r="E10750">
        <f>+VLOOKUP(Tabla2[[#This Row],[Punto de venta]],Punto_venta[],2,0)</f>
        <v>1</v>
      </c>
      <c r="F10750" t="s">
        <v>18</v>
      </c>
      <c r="G10750">
        <f>+VLOOKUP(Tabla2[[#This Row],[Cultivo]],Cod_categoría[],2,0)</f>
        <v>100114042</v>
      </c>
      <c r="H10750" t="str">
        <f>+VLOOKUP(F10750,Codigos[],2,0)</f>
        <v>Otros</v>
      </c>
      <c r="I10750">
        <f>+VLOOKUP(Tabla2[[#This Row],[Categoría]],Cod_procesamiento10[],2,0)</f>
        <v>13</v>
      </c>
      <c r="J10750" t="s">
        <v>163</v>
      </c>
      <c r="K10750" s="3">
        <v>766.22</v>
      </c>
    </row>
    <row r="10751" spans="1:11" x14ac:dyDescent="0.35">
      <c r="A10751">
        <v>2014</v>
      </c>
      <c r="B10751" s="5" t="s">
        <v>51</v>
      </c>
      <c r="C10751" s="10">
        <v>41699</v>
      </c>
      <c r="D10751" t="s">
        <v>2</v>
      </c>
      <c r="E10751">
        <f>+VLOOKUP(Tabla2[[#This Row],[Punto de venta]],Punto_venta[],2,0)</f>
        <v>1</v>
      </c>
      <c r="F10751" t="s">
        <v>16</v>
      </c>
      <c r="G10751">
        <f>+VLOOKUP(Tabla2[[#This Row],[Cultivo]],Cod_categoría[],2,0)</f>
        <v>100109001</v>
      </c>
      <c r="H10751" t="str">
        <f>+VLOOKUP(F10751,Codigos[],2,0)</f>
        <v>Uva</v>
      </c>
      <c r="I10751">
        <f>+VLOOKUP(Tabla2[[#This Row],[Categoría]],Cod_procesamiento10[],2,0)</f>
        <v>11</v>
      </c>
      <c r="J10751" t="s">
        <v>163</v>
      </c>
      <c r="K10751" s="3">
        <v>734.51</v>
      </c>
    </row>
    <row r="10752" spans="1:11" x14ac:dyDescent="0.35">
      <c r="A10752">
        <v>2014</v>
      </c>
      <c r="B10752" s="5" t="s">
        <v>51</v>
      </c>
      <c r="C10752" s="10">
        <v>41699</v>
      </c>
      <c r="D10752" t="s">
        <v>17</v>
      </c>
      <c r="E10752">
        <f>+VLOOKUP(Tabla2[[#This Row],[Punto de venta]],Punto_venta[],2,0)</f>
        <v>2</v>
      </c>
      <c r="F10752" t="s">
        <v>5</v>
      </c>
      <c r="G10752">
        <f>+VLOOKUP(Tabla2[[#This Row],[Cultivo]],Cod_categoría[],2,0)</f>
        <v>100103002</v>
      </c>
      <c r="H10752" t="str">
        <f>+VLOOKUP(F10752,Codigos[],2,0)</f>
        <v>Frutos de carozo</v>
      </c>
      <c r="I10752">
        <f>+VLOOKUP(Tabla2[[#This Row],[Categoría]],Cod_procesamiento10[],2,0)</f>
        <v>5</v>
      </c>
      <c r="J10752" t="s">
        <v>163</v>
      </c>
      <c r="K10752" s="3">
        <v>1259.1199999999999</v>
      </c>
    </row>
    <row r="10753" spans="1:11" x14ac:dyDescent="0.35">
      <c r="A10753">
        <v>2014</v>
      </c>
      <c r="B10753" s="5" t="s">
        <v>51</v>
      </c>
      <c r="C10753" s="10">
        <v>41699</v>
      </c>
      <c r="D10753" t="s">
        <v>17</v>
      </c>
      <c r="E10753">
        <f>+VLOOKUP(Tabla2[[#This Row],[Punto de venta]],Punto_venta[],2,0)</f>
        <v>2</v>
      </c>
      <c r="F10753" t="s">
        <v>7</v>
      </c>
      <c r="G10753">
        <f>+VLOOKUP(Tabla2[[#This Row],[Cultivo]],Cod_categoría[],2,0)</f>
        <v>100103004</v>
      </c>
      <c r="H10753" t="str">
        <f>+VLOOKUP(F10753,Codigos[],2,0)</f>
        <v>Frutos de carozo</v>
      </c>
      <c r="I10753">
        <f>+VLOOKUP(Tabla2[[#This Row],[Categoría]],Cod_procesamiento10[],2,0)</f>
        <v>5</v>
      </c>
      <c r="J10753" t="s">
        <v>163</v>
      </c>
      <c r="K10753" s="3">
        <v>1344.21</v>
      </c>
    </row>
    <row r="10754" spans="1:11" x14ac:dyDescent="0.35">
      <c r="A10754">
        <v>2014</v>
      </c>
      <c r="B10754" s="5" t="s">
        <v>51</v>
      </c>
      <c r="C10754" s="10">
        <v>41699</v>
      </c>
      <c r="D10754" t="s">
        <v>17</v>
      </c>
      <c r="E10754">
        <f>+VLOOKUP(Tabla2[[#This Row],[Punto de venta]],Punto_venta[],2,0)</f>
        <v>2</v>
      </c>
      <c r="F10754" t="s">
        <v>9</v>
      </c>
      <c r="G10754">
        <f>+VLOOKUP(Tabla2[[#This Row],[Cultivo]],Cod_categoría[],2,0)</f>
        <v>100102003</v>
      </c>
      <c r="H10754" t="str">
        <f>+VLOOKUP(F10754,Codigos[],2,0)</f>
        <v>Cítricos</v>
      </c>
      <c r="I10754">
        <f>+VLOOKUP(Tabla2[[#This Row],[Categoría]],Cod_procesamiento10[],2,0)</f>
        <v>2</v>
      </c>
      <c r="J10754" t="s">
        <v>163</v>
      </c>
      <c r="K10754" s="3">
        <v>1864.21</v>
      </c>
    </row>
    <row r="10755" spans="1:11" x14ac:dyDescent="0.35">
      <c r="A10755">
        <v>2014</v>
      </c>
      <c r="B10755" s="5" t="s">
        <v>51</v>
      </c>
      <c r="C10755" s="10">
        <v>41699</v>
      </c>
      <c r="D10755" t="s">
        <v>17</v>
      </c>
      <c r="E10755">
        <f>+VLOOKUP(Tabla2[[#This Row],[Punto de venta]],Punto_venta[],2,0)</f>
        <v>2</v>
      </c>
      <c r="F10755" t="s">
        <v>10</v>
      </c>
      <c r="G10755">
        <f>+VLOOKUP(Tabla2[[#This Row],[Cultivo]],Cod_categoría[],2,0)</f>
        <v>100104002</v>
      </c>
      <c r="H10755" t="str">
        <f>+VLOOKUP(F10755,Codigos[],2,0)</f>
        <v>Frutos de pepita</v>
      </c>
      <c r="I10755">
        <f>+VLOOKUP(Tabla2[[#This Row],[Categoría]],Cod_procesamiento10[],2,0)</f>
        <v>3</v>
      </c>
      <c r="J10755" t="s">
        <v>163</v>
      </c>
      <c r="K10755" s="3">
        <v>1094.48</v>
      </c>
    </row>
    <row r="10756" spans="1:11" x14ac:dyDescent="0.35">
      <c r="A10756">
        <v>2014</v>
      </c>
      <c r="B10756" s="5" t="s">
        <v>51</v>
      </c>
      <c r="C10756" s="10">
        <v>41699</v>
      </c>
      <c r="D10756" t="s">
        <v>17</v>
      </c>
      <c r="E10756">
        <f>+VLOOKUP(Tabla2[[#This Row],[Punto de venta]],Punto_venta[],2,0)</f>
        <v>2</v>
      </c>
      <c r="F10756" t="s">
        <v>11</v>
      </c>
      <c r="G10756">
        <f>+VLOOKUP(Tabla2[[#This Row],[Cultivo]],Cod_categoría[],2,0)</f>
        <v>100102005</v>
      </c>
      <c r="H10756" t="str">
        <f>+VLOOKUP(F10756,Codigos[],2,0)</f>
        <v>Cítricos</v>
      </c>
      <c r="I10756">
        <f>+VLOOKUP(Tabla2[[#This Row],[Categoría]],Cod_procesamiento10[],2,0)</f>
        <v>2</v>
      </c>
      <c r="J10756" t="s">
        <v>163</v>
      </c>
      <c r="K10756" s="3">
        <v>1003.28</v>
      </c>
    </row>
    <row r="10757" spans="1:11" x14ac:dyDescent="0.35">
      <c r="A10757">
        <v>2014</v>
      </c>
      <c r="B10757" s="5" t="s">
        <v>51</v>
      </c>
      <c r="C10757" s="10">
        <v>41699</v>
      </c>
      <c r="D10757" t="s">
        <v>17</v>
      </c>
      <c r="E10757">
        <f>+VLOOKUP(Tabla2[[#This Row],[Punto de venta]],Punto_venta[],2,0)</f>
        <v>2</v>
      </c>
      <c r="F10757" t="s">
        <v>12</v>
      </c>
      <c r="G10757">
        <f>+VLOOKUP(Tabla2[[#This Row],[Cultivo]],Cod_categoría[],2,0)</f>
        <v>100103006</v>
      </c>
      <c r="H10757" t="str">
        <f>+VLOOKUP(F10757,Codigos[],2,0)</f>
        <v>Frutos de carozo</v>
      </c>
      <c r="I10757">
        <f>+VLOOKUP(Tabla2[[#This Row],[Categoría]],Cod_procesamiento10[],2,0)</f>
        <v>5</v>
      </c>
      <c r="J10757" t="s">
        <v>163</v>
      </c>
      <c r="K10757" s="3">
        <v>1689.45</v>
      </c>
    </row>
    <row r="10758" spans="1:11" x14ac:dyDescent="0.35">
      <c r="A10758">
        <v>2014</v>
      </c>
      <c r="B10758" s="5" t="s">
        <v>51</v>
      </c>
      <c r="C10758" s="10">
        <v>41699</v>
      </c>
      <c r="D10758" t="s">
        <v>17</v>
      </c>
      <c r="E10758">
        <f>+VLOOKUP(Tabla2[[#This Row],[Punto de venta]],Punto_venta[],2,0)</f>
        <v>2</v>
      </c>
      <c r="F10758" t="s">
        <v>13</v>
      </c>
      <c r="G10758">
        <f>+VLOOKUP(Tabla2[[#This Row],[Cultivo]],Cod_categoría[],2,0)</f>
        <v>100106002</v>
      </c>
      <c r="H10758" t="str">
        <f>+VLOOKUP(F10758,Codigos[],2,0)</f>
        <v>Frutos oleaginosos</v>
      </c>
      <c r="I10758">
        <f>+VLOOKUP(Tabla2[[#This Row],[Categoría]],Cod_procesamiento10[],2,0)</f>
        <v>12</v>
      </c>
      <c r="J10758" t="s">
        <v>163</v>
      </c>
      <c r="K10758" s="3">
        <v>1585.8</v>
      </c>
    </row>
    <row r="10759" spans="1:11" x14ac:dyDescent="0.35">
      <c r="A10759">
        <v>2014</v>
      </c>
      <c r="B10759" s="5" t="s">
        <v>51</v>
      </c>
      <c r="C10759" s="10">
        <v>41699</v>
      </c>
      <c r="D10759" t="s">
        <v>17</v>
      </c>
      <c r="E10759">
        <f>+VLOOKUP(Tabla2[[#This Row],[Punto de venta]],Punto_venta[],2,0)</f>
        <v>2</v>
      </c>
      <c r="F10759" t="s">
        <v>14</v>
      </c>
      <c r="G10759">
        <f>+VLOOKUP(Tabla2[[#This Row],[Cultivo]],Cod_categoría[],2,0)</f>
        <v>100104005</v>
      </c>
      <c r="H10759" t="str">
        <f>+VLOOKUP(F10759,Codigos[],2,0)</f>
        <v>Frutos de pepita</v>
      </c>
      <c r="I10759">
        <f>+VLOOKUP(Tabla2[[#This Row],[Categoría]],Cod_procesamiento10[],2,0)</f>
        <v>3</v>
      </c>
      <c r="J10759" t="s">
        <v>163</v>
      </c>
      <c r="K10759" s="3">
        <v>984.78</v>
      </c>
    </row>
    <row r="10760" spans="1:11" x14ac:dyDescent="0.35">
      <c r="A10760">
        <v>2014</v>
      </c>
      <c r="B10760" s="5" t="s">
        <v>51</v>
      </c>
      <c r="C10760" s="10">
        <v>41699</v>
      </c>
      <c r="D10760" t="s">
        <v>17</v>
      </c>
      <c r="E10760">
        <f>+VLOOKUP(Tabla2[[#This Row],[Punto de venta]],Punto_venta[],2,0)</f>
        <v>2</v>
      </c>
      <c r="F10760" t="s">
        <v>15</v>
      </c>
      <c r="G10760">
        <f>+VLOOKUP(Tabla2[[#This Row],[Cultivo]],Cod_categoría[],2,0)</f>
        <v>100108006</v>
      </c>
      <c r="H10760" t="str">
        <f>+VLOOKUP(F10760,Codigos[],2,0)</f>
        <v>Frutos tropicales y subtropicales</v>
      </c>
      <c r="I10760">
        <f>+VLOOKUP(Tabla2[[#This Row],[Categoría]],Cod_procesamiento10[],2,0)</f>
        <v>4</v>
      </c>
      <c r="J10760" t="s">
        <v>163</v>
      </c>
      <c r="K10760" s="3">
        <v>602.85</v>
      </c>
    </row>
    <row r="10761" spans="1:11" x14ac:dyDescent="0.35">
      <c r="A10761">
        <v>2014</v>
      </c>
      <c r="B10761" s="5" t="s">
        <v>51</v>
      </c>
      <c r="C10761" s="10">
        <v>41699</v>
      </c>
      <c r="D10761" t="s">
        <v>17</v>
      </c>
      <c r="E10761">
        <f>+VLOOKUP(Tabla2[[#This Row],[Punto de venta]],Punto_venta[],2,0)</f>
        <v>2</v>
      </c>
      <c r="F10761" t="s">
        <v>18</v>
      </c>
      <c r="G10761">
        <f>+VLOOKUP(Tabla2[[#This Row],[Cultivo]],Cod_categoría[],2,0)</f>
        <v>100114042</v>
      </c>
      <c r="H10761" t="str">
        <f>+VLOOKUP(F10761,Codigos[],2,0)</f>
        <v>Otros</v>
      </c>
      <c r="I10761">
        <f>+VLOOKUP(Tabla2[[#This Row],[Categoría]],Cod_procesamiento10[],2,0)</f>
        <v>13</v>
      </c>
      <c r="J10761" t="s">
        <v>163</v>
      </c>
      <c r="K10761" s="3">
        <v>1454.08</v>
      </c>
    </row>
    <row r="10762" spans="1:11" x14ac:dyDescent="0.35">
      <c r="A10762">
        <v>2014</v>
      </c>
      <c r="B10762" s="5" t="s">
        <v>51</v>
      </c>
      <c r="C10762" s="10">
        <v>41699</v>
      </c>
      <c r="D10762" t="s">
        <v>17</v>
      </c>
      <c r="E10762">
        <f>+VLOOKUP(Tabla2[[#This Row],[Punto de venta]],Punto_venta[],2,0)</f>
        <v>2</v>
      </c>
      <c r="F10762" t="s">
        <v>16</v>
      </c>
      <c r="G10762">
        <f>+VLOOKUP(Tabla2[[#This Row],[Cultivo]],Cod_categoría[],2,0)</f>
        <v>100109001</v>
      </c>
      <c r="H10762" t="str">
        <f>+VLOOKUP(F10762,Codigos[],2,0)</f>
        <v>Uva</v>
      </c>
      <c r="I10762">
        <f>+VLOOKUP(Tabla2[[#This Row],[Categoría]],Cod_procesamiento10[],2,0)</f>
        <v>11</v>
      </c>
      <c r="J10762" t="s">
        <v>163</v>
      </c>
      <c r="K10762" s="3">
        <v>1444.76</v>
      </c>
    </row>
    <row r="10763" spans="1:11" x14ac:dyDescent="0.35">
      <c r="A10763">
        <v>2014</v>
      </c>
      <c r="B10763" s="5" t="s">
        <v>51</v>
      </c>
      <c r="C10763" s="10">
        <v>41699</v>
      </c>
      <c r="D10763" t="s">
        <v>24</v>
      </c>
      <c r="E10763">
        <f>+VLOOKUP(Tabla2[[#This Row],[Punto de venta]],Punto_venta[],2,0)</f>
        <v>3</v>
      </c>
      <c r="F10763" t="s">
        <v>68</v>
      </c>
      <c r="G10763">
        <f>+VLOOKUP(Tabla2[[#This Row],[Cultivo]],Cod_categoría[],2,0)</f>
        <v>100101001</v>
      </c>
      <c r="H10763" t="str">
        <f>+VLOOKUP(F10763,Codigos[],2,0)</f>
        <v>Berries</v>
      </c>
      <c r="I10763">
        <f>+VLOOKUP(Tabla2[[#This Row],[Categoría]],Cod_procesamiento10[],2,0)</f>
        <v>1</v>
      </c>
      <c r="J10763" t="s">
        <v>163</v>
      </c>
      <c r="K10763" s="3">
        <v>1796.51</v>
      </c>
    </row>
    <row r="10764" spans="1:11" x14ac:dyDescent="0.35">
      <c r="A10764">
        <v>2014</v>
      </c>
      <c r="B10764" s="5" t="s">
        <v>51</v>
      </c>
      <c r="C10764" s="10">
        <v>41699</v>
      </c>
      <c r="D10764" t="s">
        <v>24</v>
      </c>
      <c r="E10764">
        <f>+VLOOKUP(Tabla2[[#This Row],[Punto de venta]],Punto_venta[],2,0)</f>
        <v>3</v>
      </c>
      <c r="F10764" t="s">
        <v>5</v>
      </c>
      <c r="G10764">
        <f>+VLOOKUP(Tabla2[[#This Row],[Cultivo]],Cod_categoría[],2,0)</f>
        <v>100103002</v>
      </c>
      <c r="H10764" t="str">
        <f>+VLOOKUP(F10764,Codigos[],2,0)</f>
        <v>Frutos de carozo</v>
      </c>
      <c r="I10764">
        <f>+VLOOKUP(Tabla2[[#This Row],[Categoría]],Cod_procesamiento10[],2,0)</f>
        <v>5</v>
      </c>
      <c r="J10764" t="s">
        <v>163</v>
      </c>
      <c r="K10764" s="3">
        <v>273.95999999999998</v>
      </c>
    </row>
    <row r="10765" spans="1:11" x14ac:dyDescent="0.35">
      <c r="A10765">
        <v>2014</v>
      </c>
      <c r="B10765" s="5" t="s">
        <v>51</v>
      </c>
      <c r="C10765" s="10">
        <v>41699</v>
      </c>
      <c r="D10765" t="s">
        <v>24</v>
      </c>
      <c r="E10765">
        <f>+VLOOKUP(Tabla2[[#This Row],[Punto de venta]],Punto_venta[],2,0)</f>
        <v>3</v>
      </c>
      <c r="F10765" t="s">
        <v>7</v>
      </c>
      <c r="G10765">
        <f>+VLOOKUP(Tabla2[[#This Row],[Cultivo]],Cod_categoría[],2,0)</f>
        <v>100103004</v>
      </c>
      <c r="H10765" t="str">
        <f>+VLOOKUP(F10765,Codigos[],2,0)</f>
        <v>Frutos de carozo</v>
      </c>
      <c r="I10765">
        <f>+VLOOKUP(Tabla2[[#This Row],[Categoría]],Cod_procesamiento10[],2,0)</f>
        <v>5</v>
      </c>
      <c r="J10765" t="s">
        <v>163</v>
      </c>
      <c r="K10765" s="3">
        <v>720.66</v>
      </c>
    </row>
    <row r="10766" spans="1:11" x14ac:dyDescent="0.35">
      <c r="A10766">
        <v>2014</v>
      </c>
      <c r="B10766" s="5" t="s">
        <v>51</v>
      </c>
      <c r="C10766" s="10">
        <v>41699</v>
      </c>
      <c r="D10766" t="s">
        <v>24</v>
      </c>
      <c r="E10766">
        <f>+VLOOKUP(Tabla2[[#This Row],[Punto de venta]],Punto_venta[],2,0)</f>
        <v>3</v>
      </c>
      <c r="F10766" t="s">
        <v>23</v>
      </c>
      <c r="G10766">
        <f>+VLOOKUP(Tabla2[[#This Row],[Cultivo]],Cod_categoría[],2,0)</f>
        <v>100101004</v>
      </c>
      <c r="H10766" t="str">
        <f>+VLOOKUP(F10766,Codigos[],2,0)</f>
        <v>Berries</v>
      </c>
      <c r="I10766">
        <f>+VLOOKUP(Tabla2[[#This Row],[Categoría]],Cod_procesamiento10[],2,0)</f>
        <v>1</v>
      </c>
      <c r="J10766" t="s">
        <v>163</v>
      </c>
      <c r="K10766" s="3">
        <v>2108.61</v>
      </c>
    </row>
    <row r="10767" spans="1:11" x14ac:dyDescent="0.35">
      <c r="A10767">
        <v>2014</v>
      </c>
      <c r="B10767" s="5" t="s">
        <v>51</v>
      </c>
      <c r="C10767" s="10">
        <v>41699</v>
      </c>
      <c r="D10767" t="s">
        <v>24</v>
      </c>
      <c r="E10767">
        <f>+VLOOKUP(Tabla2[[#This Row],[Punto de venta]],Punto_venta[],2,0)</f>
        <v>3</v>
      </c>
      <c r="F10767" t="s">
        <v>8</v>
      </c>
      <c r="G10767">
        <f>+VLOOKUP(Tabla2[[#This Row],[Cultivo]],Cod_categoría[],2,0)</f>
        <v>100112025</v>
      </c>
      <c r="H10767" t="str">
        <f>+VLOOKUP(F10767,Codigos[],2,0)</f>
        <v>Berries</v>
      </c>
      <c r="I10767">
        <f>+VLOOKUP(Tabla2[[#This Row],[Categoría]],Cod_procesamiento10[],2,0)</f>
        <v>1</v>
      </c>
      <c r="J10767" t="s">
        <v>163</v>
      </c>
      <c r="K10767" s="3">
        <v>801.46</v>
      </c>
    </row>
    <row r="10768" spans="1:11" x14ac:dyDescent="0.35">
      <c r="A10768">
        <v>2014</v>
      </c>
      <c r="B10768" s="5" t="s">
        <v>51</v>
      </c>
      <c r="C10768" s="10">
        <v>41699</v>
      </c>
      <c r="D10768" t="s">
        <v>24</v>
      </c>
      <c r="E10768">
        <f>+VLOOKUP(Tabla2[[#This Row],[Punto de venta]],Punto_venta[],2,0)</f>
        <v>3</v>
      </c>
      <c r="F10768" t="s">
        <v>19</v>
      </c>
      <c r="G10768">
        <f>+VLOOKUP(Tabla2[[#This Row],[Cultivo]],Cod_categoría[],2,0)</f>
        <v>100101007</v>
      </c>
      <c r="H10768" t="str">
        <f>+VLOOKUP(F10768,Codigos[],2,0)</f>
        <v>Berries</v>
      </c>
      <c r="I10768">
        <f>+VLOOKUP(Tabla2[[#This Row],[Categoría]],Cod_procesamiento10[],2,0)</f>
        <v>1</v>
      </c>
      <c r="J10768" t="s">
        <v>163</v>
      </c>
      <c r="K10768" s="3">
        <v>410.91</v>
      </c>
    </row>
    <row r="10769" spans="1:11" x14ac:dyDescent="0.35">
      <c r="A10769">
        <v>2014</v>
      </c>
      <c r="B10769" s="5" t="s">
        <v>51</v>
      </c>
      <c r="C10769" s="10">
        <v>41699</v>
      </c>
      <c r="D10769" t="s">
        <v>24</v>
      </c>
      <c r="E10769">
        <f>+VLOOKUP(Tabla2[[#This Row],[Punto de venta]],Punto_venta[],2,0)</f>
        <v>3</v>
      </c>
      <c r="F10769" t="s">
        <v>9</v>
      </c>
      <c r="G10769">
        <f>+VLOOKUP(Tabla2[[#This Row],[Cultivo]],Cod_categoría[],2,0)</f>
        <v>100102003</v>
      </c>
      <c r="H10769" t="str">
        <f>+VLOOKUP(F10769,Codigos[],2,0)</f>
        <v>Cítricos</v>
      </c>
      <c r="I10769">
        <f>+VLOOKUP(Tabla2[[#This Row],[Categoría]],Cod_procesamiento10[],2,0)</f>
        <v>2</v>
      </c>
      <c r="J10769" t="s">
        <v>163</v>
      </c>
      <c r="K10769" s="3">
        <v>889.31</v>
      </c>
    </row>
    <row r="10770" spans="1:11" x14ac:dyDescent="0.35">
      <c r="A10770">
        <v>2014</v>
      </c>
      <c r="B10770" s="5" t="s">
        <v>51</v>
      </c>
      <c r="C10770" s="10">
        <v>41699</v>
      </c>
      <c r="D10770" t="s">
        <v>24</v>
      </c>
      <c r="E10770">
        <f>+VLOOKUP(Tabla2[[#This Row],[Punto de venta]],Punto_venta[],2,0)</f>
        <v>3</v>
      </c>
      <c r="F10770" t="s">
        <v>20</v>
      </c>
      <c r="G10770">
        <f>+VLOOKUP(Tabla2[[#This Row],[Cultivo]],Cod_categoría[],2,0)</f>
        <v>100102004</v>
      </c>
      <c r="H10770" t="str">
        <f>+VLOOKUP(F10770,Codigos[],2,0)</f>
        <v>Cítricos</v>
      </c>
      <c r="I10770">
        <f>+VLOOKUP(Tabla2[[#This Row],[Categoría]],Cod_procesamiento10[],2,0)</f>
        <v>2</v>
      </c>
      <c r="J10770" t="s">
        <v>163</v>
      </c>
      <c r="K10770" s="3">
        <v>790</v>
      </c>
    </row>
    <row r="10771" spans="1:11" x14ac:dyDescent="0.35">
      <c r="A10771">
        <v>2014</v>
      </c>
      <c r="B10771" s="5" t="s">
        <v>51</v>
      </c>
      <c r="C10771" s="10">
        <v>41699</v>
      </c>
      <c r="D10771" t="s">
        <v>24</v>
      </c>
      <c r="E10771">
        <f>+VLOOKUP(Tabla2[[#This Row],[Punto de venta]],Punto_venta[],2,0)</f>
        <v>3</v>
      </c>
      <c r="F10771" t="s">
        <v>21</v>
      </c>
      <c r="G10771">
        <f>+VLOOKUP(Tabla2[[#This Row],[Cultivo]],Cod_categoría[],2,0)</f>
        <v>100108002</v>
      </c>
      <c r="H10771" t="str">
        <f>+VLOOKUP(F10771,Codigos[],2,0)</f>
        <v>Frutos tropicales y subtropicales</v>
      </c>
      <c r="I10771">
        <f>+VLOOKUP(Tabla2[[#This Row],[Categoría]],Cod_procesamiento10[],2,0)</f>
        <v>4</v>
      </c>
      <c r="J10771" t="s">
        <v>163</v>
      </c>
      <c r="K10771" s="3">
        <v>1088.24</v>
      </c>
    </row>
    <row r="10772" spans="1:11" x14ac:dyDescent="0.35">
      <c r="A10772">
        <v>2014</v>
      </c>
      <c r="B10772" s="5" t="s">
        <v>51</v>
      </c>
      <c r="C10772" s="10">
        <v>41699</v>
      </c>
      <c r="D10772" t="s">
        <v>24</v>
      </c>
      <c r="E10772">
        <f>+VLOOKUP(Tabla2[[#This Row],[Punto de venta]],Punto_venta[],2,0)</f>
        <v>3</v>
      </c>
      <c r="F10772" t="s">
        <v>10</v>
      </c>
      <c r="G10772">
        <f>+VLOOKUP(Tabla2[[#This Row],[Cultivo]],Cod_categoría[],2,0)</f>
        <v>100104002</v>
      </c>
      <c r="H10772" t="str">
        <f>+VLOOKUP(F10772,Codigos[],2,0)</f>
        <v>Frutos de pepita</v>
      </c>
      <c r="I10772">
        <f>+VLOOKUP(Tabla2[[#This Row],[Categoría]],Cod_procesamiento10[],2,0)</f>
        <v>3</v>
      </c>
      <c r="J10772" t="s">
        <v>163</v>
      </c>
      <c r="K10772" s="3">
        <v>215.57</v>
      </c>
    </row>
    <row r="10773" spans="1:11" x14ac:dyDescent="0.35">
      <c r="A10773">
        <v>2014</v>
      </c>
      <c r="B10773" s="5" t="s">
        <v>51</v>
      </c>
      <c r="C10773" s="10">
        <v>41699</v>
      </c>
      <c r="D10773" t="s">
        <v>24</v>
      </c>
      <c r="E10773">
        <f>+VLOOKUP(Tabla2[[#This Row],[Punto de venta]],Punto_venta[],2,0)</f>
        <v>3</v>
      </c>
      <c r="F10773" t="s">
        <v>28</v>
      </c>
      <c r="G10773">
        <f>+VLOOKUP(Tabla2[[#This Row],[Cultivo]],Cod_categoría[],2,0)</f>
        <v>100104003</v>
      </c>
      <c r="H10773" t="str">
        <f>+VLOOKUP(F10773,Codigos[],2,0)</f>
        <v>Frutos de pepita</v>
      </c>
      <c r="I10773">
        <f>+VLOOKUP(Tabla2[[#This Row],[Categoría]],Cod_procesamiento10[],2,0)</f>
        <v>3</v>
      </c>
      <c r="J10773" t="s">
        <v>163</v>
      </c>
      <c r="K10773" s="3">
        <v>416.73</v>
      </c>
    </row>
    <row r="10774" spans="1:11" x14ac:dyDescent="0.35">
      <c r="A10774">
        <v>2014</v>
      </c>
      <c r="B10774" s="5" t="s">
        <v>51</v>
      </c>
      <c r="C10774" s="10">
        <v>41699</v>
      </c>
      <c r="D10774" t="s">
        <v>24</v>
      </c>
      <c r="E10774">
        <f>+VLOOKUP(Tabla2[[#This Row],[Punto de venta]],Punto_venta[],2,0)</f>
        <v>3</v>
      </c>
      <c r="F10774" t="s">
        <v>26</v>
      </c>
      <c r="G10774">
        <f>+VLOOKUP(Tabla2[[#This Row],[Cultivo]],Cod_categoría[],2,0)</f>
        <v>100101008</v>
      </c>
      <c r="H10774" t="str">
        <f>+VLOOKUP(F10774,Codigos[],2,0)</f>
        <v>Berries</v>
      </c>
      <c r="I10774">
        <f>+VLOOKUP(Tabla2[[#This Row],[Categoría]],Cod_procesamiento10[],2,0)</f>
        <v>1</v>
      </c>
      <c r="J10774" t="s">
        <v>163</v>
      </c>
      <c r="K10774" s="3">
        <v>1104.81</v>
      </c>
    </row>
    <row r="10775" spans="1:11" x14ac:dyDescent="0.35">
      <c r="A10775">
        <v>2014</v>
      </c>
      <c r="B10775" s="5" t="s">
        <v>51</v>
      </c>
      <c r="C10775" s="10">
        <v>41699</v>
      </c>
      <c r="D10775" t="s">
        <v>24</v>
      </c>
      <c r="E10775">
        <f>+VLOOKUP(Tabla2[[#This Row],[Punto de venta]],Punto_venta[],2,0)</f>
        <v>3</v>
      </c>
      <c r="F10775" t="s">
        <v>11</v>
      </c>
      <c r="G10775">
        <f>+VLOOKUP(Tabla2[[#This Row],[Cultivo]],Cod_categoría[],2,0)</f>
        <v>100102005</v>
      </c>
      <c r="H10775" t="str">
        <f>+VLOOKUP(F10775,Codigos[],2,0)</f>
        <v>Cítricos</v>
      </c>
      <c r="I10775">
        <f>+VLOOKUP(Tabla2[[#This Row],[Categoría]],Cod_procesamiento10[],2,0)</f>
        <v>2</v>
      </c>
      <c r="J10775" t="s">
        <v>163</v>
      </c>
      <c r="K10775" s="3">
        <v>482.67</v>
      </c>
    </row>
    <row r="10776" spans="1:11" x14ac:dyDescent="0.35">
      <c r="A10776">
        <v>2014</v>
      </c>
      <c r="B10776" s="5" t="s">
        <v>51</v>
      </c>
      <c r="C10776" s="10">
        <v>41699</v>
      </c>
      <c r="D10776" t="s">
        <v>24</v>
      </c>
      <c r="E10776">
        <f>+VLOOKUP(Tabla2[[#This Row],[Punto de venta]],Punto_venta[],2,0)</f>
        <v>3</v>
      </c>
      <c r="F10776" t="s">
        <v>12</v>
      </c>
      <c r="G10776">
        <f>+VLOOKUP(Tabla2[[#This Row],[Cultivo]],Cod_categoría[],2,0)</f>
        <v>100103006</v>
      </c>
      <c r="H10776" t="str">
        <f>+VLOOKUP(F10776,Codigos[],2,0)</f>
        <v>Frutos de carozo</v>
      </c>
      <c r="I10776">
        <f>+VLOOKUP(Tabla2[[#This Row],[Categoría]],Cod_procesamiento10[],2,0)</f>
        <v>5</v>
      </c>
      <c r="J10776" t="s">
        <v>163</v>
      </c>
      <c r="K10776" s="3">
        <v>765.81</v>
      </c>
    </row>
    <row r="10777" spans="1:11" x14ac:dyDescent="0.35">
      <c r="A10777">
        <v>2014</v>
      </c>
      <c r="B10777" s="5" t="s">
        <v>51</v>
      </c>
      <c r="C10777" s="10">
        <v>41699</v>
      </c>
      <c r="D10777" t="s">
        <v>24</v>
      </c>
      <c r="E10777">
        <f>+VLOOKUP(Tabla2[[#This Row],[Punto de venta]],Punto_venta[],2,0)</f>
        <v>3</v>
      </c>
      <c r="F10777" t="s">
        <v>13</v>
      </c>
      <c r="G10777">
        <f>+VLOOKUP(Tabla2[[#This Row],[Cultivo]],Cod_categoría[],2,0)</f>
        <v>100106002</v>
      </c>
      <c r="H10777" t="str">
        <f>+VLOOKUP(F10777,Codigos[],2,0)</f>
        <v>Frutos oleaginosos</v>
      </c>
      <c r="I10777">
        <f>+VLOOKUP(Tabla2[[#This Row],[Categoría]],Cod_procesamiento10[],2,0)</f>
        <v>12</v>
      </c>
      <c r="J10777" t="s">
        <v>163</v>
      </c>
      <c r="K10777" s="3">
        <v>844.72</v>
      </c>
    </row>
    <row r="10778" spans="1:11" x14ac:dyDescent="0.35">
      <c r="A10778">
        <v>2014</v>
      </c>
      <c r="B10778" s="5" t="s">
        <v>51</v>
      </c>
      <c r="C10778" s="10">
        <v>41699</v>
      </c>
      <c r="D10778" t="s">
        <v>24</v>
      </c>
      <c r="E10778">
        <f>+VLOOKUP(Tabla2[[#This Row],[Punto de venta]],Punto_venta[],2,0)</f>
        <v>3</v>
      </c>
      <c r="F10778" t="s">
        <v>14</v>
      </c>
      <c r="G10778">
        <f>+VLOOKUP(Tabla2[[#This Row],[Cultivo]],Cod_categoría[],2,0)</f>
        <v>100104005</v>
      </c>
      <c r="H10778" t="str">
        <f>+VLOOKUP(F10778,Codigos[],2,0)</f>
        <v>Frutos de pepita</v>
      </c>
      <c r="I10778">
        <f>+VLOOKUP(Tabla2[[#This Row],[Categoría]],Cod_procesamiento10[],2,0)</f>
        <v>3</v>
      </c>
      <c r="J10778" t="s">
        <v>163</v>
      </c>
      <c r="K10778" s="3">
        <v>269.2</v>
      </c>
    </row>
    <row r="10779" spans="1:11" x14ac:dyDescent="0.35">
      <c r="A10779">
        <v>2014</v>
      </c>
      <c r="B10779" s="5" t="s">
        <v>51</v>
      </c>
      <c r="C10779" s="10">
        <v>41699</v>
      </c>
      <c r="D10779" t="s">
        <v>24</v>
      </c>
      <c r="E10779">
        <f>+VLOOKUP(Tabla2[[#This Row],[Punto de venta]],Punto_venta[],2,0)</f>
        <v>3</v>
      </c>
      <c r="F10779" t="s">
        <v>15</v>
      </c>
      <c r="G10779">
        <f>+VLOOKUP(Tabla2[[#This Row],[Cultivo]],Cod_categoría[],2,0)</f>
        <v>100108006</v>
      </c>
      <c r="H10779" t="str">
        <f>+VLOOKUP(F10779,Codigos[],2,0)</f>
        <v>Frutos tropicales y subtropicales</v>
      </c>
      <c r="I10779">
        <f>+VLOOKUP(Tabla2[[#This Row],[Categoría]],Cod_procesamiento10[],2,0)</f>
        <v>4</v>
      </c>
      <c r="J10779" t="s">
        <v>163</v>
      </c>
      <c r="K10779" s="3">
        <v>464.75</v>
      </c>
    </row>
    <row r="10780" spans="1:11" x14ac:dyDescent="0.35">
      <c r="A10780">
        <v>2014</v>
      </c>
      <c r="B10780" s="5" t="s">
        <v>51</v>
      </c>
      <c r="C10780" s="10">
        <v>41699</v>
      </c>
      <c r="D10780" t="s">
        <v>24</v>
      </c>
      <c r="E10780">
        <f>+VLOOKUP(Tabla2[[#This Row],[Punto de venta]],Punto_venta[],2,0)</f>
        <v>3</v>
      </c>
      <c r="F10780" t="s">
        <v>27</v>
      </c>
      <c r="G10780">
        <f>+VLOOKUP(Tabla2[[#This Row],[Cultivo]],Cod_categoría[],2,0)</f>
        <v>100102006</v>
      </c>
      <c r="H10780" t="str">
        <f>+VLOOKUP(F10780,Codigos[],2,0)</f>
        <v>Cítricos</v>
      </c>
      <c r="I10780">
        <f>+VLOOKUP(Tabla2[[#This Row],[Categoría]],Cod_procesamiento10[],2,0)</f>
        <v>2</v>
      </c>
      <c r="J10780" t="s">
        <v>163</v>
      </c>
      <c r="K10780" s="3">
        <v>372.31</v>
      </c>
    </row>
    <row r="10781" spans="1:11" x14ac:dyDescent="0.35">
      <c r="A10781">
        <v>2014</v>
      </c>
      <c r="B10781" s="5" t="s">
        <v>51</v>
      </c>
      <c r="C10781" s="10">
        <v>41699</v>
      </c>
      <c r="D10781" t="s">
        <v>24</v>
      </c>
      <c r="E10781">
        <f>+VLOOKUP(Tabla2[[#This Row],[Punto de venta]],Punto_venta[],2,0)</f>
        <v>3</v>
      </c>
      <c r="F10781" t="s">
        <v>18</v>
      </c>
      <c r="G10781">
        <f>+VLOOKUP(Tabla2[[#This Row],[Cultivo]],Cod_categoría[],2,0)</f>
        <v>100114042</v>
      </c>
      <c r="H10781" t="str">
        <f>+VLOOKUP(F10781,Codigos[],2,0)</f>
        <v>Otros</v>
      </c>
      <c r="I10781">
        <f>+VLOOKUP(Tabla2[[#This Row],[Categoría]],Cod_procesamiento10[],2,0)</f>
        <v>13</v>
      </c>
      <c r="J10781" t="s">
        <v>163</v>
      </c>
      <c r="K10781" s="3">
        <v>428.4</v>
      </c>
    </row>
    <row r="10782" spans="1:11" x14ac:dyDescent="0.35">
      <c r="A10782">
        <v>2014</v>
      </c>
      <c r="B10782" s="5" t="s">
        <v>51</v>
      </c>
      <c r="C10782" s="10">
        <v>41699</v>
      </c>
      <c r="D10782" t="s">
        <v>24</v>
      </c>
      <c r="E10782">
        <f>+VLOOKUP(Tabla2[[#This Row],[Punto de venta]],Punto_venta[],2,0)</f>
        <v>3</v>
      </c>
      <c r="F10782" t="s">
        <v>16</v>
      </c>
      <c r="G10782">
        <f>+VLOOKUP(Tabla2[[#This Row],[Cultivo]],Cod_categoría[],2,0)</f>
        <v>100109001</v>
      </c>
      <c r="H10782" t="str">
        <f>+VLOOKUP(F10782,Codigos[],2,0)</f>
        <v>Uva</v>
      </c>
      <c r="I10782">
        <f>+VLOOKUP(Tabla2[[#This Row],[Categoría]],Cod_procesamiento10[],2,0)</f>
        <v>11</v>
      </c>
      <c r="J10782" t="s">
        <v>163</v>
      </c>
      <c r="K10782" s="3">
        <v>414.05</v>
      </c>
    </row>
    <row r="10783" spans="1:11" x14ac:dyDescent="0.35">
      <c r="A10783">
        <v>2014</v>
      </c>
      <c r="B10783" s="5" t="s">
        <v>50</v>
      </c>
      <c r="C10783" s="10">
        <v>41671</v>
      </c>
      <c r="D10783" t="s">
        <v>2</v>
      </c>
      <c r="E10783">
        <f>+VLOOKUP(Tabla2[[#This Row],[Punto de venta]],Punto_venta[],2,0)</f>
        <v>1</v>
      </c>
      <c r="F10783" t="s">
        <v>3</v>
      </c>
      <c r="G10783">
        <f>+VLOOKUP(Tabla2[[#This Row],[Cultivo]],Cod_categoría[],2,0)</f>
        <v>100103001</v>
      </c>
      <c r="H10783" t="str">
        <f>+VLOOKUP(F10783,Codigos[],2,0)</f>
        <v>Frutos de carozo</v>
      </c>
      <c r="I10783">
        <f>+VLOOKUP(Tabla2[[#This Row],[Categoría]],Cod_procesamiento10[],2,0)</f>
        <v>5</v>
      </c>
      <c r="J10783" t="s">
        <v>163</v>
      </c>
      <c r="K10783" s="3">
        <v>1318.18</v>
      </c>
    </row>
    <row r="10784" spans="1:11" x14ac:dyDescent="0.35">
      <c r="A10784">
        <v>2014</v>
      </c>
      <c r="B10784" s="5" t="s">
        <v>50</v>
      </c>
      <c r="C10784" s="10">
        <v>41671</v>
      </c>
      <c r="D10784" t="s">
        <v>2</v>
      </c>
      <c r="E10784">
        <f>+VLOOKUP(Tabla2[[#This Row],[Punto de venta]],Punto_venta[],2,0)</f>
        <v>1</v>
      </c>
      <c r="F10784" t="s">
        <v>5</v>
      </c>
      <c r="G10784">
        <f>+VLOOKUP(Tabla2[[#This Row],[Cultivo]],Cod_categoría[],2,0)</f>
        <v>100103002</v>
      </c>
      <c r="H10784" t="str">
        <f>+VLOOKUP(F10784,Codigos[],2,0)</f>
        <v>Frutos de carozo</v>
      </c>
      <c r="I10784">
        <f>+VLOOKUP(Tabla2[[#This Row],[Categoría]],Cod_procesamiento10[],2,0)</f>
        <v>5</v>
      </c>
      <c r="J10784" t="s">
        <v>163</v>
      </c>
      <c r="K10784" s="3">
        <v>579.88</v>
      </c>
    </row>
    <row r="10785" spans="1:11" x14ac:dyDescent="0.35">
      <c r="A10785">
        <v>2014</v>
      </c>
      <c r="B10785" s="5" t="s">
        <v>50</v>
      </c>
      <c r="C10785" s="10">
        <v>41671</v>
      </c>
      <c r="D10785" t="s">
        <v>2</v>
      </c>
      <c r="E10785">
        <f>+VLOOKUP(Tabla2[[#This Row],[Punto de venta]],Punto_venta[],2,0)</f>
        <v>1</v>
      </c>
      <c r="F10785" t="s">
        <v>7</v>
      </c>
      <c r="G10785">
        <f>+VLOOKUP(Tabla2[[#This Row],[Cultivo]],Cod_categoría[],2,0)</f>
        <v>100103004</v>
      </c>
      <c r="H10785" t="str">
        <f>+VLOOKUP(F10785,Codigos[],2,0)</f>
        <v>Frutos de carozo</v>
      </c>
      <c r="I10785">
        <f>+VLOOKUP(Tabla2[[#This Row],[Categoría]],Cod_procesamiento10[],2,0)</f>
        <v>5</v>
      </c>
      <c r="J10785" t="s">
        <v>163</v>
      </c>
      <c r="K10785" s="3">
        <v>932.82</v>
      </c>
    </row>
    <row r="10786" spans="1:11" x14ac:dyDescent="0.35">
      <c r="A10786">
        <v>2014</v>
      </c>
      <c r="B10786" s="5" t="s">
        <v>50</v>
      </c>
      <c r="C10786" s="10">
        <v>41671</v>
      </c>
      <c r="D10786" t="s">
        <v>2</v>
      </c>
      <c r="E10786">
        <f>+VLOOKUP(Tabla2[[#This Row],[Punto de venta]],Punto_venta[],2,0)</f>
        <v>1</v>
      </c>
      <c r="F10786" t="s">
        <v>8</v>
      </c>
      <c r="G10786">
        <f>+VLOOKUP(Tabla2[[#This Row],[Cultivo]],Cod_categoría[],2,0)</f>
        <v>100112025</v>
      </c>
      <c r="H10786" t="str">
        <f>+VLOOKUP(F10786,Codigos[],2,0)</f>
        <v>Berries</v>
      </c>
      <c r="I10786">
        <f>+VLOOKUP(Tabla2[[#This Row],[Categoría]],Cod_procesamiento10[],2,0)</f>
        <v>1</v>
      </c>
      <c r="J10786" t="s">
        <v>163</v>
      </c>
      <c r="K10786" s="3">
        <v>947.78</v>
      </c>
    </row>
    <row r="10787" spans="1:11" x14ac:dyDescent="0.35">
      <c r="A10787">
        <v>2014</v>
      </c>
      <c r="B10787" s="5" t="s">
        <v>50</v>
      </c>
      <c r="C10787" s="10">
        <v>41671</v>
      </c>
      <c r="D10787" t="s">
        <v>2</v>
      </c>
      <c r="E10787">
        <f>+VLOOKUP(Tabla2[[#This Row],[Punto de venta]],Punto_venta[],2,0)</f>
        <v>1</v>
      </c>
      <c r="F10787" t="s">
        <v>9</v>
      </c>
      <c r="G10787">
        <f>+VLOOKUP(Tabla2[[#This Row],[Cultivo]],Cod_categoría[],2,0)</f>
        <v>100102003</v>
      </c>
      <c r="H10787" t="str">
        <f>+VLOOKUP(F10787,Codigos[],2,0)</f>
        <v>Cítricos</v>
      </c>
      <c r="I10787">
        <f>+VLOOKUP(Tabla2[[#This Row],[Categoría]],Cod_procesamiento10[],2,0)</f>
        <v>2</v>
      </c>
      <c r="J10787" t="s">
        <v>163</v>
      </c>
      <c r="K10787" s="3">
        <v>1008.81</v>
      </c>
    </row>
    <row r="10788" spans="1:11" x14ac:dyDescent="0.35">
      <c r="A10788">
        <v>2014</v>
      </c>
      <c r="B10788" s="5" t="s">
        <v>50</v>
      </c>
      <c r="C10788" s="10">
        <v>41671</v>
      </c>
      <c r="D10788" t="s">
        <v>2</v>
      </c>
      <c r="E10788">
        <f>+VLOOKUP(Tabla2[[#This Row],[Punto de venta]],Punto_venta[],2,0)</f>
        <v>1</v>
      </c>
      <c r="F10788" t="s">
        <v>10</v>
      </c>
      <c r="G10788">
        <f>+VLOOKUP(Tabla2[[#This Row],[Cultivo]],Cod_categoría[],2,0)</f>
        <v>100104002</v>
      </c>
      <c r="H10788" t="str">
        <f>+VLOOKUP(F10788,Codigos[],2,0)</f>
        <v>Frutos de pepita</v>
      </c>
      <c r="I10788">
        <f>+VLOOKUP(Tabla2[[#This Row],[Categoría]],Cod_procesamiento10[],2,0)</f>
        <v>3</v>
      </c>
      <c r="J10788" t="s">
        <v>163</v>
      </c>
      <c r="K10788" s="3">
        <v>602.11</v>
      </c>
    </row>
    <row r="10789" spans="1:11" x14ac:dyDescent="0.35">
      <c r="A10789">
        <v>2014</v>
      </c>
      <c r="B10789" s="5" t="s">
        <v>50</v>
      </c>
      <c r="C10789" s="10">
        <v>41671</v>
      </c>
      <c r="D10789" t="s">
        <v>2</v>
      </c>
      <c r="E10789">
        <f>+VLOOKUP(Tabla2[[#This Row],[Punto de venta]],Punto_venta[],2,0)</f>
        <v>1</v>
      </c>
      <c r="F10789" t="s">
        <v>11</v>
      </c>
      <c r="G10789">
        <f>+VLOOKUP(Tabla2[[#This Row],[Cultivo]],Cod_categoría[],2,0)</f>
        <v>100102005</v>
      </c>
      <c r="H10789" t="str">
        <f>+VLOOKUP(F10789,Codigos[],2,0)</f>
        <v>Cítricos</v>
      </c>
      <c r="I10789">
        <f>+VLOOKUP(Tabla2[[#This Row],[Categoría]],Cod_procesamiento10[],2,0)</f>
        <v>2</v>
      </c>
      <c r="J10789" t="s">
        <v>163</v>
      </c>
      <c r="K10789" s="3">
        <v>684.44</v>
      </c>
    </row>
    <row r="10790" spans="1:11" x14ac:dyDescent="0.35">
      <c r="A10790">
        <v>2014</v>
      </c>
      <c r="B10790" s="5" t="s">
        <v>50</v>
      </c>
      <c r="C10790" s="10">
        <v>41671</v>
      </c>
      <c r="D10790" t="s">
        <v>2</v>
      </c>
      <c r="E10790">
        <f>+VLOOKUP(Tabla2[[#This Row],[Punto de venta]],Punto_venta[],2,0)</f>
        <v>1</v>
      </c>
      <c r="F10790" t="s">
        <v>12</v>
      </c>
      <c r="G10790">
        <f>+VLOOKUP(Tabla2[[#This Row],[Cultivo]],Cod_categoría[],2,0)</f>
        <v>100103006</v>
      </c>
      <c r="H10790" t="str">
        <f>+VLOOKUP(F10790,Codigos[],2,0)</f>
        <v>Frutos de carozo</v>
      </c>
      <c r="I10790">
        <f>+VLOOKUP(Tabla2[[#This Row],[Categoría]],Cod_procesamiento10[],2,0)</f>
        <v>5</v>
      </c>
      <c r="J10790" t="s">
        <v>163</v>
      </c>
      <c r="K10790" s="3">
        <v>980.48</v>
      </c>
    </row>
    <row r="10791" spans="1:11" x14ac:dyDescent="0.35">
      <c r="A10791">
        <v>2014</v>
      </c>
      <c r="B10791" s="5" t="s">
        <v>50</v>
      </c>
      <c r="C10791" s="10">
        <v>41671</v>
      </c>
      <c r="D10791" t="s">
        <v>2</v>
      </c>
      <c r="E10791">
        <f>+VLOOKUP(Tabla2[[#This Row],[Punto de venta]],Punto_venta[],2,0)</f>
        <v>1</v>
      </c>
      <c r="F10791" t="s">
        <v>13</v>
      </c>
      <c r="G10791">
        <f>+VLOOKUP(Tabla2[[#This Row],[Cultivo]],Cod_categoría[],2,0)</f>
        <v>100106002</v>
      </c>
      <c r="H10791" t="str">
        <f>+VLOOKUP(F10791,Codigos[],2,0)</f>
        <v>Frutos oleaginosos</v>
      </c>
      <c r="I10791">
        <f>+VLOOKUP(Tabla2[[#This Row],[Categoría]],Cod_procesamiento10[],2,0)</f>
        <v>12</v>
      </c>
      <c r="J10791" t="s">
        <v>163</v>
      </c>
      <c r="K10791" s="3">
        <v>1162.21</v>
      </c>
    </row>
    <row r="10792" spans="1:11" x14ac:dyDescent="0.35">
      <c r="A10792">
        <v>2014</v>
      </c>
      <c r="B10792" s="5" t="s">
        <v>50</v>
      </c>
      <c r="C10792" s="10">
        <v>41671</v>
      </c>
      <c r="D10792" t="s">
        <v>2</v>
      </c>
      <c r="E10792">
        <f>+VLOOKUP(Tabla2[[#This Row],[Punto de venta]],Punto_venta[],2,0)</f>
        <v>1</v>
      </c>
      <c r="F10792" t="s">
        <v>15</v>
      </c>
      <c r="G10792">
        <f>+VLOOKUP(Tabla2[[#This Row],[Cultivo]],Cod_categoría[],2,0)</f>
        <v>100108006</v>
      </c>
      <c r="H10792" t="str">
        <f>+VLOOKUP(F10792,Codigos[],2,0)</f>
        <v>Frutos tropicales y subtropicales</v>
      </c>
      <c r="I10792">
        <f>+VLOOKUP(Tabla2[[#This Row],[Categoría]],Cod_procesamiento10[],2,0)</f>
        <v>4</v>
      </c>
      <c r="J10792" t="s">
        <v>163</v>
      </c>
      <c r="K10792" s="3">
        <v>475.96</v>
      </c>
    </row>
    <row r="10793" spans="1:11" x14ac:dyDescent="0.35">
      <c r="A10793">
        <v>2014</v>
      </c>
      <c r="B10793" s="5" t="s">
        <v>50</v>
      </c>
      <c r="C10793" s="10">
        <v>41671</v>
      </c>
      <c r="D10793" t="s">
        <v>2</v>
      </c>
      <c r="E10793">
        <f>+VLOOKUP(Tabla2[[#This Row],[Punto de venta]],Punto_venta[],2,0)</f>
        <v>1</v>
      </c>
      <c r="F10793" t="s">
        <v>16</v>
      </c>
      <c r="G10793">
        <f>+VLOOKUP(Tabla2[[#This Row],[Cultivo]],Cod_categoría[],2,0)</f>
        <v>100109001</v>
      </c>
      <c r="H10793" t="str">
        <f>+VLOOKUP(F10793,Codigos[],2,0)</f>
        <v>Uva</v>
      </c>
      <c r="I10793">
        <f>+VLOOKUP(Tabla2[[#This Row],[Categoría]],Cod_procesamiento10[],2,0)</f>
        <v>11</v>
      </c>
      <c r="J10793" t="s">
        <v>163</v>
      </c>
      <c r="K10793" s="3">
        <v>968.18</v>
      </c>
    </row>
    <row r="10794" spans="1:11" x14ac:dyDescent="0.35">
      <c r="A10794">
        <v>2014</v>
      </c>
      <c r="B10794" s="5" t="s">
        <v>50</v>
      </c>
      <c r="C10794" s="10">
        <v>41671</v>
      </c>
      <c r="D10794" t="s">
        <v>17</v>
      </c>
      <c r="E10794">
        <f>+VLOOKUP(Tabla2[[#This Row],[Punto de venta]],Punto_venta[],2,0)</f>
        <v>2</v>
      </c>
      <c r="F10794" t="s">
        <v>3</v>
      </c>
      <c r="G10794">
        <f>+VLOOKUP(Tabla2[[#This Row],[Cultivo]],Cod_categoría[],2,0)</f>
        <v>100103001</v>
      </c>
      <c r="H10794" t="str">
        <f>+VLOOKUP(F10794,Codigos[],2,0)</f>
        <v>Frutos de carozo</v>
      </c>
      <c r="I10794">
        <f>+VLOOKUP(Tabla2[[#This Row],[Categoría]],Cod_procesamiento10[],2,0)</f>
        <v>5</v>
      </c>
      <c r="J10794" t="s">
        <v>163</v>
      </c>
      <c r="K10794" s="3">
        <v>2554.5</v>
      </c>
    </row>
    <row r="10795" spans="1:11" x14ac:dyDescent="0.35">
      <c r="A10795">
        <v>2014</v>
      </c>
      <c r="B10795" s="5" t="s">
        <v>50</v>
      </c>
      <c r="C10795" s="10">
        <v>41671</v>
      </c>
      <c r="D10795" t="s">
        <v>17</v>
      </c>
      <c r="E10795">
        <f>+VLOOKUP(Tabla2[[#This Row],[Punto de venta]],Punto_venta[],2,0)</f>
        <v>2</v>
      </c>
      <c r="F10795" t="s">
        <v>5</v>
      </c>
      <c r="G10795">
        <f>+VLOOKUP(Tabla2[[#This Row],[Cultivo]],Cod_categoría[],2,0)</f>
        <v>100103002</v>
      </c>
      <c r="H10795" t="str">
        <f>+VLOOKUP(F10795,Codigos[],2,0)</f>
        <v>Frutos de carozo</v>
      </c>
      <c r="I10795">
        <f>+VLOOKUP(Tabla2[[#This Row],[Categoría]],Cod_procesamiento10[],2,0)</f>
        <v>5</v>
      </c>
      <c r="J10795" t="s">
        <v>163</v>
      </c>
      <c r="K10795" s="3">
        <v>1161.3</v>
      </c>
    </row>
    <row r="10796" spans="1:11" x14ac:dyDescent="0.35">
      <c r="A10796">
        <v>2014</v>
      </c>
      <c r="B10796" s="5" t="s">
        <v>50</v>
      </c>
      <c r="C10796" s="10">
        <v>41671</v>
      </c>
      <c r="D10796" t="s">
        <v>17</v>
      </c>
      <c r="E10796">
        <f>+VLOOKUP(Tabla2[[#This Row],[Punto de venta]],Punto_venta[],2,0)</f>
        <v>2</v>
      </c>
      <c r="F10796" t="s">
        <v>7</v>
      </c>
      <c r="G10796">
        <f>+VLOOKUP(Tabla2[[#This Row],[Cultivo]],Cod_categoría[],2,0)</f>
        <v>100103004</v>
      </c>
      <c r="H10796" t="str">
        <f>+VLOOKUP(F10796,Codigos[],2,0)</f>
        <v>Frutos de carozo</v>
      </c>
      <c r="I10796">
        <f>+VLOOKUP(Tabla2[[#This Row],[Categoría]],Cod_procesamiento10[],2,0)</f>
        <v>5</v>
      </c>
      <c r="J10796" t="s">
        <v>163</v>
      </c>
      <c r="K10796" s="3">
        <v>1437.48</v>
      </c>
    </row>
    <row r="10797" spans="1:11" x14ac:dyDescent="0.35">
      <c r="A10797">
        <v>2014</v>
      </c>
      <c r="B10797" s="5" t="s">
        <v>50</v>
      </c>
      <c r="C10797" s="10">
        <v>41671</v>
      </c>
      <c r="D10797" t="s">
        <v>17</v>
      </c>
      <c r="E10797">
        <f>+VLOOKUP(Tabla2[[#This Row],[Punto de venta]],Punto_venta[],2,0)</f>
        <v>2</v>
      </c>
      <c r="F10797" t="s">
        <v>8</v>
      </c>
      <c r="G10797">
        <f>+VLOOKUP(Tabla2[[#This Row],[Cultivo]],Cod_categoría[],2,0)</f>
        <v>100112025</v>
      </c>
      <c r="H10797" t="str">
        <f>+VLOOKUP(F10797,Codigos[],2,0)</f>
        <v>Berries</v>
      </c>
      <c r="I10797">
        <f>+VLOOKUP(Tabla2[[#This Row],[Categoría]],Cod_procesamiento10[],2,0)</f>
        <v>1</v>
      </c>
      <c r="J10797" t="s">
        <v>163</v>
      </c>
      <c r="K10797" s="3">
        <v>2773.13</v>
      </c>
    </row>
    <row r="10798" spans="1:11" x14ac:dyDescent="0.35">
      <c r="A10798">
        <v>2014</v>
      </c>
      <c r="B10798" s="5" t="s">
        <v>50</v>
      </c>
      <c r="C10798" s="10">
        <v>41671</v>
      </c>
      <c r="D10798" t="s">
        <v>17</v>
      </c>
      <c r="E10798">
        <f>+VLOOKUP(Tabla2[[#This Row],[Punto de venta]],Punto_venta[],2,0)</f>
        <v>2</v>
      </c>
      <c r="F10798" t="s">
        <v>9</v>
      </c>
      <c r="G10798">
        <f>+VLOOKUP(Tabla2[[#This Row],[Cultivo]],Cod_categoría[],2,0)</f>
        <v>100102003</v>
      </c>
      <c r="H10798" t="str">
        <f>+VLOOKUP(F10798,Codigos[],2,0)</f>
        <v>Cítricos</v>
      </c>
      <c r="I10798">
        <f>+VLOOKUP(Tabla2[[#This Row],[Categoría]],Cod_procesamiento10[],2,0)</f>
        <v>2</v>
      </c>
      <c r="J10798" t="s">
        <v>163</v>
      </c>
      <c r="K10798" s="3">
        <v>1442.89</v>
      </c>
    </row>
    <row r="10799" spans="1:11" x14ac:dyDescent="0.35">
      <c r="A10799">
        <v>2014</v>
      </c>
      <c r="B10799" s="5" t="s">
        <v>50</v>
      </c>
      <c r="C10799" s="10">
        <v>41671</v>
      </c>
      <c r="D10799" t="s">
        <v>17</v>
      </c>
      <c r="E10799">
        <f>+VLOOKUP(Tabla2[[#This Row],[Punto de venta]],Punto_venta[],2,0)</f>
        <v>2</v>
      </c>
      <c r="F10799" t="s">
        <v>10</v>
      </c>
      <c r="G10799">
        <f>+VLOOKUP(Tabla2[[#This Row],[Cultivo]],Cod_categoría[],2,0)</f>
        <v>100104002</v>
      </c>
      <c r="H10799" t="str">
        <f>+VLOOKUP(F10799,Codigos[],2,0)</f>
        <v>Frutos de pepita</v>
      </c>
      <c r="I10799">
        <f>+VLOOKUP(Tabla2[[#This Row],[Categoría]],Cod_procesamiento10[],2,0)</f>
        <v>3</v>
      </c>
      <c r="J10799" t="s">
        <v>163</v>
      </c>
      <c r="K10799" s="3">
        <v>1195.99</v>
      </c>
    </row>
    <row r="10800" spans="1:11" x14ac:dyDescent="0.35">
      <c r="A10800">
        <v>2014</v>
      </c>
      <c r="B10800" s="5" t="s">
        <v>50</v>
      </c>
      <c r="C10800" s="10">
        <v>41671</v>
      </c>
      <c r="D10800" t="s">
        <v>17</v>
      </c>
      <c r="E10800">
        <f>+VLOOKUP(Tabla2[[#This Row],[Punto de venta]],Punto_venta[],2,0)</f>
        <v>2</v>
      </c>
      <c r="F10800" t="s">
        <v>11</v>
      </c>
      <c r="G10800">
        <f>+VLOOKUP(Tabla2[[#This Row],[Cultivo]],Cod_categoría[],2,0)</f>
        <v>100102005</v>
      </c>
      <c r="H10800" t="str">
        <f>+VLOOKUP(F10800,Codigos[],2,0)</f>
        <v>Cítricos</v>
      </c>
      <c r="I10800">
        <f>+VLOOKUP(Tabla2[[#This Row],[Categoría]],Cod_procesamiento10[],2,0)</f>
        <v>2</v>
      </c>
      <c r="J10800" t="s">
        <v>163</v>
      </c>
      <c r="K10800" s="3">
        <v>907.24</v>
      </c>
    </row>
    <row r="10801" spans="1:11" x14ac:dyDescent="0.35">
      <c r="A10801">
        <v>2014</v>
      </c>
      <c r="B10801" s="5" t="s">
        <v>50</v>
      </c>
      <c r="C10801" s="10">
        <v>41671</v>
      </c>
      <c r="D10801" t="s">
        <v>17</v>
      </c>
      <c r="E10801">
        <f>+VLOOKUP(Tabla2[[#This Row],[Punto de venta]],Punto_venta[],2,0)</f>
        <v>2</v>
      </c>
      <c r="F10801" t="s">
        <v>12</v>
      </c>
      <c r="G10801">
        <f>+VLOOKUP(Tabla2[[#This Row],[Cultivo]],Cod_categoría[],2,0)</f>
        <v>100103006</v>
      </c>
      <c r="H10801" t="str">
        <f>+VLOOKUP(F10801,Codigos[],2,0)</f>
        <v>Frutos de carozo</v>
      </c>
      <c r="I10801">
        <f>+VLOOKUP(Tabla2[[#This Row],[Categoría]],Cod_procesamiento10[],2,0)</f>
        <v>5</v>
      </c>
      <c r="J10801" t="s">
        <v>163</v>
      </c>
      <c r="K10801" s="3">
        <v>1610.54</v>
      </c>
    </row>
    <row r="10802" spans="1:11" x14ac:dyDescent="0.35">
      <c r="A10802">
        <v>2014</v>
      </c>
      <c r="B10802" s="5" t="s">
        <v>50</v>
      </c>
      <c r="C10802" s="10">
        <v>41671</v>
      </c>
      <c r="D10802" t="s">
        <v>17</v>
      </c>
      <c r="E10802">
        <f>+VLOOKUP(Tabla2[[#This Row],[Punto de venta]],Punto_venta[],2,0)</f>
        <v>2</v>
      </c>
      <c r="F10802" t="s">
        <v>13</v>
      </c>
      <c r="G10802">
        <f>+VLOOKUP(Tabla2[[#This Row],[Cultivo]],Cod_categoría[],2,0)</f>
        <v>100106002</v>
      </c>
      <c r="H10802" t="str">
        <f>+VLOOKUP(F10802,Codigos[],2,0)</f>
        <v>Frutos oleaginosos</v>
      </c>
      <c r="I10802">
        <f>+VLOOKUP(Tabla2[[#This Row],[Categoría]],Cod_procesamiento10[],2,0)</f>
        <v>12</v>
      </c>
      <c r="J10802" t="s">
        <v>163</v>
      </c>
      <c r="K10802" s="3">
        <v>1514</v>
      </c>
    </row>
    <row r="10803" spans="1:11" x14ac:dyDescent="0.35">
      <c r="A10803">
        <v>2014</v>
      </c>
      <c r="B10803" s="5" t="s">
        <v>50</v>
      </c>
      <c r="C10803" s="10">
        <v>41671</v>
      </c>
      <c r="D10803" t="s">
        <v>17</v>
      </c>
      <c r="E10803">
        <f>+VLOOKUP(Tabla2[[#This Row],[Punto de venta]],Punto_venta[],2,0)</f>
        <v>2</v>
      </c>
      <c r="F10803" t="s">
        <v>15</v>
      </c>
      <c r="G10803">
        <f>+VLOOKUP(Tabla2[[#This Row],[Cultivo]],Cod_categoría[],2,0)</f>
        <v>100108006</v>
      </c>
      <c r="H10803" t="str">
        <f>+VLOOKUP(F10803,Codigos[],2,0)</f>
        <v>Frutos tropicales y subtropicales</v>
      </c>
      <c r="I10803">
        <f>+VLOOKUP(Tabla2[[#This Row],[Categoría]],Cod_procesamiento10[],2,0)</f>
        <v>4</v>
      </c>
      <c r="J10803" t="s">
        <v>163</v>
      </c>
      <c r="K10803" s="3">
        <v>584.09</v>
      </c>
    </row>
    <row r="10804" spans="1:11" x14ac:dyDescent="0.35">
      <c r="A10804">
        <v>2014</v>
      </c>
      <c r="B10804" s="5" t="s">
        <v>50</v>
      </c>
      <c r="C10804" s="10">
        <v>41671</v>
      </c>
      <c r="D10804" t="s">
        <v>17</v>
      </c>
      <c r="E10804">
        <f>+VLOOKUP(Tabla2[[#This Row],[Punto de venta]],Punto_venta[],2,0)</f>
        <v>2</v>
      </c>
      <c r="F10804" t="s">
        <v>16</v>
      </c>
      <c r="G10804">
        <f>+VLOOKUP(Tabla2[[#This Row],[Cultivo]],Cod_categoría[],2,0)</f>
        <v>100109001</v>
      </c>
      <c r="H10804" t="str">
        <f>+VLOOKUP(F10804,Codigos[],2,0)</f>
        <v>Uva</v>
      </c>
      <c r="I10804">
        <f>+VLOOKUP(Tabla2[[#This Row],[Categoría]],Cod_procesamiento10[],2,0)</f>
        <v>11</v>
      </c>
      <c r="J10804" t="s">
        <v>163</v>
      </c>
      <c r="K10804" s="3">
        <v>1896.02</v>
      </c>
    </row>
    <row r="10805" spans="1:11" x14ac:dyDescent="0.35">
      <c r="A10805">
        <v>2014</v>
      </c>
      <c r="B10805" s="5" t="s">
        <v>50</v>
      </c>
      <c r="C10805" s="10">
        <v>41671</v>
      </c>
      <c r="D10805" t="s">
        <v>2</v>
      </c>
      <c r="E10805">
        <f>+VLOOKUP(Tabla2[[#This Row],[Punto de venta]],Punto_venta[],2,0)</f>
        <v>1</v>
      </c>
      <c r="F10805" t="s">
        <v>5</v>
      </c>
      <c r="G10805">
        <f>+VLOOKUP(Tabla2[[#This Row],[Cultivo]],Cod_categoría[],2,0)</f>
        <v>100103002</v>
      </c>
      <c r="H10805" t="str">
        <f>+VLOOKUP(F10805,Codigos[],2,0)</f>
        <v>Frutos de carozo</v>
      </c>
      <c r="I10805">
        <f>+VLOOKUP(Tabla2[[#This Row],[Categoría]],Cod_procesamiento10[],2,0)</f>
        <v>5</v>
      </c>
      <c r="J10805" t="s">
        <v>163</v>
      </c>
      <c r="K10805" s="3">
        <v>586.52</v>
      </c>
    </row>
    <row r="10806" spans="1:11" x14ac:dyDescent="0.35">
      <c r="A10806">
        <v>2014</v>
      </c>
      <c r="B10806" s="5" t="s">
        <v>50</v>
      </c>
      <c r="C10806" s="10">
        <v>41671</v>
      </c>
      <c r="D10806" t="s">
        <v>2</v>
      </c>
      <c r="E10806">
        <f>+VLOOKUP(Tabla2[[#This Row],[Punto de venta]],Punto_venta[],2,0)</f>
        <v>1</v>
      </c>
      <c r="F10806" t="s">
        <v>7</v>
      </c>
      <c r="G10806">
        <f>+VLOOKUP(Tabla2[[#This Row],[Cultivo]],Cod_categoría[],2,0)</f>
        <v>100103004</v>
      </c>
      <c r="H10806" t="str">
        <f>+VLOOKUP(F10806,Codigos[],2,0)</f>
        <v>Frutos de carozo</v>
      </c>
      <c r="I10806">
        <f>+VLOOKUP(Tabla2[[#This Row],[Categoría]],Cod_procesamiento10[],2,0)</f>
        <v>5</v>
      </c>
      <c r="J10806" t="s">
        <v>163</v>
      </c>
      <c r="K10806" s="3">
        <v>939.9</v>
      </c>
    </row>
    <row r="10807" spans="1:11" x14ac:dyDescent="0.35">
      <c r="A10807">
        <v>2014</v>
      </c>
      <c r="B10807" s="5" t="s">
        <v>50</v>
      </c>
      <c r="C10807" s="10">
        <v>41671</v>
      </c>
      <c r="D10807" t="s">
        <v>2</v>
      </c>
      <c r="E10807">
        <f>+VLOOKUP(Tabla2[[#This Row],[Punto de venta]],Punto_venta[],2,0)</f>
        <v>1</v>
      </c>
      <c r="F10807" t="s">
        <v>9</v>
      </c>
      <c r="G10807">
        <f>+VLOOKUP(Tabla2[[#This Row],[Cultivo]],Cod_categoría[],2,0)</f>
        <v>100102003</v>
      </c>
      <c r="H10807" t="str">
        <f>+VLOOKUP(F10807,Codigos[],2,0)</f>
        <v>Cítricos</v>
      </c>
      <c r="I10807">
        <f>+VLOOKUP(Tabla2[[#This Row],[Categoría]],Cod_procesamiento10[],2,0)</f>
        <v>2</v>
      </c>
      <c r="J10807" t="s">
        <v>163</v>
      </c>
      <c r="K10807" s="3">
        <v>1048.99</v>
      </c>
    </row>
    <row r="10808" spans="1:11" x14ac:dyDescent="0.35">
      <c r="A10808">
        <v>2014</v>
      </c>
      <c r="B10808" s="5" t="s">
        <v>50</v>
      </c>
      <c r="C10808" s="10">
        <v>41671</v>
      </c>
      <c r="D10808" t="s">
        <v>2</v>
      </c>
      <c r="E10808">
        <f>+VLOOKUP(Tabla2[[#This Row],[Punto de venta]],Punto_venta[],2,0)</f>
        <v>1</v>
      </c>
      <c r="F10808" t="s">
        <v>10</v>
      </c>
      <c r="G10808">
        <f>+VLOOKUP(Tabla2[[#This Row],[Cultivo]],Cod_categoría[],2,0)</f>
        <v>100104002</v>
      </c>
      <c r="H10808" t="str">
        <f>+VLOOKUP(F10808,Codigos[],2,0)</f>
        <v>Frutos de pepita</v>
      </c>
      <c r="I10808">
        <f>+VLOOKUP(Tabla2[[#This Row],[Categoría]],Cod_procesamiento10[],2,0)</f>
        <v>3</v>
      </c>
      <c r="J10808" t="s">
        <v>163</v>
      </c>
      <c r="K10808" s="3">
        <v>517.74</v>
      </c>
    </row>
    <row r="10809" spans="1:11" x14ac:dyDescent="0.35">
      <c r="A10809">
        <v>2014</v>
      </c>
      <c r="B10809" s="5" t="s">
        <v>50</v>
      </c>
      <c r="C10809" s="10">
        <v>41671</v>
      </c>
      <c r="D10809" t="s">
        <v>2</v>
      </c>
      <c r="E10809">
        <f>+VLOOKUP(Tabla2[[#This Row],[Punto de venta]],Punto_venta[],2,0)</f>
        <v>1</v>
      </c>
      <c r="F10809" t="s">
        <v>11</v>
      </c>
      <c r="G10809">
        <f>+VLOOKUP(Tabla2[[#This Row],[Cultivo]],Cod_categoría[],2,0)</f>
        <v>100102005</v>
      </c>
      <c r="H10809" t="str">
        <f>+VLOOKUP(F10809,Codigos[],2,0)</f>
        <v>Cítricos</v>
      </c>
      <c r="I10809">
        <f>+VLOOKUP(Tabla2[[#This Row],[Categoría]],Cod_procesamiento10[],2,0)</f>
        <v>2</v>
      </c>
      <c r="J10809" t="s">
        <v>163</v>
      </c>
      <c r="K10809" s="3">
        <v>653.08000000000004</v>
      </c>
    </row>
    <row r="10810" spans="1:11" x14ac:dyDescent="0.35">
      <c r="A10810">
        <v>2014</v>
      </c>
      <c r="B10810" s="5" t="s">
        <v>50</v>
      </c>
      <c r="C10810" s="10">
        <v>41671</v>
      </c>
      <c r="D10810" t="s">
        <v>2</v>
      </c>
      <c r="E10810">
        <f>+VLOOKUP(Tabla2[[#This Row],[Punto de venta]],Punto_venta[],2,0)</f>
        <v>1</v>
      </c>
      <c r="F10810" t="s">
        <v>12</v>
      </c>
      <c r="G10810">
        <f>+VLOOKUP(Tabla2[[#This Row],[Cultivo]],Cod_categoría[],2,0)</f>
        <v>100103006</v>
      </c>
      <c r="H10810" t="str">
        <f>+VLOOKUP(F10810,Codigos[],2,0)</f>
        <v>Frutos de carozo</v>
      </c>
      <c r="I10810">
        <f>+VLOOKUP(Tabla2[[#This Row],[Categoría]],Cod_procesamiento10[],2,0)</f>
        <v>5</v>
      </c>
      <c r="J10810" t="s">
        <v>163</v>
      </c>
      <c r="K10810" s="3">
        <v>1016.1</v>
      </c>
    </row>
    <row r="10811" spans="1:11" x14ac:dyDescent="0.35">
      <c r="A10811">
        <v>2014</v>
      </c>
      <c r="B10811" s="5" t="s">
        <v>50</v>
      </c>
      <c r="C10811" s="10">
        <v>41671</v>
      </c>
      <c r="D10811" t="s">
        <v>2</v>
      </c>
      <c r="E10811">
        <f>+VLOOKUP(Tabla2[[#This Row],[Punto de venta]],Punto_venta[],2,0)</f>
        <v>1</v>
      </c>
      <c r="F10811" t="s">
        <v>13</v>
      </c>
      <c r="G10811">
        <f>+VLOOKUP(Tabla2[[#This Row],[Cultivo]],Cod_categoría[],2,0)</f>
        <v>100106002</v>
      </c>
      <c r="H10811" t="str">
        <f>+VLOOKUP(F10811,Codigos[],2,0)</f>
        <v>Frutos oleaginosos</v>
      </c>
      <c r="I10811">
        <f>+VLOOKUP(Tabla2[[#This Row],[Categoría]],Cod_procesamiento10[],2,0)</f>
        <v>12</v>
      </c>
      <c r="J10811" t="s">
        <v>163</v>
      </c>
      <c r="K10811" s="3">
        <v>1225.92</v>
      </c>
    </row>
    <row r="10812" spans="1:11" x14ac:dyDescent="0.35">
      <c r="A10812">
        <v>2014</v>
      </c>
      <c r="B10812" s="5" t="s">
        <v>50</v>
      </c>
      <c r="C10812" s="10">
        <v>41671</v>
      </c>
      <c r="D10812" t="s">
        <v>2</v>
      </c>
      <c r="E10812">
        <f>+VLOOKUP(Tabla2[[#This Row],[Punto de venta]],Punto_venta[],2,0)</f>
        <v>1</v>
      </c>
      <c r="F10812" t="s">
        <v>14</v>
      </c>
      <c r="G10812">
        <f>+VLOOKUP(Tabla2[[#This Row],[Cultivo]],Cod_categoría[],2,0)</f>
        <v>100104005</v>
      </c>
      <c r="H10812" t="str">
        <f>+VLOOKUP(F10812,Codigos[],2,0)</f>
        <v>Frutos de pepita</v>
      </c>
      <c r="I10812">
        <f>+VLOOKUP(Tabla2[[#This Row],[Categoría]],Cod_procesamiento10[],2,0)</f>
        <v>3</v>
      </c>
      <c r="J10812" t="s">
        <v>163</v>
      </c>
      <c r="K10812" s="3">
        <v>564.29</v>
      </c>
    </row>
    <row r="10813" spans="1:11" x14ac:dyDescent="0.35">
      <c r="A10813">
        <v>2014</v>
      </c>
      <c r="B10813" s="5" t="s">
        <v>50</v>
      </c>
      <c r="C10813" s="10">
        <v>41671</v>
      </c>
      <c r="D10813" t="s">
        <v>2</v>
      </c>
      <c r="E10813">
        <f>+VLOOKUP(Tabla2[[#This Row],[Punto de venta]],Punto_venta[],2,0)</f>
        <v>1</v>
      </c>
      <c r="F10813" t="s">
        <v>15</v>
      </c>
      <c r="G10813">
        <f>+VLOOKUP(Tabla2[[#This Row],[Cultivo]],Cod_categoría[],2,0)</f>
        <v>100108006</v>
      </c>
      <c r="H10813" t="str">
        <f>+VLOOKUP(F10813,Codigos[],2,0)</f>
        <v>Frutos tropicales y subtropicales</v>
      </c>
      <c r="I10813">
        <f>+VLOOKUP(Tabla2[[#This Row],[Categoría]],Cod_procesamiento10[],2,0)</f>
        <v>4</v>
      </c>
      <c r="J10813" t="s">
        <v>163</v>
      </c>
      <c r="K10813" s="3">
        <v>425.7</v>
      </c>
    </row>
    <row r="10814" spans="1:11" x14ac:dyDescent="0.35">
      <c r="A10814">
        <v>2014</v>
      </c>
      <c r="B10814" s="5" t="s">
        <v>50</v>
      </c>
      <c r="C10814" s="10">
        <v>41671</v>
      </c>
      <c r="D10814" t="s">
        <v>2</v>
      </c>
      <c r="E10814">
        <f>+VLOOKUP(Tabla2[[#This Row],[Punto de venta]],Punto_venta[],2,0)</f>
        <v>1</v>
      </c>
      <c r="F10814" t="s">
        <v>16</v>
      </c>
      <c r="G10814">
        <f>+VLOOKUP(Tabla2[[#This Row],[Cultivo]],Cod_categoría[],2,0)</f>
        <v>100109001</v>
      </c>
      <c r="H10814" t="str">
        <f>+VLOOKUP(F10814,Codigos[],2,0)</f>
        <v>Uva</v>
      </c>
      <c r="I10814">
        <f>+VLOOKUP(Tabla2[[#This Row],[Categoría]],Cod_procesamiento10[],2,0)</f>
        <v>11</v>
      </c>
      <c r="J10814" t="s">
        <v>163</v>
      </c>
      <c r="K10814" s="3">
        <v>900.83</v>
      </c>
    </row>
    <row r="10815" spans="1:11" x14ac:dyDescent="0.35">
      <c r="A10815">
        <v>2014</v>
      </c>
      <c r="B10815" s="5" t="s">
        <v>50</v>
      </c>
      <c r="C10815" s="10">
        <v>41671</v>
      </c>
      <c r="D10815" t="s">
        <v>17</v>
      </c>
      <c r="E10815">
        <f>+VLOOKUP(Tabla2[[#This Row],[Punto de venta]],Punto_venta[],2,0)</f>
        <v>2</v>
      </c>
      <c r="F10815" t="s">
        <v>5</v>
      </c>
      <c r="G10815">
        <f>+VLOOKUP(Tabla2[[#This Row],[Cultivo]],Cod_categoría[],2,0)</f>
        <v>100103002</v>
      </c>
      <c r="H10815" t="str">
        <f>+VLOOKUP(F10815,Codigos[],2,0)</f>
        <v>Frutos de carozo</v>
      </c>
      <c r="I10815">
        <f>+VLOOKUP(Tabla2[[#This Row],[Categoría]],Cod_procesamiento10[],2,0)</f>
        <v>5</v>
      </c>
      <c r="J10815" t="s">
        <v>163</v>
      </c>
      <c r="K10815" s="3">
        <v>1219.93</v>
      </c>
    </row>
    <row r="10816" spans="1:11" x14ac:dyDescent="0.35">
      <c r="A10816">
        <v>2014</v>
      </c>
      <c r="B10816" s="5" t="s">
        <v>50</v>
      </c>
      <c r="C10816" s="10">
        <v>41671</v>
      </c>
      <c r="D10816" t="s">
        <v>17</v>
      </c>
      <c r="E10816">
        <f>+VLOOKUP(Tabla2[[#This Row],[Punto de venta]],Punto_venta[],2,0)</f>
        <v>2</v>
      </c>
      <c r="F10816" t="s">
        <v>7</v>
      </c>
      <c r="G10816">
        <f>+VLOOKUP(Tabla2[[#This Row],[Cultivo]],Cod_categoría[],2,0)</f>
        <v>100103004</v>
      </c>
      <c r="H10816" t="str">
        <f>+VLOOKUP(F10816,Codigos[],2,0)</f>
        <v>Frutos de carozo</v>
      </c>
      <c r="I10816">
        <f>+VLOOKUP(Tabla2[[#This Row],[Categoría]],Cod_procesamiento10[],2,0)</f>
        <v>5</v>
      </c>
      <c r="J10816" t="s">
        <v>163</v>
      </c>
      <c r="K10816" s="3">
        <v>1503.96</v>
      </c>
    </row>
    <row r="10817" spans="1:11" x14ac:dyDescent="0.35">
      <c r="A10817">
        <v>2014</v>
      </c>
      <c r="B10817" s="5" t="s">
        <v>50</v>
      </c>
      <c r="C10817" s="10">
        <v>41671</v>
      </c>
      <c r="D10817" t="s">
        <v>17</v>
      </c>
      <c r="E10817">
        <f>+VLOOKUP(Tabla2[[#This Row],[Punto de venta]],Punto_venta[],2,0)</f>
        <v>2</v>
      </c>
      <c r="F10817" t="s">
        <v>9</v>
      </c>
      <c r="G10817">
        <f>+VLOOKUP(Tabla2[[#This Row],[Cultivo]],Cod_categoría[],2,0)</f>
        <v>100102003</v>
      </c>
      <c r="H10817" t="str">
        <f>+VLOOKUP(F10817,Codigos[],2,0)</f>
        <v>Cítricos</v>
      </c>
      <c r="I10817">
        <f>+VLOOKUP(Tabla2[[#This Row],[Categoría]],Cod_procesamiento10[],2,0)</f>
        <v>2</v>
      </c>
      <c r="J10817" t="s">
        <v>163</v>
      </c>
      <c r="K10817" s="3">
        <v>1511.98</v>
      </c>
    </row>
    <row r="10818" spans="1:11" x14ac:dyDescent="0.35">
      <c r="A10818">
        <v>2014</v>
      </c>
      <c r="B10818" s="5" t="s">
        <v>50</v>
      </c>
      <c r="C10818" s="10">
        <v>41671</v>
      </c>
      <c r="D10818" t="s">
        <v>17</v>
      </c>
      <c r="E10818">
        <f>+VLOOKUP(Tabla2[[#This Row],[Punto de venta]],Punto_venta[],2,0)</f>
        <v>2</v>
      </c>
      <c r="F10818" t="s">
        <v>10</v>
      </c>
      <c r="G10818">
        <f>+VLOOKUP(Tabla2[[#This Row],[Cultivo]],Cod_categoría[],2,0)</f>
        <v>100104002</v>
      </c>
      <c r="H10818" t="str">
        <f>+VLOOKUP(F10818,Codigos[],2,0)</f>
        <v>Frutos de pepita</v>
      </c>
      <c r="I10818">
        <f>+VLOOKUP(Tabla2[[#This Row],[Categoría]],Cod_procesamiento10[],2,0)</f>
        <v>3</v>
      </c>
      <c r="J10818" t="s">
        <v>163</v>
      </c>
      <c r="K10818" s="3">
        <v>1336.91</v>
      </c>
    </row>
    <row r="10819" spans="1:11" x14ac:dyDescent="0.35">
      <c r="A10819">
        <v>2014</v>
      </c>
      <c r="B10819" s="5" t="s">
        <v>50</v>
      </c>
      <c r="C10819" s="10">
        <v>41671</v>
      </c>
      <c r="D10819" t="s">
        <v>17</v>
      </c>
      <c r="E10819">
        <f>+VLOOKUP(Tabla2[[#This Row],[Punto de venta]],Punto_venta[],2,0)</f>
        <v>2</v>
      </c>
      <c r="F10819" t="s">
        <v>11</v>
      </c>
      <c r="G10819">
        <f>+VLOOKUP(Tabla2[[#This Row],[Cultivo]],Cod_categoría[],2,0)</f>
        <v>100102005</v>
      </c>
      <c r="H10819" t="str">
        <f>+VLOOKUP(F10819,Codigos[],2,0)</f>
        <v>Cítricos</v>
      </c>
      <c r="I10819">
        <f>+VLOOKUP(Tabla2[[#This Row],[Categoría]],Cod_procesamiento10[],2,0)</f>
        <v>2</v>
      </c>
      <c r="J10819" t="s">
        <v>163</v>
      </c>
      <c r="K10819" s="3">
        <v>915.63</v>
      </c>
    </row>
    <row r="10820" spans="1:11" x14ac:dyDescent="0.35">
      <c r="A10820">
        <v>2014</v>
      </c>
      <c r="B10820" s="5" t="s">
        <v>50</v>
      </c>
      <c r="C10820" s="10">
        <v>41671</v>
      </c>
      <c r="D10820" t="s">
        <v>17</v>
      </c>
      <c r="E10820">
        <f>+VLOOKUP(Tabla2[[#This Row],[Punto de venta]],Punto_venta[],2,0)</f>
        <v>2</v>
      </c>
      <c r="F10820" t="s">
        <v>12</v>
      </c>
      <c r="G10820">
        <f>+VLOOKUP(Tabla2[[#This Row],[Cultivo]],Cod_categoría[],2,0)</f>
        <v>100103006</v>
      </c>
      <c r="H10820" t="str">
        <f>+VLOOKUP(F10820,Codigos[],2,0)</f>
        <v>Frutos de carozo</v>
      </c>
      <c r="I10820">
        <f>+VLOOKUP(Tabla2[[#This Row],[Categoría]],Cod_procesamiento10[],2,0)</f>
        <v>5</v>
      </c>
      <c r="J10820" t="s">
        <v>163</v>
      </c>
      <c r="K10820" s="3">
        <v>1647.59</v>
      </c>
    </row>
    <row r="10821" spans="1:11" x14ac:dyDescent="0.35">
      <c r="A10821">
        <v>2014</v>
      </c>
      <c r="B10821" s="5" t="s">
        <v>50</v>
      </c>
      <c r="C10821" s="10">
        <v>41671</v>
      </c>
      <c r="D10821" t="s">
        <v>17</v>
      </c>
      <c r="E10821">
        <f>+VLOOKUP(Tabla2[[#This Row],[Punto de venta]],Punto_venta[],2,0)</f>
        <v>2</v>
      </c>
      <c r="F10821" t="s">
        <v>13</v>
      </c>
      <c r="G10821">
        <f>+VLOOKUP(Tabla2[[#This Row],[Cultivo]],Cod_categoría[],2,0)</f>
        <v>100106002</v>
      </c>
      <c r="H10821" t="str">
        <f>+VLOOKUP(F10821,Codigos[],2,0)</f>
        <v>Frutos oleaginosos</v>
      </c>
      <c r="I10821">
        <f>+VLOOKUP(Tabla2[[#This Row],[Categoría]],Cod_procesamiento10[],2,0)</f>
        <v>12</v>
      </c>
      <c r="J10821" t="s">
        <v>163</v>
      </c>
      <c r="K10821" s="3">
        <v>1570.92</v>
      </c>
    </row>
    <row r="10822" spans="1:11" x14ac:dyDescent="0.35">
      <c r="A10822">
        <v>2014</v>
      </c>
      <c r="B10822" s="5" t="s">
        <v>50</v>
      </c>
      <c r="C10822" s="10">
        <v>41671</v>
      </c>
      <c r="D10822" t="s">
        <v>17</v>
      </c>
      <c r="E10822">
        <f>+VLOOKUP(Tabla2[[#This Row],[Punto de venta]],Punto_venta[],2,0)</f>
        <v>2</v>
      </c>
      <c r="F10822" t="s">
        <v>14</v>
      </c>
      <c r="G10822">
        <f>+VLOOKUP(Tabla2[[#This Row],[Cultivo]],Cod_categoría[],2,0)</f>
        <v>100104005</v>
      </c>
      <c r="H10822" t="str">
        <f>+VLOOKUP(F10822,Codigos[],2,0)</f>
        <v>Frutos de pepita</v>
      </c>
      <c r="I10822">
        <f>+VLOOKUP(Tabla2[[#This Row],[Categoría]],Cod_procesamiento10[],2,0)</f>
        <v>3</v>
      </c>
      <c r="J10822" t="s">
        <v>163</v>
      </c>
      <c r="K10822" s="3">
        <v>1126.83</v>
      </c>
    </row>
    <row r="10823" spans="1:11" x14ac:dyDescent="0.35">
      <c r="A10823">
        <v>2014</v>
      </c>
      <c r="B10823" s="5" t="s">
        <v>50</v>
      </c>
      <c r="C10823" s="10">
        <v>41671</v>
      </c>
      <c r="D10823" t="s">
        <v>17</v>
      </c>
      <c r="E10823">
        <f>+VLOOKUP(Tabla2[[#This Row],[Punto de venta]],Punto_venta[],2,0)</f>
        <v>2</v>
      </c>
      <c r="F10823" t="s">
        <v>15</v>
      </c>
      <c r="G10823">
        <f>+VLOOKUP(Tabla2[[#This Row],[Cultivo]],Cod_categoría[],2,0)</f>
        <v>100108006</v>
      </c>
      <c r="H10823" t="str">
        <f>+VLOOKUP(F10823,Codigos[],2,0)</f>
        <v>Frutos tropicales y subtropicales</v>
      </c>
      <c r="I10823">
        <f>+VLOOKUP(Tabla2[[#This Row],[Categoría]],Cod_procesamiento10[],2,0)</f>
        <v>4</v>
      </c>
      <c r="J10823" t="s">
        <v>163</v>
      </c>
      <c r="K10823" s="3">
        <v>587.05999999999995</v>
      </c>
    </row>
    <row r="10824" spans="1:11" x14ac:dyDescent="0.35">
      <c r="A10824">
        <v>2014</v>
      </c>
      <c r="B10824" s="5" t="s">
        <v>50</v>
      </c>
      <c r="C10824" s="10">
        <v>41671</v>
      </c>
      <c r="D10824" t="s">
        <v>17</v>
      </c>
      <c r="E10824">
        <f>+VLOOKUP(Tabla2[[#This Row],[Punto de venta]],Punto_venta[],2,0)</f>
        <v>2</v>
      </c>
      <c r="F10824" t="s">
        <v>16</v>
      </c>
      <c r="G10824">
        <f>+VLOOKUP(Tabla2[[#This Row],[Cultivo]],Cod_categoría[],2,0)</f>
        <v>100109001</v>
      </c>
      <c r="H10824" t="str">
        <f>+VLOOKUP(F10824,Codigos[],2,0)</f>
        <v>Uva</v>
      </c>
      <c r="I10824">
        <f>+VLOOKUP(Tabla2[[#This Row],[Categoría]],Cod_procesamiento10[],2,0)</f>
        <v>11</v>
      </c>
      <c r="J10824" t="s">
        <v>163</v>
      </c>
      <c r="K10824" s="3">
        <v>1929.61</v>
      </c>
    </row>
    <row r="10825" spans="1:11" x14ac:dyDescent="0.35">
      <c r="A10825">
        <v>2014</v>
      </c>
      <c r="B10825" s="5" t="s">
        <v>50</v>
      </c>
      <c r="C10825" s="10">
        <v>41671</v>
      </c>
      <c r="D10825" t="s">
        <v>2</v>
      </c>
      <c r="E10825">
        <f>+VLOOKUP(Tabla2[[#This Row],[Punto de venta]],Punto_venta[],2,0)</f>
        <v>1</v>
      </c>
      <c r="F10825" t="s">
        <v>5</v>
      </c>
      <c r="G10825">
        <f>+VLOOKUP(Tabla2[[#This Row],[Cultivo]],Cod_categoría[],2,0)</f>
        <v>100103002</v>
      </c>
      <c r="H10825" t="str">
        <f>+VLOOKUP(F10825,Codigos[],2,0)</f>
        <v>Frutos de carozo</v>
      </c>
      <c r="I10825">
        <f>+VLOOKUP(Tabla2[[#This Row],[Categoría]],Cod_procesamiento10[],2,0)</f>
        <v>5</v>
      </c>
      <c r="J10825" t="s">
        <v>163</v>
      </c>
      <c r="K10825" s="3">
        <v>555.86</v>
      </c>
    </row>
    <row r="10826" spans="1:11" x14ac:dyDescent="0.35">
      <c r="A10826">
        <v>2014</v>
      </c>
      <c r="B10826" s="5" t="s">
        <v>50</v>
      </c>
      <c r="C10826" s="10">
        <v>41671</v>
      </c>
      <c r="D10826" t="s">
        <v>2</v>
      </c>
      <c r="E10826">
        <f>+VLOOKUP(Tabla2[[#This Row],[Punto de venta]],Punto_venta[],2,0)</f>
        <v>1</v>
      </c>
      <c r="F10826" t="s">
        <v>7</v>
      </c>
      <c r="G10826">
        <f>+VLOOKUP(Tabla2[[#This Row],[Cultivo]],Cod_categoría[],2,0)</f>
        <v>100103004</v>
      </c>
      <c r="H10826" t="str">
        <f>+VLOOKUP(F10826,Codigos[],2,0)</f>
        <v>Frutos de carozo</v>
      </c>
      <c r="I10826">
        <f>+VLOOKUP(Tabla2[[#This Row],[Categoría]],Cod_procesamiento10[],2,0)</f>
        <v>5</v>
      </c>
      <c r="J10826" t="s">
        <v>163</v>
      </c>
      <c r="K10826" s="3">
        <v>897.87</v>
      </c>
    </row>
    <row r="10827" spans="1:11" x14ac:dyDescent="0.35">
      <c r="A10827">
        <v>2014</v>
      </c>
      <c r="B10827" s="5" t="s">
        <v>50</v>
      </c>
      <c r="C10827" s="10">
        <v>41671</v>
      </c>
      <c r="D10827" t="s">
        <v>2</v>
      </c>
      <c r="E10827">
        <f>+VLOOKUP(Tabla2[[#This Row],[Punto de venta]],Punto_venta[],2,0)</f>
        <v>1</v>
      </c>
      <c r="F10827" t="s">
        <v>9</v>
      </c>
      <c r="G10827">
        <f>+VLOOKUP(Tabla2[[#This Row],[Cultivo]],Cod_categoría[],2,0)</f>
        <v>100102003</v>
      </c>
      <c r="H10827" t="str">
        <f>+VLOOKUP(F10827,Codigos[],2,0)</f>
        <v>Cítricos</v>
      </c>
      <c r="I10827">
        <f>+VLOOKUP(Tabla2[[#This Row],[Categoría]],Cod_procesamiento10[],2,0)</f>
        <v>2</v>
      </c>
      <c r="J10827" t="s">
        <v>163</v>
      </c>
      <c r="K10827" s="3">
        <v>1170.82</v>
      </c>
    </row>
    <row r="10828" spans="1:11" x14ac:dyDescent="0.35">
      <c r="A10828">
        <v>2014</v>
      </c>
      <c r="B10828" s="5" t="s">
        <v>50</v>
      </c>
      <c r="C10828" s="10">
        <v>41671</v>
      </c>
      <c r="D10828" t="s">
        <v>2</v>
      </c>
      <c r="E10828">
        <f>+VLOOKUP(Tabla2[[#This Row],[Punto de venta]],Punto_venta[],2,0)</f>
        <v>1</v>
      </c>
      <c r="F10828" t="s">
        <v>10</v>
      </c>
      <c r="G10828">
        <f>+VLOOKUP(Tabla2[[#This Row],[Cultivo]],Cod_categoría[],2,0)</f>
        <v>100104002</v>
      </c>
      <c r="H10828" t="str">
        <f>+VLOOKUP(F10828,Codigos[],2,0)</f>
        <v>Frutos de pepita</v>
      </c>
      <c r="I10828">
        <f>+VLOOKUP(Tabla2[[#This Row],[Categoría]],Cod_procesamiento10[],2,0)</f>
        <v>3</v>
      </c>
      <c r="J10828" t="s">
        <v>163</v>
      </c>
      <c r="K10828" s="3">
        <v>511.95</v>
      </c>
    </row>
    <row r="10829" spans="1:11" x14ac:dyDescent="0.35">
      <c r="A10829">
        <v>2014</v>
      </c>
      <c r="B10829" s="5" t="s">
        <v>50</v>
      </c>
      <c r="C10829" s="10">
        <v>41671</v>
      </c>
      <c r="D10829" t="s">
        <v>2</v>
      </c>
      <c r="E10829">
        <f>+VLOOKUP(Tabla2[[#This Row],[Punto de venta]],Punto_venta[],2,0)</f>
        <v>1</v>
      </c>
      <c r="F10829" t="s">
        <v>11</v>
      </c>
      <c r="G10829">
        <f>+VLOOKUP(Tabla2[[#This Row],[Cultivo]],Cod_categoría[],2,0)</f>
        <v>100102005</v>
      </c>
      <c r="H10829" t="str">
        <f>+VLOOKUP(F10829,Codigos[],2,0)</f>
        <v>Cítricos</v>
      </c>
      <c r="I10829">
        <f>+VLOOKUP(Tabla2[[#This Row],[Categoría]],Cod_procesamiento10[],2,0)</f>
        <v>2</v>
      </c>
      <c r="J10829" t="s">
        <v>163</v>
      </c>
      <c r="K10829" s="3">
        <v>684.37</v>
      </c>
    </row>
    <row r="10830" spans="1:11" x14ac:dyDescent="0.35">
      <c r="A10830">
        <v>2014</v>
      </c>
      <c r="B10830" s="5" t="s">
        <v>50</v>
      </c>
      <c r="C10830" s="10">
        <v>41671</v>
      </c>
      <c r="D10830" t="s">
        <v>2</v>
      </c>
      <c r="E10830">
        <f>+VLOOKUP(Tabla2[[#This Row],[Punto de venta]],Punto_venta[],2,0)</f>
        <v>1</v>
      </c>
      <c r="F10830" t="s">
        <v>12</v>
      </c>
      <c r="G10830">
        <f>+VLOOKUP(Tabla2[[#This Row],[Cultivo]],Cod_categoría[],2,0)</f>
        <v>100103006</v>
      </c>
      <c r="H10830" t="str">
        <f>+VLOOKUP(F10830,Codigos[],2,0)</f>
        <v>Frutos de carozo</v>
      </c>
      <c r="I10830">
        <f>+VLOOKUP(Tabla2[[#This Row],[Categoría]],Cod_procesamiento10[],2,0)</f>
        <v>5</v>
      </c>
      <c r="J10830" t="s">
        <v>163</v>
      </c>
      <c r="K10830" s="3">
        <v>1033.76</v>
      </c>
    </row>
    <row r="10831" spans="1:11" x14ac:dyDescent="0.35">
      <c r="A10831">
        <v>2014</v>
      </c>
      <c r="B10831" s="5" t="s">
        <v>50</v>
      </c>
      <c r="C10831" s="10">
        <v>41671</v>
      </c>
      <c r="D10831" t="s">
        <v>2</v>
      </c>
      <c r="E10831">
        <f>+VLOOKUP(Tabla2[[#This Row],[Punto de venta]],Punto_venta[],2,0)</f>
        <v>1</v>
      </c>
      <c r="F10831" t="s">
        <v>13</v>
      </c>
      <c r="G10831">
        <f>+VLOOKUP(Tabla2[[#This Row],[Cultivo]],Cod_categoría[],2,0)</f>
        <v>100106002</v>
      </c>
      <c r="H10831" t="str">
        <f>+VLOOKUP(F10831,Codigos[],2,0)</f>
        <v>Frutos oleaginosos</v>
      </c>
      <c r="I10831">
        <f>+VLOOKUP(Tabla2[[#This Row],[Categoría]],Cod_procesamiento10[],2,0)</f>
        <v>12</v>
      </c>
      <c r="J10831" t="s">
        <v>163</v>
      </c>
      <c r="K10831" s="3">
        <v>1236.5</v>
      </c>
    </row>
    <row r="10832" spans="1:11" x14ac:dyDescent="0.35">
      <c r="A10832">
        <v>2014</v>
      </c>
      <c r="B10832" s="5" t="s">
        <v>50</v>
      </c>
      <c r="C10832" s="10">
        <v>41671</v>
      </c>
      <c r="D10832" t="s">
        <v>2</v>
      </c>
      <c r="E10832">
        <f>+VLOOKUP(Tabla2[[#This Row],[Punto de venta]],Punto_venta[],2,0)</f>
        <v>1</v>
      </c>
      <c r="F10832" t="s">
        <v>14</v>
      </c>
      <c r="G10832">
        <f>+VLOOKUP(Tabla2[[#This Row],[Cultivo]],Cod_categoría[],2,0)</f>
        <v>100104005</v>
      </c>
      <c r="H10832" t="str">
        <f>+VLOOKUP(F10832,Codigos[],2,0)</f>
        <v>Frutos de pepita</v>
      </c>
      <c r="I10832">
        <f>+VLOOKUP(Tabla2[[#This Row],[Categoría]],Cod_procesamiento10[],2,0)</f>
        <v>3</v>
      </c>
      <c r="J10832" t="s">
        <v>163</v>
      </c>
      <c r="K10832" s="3">
        <v>598.21</v>
      </c>
    </row>
    <row r="10833" spans="1:11" x14ac:dyDescent="0.35">
      <c r="A10833">
        <v>2014</v>
      </c>
      <c r="B10833" s="5" t="s">
        <v>50</v>
      </c>
      <c r="C10833" s="10">
        <v>41671</v>
      </c>
      <c r="D10833" t="s">
        <v>2</v>
      </c>
      <c r="E10833">
        <f>+VLOOKUP(Tabla2[[#This Row],[Punto de venta]],Punto_venta[],2,0)</f>
        <v>1</v>
      </c>
      <c r="F10833" t="s">
        <v>15</v>
      </c>
      <c r="G10833">
        <f>+VLOOKUP(Tabla2[[#This Row],[Cultivo]],Cod_categoría[],2,0)</f>
        <v>100108006</v>
      </c>
      <c r="H10833" t="str">
        <f>+VLOOKUP(F10833,Codigos[],2,0)</f>
        <v>Frutos tropicales y subtropicales</v>
      </c>
      <c r="I10833">
        <f>+VLOOKUP(Tabla2[[#This Row],[Categoría]],Cod_procesamiento10[],2,0)</f>
        <v>4</v>
      </c>
      <c r="J10833" t="s">
        <v>163</v>
      </c>
      <c r="K10833" s="3">
        <v>425.13</v>
      </c>
    </row>
    <row r="10834" spans="1:11" x14ac:dyDescent="0.35">
      <c r="A10834">
        <v>2014</v>
      </c>
      <c r="B10834" s="5" t="s">
        <v>50</v>
      </c>
      <c r="C10834" s="10">
        <v>41671</v>
      </c>
      <c r="D10834" t="s">
        <v>2</v>
      </c>
      <c r="E10834">
        <f>+VLOOKUP(Tabla2[[#This Row],[Punto de venta]],Punto_venta[],2,0)</f>
        <v>1</v>
      </c>
      <c r="F10834" t="s">
        <v>16</v>
      </c>
      <c r="G10834">
        <f>+VLOOKUP(Tabla2[[#This Row],[Cultivo]],Cod_categoría[],2,0)</f>
        <v>100109001</v>
      </c>
      <c r="H10834" t="str">
        <f>+VLOOKUP(F10834,Codigos[],2,0)</f>
        <v>Uva</v>
      </c>
      <c r="I10834">
        <f>+VLOOKUP(Tabla2[[#This Row],[Categoría]],Cod_procesamiento10[],2,0)</f>
        <v>11</v>
      </c>
      <c r="J10834" t="s">
        <v>163</v>
      </c>
      <c r="K10834" s="3">
        <v>832.24</v>
      </c>
    </row>
    <row r="10835" spans="1:11" x14ac:dyDescent="0.35">
      <c r="A10835">
        <v>2014</v>
      </c>
      <c r="B10835" s="5" t="s">
        <v>50</v>
      </c>
      <c r="C10835" s="10">
        <v>41671</v>
      </c>
      <c r="D10835" t="s">
        <v>17</v>
      </c>
      <c r="E10835">
        <f>+VLOOKUP(Tabla2[[#This Row],[Punto de venta]],Punto_venta[],2,0)</f>
        <v>2</v>
      </c>
      <c r="F10835" t="s">
        <v>5</v>
      </c>
      <c r="G10835">
        <f>+VLOOKUP(Tabla2[[#This Row],[Cultivo]],Cod_categoría[],2,0)</f>
        <v>100103002</v>
      </c>
      <c r="H10835" t="str">
        <f>+VLOOKUP(F10835,Codigos[],2,0)</f>
        <v>Frutos de carozo</v>
      </c>
      <c r="I10835">
        <f>+VLOOKUP(Tabla2[[#This Row],[Categoría]],Cod_procesamiento10[],2,0)</f>
        <v>5</v>
      </c>
      <c r="J10835" t="s">
        <v>163</v>
      </c>
      <c r="K10835" s="3">
        <v>1108.4100000000001</v>
      </c>
    </row>
    <row r="10836" spans="1:11" x14ac:dyDescent="0.35">
      <c r="A10836">
        <v>2014</v>
      </c>
      <c r="B10836" s="5" t="s">
        <v>50</v>
      </c>
      <c r="C10836" s="10">
        <v>41671</v>
      </c>
      <c r="D10836" t="s">
        <v>17</v>
      </c>
      <c r="E10836">
        <f>+VLOOKUP(Tabla2[[#This Row],[Punto de venta]],Punto_venta[],2,0)</f>
        <v>2</v>
      </c>
      <c r="F10836" t="s">
        <v>7</v>
      </c>
      <c r="G10836">
        <f>+VLOOKUP(Tabla2[[#This Row],[Cultivo]],Cod_categoría[],2,0)</f>
        <v>100103004</v>
      </c>
      <c r="H10836" t="str">
        <f>+VLOOKUP(F10836,Codigos[],2,0)</f>
        <v>Frutos de carozo</v>
      </c>
      <c r="I10836">
        <f>+VLOOKUP(Tabla2[[#This Row],[Categoría]],Cod_procesamiento10[],2,0)</f>
        <v>5</v>
      </c>
      <c r="J10836" t="s">
        <v>163</v>
      </c>
      <c r="K10836" s="3">
        <v>1429.95</v>
      </c>
    </row>
    <row r="10837" spans="1:11" x14ac:dyDescent="0.35">
      <c r="A10837">
        <v>2014</v>
      </c>
      <c r="B10837" s="5" t="s">
        <v>50</v>
      </c>
      <c r="C10837" s="10">
        <v>41671</v>
      </c>
      <c r="D10837" t="s">
        <v>17</v>
      </c>
      <c r="E10837">
        <f>+VLOOKUP(Tabla2[[#This Row],[Punto de venta]],Punto_venta[],2,0)</f>
        <v>2</v>
      </c>
      <c r="F10837" t="s">
        <v>9</v>
      </c>
      <c r="G10837">
        <f>+VLOOKUP(Tabla2[[#This Row],[Cultivo]],Cod_categoría[],2,0)</f>
        <v>100102003</v>
      </c>
      <c r="H10837" t="str">
        <f>+VLOOKUP(F10837,Codigos[],2,0)</f>
        <v>Cítricos</v>
      </c>
      <c r="I10837">
        <f>+VLOOKUP(Tabla2[[#This Row],[Categoría]],Cod_procesamiento10[],2,0)</f>
        <v>2</v>
      </c>
      <c r="J10837" t="s">
        <v>163</v>
      </c>
      <c r="K10837" s="3">
        <v>1469.19</v>
      </c>
    </row>
    <row r="10838" spans="1:11" x14ac:dyDescent="0.35">
      <c r="A10838">
        <v>2014</v>
      </c>
      <c r="B10838" s="5" t="s">
        <v>50</v>
      </c>
      <c r="C10838" s="10">
        <v>41671</v>
      </c>
      <c r="D10838" t="s">
        <v>17</v>
      </c>
      <c r="E10838">
        <f>+VLOOKUP(Tabla2[[#This Row],[Punto de venta]],Punto_venta[],2,0)</f>
        <v>2</v>
      </c>
      <c r="F10838" t="s">
        <v>10</v>
      </c>
      <c r="G10838">
        <f>+VLOOKUP(Tabla2[[#This Row],[Cultivo]],Cod_categoría[],2,0)</f>
        <v>100104002</v>
      </c>
      <c r="H10838" t="str">
        <f>+VLOOKUP(F10838,Codigos[],2,0)</f>
        <v>Frutos de pepita</v>
      </c>
      <c r="I10838">
        <f>+VLOOKUP(Tabla2[[#This Row],[Categoría]],Cod_procesamiento10[],2,0)</f>
        <v>3</v>
      </c>
      <c r="J10838" t="s">
        <v>163</v>
      </c>
      <c r="K10838" s="3">
        <v>1301.1500000000001</v>
      </c>
    </row>
    <row r="10839" spans="1:11" x14ac:dyDescent="0.35">
      <c r="A10839">
        <v>2014</v>
      </c>
      <c r="B10839" s="5" t="s">
        <v>50</v>
      </c>
      <c r="C10839" s="10">
        <v>41671</v>
      </c>
      <c r="D10839" t="s">
        <v>17</v>
      </c>
      <c r="E10839">
        <f>+VLOOKUP(Tabla2[[#This Row],[Punto de venta]],Punto_venta[],2,0)</f>
        <v>2</v>
      </c>
      <c r="F10839" t="s">
        <v>11</v>
      </c>
      <c r="G10839">
        <f>+VLOOKUP(Tabla2[[#This Row],[Cultivo]],Cod_categoría[],2,0)</f>
        <v>100102005</v>
      </c>
      <c r="H10839" t="str">
        <f>+VLOOKUP(F10839,Codigos[],2,0)</f>
        <v>Cítricos</v>
      </c>
      <c r="I10839">
        <f>+VLOOKUP(Tabla2[[#This Row],[Categoría]],Cod_procesamiento10[],2,0)</f>
        <v>2</v>
      </c>
      <c r="J10839" t="s">
        <v>163</v>
      </c>
      <c r="K10839" s="3">
        <v>932.2</v>
      </c>
    </row>
    <row r="10840" spans="1:11" x14ac:dyDescent="0.35">
      <c r="A10840">
        <v>2014</v>
      </c>
      <c r="B10840" s="5" t="s">
        <v>50</v>
      </c>
      <c r="C10840" s="10">
        <v>41671</v>
      </c>
      <c r="D10840" t="s">
        <v>17</v>
      </c>
      <c r="E10840">
        <f>+VLOOKUP(Tabla2[[#This Row],[Punto de venta]],Punto_venta[],2,0)</f>
        <v>2</v>
      </c>
      <c r="F10840" t="s">
        <v>12</v>
      </c>
      <c r="G10840">
        <f>+VLOOKUP(Tabla2[[#This Row],[Cultivo]],Cod_categoría[],2,0)</f>
        <v>100103006</v>
      </c>
      <c r="H10840" t="str">
        <f>+VLOOKUP(F10840,Codigos[],2,0)</f>
        <v>Frutos de carozo</v>
      </c>
      <c r="I10840">
        <f>+VLOOKUP(Tabla2[[#This Row],[Categoría]],Cod_procesamiento10[],2,0)</f>
        <v>5</v>
      </c>
      <c r="J10840" t="s">
        <v>163</v>
      </c>
      <c r="K10840" s="3">
        <v>1541.7</v>
      </c>
    </row>
    <row r="10841" spans="1:11" x14ac:dyDescent="0.35">
      <c r="A10841">
        <v>2014</v>
      </c>
      <c r="B10841" s="5" t="s">
        <v>50</v>
      </c>
      <c r="C10841" s="10">
        <v>41671</v>
      </c>
      <c r="D10841" t="s">
        <v>17</v>
      </c>
      <c r="E10841">
        <f>+VLOOKUP(Tabla2[[#This Row],[Punto de venta]],Punto_venta[],2,0)</f>
        <v>2</v>
      </c>
      <c r="F10841" t="s">
        <v>13</v>
      </c>
      <c r="G10841">
        <f>+VLOOKUP(Tabla2[[#This Row],[Cultivo]],Cod_categoría[],2,0)</f>
        <v>100106002</v>
      </c>
      <c r="H10841" t="str">
        <f>+VLOOKUP(F10841,Codigos[],2,0)</f>
        <v>Frutos oleaginosos</v>
      </c>
      <c r="I10841">
        <f>+VLOOKUP(Tabla2[[#This Row],[Categoría]],Cod_procesamiento10[],2,0)</f>
        <v>12</v>
      </c>
      <c r="J10841" t="s">
        <v>163</v>
      </c>
      <c r="K10841" s="3">
        <v>1476.67</v>
      </c>
    </row>
    <row r="10842" spans="1:11" x14ac:dyDescent="0.35">
      <c r="A10842">
        <v>2014</v>
      </c>
      <c r="B10842" s="5" t="s">
        <v>50</v>
      </c>
      <c r="C10842" s="10">
        <v>41671</v>
      </c>
      <c r="D10842" t="s">
        <v>17</v>
      </c>
      <c r="E10842">
        <f>+VLOOKUP(Tabla2[[#This Row],[Punto de venta]],Punto_venta[],2,0)</f>
        <v>2</v>
      </c>
      <c r="F10842" t="s">
        <v>14</v>
      </c>
      <c r="G10842">
        <f>+VLOOKUP(Tabla2[[#This Row],[Cultivo]],Cod_categoría[],2,0)</f>
        <v>100104005</v>
      </c>
      <c r="H10842" t="str">
        <f>+VLOOKUP(F10842,Codigos[],2,0)</f>
        <v>Frutos de pepita</v>
      </c>
      <c r="I10842">
        <f>+VLOOKUP(Tabla2[[#This Row],[Categoría]],Cod_procesamiento10[],2,0)</f>
        <v>3</v>
      </c>
      <c r="J10842" t="s">
        <v>163</v>
      </c>
      <c r="K10842" s="3">
        <v>1086.92</v>
      </c>
    </row>
    <row r="10843" spans="1:11" x14ac:dyDescent="0.35">
      <c r="A10843">
        <v>2014</v>
      </c>
      <c r="B10843" s="5" t="s">
        <v>50</v>
      </c>
      <c r="C10843" s="10">
        <v>41671</v>
      </c>
      <c r="D10843" t="s">
        <v>17</v>
      </c>
      <c r="E10843">
        <f>+VLOOKUP(Tabla2[[#This Row],[Punto de venta]],Punto_venta[],2,0)</f>
        <v>2</v>
      </c>
      <c r="F10843" t="s">
        <v>15</v>
      </c>
      <c r="G10843">
        <f>+VLOOKUP(Tabla2[[#This Row],[Cultivo]],Cod_categoría[],2,0)</f>
        <v>100108006</v>
      </c>
      <c r="H10843" t="str">
        <f>+VLOOKUP(F10843,Codigos[],2,0)</f>
        <v>Frutos tropicales y subtropicales</v>
      </c>
      <c r="I10843">
        <f>+VLOOKUP(Tabla2[[#This Row],[Categoría]],Cod_procesamiento10[],2,0)</f>
        <v>4</v>
      </c>
      <c r="J10843" t="s">
        <v>163</v>
      </c>
      <c r="K10843" s="3">
        <v>562.28</v>
      </c>
    </row>
    <row r="10844" spans="1:11" x14ac:dyDescent="0.35">
      <c r="A10844">
        <v>2014</v>
      </c>
      <c r="B10844" s="5" t="s">
        <v>50</v>
      </c>
      <c r="C10844" s="10">
        <v>41671</v>
      </c>
      <c r="D10844" t="s">
        <v>17</v>
      </c>
      <c r="E10844">
        <f>+VLOOKUP(Tabla2[[#This Row],[Punto de venta]],Punto_venta[],2,0)</f>
        <v>2</v>
      </c>
      <c r="F10844" t="s">
        <v>16</v>
      </c>
      <c r="G10844">
        <f>+VLOOKUP(Tabla2[[#This Row],[Cultivo]],Cod_categoría[],2,0)</f>
        <v>100109001</v>
      </c>
      <c r="H10844" t="str">
        <f>+VLOOKUP(F10844,Codigos[],2,0)</f>
        <v>Uva</v>
      </c>
      <c r="I10844">
        <f>+VLOOKUP(Tabla2[[#This Row],[Categoría]],Cod_procesamiento10[],2,0)</f>
        <v>11</v>
      </c>
      <c r="J10844" t="s">
        <v>163</v>
      </c>
      <c r="K10844" s="3">
        <v>1641.97</v>
      </c>
    </row>
    <row r="10845" spans="1:11" x14ac:dyDescent="0.35">
      <c r="A10845">
        <v>2014</v>
      </c>
      <c r="B10845" s="5" t="s">
        <v>50</v>
      </c>
      <c r="C10845" s="10">
        <v>41671</v>
      </c>
      <c r="D10845" t="s">
        <v>2</v>
      </c>
      <c r="E10845">
        <f>+VLOOKUP(Tabla2[[#This Row],[Punto de venta]],Punto_venta[],2,0)</f>
        <v>1</v>
      </c>
      <c r="F10845" t="s">
        <v>5</v>
      </c>
      <c r="G10845">
        <f>+VLOOKUP(Tabla2[[#This Row],[Cultivo]],Cod_categoría[],2,0)</f>
        <v>100103002</v>
      </c>
      <c r="H10845" t="str">
        <f>+VLOOKUP(F10845,Codigos[],2,0)</f>
        <v>Frutos de carozo</v>
      </c>
      <c r="I10845">
        <f>+VLOOKUP(Tabla2[[#This Row],[Categoría]],Cod_procesamiento10[],2,0)</f>
        <v>5</v>
      </c>
      <c r="J10845" t="s">
        <v>163</v>
      </c>
      <c r="K10845" s="3">
        <v>482.47</v>
      </c>
    </row>
    <row r="10846" spans="1:11" x14ac:dyDescent="0.35">
      <c r="A10846">
        <v>2014</v>
      </c>
      <c r="B10846" s="5" t="s">
        <v>50</v>
      </c>
      <c r="C10846" s="10">
        <v>41671</v>
      </c>
      <c r="D10846" t="s">
        <v>2</v>
      </c>
      <c r="E10846">
        <f>+VLOOKUP(Tabla2[[#This Row],[Punto de venta]],Punto_venta[],2,0)</f>
        <v>1</v>
      </c>
      <c r="F10846" t="s">
        <v>7</v>
      </c>
      <c r="G10846">
        <f>+VLOOKUP(Tabla2[[#This Row],[Cultivo]],Cod_categoría[],2,0)</f>
        <v>100103004</v>
      </c>
      <c r="H10846" t="str">
        <f>+VLOOKUP(F10846,Codigos[],2,0)</f>
        <v>Frutos de carozo</v>
      </c>
      <c r="I10846">
        <f>+VLOOKUP(Tabla2[[#This Row],[Categoría]],Cod_procesamiento10[],2,0)</f>
        <v>5</v>
      </c>
      <c r="J10846" t="s">
        <v>163</v>
      </c>
      <c r="K10846" s="3">
        <v>941.48</v>
      </c>
    </row>
    <row r="10847" spans="1:11" x14ac:dyDescent="0.35">
      <c r="A10847">
        <v>2014</v>
      </c>
      <c r="B10847" s="5" t="s">
        <v>50</v>
      </c>
      <c r="C10847" s="10">
        <v>41671</v>
      </c>
      <c r="D10847" t="s">
        <v>2</v>
      </c>
      <c r="E10847">
        <f>+VLOOKUP(Tabla2[[#This Row],[Punto de venta]],Punto_venta[],2,0)</f>
        <v>1</v>
      </c>
      <c r="F10847" t="s">
        <v>9</v>
      </c>
      <c r="G10847">
        <f>+VLOOKUP(Tabla2[[#This Row],[Cultivo]],Cod_categoría[],2,0)</f>
        <v>100102003</v>
      </c>
      <c r="H10847" t="str">
        <f>+VLOOKUP(F10847,Codigos[],2,0)</f>
        <v>Cítricos</v>
      </c>
      <c r="I10847">
        <f>+VLOOKUP(Tabla2[[#This Row],[Categoría]],Cod_procesamiento10[],2,0)</f>
        <v>2</v>
      </c>
      <c r="J10847" t="s">
        <v>163</v>
      </c>
      <c r="K10847" s="3">
        <v>1358.16</v>
      </c>
    </row>
    <row r="10848" spans="1:11" x14ac:dyDescent="0.35">
      <c r="A10848">
        <v>2014</v>
      </c>
      <c r="B10848" s="5" t="s">
        <v>50</v>
      </c>
      <c r="C10848" s="10">
        <v>41671</v>
      </c>
      <c r="D10848" t="s">
        <v>2</v>
      </c>
      <c r="E10848">
        <f>+VLOOKUP(Tabla2[[#This Row],[Punto de venta]],Punto_venta[],2,0)</f>
        <v>1</v>
      </c>
      <c r="F10848" t="s">
        <v>10</v>
      </c>
      <c r="G10848">
        <f>+VLOOKUP(Tabla2[[#This Row],[Cultivo]],Cod_categoría[],2,0)</f>
        <v>100104002</v>
      </c>
      <c r="H10848" t="str">
        <f>+VLOOKUP(F10848,Codigos[],2,0)</f>
        <v>Frutos de pepita</v>
      </c>
      <c r="I10848">
        <f>+VLOOKUP(Tabla2[[#This Row],[Categoría]],Cod_procesamiento10[],2,0)</f>
        <v>3</v>
      </c>
      <c r="J10848" t="s">
        <v>163</v>
      </c>
      <c r="K10848" s="3">
        <v>493.19</v>
      </c>
    </row>
    <row r="10849" spans="1:11" x14ac:dyDescent="0.35">
      <c r="A10849">
        <v>2014</v>
      </c>
      <c r="B10849" s="5" t="s">
        <v>50</v>
      </c>
      <c r="C10849" s="10">
        <v>41671</v>
      </c>
      <c r="D10849" t="s">
        <v>2</v>
      </c>
      <c r="E10849">
        <f>+VLOOKUP(Tabla2[[#This Row],[Punto de venta]],Punto_venta[],2,0)</f>
        <v>1</v>
      </c>
      <c r="F10849" t="s">
        <v>11</v>
      </c>
      <c r="G10849">
        <f>+VLOOKUP(Tabla2[[#This Row],[Cultivo]],Cod_categoría[],2,0)</f>
        <v>100102005</v>
      </c>
      <c r="H10849" t="str">
        <f>+VLOOKUP(F10849,Codigos[],2,0)</f>
        <v>Cítricos</v>
      </c>
      <c r="I10849">
        <f>+VLOOKUP(Tabla2[[#This Row],[Categoría]],Cod_procesamiento10[],2,0)</f>
        <v>2</v>
      </c>
      <c r="J10849" t="s">
        <v>163</v>
      </c>
      <c r="K10849" s="3">
        <v>722.34</v>
      </c>
    </row>
    <row r="10850" spans="1:11" x14ac:dyDescent="0.35">
      <c r="A10850">
        <v>2014</v>
      </c>
      <c r="B10850" s="5" t="s">
        <v>50</v>
      </c>
      <c r="C10850" s="10">
        <v>41671</v>
      </c>
      <c r="D10850" t="s">
        <v>2</v>
      </c>
      <c r="E10850">
        <f>+VLOOKUP(Tabla2[[#This Row],[Punto de venta]],Punto_venta[],2,0)</f>
        <v>1</v>
      </c>
      <c r="F10850" t="s">
        <v>12</v>
      </c>
      <c r="G10850">
        <f>+VLOOKUP(Tabla2[[#This Row],[Cultivo]],Cod_categoría[],2,0)</f>
        <v>100103006</v>
      </c>
      <c r="H10850" t="str">
        <f>+VLOOKUP(F10850,Codigos[],2,0)</f>
        <v>Frutos de carozo</v>
      </c>
      <c r="I10850">
        <f>+VLOOKUP(Tabla2[[#This Row],[Categoría]],Cod_procesamiento10[],2,0)</f>
        <v>5</v>
      </c>
      <c r="J10850" t="s">
        <v>163</v>
      </c>
      <c r="K10850" s="3">
        <v>1033.8</v>
      </c>
    </row>
    <row r="10851" spans="1:11" x14ac:dyDescent="0.35">
      <c r="A10851">
        <v>2014</v>
      </c>
      <c r="B10851" s="5" t="s">
        <v>50</v>
      </c>
      <c r="C10851" s="10">
        <v>41671</v>
      </c>
      <c r="D10851" t="s">
        <v>2</v>
      </c>
      <c r="E10851">
        <f>+VLOOKUP(Tabla2[[#This Row],[Punto de venta]],Punto_venta[],2,0)</f>
        <v>1</v>
      </c>
      <c r="F10851" t="s">
        <v>13</v>
      </c>
      <c r="G10851">
        <f>+VLOOKUP(Tabla2[[#This Row],[Cultivo]],Cod_categoría[],2,0)</f>
        <v>100106002</v>
      </c>
      <c r="H10851" t="str">
        <f>+VLOOKUP(F10851,Codigos[],2,0)</f>
        <v>Frutos oleaginosos</v>
      </c>
      <c r="I10851">
        <f>+VLOOKUP(Tabla2[[#This Row],[Categoría]],Cod_procesamiento10[],2,0)</f>
        <v>12</v>
      </c>
      <c r="J10851" t="s">
        <v>163</v>
      </c>
      <c r="K10851" s="3">
        <v>1237.6099999999999</v>
      </c>
    </row>
    <row r="10852" spans="1:11" x14ac:dyDescent="0.35">
      <c r="A10852">
        <v>2014</v>
      </c>
      <c r="B10852" s="5" t="s">
        <v>50</v>
      </c>
      <c r="C10852" s="10">
        <v>41671</v>
      </c>
      <c r="D10852" t="s">
        <v>2</v>
      </c>
      <c r="E10852">
        <f>+VLOOKUP(Tabla2[[#This Row],[Punto de venta]],Punto_venta[],2,0)</f>
        <v>1</v>
      </c>
      <c r="F10852" t="s">
        <v>14</v>
      </c>
      <c r="G10852">
        <f>+VLOOKUP(Tabla2[[#This Row],[Cultivo]],Cod_categoría[],2,0)</f>
        <v>100104005</v>
      </c>
      <c r="H10852" t="str">
        <f>+VLOOKUP(F10852,Codigos[],2,0)</f>
        <v>Frutos de pepita</v>
      </c>
      <c r="I10852">
        <f>+VLOOKUP(Tabla2[[#This Row],[Categoría]],Cod_procesamiento10[],2,0)</f>
        <v>3</v>
      </c>
      <c r="J10852" t="s">
        <v>163</v>
      </c>
      <c r="K10852" s="3">
        <v>595.83000000000004</v>
      </c>
    </row>
    <row r="10853" spans="1:11" x14ac:dyDescent="0.35">
      <c r="A10853">
        <v>2014</v>
      </c>
      <c r="B10853" s="5" t="s">
        <v>50</v>
      </c>
      <c r="C10853" s="10">
        <v>41671</v>
      </c>
      <c r="D10853" t="s">
        <v>2</v>
      </c>
      <c r="E10853">
        <f>+VLOOKUP(Tabla2[[#This Row],[Punto de venta]],Punto_venta[],2,0)</f>
        <v>1</v>
      </c>
      <c r="F10853" t="s">
        <v>15</v>
      </c>
      <c r="G10853">
        <f>+VLOOKUP(Tabla2[[#This Row],[Cultivo]],Cod_categoría[],2,0)</f>
        <v>100108006</v>
      </c>
      <c r="H10853" t="str">
        <f>+VLOOKUP(F10853,Codigos[],2,0)</f>
        <v>Frutos tropicales y subtropicales</v>
      </c>
      <c r="I10853">
        <f>+VLOOKUP(Tabla2[[#This Row],[Categoría]],Cod_procesamiento10[],2,0)</f>
        <v>4</v>
      </c>
      <c r="J10853" t="s">
        <v>163</v>
      </c>
      <c r="K10853" s="3">
        <v>409.23</v>
      </c>
    </row>
    <row r="10854" spans="1:11" x14ac:dyDescent="0.35">
      <c r="A10854">
        <v>2014</v>
      </c>
      <c r="B10854" s="5" t="s">
        <v>50</v>
      </c>
      <c r="C10854" s="10">
        <v>41671</v>
      </c>
      <c r="D10854" t="s">
        <v>2</v>
      </c>
      <c r="E10854">
        <f>+VLOOKUP(Tabla2[[#This Row],[Punto de venta]],Punto_venta[],2,0)</f>
        <v>1</v>
      </c>
      <c r="F10854" t="s">
        <v>16</v>
      </c>
      <c r="G10854">
        <f>+VLOOKUP(Tabla2[[#This Row],[Cultivo]],Cod_categoría[],2,0)</f>
        <v>100109001</v>
      </c>
      <c r="H10854" t="str">
        <f>+VLOOKUP(F10854,Codigos[],2,0)</f>
        <v>Uva</v>
      </c>
      <c r="I10854">
        <f>+VLOOKUP(Tabla2[[#This Row],[Categoría]],Cod_procesamiento10[],2,0)</f>
        <v>11</v>
      </c>
      <c r="J10854" t="s">
        <v>163</v>
      </c>
      <c r="K10854" s="3">
        <v>865.6</v>
      </c>
    </row>
    <row r="10855" spans="1:11" x14ac:dyDescent="0.35">
      <c r="A10855">
        <v>2014</v>
      </c>
      <c r="B10855" s="5" t="s">
        <v>50</v>
      </c>
      <c r="C10855" s="10">
        <v>41671</v>
      </c>
      <c r="D10855" t="s">
        <v>17</v>
      </c>
      <c r="E10855">
        <f>+VLOOKUP(Tabla2[[#This Row],[Punto de venta]],Punto_venta[],2,0)</f>
        <v>2</v>
      </c>
      <c r="F10855" t="s">
        <v>5</v>
      </c>
      <c r="G10855">
        <f>+VLOOKUP(Tabla2[[#This Row],[Cultivo]],Cod_categoría[],2,0)</f>
        <v>100103002</v>
      </c>
      <c r="H10855" t="str">
        <f>+VLOOKUP(F10855,Codigos[],2,0)</f>
        <v>Frutos de carozo</v>
      </c>
      <c r="I10855">
        <f>+VLOOKUP(Tabla2[[#This Row],[Categoría]],Cod_procesamiento10[],2,0)</f>
        <v>5</v>
      </c>
      <c r="J10855" t="s">
        <v>163</v>
      </c>
      <c r="K10855" s="3">
        <v>1232.06</v>
      </c>
    </row>
    <row r="10856" spans="1:11" x14ac:dyDescent="0.35">
      <c r="A10856">
        <v>2014</v>
      </c>
      <c r="B10856" s="5" t="s">
        <v>50</v>
      </c>
      <c r="C10856" s="10">
        <v>41671</v>
      </c>
      <c r="D10856" t="s">
        <v>17</v>
      </c>
      <c r="E10856">
        <f>+VLOOKUP(Tabla2[[#This Row],[Punto de venta]],Punto_venta[],2,0)</f>
        <v>2</v>
      </c>
      <c r="F10856" t="s">
        <v>7</v>
      </c>
      <c r="G10856">
        <f>+VLOOKUP(Tabla2[[#This Row],[Cultivo]],Cod_categoría[],2,0)</f>
        <v>100103004</v>
      </c>
      <c r="H10856" t="str">
        <f>+VLOOKUP(F10856,Codigos[],2,0)</f>
        <v>Frutos de carozo</v>
      </c>
      <c r="I10856">
        <f>+VLOOKUP(Tabla2[[#This Row],[Categoría]],Cod_procesamiento10[],2,0)</f>
        <v>5</v>
      </c>
      <c r="J10856" t="s">
        <v>163</v>
      </c>
      <c r="K10856" s="3">
        <v>1511.29</v>
      </c>
    </row>
    <row r="10857" spans="1:11" x14ac:dyDescent="0.35">
      <c r="A10857">
        <v>2014</v>
      </c>
      <c r="B10857" s="5" t="s">
        <v>50</v>
      </c>
      <c r="C10857" s="10">
        <v>41671</v>
      </c>
      <c r="D10857" t="s">
        <v>17</v>
      </c>
      <c r="E10857">
        <f>+VLOOKUP(Tabla2[[#This Row],[Punto de venta]],Punto_venta[],2,0)</f>
        <v>2</v>
      </c>
      <c r="F10857" t="s">
        <v>9</v>
      </c>
      <c r="G10857">
        <f>+VLOOKUP(Tabla2[[#This Row],[Cultivo]],Cod_categoría[],2,0)</f>
        <v>100102003</v>
      </c>
      <c r="H10857" t="str">
        <f>+VLOOKUP(F10857,Codigos[],2,0)</f>
        <v>Cítricos</v>
      </c>
      <c r="I10857">
        <f>+VLOOKUP(Tabla2[[#This Row],[Categoría]],Cod_procesamiento10[],2,0)</f>
        <v>2</v>
      </c>
      <c r="J10857" t="s">
        <v>163</v>
      </c>
      <c r="K10857" s="3">
        <v>1574.19</v>
      </c>
    </row>
    <row r="10858" spans="1:11" x14ac:dyDescent="0.35">
      <c r="A10858">
        <v>2014</v>
      </c>
      <c r="B10858" s="5" t="s">
        <v>50</v>
      </c>
      <c r="C10858" s="10">
        <v>41671</v>
      </c>
      <c r="D10858" t="s">
        <v>17</v>
      </c>
      <c r="E10858">
        <f>+VLOOKUP(Tabla2[[#This Row],[Punto de venta]],Punto_venta[],2,0)</f>
        <v>2</v>
      </c>
      <c r="F10858" t="s">
        <v>10</v>
      </c>
      <c r="G10858">
        <f>+VLOOKUP(Tabla2[[#This Row],[Cultivo]],Cod_categoría[],2,0)</f>
        <v>100104002</v>
      </c>
      <c r="H10858" t="str">
        <f>+VLOOKUP(F10858,Codigos[],2,0)</f>
        <v>Frutos de pepita</v>
      </c>
      <c r="I10858">
        <f>+VLOOKUP(Tabla2[[#This Row],[Categoría]],Cod_procesamiento10[],2,0)</f>
        <v>3</v>
      </c>
      <c r="J10858" t="s">
        <v>163</v>
      </c>
      <c r="K10858" s="3">
        <v>1231.3800000000001</v>
      </c>
    </row>
    <row r="10859" spans="1:11" x14ac:dyDescent="0.35">
      <c r="A10859">
        <v>2014</v>
      </c>
      <c r="B10859" s="5" t="s">
        <v>50</v>
      </c>
      <c r="C10859" s="10">
        <v>41671</v>
      </c>
      <c r="D10859" t="s">
        <v>17</v>
      </c>
      <c r="E10859">
        <f>+VLOOKUP(Tabla2[[#This Row],[Punto de venta]],Punto_venta[],2,0)</f>
        <v>2</v>
      </c>
      <c r="F10859" t="s">
        <v>11</v>
      </c>
      <c r="G10859">
        <f>+VLOOKUP(Tabla2[[#This Row],[Cultivo]],Cod_categoría[],2,0)</f>
        <v>100102005</v>
      </c>
      <c r="H10859" t="str">
        <f>+VLOOKUP(F10859,Codigos[],2,0)</f>
        <v>Cítricos</v>
      </c>
      <c r="I10859">
        <f>+VLOOKUP(Tabla2[[#This Row],[Categoría]],Cod_procesamiento10[],2,0)</f>
        <v>2</v>
      </c>
      <c r="J10859" t="s">
        <v>163</v>
      </c>
      <c r="K10859" s="3">
        <v>984.81</v>
      </c>
    </row>
    <row r="10860" spans="1:11" x14ac:dyDescent="0.35">
      <c r="A10860">
        <v>2014</v>
      </c>
      <c r="B10860" s="5" t="s">
        <v>50</v>
      </c>
      <c r="C10860" s="10">
        <v>41671</v>
      </c>
      <c r="D10860" t="s">
        <v>17</v>
      </c>
      <c r="E10860">
        <f>+VLOOKUP(Tabla2[[#This Row],[Punto de venta]],Punto_venta[],2,0)</f>
        <v>2</v>
      </c>
      <c r="F10860" t="s">
        <v>12</v>
      </c>
      <c r="G10860">
        <f>+VLOOKUP(Tabla2[[#This Row],[Cultivo]],Cod_categoría[],2,0)</f>
        <v>100103006</v>
      </c>
      <c r="H10860" t="str">
        <f>+VLOOKUP(F10860,Codigos[],2,0)</f>
        <v>Frutos de carozo</v>
      </c>
      <c r="I10860">
        <f>+VLOOKUP(Tabla2[[#This Row],[Categoría]],Cod_procesamiento10[],2,0)</f>
        <v>5</v>
      </c>
      <c r="J10860" t="s">
        <v>163</v>
      </c>
      <c r="K10860" s="3">
        <v>1642.21</v>
      </c>
    </row>
    <row r="10861" spans="1:11" x14ac:dyDescent="0.35">
      <c r="A10861">
        <v>2014</v>
      </c>
      <c r="B10861" s="5" t="s">
        <v>50</v>
      </c>
      <c r="C10861" s="10">
        <v>41671</v>
      </c>
      <c r="D10861" t="s">
        <v>17</v>
      </c>
      <c r="E10861">
        <f>+VLOOKUP(Tabla2[[#This Row],[Punto de venta]],Punto_venta[],2,0)</f>
        <v>2</v>
      </c>
      <c r="F10861" t="s">
        <v>13</v>
      </c>
      <c r="G10861">
        <f>+VLOOKUP(Tabla2[[#This Row],[Cultivo]],Cod_categoría[],2,0)</f>
        <v>100106002</v>
      </c>
      <c r="H10861" t="str">
        <f>+VLOOKUP(F10861,Codigos[],2,0)</f>
        <v>Frutos oleaginosos</v>
      </c>
      <c r="I10861">
        <f>+VLOOKUP(Tabla2[[#This Row],[Categoría]],Cod_procesamiento10[],2,0)</f>
        <v>12</v>
      </c>
      <c r="J10861" t="s">
        <v>163</v>
      </c>
      <c r="K10861" s="3">
        <v>1584.6</v>
      </c>
    </row>
    <row r="10862" spans="1:11" x14ac:dyDescent="0.35">
      <c r="A10862">
        <v>2014</v>
      </c>
      <c r="B10862" s="5" t="s">
        <v>50</v>
      </c>
      <c r="C10862" s="10">
        <v>41671</v>
      </c>
      <c r="D10862" t="s">
        <v>17</v>
      </c>
      <c r="E10862">
        <f>+VLOOKUP(Tabla2[[#This Row],[Punto de venta]],Punto_venta[],2,0)</f>
        <v>2</v>
      </c>
      <c r="F10862" t="s">
        <v>14</v>
      </c>
      <c r="G10862">
        <f>+VLOOKUP(Tabla2[[#This Row],[Cultivo]],Cod_categoría[],2,0)</f>
        <v>100104005</v>
      </c>
      <c r="H10862" t="str">
        <f>+VLOOKUP(F10862,Codigos[],2,0)</f>
        <v>Frutos de pepita</v>
      </c>
      <c r="I10862">
        <f>+VLOOKUP(Tabla2[[#This Row],[Categoría]],Cod_procesamiento10[],2,0)</f>
        <v>3</v>
      </c>
      <c r="J10862" t="s">
        <v>163</v>
      </c>
      <c r="K10862" s="3">
        <v>1065.06</v>
      </c>
    </row>
    <row r="10863" spans="1:11" x14ac:dyDescent="0.35">
      <c r="A10863">
        <v>2014</v>
      </c>
      <c r="B10863" s="5" t="s">
        <v>50</v>
      </c>
      <c r="C10863" s="10">
        <v>41671</v>
      </c>
      <c r="D10863" t="s">
        <v>17</v>
      </c>
      <c r="E10863">
        <f>+VLOOKUP(Tabla2[[#This Row],[Punto de venta]],Punto_venta[],2,0)</f>
        <v>2</v>
      </c>
      <c r="F10863" t="s">
        <v>15</v>
      </c>
      <c r="G10863">
        <f>+VLOOKUP(Tabla2[[#This Row],[Cultivo]],Cod_categoría[],2,0)</f>
        <v>100108006</v>
      </c>
      <c r="H10863" t="str">
        <f>+VLOOKUP(F10863,Codigos[],2,0)</f>
        <v>Frutos tropicales y subtropicales</v>
      </c>
      <c r="I10863">
        <f>+VLOOKUP(Tabla2[[#This Row],[Categoría]],Cod_procesamiento10[],2,0)</f>
        <v>4</v>
      </c>
      <c r="J10863" t="s">
        <v>163</v>
      </c>
      <c r="K10863" s="3">
        <v>583.09</v>
      </c>
    </row>
    <row r="10864" spans="1:11" x14ac:dyDescent="0.35">
      <c r="A10864">
        <v>2014</v>
      </c>
      <c r="B10864" s="5" t="s">
        <v>50</v>
      </c>
      <c r="C10864" s="10">
        <v>41671</v>
      </c>
      <c r="D10864" t="s">
        <v>17</v>
      </c>
      <c r="E10864">
        <f>+VLOOKUP(Tabla2[[#This Row],[Punto de venta]],Punto_venta[],2,0)</f>
        <v>2</v>
      </c>
      <c r="F10864" t="s">
        <v>16</v>
      </c>
      <c r="G10864">
        <f>+VLOOKUP(Tabla2[[#This Row],[Cultivo]],Cod_categoría[],2,0)</f>
        <v>100109001</v>
      </c>
      <c r="H10864" t="str">
        <f>+VLOOKUP(F10864,Codigos[],2,0)</f>
        <v>Uva</v>
      </c>
      <c r="I10864">
        <f>+VLOOKUP(Tabla2[[#This Row],[Categoría]],Cod_procesamiento10[],2,0)</f>
        <v>11</v>
      </c>
      <c r="J10864" t="s">
        <v>163</v>
      </c>
      <c r="K10864" s="3">
        <v>1596</v>
      </c>
    </row>
    <row r="10865" spans="1:11" x14ac:dyDescent="0.35">
      <c r="A10865">
        <v>2014</v>
      </c>
      <c r="B10865" s="5" t="s">
        <v>50</v>
      </c>
      <c r="C10865" s="10">
        <v>41671</v>
      </c>
      <c r="D10865" t="s">
        <v>24</v>
      </c>
      <c r="E10865">
        <f>+VLOOKUP(Tabla2[[#This Row],[Punto de venta]],Punto_venta[],2,0)</f>
        <v>3</v>
      </c>
      <c r="F10865" t="s">
        <v>68</v>
      </c>
      <c r="G10865">
        <f>+VLOOKUP(Tabla2[[#This Row],[Cultivo]],Cod_categoría[],2,0)</f>
        <v>100101001</v>
      </c>
      <c r="H10865" t="str">
        <f>+VLOOKUP(F10865,Codigos[],2,0)</f>
        <v>Berries</v>
      </c>
      <c r="I10865">
        <f>+VLOOKUP(Tabla2[[#This Row],[Categoría]],Cod_procesamiento10[],2,0)</f>
        <v>1</v>
      </c>
      <c r="J10865" t="s">
        <v>163</v>
      </c>
      <c r="K10865" s="3">
        <v>1317.84</v>
      </c>
    </row>
    <row r="10866" spans="1:11" x14ac:dyDescent="0.35">
      <c r="A10866">
        <v>2014</v>
      </c>
      <c r="B10866" s="5" t="s">
        <v>50</v>
      </c>
      <c r="C10866" s="10">
        <v>41671</v>
      </c>
      <c r="D10866" t="s">
        <v>24</v>
      </c>
      <c r="E10866">
        <f>+VLOOKUP(Tabla2[[#This Row],[Punto de venta]],Punto_venta[],2,0)</f>
        <v>3</v>
      </c>
      <c r="F10866" t="s">
        <v>3</v>
      </c>
      <c r="G10866">
        <f>+VLOOKUP(Tabla2[[#This Row],[Cultivo]],Cod_categoría[],2,0)</f>
        <v>100103001</v>
      </c>
      <c r="H10866" t="str">
        <f>+VLOOKUP(F10866,Codigos[],2,0)</f>
        <v>Frutos de carozo</v>
      </c>
      <c r="I10866">
        <f>+VLOOKUP(Tabla2[[#This Row],[Categoría]],Cod_procesamiento10[],2,0)</f>
        <v>5</v>
      </c>
      <c r="J10866" t="s">
        <v>163</v>
      </c>
      <c r="K10866" s="3">
        <v>1000</v>
      </c>
    </row>
    <row r="10867" spans="1:11" x14ac:dyDescent="0.35">
      <c r="A10867">
        <v>2014</v>
      </c>
      <c r="B10867" s="5" t="s">
        <v>50</v>
      </c>
      <c r="C10867" s="10">
        <v>41671</v>
      </c>
      <c r="D10867" t="s">
        <v>24</v>
      </c>
      <c r="E10867">
        <f>+VLOOKUP(Tabla2[[#This Row],[Punto de venta]],Punto_venta[],2,0)</f>
        <v>3</v>
      </c>
      <c r="F10867" t="s">
        <v>5</v>
      </c>
      <c r="G10867">
        <f>+VLOOKUP(Tabla2[[#This Row],[Cultivo]],Cod_categoría[],2,0)</f>
        <v>100103002</v>
      </c>
      <c r="H10867" t="str">
        <f>+VLOOKUP(F10867,Codigos[],2,0)</f>
        <v>Frutos de carozo</v>
      </c>
      <c r="I10867">
        <f>+VLOOKUP(Tabla2[[#This Row],[Categoría]],Cod_procesamiento10[],2,0)</f>
        <v>5</v>
      </c>
      <c r="J10867" t="s">
        <v>163</v>
      </c>
      <c r="K10867" s="3">
        <v>277.39999999999998</v>
      </c>
    </row>
    <row r="10868" spans="1:11" x14ac:dyDescent="0.35">
      <c r="A10868">
        <v>2014</v>
      </c>
      <c r="B10868" s="5" t="s">
        <v>50</v>
      </c>
      <c r="C10868" s="10">
        <v>41671</v>
      </c>
      <c r="D10868" t="s">
        <v>24</v>
      </c>
      <c r="E10868">
        <f>+VLOOKUP(Tabla2[[#This Row],[Punto de venta]],Punto_venta[],2,0)</f>
        <v>3</v>
      </c>
      <c r="F10868" t="s">
        <v>7</v>
      </c>
      <c r="G10868">
        <f>+VLOOKUP(Tabla2[[#This Row],[Cultivo]],Cod_categoría[],2,0)</f>
        <v>100103004</v>
      </c>
      <c r="H10868" t="str">
        <f>+VLOOKUP(F10868,Codigos[],2,0)</f>
        <v>Frutos de carozo</v>
      </c>
      <c r="I10868">
        <f>+VLOOKUP(Tabla2[[#This Row],[Categoría]],Cod_procesamiento10[],2,0)</f>
        <v>5</v>
      </c>
      <c r="J10868" t="s">
        <v>163</v>
      </c>
      <c r="K10868" s="3">
        <v>630.07000000000005</v>
      </c>
    </row>
    <row r="10869" spans="1:11" x14ac:dyDescent="0.35">
      <c r="A10869">
        <v>2014</v>
      </c>
      <c r="B10869" s="5" t="s">
        <v>50</v>
      </c>
      <c r="C10869" s="10">
        <v>41671</v>
      </c>
      <c r="D10869" t="s">
        <v>24</v>
      </c>
      <c r="E10869">
        <f>+VLOOKUP(Tabla2[[#This Row],[Punto de venta]],Punto_venta[],2,0)</f>
        <v>3</v>
      </c>
      <c r="F10869" t="s">
        <v>23</v>
      </c>
      <c r="G10869">
        <f>+VLOOKUP(Tabla2[[#This Row],[Cultivo]],Cod_categoría[],2,0)</f>
        <v>100101004</v>
      </c>
      <c r="H10869" t="str">
        <f>+VLOOKUP(F10869,Codigos[],2,0)</f>
        <v>Berries</v>
      </c>
      <c r="I10869">
        <f>+VLOOKUP(Tabla2[[#This Row],[Categoría]],Cod_procesamiento10[],2,0)</f>
        <v>1</v>
      </c>
      <c r="J10869" t="s">
        <v>163</v>
      </c>
      <c r="K10869" s="3">
        <v>1872.22</v>
      </c>
    </row>
    <row r="10870" spans="1:11" x14ac:dyDescent="0.35">
      <c r="A10870">
        <v>2014</v>
      </c>
      <c r="B10870" s="5" t="s">
        <v>50</v>
      </c>
      <c r="C10870" s="10">
        <v>41671</v>
      </c>
      <c r="D10870" t="s">
        <v>24</v>
      </c>
      <c r="E10870">
        <f>+VLOOKUP(Tabla2[[#This Row],[Punto de venta]],Punto_venta[],2,0)</f>
        <v>3</v>
      </c>
      <c r="F10870" t="s">
        <v>8</v>
      </c>
      <c r="G10870">
        <f>+VLOOKUP(Tabla2[[#This Row],[Cultivo]],Cod_categoría[],2,0)</f>
        <v>100112025</v>
      </c>
      <c r="H10870" t="str">
        <f>+VLOOKUP(F10870,Codigos[],2,0)</f>
        <v>Berries</v>
      </c>
      <c r="I10870">
        <f>+VLOOKUP(Tabla2[[#This Row],[Categoría]],Cod_procesamiento10[],2,0)</f>
        <v>1</v>
      </c>
      <c r="J10870" t="s">
        <v>163</v>
      </c>
      <c r="K10870" s="3">
        <v>780.21</v>
      </c>
    </row>
    <row r="10871" spans="1:11" x14ac:dyDescent="0.35">
      <c r="A10871">
        <v>2014</v>
      </c>
      <c r="B10871" s="5" t="s">
        <v>50</v>
      </c>
      <c r="C10871" s="10">
        <v>41671</v>
      </c>
      <c r="D10871" t="s">
        <v>24</v>
      </c>
      <c r="E10871">
        <f>+VLOOKUP(Tabla2[[#This Row],[Punto de venta]],Punto_venta[],2,0)</f>
        <v>3</v>
      </c>
      <c r="F10871" t="s">
        <v>19</v>
      </c>
      <c r="G10871">
        <f>+VLOOKUP(Tabla2[[#This Row],[Cultivo]],Cod_categoría[],2,0)</f>
        <v>100101007</v>
      </c>
      <c r="H10871" t="str">
        <f>+VLOOKUP(F10871,Codigos[],2,0)</f>
        <v>Berries</v>
      </c>
      <c r="I10871">
        <f>+VLOOKUP(Tabla2[[#This Row],[Categoría]],Cod_procesamiento10[],2,0)</f>
        <v>1</v>
      </c>
      <c r="J10871" t="s">
        <v>163</v>
      </c>
      <c r="K10871" s="3">
        <v>694.44</v>
      </c>
    </row>
    <row r="10872" spans="1:11" x14ac:dyDescent="0.35">
      <c r="A10872">
        <v>2014</v>
      </c>
      <c r="B10872" s="5" t="s">
        <v>50</v>
      </c>
      <c r="C10872" s="10">
        <v>41671</v>
      </c>
      <c r="D10872" t="s">
        <v>24</v>
      </c>
      <c r="E10872">
        <f>+VLOOKUP(Tabla2[[#This Row],[Punto de venta]],Punto_venta[],2,0)</f>
        <v>3</v>
      </c>
      <c r="F10872" t="s">
        <v>9</v>
      </c>
      <c r="G10872">
        <f>+VLOOKUP(Tabla2[[#This Row],[Cultivo]],Cod_categoría[],2,0)</f>
        <v>100102003</v>
      </c>
      <c r="H10872" t="str">
        <f>+VLOOKUP(F10872,Codigos[],2,0)</f>
        <v>Cítricos</v>
      </c>
      <c r="I10872">
        <f>+VLOOKUP(Tabla2[[#This Row],[Categoría]],Cod_procesamiento10[],2,0)</f>
        <v>2</v>
      </c>
      <c r="J10872" t="s">
        <v>163</v>
      </c>
      <c r="K10872" s="3">
        <v>719.64</v>
      </c>
    </row>
    <row r="10873" spans="1:11" x14ac:dyDescent="0.35">
      <c r="A10873">
        <v>2014</v>
      </c>
      <c r="B10873" s="5" t="s">
        <v>50</v>
      </c>
      <c r="C10873" s="10">
        <v>41671</v>
      </c>
      <c r="D10873" t="s">
        <v>24</v>
      </c>
      <c r="E10873">
        <f>+VLOOKUP(Tabla2[[#This Row],[Punto de venta]],Punto_venta[],2,0)</f>
        <v>3</v>
      </c>
      <c r="F10873" t="s">
        <v>21</v>
      </c>
      <c r="G10873">
        <f>+VLOOKUP(Tabla2[[#This Row],[Cultivo]],Cod_categoría[],2,0)</f>
        <v>100108002</v>
      </c>
      <c r="H10873" t="str">
        <f>+VLOOKUP(F10873,Codigos[],2,0)</f>
        <v>Frutos tropicales y subtropicales</v>
      </c>
      <c r="I10873">
        <f>+VLOOKUP(Tabla2[[#This Row],[Categoría]],Cod_procesamiento10[],2,0)</f>
        <v>4</v>
      </c>
      <c r="J10873" t="s">
        <v>163</v>
      </c>
      <c r="K10873" s="3">
        <v>956.39</v>
      </c>
    </row>
    <row r="10874" spans="1:11" x14ac:dyDescent="0.35">
      <c r="A10874">
        <v>2014</v>
      </c>
      <c r="B10874" s="5" t="s">
        <v>50</v>
      </c>
      <c r="C10874" s="10">
        <v>41671</v>
      </c>
      <c r="D10874" t="s">
        <v>24</v>
      </c>
      <c r="E10874">
        <f>+VLOOKUP(Tabla2[[#This Row],[Punto de venta]],Punto_venta[],2,0)</f>
        <v>3</v>
      </c>
      <c r="F10874" t="s">
        <v>10</v>
      </c>
      <c r="G10874">
        <f>+VLOOKUP(Tabla2[[#This Row],[Cultivo]],Cod_categoría[],2,0)</f>
        <v>100104002</v>
      </c>
      <c r="H10874" t="str">
        <f>+VLOOKUP(F10874,Codigos[],2,0)</f>
        <v>Frutos de pepita</v>
      </c>
      <c r="I10874">
        <f>+VLOOKUP(Tabla2[[#This Row],[Categoría]],Cod_procesamiento10[],2,0)</f>
        <v>3</v>
      </c>
      <c r="J10874" t="s">
        <v>163</v>
      </c>
      <c r="K10874" s="3">
        <v>258.26</v>
      </c>
    </row>
    <row r="10875" spans="1:11" x14ac:dyDescent="0.35">
      <c r="A10875">
        <v>2014</v>
      </c>
      <c r="B10875" s="5" t="s">
        <v>50</v>
      </c>
      <c r="C10875" s="10">
        <v>41671</v>
      </c>
      <c r="D10875" t="s">
        <v>24</v>
      </c>
      <c r="E10875">
        <f>+VLOOKUP(Tabla2[[#This Row],[Punto de venta]],Punto_venta[],2,0)</f>
        <v>3</v>
      </c>
      <c r="F10875" t="s">
        <v>26</v>
      </c>
      <c r="G10875">
        <f>+VLOOKUP(Tabla2[[#This Row],[Cultivo]],Cod_categoría[],2,0)</f>
        <v>100101008</v>
      </c>
      <c r="H10875" t="str">
        <f>+VLOOKUP(F10875,Codigos[],2,0)</f>
        <v>Berries</v>
      </c>
      <c r="I10875">
        <f>+VLOOKUP(Tabla2[[#This Row],[Categoría]],Cod_procesamiento10[],2,0)</f>
        <v>1</v>
      </c>
      <c r="J10875" t="s">
        <v>163</v>
      </c>
      <c r="K10875" s="3">
        <v>1269.02</v>
      </c>
    </row>
    <row r="10876" spans="1:11" x14ac:dyDescent="0.35">
      <c r="A10876">
        <v>2014</v>
      </c>
      <c r="B10876" s="5" t="s">
        <v>50</v>
      </c>
      <c r="C10876" s="10">
        <v>41671</v>
      </c>
      <c r="D10876" t="s">
        <v>24</v>
      </c>
      <c r="E10876">
        <f>+VLOOKUP(Tabla2[[#This Row],[Punto de venta]],Punto_venta[],2,0)</f>
        <v>3</v>
      </c>
      <c r="F10876" t="s">
        <v>11</v>
      </c>
      <c r="G10876">
        <f>+VLOOKUP(Tabla2[[#This Row],[Cultivo]],Cod_categoría[],2,0)</f>
        <v>100102005</v>
      </c>
      <c r="H10876" t="str">
        <f>+VLOOKUP(F10876,Codigos[],2,0)</f>
        <v>Cítricos</v>
      </c>
      <c r="I10876">
        <f>+VLOOKUP(Tabla2[[#This Row],[Categoría]],Cod_procesamiento10[],2,0)</f>
        <v>2</v>
      </c>
      <c r="J10876" t="s">
        <v>163</v>
      </c>
      <c r="K10876" s="3">
        <v>464.76</v>
      </c>
    </row>
    <row r="10877" spans="1:11" x14ac:dyDescent="0.35">
      <c r="A10877">
        <v>2014</v>
      </c>
      <c r="B10877" s="5" t="s">
        <v>50</v>
      </c>
      <c r="C10877" s="10">
        <v>41671</v>
      </c>
      <c r="D10877" t="s">
        <v>24</v>
      </c>
      <c r="E10877">
        <f>+VLOOKUP(Tabla2[[#This Row],[Punto de venta]],Punto_venta[],2,0)</f>
        <v>3</v>
      </c>
      <c r="F10877" t="s">
        <v>12</v>
      </c>
      <c r="G10877">
        <f>+VLOOKUP(Tabla2[[#This Row],[Cultivo]],Cod_categoría[],2,0)</f>
        <v>100103006</v>
      </c>
      <c r="H10877" t="str">
        <f>+VLOOKUP(F10877,Codigos[],2,0)</f>
        <v>Frutos de carozo</v>
      </c>
      <c r="I10877">
        <f>+VLOOKUP(Tabla2[[#This Row],[Categoría]],Cod_procesamiento10[],2,0)</f>
        <v>5</v>
      </c>
      <c r="J10877" t="s">
        <v>163</v>
      </c>
      <c r="K10877" s="3">
        <v>754.01</v>
      </c>
    </row>
    <row r="10878" spans="1:11" x14ac:dyDescent="0.35">
      <c r="A10878">
        <v>2014</v>
      </c>
      <c r="B10878" s="5" t="s">
        <v>50</v>
      </c>
      <c r="C10878" s="10">
        <v>41671</v>
      </c>
      <c r="D10878" t="s">
        <v>24</v>
      </c>
      <c r="E10878">
        <f>+VLOOKUP(Tabla2[[#This Row],[Punto de venta]],Punto_venta[],2,0)</f>
        <v>3</v>
      </c>
      <c r="F10878" t="s">
        <v>13</v>
      </c>
      <c r="G10878">
        <f>+VLOOKUP(Tabla2[[#This Row],[Cultivo]],Cod_categoría[],2,0)</f>
        <v>100106002</v>
      </c>
      <c r="H10878" t="str">
        <f>+VLOOKUP(F10878,Codigos[],2,0)</f>
        <v>Frutos oleaginosos</v>
      </c>
      <c r="I10878">
        <f>+VLOOKUP(Tabla2[[#This Row],[Categoría]],Cod_procesamiento10[],2,0)</f>
        <v>12</v>
      </c>
      <c r="J10878" t="s">
        <v>163</v>
      </c>
      <c r="K10878" s="3">
        <v>733.17</v>
      </c>
    </row>
    <row r="10879" spans="1:11" x14ac:dyDescent="0.35">
      <c r="A10879">
        <v>2014</v>
      </c>
      <c r="B10879" s="5" t="s">
        <v>50</v>
      </c>
      <c r="C10879" s="10">
        <v>41671</v>
      </c>
      <c r="D10879" t="s">
        <v>24</v>
      </c>
      <c r="E10879">
        <f>+VLOOKUP(Tabla2[[#This Row],[Punto de venta]],Punto_venta[],2,0)</f>
        <v>3</v>
      </c>
      <c r="F10879" t="s">
        <v>14</v>
      </c>
      <c r="G10879">
        <f>+VLOOKUP(Tabla2[[#This Row],[Cultivo]],Cod_categoría[],2,0)</f>
        <v>100104005</v>
      </c>
      <c r="H10879" t="str">
        <f>+VLOOKUP(F10879,Codigos[],2,0)</f>
        <v>Frutos de pepita</v>
      </c>
      <c r="I10879">
        <f>+VLOOKUP(Tabla2[[#This Row],[Categoría]],Cod_procesamiento10[],2,0)</f>
        <v>3</v>
      </c>
      <c r="J10879" t="s">
        <v>163</v>
      </c>
      <c r="K10879" s="3">
        <v>268.5</v>
      </c>
    </row>
    <row r="10880" spans="1:11" x14ac:dyDescent="0.35">
      <c r="A10880">
        <v>2014</v>
      </c>
      <c r="B10880" s="5" t="s">
        <v>50</v>
      </c>
      <c r="C10880" s="10">
        <v>41671</v>
      </c>
      <c r="D10880" t="s">
        <v>24</v>
      </c>
      <c r="E10880">
        <f>+VLOOKUP(Tabla2[[#This Row],[Punto de venta]],Punto_venta[],2,0)</f>
        <v>3</v>
      </c>
      <c r="F10880" t="s">
        <v>15</v>
      </c>
      <c r="G10880">
        <f>+VLOOKUP(Tabla2[[#This Row],[Cultivo]],Cod_categoría[],2,0)</f>
        <v>100108006</v>
      </c>
      <c r="H10880" t="str">
        <f>+VLOOKUP(F10880,Codigos[],2,0)</f>
        <v>Frutos tropicales y subtropicales</v>
      </c>
      <c r="I10880">
        <f>+VLOOKUP(Tabla2[[#This Row],[Categoría]],Cod_procesamiento10[],2,0)</f>
        <v>4</v>
      </c>
      <c r="J10880" t="s">
        <v>163</v>
      </c>
      <c r="K10880" s="3">
        <v>303.08999999999997</v>
      </c>
    </row>
    <row r="10881" spans="1:11" x14ac:dyDescent="0.35">
      <c r="A10881">
        <v>2014</v>
      </c>
      <c r="B10881" s="5" t="s">
        <v>50</v>
      </c>
      <c r="C10881" s="10">
        <v>41671</v>
      </c>
      <c r="D10881" t="s">
        <v>24</v>
      </c>
      <c r="E10881">
        <f>+VLOOKUP(Tabla2[[#This Row],[Punto de venta]],Punto_venta[],2,0)</f>
        <v>3</v>
      </c>
      <c r="F10881" t="s">
        <v>27</v>
      </c>
      <c r="G10881">
        <f>+VLOOKUP(Tabla2[[#This Row],[Cultivo]],Cod_categoría[],2,0)</f>
        <v>100102006</v>
      </c>
      <c r="H10881" t="str">
        <f>+VLOOKUP(F10881,Codigos[],2,0)</f>
        <v>Cítricos</v>
      </c>
      <c r="I10881">
        <f>+VLOOKUP(Tabla2[[#This Row],[Categoría]],Cod_procesamiento10[],2,0)</f>
        <v>2</v>
      </c>
      <c r="J10881" t="s">
        <v>163</v>
      </c>
      <c r="K10881" s="3">
        <v>302.85000000000002</v>
      </c>
    </row>
    <row r="10882" spans="1:11" x14ac:dyDescent="0.35">
      <c r="A10882">
        <v>2014</v>
      </c>
      <c r="B10882" s="5" t="s">
        <v>50</v>
      </c>
      <c r="C10882" s="10">
        <v>41671</v>
      </c>
      <c r="D10882" t="s">
        <v>24</v>
      </c>
      <c r="E10882">
        <f>+VLOOKUP(Tabla2[[#This Row],[Punto de venta]],Punto_venta[],2,0)</f>
        <v>3</v>
      </c>
      <c r="F10882" t="s">
        <v>18</v>
      </c>
      <c r="G10882">
        <f>+VLOOKUP(Tabla2[[#This Row],[Cultivo]],Cod_categoría[],2,0)</f>
        <v>100114042</v>
      </c>
      <c r="H10882" t="str">
        <f>+VLOOKUP(F10882,Codigos[],2,0)</f>
        <v>Otros</v>
      </c>
      <c r="I10882">
        <f>+VLOOKUP(Tabla2[[#This Row],[Categoría]],Cod_procesamiento10[],2,0)</f>
        <v>13</v>
      </c>
      <c r="J10882" t="s">
        <v>163</v>
      </c>
      <c r="K10882" s="3">
        <v>464.09</v>
      </c>
    </row>
    <row r="10883" spans="1:11" x14ac:dyDescent="0.35">
      <c r="A10883">
        <v>2014</v>
      </c>
      <c r="B10883" s="5" t="s">
        <v>50</v>
      </c>
      <c r="C10883" s="10">
        <v>41671</v>
      </c>
      <c r="D10883" t="s">
        <v>24</v>
      </c>
      <c r="E10883">
        <f>+VLOOKUP(Tabla2[[#This Row],[Punto de venta]],Punto_venta[],2,0)</f>
        <v>3</v>
      </c>
      <c r="F10883" t="s">
        <v>16</v>
      </c>
      <c r="G10883">
        <f>+VLOOKUP(Tabla2[[#This Row],[Cultivo]],Cod_categoría[],2,0)</f>
        <v>100109001</v>
      </c>
      <c r="H10883" t="str">
        <f>+VLOOKUP(F10883,Codigos[],2,0)</f>
        <v>Uva</v>
      </c>
      <c r="I10883">
        <f>+VLOOKUP(Tabla2[[#This Row],[Categoría]],Cod_procesamiento10[],2,0)</f>
        <v>11</v>
      </c>
      <c r="J10883" t="s">
        <v>163</v>
      </c>
      <c r="K10883" s="3">
        <v>459.15</v>
      </c>
    </row>
    <row r="10884" spans="1:11" x14ac:dyDescent="0.35">
      <c r="A10884">
        <v>2014</v>
      </c>
      <c r="B10884" s="5" t="s">
        <v>49</v>
      </c>
      <c r="C10884" s="10">
        <v>41640</v>
      </c>
      <c r="D10884" t="s">
        <v>2</v>
      </c>
      <c r="E10884">
        <f>+VLOOKUP(Tabla2[[#This Row],[Punto de venta]],Punto_venta[],2,0)</f>
        <v>1</v>
      </c>
      <c r="F10884" t="s">
        <v>3</v>
      </c>
      <c r="G10884">
        <f>+VLOOKUP(Tabla2[[#This Row],[Cultivo]],Cod_categoría[],2,0)</f>
        <v>100103001</v>
      </c>
      <c r="H10884" t="str">
        <f>+VLOOKUP(F10884,Codigos[],2,0)</f>
        <v>Frutos de carozo</v>
      </c>
      <c r="I10884">
        <f>+VLOOKUP(Tabla2[[#This Row],[Categoría]],Cod_procesamiento10[],2,0)</f>
        <v>5</v>
      </c>
      <c r="J10884" t="s">
        <v>163</v>
      </c>
      <c r="K10884" s="3">
        <v>1345.48</v>
      </c>
    </row>
    <row r="10885" spans="1:11" x14ac:dyDescent="0.35">
      <c r="A10885">
        <v>2014</v>
      </c>
      <c r="B10885" s="5" t="s">
        <v>49</v>
      </c>
      <c r="C10885" s="10">
        <v>41640</v>
      </c>
      <c r="D10885" t="s">
        <v>2</v>
      </c>
      <c r="E10885">
        <f>+VLOOKUP(Tabla2[[#This Row],[Punto de venta]],Punto_venta[],2,0)</f>
        <v>1</v>
      </c>
      <c r="F10885" t="s">
        <v>4</v>
      </c>
      <c r="G10885">
        <f>+VLOOKUP(Tabla2[[#This Row],[Cultivo]],Cod_categoría[],2,0)</f>
        <v>100107002</v>
      </c>
      <c r="H10885" t="str">
        <f>+VLOOKUP(F10885,Codigos[],2,0)</f>
        <v>Frutos tropicales y subtropicales</v>
      </c>
      <c r="I10885">
        <f>+VLOOKUP(Tabla2[[#This Row],[Categoría]],Cod_procesamiento10[],2,0)</f>
        <v>4</v>
      </c>
      <c r="J10885" t="s">
        <v>163</v>
      </c>
      <c r="K10885" s="3">
        <v>1500</v>
      </c>
    </row>
    <row r="10886" spans="1:11" x14ac:dyDescent="0.35">
      <c r="A10886">
        <v>2014</v>
      </c>
      <c r="B10886" s="5" t="s">
        <v>49</v>
      </c>
      <c r="C10886" s="10">
        <v>41640</v>
      </c>
      <c r="D10886" t="s">
        <v>2</v>
      </c>
      <c r="E10886">
        <f>+VLOOKUP(Tabla2[[#This Row],[Punto de venta]],Punto_venta[],2,0)</f>
        <v>1</v>
      </c>
      <c r="F10886" t="s">
        <v>5</v>
      </c>
      <c r="G10886">
        <f>+VLOOKUP(Tabla2[[#This Row],[Cultivo]],Cod_categoría[],2,0)</f>
        <v>100103002</v>
      </c>
      <c r="H10886" t="str">
        <f>+VLOOKUP(F10886,Codigos[],2,0)</f>
        <v>Frutos de carozo</v>
      </c>
      <c r="I10886">
        <f>+VLOOKUP(Tabla2[[#This Row],[Categoría]],Cod_procesamiento10[],2,0)</f>
        <v>5</v>
      </c>
      <c r="J10886" t="s">
        <v>163</v>
      </c>
      <c r="K10886" s="3">
        <v>575</v>
      </c>
    </row>
    <row r="10887" spans="1:11" x14ac:dyDescent="0.35">
      <c r="A10887">
        <v>2014</v>
      </c>
      <c r="B10887" s="5" t="s">
        <v>49</v>
      </c>
      <c r="C10887" s="10">
        <v>41640</v>
      </c>
      <c r="D10887" t="s">
        <v>2</v>
      </c>
      <c r="E10887">
        <f>+VLOOKUP(Tabla2[[#This Row],[Punto de venta]],Punto_venta[],2,0)</f>
        <v>1</v>
      </c>
      <c r="F10887" t="s">
        <v>6</v>
      </c>
      <c r="G10887">
        <f>+VLOOKUP(Tabla2[[#This Row],[Cultivo]],Cod_categoría[],2,0)</f>
        <v>100103003</v>
      </c>
      <c r="H10887" t="str">
        <f>+VLOOKUP(F10887,Codigos[],2,0)</f>
        <v>Frutos de carozo</v>
      </c>
      <c r="I10887">
        <f>+VLOOKUP(Tabla2[[#This Row],[Categoría]],Cod_procesamiento10[],2,0)</f>
        <v>5</v>
      </c>
      <c r="J10887" t="s">
        <v>163</v>
      </c>
      <c r="K10887" s="3">
        <v>1266.67</v>
      </c>
    </row>
    <row r="10888" spans="1:11" x14ac:dyDescent="0.35">
      <c r="A10888">
        <v>2014</v>
      </c>
      <c r="B10888" s="5" t="s">
        <v>49</v>
      </c>
      <c r="C10888" s="10">
        <v>41640</v>
      </c>
      <c r="D10888" t="s">
        <v>2</v>
      </c>
      <c r="E10888">
        <f>+VLOOKUP(Tabla2[[#This Row],[Punto de venta]],Punto_venta[],2,0)</f>
        <v>1</v>
      </c>
      <c r="F10888" t="s">
        <v>7</v>
      </c>
      <c r="G10888">
        <f>+VLOOKUP(Tabla2[[#This Row],[Cultivo]],Cod_categoría[],2,0)</f>
        <v>100103004</v>
      </c>
      <c r="H10888" t="str">
        <f>+VLOOKUP(F10888,Codigos[],2,0)</f>
        <v>Frutos de carozo</v>
      </c>
      <c r="I10888">
        <f>+VLOOKUP(Tabla2[[#This Row],[Categoría]],Cod_procesamiento10[],2,0)</f>
        <v>5</v>
      </c>
      <c r="J10888" t="s">
        <v>163</v>
      </c>
      <c r="K10888" s="3">
        <v>909.2</v>
      </c>
    </row>
    <row r="10889" spans="1:11" x14ac:dyDescent="0.35">
      <c r="A10889">
        <v>2014</v>
      </c>
      <c r="B10889" s="5" t="s">
        <v>49</v>
      </c>
      <c r="C10889" s="10">
        <v>41640</v>
      </c>
      <c r="D10889" t="s">
        <v>2</v>
      </c>
      <c r="E10889">
        <f>+VLOOKUP(Tabla2[[#This Row],[Punto de venta]],Punto_venta[],2,0)</f>
        <v>1</v>
      </c>
      <c r="F10889" t="s">
        <v>8</v>
      </c>
      <c r="G10889">
        <f>+VLOOKUP(Tabla2[[#This Row],[Cultivo]],Cod_categoría[],2,0)</f>
        <v>100112025</v>
      </c>
      <c r="H10889" t="str">
        <f>+VLOOKUP(F10889,Codigos[],2,0)</f>
        <v>Berries</v>
      </c>
      <c r="I10889">
        <f>+VLOOKUP(Tabla2[[#This Row],[Categoría]],Cod_procesamiento10[],2,0)</f>
        <v>1</v>
      </c>
      <c r="J10889" t="s">
        <v>163</v>
      </c>
      <c r="K10889" s="3">
        <v>1003.52</v>
      </c>
    </row>
    <row r="10890" spans="1:11" x14ac:dyDescent="0.35">
      <c r="A10890">
        <v>2014</v>
      </c>
      <c r="B10890" s="5" t="s">
        <v>49</v>
      </c>
      <c r="C10890" s="10">
        <v>41640</v>
      </c>
      <c r="D10890" t="s">
        <v>2</v>
      </c>
      <c r="E10890">
        <f>+VLOOKUP(Tabla2[[#This Row],[Punto de venta]],Punto_venta[],2,0)</f>
        <v>1</v>
      </c>
      <c r="F10890" t="s">
        <v>9</v>
      </c>
      <c r="G10890">
        <f>+VLOOKUP(Tabla2[[#This Row],[Cultivo]],Cod_categoría[],2,0)</f>
        <v>100102003</v>
      </c>
      <c r="H10890" t="str">
        <f>+VLOOKUP(F10890,Codigos[],2,0)</f>
        <v>Cítricos</v>
      </c>
      <c r="I10890">
        <f>+VLOOKUP(Tabla2[[#This Row],[Categoría]],Cod_procesamiento10[],2,0)</f>
        <v>2</v>
      </c>
      <c r="J10890" t="s">
        <v>163</v>
      </c>
      <c r="K10890" s="3">
        <v>1121.67</v>
      </c>
    </row>
    <row r="10891" spans="1:11" x14ac:dyDescent="0.35">
      <c r="A10891">
        <v>2014</v>
      </c>
      <c r="B10891" s="5" t="s">
        <v>49</v>
      </c>
      <c r="C10891" s="10">
        <v>41640</v>
      </c>
      <c r="D10891" t="s">
        <v>2</v>
      </c>
      <c r="E10891">
        <f>+VLOOKUP(Tabla2[[#This Row],[Punto de venta]],Punto_venta[],2,0)</f>
        <v>1</v>
      </c>
      <c r="F10891" t="s">
        <v>10</v>
      </c>
      <c r="G10891">
        <f>+VLOOKUP(Tabla2[[#This Row],[Cultivo]],Cod_categoría[],2,0)</f>
        <v>100104002</v>
      </c>
      <c r="H10891" t="str">
        <f>+VLOOKUP(F10891,Codigos[],2,0)</f>
        <v>Frutos de pepita</v>
      </c>
      <c r="I10891">
        <f>+VLOOKUP(Tabla2[[#This Row],[Categoría]],Cod_procesamiento10[],2,0)</f>
        <v>3</v>
      </c>
      <c r="J10891" t="s">
        <v>163</v>
      </c>
      <c r="K10891" s="3">
        <v>660.25</v>
      </c>
    </row>
    <row r="10892" spans="1:11" x14ac:dyDescent="0.35">
      <c r="A10892">
        <v>2014</v>
      </c>
      <c r="B10892" s="5" t="s">
        <v>49</v>
      </c>
      <c r="C10892" s="10">
        <v>41640</v>
      </c>
      <c r="D10892" t="s">
        <v>2</v>
      </c>
      <c r="E10892">
        <f>+VLOOKUP(Tabla2[[#This Row],[Punto de venta]],Punto_venta[],2,0)</f>
        <v>1</v>
      </c>
      <c r="F10892" t="s">
        <v>11</v>
      </c>
      <c r="G10892">
        <f>+VLOOKUP(Tabla2[[#This Row],[Cultivo]],Cod_categoría[],2,0)</f>
        <v>100102005</v>
      </c>
      <c r="H10892" t="str">
        <f>+VLOOKUP(F10892,Codigos[],2,0)</f>
        <v>Cítricos</v>
      </c>
      <c r="I10892">
        <f>+VLOOKUP(Tabla2[[#This Row],[Categoría]],Cod_procesamiento10[],2,0)</f>
        <v>2</v>
      </c>
      <c r="J10892" t="s">
        <v>163</v>
      </c>
      <c r="K10892" s="3">
        <v>634.83000000000004</v>
      </c>
    </row>
    <row r="10893" spans="1:11" x14ac:dyDescent="0.35">
      <c r="A10893">
        <v>2014</v>
      </c>
      <c r="B10893" s="5" t="s">
        <v>49</v>
      </c>
      <c r="C10893" s="10">
        <v>41640</v>
      </c>
      <c r="D10893" t="s">
        <v>2</v>
      </c>
      <c r="E10893">
        <f>+VLOOKUP(Tabla2[[#This Row],[Punto de venta]],Punto_venta[],2,0)</f>
        <v>1</v>
      </c>
      <c r="F10893" t="s">
        <v>12</v>
      </c>
      <c r="G10893">
        <f>+VLOOKUP(Tabla2[[#This Row],[Cultivo]],Cod_categoría[],2,0)</f>
        <v>100103006</v>
      </c>
      <c r="H10893" t="str">
        <f>+VLOOKUP(F10893,Codigos[],2,0)</f>
        <v>Frutos de carozo</v>
      </c>
      <c r="I10893">
        <f>+VLOOKUP(Tabla2[[#This Row],[Categoría]],Cod_procesamiento10[],2,0)</f>
        <v>5</v>
      </c>
      <c r="J10893" t="s">
        <v>163</v>
      </c>
      <c r="K10893" s="3">
        <v>927.23</v>
      </c>
    </row>
    <row r="10894" spans="1:11" x14ac:dyDescent="0.35">
      <c r="A10894">
        <v>2014</v>
      </c>
      <c r="B10894" s="5" t="s">
        <v>49</v>
      </c>
      <c r="C10894" s="10">
        <v>41640</v>
      </c>
      <c r="D10894" t="s">
        <v>2</v>
      </c>
      <c r="E10894">
        <f>+VLOOKUP(Tabla2[[#This Row],[Punto de venta]],Punto_venta[],2,0)</f>
        <v>1</v>
      </c>
      <c r="F10894" t="s">
        <v>13</v>
      </c>
      <c r="G10894">
        <f>+VLOOKUP(Tabla2[[#This Row],[Cultivo]],Cod_categoría[],2,0)</f>
        <v>100106002</v>
      </c>
      <c r="H10894" t="str">
        <f>+VLOOKUP(F10894,Codigos[],2,0)</f>
        <v>Frutos oleaginosos</v>
      </c>
      <c r="I10894">
        <f>+VLOOKUP(Tabla2[[#This Row],[Categoría]],Cod_procesamiento10[],2,0)</f>
        <v>12</v>
      </c>
      <c r="J10894" t="s">
        <v>163</v>
      </c>
      <c r="K10894" s="3">
        <v>1218.31</v>
      </c>
    </row>
    <row r="10895" spans="1:11" x14ac:dyDescent="0.35">
      <c r="A10895">
        <v>2014</v>
      </c>
      <c r="B10895" s="5" t="s">
        <v>49</v>
      </c>
      <c r="C10895" s="10">
        <v>41640</v>
      </c>
      <c r="D10895" t="s">
        <v>2</v>
      </c>
      <c r="E10895">
        <f>+VLOOKUP(Tabla2[[#This Row],[Punto de venta]],Punto_venta[],2,0)</f>
        <v>1</v>
      </c>
      <c r="F10895" t="s">
        <v>14</v>
      </c>
      <c r="G10895">
        <f>+VLOOKUP(Tabla2[[#This Row],[Cultivo]],Cod_categoría[],2,0)</f>
        <v>100104005</v>
      </c>
      <c r="H10895" t="str">
        <f>+VLOOKUP(F10895,Codigos[],2,0)</f>
        <v>Frutos de pepita</v>
      </c>
      <c r="I10895">
        <f>+VLOOKUP(Tabla2[[#This Row],[Categoría]],Cod_procesamiento10[],2,0)</f>
        <v>3</v>
      </c>
      <c r="J10895" t="s">
        <v>163</v>
      </c>
      <c r="K10895" s="3">
        <v>800</v>
      </c>
    </row>
    <row r="10896" spans="1:11" x14ac:dyDescent="0.35">
      <c r="A10896">
        <v>2014</v>
      </c>
      <c r="B10896" s="5" t="s">
        <v>49</v>
      </c>
      <c r="C10896" s="10">
        <v>41640</v>
      </c>
      <c r="D10896" t="s">
        <v>2</v>
      </c>
      <c r="E10896">
        <f>+VLOOKUP(Tabla2[[#This Row],[Punto de venta]],Punto_venta[],2,0)</f>
        <v>1</v>
      </c>
      <c r="F10896" t="s">
        <v>15</v>
      </c>
      <c r="G10896">
        <f>+VLOOKUP(Tabla2[[#This Row],[Cultivo]],Cod_categoría[],2,0)</f>
        <v>100108006</v>
      </c>
      <c r="H10896" t="str">
        <f>+VLOOKUP(F10896,Codigos[],2,0)</f>
        <v>Frutos tropicales y subtropicales</v>
      </c>
      <c r="I10896">
        <f>+VLOOKUP(Tabla2[[#This Row],[Categoría]],Cod_procesamiento10[],2,0)</f>
        <v>4</v>
      </c>
      <c r="J10896" t="s">
        <v>163</v>
      </c>
      <c r="K10896" s="3">
        <v>455.88</v>
      </c>
    </row>
    <row r="10897" spans="1:11" x14ac:dyDescent="0.35">
      <c r="A10897">
        <v>2014</v>
      </c>
      <c r="B10897" s="5" t="s">
        <v>49</v>
      </c>
      <c r="C10897" s="10">
        <v>41640</v>
      </c>
      <c r="D10897" t="s">
        <v>2</v>
      </c>
      <c r="E10897">
        <f>+VLOOKUP(Tabla2[[#This Row],[Punto de venta]],Punto_venta[],2,0)</f>
        <v>1</v>
      </c>
      <c r="F10897" t="s">
        <v>16</v>
      </c>
      <c r="G10897">
        <f>+VLOOKUP(Tabla2[[#This Row],[Cultivo]],Cod_categoría[],2,0)</f>
        <v>100109001</v>
      </c>
      <c r="H10897" t="str">
        <f>+VLOOKUP(F10897,Codigos[],2,0)</f>
        <v>Uva</v>
      </c>
      <c r="I10897">
        <f>+VLOOKUP(Tabla2[[#This Row],[Categoría]],Cod_procesamiento10[],2,0)</f>
        <v>11</v>
      </c>
      <c r="J10897" t="s">
        <v>163</v>
      </c>
      <c r="K10897" s="3">
        <v>1100</v>
      </c>
    </row>
    <row r="10898" spans="1:11" x14ac:dyDescent="0.35">
      <c r="A10898">
        <v>2014</v>
      </c>
      <c r="B10898" s="5" t="s">
        <v>49</v>
      </c>
      <c r="C10898" s="10">
        <v>41640</v>
      </c>
      <c r="D10898" t="s">
        <v>17</v>
      </c>
      <c r="E10898">
        <f>+VLOOKUP(Tabla2[[#This Row],[Punto de venta]],Punto_venta[],2,0)</f>
        <v>2</v>
      </c>
      <c r="F10898" t="s">
        <v>3</v>
      </c>
      <c r="G10898">
        <f>+VLOOKUP(Tabla2[[#This Row],[Cultivo]],Cod_categoría[],2,0)</f>
        <v>100103001</v>
      </c>
      <c r="H10898" t="str">
        <f>+VLOOKUP(F10898,Codigos[],2,0)</f>
        <v>Frutos de carozo</v>
      </c>
      <c r="I10898">
        <f>+VLOOKUP(Tabla2[[#This Row],[Categoría]],Cod_procesamiento10[],2,0)</f>
        <v>5</v>
      </c>
      <c r="J10898" t="s">
        <v>163</v>
      </c>
      <c r="K10898" s="3">
        <v>2573.56</v>
      </c>
    </row>
    <row r="10899" spans="1:11" x14ac:dyDescent="0.35">
      <c r="A10899">
        <v>2014</v>
      </c>
      <c r="B10899" s="5" t="s">
        <v>49</v>
      </c>
      <c r="C10899" s="10">
        <v>41640</v>
      </c>
      <c r="D10899" t="s">
        <v>17</v>
      </c>
      <c r="E10899">
        <f>+VLOOKUP(Tabla2[[#This Row],[Punto de venta]],Punto_venta[],2,0)</f>
        <v>2</v>
      </c>
      <c r="F10899" t="s">
        <v>5</v>
      </c>
      <c r="G10899">
        <f>+VLOOKUP(Tabla2[[#This Row],[Cultivo]],Cod_categoría[],2,0)</f>
        <v>100103002</v>
      </c>
      <c r="H10899" t="str">
        <f>+VLOOKUP(F10899,Codigos[],2,0)</f>
        <v>Frutos de carozo</v>
      </c>
      <c r="I10899">
        <f>+VLOOKUP(Tabla2[[#This Row],[Categoría]],Cod_procesamiento10[],2,0)</f>
        <v>5</v>
      </c>
      <c r="J10899" t="s">
        <v>163</v>
      </c>
      <c r="K10899" s="3">
        <v>1240.58</v>
      </c>
    </row>
    <row r="10900" spans="1:11" x14ac:dyDescent="0.35">
      <c r="A10900">
        <v>2014</v>
      </c>
      <c r="B10900" s="5" t="s">
        <v>49</v>
      </c>
      <c r="C10900" s="10">
        <v>41640</v>
      </c>
      <c r="D10900" t="s">
        <v>17</v>
      </c>
      <c r="E10900">
        <f>+VLOOKUP(Tabla2[[#This Row],[Punto de venta]],Punto_venta[],2,0)</f>
        <v>2</v>
      </c>
      <c r="F10900" t="s">
        <v>6</v>
      </c>
      <c r="G10900">
        <f>+VLOOKUP(Tabla2[[#This Row],[Cultivo]],Cod_categoría[],2,0)</f>
        <v>100103003</v>
      </c>
      <c r="H10900" t="str">
        <f>+VLOOKUP(F10900,Codigos[],2,0)</f>
        <v>Frutos de carozo</v>
      </c>
      <c r="I10900">
        <f>+VLOOKUP(Tabla2[[#This Row],[Categoría]],Cod_procesamiento10[],2,0)</f>
        <v>5</v>
      </c>
      <c r="J10900" t="s">
        <v>163</v>
      </c>
      <c r="K10900" s="3">
        <v>2190</v>
      </c>
    </row>
    <row r="10901" spans="1:11" x14ac:dyDescent="0.35">
      <c r="A10901">
        <v>2014</v>
      </c>
      <c r="B10901" s="5" t="s">
        <v>49</v>
      </c>
      <c r="C10901" s="10">
        <v>41640</v>
      </c>
      <c r="D10901" t="s">
        <v>17</v>
      </c>
      <c r="E10901">
        <f>+VLOOKUP(Tabla2[[#This Row],[Punto de venta]],Punto_venta[],2,0)</f>
        <v>2</v>
      </c>
      <c r="F10901" t="s">
        <v>7</v>
      </c>
      <c r="G10901">
        <f>+VLOOKUP(Tabla2[[#This Row],[Cultivo]],Cod_categoría[],2,0)</f>
        <v>100103004</v>
      </c>
      <c r="H10901" t="str">
        <f>+VLOOKUP(F10901,Codigos[],2,0)</f>
        <v>Frutos de carozo</v>
      </c>
      <c r="I10901">
        <f>+VLOOKUP(Tabla2[[#This Row],[Categoría]],Cod_procesamiento10[],2,0)</f>
        <v>5</v>
      </c>
      <c r="J10901" t="s">
        <v>163</v>
      </c>
      <c r="K10901" s="3">
        <v>1779.48</v>
      </c>
    </row>
    <row r="10902" spans="1:11" x14ac:dyDescent="0.35">
      <c r="A10902">
        <v>2014</v>
      </c>
      <c r="B10902" s="5" t="s">
        <v>49</v>
      </c>
      <c r="C10902" s="10">
        <v>41640</v>
      </c>
      <c r="D10902" t="s">
        <v>17</v>
      </c>
      <c r="E10902">
        <f>+VLOOKUP(Tabla2[[#This Row],[Punto de venta]],Punto_venta[],2,0)</f>
        <v>2</v>
      </c>
      <c r="F10902" t="s">
        <v>8</v>
      </c>
      <c r="G10902">
        <f>+VLOOKUP(Tabla2[[#This Row],[Cultivo]],Cod_categoría[],2,0)</f>
        <v>100112025</v>
      </c>
      <c r="H10902" t="str">
        <f>+VLOOKUP(F10902,Codigos[],2,0)</f>
        <v>Berries</v>
      </c>
      <c r="I10902">
        <f>+VLOOKUP(Tabla2[[#This Row],[Categoría]],Cod_procesamiento10[],2,0)</f>
        <v>1</v>
      </c>
      <c r="J10902" t="s">
        <v>163</v>
      </c>
      <c r="K10902" s="3">
        <v>3179.24</v>
      </c>
    </row>
    <row r="10903" spans="1:11" x14ac:dyDescent="0.35">
      <c r="A10903">
        <v>2014</v>
      </c>
      <c r="B10903" s="5" t="s">
        <v>49</v>
      </c>
      <c r="C10903" s="10">
        <v>41640</v>
      </c>
      <c r="D10903" t="s">
        <v>17</v>
      </c>
      <c r="E10903">
        <f>+VLOOKUP(Tabla2[[#This Row],[Punto de venta]],Punto_venta[],2,0)</f>
        <v>2</v>
      </c>
      <c r="F10903" t="s">
        <v>9</v>
      </c>
      <c r="G10903">
        <f>+VLOOKUP(Tabla2[[#This Row],[Cultivo]],Cod_categoría[],2,0)</f>
        <v>100102003</v>
      </c>
      <c r="H10903" t="str">
        <f>+VLOOKUP(F10903,Codigos[],2,0)</f>
        <v>Cítricos</v>
      </c>
      <c r="I10903">
        <f>+VLOOKUP(Tabla2[[#This Row],[Categoría]],Cod_procesamiento10[],2,0)</f>
        <v>2</v>
      </c>
      <c r="J10903" t="s">
        <v>163</v>
      </c>
      <c r="K10903" s="3">
        <v>1246.1199999999999</v>
      </c>
    </row>
    <row r="10904" spans="1:11" x14ac:dyDescent="0.35">
      <c r="A10904">
        <v>2014</v>
      </c>
      <c r="B10904" s="5" t="s">
        <v>49</v>
      </c>
      <c r="C10904" s="10">
        <v>41640</v>
      </c>
      <c r="D10904" t="s">
        <v>17</v>
      </c>
      <c r="E10904">
        <f>+VLOOKUP(Tabla2[[#This Row],[Punto de venta]],Punto_venta[],2,0)</f>
        <v>2</v>
      </c>
      <c r="F10904" t="s">
        <v>10</v>
      </c>
      <c r="G10904">
        <f>+VLOOKUP(Tabla2[[#This Row],[Cultivo]],Cod_categoría[],2,0)</f>
        <v>100104002</v>
      </c>
      <c r="H10904" t="str">
        <f>+VLOOKUP(F10904,Codigos[],2,0)</f>
        <v>Frutos de pepita</v>
      </c>
      <c r="I10904">
        <f>+VLOOKUP(Tabla2[[#This Row],[Categoría]],Cod_procesamiento10[],2,0)</f>
        <v>3</v>
      </c>
      <c r="J10904" t="s">
        <v>163</v>
      </c>
      <c r="K10904" s="3">
        <v>1118.3399999999999</v>
      </c>
    </row>
    <row r="10905" spans="1:11" x14ac:dyDescent="0.35">
      <c r="A10905">
        <v>2014</v>
      </c>
      <c r="B10905" s="5" t="s">
        <v>49</v>
      </c>
      <c r="C10905" s="10">
        <v>41640</v>
      </c>
      <c r="D10905" t="s">
        <v>17</v>
      </c>
      <c r="E10905">
        <f>+VLOOKUP(Tabla2[[#This Row],[Punto de venta]],Punto_venta[],2,0)</f>
        <v>2</v>
      </c>
      <c r="F10905" t="s">
        <v>11</v>
      </c>
      <c r="G10905">
        <f>+VLOOKUP(Tabla2[[#This Row],[Cultivo]],Cod_categoría[],2,0)</f>
        <v>100102005</v>
      </c>
      <c r="H10905" t="str">
        <f>+VLOOKUP(F10905,Codigos[],2,0)</f>
        <v>Cítricos</v>
      </c>
      <c r="I10905">
        <f>+VLOOKUP(Tabla2[[#This Row],[Categoría]],Cod_procesamiento10[],2,0)</f>
        <v>2</v>
      </c>
      <c r="J10905" t="s">
        <v>163</v>
      </c>
      <c r="K10905" s="3">
        <v>816.5</v>
      </c>
    </row>
    <row r="10906" spans="1:11" x14ac:dyDescent="0.35">
      <c r="A10906">
        <v>2014</v>
      </c>
      <c r="B10906" s="5" t="s">
        <v>49</v>
      </c>
      <c r="C10906" s="10">
        <v>41640</v>
      </c>
      <c r="D10906" t="s">
        <v>17</v>
      </c>
      <c r="E10906">
        <f>+VLOOKUP(Tabla2[[#This Row],[Punto de venta]],Punto_venta[],2,0)</f>
        <v>2</v>
      </c>
      <c r="F10906" t="s">
        <v>12</v>
      </c>
      <c r="G10906">
        <f>+VLOOKUP(Tabla2[[#This Row],[Cultivo]],Cod_categoría[],2,0)</f>
        <v>100103006</v>
      </c>
      <c r="H10906" t="str">
        <f>+VLOOKUP(F10906,Codigos[],2,0)</f>
        <v>Frutos de carozo</v>
      </c>
      <c r="I10906">
        <f>+VLOOKUP(Tabla2[[#This Row],[Categoría]],Cod_procesamiento10[],2,0)</f>
        <v>5</v>
      </c>
      <c r="J10906" t="s">
        <v>163</v>
      </c>
      <c r="K10906" s="3">
        <v>1612.74</v>
      </c>
    </row>
    <row r="10907" spans="1:11" x14ac:dyDescent="0.35">
      <c r="A10907">
        <v>2014</v>
      </c>
      <c r="B10907" s="5" t="s">
        <v>49</v>
      </c>
      <c r="C10907" s="10">
        <v>41640</v>
      </c>
      <c r="D10907" t="s">
        <v>17</v>
      </c>
      <c r="E10907">
        <f>+VLOOKUP(Tabla2[[#This Row],[Punto de venta]],Punto_venta[],2,0)</f>
        <v>2</v>
      </c>
      <c r="F10907" t="s">
        <v>13</v>
      </c>
      <c r="G10907">
        <f>+VLOOKUP(Tabla2[[#This Row],[Cultivo]],Cod_categoría[],2,0)</f>
        <v>100106002</v>
      </c>
      <c r="H10907" t="str">
        <f>+VLOOKUP(F10907,Codigos[],2,0)</f>
        <v>Frutos oleaginosos</v>
      </c>
      <c r="I10907">
        <f>+VLOOKUP(Tabla2[[#This Row],[Categoría]],Cod_procesamiento10[],2,0)</f>
        <v>12</v>
      </c>
      <c r="J10907" t="s">
        <v>163</v>
      </c>
      <c r="K10907" s="3">
        <v>1584.3</v>
      </c>
    </row>
    <row r="10908" spans="1:11" x14ac:dyDescent="0.35">
      <c r="A10908">
        <v>2014</v>
      </c>
      <c r="B10908" s="5" t="s">
        <v>49</v>
      </c>
      <c r="C10908" s="10">
        <v>41640</v>
      </c>
      <c r="D10908" t="s">
        <v>17</v>
      </c>
      <c r="E10908">
        <f>+VLOOKUP(Tabla2[[#This Row],[Punto de venta]],Punto_venta[],2,0)</f>
        <v>2</v>
      </c>
      <c r="F10908" t="s">
        <v>15</v>
      </c>
      <c r="G10908">
        <f>+VLOOKUP(Tabla2[[#This Row],[Cultivo]],Cod_categoría[],2,0)</f>
        <v>100108006</v>
      </c>
      <c r="H10908" t="str">
        <f>+VLOOKUP(F10908,Codigos[],2,0)</f>
        <v>Frutos tropicales y subtropicales</v>
      </c>
      <c r="I10908">
        <f>+VLOOKUP(Tabla2[[#This Row],[Categoría]],Cod_procesamiento10[],2,0)</f>
        <v>4</v>
      </c>
      <c r="J10908" t="s">
        <v>163</v>
      </c>
      <c r="K10908" s="3">
        <v>588.76</v>
      </c>
    </row>
    <row r="10909" spans="1:11" x14ac:dyDescent="0.35">
      <c r="A10909">
        <v>2014</v>
      </c>
      <c r="B10909" s="5" t="s">
        <v>49</v>
      </c>
      <c r="C10909" s="10">
        <v>41640</v>
      </c>
      <c r="D10909" t="s">
        <v>17</v>
      </c>
      <c r="E10909">
        <f>+VLOOKUP(Tabla2[[#This Row],[Punto de venta]],Punto_venta[],2,0)</f>
        <v>2</v>
      </c>
      <c r="F10909" t="s">
        <v>16</v>
      </c>
      <c r="G10909">
        <f>+VLOOKUP(Tabla2[[#This Row],[Cultivo]],Cod_categoría[],2,0)</f>
        <v>100109001</v>
      </c>
      <c r="H10909" t="str">
        <f>+VLOOKUP(F10909,Codigos[],2,0)</f>
        <v>Uva</v>
      </c>
      <c r="I10909">
        <f>+VLOOKUP(Tabla2[[#This Row],[Categoría]],Cod_procesamiento10[],2,0)</f>
        <v>11</v>
      </c>
      <c r="J10909" t="s">
        <v>163</v>
      </c>
      <c r="K10909" s="3">
        <v>2149.9</v>
      </c>
    </row>
    <row r="10910" spans="1:11" x14ac:dyDescent="0.35">
      <c r="A10910">
        <v>2014</v>
      </c>
      <c r="B10910" s="5" t="s">
        <v>49</v>
      </c>
      <c r="C10910" s="10">
        <v>41640</v>
      </c>
      <c r="D10910" t="s">
        <v>2</v>
      </c>
      <c r="E10910">
        <f>+VLOOKUP(Tabla2[[#This Row],[Punto de venta]],Punto_venta[],2,0)</f>
        <v>1</v>
      </c>
      <c r="F10910" t="s">
        <v>3</v>
      </c>
      <c r="G10910">
        <f>+VLOOKUP(Tabla2[[#This Row],[Cultivo]],Cod_categoría[],2,0)</f>
        <v>100103001</v>
      </c>
      <c r="H10910" t="str">
        <f>+VLOOKUP(F10910,Codigos[],2,0)</f>
        <v>Frutos de carozo</v>
      </c>
      <c r="I10910">
        <f>+VLOOKUP(Tabla2[[#This Row],[Categoría]],Cod_procesamiento10[],2,0)</f>
        <v>5</v>
      </c>
      <c r="J10910" t="s">
        <v>163</v>
      </c>
      <c r="K10910" s="3">
        <v>1364.88</v>
      </c>
    </row>
    <row r="10911" spans="1:11" x14ac:dyDescent="0.35">
      <c r="A10911">
        <v>2014</v>
      </c>
      <c r="B10911" s="5" t="s">
        <v>49</v>
      </c>
      <c r="C10911" s="10">
        <v>41640</v>
      </c>
      <c r="D10911" t="s">
        <v>2</v>
      </c>
      <c r="E10911">
        <f>+VLOOKUP(Tabla2[[#This Row],[Punto de venta]],Punto_venta[],2,0)</f>
        <v>1</v>
      </c>
      <c r="F10911" t="s">
        <v>5</v>
      </c>
      <c r="G10911">
        <f>+VLOOKUP(Tabla2[[#This Row],[Cultivo]],Cod_categoría[],2,0)</f>
        <v>100103002</v>
      </c>
      <c r="H10911" t="str">
        <f>+VLOOKUP(F10911,Codigos[],2,0)</f>
        <v>Frutos de carozo</v>
      </c>
      <c r="I10911">
        <f>+VLOOKUP(Tabla2[[#This Row],[Categoría]],Cod_procesamiento10[],2,0)</f>
        <v>5</v>
      </c>
      <c r="J10911" t="s">
        <v>163</v>
      </c>
      <c r="K10911" s="3">
        <v>645.41999999999996</v>
      </c>
    </row>
    <row r="10912" spans="1:11" x14ac:dyDescent="0.35">
      <c r="A10912">
        <v>2014</v>
      </c>
      <c r="B10912" s="5" t="s">
        <v>49</v>
      </c>
      <c r="C10912" s="10">
        <v>41640</v>
      </c>
      <c r="D10912" t="s">
        <v>2</v>
      </c>
      <c r="E10912">
        <f>+VLOOKUP(Tabla2[[#This Row],[Punto de venta]],Punto_venta[],2,0)</f>
        <v>1</v>
      </c>
      <c r="F10912" t="s">
        <v>7</v>
      </c>
      <c r="G10912">
        <f>+VLOOKUP(Tabla2[[#This Row],[Cultivo]],Cod_categoría[],2,0)</f>
        <v>100103004</v>
      </c>
      <c r="H10912" t="str">
        <f>+VLOOKUP(F10912,Codigos[],2,0)</f>
        <v>Frutos de carozo</v>
      </c>
      <c r="I10912">
        <f>+VLOOKUP(Tabla2[[#This Row],[Categoría]],Cod_procesamiento10[],2,0)</f>
        <v>5</v>
      </c>
      <c r="J10912" t="s">
        <v>163</v>
      </c>
      <c r="K10912" s="3">
        <v>907.88</v>
      </c>
    </row>
    <row r="10913" spans="1:11" x14ac:dyDescent="0.35">
      <c r="A10913">
        <v>2014</v>
      </c>
      <c r="B10913" s="5" t="s">
        <v>49</v>
      </c>
      <c r="C10913" s="10">
        <v>41640</v>
      </c>
      <c r="D10913" t="s">
        <v>2</v>
      </c>
      <c r="E10913">
        <f>+VLOOKUP(Tabla2[[#This Row],[Punto de venta]],Punto_venta[],2,0)</f>
        <v>1</v>
      </c>
      <c r="F10913" t="s">
        <v>8</v>
      </c>
      <c r="G10913">
        <f>+VLOOKUP(Tabla2[[#This Row],[Cultivo]],Cod_categoría[],2,0)</f>
        <v>100112025</v>
      </c>
      <c r="H10913" t="str">
        <f>+VLOOKUP(F10913,Codigos[],2,0)</f>
        <v>Berries</v>
      </c>
      <c r="I10913">
        <f>+VLOOKUP(Tabla2[[#This Row],[Categoría]],Cod_procesamiento10[],2,0)</f>
        <v>1</v>
      </c>
      <c r="J10913" t="s">
        <v>163</v>
      </c>
      <c r="K10913" s="3">
        <v>917.09</v>
      </c>
    </row>
    <row r="10914" spans="1:11" x14ac:dyDescent="0.35">
      <c r="A10914">
        <v>2014</v>
      </c>
      <c r="B10914" s="5" t="s">
        <v>49</v>
      </c>
      <c r="C10914" s="10">
        <v>41640</v>
      </c>
      <c r="D10914" t="s">
        <v>2</v>
      </c>
      <c r="E10914">
        <f>+VLOOKUP(Tabla2[[#This Row],[Punto de venta]],Punto_venta[],2,0)</f>
        <v>1</v>
      </c>
      <c r="F10914" t="s">
        <v>9</v>
      </c>
      <c r="G10914">
        <f>+VLOOKUP(Tabla2[[#This Row],[Cultivo]],Cod_categoría[],2,0)</f>
        <v>100102003</v>
      </c>
      <c r="H10914" t="str">
        <f>+VLOOKUP(F10914,Codigos[],2,0)</f>
        <v>Cítricos</v>
      </c>
      <c r="I10914">
        <f>+VLOOKUP(Tabla2[[#This Row],[Categoría]],Cod_procesamiento10[],2,0)</f>
        <v>2</v>
      </c>
      <c r="J10914" t="s">
        <v>163</v>
      </c>
      <c r="K10914" s="3">
        <v>1014.38</v>
      </c>
    </row>
    <row r="10915" spans="1:11" x14ac:dyDescent="0.35">
      <c r="A10915">
        <v>2014</v>
      </c>
      <c r="B10915" s="5" t="s">
        <v>49</v>
      </c>
      <c r="C10915" s="10">
        <v>41640</v>
      </c>
      <c r="D10915" t="s">
        <v>2</v>
      </c>
      <c r="E10915">
        <f>+VLOOKUP(Tabla2[[#This Row],[Punto de venta]],Punto_venta[],2,0)</f>
        <v>1</v>
      </c>
      <c r="F10915" t="s">
        <v>10</v>
      </c>
      <c r="G10915">
        <f>+VLOOKUP(Tabla2[[#This Row],[Cultivo]],Cod_categoría[],2,0)</f>
        <v>100104002</v>
      </c>
      <c r="H10915" t="str">
        <f>+VLOOKUP(F10915,Codigos[],2,0)</f>
        <v>Frutos de pepita</v>
      </c>
      <c r="I10915">
        <f>+VLOOKUP(Tabla2[[#This Row],[Categoría]],Cod_procesamiento10[],2,0)</f>
        <v>3</v>
      </c>
      <c r="J10915" t="s">
        <v>163</v>
      </c>
      <c r="K10915" s="3">
        <v>619.20000000000005</v>
      </c>
    </row>
    <row r="10916" spans="1:11" x14ac:dyDescent="0.35">
      <c r="A10916">
        <v>2014</v>
      </c>
      <c r="B10916" s="5" t="s">
        <v>49</v>
      </c>
      <c r="C10916" s="10">
        <v>41640</v>
      </c>
      <c r="D10916" t="s">
        <v>2</v>
      </c>
      <c r="E10916">
        <f>+VLOOKUP(Tabla2[[#This Row],[Punto de venta]],Punto_venta[],2,0)</f>
        <v>1</v>
      </c>
      <c r="F10916" t="s">
        <v>11</v>
      </c>
      <c r="G10916">
        <f>+VLOOKUP(Tabla2[[#This Row],[Cultivo]],Cod_categoría[],2,0)</f>
        <v>100102005</v>
      </c>
      <c r="H10916" t="str">
        <f>+VLOOKUP(F10916,Codigos[],2,0)</f>
        <v>Cítricos</v>
      </c>
      <c r="I10916">
        <f>+VLOOKUP(Tabla2[[#This Row],[Categoría]],Cod_procesamiento10[],2,0)</f>
        <v>2</v>
      </c>
      <c r="J10916" t="s">
        <v>163</v>
      </c>
      <c r="K10916" s="3">
        <v>659.83</v>
      </c>
    </row>
    <row r="10917" spans="1:11" x14ac:dyDescent="0.35">
      <c r="A10917">
        <v>2014</v>
      </c>
      <c r="B10917" s="5" t="s">
        <v>49</v>
      </c>
      <c r="C10917" s="10">
        <v>41640</v>
      </c>
      <c r="D10917" t="s">
        <v>2</v>
      </c>
      <c r="E10917">
        <f>+VLOOKUP(Tabla2[[#This Row],[Punto de venta]],Punto_venta[],2,0)</f>
        <v>1</v>
      </c>
      <c r="F10917" t="s">
        <v>12</v>
      </c>
      <c r="G10917">
        <f>+VLOOKUP(Tabla2[[#This Row],[Cultivo]],Cod_categoría[],2,0)</f>
        <v>100103006</v>
      </c>
      <c r="H10917" t="str">
        <f>+VLOOKUP(F10917,Codigos[],2,0)</f>
        <v>Frutos de carozo</v>
      </c>
      <c r="I10917">
        <f>+VLOOKUP(Tabla2[[#This Row],[Categoría]],Cod_procesamiento10[],2,0)</f>
        <v>5</v>
      </c>
      <c r="J10917" t="s">
        <v>163</v>
      </c>
      <c r="K10917" s="3">
        <v>923.78</v>
      </c>
    </row>
    <row r="10918" spans="1:11" x14ac:dyDescent="0.35">
      <c r="A10918">
        <v>2014</v>
      </c>
      <c r="B10918" s="5" t="s">
        <v>49</v>
      </c>
      <c r="C10918" s="10">
        <v>41640</v>
      </c>
      <c r="D10918" t="s">
        <v>2</v>
      </c>
      <c r="E10918">
        <f>+VLOOKUP(Tabla2[[#This Row],[Punto de venta]],Punto_venta[],2,0)</f>
        <v>1</v>
      </c>
      <c r="F10918" t="s">
        <v>13</v>
      </c>
      <c r="G10918">
        <f>+VLOOKUP(Tabla2[[#This Row],[Cultivo]],Cod_categoría[],2,0)</f>
        <v>100106002</v>
      </c>
      <c r="H10918" t="str">
        <f>+VLOOKUP(F10918,Codigos[],2,0)</f>
        <v>Frutos oleaginosos</v>
      </c>
      <c r="I10918">
        <f>+VLOOKUP(Tabla2[[#This Row],[Categoría]],Cod_procesamiento10[],2,0)</f>
        <v>12</v>
      </c>
      <c r="J10918" t="s">
        <v>163</v>
      </c>
      <c r="K10918" s="3">
        <v>1223.68</v>
      </c>
    </row>
    <row r="10919" spans="1:11" x14ac:dyDescent="0.35">
      <c r="A10919">
        <v>2014</v>
      </c>
      <c r="B10919" s="5" t="s">
        <v>49</v>
      </c>
      <c r="C10919" s="10">
        <v>41640</v>
      </c>
      <c r="D10919" t="s">
        <v>2</v>
      </c>
      <c r="E10919">
        <f>+VLOOKUP(Tabla2[[#This Row],[Punto de venta]],Punto_venta[],2,0)</f>
        <v>1</v>
      </c>
      <c r="F10919" t="s">
        <v>15</v>
      </c>
      <c r="G10919">
        <f>+VLOOKUP(Tabla2[[#This Row],[Cultivo]],Cod_categoría[],2,0)</f>
        <v>100108006</v>
      </c>
      <c r="H10919" t="str">
        <f>+VLOOKUP(F10919,Codigos[],2,0)</f>
        <v>Frutos tropicales y subtropicales</v>
      </c>
      <c r="I10919">
        <f>+VLOOKUP(Tabla2[[#This Row],[Categoría]],Cod_procesamiento10[],2,0)</f>
        <v>4</v>
      </c>
      <c r="J10919" t="s">
        <v>163</v>
      </c>
      <c r="K10919" s="3">
        <v>447.65</v>
      </c>
    </row>
    <row r="10920" spans="1:11" x14ac:dyDescent="0.35">
      <c r="A10920">
        <v>2014</v>
      </c>
      <c r="B10920" s="5" t="s">
        <v>49</v>
      </c>
      <c r="C10920" s="10">
        <v>41640</v>
      </c>
      <c r="D10920" t="s">
        <v>2</v>
      </c>
      <c r="E10920">
        <f>+VLOOKUP(Tabla2[[#This Row],[Punto de venta]],Punto_venta[],2,0)</f>
        <v>1</v>
      </c>
      <c r="F10920" t="s">
        <v>16</v>
      </c>
      <c r="G10920">
        <f>+VLOOKUP(Tabla2[[#This Row],[Cultivo]],Cod_categoría[],2,0)</f>
        <v>100109001</v>
      </c>
      <c r="H10920" t="str">
        <f>+VLOOKUP(F10920,Codigos[],2,0)</f>
        <v>Uva</v>
      </c>
      <c r="I10920">
        <f>+VLOOKUP(Tabla2[[#This Row],[Categoría]],Cod_procesamiento10[],2,0)</f>
        <v>11</v>
      </c>
      <c r="J10920" t="s">
        <v>163</v>
      </c>
      <c r="K10920" s="3">
        <v>1072.27</v>
      </c>
    </row>
    <row r="10921" spans="1:11" x14ac:dyDescent="0.35">
      <c r="A10921">
        <v>2014</v>
      </c>
      <c r="B10921" s="5" t="s">
        <v>49</v>
      </c>
      <c r="C10921" s="10">
        <v>41640</v>
      </c>
      <c r="D10921" t="s">
        <v>17</v>
      </c>
      <c r="E10921">
        <f>+VLOOKUP(Tabla2[[#This Row],[Punto de venta]],Punto_venta[],2,0)</f>
        <v>2</v>
      </c>
      <c r="F10921" t="s">
        <v>3</v>
      </c>
      <c r="G10921">
        <f>+VLOOKUP(Tabla2[[#This Row],[Cultivo]],Cod_categoría[],2,0)</f>
        <v>100103001</v>
      </c>
      <c r="H10921" t="str">
        <f>+VLOOKUP(F10921,Codigos[],2,0)</f>
        <v>Frutos de carozo</v>
      </c>
      <c r="I10921">
        <f>+VLOOKUP(Tabla2[[#This Row],[Categoría]],Cod_procesamiento10[],2,0)</f>
        <v>5</v>
      </c>
      <c r="J10921" t="s">
        <v>163</v>
      </c>
      <c r="K10921" s="3">
        <v>2239.52</v>
      </c>
    </row>
    <row r="10922" spans="1:11" x14ac:dyDescent="0.35">
      <c r="A10922">
        <v>2014</v>
      </c>
      <c r="B10922" s="5" t="s">
        <v>49</v>
      </c>
      <c r="C10922" s="10">
        <v>41640</v>
      </c>
      <c r="D10922" t="s">
        <v>17</v>
      </c>
      <c r="E10922">
        <f>+VLOOKUP(Tabla2[[#This Row],[Punto de venta]],Punto_venta[],2,0)</f>
        <v>2</v>
      </c>
      <c r="F10922" t="s">
        <v>5</v>
      </c>
      <c r="G10922">
        <f>+VLOOKUP(Tabla2[[#This Row],[Cultivo]],Cod_categoría[],2,0)</f>
        <v>100103002</v>
      </c>
      <c r="H10922" t="str">
        <f>+VLOOKUP(F10922,Codigos[],2,0)</f>
        <v>Frutos de carozo</v>
      </c>
      <c r="I10922">
        <f>+VLOOKUP(Tabla2[[#This Row],[Categoría]],Cod_procesamiento10[],2,0)</f>
        <v>5</v>
      </c>
      <c r="J10922" t="s">
        <v>163</v>
      </c>
      <c r="K10922" s="3">
        <v>1338.25</v>
      </c>
    </row>
    <row r="10923" spans="1:11" x14ac:dyDescent="0.35">
      <c r="A10923">
        <v>2014</v>
      </c>
      <c r="B10923" s="5" t="s">
        <v>49</v>
      </c>
      <c r="C10923" s="10">
        <v>41640</v>
      </c>
      <c r="D10923" t="s">
        <v>17</v>
      </c>
      <c r="E10923">
        <f>+VLOOKUP(Tabla2[[#This Row],[Punto de venta]],Punto_venta[],2,0)</f>
        <v>2</v>
      </c>
      <c r="F10923" t="s">
        <v>6</v>
      </c>
      <c r="G10923">
        <f>+VLOOKUP(Tabla2[[#This Row],[Cultivo]],Cod_categoría[],2,0)</f>
        <v>100103003</v>
      </c>
      <c r="H10923" t="str">
        <f>+VLOOKUP(F10923,Codigos[],2,0)</f>
        <v>Frutos de carozo</v>
      </c>
      <c r="I10923">
        <f>+VLOOKUP(Tabla2[[#This Row],[Categoría]],Cod_procesamiento10[],2,0)</f>
        <v>5</v>
      </c>
      <c r="J10923" t="s">
        <v>163</v>
      </c>
      <c r="K10923" s="3">
        <v>2590</v>
      </c>
    </row>
    <row r="10924" spans="1:11" x14ac:dyDescent="0.35">
      <c r="A10924">
        <v>2014</v>
      </c>
      <c r="B10924" s="5" t="s">
        <v>49</v>
      </c>
      <c r="C10924" s="10">
        <v>41640</v>
      </c>
      <c r="D10924" t="s">
        <v>17</v>
      </c>
      <c r="E10924">
        <f>+VLOOKUP(Tabla2[[#This Row],[Punto de venta]],Punto_venta[],2,0)</f>
        <v>2</v>
      </c>
      <c r="F10924" t="s">
        <v>7</v>
      </c>
      <c r="G10924">
        <f>+VLOOKUP(Tabla2[[#This Row],[Cultivo]],Cod_categoría[],2,0)</f>
        <v>100103004</v>
      </c>
      <c r="H10924" t="str">
        <f>+VLOOKUP(F10924,Codigos[],2,0)</f>
        <v>Frutos de carozo</v>
      </c>
      <c r="I10924">
        <f>+VLOOKUP(Tabla2[[#This Row],[Categoría]],Cod_procesamiento10[],2,0)</f>
        <v>5</v>
      </c>
      <c r="J10924" t="s">
        <v>163</v>
      </c>
      <c r="K10924" s="3">
        <v>1482.76</v>
      </c>
    </row>
    <row r="10925" spans="1:11" x14ac:dyDescent="0.35">
      <c r="A10925">
        <v>2014</v>
      </c>
      <c r="B10925" s="5" t="s">
        <v>49</v>
      </c>
      <c r="C10925" s="10">
        <v>41640</v>
      </c>
      <c r="D10925" t="s">
        <v>17</v>
      </c>
      <c r="E10925">
        <f>+VLOOKUP(Tabla2[[#This Row],[Punto de venta]],Punto_venta[],2,0)</f>
        <v>2</v>
      </c>
      <c r="F10925" t="s">
        <v>8</v>
      </c>
      <c r="G10925">
        <f>+VLOOKUP(Tabla2[[#This Row],[Cultivo]],Cod_categoría[],2,0)</f>
        <v>100112025</v>
      </c>
      <c r="H10925" t="str">
        <f>+VLOOKUP(F10925,Codigos[],2,0)</f>
        <v>Berries</v>
      </c>
      <c r="I10925">
        <f>+VLOOKUP(Tabla2[[#This Row],[Categoría]],Cod_procesamiento10[],2,0)</f>
        <v>1</v>
      </c>
      <c r="J10925" t="s">
        <v>163</v>
      </c>
      <c r="K10925" s="3">
        <v>3327.5</v>
      </c>
    </row>
    <row r="10926" spans="1:11" x14ac:dyDescent="0.35">
      <c r="A10926">
        <v>2014</v>
      </c>
      <c r="B10926" s="5" t="s">
        <v>49</v>
      </c>
      <c r="C10926" s="10">
        <v>41640</v>
      </c>
      <c r="D10926" t="s">
        <v>17</v>
      </c>
      <c r="E10926">
        <f>+VLOOKUP(Tabla2[[#This Row],[Punto de venta]],Punto_venta[],2,0)</f>
        <v>2</v>
      </c>
      <c r="F10926" t="s">
        <v>9</v>
      </c>
      <c r="G10926">
        <f>+VLOOKUP(Tabla2[[#This Row],[Cultivo]],Cod_categoría[],2,0)</f>
        <v>100102003</v>
      </c>
      <c r="H10926" t="str">
        <f>+VLOOKUP(F10926,Codigos[],2,0)</f>
        <v>Cítricos</v>
      </c>
      <c r="I10926">
        <f>+VLOOKUP(Tabla2[[#This Row],[Categoría]],Cod_procesamiento10[],2,0)</f>
        <v>2</v>
      </c>
      <c r="J10926" t="s">
        <v>163</v>
      </c>
      <c r="K10926" s="3">
        <v>1311.79</v>
      </c>
    </row>
    <row r="10927" spans="1:11" x14ac:dyDescent="0.35">
      <c r="A10927">
        <v>2014</v>
      </c>
      <c r="B10927" s="5" t="s">
        <v>49</v>
      </c>
      <c r="C10927" s="10">
        <v>41640</v>
      </c>
      <c r="D10927" t="s">
        <v>17</v>
      </c>
      <c r="E10927">
        <f>+VLOOKUP(Tabla2[[#This Row],[Punto de venta]],Punto_venta[],2,0)</f>
        <v>2</v>
      </c>
      <c r="F10927" t="s">
        <v>10</v>
      </c>
      <c r="G10927">
        <f>+VLOOKUP(Tabla2[[#This Row],[Cultivo]],Cod_categoría[],2,0)</f>
        <v>100104002</v>
      </c>
      <c r="H10927" t="str">
        <f>+VLOOKUP(F10927,Codigos[],2,0)</f>
        <v>Frutos de pepita</v>
      </c>
      <c r="I10927">
        <f>+VLOOKUP(Tabla2[[#This Row],[Categoría]],Cod_procesamiento10[],2,0)</f>
        <v>3</v>
      </c>
      <c r="J10927" t="s">
        <v>163</v>
      </c>
      <c r="K10927" s="3">
        <v>1128.92</v>
      </c>
    </row>
    <row r="10928" spans="1:11" x14ac:dyDescent="0.35">
      <c r="A10928">
        <v>2014</v>
      </c>
      <c r="B10928" s="5" t="s">
        <v>49</v>
      </c>
      <c r="C10928" s="10">
        <v>41640</v>
      </c>
      <c r="D10928" t="s">
        <v>17</v>
      </c>
      <c r="E10928">
        <f>+VLOOKUP(Tabla2[[#This Row],[Punto de venta]],Punto_venta[],2,0)</f>
        <v>2</v>
      </c>
      <c r="F10928" t="s">
        <v>11</v>
      </c>
      <c r="G10928">
        <f>+VLOOKUP(Tabla2[[#This Row],[Cultivo]],Cod_categoría[],2,0)</f>
        <v>100102005</v>
      </c>
      <c r="H10928" t="str">
        <f>+VLOOKUP(F10928,Codigos[],2,0)</f>
        <v>Cítricos</v>
      </c>
      <c r="I10928">
        <f>+VLOOKUP(Tabla2[[#This Row],[Categoría]],Cod_procesamiento10[],2,0)</f>
        <v>2</v>
      </c>
      <c r="J10928" t="s">
        <v>163</v>
      </c>
      <c r="K10928" s="3">
        <v>803.64</v>
      </c>
    </row>
    <row r="10929" spans="1:11" x14ac:dyDescent="0.35">
      <c r="A10929">
        <v>2014</v>
      </c>
      <c r="B10929" s="5" t="s">
        <v>49</v>
      </c>
      <c r="C10929" s="10">
        <v>41640</v>
      </c>
      <c r="D10929" t="s">
        <v>17</v>
      </c>
      <c r="E10929">
        <f>+VLOOKUP(Tabla2[[#This Row],[Punto de venta]],Punto_venta[],2,0)</f>
        <v>2</v>
      </c>
      <c r="F10929" t="s">
        <v>12</v>
      </c>
      <c r="G10929">
        <f>+VLOOKUP(Tabla2[[#This Row],[Cultivo]],Cod_categoría[],2,0)</f>
        <v>100103006</v>
      </c>
      <c r="H10929" t="str">
        <f>+VLOOKUP(F10929,Codigos[],2,0)</f>
        <v>Frutos de carozo</v>
      </c>
      <c r="I10929">
        <f>+VLOOKUP(Tabla2[[#This Row],[Categoría]],Cod_procesamiento10[],2,0)</f>
        <v>5</v>
      </c>
      <c r="J10929" t="s">
        <v>163</v>
      </c>
      <c r="K10929" s="3">
        <v>1502.67</v>
      </c>
    </row>
    <row r="10930" spans="1:11" x14ac:dyDescent="0.35">
      <c r="A10930">
        <v>2014</v>
      </c>
      <c r="B10930" s="5" t="s">
        <v>49</v>
      </c>
      <c r="C10930" s="10">
        <v>41640</v>
      </c>
      <c r="D10930" t="s">
        <v>17</v>
      </c>
      <c r="E10930">
        <f>+VLOOKUP(Tabla2[[#This Row],[Punto de venta]],Punto_venta[],2,0)</f>
        <v>2</v>
      </c>
      <c r="F10930" t="s">
        <v>13</v>
      </c>
      <c r="G10930">
        <f>+VLOOKUP(Tabla2[[#This Row],[Cultivo]],Cod_categoría[],2,0)</f>
        <v>100106002</v>
      </c>
      <c r="H10930" t="str">
        <f>+VLOOKUP(F10930,Codigos[],2,0)</f>
        <v>Frutos oleaginosos</v>
      </c>
      <c r="I10930">
        <f>+VLOOKUP(Tabla2[[#This Row],[Categoría]],Cod_procesamiento10[],2,0)</f>
        <v>12</v>
      </c>
      <c r="J10930" t="s">
        <v>163</v>
      </c>
      <c r="K10930" s="3">
        <v>1596.39</v>
      </c>
    </row>
    <row r="10931" spans="1:11" x14ac:dyDescent="0.35">
      <c r="A10931">
        <v>2014</v>
      </c>
      <c r="B10931" s="5" t="s">
        <v>49</v>
      </c>
      <c r="C10931" s="10">
        <v>41640</v>
      </c>
      <c r="D10931" t="s">
        <v>17</v>
      </c>
      <c r="E10931">
        <f>+VLOOKUP(Tabla2[[#This Row],[Punto de venta]],Punto_venta[],2,0)</f>
        <v>2</v>
      </c>
      <c r="F10931" t="s">
        <v>15</v>
      </c>
      <c r="G10931">
        <f>+VLOOKUP(Tabla2[[#This Row],[Cultivo]],Cod_categoría[],2,0)</f>
        <v>100108006</v>
      </c>
      <c r="H10931" t="str">
        <f>+VLOOKUP(F10931,Codigos[],2,0)</f>
        <v>Frutos tropicales y subtropicales</v>
      </c>
      <c r="I10931">
        <f>+VLOOKUP(Tabla2[[#This Row],[Categoría]],Cod_procesamiento10[],2,0)</f>
        <v>4</v>
      </c>
      <c r="J10931" t="s">
        <v>163</v>
      </c>
      <c r="K10931" s="3">
        <v>615.05999999999995</v>
      </c>
    </row>
    <row r="10932" spans="1:11" x14ac:dyDescent="0.35">
      <c r="A10932">
        <v>2014</v>
      </c>
      <c r="B10932" s="5" t="s">
        <v>49</v>
      </c>
      <c r="C10932" s="10">
        <v>41640</v>
      </c>
      <c r="D10932" t="s">
        <v>17</v>
      </c>
      <c r="E10932">
        <f>+VLOOKUP(Tabla2[[#This Row],[Punto de venta]],Punto_venta[],2,0)</f>
        <v>2</v>
      </c>
      <c r="F10932" t="s">
        <v>16</v>
      </c>
      <c r="G10932">
        <f>+VLOOKUP(Tabla2[[#This Row],[Cultivo]],Cod_categoría[],2,0)</f>
        <v>100109001</v>
      </c>
      <c r="H10932" t="str">
        <f>+VLOOKUP(F10932,Codigos[],2,0)</f>
        <v>Uva</v>
      </c>
      <c r="I10932">
        <f>+VLOOKUP(Tabla2[[#This Row],[Categoría]],Cod_procesamiento10[],2,0)</f>
        <v>11</v>
      </c>
      <c r="J10932" t="s">
        <v>163</v>
      </c>
      <c r="K10932" s="3">
        <v>2190.6</v>
      </c>
    </row>
    <row r="10933" spans="1:11" x14ac:dyDescent="0.35">
      <c r="A10933">
        <v>2014</v>
      </c>
      <c r="B10933" s="5" t="s">
        <v>49</v>
      </c>
      <c r="C10933" s="10">
        <v>41640</v>
      </c>
      <c r="D10933" t="s">
        <v>2</v>
      </c>
      <c r="E10933">
        <f>+VLOOKUP(Tabla2[[#This Row],[Punto de venta]],Punto_venta[],2,0)</f>
        <v>1</v>
      </c>
      <c r="F10933" t="s">
        <v>3</v>
      </c>
      <c r="G10933">
        <f>+VLOOKUP(Tabla2[[#This Row],[Cultivo]],Cod_categoría[],2,0)</f>
        <v>100103001</v>
      </c>
      <c r="H10933" t="str">
        <f>+VLOOKUP(F10933,Codigos[],2,0)</f>
        <v>Frutos de carozo</v>
      </c>
      <c r="I10933">
        <f>+VLOOKUP(Tabla2[[#This Row],[Categoría]],Cod_procesamiento10[],2,0)</f>
        <v>5</v>
      </c>
      <c r="J10933" t="s">
        <v>163</v>
      </c>
      <c r="K10933" s="3">
        <v>1400.78</v>
      </c>
    </row>
    <row r="10934" spans="1:11" x14ac:dyDescent="0.35">
      <c r="A10934">
        <v>2014</v>
      </c>
      <c r="B10934" s="5" t="s">
        <v>49</v>
      </c>
      <c r="C10934" s="10">
        <v>41640</v>
      </c>
      <c r="D10934" t="s">
        <v>2</v>
      </c>
      <c r="E10934">
        <f>+VLOOKUP(Tabla2[[#This Row],[Punto de venta]],Punto_venta[],2,0)</f>
        <v>1</v>
      </c>
      <c r="F10934" t="s">
        <v>5</v>
      </c>
      <c r="G10934">
        <f>+VLOOKUP(Tabla2[[#This Row],[Cultivo]],Cod_categoría[],2,0)</f>
        <v>100103002</v>
      </c>
      <c r="H10934" t="str">
        <f>+VLOOKUP(F10934,Codigos[],2,0)</f>
        <v>Frutos de carozo</v>
      </c>
      <c r="I10934">
        <f>+VLOOKUP(Tabla2[[#This Row],[Categoría]],Cod_procesamiento10[],2,0)</f>
        <v>5</v>
      </c>
      <c r="J10934" t="s">
        <v>163</v>
      </c>
      <c r="K10934" s="3">
        <v>611.41</v>
      </c>
    </row>
    <row r="10935" spans="1:11" x14ac:dyDescent="0.35">
      <c r="A10935">
        <v>2014</v>
      </c>
      <c r="B10935" s="5" t="s">
        <v>49</v>
      </c>
      <c r="C10935" s="10">
        <v>41640</v>
      </c>
      <c r="D10935" t="s">
        <v>2</v>
      </c>
      <c r="E10935">
        <f>+VLOOKUP(Tabla2[[#This Row],[Punto de venta]],Punto_venta[],2,0)</f>
        <v>1</v>
      </c>
      <c r="F10935" t="s">
        <v>7</v>
      </c>
      <c r="G10935">
        <f>+VLOOKUP(Tabla2[[#This Row],[Cultivo]],Cod_categoría[],2,0)</f>
        <v>100103004</v>
      </c>
      <c r="H10935" t="str">
        <f>+VLOOKUP(F10935,Codigos[],2,0)</f>
        <v>Frutos de carozo</v>
      </c>
      <c r="I10935">
        <f>+VLOOKUP(Tabla2[[#This Row],[Categoría]],Cod_procesamiento10[],2,0)</f>
        <v>5</v>
      </c>
      <c r="J10935" t="s">
        <v>163</v>
      </c>
      <c r="K10935" s="3">
        <v>856.15</v>
      </c>
    </row>
    <row r="10936" spans="1:11" x14ac:dyDescent="0.35">
      <c r="A10936">
        <v>2014</v>
      </c>
      <c r="B10936" s="5" t="s">
        <v>49</v>
      </c>
      <c r="C10936" s="10">
        <v>41640</v>
      </c>
      <c r="D10936" t="s">
        <v>2</v>
      </c>
      <c r="E10936">
        <f>+VLOOKUP(Tabla2[[#This Row],[Punto de venta]],Punto_venta[],2,0)</f>
        <v>1</v>
      </c>
      <c r="F10936" t="s">
        <v>8</v>
      </c>
      <c r="G10936">
        <f>+VLOOKUP(Tabla2[[#This Row],[Cultivo]],Cod_categoría[],2,0)</f>
        <v>100112025</v>
      </c>
      <c r="H10936" t="str">
        <f>+VLOOKUP(F10936,Codigos[],2,0)</f>
        <v>Berries</v>
      </c>
      <c r="I10936">
        <f>+VLOOKUP(Tabla2[[#This Row],[Categoría]],Cod_procesamiento10[],2,0)</f>
        <v>1</v>
      </c>
      <c r="J10936" t="s">
        <v>163</v>
      </c>
      <c r="K10936" s="3">
        <v>895.48</v>
      </c>
    </row>
    <row r="10937" spans="1:11" x14ac:dyDescent="0.35">
      <c r="A10937">
        <v>2014</v>
      </c>
      <c r="B10937" s="5" t="s">
        <v>49</v>
      </c>
      <c r="C10937" s="10">
        <v>41640</v>
      </c>
      <c r="D10937" t="s">
        <v>2</v>
      </c>
      <c r="E10937">
        <f>+VLOOKUP(Tabla2[[#This Row],[Punto de venta]],Punto_venta[],2,0)</f>
        <v>1</v>
      </c>
      <c r="F10937" t="s">
        <v>9</v>
      </c>
      <c r="G10937">
        <f>+VLOOKUP(Tabla2[[#This Row],[Cultivo]],Cod_categoría[],2,0)</f>
        <v>100102003</v>
      </c>
      <c r="H10937" t="str">
        <f>+VLOOKUP(F10937,Codigos[],2,0)</f>
        <v>Cítricos</v>
      </c>
      <c r="I10937">
        <f>+VLOOKUP(Tabla2[[#This Row],[Categoría]],Cod_procesamiento10[],2,0)</f>
        <v>2</v>
      </c>
      <c r="J10937" t="s">
        <v>163</v>
      </c>
      <c r="K10937" s="3">
        <v>1006.19</v>
      </c>
    </row>
    <row r="10938" spans="1:11" x14ac:dyDescent="0.35">
      <c r="A10938">
        <v>2014</v>
      </c>
      <c r="B10938" s="5" t="s">
        <v>49</v>
      </c>
      <c r="C10938" s="10">
        <v>41640</v>
      </c>
      <c r="D10938" t="s">
        <v>2</v>
      </c>
      <c r="E10938">
        <f>+VLOOKUP(Tabla2[[#This Row],[Punto de venta]],Punto_venta[],2,0)</f>
        <v>1</v>
      </c>
      <c r="F10938" t="s">
        <v>10</v>
      </c>
      <c r="G10938">
        <f>+VLOOKUP(Tabla2[[#This Row],[Cultivo]],Cod_categoría[],2,0)</f>
        <v>100104002</v>
      </c>
      <c r="H10938" t="str">
        <f>+VLOOKUP(F10938,Codigos[],2,0)</f>
        <v>Frutos de pepita</v>
      </c>
      <c r="I10938">
        <f>+VLOOKUP(Tabla2[[#This Row],[Categoría]],Cod_procesamiento10[],2,0)</f>
        <v>3</v>
      </c>
      <c r="J10938" t="s">
        <v>163</v>
      </c>
      <c r="K10938" s="3">
        <v>674.67</v>
      </c>
    </row>
    <row r="10939" spans="1:11" x14ac:dyDescent="0.35">
      <c r="A10939">
        <v>2014</v>
      </c>
      <c r="B10939" s="5" t="s">
        <v>49</v>
      </c>
      <c r="C10939" s="10">
        <v>41640</v>
      </c>
      <c r="D10939" t="s">
        <v>2</v>
      </c>
      <c r="E10939">
        <f>+VLOOKUP(Tabla2[[#This Row],[Punto de venta]],Punto_venta[],2,0)</f>
        <v>1</v>
      </c>
      <c r="F10939" t="s">
        <v>11</v>
      </c>
      <c r="G10939">
        <f>+VLOOKUP(Tabla2[[#This Row],[Cultivo]],Cod_categoría[],2,0)</f>
        <v>100102005</v>
      </c>
      <c r="H10939" t="str">
        <f>+VLOOKUP(F10939,Codigos[],2,0)</f>
        <v>Cítricos</v>
      </c>
      <c r="I10939">
        <f>+VLOOKUP(Tabla2[[#This Row],[Categoría]],Cod_procesamiento10[],2,0)</f>
        <v>2</v>
      </c>
      <c r="J10939" t="s">
        <v>163</v>
      </c>
      <c r="K10939" s="3">
        <v>618.6</v>
      </c>
    </row>
    <row r="10940" spans="1:11" x14ac:dyDescent="0.35">
      <c r="A10940">
        <v>2014</v>
      </c>
      <c r="B10940" s="5" t="s">
        <v>49</v>
      </c>
      <c r="C10940" s="10">
        <v>41640</v>
      </c>
      <c r="D10940" t="s">
        <v>2</v>
      </c>
      <c r="E10940">
        <f>+VLOOKUP(Tabla2[[#This Row],[Punto de venta]],Punto_venta[],2,0)</f>
        <v>1</v>
      </c>
      <c r="F10940" t="s">
        <v>12</v>
      </c>
      <c r="G10940">
        <f>+VLOOKUP(Tabla2[[#This Row],[Cultivo]],Cod_categoría[],2,0)</f>
        <v>100103006</v>
      </c>
      <c r="H10940" t="str">
        <f>+VLOOKUP(F10940,Codigos[],2,0)</f>
        <v>Frutos de carozo</v>
      </c>
      <c r="I10940">
        <f>+VLOOKUP(Tabla2[[#This Row],[Categoría]],Cod_procesamiento10[],2,0)</f>
        <v>5</v>
      </c>
      <c r="J10940" t="s">
        <v>163</v>
      </c>
      <c r="K10940" s="3">
        <v>928.62</v>
      </c>
    </row>
    <row r="10941" spans="1:11" x14ac:dyDescent="0.35">
      <c r="A10941">
        <v>2014</v>
      </c>
      <c r="B10941" s="5" t="s">
        <v>49</v>
      </c>
      <c r="C10941" s="10">
        <v>41640</v>
      </c>
      <c r="D10941" t="s">
        <v>2</v>
      </c>
      <c r="E10941">
        <f>+VLOOKUP(Tabla2[[#This Row],[Punto de venta]],Punto_venta[],2,0)</f>
        <v>1</v>
      </c>
      <c r="F10941" t="s">
        <v>13</v>
      </c>
      <c r="G10941">
        <f>+VLOOKUP(Tabla2[[#This Row],[Cultivo]],Cod_categoría[],2,0)</f>
        <v>100106002</v>
      </c>
      <c r="H10941" t="str">
        <f>+VLOOKUP(F10941,Codigos[],2,0)</f>
        <v>Frutos oleaginosos</v>
      </c>
      <c r="I10941">
        <f>+VLOOKUP(Tabla2[[#This Row],[Categoría]],Cod_procesamiento10[],2,0)</f>
        <v>12</v>
      </c>
      <c r="J10941" t="s">
        <v>163</v>
      </c>
      <c r="K10941" s="3">
        <v>1256.95</v>
      </c>
    </row>
    <row r="10942" spans="1:11" x14ac:dyDescent="0.35">
      <c r="A10942">
        <v>2014</v>
      </c>
      <c r="B10942" s="5" t="s">
        <v>49</v>
      </c>
      <c r="C10942" s="10">
        <v>41640</v>
      </c>
      <c r="D10942" t="s">
        <v>2</v>
      </c>
      <c r="E10942">
        <f>+VLOOKUP(Tabla2[[#This Row],[Punto de venta]],Punto_venta[],2,0)</f>
        <v>1</v>
      </c>
      <c r="F10942" t="s">
        <v>15</v>
      </c>
      <c r="G10942">
        <f>+VLOOKUP(Tabla2[[#This Row],[Cultivo]],Cod_categoría[],2,0)</f>
        <v>100108006</v>
      </c>
      <c r="H10942" t="str">
        <f>+VLOOKUP(F10942,Codigos[],2,0)</f>
        <v>Frutos tropicales y subtropicales</v>
      </c>
      <c r="I10942">
        <f>+VLOOKUP(Tabla2[[#This Row],[Categoría]],Cod_procesamiento10[],2,0)</f>
        <v>4</v>
      </c>
      <c r="J10942" t="s">
        <v>163</v>
      </c>
      <c r="K10942" s="3">
        <v>494.11</v>
      </c>
    </row>
    <row r="10943" spans="1:11" x14ac:dyDescent="0.35">
      <c r="A10943">
        <v>2014</v>
      </c>
      <c r="B10943" s="5" t="s">
        <v>49</v>
      </c>
      <c r="C10943" s="10">
        <v>41640</v>
      </c>
      <c r="D10943" t="s">
        <v>2</v>
      </c>
      <c r="E10943">
        <f>+VLOOKUP(Tabla2[[#This Row],[Punto de venta]],Punto_venta[],2,0)</f>
        <v>1</v>
      </c>
      <c r="F10943" t="s">
        <v>16</v>
      </c>
      <c r="G10943">
        <f>+VLOOKUP(Tabla2[[#This Row],[Cultivo]],Cod_categoría[],2,0)</f>
        <v>100109001</v>
      </c>
      <c r="H10943" t="str">
        <f>+VLOOKUP(F10943,Codigos[],2,0)</f>
        <v>Uva</v>
      </c>
      <c r="I10943">
        <f>+VLOOKUP(Tabla2[[#This Row],[Categoría]],Cod_procesamiento10[],2,0)</f>
        <v>11</v>
      </c>
      <c r="J10943" t="s">
        <v>163</v>
      </c>
      <c r="K10943" s="3">
        <v>988.48</v>
      </c>
    </row>
    <row r="10944" spans="1:11" x14ac:dyDescent="0.35">
      <c r="A10944">
        <v>2014</v>
      </c>
      <c r="B10944" s="5" t="s">
        <v>49</v>
      </c>
      <c r="C10944" s="10">
        <v>41640</v>
      </c>
      <c r="D10944" t="s">
        <v>17</v>
      </c>
      <c r="E10944">
        <f>+VLOOKUP(Tabla2[[#This Row],[Punto de venta]],Punto_venta[],2,0)</f>
        <v>2</v>
      </c>
      <c r="F10944" t="s">
        <v>3</v>
      </c>
      <c r="G10944">
        <f>+VLOOKUP(Tabla2[[#This Row],[Cultivo]],Cod_categoría[],2,0)</f>
        <v>100103001</v>
      </c>
      <c r="H10944" t="str">
        <f>+VLOOKUP(F10944,Codigos[],2,0)</f>
        <v>Frutos de carozo</v>
      </c>
      <c r="I10944">
        <f>+VLOOKUP(Tabla2[[#This Row],[Categoría]],Cod_procesamiento10[],2,0)</f>
        <v>5</v>
      </c>
      <c r="J10944" t="s">
        <v>163</v>
      </c>
      <c r="K10944" s="3">
        <v>2228.6</v>
      </c>
    </row>
    <row r="10945" spans="1:11" x14ac:dyDescent="0.35">
      <c r="A10945">
        <v>2014</v>
      </c>
      <c r="B10945" s="5" t="s">
        <v>49</v>
      </c>
      <c r="C10945" s="10">
        <v>41640</v>
      </c>
      <c r="D10945" t="s">
        <v>17</v>
      </c>
      <c r="E10945">
        <f>+VLOOKUP(Tabla2[[#This Row],[Punto de venta]],Punto_venta[],2,0)</f>
        <v>2</v>
      </c>
      <c r="F10945" t="s">
        <v>5</v>
      </c>
      <c r="G10945">
        <f>+VLOOKUP(Tabla2[[#This Row],[Cultivo]],Cod_categoría[],2,0)</f>
        <v>100103002</v>
      </c>
      <c r="H10945" t="str">
        <f>+VLOOKUP(F10945,Codigos[],2,0)</f>
        <v>Frutos de carozo</v>
      </c>
      <c r="I10945">
        <f>+VLOOKUP(Tabla2[[#This Row],[Categoría]],Cod_procesamiento10[],2,0)</f>
        <v>5</v>
      </c>
      <c r="J10945" t="s">
        <v>163</v>
      </c>
      <c r="K10945" s="3">
        <v>1372.01</v>
      </c>
    </row>
    <row r="10946" spans="1:11" x14ac:dyDescent="0.35">
      <c r="A10946">
        <v>2014</v>
      </c>
      <c r="B10946" s="5" t="s">
        <v>49</v>
      </c>
      <c r="C10946" s="10">
        <v>41640</v>
      </c>
      <c r="D10946" t="s">
        <v>17</v>
      </c>
      <c r="E10946">
        <f>+VLOOKUP(Tabla2[[#This Row],[Punto de venta]],Punto_venta[],2,0)</f>
        <v>2</v>
      </c>
      <c r="F10946" t="s">
        <v>7</v>
      </c>
      <c r="G10946">
        <f>+VLOOKUP(Tabla2[[#This Row],[Cultivo]],Cod_categoría[],2,0)</f>
        <v>100103004</v>
      </c>
      <c r="H10946" t="str">
        <f>+VLOOKUP(F10946,Codigos[],2,0)</f>
        <v>Frutos de carozo</v>
      </c>
      <c r="I10946">
        <f>+VLOOKUP(Tabla2[[#This Row],[Categoría]],Cod_procesamiento10[],2,0)</f>
        <v>5</v>
      </c>
      <c r="J10946" t="s">
        <v>163</v>
      </c>
      <c r="K10946" s="3">
        <v>1424.51</v>
      </c>
    </row>
    <row r="10947" spans="1:11" x14ac:dyDescent="0.35">
      <c r="A10947">
        <v>2014</v>
      </c>
      <c r="B10947" s="5" t="s">
        <v>49</v>
      </c>
      <c r="C10947" s="10">
        <v>41640</v>
      </c>
      <c r="D10947" t="s">
        <v>17</v>
      </c>
      <c r="E10947">
        <f>+VLOOKUP(Tabla2[[#This Row],[Punto de venta]],Punto_venta[],2,0)</f>
        <v>2</v>
      </c>
      <c r="F10947" t="s">
        <v>8</v>
      </c>
      <c r="G10947">
        <f>+VLOOKUP(Tabla2[[#This Row],[Cultivo]],Cod_categoría[],2,0)</f>
        <v>100112025</v>
      </c>
      <c r="H10947" t="str">
        <f>+VLOOKUP(F10947,Codigos[],2,0)</f>
        <v>Berries</v>
      </c>
      <c r="I10947">
        <f>+VLOOKUP(Tabla2[[#This Row],[Categoría]],Cod_procesamiento10[],2,0)</f>
        <v>1</v>
      </c>
      <c r="J10947" t="s">
        <v>163</v>
      </c>
      <c r="K10947" s="3">
        <v>2977.56</v>
      </c>
    </row>
    <row r="10948" spans="1:11" x14ac:dyDescent="0.35">
      <c r="A10948">
        <v>2014</v>
      </c>
      <c r="B10948" s="5" t="s">
        <v>49</v>
      </c>
      <c r="C10948" s="10">
        <v>41640</v>
      </c>
      <c r="D10948" t="s">
        <v>17</v>
      </c>
      <c r="E10948">
        <f>+VLOOKUP(Tabla2[[#This Row],[Punto de venta]],Punto_venta[],2,0)</f>
        <v>2</v>
      </c>
      <c r="F10948" t="s">
        <v>9</v>
      </c>
      <c r="G10948">
        <f>+VLOOKUP(Tabla2[[#This Row],[Cultivo]],Cod_categoría[],2,0)</f>
        <v>100102003</v>
      </c>
      <c r="H10948" t="str">
        <f>+VLOOKUP(F10948,Codigos[],2,0)</f>
        <v>Cítricos</v>
      </c>
      <c r="I10948">
        <f>+VLOOKUP(Tabla2[[#This Row],[Categoría]],Cod_procesamiento10[],2,0)</f>
        <v>2</v>
      </c>
      <c r="J10948" t="s">
        <v>163</v>
      </c>
      <c r="K10948" s="3">
        <v>1455.12</v>
      </c>
    </row>
    <row r="10949" spans="1:11" x14ac:dyDescent="0.35">
      <c r="A10949">
        <v>2014</v>
      </c>
      <c r="B10949" s="5" t="s">
        <v>49</v>
      </c>
      <c r="C10949" s="10">
        <v>41640</v>
      </c>
      <c r="D10949" t="s">
        <v>17</v>
      </c>
      <c r="E10949">
        <f>+VLOOKUP(Tabla2[[#This Row],[Punto de venta]],Punto_venta[],2,0)</f>
        <v>2</v>
      </c>
      <c r="F10949" t="s">
        <v>10</v>
      </c>
      <c r="G10949">
        <f>+VLOOKUP(Tabla2[[#This Row],[Cultivo]],Cod_categoría[],2,0)</f>
        <v>100104002</v>
      </c>
      <c r="H10949" t="str">
        <f>+VLOOKUP(F10949,Codigos[],2,0)</f>
        <v>Frutos de pepita</v>
      </c>
      <c r="I10949">
        <f>+VLOOKUP(Tabla2[[#This Row],[Categoría]],Cod_procesamiento10[],2,0)</f>
        <v>3</v>
      </c>
      <c r="J10949" t="s">
        <v>163</v>
      </c>
      <c r="K10949" s="3">
        <v>1315.29</v>
      </c>
    </row>
    <row r="10950" spans="1:11" x14ac:dyDescent="0.35">
      <c r="A10950">
        <v>2014</v>
      </c>
      <c r="B10950" s="5" t="s">
        <v>49</v>
      </c>
      <c r="C10950" s="10">
        <v>41640</v>
      </c>
      <c r="D10950" t="s">
        <v>17</v>
      </c>
      <c r="E10950">
        <f>+VLOOKUP(Tabla2[[#This Row],[Punto de venta]],Punto_venta[],2,0)</f>
        <v>2</v>
      </c>
      <c r="F10950" t="s">
        <v>11</v>
      </c>
      <c r="G10950">
        <f>+VLOOKUP(Tabla2[[#This Row],[Cultivo]],Cod_categoría[],2,0)</f>
        <v>100102005</v>
      </c>
      <c r="H10950" t="str">
        <f>+VLOOKUP(F10950,Codigos[],2,0)</f>
        <v>Cítricos</v>
      </c>
      <c r="I10950">
        <f>+VLOOKUP(Tabla2[[#This Row],[Categoría]],Cod_procesamiento10[],2,0)</f>
        <v>2</v>
      </c>
      <c r="J10950" t="s">
        <v>163</v>
      </c>
      <c r="K10950" s="3">
        <v>836.05</v>
      </c>
    </row>
    <row r="10951" spans="1:11" x14ac:dyDescent="0.35">
      <c r="A10951">
        <v>2014</v>
      </c>
      <c r="B10951" s="5" t="s">
        <v>49</v>
      </c>
      <c r="C10951" s="10">
        <v>41640</v>
      </c>
      <c r="D10951" t="s">
        <v>17</v>
      </c>
      <c r="E10951">
        <f>+VLOOKUP(Tabla2[[#This Row],[Punto de venta]],Punto_venta[],2,0)</f>
        <v>2</v>
      </c>
      <c r="F10951" t="s">
        <v>12</v>
      </c>
      <c r="G10951">
        <f>+VLOOKUP(Tabla2[[#This Row],[Cultivo]],Cod_categoría[],2,0)</f>
        <v>100103006</v>
      </c>
      <c r="H10951" t="str">
        <f>+VLOOKUP(F10951,Codigos[],2,0)</f>
        <v>Frutos de carozo</v>
      </c>
      <c r="I10951">
        <f>+VLOOKUP(Tabla2[[#This Row],[Categoría]],Cod_procesamiento10[],2,0)</f>
        <v>5</v>
      </c>
      <c r="J10951" t="s">
        <v>163</v>
      </c>
      <c r="K10951" s="3">
        <v>1444.07</v>
      </c>
    </row>
    <row r="10952" spans="1:11" x14ac:dyDescent="0.35">
      <c r="A10952">
        <v>2014</v>
      </c>
      <c r="B10952" s="5" t="s">
        <v>49</v>
      </c>
      <c r="C10952" s="10">
        <v>41640</v>
      </c>
      <c r="D10952" t="s">
        <v>17</v>
      </c>
      <c r="E10952">
        <f>+VLOOKUP(Tabla2[[#This Row],[Punto de venta]],Punto_venta[],2,0)</f>
        <v>2</v>
      </c>
      <c r="F10952" t="s">
        <v>13</v>
      </c>
      <c r="G10952">
        <f>+VLOOKUP(Tabla2[[#This Row],[Cultivo]],Cod_categoría[],2,0)</f>
        <v>100106002</v>
      </c>
      <c r="H10952" t="str">
        <f>+VLOOKUP(F10952,Codigos[],2,0)</f>
        <v>Frutos oleaginosos</v>
      </c>
      <c r="I10952">
        <f>+VLOOKUP(Tabla2[[#This Row],[Categoría]],Cod_procesamiento10[],2,0)</f>
        <v>12</v>
      </c>
      <c r="J10952" t="s">
        <v>163</v>
      </c>
      <c r="K10952" s="3">
        <v>1531.98</v>
      </c>
    </row>
    <row r="10953" spans="1:11" x14ac:dyDescent="0.35">
      <c r="A10953">
        <v>2014</v>
      </c>
      <c r="B10953" s="5" t="s">
        <v>49</v>
      </c>
      <c r="C10953" s="10">
        <v>41640</v>
      </c>
      <c r="D10953" t="s">
        <v>17</v>
      </c>
      <c r="E10953">
        <f>+VLOOKUP(Tabla2[[#This Row],[Punto de venta]],Punto_venta[],2,0)</f>
        <v>2</v>
      </c>
      <c r="F10953" t="s">
        <v>15</v>
      </c>
      <c r="G10953">
        <f>+VLOOKUP(Tabla2[[#This Row],[Cultivo]],Cod_categoría[],2,0)</f>
        <v>100108006</v>
      </c>
      <c r="H10953" t="str">
        <f>+VLOOKUP(F10953,Codigos[],2,0)</f>
        <v>Frutos tropicales y subtropicales</v>
      </c>
      <c r="I10953">
        <f>+VLOOKUP(Tabla2[[#This Row],[Categoría]],Cod_procesamiento10[],2,0)</f>
        <v>4</v>
      </c>
      <c r="J10953" t="s">
        <v>163</v>
      </c>
      <c r="K10953" s="3">
        <v>603.64</v>
      </c>
    </row>
    <row r="10954" spans="1:11" x14ac:dyDescent="0.35">
      <c r="A10954">
        <v>2014</v>
      </c>
      <c r="B10954" s="5" t="s">
        <v>49</v>
      </c>
      <c r="C10954" s="10">
        <v>41640</v>
      </c>
      <c r="D10954" t="s">
        <v>17</v>
      </c>
      <c r="E10954">
        <f>+VLOOKUP(Tabla2[[#This Row],[Punto de venta]],Punto_venta[],2,0)</f>
        <v>2</v>
      </c>
      <c r="F10954" t="s">
        <v>16</v>
      </c>
      <c r="G10954">
        <f>+VLOOKUP(Tabla2[[#This Row],[Cultivo]],Cod_categoría[],2,0)</f>
        <v>100109001</v>
      </c>
      <c r="H10954" t="str">
        <f>+VLOOKUP(F10954,Codigos[],2,0)</f>
        <v>Uva</v>
      </c>
      <c r="I10954">
        <f>+VLOOKUP(Tabla2[[#This Row],[Categoría]],Cod_procesamiento10[],2,0)</f>
        <v>11</v>
      </c>
      <c r="J10954" t="s">
        <v>163</v>
      </c>
      <c r="K10954" s="3">
        <v>2195.66</v>
      </c>
    </row>
    <row r="10955" spans="1:11" x14ac:dyDescent="0.35">
      <c r="A10955">
        <v>2014</v>
      </c>
      <c r="B10955" s="5" t="s">
        <v>49</v>
      </c>
      <c r="C10955" s="10">
        <v>41640</v>
      </c>
      <c r="D10955" t="s">
        <v>2</v>
      </c>
      <c r="E10955">
        <f>+VLOOKUP(Tabla2[[#This Row],[Punto de venta]],Punto_venta[],2,0)</f>
        <v>1</v>
      </c>
      <c r="F10955" t="s">
        <v>3</v>
      </c>
      <c r="G10955">
        <f>+VLOOKUP(Tabla2[[#This Row],[Cultivo]],Cod_categoría[],2,0)</f>
        <v>100103001</v>
      </c>
      <c r="H10955" t="str">
        <f>+VLOOKUP(F10955,Codigos[],2,0)</f>
        <v>Frutos de carozo</v>
      </c>
      <c r="I10955">
        <f>+VLOOKUP(Tabla2[[#This Row],[Categoría]],Cod_procesamiento10[],2,0)</f>
        <v>5</v>
      </c>
      <c r="J10955" t="s">
        <v>163</v>
      </c>
      <c r="K10955" s="3">
        <v>1622.22</v>
      </c>
    </row>
    <row r="10956" spans="1:11" x14ac:dyDescent="0.35">
      <c r="A10956">
        <v>2014</v>
      </c>
      <c r="B10956" s="5" t="s">
        <v>49</v>
      </c>
      <c r="C10956" s="10">
        <v>41640</v>
      </c>
      <c r="D10956" t="s">
        <v>2</v>
      </c>
      <c r="E10956">
        <f>+VLOOKUP(Tabla2[[#This Row],[Punto de venta]],Punto_venta[],2,0)</f>
        <v>1</v>
      </c>
      <c r="F10956" t="s">
        <v>5</v>
      </c>
      <c r="G10956">
        <f>+VLOOKUP(Tabla2[[#This Row],[Cultivo]],Cod_categoría[],2,0)</f>
        <v>100103002</v>
      </c>
      <c r="H10956" t="str">
        <f>+VLOOKUP(F10956,Codigos[],2,0)</f>
        <v>Frutos de carozo</v>
      </c>
      <c r="I10956">
        <f>+VLOOKUP(Tabla2[[#This Row],[Categoría]],Cod_procesamiento10[],2,0)</f>
        <v>5</v>
      </c>
      <c r="J10956" t="s">
        <v>163</v>
      </c>
      <c r="K10956" s="3">
        <v>652.17999999999995</v>
      </c>
    </row>
    <row r="10957" spans="1:11" x14ac:dyDescent="0.35">
      <c r="A10957">
        <v>2014</v>
      </c>
      <c r="B10957" s="5" t="s">
        <v>49</v>
      </c>
      <c r="C10957" s="10">
        <v>41640</v>
      </c>
      <c r="D10957" t="s">
        <v>2</v>
      </c>
      <c r="E10957">
        <f>+VLOOKUP(Tabla2[[#This Row],[Punto de venta]],Punto_venta[],2,0)</f>
        <v>1</v>
      </c>
      <c r="F10957" t="s">
        <v>7</v>
      </c>
      <c r="G10957">
        <f>+VLOOKUP(Tabla2[[#This Row],[Cultivo]],Cod_categoría[],2,0)</f>
        <v>100103004</v>
      </c>
      <c r="H10957" t="str">
        <f>+VLOOKUP(F10957,Codigos[],2,0)</f>
        <v>Frutos de carozo</v>
      </c>
      <c r="I10957">
        <f>+VLOOKUP(Tabla2[[#This Row],[Categoría]],Cod_procesamiento10[],2,0)</f>
        <v>5</v>
      </c>
      <c r="J10957" t="s">
        <v>163</v>
      </c>
      <c r="K10957" s="3">
        <v>858.67</v>
      </c>
    </row>
    <row r="10958" spans="1:11" x14ac:dyDescent="0.35">
      <c r="A10958">
        <v>2014</v>
      </c>
      <c r="B10958" s="5" t="s">
        <v>49</v>
      </c>
      <c r="C10958" s="10">
        <v>41640</v>
      </c>
      <c r="D10958" t="s">
        <v>2</v>
      </c>
      <c r="E10958">
        <f>+VLOOKUP(Tabla2[[#This Row],[Punto de venta]],Punto_venta[],2,0)</f>
        <v>1</v>
      </c>
      <c r="F10958" t="s">
        <v>8</v>
      </c>
      <c r="G10958">
        <f>+VLOOKUP(Tabla2[[#This Row],[Cultivo]],Cod_categoría[],2,0)</f>
        <v>100112025</v>
      </c>
      <c r="H10958" t="str">
        <f>+VLOOKUP(F10958,Codigos[],2,0)</f>
        <v>Berries</v>
      </c>
      <c r="I10958">
        <f>+VLOOKUP(Tabla2[[#This Row],[Categoría]],Cod_procesamiento10[],2,0)</f>
        <v>1</v>
      </c>
      <c r="J10958" t="s">
        <v>163</v>
      </c>
      <c r="K10958" s="3">
        <v>873.87</v>
      </c>
    </row>
    <row r="10959" spans="1:11" x14ac:dyDescent="0.35">
      <c r="A10959">
        <v>2014</v>
      </c>
      <c r="B10959" s="5" t="s">
        <v>49</v>
      </c>
      <c r="C10959" s="10">
        <v>41640</v>
      </c>
      <c r="D10959" t="s">
        <v>2</v>
      </c>
      <c r="E10959">
        <f>+VLOOKUP(Tabla2[[#This Row],[Punto de venta]],Punto_venta[],2,0)</f>
        <v>1</v>
      </c>
      <c r="F10959" t="s">
        <v>9</v>
      </c>
      <c r="G10959">
        <f>+VLOOKUP(Tabla2[[#This Row],[Cultivo]],Cod_categoría[],2,0)</f>
        <v>100102003</v>
      </c>
      <c r="H10959" t="str">
        <f>+VLOOKUP(F10959,Codigos[],2,0)</f>
        <v>Cítricos</v>
      </c>
      <c r="I10959">
        <f>+VLOOKUP(Tabla2[[#This Row],[Categoría]],Cod_procesamiento10[],2,0)</f>
        <v>2</v>
      </c>
      <c r="J10959" t="s">
        <v>163</v>
      </c>
      <c r="K10959" s="3">
        <v>984.94</v>
      </c>
    </row>
    <row r="10960" spans="1:11" x14ac:dyDescent="0.35">
      <c r="A10960">
        <v>2014</v>
      </c>
      <c r="B10960" s="5" t="s">
        <v>49</v>
      </c>
      <c r="C10960" s="10">
        <v>41640</v>
      </c>
      <c r="D10960" t="s">
        <v>2</v>
      </c>
      <c r="E10960">
        <f>+VLOOKUP(Tabla2[[#This Row],[Punto de venta]],Punto_venta[],2,0)</f>
        <v>1</v>
      </c>
      <c r="F10960" t="s">
        <v>10</v>
      </c>
      <c r="G10960">
        <f>+VLOOKUP(Tabla2[[#This Row],[Cultivo]],Cod_categoría[],2,0)</f>
        <v>100104002</v>
      </c>
      <c r="H10960" t="str">
        <f>+VLOOKUP(F10960,Codigos[],2,0)</f>
        <v>Frutos de pepita</v>
      </c>
      <c r="I10960">
        <f>+VLOOKUP(Tabla2[[#This Row],[Categoría]],Cod_procesamiento10[],2,0)</f>
        <v>3</v>
      </c>
      <c r="J10960" t="s">
        <v>163</v>
      </c>
      <c r="K10960" s="3">
        <v>650.04</v>
      </c>
    </row>
    <row r="10961" spans="1:11" x14ac:dyDescent="0.35">
      <c r="A10961">
        <v>2014</v>
      </c>
      <c r="B10961" s="5" t="s">
        <v>49</v>
      </c>
      <c r="C10961" s="10">
        <v>41640</v>
      </c>
      <c r="D10961" t="s">
        <v>2</v>
      </c>
      <c r="E10961">
        <f>+VLOOKUP(Tabla2[[#This Row],[Punto de venta]],Punto_venta[],2,0)</f>
        <v>1</v>
      </c>
      <c r="F10961" t="s">
        <v>11</v>
      </c>
      <c r="G10961">
        <f>+VLOOKUP(Tabla2[[#This Row],[Cultivo]],Cod_categoría[],2,0)</f>
        <v>100102005</v>
      </c>
      <c r="H10961" t="str">
        <f>+VLOOKUP(F10961,Codigos[],2,0)</f>
        <v>Cítricos</v>
      </c>
      <c r="I10961">
        <f>+VLOOKUP(Tabla2[[#This Row],[Categoría]],Cod_procesamiento10[],2,0)</f>
        <v>2</v>
      </c>
      <c r="J10961" t="s">
        <v>163</v>
      </c>
      <c r="K10961" s="3">
        <v>654.41999999999996</v>
      </c>
    </row>
    <row r="10962" spans="1:11" x14ac:dyDescent="0.35">
      <c r="A10962">
        <v>2014</v>
      </c>
      <c r="B10962" s="5" t="s">
        <v>49</v>
      </c>
      <c r="C10962" s="10">
        <v>41640</v>
      </c>
      <c r="D10962" t="s">
        <v>2</v>
      </c>
      <c r="E10962">
        <f>+VLOOKUP(Tabla2[[#This Row],[Punto de venta]],Punto_venta[],2,0)</f>
        <v>1</v>
      </c>
      <c r="F10962" t="s">
        <v>12</v>
      </c>
      <c r="G10962">
        <f>+VLOOKUP(Tabla2[[#This Row],[Cultivo]],Cod_categoría[],2,0)</f>
        <v>100103006</v>
      </c>
      <c r="H10962" t="str">
        <f>+VLOOKUP(F10962,Codigos[],2,0)</f>
        <v>Frutos de carozo</v>
      </c>
      <c r="I10962">
        <f>+VLOOKUP(Tabla2[[#This Row],[Categoría]],Cod_procesamiento10[],2,0)</f>
        <v>5</v>
      </c>
      <c r="J10962" t="s">
        <v>163</v>
      </c>
      <c r="K10962" s="3">
        <v>943.8</v>
      </c>
    </row>
    <row r="10963" spans="1:11" x14ac:dyDescent="0.35">
      <c r="A10963">
        <v>2014</v>
      </c>
      <c r="B10963" s="5" t="s">
        <v>49</v>
      </c>
      <c r="C10963" s="10">
        <v>41640</v>
      </c>
      <c r="D10963" t="s">
        <v>2</v>
      </c>
      <c r="E10963">
        <f>+VLOOKUP(Tabla2[[#This Row],[Punto de venta]],Punto_venta[],2,0)</f>
        <v>1</v>
      </c>
      <c r="F10963" t="s">
        <v>13</v>
      </c>
      <c r="G10963">
        <f>+VLOOKUP(Tabla2[[#This Row],[Cultivo]],Cod_categoría[],2,0)</f>
        <v>100106002</v>
      </c>
      <c r="H10963" t="str">
        <f>+VLOOKUP(F10963,Codigos[],2,0)</f>
        <v>Frutos oleaginosos</v>
      </c>
      <c r="I10963">
        <f>+VLOOKUP(Tabla2[[#This Row],[Categoría]],Cod_procesamiento10[],2,0)</f>
        <v>12</v>
      </c>
      <c r="J10963" t="s">
        <v>163</v>
      </c>
      <c r="K10963" s="3">
        <v>1207.43</v>
      </c>
    </row>
    <row r="10964" spans="1:11" x14ac:dyDescent="0.35">
      <c r="A10964">
        <v>2014</v>
      </c>
      <c r="B10964" s="5" t="s">
        <v>49</v>
      </c>
      <c r="C10964" s="10">
        <v>41640</v>
      </c>
      <c r="D10964" t="s">
        <v>2</v>
      </c>
      <c r="E10964">
        <f>+VLOOKUP(Tabla2[[#This Row],[Punto de venta]],Punto_venta[],2,0)</f>
        <v>1</v>
      </c>
      <c r="F10964" t="s">
        <v>15</v>
      </c>
      <c r="G10964">
        <f>+VLOOKUP(Tabla2[[#This Row],[Cultivo]],Cod_categoría[],2,0)</f>
        <v>100108006</v>
      </c>
      <c r="H10964" t="str">
        <f>+VLOOKUP(F10964,Codigos[],2,0)</f>
        <v>Frutos tropicales y subtropicales</v>
      </c>
      <c r="I10964">
        <f>+VLOOKUP(Tabla2[[#This Row],[Categoría]],Cod_procesamiento10[],2,0)</f>
        <v>4</v>
      </c>
      <c r="J10964" t="s">
        <v>163</v>
      </c>
      <c r="K10964" s="3">
        <v>477.83</v>
      </c>
    </row>
    <row r="10965" spans="1:11" x14ac:dyDescent="0.35">
      <c r="A10965">
        <v>2014</v>
      </c>
      <c r="B10965" s="5" t="s">
        <v>49</v>
      </c>
      <c r="C10965" s="10">
        <v>41640</v>
      </c>
      <c r="D10965" t="s">
        <v>2</v>
      </c>
      <c r="E10965">
        <f>+VLOOKUP(Tabla2[[#This Row],[Punto de venta]],Punto_venta[],2,0)</f>
        <v>1</v>
      </c>
      <c r="F10965" t="s">
        <v>16</v>
      </c>
      <c r="G10965">
        <f>+VLOOKUP(Tabla2[[#This Row],[Cultivo]],Cod_categoría[],2,0)</f>
        <v>100109001</v>
      </c>
      <c r="H10965" t="str">
        <f>+VLOOKUP(F10965,Codigos[],2,0)</f>
        <v>Uva</v>
      </c>
      <c r="I10965">
        <f>+VLOOKUP(Tabla2[[#This Row],[Categoría]],Cod_procesamiento10[],2,0)</f>
        <v>11</v>
      </c>
      <c r="J10965" t="s">
        <v>163</v>
      </c>
      <c r="K10965" s="3">
        <v>951.52</v>
      </c>
    </row>
    <row r="10966" spans="1:11" x14ac:dyDescent="0.35">
      <c r="A10966">
        <v>2014</v>
      </c>
      <c r="B10966" s="5" t="s">
        <v>49</v>
      </c>
      <c r="C10966" s="10">
        <v>41640</v>
      </c>
      <c r="D10966" t="s">
        <v>17</v>
      </c>
      <c r="E10966">
        <f>+VLOOKUP(Tabla2[[#This Row],[Punto de venta]],Punto_venta[],2,0)</f>
        <v>2</v>
      </c>
      <c r="F10966" t="s">
        <v>3</v>
      </c>
      <c r="G10966">
        <f>+VLOOKUP(Tabla2[[#This Row],[Cultivo]],Cod_categoría[],2,0)</f>
        <v>100103001</v>
      </c>
      <c r="H10966" t="str">
        <f>+VLOOKUP(F10966,Codigos[],2,0)</f>
        <v>Frutos de carozo</v>
      </c>
      <c r="I10966">
        <f>+VLOOKUP(Tabla2[[#This Row],[Categoría]],Cod_procesamiento10[],2,0)</f>
        <v>5</v>
      </c>
      <c r="J10966" t="s">
        <v>163</v>
      </c>
      <c r="K10966" s="3">
        <v>2414.23</v>
      </c>
    </row>
    <row r="10967" spans="1:11" x14ac:dyDescent="0.35">
      <c r="A10967">
        <v>2014</v>
      </c>
      <c r="B10967" s="5" t="s">
        <v>49</v>
      </c>
      <c r="C10967" s="10">
        <v>41640</v>
      </c>
      <c r="D10967" t="s">
        <v>17</v>
      </c>
      <c r="E10967">
        <f>+VLOOKUP(Tabla2[[#This Row],[Punto de venta]],Punto_venta[],2,0)</f>
        <v>2</v>
      </c>
      <c r="F10967" t="s">
        <v>5</v>
      </c>
      <c r="G10967">
        <f>+VLOOKUP(Tabla2[[#This Row],[Cultivo]],Cod_categoría[],2,0)</f>
        <v>100103002</v>
      </c>
      <c r="H10967" t="str">
        <f>+VLOOKUP(F10967,Codigos[],2,0)</f>
        <v>Frutos de carozo</v>
      </c>
      <c r="I10967">
        <f>+VLOOKUP(Tabla2[[#This Row],[Categoría]],Cod_procesamiento10[],2,0)</f>
        <v>5</v>
      </c>
      <c r="J10967" t="s">
        <v>163</v>
      </c>
      <c r="K10967" s="3">
        <v>1273.1500000000001</v>
      </c>
    </row>
    <row r="10968" spans="1:11" x14ac:dyDescent="0.35">
      <c r="A10968">
        <v>2014</v>
      </c>
      <c r="B10968" s="5" t="s">
        <v>49</v>
      </c>
      <c r="C10968" s="10">
        <v>41640</v>
      </c>
      <c r="D10968" t="s">
        <v>17</v>
      </c>
      <c r="E10968">
        <f>+VLOOKUP(Tabla2[[#This Row],[Punto de venta]],Punto_venta[],2,0)</f>
        <v>2</v>
      </c>
      <c r="F10968" t="s">
        <v>7</v>
      </c>
      <c r="G10968">
        <f>+VLOOKUP(Tabla2[[#This Row],[Cultivo]],Cod_categoría[],2,0)</f>
        <v>100103004</v>
      </c>
      <c r="H10968" t="str">
        <f>+VLOOKUP(F10968,Codigos[],2,0)</f>
        <v>Frutos de carozo</v>
      </c>
      <c r="I10968">
        <f>+VLOOKUP(Tabla2[[#This Row],[Categoría]],Cod_procesamiento10[],2,0)</f>
        <v>5</v>
      </c>
      <c r="J10968" t="s">
        <v>163</v>
      </c>
      <c r="K10968" s="3">
        <v>1355.6</v>
      </c>
    </row>
    <row r="10969" spans="1:11" x14ac:dyDescent="0.35">
      <c r="A10969">
        <v>2014</v>
      </c>
      <c r="B10969" s="5" t="s">
        <v>49</v>
      </c>
      <c r="C10969" s="10">
        <v>41640</v>
      </c>
      <c r="D10969" t="s">
        <v>17</v>
      </c>
      <c r="E10969">
        <f>+VLOOKUP(Tabla2[[#This Row],[Punto de venta]],Punto_venta[],2,0)</f>
        <v>2</v>
      </c>
      <c r="F10969" t="s">
        <v>8</v>
      </c>
      <c r="G10969">
        <f>+VLOOKUP(Tabla2[[#This Row],[Cultivo]],Cod_categoría[],2,0)</f>
        <v>100112025</v>
      </c>
      <c r="H10969" t="str">
        <f>+VLOOKUP(F10969,Codigos[],2,0)</f>
        <v>Berries</v>
      </c>
      <c r="I10969">
        <f>+VLOOKUP(Tabla2[[#This Row],[Categoría]],Cod_procesamiento10[],2,0)</f>
        <v>1</v>
      </c>
      <c r="J10969" t="s">
        <v>163</v>
      </c>
      <c r="K10969" s="3">
        <v>3114.63</v>
      </c>
    </row>
    <row r="10970" spans="1:11" x14ac:dyDescent="0.35">
      <c r="A10970">
        <v>2014</v>
      </c>
      <c r="B10970" s="5" t="s">
        <v>49</v>
      </c>
      <c r="C10970" s="10">
        <v>41640</v>
      </c>
      <c r="D10970" t="s">
        <v>17</v>
      </c>
      <c r="E10970">
        <f>+VLOOKUP(Tabla2[[#This Row],[Punto de venta]],Punto_venta[],2,0)</f>
        <v>2</v>
      </c>
      <c r="F10970" t="s">
        <v>9</v>
      </c>
      <c r="G10970">
        <f>+VLOOKUP(Tabla2[[#This Row],[Cultivo]],Cod_categoría[],2,0)</f>
        <v>100102003</v>
      </c>
      <c r="H10970" t="str">
        <f>+VLOOKUP(F10970,Codigos[],2,0)</f>
        <v>Cítricos</v>
      </c>
      <c r="I10970">
        <f>+VLOOKUP(Tabla2[[#This Row],[Categoría]],Cod_procesamiento10[],2,0)</f>
        <v>2</v>
      </c>
      <c r="J10970" t="s">
        <v>163</v>
      </c>
      <c r="K10970" s="3">
        <v>1505.57</v>
      </c>
    </row>
    <row r="10971" spans="1:11" x14ac:dyDescent="0.35">
      <c r="A10971">
        <v>2014</v>
      </c>
      <c r="B10971" s="5" t="s">
        <v>49</v>
      </c>
      <c r="C10971" s="10">
        <v>41640</v>
      </c>
      <c r="D10971" t="s">
        <v>17</v>
      </c>
      <c r="E10971">
        <f>+VLOOKUP(Tabla2[[#This Row],[Punto de venta]],Punto_venta[],2,0)</f>
        <v>2</v>
      </c>
      <c r="F10971" t="s">
        <v>10</v>
      </c>
      <c r="G10971">
        <f>+VLOOKUP(Tabla2[[#This Row],[Cultivo]],Cod_categoría[],2,0)</f>
        <v>100104002</v>
      </c>
      <c r="H10971" t="str">
        <f>+VLOOKUP(F10971,Codigos[],2,0)</f>
        <v>Frutos de pepita</v>
      </c>
      <c r="I10971">
        <f>+VLOOKUP(Tabla2[[#This Row],[Categoría]],Cod_procesamiento10[],2,0)</f>
        <v>3</v>
      </c>
      <c r="J10971" t="s">
        <v>163</v>
      </c>
      <c r="K10971" s="3">
        <v>1307.1600000000001</v>
      </c>
    </row>
    <row r="10972" spans="1:11" x14ac:dyDescent="0.35">
      <c r="A10972">
        <v>2014</v>
      </c>
      <c r="B10972" s="5" t="s">
        <v>49</v>
      </c>
      <c r="C10972" s="10">
        <v>41640</v>
      </c>
      <c r="D10972" t="s">
        <v>17</v>
      </c>
      <c r="E10972">
        <f>+VLOOKUP(Tabla2[[#This Row],[Punto de venta]],Punto_venta[],2,0)</f>
        <v>2</v>
      </c>
      <c r="F10972" t="s">
        <v>11</v>
      </c>
      <c r="G10972">
        <f>+VLOOKUP(Tabla2[[#This Row],[Cultivo]],Cod_categoría[],2,0)</f>
        <v>100102005</v>
      </c>
      <c r="H10972" t="str">
        <f>+VLOOKUP(F10972,Codigos[],2,0)</f>
        <v>Cítricos</v>
      </c>
      <c r="I10972">
        <f>+VLOOKUP(Tabla2[[#This Row],[Categoría]],Cod_procesamiento10[],2,0)</f>
        <v>2</v>
      </c>
      <c r="J10972" t="s">
        <v>163</v>
      </c>
      <c r="K10972" s="3">
        <v>839</v>
      </c>
    </row>
    <row r="10973" spans="1:11" x14ac:dyDescent="0.35">
      <c r="A10973">
        <v>2014</v>
      </c>
      <c r="B10973" s="5" t="s">
        <v>49</v>
      </c>
      <c r="C10973" s="10">
        <v>41640</v>
      </c>
      <c r="D10973" t="s">
        <v>17</v>
      </c>
      <c r="E10973">
        <f>+VLOOKUP(Tabla2[[#This Row],[Punto de venta]],Punto_venta[],2,0)</f>
        <v>2</v>
      </c>
      <c r="F10973" t="s">
        <v>12</v>
      </c>
      <c r="G10973">
        <f>+VLOOKUP(Tabla2[[#This Row],[Cultivo]],Cod_categoría[],2,0)</f>
        <v>100103006</v>
      </c>
      <c r="H10973" t="str">
        <f>+VLOOKUP(F10973,Codigos[],2,0)</f>
        <v>Frutos de carozo</v>
      </c>
      <c r="I10973">
        <f>+VLOOKUP(Tabla2[[#This Row],[Categoría]],Cod_procesamiento10[],2,0)</f>
        <v>5</v>
      </c>
      <c r="J10973" t="s">
        <v>163</v>
      </c>
      <c r="K10973" s="3">
        <v>1649.5</v>
      </c>
    </row>
    <row r="10974" spans="1:11" x14ac:dyDescent="0.35">
      <c r="A10974">
        <v>2014</v>
      </c>
      <c r="B10974" s="5" t="s">
        <v>49</v>
      </c>
      <c r="C10974" s="10">
        <v>41640</v>
      </c>
      <c r="D10974" t="s">
        <v>17</v>
      </c>
      <c r="E10974">
        <f>+VLOOKUP(Tabla2[[#This Row],[Punto de venta]],Punto_venta[],2,0)</f>
        <v>2</v>
      </c>
      <c r="F10974" t="s">
        <v>13</v>
      </c>
      <c r="G10974">
        <f>+VLOOKUP(Tabla2[[#This Row],[Cultivo]],Cod_categoría[],2,0)</f>
        <v>100106002</v>
      </c>
      <c r="H10974" t="str">
        <f>+VLOOKUP(F10974,Codigos[],2,0)</f>
        <v>Frutos oleaginosos</v>
      </c>
      <c r="I10974">
        <f>+VLOOKUP(Tabla2[[#This Row],[Categoría]],Cod_procesamiento10[],2,0)</f>
        <v>12</v>
      </c>
      <c r="J10974" t="s">
        <v>163</v>
      </c>
      <c r="K10974" s="3">
        <v>1605.59</v>
      </c>
    </row>
    <row r="10975" spans="1:11" x14ac:dyDescent="0.35">
      <c r="A10975">
        <v>2014</v>
      </c>
      <c r="B10975" s="5" t="s">
        <v>49</v>
      </c>
      <c r="C10975" s="10">
        <v>41640</v>
      </c>
      <c r="D10975" t="s">
        <v>17</v>
      </c>
      <c r="E10975">
        <f>+VLOOKUP(Tabla2[[#This Row],[Punto de venta]],Punto_venta[],2,0)</f>
        <v>2</v>
      </c>
      <c r="F10975" t="s">
        <v>15</v>
      </c>
      <c r="G10975">
        <f>+VLOOKUP(Tabla2[[#This Row],[Cultivo]],Cod_categoría[],2,0)</f>
        <v>100108006</v>
      </c>
      <c r="H10975" t="str">
        <f>+VLOOKUP(F10975,Codigos[],2,0)</f>
        <v>Frutos tropicales y subtropicales</v>
      </c>
      <c r="I10975">
        <f>+VLOOKUP(Tabla2[[#This Row],[Categoría]],Cod_procesamiento10[],2,0)</f>
        <v>4</v>
      </c>
      <c r="J10975" t="s">
        <v>163</v>
      </c>
      <c r="K10975" s="3">
        <v>607.04999999999995</v>
      </c>
    </row>
    <row r="10976" spans="1:11" x14ac:dyDescent="0.35">
      <c r="A10976">
        <v>2014</v>
      </c>
      <c r="B10976" s="5" t="s">
        <v>49</v>
      </c>
      <c r="C10976" s="10">
        <v>41640</v>
      </c>
      <c r="D10976" t="s">
        <v>17</v>
      </c>
      <c r="E10976">
        <f>+VLOOKUP(Tabla2[[#This Row],[Punto de venta]],Punto_venta[],2,0)</f>
        <v>2</v>
      </c>
      <c r="F10976" t="s">
        <v>16</v>
      </c>
      <c r="G10976">
        <f>+VLOOKUP(Tabla2[[#This Row],[Cultivo]],Cod_categoría[],2,0)</f>
        <v>100109001</v>
      </c>
      <c r="H10976" t="str">
        <f>+VLOOKUP(F10976,Codigos[],2,0)</f>
        <v>Uva</v>
      </c>
      <c r="I10976">
        <f>+VLOOKUP(Tabla2[[#This Row],[Categoría]],Cod_procesamiento10[],2,0)</f>
        <v>11</v>
      </c>
      <c r="J10976" t="s">
        <v>163</v>
      </c>
      <c r="K10976" s="3">
        <v>1888.74</v>
      </c>
    </row>
    <row r="10977" spans="1:11" x14ac:dyDescent="0.35">
      <c r="A10977">
        <v>2014</v>
      </c>
      <c r="B10977" s="5" t="s">
        <v>49</v>
      </c>
      <c r="C10977" s="10">
        <v>41640</v>
      </c>
      <c r="D10977" t="s">
        <v>24</v>
      </c>
      <c r="E10977">
        <f>+VLOOKUP(Tabla2[[#This Row],[Punto de venta]],Punto_venta[],2,0)</f>
        <v>3</v>
      </c>
      <c r="F10977" t="s">
        <v>68</v>
      </c>
      <c r="G10977">
        <f>+VLOOKUP(Tabla2[[#This Row],[Cultivo]],Cod_categoría[],2,0)</f>
        <v>100101001</v>
      </c>
      <c r="H10977" t="str">
        <f>+VLOOKUP(F10977,Codigos[],2,0)</f>
        <v>Berries</v>
      </c>
      <c r="I10977">
        <f>+VLOOKUP(Tabla2[[#This Row],[Categoría]],Cod_procesamiento10[],2,0)</f>
        <v>1</v>
      </c>
      <c r="J10977" t="s">
        <v>163</v>
      </c>
      <c r="K10977" s="3">
        <v>1543.68</v>
      </c>
    </row>
    <row r="10978" spans="1:11" x14ac:dyDescent="0.35">
      <c r="A10978">
        <v>2014</v>
      </c>
      <c r="B10978" s="5" t="s">
        <v>49</v>
      </c>
      <c r="C10978" s="10">
        <v>41640</v>
      </c>
      <c r="D10978" t="s">
        <v>24</v>
      </c>
      <c r="E10978">
        <f>+VLOOKUP(Tabla2[[#This Row],[Punto de venta]],Punto_venta[],2,0)</f>
        <v>3</v>
      </c>
      <c r="F10978" t="s">
        <v>25</v>
      </c>
      <c r="G10978">
        <f>+VLOOKUP(Tabla2[[#This Row],[Cultivo]],Cod_categoría[],2,0)</f>
        <v>100114046</v>
      </c>
      <c r="H10978" t="str">
        <f>+VLOOKUP(F10978,Codigos[],2,0)</f>
        <v>Berries</v>
      </c>
      <c r="I10978">
        <f>+VLOOKUP(Tabla2[[#This Row],[Categoría]],Cod_procesamiento10[],2,0)</f>
        <v>1</v>
      </c>
      <c r="J10978" t="s">
        <v>163</v>
      </c>
      <c r="K10978" s="3">
        <v>1933.33</v>
      </c>
    </row>
    <row r="10979" spans="1:11" x14ac:dyDescent="0.35">
      <c r="A10979">
        <v>2014</v>
      </c>
      <c r="B10979" s="5" t="s">
        <v>49</v>
      </c>
      <c r="C10979" s="10">
        <v>41640</v>
      </c>
      <c r="D10979" t="s">
        <v>24</v>
      </c>
      <c r="E10979">
        <f>+VLOOKUP(Tabla2[[#This Row],[Punto de venta]],Punto_venta[],2,0)</f>
        <v>3</v>
      </c>
      <c r="F10979" t="s">
        <v>3</v>
      </c>
      <c r="G10979">
        <f>+VLOOKUP(Tabla2[[#This Row],[Cultivo]],Cod_categoría[],2,0)</f>
        <v>100103001</v>
      </c>
      <c r="H10979" t="str">
        <f>+VLOOKUP(F10979,Codigos[],2,0)</f>
        <v>Frutos de carozo</v>
      </c>
      <c r="I10979">
        <f>+VLOOKUP(Tabla2[[#This Row],[Categoría]],Cod_procesamiento10[],2,0)</f>
        <v>5</v>
      </c>
      <c r="J10979" t="s">
        <v>163</v>
      </c>
      <c r="K10979" s="3">
        <v>1095.6500000000001</v>
      </c>
    </row>
    <row r="10980" spans="1:11" x14ac:dyDescent="0.35">
      <c r="A10980">
        <v>2014</v>
      </c>
      <c r="B10980" s="5" t="s">
        <v>49</v>
      </c>
      <c r="C10980" s="10">
        <v>41640</v>
      </c>
      <c r="D10980" t="s">
        <v>24</v>
      </c>
      <c r="E10980">
        <f>+VLOOKUP(Tabla2[[#This Row],[Punto de venta]],Punto_venta[],2,0)</f>
        <v>3</v>
      </c>
      <c r="F10980" t="s">
        <v>5</v>
      </c>
      <c r="G10980">
        <f>+VLOOKUP(Tabla2[[#This Row],[Cultivo]],Cod_categoría[],2,0)</f>
        <v>100103002</v>
      </c>
      <c r="H10980" t="str">
        <f>+VLOOKUP(F10980,Codigos[],2,0)</f>
        <v>Frutos de carozo</v>
      </c>
      <c r="I10980">
        <f>+VLOOKUP(Tabla2[[#This Row],[Categoría]],Cod_procesamiento10[],2,0)</f>
        <v>5</v>
      </c>
      <c r="J10980" t="s">
        <v>163</v>
      </c>
      <c r="K10980" s="3">
        <v>328.62</v>
      </c>
    </row>
    <row r="10981" spans="1:11" x14ac:dyDescent="0.35">
      <c r="A10981">
        <v>2014</v>
      </c>
      <c r="B10981" s="5" t="s">
        <v>49</v>
      </c>
      <c r="C10981" s="10">
        <v>41640</v>
      </c>
      <c r="D10981" t="s">
        <v>24</v>
      </c>
      <c r="E10981">
        <f>+VLOOKUP(Tabla2[[#This Row],[Punto de venta]],Punto_venta[],2,0)</f>
        <v>3</v>
      </c>
      <c r="F10981" t="s">
        <v>6</v>
      </c>
      <c r="G10981">
        <f>+VLOOKUP(Tabla2[[#This Row],[Cultivo]],Cod_categoría[],2,0)</f>
        <v>100103003</v>
      </c>
      <c r="H10981" t="str">
        <f>+VLOOKUP(F10981,Codigos[],2,0)</f>
        <v>Frutos de carozo</v>
      </c>
      <c r="I10981">
        <f>+VLOOKUP(Tabla2[[#This Row],[Categoría]],Cod_procesamiento10[],2,0)</f>
        <v>5</v>
      </c>
      <c r="J10981" t="s">
        <v>163</v>
      </c>
      <c r="K10981" s="3">
        <v>708.5</v>
      </c>
    </row>
    <row r="10982" spans="1:11" x14ac:dyDescent="0.35">
      <c r="A10982">
        <v>2014</v>
      </c>
      <c r="B10982" s="5" t="s">
        <v>49</v>
      </c>
      <c r="C10982" s="10">
        <v>41640</v>
      </c>
      <c r="D10982" t="s">
        <v>24</v>
      </c>
      <c r="E10982">
        <f>+VLOOKUP(Tabla2[[#This Row],[Punto de venta]],Punto_venta[],2,0)</f>
        <v>3</v>
      </c>
      <c r="F10982" t="s">
        <v>7</v>
      </c>
      <c r="G10982">
        <f>+VLOOKUP(Tabla2[[#This Row],[Cultivo]],Cod_categoría[],2,0)</f>
        <v>100103004</v>
      </c>
      <c r="H10982" t="str">
        <f>+VLOOKUP(F10982,Codigos[],2,0)</f>
        <v>Frutos de carozo</v>
      </c>
      <c r="I10982">
        <f>+VLOOKUP(Tabla2[[#This Row],[Categoría]],Cod_procesamiento10[],2,0)</f>
        <v>5</v>
      </c>
      <c r="J10982" t="s">
        <v>163</v>
      </c>
      <c r="K10982" s="3">
        <v>652.03</v>
      </c>
    </row>
    <row r="10983" spans="1:11" x14ac:dyDescent="0.35">
      <c r="A10983">
        <v>2014</v>
      </c>
      <c r="B10983" s="5" t="s">
        <v>49</v>
      </c>
      <c r="C10983" s="10">
        <v>41640</v>
      </c>
      <c r="D10983" t="s">
        <v>24</v>
      </c>
      <c r="E10983">
        <f>+VLOOKUP(Tabla2[[#This Row],[Punto de venta]],Punto_venta[],2,0)</f>
        <v>3</v>
      </c>
      <c r="F10983" t="s">
        <v>23</v>
      </c>
      <c r="G10983">
        <f>+VLOOKUP(Tabla2[[#This Row],[Cultivo]],Cod_categoría[],2,0)</f>
        <v>100101004</v>
      </c>
      <c r="H10983" t="str">
        <f>+VLOOKUP(F10983,Codigos[],2,0)</f>
        <v>Berries</v>
      </c>
      <c r="I10983">
        <f>+VLOOKUP(Tabla2[[#This Row],[Categoría]],Cod_procesamiento10[],2,0)</f>
        <v>1</v>
      </c>
      <c r="J10983" t="s">
        <v>163</v>
      </c>
      <c r="K10983" s="3">
        <v>1729.63</v>
      </c>
    </row>
    <row r="10984" spans="1:11" x14ac:dyDescent="0.35">
      <c r="A10984">
        <v>2014</v>
      </c>
      <c r="B10984" s="5" t="s">
        <v>49</v>
      </c>
      <c r="C10984" s="10">
        <v>41640</v>
      </c>
      <c r="D10984" t="s">
        <v>24</v>
      </c>
      <c r="E10984">
        <f>+VLOOKUP(Tabla2[[#This Row],[Punto de venta]],Punto_venta[],2,0)</f>
        <v>3</v>
      </c>
      <c r="F10984" t="s">
        <v>8</v>
      </c>
      <c r="G10984">
        <f>+VLOOKUP(Tabla2[[#This Row],[Cultivo]],Cod_categoría[],2,0)</f>
        <v>100112025</v>
      </c>
      <c r="H10984" t="str">
        <f>+VLOOKUP(F10984,Codigos[],2,0)</f>
        <v>Berries</v>
      </c>
      <c r="I10984">
        <f>+VLOOKUP(Tabla2[[#This Row],[Categoría]],Cod_procesamiento10[],2,0)</f>
        <v>1</v>
      </c>
      <c r="J10984" t="s">
        <v>163</v>
      </c>
      <c r="K10984" s="3">
        <v>870.26</v>
      </c>
    </row>
    <row r="10985" spans="1:11" x14ac:dyDescent="0.35">
      <c r="A10985">
        <v>2014</v>
      </c>
      <c r="B10985" s="5" t="s">
        <v>49</v>
      </c>
      <c r="C10985" s="10">
        <v>41640</v>
      </c>
      <c r="D10985" t="s">
        <v>24</v>
      </c>
      <c r="E10985">
        <f>+VLOOKUP(Tabla2[[#This Row],[Punto de venta]],Punto_venta[],2,0)</f>
        <v>3</v>
      </c>
      <c r="F10985" t="s">
        <v>19</v>
      </c>
      <c r="G10985">
        <f>+VLOOKUP(Tabla2[[#This Row],[Cultivo]],Cod_categoría[],2,0)</f>
        <v>100101007</v>
      </c>
      <c r="H10985" t="str">
        <f>+VLOOKUP(F10985,Codigos[],2,0)</f>
        <v>Berries</v>
      </c>
      <c r="I10985">
        <f>+VLOOKUP(Tabla2[[#This Row],[Categoría]],Cod_procesamiento10[],2,0)</f>
        <v>1</v>
      </c>
      <c r="J10985" t="s">
        <v>163</v>
      </c>
      <c r="K10985" s="3">
        <v>875.62</v>
      </c>
    </row>
    <row r="10986" spans="1:11" x14ac:dyDescent="0.35">
      <c r="A10986">
        <v>2014</v>
      </c>
      <c r="B10986" s="5" t="s">
        <v>49</v>
      </c>
      <c r="C10986" s="10">
        <v>41640</v>
      </c>
      <c r="D10986" t="s">
        <v>24</v>
      </c>
      <c r="E10986">
        <f>+VLOOKUP(Tabla2[[#This Row],[Punto de venta]],Punto_venta[],2,0)</f>
        <v>3</v>
      </c>
      <c r="F10986" t="s">
        <v>9</v>
      </c>
      <c r="G10986">
        <f>+VLOOKUP(Tabla2[[#This Row],[Cultivo]],Cod_categoría[],2,0)</f>
        <v>100102003</v>
      </c>
      <c r="H10986" t="str">
        <f>+VLOOKUP(F10986,Codigos[],2,0)</f>
        <v>Cítricos</v>
      </c>
      <c r="I10986">
        <f>+VLOOKUP(Tabla2[[#This Row],[Categoría]],Cod_procesamiento10[],2,0)</f>
        <v>2</v>
      </c>
      <c r="J10986" t="s">
        <v>163</v>
      </c>
      <c r="K10986" s="3">
        <v>597.61</v>
      </c>
    </row>
    <row r="10987" spans="1:11" x14ac:dyDescent="0.35">
      <c r="A10987">
        <v>2014</v>
      </c>
      <c r="B10987" s="5" t="s">
        <v>49</v>
      </c>
      <c r="C10987" s="10">
        <v>41640</v>
      </c>
      <c r="D10987" t="s">
        <v>24</v>
      </c>
      <c r="E10987">
        <f>+VLOOKUP(Tabla2[[#This Row],[Punto de venta]],Punto_venta[],2,0)</f>
        <v>3</v>
      </c>
      <c r="F10987" t="s">
        <v>21</v>
      </c>
      <c r="G10987">
        <f>+VLOOKUP(Tabla2[[#This Row],[Cultivo]],Cod_categoría[],2,0)</f>
        <v>100108002</v>
      </c>
      <c r="H10987" t="str">
        <f>+VLOOKUP(F10987,Codigos[],2,0)</f>
        <v>Frutos tropicales y subtropicales</v>
      </c>
      <c r="I10987">
        <f>+VLOOKUP(Tabla2[[#This Row],[Categoría]],Cod_procesamiento10[],2,0)</f>
        <v>4</v>
      </c>
      <c r="J10987" t="s">
        <v>163</v>
      </c>
      <c r="K10987" s="3">
        <v>1028.21</v>
      </c>
    </row>
    <row r="10988" spans="1:11" x14ac:dyDescent="0.35">
      <c r="A10988">
        <v>2014</v>
      </c>
      <c r="B10988" s="5" t="s">
        <v>49</v>
      </c>
      <c r="C10988" s="10">
        <v>41640</v>
      </c>
      <c r="D10988" t="s">
        <v>24</v>
      </c>
      <c r="E10988">
        <f>+VLOOKUP(Tabla2[[#This Row],[Punto de venta]],Punto_venta[],2,0)</f>
        <v>3</v>
      </c>
      <c r="F10988" t="s">
        <v>10</v>
      </c>
      <c r="G10988">
        <f>+VLOOKUP(Tabla2[[#This Row],[Cultivo]],Cod_categoría[],2,0)</f>
        <v>100104002</v>
      </c>
      <c r="H10988" t="str">
        <f>+VLOOKUP(F10988,Codigos[],2,0)</f>
        <v>Frutos de pepita</v>
      </c>
      <c r="I10988">
        <f>+VLOOKUP(Tabla2[[#This Row],[Categoría]],Cod_procesamiento10[],2,0)</f>
        <v>3</v>
      </c>
      <c r="J10988" t="s">
        <v>163</v>
      </c>
      <c r="K10988" s="3">
        <v>331.8</v>
      </c>
    </row>
    <row r="10989" spans="1:11" x14ac:dyDescent="0.35">
      <c r="A10989">
        <v>2014</v>
      </c>
      <c r="B10989" s="5" t="s">
        <v>49</v>
      </c>
      <c r="C10989" s="10">
        <v>41640</v>
      </c>
      <c r="D10989" t="s">
        <v>24</v>
      </c>
      <c r="E10989">
        <f>+VLOOKUP(Tabla2[[#This Row],[Punto de venta]],Punto_venta[],2,0)</f>
        <v>3</v>
      </c>
      <c r="F10989" t="s">
        <v>26</v>
      </c>
      <c r="G10989">
        <f>+VLOOKUP(Tabla2[[#This Row],[Cultivo]],Cod_categoría[],2,0)</f>
        <v>100101008</v>
      </c>
      <c r="H10989" t="str">
        <f>+VLOOKUP(F10989,Codigos[],2,0)</f>
        <v>Berries</v>
      </c>
      <c r="I10989">
        <f>+VLOOKUP(Tabla2[[#This Row],[Categoría]],Cod_procesamiento10[],2,0)</f>
        <v>1</v>
      </c>
      <c r="J10989" t="s">
        <v>163</v>
      </c>
      <c r="K10989" s="3">
        <v>1350</v>
      </c>
    </row>
    <row r="10990" spans="1:11" x14ac:dyDescent="0.35">
      <c r="A10990">
        <v>2014</v>
      </c>
      <c r="B10990" s="5" t="s">
        <v>49</v>
      </c>
      <c r="C10990" s="10">
        <v>41640</v>
      </c>
      <c r="D10990" t="s">
        <v>24</v>
      </c>
      <c r="E10990">
        <f>+VLOOKUP(Tabla2[[#This Row],[Punto de venta]],Punto_venta[],2,0)</f>
        <v>3</v>
      </c>
      <c r="F10990" t="s">
        <v>11</v>
      </c>
      <c r="G10990">
        <f>+VLOOKUP(Tabla2[[#This Row],[Cultivo]],Cod_categoría[],2,0)</f>
        <v>100102005</v>
      </c>
      <c r="H10990" t="str">
        <f>+VLOOKUP(F10990,Codigos[],2,0)</f>
        <v>Cítricos</v>
      </c>
      <c r="I10990">
        <f>+VLOOKUP(Tabla2[[#This Row],[Categoría]],Cod_procesamiento10[],2,0)</f>
        <v>2</v>
      </c>
      <c r="J10990" t="s">
        <v>163</v>
      </c>
      <c r="K10990" s="3">
        <v>430.13</v>
      </c>
    </row>
    <row r="10991" spans="1:11" x14ac:dyDescent="0.35">
      <c r="A10991">
        <v>2014</v>
      </c>
      <c r="B10991" s="5" t="s">
        <v>49</v>
      </c>
      <c r="C10991" s="10">
        <v>41640</v>
      </c>
      <c r="D10991" t="s">
        <v>24</v>
      </c>
      <c r="E10991">
        <f>+VLOOKUP(Tabla2[[#This Row],[Punto de venta]],Punto_venta[],2,0)</f>
        <v>3</v>
      </c>
      <c r="F10991" t="s">
        <v>12</v>
      </c>
      <c r="G10991">
        <f>+VLOOKUP(Tabla2[[#This Row],[Cultivo]],Cod_categoría[],2,0)</f>
        <v>100103006</v>
      </c>
      <c r="H10991" t="str">
        <f>+VLOOKUP(F10991,Codigos[],2,0)</f>
        <v>Frutos de carozo</v>
      </c>
      <c r="I10991">
        <f>+VLOOKUP(Tabla2[[#This Row],[Categoría]],Cod_procesamiento10[],2,0)</f>
        <v>5</v>
      </c>
      <c r="J10991" t="s">
        <v>163</v>
      </c>
      <c r="K10991" s="3">
        <v>802.6</v>
      </c>
    </row>
    <row r="10992" spans="1:11" x14ac:dyDescent="0.35">
      <c r="A10992">
        <v>2014</v>
      </c>
      <c r="B10992" s="5" t="s">
        <v>49</v>
      </c>
      <c r="C10992" s="10">
        <v>41640</v>
      </c>
      <c r="D10992" t="s">
        <v>24</v>
      </c>
      <c r="E10992">
        <f>+VLOOKUP(Tabla2[[#This Row],[Punto de venta]],Punto_venta[],2,0)</f>
        <v>3</v>
      </c>
      <c r="F10992" t="s">
        <v>13</v>
      </c>
      <c r="G10992">
        <f>+VLOOKUP(Tabla2[[#This Row],[Cultivo]],Cod_categoría[],2,0)</f>
        <v>100106002</v>
      </c>
      <c r="H10992" t="str">
        <f>+VLOOKUP(F10992,Codigos[],2,0)</f>
        <v>Frutos oleaginosos</v>
      </c>
      <c r="I10992">
        <f>+VLOOKUP(Tabla2[[#This Row],[Categoría]],Cod_procesamiento10[],2,0)</f>
        <v>12</v>
      </c>
      <c r="J10992" t="s">
        <v>163</v>
      </c>
      <c r="K10992" s="3">
        <v>779.68</v>
      </c>
    </row>
    <row r="10993" spans="1:11" x14ac:dyDescent="0.35">
      <c r="A10993">
        <v>2014</v>
      </c>
      <c r="B10993" s="5" t="s">
        <v>49</v>
      </c>
      <c r="C10993" s="10">
        <v>41640</v>
      </c>
      <c r="D10993" t="s">
        <v>24</v>
      </c>
      <c r="E10993">
        <f>+VLOOKUP(Tabla2[[#This Row],[Punto de venta]],Punto_venta[],2,0)</f>
        <v>3</v>
      </c>
      <c r="F10993" t="s">
        <v>14</v>
      </c>
      <c r="G10993">
        <f>+VLOOKUP(Tabla2[[#This Row],[Cultivo]],Cod_categoría[],2,0)</f>
        <v>100104005</v>
      </c>
      <c r="H10993" t="str">
        <f>+VLOOKUP(F10993,Codigos[],2,0)</f>
        <v>Frutos de pepita</v>
      </c>
      <c r="I10993">
        <f>+VLOOKUP(Tabla2[[#This Row],[Categoría]],Cod_procesamiento10[],2,0)</f>
        <v>3</v>
      </c>
      <c r="J10993" t="s">
        <v>163</v>
      </c>
      <c r="K10993" s="3">
        <v>353.3</v>
      </c>
    </row>
    <row r="10994" spans="1:11" x14ac:dyDescent="0.35">
      <c r="A10994">
        <v>2014</v>
      </c>
      <c r="B10994" s="5" t="s">
        <v>49</v>
      </c>
      <c r="C10994" s="10">
        <v>41640</v>
      </c>
      <c r="D10994" t="s">
        <v>24</v>
      </c>
      <c r="E10994">
        <f>+VLOOKUP(Tabla2[[#This Row],[Punto de venta]],Punto_venta[],2,0)</f>
        <v>3</v>
      </c>
      <c r="F10994" t="s">
        <v>15</v>
      </c>
      <c r="G10994">
        <f>+VLOOKUP(Tabla2[[#This Row],[Cultivo]],Cod_categoría[],2,0)</f>
        <v>100108006</v>
      </c>
      <c r="H10994" t="str">
        <f>+VLOOKUP(F10994,Codigos[],2,0)</f>
        <v>Frutos tropicales y subtropicales</v>
      </c>
      <c r="I10994">
        <f>+VLOOKUP(Tabla2[[#This Row],[Categoría]],Cod_procesamiento10[],2,0)</f>
        <v>4</v>
      </c>
      <c r="J10994" t="s">
        <v>163</v>
      </c>
      <c r="K10994" s="3">
        <v>397.81</v>
      </c>
    </row>
    <row r="10995" spans="1:11" x14ac:dyDescent="0.35">
      <c r="A10995">
        <v>2014</v>
      </c>
      <c r="B10995" s="5" t="s">
        <v>49</v>
      </c>
      <c r="C10995" s="10">
        <v>41640</v>
      </c>
      <c r="D10995" t="s">
        <v>24</v>
      </c>
      <c r="E10995">
        <f>+VLOOKUP(Tabla2[[#This Row],[Punto de venta]],Punto_venta[],2,0)</f>
        <v>3</v>
      </c>
      <c r="F10995" t="s">
        <v>27</v>
      </c>
      <c r="G10995">
        <f>+VLOOKUP(Tabla2[[#This Row],[Cultivo]],Cod_categoría[],2,0)</f>
        <v>100102006</v>
      </c>
      <c r="H10995" t="str">
        <f>+VLOOKUP(F10995,Codigos[],2,0)</f>
        <v>Cítricos</v>
      </c>
      <c r="I10995">
        <f>+VLOOKUP(Tabla2[[#This Row],[Categoría]],Cod_procesamiento10[],2,0)</f>
        <v>2</v>
      </c>
      <c r="J10995" t="s">
        <v>163</v>
      </c>
      <c r="K10995" s="3">
        <v>332.95</v>
      </c>
    </row>
    <row r="10996" spans="1:11" x14ac:dyDescent="0.35">
      <c r="A10996">
        <v>2014</v>
      </c>
      <c r="B10996" s="5" t="s">
        <v>49</v>
      </c>
      <c r="C10996" s="10">
        <v>41640</v>
      </c>
      <c r="D10996" t="s">
        <v>24</v>
      </c>
      <c r="E10996">
        <f>+VLOOKUP(Tabla2[[#This Row],[Punto de venta]],Punto_venta[],2,0)</f>
        <v>3</v>
      </c>
      <c r="F10996" t="s">
        <v>18</v>
      </c>
      <c r="G10996">
        <f>+VLOOKUP(Tabla2[[#This Row],[Cultivo]],Cod_categoría[],2,0)</f>
        <v>100114042</v>
      </c>
      <c r="H10996" t="str">
        <f>+VLOOKUP(F10996,Codigos[],2,0)</f>
        <v>Otros</v>
      </c>
      <c r="I10996">
        <f>+VLOOKUP(Tabla2[[#This Row],[Categoría]],Cod_procesamiento10[],2,0)</f>
        <v>13</v>
      </c>
      <c r="J10996" t="s">
        <v>163</v>
      </c>
      <c r="K10996" s="3">
        <v>527.07000000000005</v>
      </c>
    </row>
    <row r="10997" spans="1:11" x14ac:dyDescent="0.35">
      <c r="A10997">
        <v>2014</v>
      </c>
      <c r="B10997" s="5" t="s">
        <v>49</v>
      </c>
      <c r="C10997" s="10">
        <v>41640</v>
      </c>
      <c r="D10997" t="s">
        <v>24</v>
      </c>
      <c r="E10997">
        <f>+VLOOKUP(Tabla2[[#This Row],[Punto de venta]],Punto_venta[],2,0)</f>
        <v>3</v>
      </c>
      <c r="F10997" t="s">
        <v>16</v>
      </c>
      <c r="G10997">
        <f>+VLOOKUP(Tabla2[[#This Row],[Cultivo]],Cod_categoría[],2,0)</f>
        <v>100109001</v>
      </c>
      <c r="H10997" t="str">
        <f>+VLOOKUP(F10997,Codigos[],2,0)</f>
        <v>Uva</v>
      </c>
      <c r="I10997">
        <f>+VLOOKUP(Tabla2[[#This Row],[Categoría]],Cod_procesamiento10[],2,0)</f>
        <v>11</v>
      </c>
      <c r="J10997" t="s">
        <v>163</v>
      </c>
      <c r="K10997" s="3">
        <v>642.46</v>
      </c>
    </row>
  </sheetData>
  <sortState xmlns:xlrd2="http://schemas.microsoft.com/office/spreadsheetml/2017/richdata2" ref="A207:K10997">
    <sortCondition ref="B207:B10997"/>
  </sortState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6445-0BF3-48B8-8259-2B490CC8EB99}">
  <dimension ref="D2:T120"/>
  <sheetViews>
    <sheetView topLeftCell="J1" workbookViewId="0">
      <selection activeCell="P1" sqref="P1:Q1"/>
    </sheetView>
  </sheetViews>
  <sheetFormatPr baseColWidth="10" defaultRowHeight="14.5" x14ac:dyDescent="0.35"/>
  <cols>
    <col min="4" max="4" width="16.7265625" customWidth="1"/>
    <col min="5" max="5" width="28.54296875" customWidth="1"/>
    <col min="10" max="10" width="14.1796875" customWidth="1"/>
    <col min="11" max="11" width="17.81640625" customWidth="1"/>
    <col min="13" max="13" width="18.54296875" customWidth="1"/>
    <col min="14" max="14" width="8.7265625" customWidth="1"/>
    <col min="19" max="19" width="36.1796875" customWidth="1"/>
  </cols>
  <sheetData>
    <row r="2" spans="4:20" x14ac:dyDescent="0.35">
      <c r="D2" t="s">
        <v>40</v>
      </c>
      <c r="E2" t="s">
        <v>41</v>
      </c>
      <c r="H2" t="s">
        <v>37</v>
      </c>
      <c r="I2" t="s">
        <v>38</v>
      </c>
      <c r="J2" t="s">
        <v>64</v>
      </c>
      <c r="K2" t="s">
        <v>61</v>
      </c>
      <c r="M2" s="11" t="s">
        <v>65</v>
      </c>
      <c r="N2" s="12" t="s">
        <v>66</v>
      </c>
      <c r="P2" s="14" t="s">
        <v>40</v>
      </c>
      <c r="Q2" s="15" t="s">
        <v>67</v>
      </c>
      <c r="S2" s="21" t="s">
        <v>41</v>
      </c>
      <c r="T2" s="21" t="s">
        <v>154</v>
      </c>
    </row>
    <row r="3" spans="4:20" x14ac:dyDescent="0.35">
      <c r="D3" t="s">
        <v>3</v>
      </c>
      <c r="E3" t="s">
        <v>42</v>
      </c>
      <c r="H3" t="s">
        <v>49</v>
      </c>
      <c r="I3">
        <v>2021</v>
      </c>
      <c r="J3" t="str">
        <f t="shared" ref="J3:J34" si="0">+_xlfn.CONCAT(H3&amp;I3)</f>
        <v>Enero2021</v>
      </c>
      <c r="K3" s="8">
        <v>44197</v>
      </c>
      <c r="M3" s="6" t="s">
        <v>2</v>
      </c>
      <c r="N3" s="7">
        <v>1</v>
      </c>
      <c r="P3" s="16" t="s">
        <v>68</v>
      </c>
      <c r="Q3" s="17">
        <v>100101001</v>
      </c>
      <c r="S3" s="13" t="s">
        <v>43</v>
      </c>
      <c r="T3" s="22">
        <v>1</v>
      </c>
    </row>
    <row r="4" spans="4:20" x14ac:dyDescent="0.35">
      <c r="D4" t="s">
        <v>4</v>
      </c>
      <c r="E4" t="s">
        <v>47</v>
      </c>
      <c r="H4" t="s">
        <v>50</v>
      </c>
      <c r="I4">
        <v>2021</v>
      </c>
      <c r="J4" t="str">
        <f t="shared" si="0"/>
        <v>Febrero2021</v>
      </c>
      <c r="K4" s="8">
        <v>44228</v>
      </c>
      <c r="M4" t="s">
        <v>17</v>
      </c>
      <c r="N4">
        <v>2</v>
      </c>
      <c r="P4" s="16" t="s">
        <v>23</v>
      </c>
      <c r="Q4" s="17">
        <v>100101004</v>
      </c>
      <c r="S4" s="13" t="s">
        <v>44</v>
      </c>
      <c r="T4" s="22">
        <v>2</v>
      </c>
    </row>
    <row r="5" spans="4:20" x14ac:dyDescent="0.35">
      <c r="D5" t="s">
        <v>5</v>
      </c>
      <c r="E5" t="s">
        <v>42</v>
      </c>
      <c r="H5" t="s">
        <v>51</v>
      </c>
      <c r="I5">
        <v>2021</v>
      </c>
      <c r="J5" t="str">
        <f t="shared" si="0"/>
        <v>Marzo2021</v>
      </c>
      <c r="K5" s="8">
        <v>44256</v>
      </c>
      <c r="M5" t="s">
        <v>24</v>
      </c>
      <c r="N5">
        <v>3</v>
      </c>
      <c r="P5" s="16" t="s">
        <v>36</v>
      </c>
      <c r="Q5" s="17">
        <v>100101006</v>
      </c>
      <c r="S5" s="13" t="s">
        <v>155</v>
      </c>
      <c r="T5" s="22">
        <v>3</v>
      </c>
    </row>
    <row r="6" spans="4:20" x14ac:dyDescent="0.35">
      <c r="D6" t="s">
        <v>6</v>
      </c>
      <c r="E6" t="s">
        <v>42</v>
      </c>
      <c r="H6" t="s">
        <v>52</v>
      </c>
      <c r="I6">
        <v>2021</v>
      </c>
      <c r="J6" t="str">
        <f t="shared" si="0"/>
        <v>Abril2021</v>
      </c>
      <c r="K6" s="8">
        <v>44287</v>
      </c>
      <c r="P6" s="16" t="s">
        <v>19</v>
      </c>
      <c r="Q6" s="17">
        <v>100101007</v>
      </c>
      <c r="S6" t="s">
        <v>47</v>
      </c>
      <c r="T6" s="22">
        <v>4</v>
      </c>
    </row>
    <row r="7" spans="4:20" x14ac:dyDescent="0.35">
      <c r="D7" t="s">
        <v>7</v>
      </c>
      <c r="E7" t="s">
        <v>42</v>
      </c>
      <c r="H7" t="s">
        <v>53</v>
      </c>
      <c r="I7">
        <v>2021</v>
      </c>
      <c r="J7" t="str">
        <f t="shared" si="0"/>
        <v>Mayo2021</v>
      </c>
      <c r="K7" s="8">
        <v>44317</v>
      </c>
      <c r="P7" s="16" t="s">
        <v>26</v>
      </c>
      <c r="Q7" s="17">
        <v>100101008</v>
      </c>
      <c r="S7" t="s">
        <v>42</v>
      </c>
      <c r="T7" s="22">
        <v>5</v>
      </c>
    </row>
    <row r="8" spans="4:20" x14ac:dyDescent="0.35">
      <c r="D8" t="s">
        <v>8</v>
      </c>
      <c r="E8" t="s">
        <v>43</v>
      </c>
      <c r="H8" t="s">
        <v>54</v>
      </c>
      <c r="I8">
        <v>2021</v>
      </c>
      <c r="J8" t="str">
        <f t="shared" si="0"/>
        <v>Junio2021</v>
      </c>
      <c r="K8" s="8">
        <v>44348</v>
      </c>
      <c r="P8" s="16" t="s">
        <v>69</v>
      </c>
      <c r="Q8" s="17">
        <v>100101011</v>
      </c>
      <c r="S8" s="13" t="s">
        <v>156</v>
      </c>
      <c r="T8" s="22">
        <v>6</v>
      </c>
    </row>
    <row r="9" spans="4:20" x14ac:dyDescent="0.35">
      <c r="D9" t="s">
        <v>9</v>
      </c>
      <c r="E9" t="s">
        <v>44</v>
      </c>
      <c r="H9" t="s">
        <v>55</v>
      </c>
      <c r="I9">
        <v>2021</v>
      </c>
      <c r="J9" t="str">
        <f t="shared" si="0"/>
        <v>Julio2021</v>
      </c>
      <c r="K9" s="8">
        <v>44378</v>
      </c>
      <c r="P9" s="16" t="s">
        <v>9</v>
      </c>
      <c r="Q9" s="17">
        <v>100102003</v>
      </c>
      <c r="S9" s="13" t="s">
        <v>157</v>
      </c>
      <c r="T9" s="22">
        <v>7</v>
      </c>
    </row>
    <row r="10" spans="4:20" x14ac:dyDescent="0.35">
      <c r="D10" t="s">
        <v>10</v>
      </c>
      <c r="E10" t="s">
        <v>45</v>
      </c>
      <c r="H10" t="s">
        <v>56</v>
      </c>
      <c r="I10">
        <v>2021</v>
      </c>
      <c r="J10" t="str">
        <f t="shared" si="0"/>
        <v>Agosto2021</v>
      </c>
      <c r="K10" s="8">
        <v>44409</v>
      </c>
      <c r="P10" s="16" t="s">
        <v>20</v>
      </c>
      <c r="Q10" s="17">
        <v>100102004</v>
      </c>
      <c r="S10" s="13" t="s">
        <v>158</v>
      </c>
      <c r="T10" s="22">
        <v>8</v>
      </c>
    </row>
    <row r="11" spans="4:20" x14ac:dyDescent="0.35">
      <c r="D11" t="s">
        <v>11</v>
      </c>
      <c r="E11" t="s">
        <v>44</v>
      </c>
      <c r="H11" t="s">
        <v>57</v>
      </c>
      <c r="I11">
        <v>2021</v>
      </c>
      <c r="J11" t="str">
        <f t="shared" si="0"/>
        <v>Septiembre2021</v>
      </c>
      <c r="K11" s="8">
        <v>44440</v>
      </c>
      <c r="P11" s="16" t="s">
        <v>11</v>
      </c>
      <c r="Q11" s="17">
        <v>100102005</v>
      </c>
      <c r="S11" s="13" t="s">
        <v>159</v>
      </c>
      <c r="T11" s="22">
        <v>9</v>
      </c>
    </row>
    <row r="12" spans="4:20" x14ac:dyDescent="0.35">
      <c r="D12" t="s">
        <v>12</v>
      </c>
      <c r="E12" t="s">
        <v>42</v>
      </c>
      <c r="H12" t="s">
        <v>58</v>
      </c>
      <c r="I12">
        <v>2021</v>
      </c>
      <c r="J12" t="str">
        <f t="shared" si="0"/>
        <v>Octubre2021</v>
      </c>
      <c r="K12" s="8">
        <v>44470</v>
      </c>
      <c r="P12" s="16" t="s">
        <v>27</v>
      </c>
      <c r="Q12" s="17">
        <v>100102006</v>
      </c>
      <c r="S12" s="13" t="s">
        <v>160</v>
      </c>
      <c r="T12" s="22">
        <v>10</v>
      </c>
    </row>
    <row r="13" spans="4:20" x14ac:dyDescent="0.35">
      <c r="D13" t="s">
        <v>13</v>
      </c>
      <c r="E13" t="s">
        <v>46</v>
      </c>
      <c r="H13" t="s">
        <v>59</v>
      </c>
      <c r="I13">
        <v>2021</v>
      </c>
      <c r="J13" t="str">
        <f t="shared" si="0"/>
        <v>Noviembre2021</v>
      </c>
      <c r="K13" s="8">
        <v>44501</v>
      </c>
      <c r="P13" s="16" t="s">
        <v>70</v>
      </c>
      <c r="Q13" s="17">
        <v>100102008</v>
      </c>
      <c r="S13" s="13" t="s">
        <v>16</v>
      </c>
      <c r="T13" s="22">
        <v>11</v>
      </c>
    </row>
    <row r="14" spans="4:20" x14ac:dyDescent="0.35">
      <c r="D14" t="s">
        <v>14</v>
      </c>
      <c r="E14" t="s">
        <v>45</v>
      </c>
      <c r="H14" t="s">
        <v>60</v>
      </c>
      <c r="I14">
        <v>2021</v>
      </c>
      <c r="J14" t="str">
        <f t="shared" si="0"/>
        <v>Diciembre2021</v>
      </c>
      <c r="K14" s="8">
        <v>44531</v>
      </c>
      <c r="P14" s="16" t="s">
        <v>3</v>
      </c>
      <c r="Q14" s="17">
        <v>100103001</v>
      </c>
      <c r="S14" s="13" t="s">
        <v>161</v>
      </c>
      <c r="T14" s="22">
        <v>12</v>
      </c>
    </row>
    <row r="15" spans="4:20" x14ac:dyDescent="0.35">
      <c r="D15" t="s">
        <v>15</v>
      </c>
      <c r="E15" t="s">
        <v>47</v>
      </c>
      <c r="H15" t="s">
        <v>49</v>
      </c>
      <c r="I15">
        <v>2020</v>
      </c>
      <c r="J15" t="str">
        <f t="shared" si="0"/>
        <v>Enero2020</v>
      </c>
      <c r="K15" s="8">
        <v>43831</v>
      </c>
      <c r="P15" s="16" t="s">
        <v>5</v>
      </c>
      <c r="Q15" s="17">
        <v>100103002</v>
      </c>
      <c r="S15" s="13" t="s">
        <v>48</v>
      </c>
      <c r="T15" s="22">
        <v>13</v>
      </c>
    </row>
    <row r="16" spans="4:20" x14ac:dyDescent="0.35">
      <c r="D16" t="s">
        <v>16</v>
      </c>
      <c r="E16" t="s">
        <v>16</v>
      </c>
      <c r="H16" t="s">
        <v>50</v>
      </c>
      <c r="I16">
        <v>2020</v>
      </c>
      <c r="J16" t="str">
        <f t="shared" si="0"/>
        <v>Febrero2020</v>
      </c>
      <c r="K16" s="8">
        <v>43862</v>
      </c>
      <c r="P16" s="16" t="s">
        <v>6</v>
      </c>
      <c r="Q16" s="17">
        <v>100103003</v>
      </c>
    </row>
    <row r="17" spans="4:17" x14ac:dyDescent="0.35">
      <c r="D17" t="s">
        <v>18</v>
      </c>
      <c r="E17" t="s">
        <v>48</v>
      </c>
      <c r="H17" t="s">
        <v>51</v>
      </c>
      <c r="I17">
        <v>2020</v>
      </c>
      <c r="J17" t="str">
        <f t="shared" si="0"/>
        <v>Marzo2020</v>
      </c>
      <c r="K17" s="8">
        <v>43891</v>
      </c>
      <c r="P17" s="16" t="s">
        <v>7</v>
      </c>
      <c r="Q17" s="17">
        <v>100103004</v>
      </c>
    </row>
    <row r="18" spans="4:17" x14ac:dyDescent="0.35">
      <c r="D18" t="s">
        <v>20</v>
      </c>
      <c r="E18" t="s">
        <v>44</v>
      </c>
      <c r="H18" t="s">
        <v>52</v>
      </c>
      <c r="I18">
        <v>2020</v>
      </c>
      <c r="J18" t="str">
        <f t="shared" si="0"/>
        <v>Abril2020</v>
      </c>
      <c r="K18" s="8">
        <v>43922</v>
      </c>
      <c r="P18" s="16" t="s">
        <v>12</v>
      </c>
      <c r="Q18" s="17">
        <v>100103006</v>
      </c>
    </row>
    <row r="19" spans="4:17" x14ac:dyDescent="0.35">
      <c r="D19" t="s">
        <v>19</v>
      </c>
      <c r="E19" t="s">
        <v>43</v>
      </c>
      <c r="H19" t="s">
        <v>53</v>
      </c>
      <c r="I19">
        <v>2020</v>
      </c>
      <c r="J19" t="str">
        <f t="shared" si="0"/>
        <v>Mayo2020</v>
      </c>
      <c r="K19" s="8">
        <v>43952</v>
      </c>
      <c r="P19" s="16" t="s">
        <v>10</v>
      </c>
      <c r="Q19" s="17">
        <v>100104002</v>
      </c>
    </row>
    <row r="20" spans="4:17" x14ac:dyDescent="0.35">
      <c r="D20" t="s">
        <v>21</v>
      </c>
      <c r="E20" t="s">
        <v>47</v>
      </c>
      <c r="H20" t="s">
        <v>54</v>
      </c>
      <c r="I20">
        <v>2020</v>
      </c>
      <c r="J20" t="str">
        <f t="shared" si="0"/>
        <v>Junio2020</v>
      </c>
      <c r="K20" s="8">
        <v>43983</v>
      </c>
      <c r="P20" s="16" t="s">
        <v>28</v>
      </c>
      <c r="Q20" s="17">
        <v>100104003</v>
      </c>
    </row>
    <row r="21" spans="4:17" x14ac:dyDescent="0.35">
      <c r="D21" t="s">
        <v>22</v>
      </c>
      <c r="E21" t="s">
        <v>47</v>
      </c>
      <c r="H21" t="s">
        <v>55</v>
      </c>
      <c r="I21">
        <v>2020</v>
      </c>
      <c r="J21" t="str">
        <f t="shared" si="0"/>
        <v>Julio2020</v>
      </c>
      <c r="K21" s="8">
        <v>44013</v>
      </c>
      <c r="P21" s="16" t="s">
        <v>14</v>
      </c>
      <c r="Q21" s="17">
        <v>100104005</v>
      </c>
    </row>
    <row r="22" spans="4:17" x14ac:dyDescent="0.35">
      <c r="D22" t="s">
        <v>68</v>
      </c>
      <c r="E22" t="s">
        <v>43</v>
      </c>
      <c r="H22" t="s">
        <v>56</v>
      </c>
      <c r="I22">
        <v>2020</v>
      </c>
      <c r="J22" t="str">
        <f t="shared" si="0"/>
        <v>Agosto2020</v>
      </c>
      <c r="K22" s="8">
        <v>44044</v>
      </c>
      <c r="P22" s="16" t="s">
        <v>71</v>
      </c>
      <c r="Q22" s="17">
        <v>100105001</v>
      </c>
    </row>
    <row r="23" spans="4:17" x14ac:dyDescent="0.35">
      <c r="D23" t="s">
        <v>23</v>
      </c>
      <c r="E23" t="s">
        <v>43</v>
      </c>
      <c r="H23" t="s">
        <v>57</v>
      </c>
      <c r="I23">
        <v>2020</v>
      </c>
      <c r="J23" t="str">
        <f t="shared" si="0"/>
        <v>Septiembre2020</v>
      </c>
      <c r="K23" s="8">
        <v>44075</v>
      </c>
      <c r="P23" s="16" t="s">
        <v>72</v>
      </c>
      <c r="Q23" s="17">
        <v>100105002</v>
      </c>
    </row>
    <row r="24" spans="4:17" x14ac:dyDescent="0.35">
      <c r="D24" t="s">
        <v>25</v>
      </c>
      <c r="E24" t="s">
        <v>43</v>
      </c>
      <c r="H24" t="s">
        <v>58</v>
      </c>
      <c r="I24">
        <v>2020</v>
      </c>
      <c r="J24" t="str">
        <f t="shared" si="0"/>
        <v>Octubre2020</v>
      </c>
      <c r="K24" s="8">
        <v>44105</v>
      </c>
      <c r="P24" s="16" t="s">
        <v>73</v>
      </c>
      <c r="Q24" s="17">
        <v>100105003</v>
      </c>
    </row>
    <row r="25" spans="4:17" x14ac:dyDescent="0.35">
      <c r="D25" t="s">
        <v>26</v>
      </c>
      <c r="E25" t="s">
        <v>43</v>
      </c>
      <c r="H25" t="s">
        <v>59</v>
      </c>
      <c r="I25">
        <v>2020</v>
      </c>
      <c r="J25" t="str">
        <f t="shared" si="0"/>
        <v>Noviembre2020</v>
      </c>
      <c r="K25" s="8">
        <v>44136</v>
      </c>
      <c r="P25" s="16" t="s">
        <v>74</v>
      </c>
      <c r="Q25" s="17">
        <v>100105004</v>
      </c>
    </row>
    <row r="26" spans="4:17" x14ac:dyDescent="0.35">
      <c r="D26" t="s">
        <v>27</v>
      </c>
      <c r="E26" t="s">
        <v>44</v>
      </c>
      <c r="H26" t="s">
        <v>60</v>
      </c>
      <c r="I26">
        <v>2020</v>
      </c>
      <c r="J26" t="str">
        <f t="shared" si="0"/>
        <v>Diciembre2020</v>
      </c>
      <c r="K26" s="8">
        <v>44166</v>
      </c>
      <c r="P26" s="16" t="s">
        <v>75</v>
      </c>
      <c r="Q26" s="17">
        <v>100105005</v>
      </c>
    </row>
    <row r="27" spans="4:17" x14ac:dyDescent="0.35">
      <c r="D27" t="s">
        <v>29</v>
      </c>
      <c r="E27" t="s">
        <v>43</v>
      </c>
      <c r="H27" t="s">
        <v>49</v>
      </c>
      <c r="I27">
        <v>2019</v>
      </c>
      <c r="J27" t="str">
        <f t="shared" si="0"/>
        <v>Enero2019</v>
      </c>
      <c r="K27" s="8">
        <v>43466</v>
      </c>
      <c r="P27" s="16" t="s">
        <v>76</v>
      </c>
      <c r="Q27" s="17">
        <v>100105006</v>
      </c>
    </row>
    <row r="28" spans="4:17" x14ac:dyDescent="0.35">
      <c r="D28" t="s">
        <v>30</v>
      </c>
      <c r="E28" t="s">
        <v>47</v>
      </c>
      <c r="H28" t="s">
        <v>50</v>
      </c>
      <c r="I28">
        <v>2019</v>
      </c>
      <c r="J28" t="str">
        <f t="shared" si="0"/>
        <v>Febrero2019</v>
      </c>
      <c r="K28" s="8">
        <v>43497</v>
      </c>
      <c r="P28" s="16" t="s">
        <v>77</v>
      </c>
      <c r="Q28" s="17">
        <v>100106001</v>
      </c>
    </row>
    <row r="29" spans="4:17" x14ac:dyDescent="0.35">
      <c r="D29" t="s">
        <v>28</v>
      </c>
      <c r="E29" t="s">
        <v>45</v>
      </c>
      <c r="H29" t="s">
        <v>51</v>
      </c>
      <c r="I29">
        <v>2019</v>
      </c>
      <c r="J29" t="str">
        <f t="shared" si="0"/>
        <v>Marzo2019</v>
      </c>
      <c r="K29" s="8">
        <v>43525</v>
      </c>
      <c r="P29" s="16" t="s">
        <v>13</v>
      </c>
      <c r="Q29" s="17">
        <v>100106002</v>
      </c>
    </row>
    <row r="30" spans="4:17" x14ac:dyDescent="0.35">
      <c r="D30" t="s">
        <v>31</v>
      </c>
      <c r="E30" t="s">
        <v>47</v>
      </c>
      <c r="H30" t="s">
        <v>52</v>
      </c>
      <c r="I30">
        <v>2019</v>
      </c>
      <c r="J30" t="str">
        <f t="shared" si="0"/>
        <v>Abril2019</v>
      </c>
      <c r="K30" s="8">
        <v>43556</v>
      </c>
      <c r="P30" s="16" t="s">
        <v>29</v>
      </c>
      <c r="Q30" s="17">
        <v>100107001</v>
      </c>
    </row>
    <row r="31" spans="4:17" x14ac:dyDescent="0.35">
      <c r="D31" t="s">
        <v>33</v>
      </c>
      <c r="E31" t="s">
        <v>47</v>
      </c>
      <c r="H31" t="s">
        <v>53</v>
      </c>
      <c r="I31">
        <v>2019</v>
      </c>
      <c r="J31" t="str">
        <f t="shared" si="0"/>
        <v>Mayo2019</v>
      </c>
      <c r="K31" s="8">
        <v>43586</v>
      </c>
      <c r="P31" s="16" t="s">
        <v>4</v>
      </c>
      <c r="Q31" s="17">
        <v>100107002</v>
      </c>
    </row>
    <row r="32" spans="4:17" x14ac:dyDescent="0.35">
      <c r="D32" t="s">
        <v>32</v>
      </c>
      <c r="E32" t="s">
        <v>45</v>
      </c>
      <c r="H32" t="s">
        <v>54</v>
      </c>
      <c r="I32">
        <v>2019</v>
      </c>
      <c r="J32" t="str">
        <f t="shared" si="0"/>
        <v>Junio2019</v>
      </c>
      <c r="K32" s="8">
        <v>43617</v>
      </c>
      <c r="P32" s="16" t="s">
        <v>78</v>
      </c>
      <c r="Q32" s="17">
        <v>100107012</v>
      </c>
    </row>
    <row r="33" spans="4:17" x14ac:dyDescent="0.35">
      <c r="D33" t="s">
        <v>34</v>
      </c>
      <c r="E33" t="s">
        <v>48</v>
      </c>
      <c r="H33" t="s">
        <v>55</v>
      </c>
      <c r="I33">
        <v>2019</v>
      </c>
      <c r="J33" t="str">
        <f t="shared" si="0"/>
        <v>Julio2019</v>
      </c>
      <c r="K33" s="8">
        <v>43647</v>
      </c>
      <c r="P33" s="16" t="s">
        <v>79</v>
      </c>
      <c r="Q33" s="17">
        <v>100107013</v>
      </c>
    </row>
    <row r="34" spans="4:17" x14ac:dyDescent="0.35">
      <c r="D34" t="s">
        <v>35</v>
      </c>
      <c r="E34" t="s">
        <v>45</v>
      </c>
      <c r="H34" t="s">
        <v>56</v>
      </c>
      <c r="I34">
        <v>2019</v>
      </c>
      <c r="J34" t="str">
        <f t="shared" si="0"/>
        <v>Agosto2019</v>
      </c>
      <c r="K34" s="8">
        <v>43678</v>
      </c>
      <c r="P34" s="16" t="s">
        <v>21</v>
      </c>
      <c r="Q34" s="17">
        <v>100108002</v>
      </c>
    </row>
    <row r="35" spans="4:17" x14ac:dyDescent="0.35">
      <c r="D35" t="s">
        <v>36</v>
      </c>
      <c r="E35" t="s">
        <v>43</v>
      </c>
      <c r="H35" t="s">
        <v>57</v>
      </c>
      <c r="I35">
        <v>2019</v>
      </c>
      <c r="J35" t="str">
        <f t="shared" ref="J35:J66" si="1">+_xlfn.CONCAT(H35&amp;I35)</f>
        <v>Septiembre2019</v>
      </c>
      <c r="K35" s="8">
        <v>43709</v>
      </c>
      <c r="P35" s="16" t="s">
        <v>31</v>
      </c>
      <c r="Q35" s="17">
        <v>100108004</v>
      </c>
    </row>
    <row r="36" spans="4:17" x14ac:dyDescent="0.35">
      <c r="H36" t="s">
        <v>58</v>
      </c>
      <c r="I36">
        <v>2019</v>
      </c>
      <c r="J36" t="str">
        <f t="shared" si="1"/>
        <v>Octubre2019</v>
      </c>
      <c r="K36" s="8">
        <v>43739</v>
      </c>
      <c r="P36" s="16" t="s">
        <v>80</v>
      </c>
      <c r="Q36" s="17">
        <v>100108005</v>
      </c>
    </row>
    <row r="37" spans="4:17" x14ac:dyDescent="0.35">
      <c r="H37" t="s">
        <v>59</v>
      </c>
      <c r="I37">
        <v>2019</v>
      </c>
      <c r="J37" t="str">
        <f t="shared" si="1"/>
        <v>Noviembre2019</v>
      </c>
      <c r="K37" s="8">
        <v>43770</v>
      </c>
      <c r="P37" s="16" t="s">
        <v>15</v>
      </c>
      <c r="Q37" s="17">
        <v>100108006</v>
      </c>
    </row>
    <row r="38" spans="4:17" x14ac:dyDescent="0.35">
      <c r="H38" t="s">
        <v>60</v>
      </c>
      <c r="I38">
        <v>2019</v>
      </c>
      <c r="J38" t="str">
        <f t="shared" si="1"/>
        <v>Diciembre2019</v>
      </c>
      <c r="K38" s="8">
        <v>43800</v>
      </c>
      <c r="P38" s="16" t="s">
        <v>81</v>
      </c>
      <c r="Q38" s="17">
        <v>100108007</v>
      </c>
    </row>
    <row r="39" spans="4:17" x14ac:dyDescent="0.35">
      <c r="H39" t="s">
        <v>49</v>
      </c>
      <c r="I39">
        <v>2018</v>
      </c>
      <c r="J39" t="str">
        <f t="shared" si="1"/>
        <v>Enero2018</v>
      </c>
      <c r="K39" s="8">
        <v>43101</v>
      </c>
      <c r="P39" s="16" t="s">
        <v>16</v>
      </c>
      <c r="Q39" s="17">
        <v>100109001</v>
      </c>
    </row>
    <row r="40" spans="4:17" x14ac:dyDescent="0.35">
      <c r="H40" t="s">
        <v>50</v>
      </c>
      <c r="I40">
        <v>2018</v>
      </c>
      <c r="J40" t="str">
        <f t="shared" si="1"/>
        <v>Febrero2018</v>
      </c>
      <c r="K40" s="8">
        <v>43132</v>
      </c>
      <c r="P40" s="16" t="s">
        <v>82</v>
      </c>
      <c r="Q40" s="17">
        <v>100110002</v>
      </c>
    </row>
    <row r="41" spans="4:17" x14ac:dyDescent="0.35">
      <c r="H41" t="s">
        <v>51</v>
      </c>
      <c r="I41">
        <v>2018</v>
      </c>
      <c r="J41" t="str">
        <f t="shared" si="1"/>
        <v>Marzo2018</v>
      </c>
      <c r="K41" s="8">
        <v>43160</v>
      </c>
      <c r="P41" s="16" t="s">
        <v>83</v>
      </c>
      <c r="Q41" s="17">
        <v>100110003</v>
      </c>
    </row>
    <row r="42" spans="4:17" x14ac:dyDescent="0.35">
      <c r="H42" t="s">
        <v>52</v>
      </c>
      <c r="I42">
        <v>2018</v>
      </c>
      <c r="J42" t="str">
        <f t="shared" si="1"/>
        <v>Abril2018</v>
      </c>
      <c r="K42" s="8">
        <v>43191</v>
      </c>
      <c r="P42" s="16" t="s">
        <v>84</v>
      </c>
      <c r="Q42" s="17">
        <v>100110005</v>
      </c>
    </row>
    <row r="43" spans="4:17" x14ac:dyDescent="0.35">
      <c r="H43" t="s">
        <v>53</v>
      </c>
      <c r="I43">
        <v>2018</v>
      </c>
      <c r="J43" t="str">
        <f t="shared" si="1"/>
        <v>Mayo2018</v>
      </c>
      <c r="K43" s="8">
        <v>43221</v>
      </c>
      <c r="P43" s="16" t="s">
        <v>85</v>
      </c>
      <c r="Q43" s="17">
        <v>100110007</v>
      </c>
    </row>
    <row r="44" spans="4:17" x14ac:dyDescent="0.35">
      <c r="H44" t="s">
        <v>54</v>
      </c>
      <c r="I44">
        <v>2018</v>
      </c>
      <c r="J44" t="str">
        <f t="shared" si="1"/>
        <v>Junio2018</v>
      </c>
      <c r="K44" s="8">
        <v>43252</v>
      </c>
      <c r="P44" t="s">
        <v>86</v>
      </c>
      <c r="Q44" s="17">
        <v>100111001</v>
      </c>
    </row>
    <row r="45" spans="4:17" x14ac:dyDescent="0.35">
      <c r="H45" t="s">
        <v>55</v>
      </c>
      <c r="I45">
        <v>2018</v>
      </c>
      <c r="J45" t="str">
        <f t="shared" si="1"/>
        <v>Julio2018</v>
      </c>
      <c r="K45" s="8">
        <v>43282</v>
      </c>
      <c r="P45" s="16" t="s">
        <v>87</v>
      </c>
      <c r="Q45" s="17">
        <v>100111002</v>
      </c>
    </row>
    <row r="46" spans="4:17" x14ac:dyDescent="0.35">
      <c r="H46" t="s">
        <v>56</v>
      </c>
      <c r="I46">
        <v>2018</v>
      </c>
      <c r="J46" t="str">
        <f t="shared" si="1"/>
        <v>Agosto2018</v>
      </c>
      <c r="K46" s="8">
        <v>43313</v>
      </c>
      <c r="P46" s="18" t="s">
        <v>88</v>
      </c>
      <c r="Q46" s="17">
        <v>100111003</v>
      </c>
    </row>
    <row r="47" spans="4:17" x14ac:dyDescent="0.35">
      <c r="H47" t="s">
        <v>57</v>
      </c>
      <c r="I47">
        <v>2018</v>
      </c>
      <c r="J47" t="str">
        <f t="shared" si="1"/>
        <v>Septiembre2018</v>
      </c>
      <c r="K47" s="8">
        <v>43344</v>
      </c>
      <c r="P47" s="16" t="s">
        <v>89</v>
      </c>
      <c r="Q47" s="17">
        <v>100111004</v>
      </c>
    </row>
    <row r="48" spans="4:17" x14ac:dyDescent="0.35">
      <c r="H48" t="s">
        <v>58</v>
      </c>
      <c r="I48">
        <v>2018</v>
      </c>
      <c r="J48" t="str">
        <f t="shared" si="1"/>
        <v>Octubre2018</v>
      </c>
      <c r="K48" s="8">
        <v>43374</v>
      </c>
      <c r="P48" s="16" t="s">
        <v>90</v>
      </c>
      <c r="Q48" s="17">
        <v>100111005</v>
      </c>
    </row>
    <row r="49" spans="8:17" x14ac:dyDescent="0.35">
      <c r="H49" t="s">
        <v>59</v>
      </c>
      <c r="I49">
        <v>2018</v>
      </c>
      <c r="J49" t="str">
        <f t="shared" si="1"/>
        <v>Noviembre2018</v>
      </c>
      <c r="K49" s="8">
        <v>43405</v>
      </c>
      <c r="P49" s="16" t="s">
        <v>91</v>
      </c>
      <c r="Q49" s="17">
        <v>100111011</v>
      </c>
    </row>
    <row r="50" spans="8:17" x14ac:dyDescent="0.35">
      <c r="H50" t="s">
        <v>60</v>
      </c>
      <c r="I50">
        <v>2018</v>
      </c>
      <c r="J50" t="str">
        <f t="shared" si="1"/>
        <v>Diciembre2018</v>
      </c>
      <c r="K50" s="8">
        <v>43435</v>
      </c>
      <c r="P50" s="16" t="s">
        <v>92</v>
      </c>
      <c r="Q50" s="17">
        <v>100111012</v>
      </c>
    </row>
    <row r="51" spans="8:17" x14ac:dyDescent="0.35">
      <c r="H51" t="s">
        <v>49</v>
      </c>
      <c r="I51">
        <v>2017</v>
      </c>
      <c r="J51" t="str">
        <f t="shared" si="1"/>
        <v>Enero2017</v>
      </c>
      <c r="K51" s="8">
        <v>42736</v>
      </c>
      <c r="P51" s="16" t="s">
        <v>93</v>
      </c>
      <c r="Q51" s="17">
        <v>100112001</v>
      </c>
    </row>
    <row r="52" spans="8:17" x14ac:dyDescent="0.35">
      <c r="H52" t="s">
        <v>50</v>
      </c>
      <c r="I52">
        <v>2017</v>
      </c>
      <c r="J52" t="str">
        <f t="shared" si="1"/>
        <v>Febrero2017</v>
      </c>
      <c r="K52" s="8">
        <v>42767</v>
      </c>
      <c r="P52" s="16" t="s">
        <v>94</v>
      </c>
      <c r="Q52" s="17">
        <v>100112002</v>
      </c>
    </row>
    <row r="53" spans="8:17" x14ac:dyDescent="0.35">
      <c r="H53" t="s">
        <v>51</v>
      </c>
      <c r="I53">
        <v>2017</v>
      </c>
      <c r="J53" t="str">
        <f t="shared" si="1"/>
        <v>Marzo2017</v>
      </c>
      <c r="K53" s="8">
        <v>42795</v>
      </c>
      <c r="P53" s="16" t="s">
        <v>95</v>
      </c>
      <c r="Q53" s="17">
        <v>100112003</v>
      </c>
    </row>
    <row r="54" spans="8:17" x14ac:dyDescent="0.35">
      <c r="H54" t="s">
        <v>52</v>
      </c>
      <c r="I54">
        <v>2017</v>
      </c>
      <c r="J54" t="str">
        <f t="shared" si="1"/>
        <v>Abril2017</v>
      </c>
      <c r="K54" s="8">
        <v>42826</v>
      </c>
      <c r="P54" s="16" t="s">
        <v>96</v>
      </c>
      <c r="Q54" s="17">
        <v>100112004</v>
      </c>
    </row>
    <row r="55" spans="8:17" x14ac:dyDescent="0.35">
      <c r="H55" t="s">
        <v>53</v>
      </c>
      <c r="I55">
        <v>2017</v>
      </c>
      <c r="J55" t="str">
        <f t="shared" si="1"/>
        <v>Mayo2017</v>
      </c>
      <c r="K55" s="8">
        <v>42856</v>
      </c>
      <c r="P55" s="16" t="s">
        <v>97</v>
      </c>
      <c r="Q55" s="17">
        <v>100112006</v>
      </c>
    </row>
    <row r="56" spans="8:17" x14ac:dyDescent="0.35">
      <c r="H56" t="s">
        <v>54</v>
      </c>
      <c r="I56">
        <v>2017</v>
      </c>
      <c r="J56" t="str">
        <f t="shared" si="1"/>
        <v>Junio2017</v>
      </c>
      <c r="K56" s="8">
        <v>42887</v>
      </c>
      <c r="P56" s="18" t="s">
        <v>98</v>
      </c>
      <c r="Q56" s="17">
        <v>100112008</v>
      </c>
    </row>
    <row r="57" spans="8:17" x14ac:dyDescent="0.35">
      <c r="H57" t="s">
        <v>55</v>
      </c>
      <c r="I57">
        <v>2017</v>
      </c>
      <c r="J57" t="str">
        <f t="shared" si="1"/>
        <v>Julio2017</v>
      </c>
      <c r="K57" s="8">
        <v>42917</v>
      </c>
      <c r="P57" s="16" t="s">
        <v>99</v>
      </c>
      <c r="Q57" s="17">
        <v>100112009</v>
      </c>
    </row>
    <row r="58" spans="8:17" x14ac:dyDescent="0.35">
      <c r="H58" t="s">
        <v>56</v>
      </c>
      <c r="I58">
        <v>2017</v>
      </c>
      <c r="J58" t="str">
        <f t="shared" si="1"/>
        <v>Agosto2017</v>
      </c>
      <c r="K58" s="8">
        <v>42948</v>
      </c>
      <c r="P58" s="16" t="s">
        <v>100</v>
      </c>
      <c r="Q58" s="17">
        <v>100112010</v>
      </c>
    </row>
    <row r="59" spans="8:17" x14ac:dyDescent="0.35">
      <c r="H59" t="s">
        <v>57</v>
      </c>
      <c r="I59">
        <v>2017</v>
      </c>
      <c r="J59" t="str">
        <f t="shared" si="1"/>
        <v>Septiembre2017</v>
      </c>
      <c r="K59" s="8">
        <v>42979</v>
      </c>
      <c r="P59" s="16" t="s">
        <v>101</v>
      </c>
      <c r="Q59" s="17">
        <v>100112012</v>
      </c>
    </row>
    <row r="60" spans="8:17" x14ac:dyDescent="0.35">
      <c r="H60" t="s">
        <v>58</v>
      </c>
      <c r="I60">
        <v>2017</v>
      </c>
      <c r="J60" t="str">
        <f t="shared" si="1"/>
        <v>Octubre2017</v>
      </c>
      <c r="K60" s="8">
        <v>43009</v>
      </c>
      <c r="P60" s="16" t="s">
        <v>102</v>
      </c>
      <c r="Q60" s="17">
        <v>100112013</v>
      </c>
    </row>
    <row r="61" spans="8:17" x14ac:dyDescent="0.35">
      <c r="H61" t="s">
        <v>59</v>
      </c>
      <c r="I61">
        <v>2017</v>
      </c>
      <c r="J61" t="str">
        <f t="shared" si="1"/>
        <v>Noviembre2017</v>
      </c>
      <c r="K61" s="8">
        <v>43040</v>
      </c>
      <c r="P61" s="16" t="s">
        <v>103</v>
      </c>
      <c r="Q61" s="17">
        <v>100112015</v>
      </c>
    </row>
    <row r="62" spans="8:17" x14ac:dyDescent="0.35">
      <c r="H62" t="s">
        <v>60</v>
      </c>
      <c r="I62">
        <v>2017</v>
      </c>
      <c r="J62" t="str">
        <f t="shared" si="1"/>
        <v>Diciembre2017</v>
      </c>
      <c r="K62" s="8">
        <v>43070</v>
      </c>
      <c r="P62" s="16" t="s">
        <v>104</v>
      </c>
      <c r="Q62" s="17">
        <v>100112016</v>
      </c>
    </row>
    <row r="63" spans="8:17" x14ac:dyDescent="0.35">
      <c r="H63" t="s">
        <v>49</v>
      </c>
      <c r="I63">
        <v>2016</v>
      </c>
      <c r="J63" t="str">
        <f t="shared" si="1"/>
        <v>Enero2016</v>
      </c>
      <c r="K63" s="8">
        <v>42370</v>
      </c>
      <c r="P63" s="16" t="s">
        <v>105</v>
      </c>
      <c r="Q63" s="17">
        <v>100112017</v>
      </c>
    </row>
    <row r="64" spans="8:17" x14ac:dyDescent="0.35">
      <c r="H64" t="s">
        <v>50</v>
      </c>
      <c r="I64">
        <v>2016</v>
      </c>
      <c r="J64" t="str">
        <f t="shared" si="1"/>
        <v>Febrero2016</v>
      </c>
      <c r="K64" s="8">
        <v>42401</v>
      </c>
      <c r="P64" s="16" t="s">
        <v>106</v>
      </c>
      <c r="Q64" s="17">
        <v>100112018</v>
      </c>
    </row>
    <row r="65" spans="8:17" x14ac:dyDescent="0.35">
      <c r="H65" t="s">
        <v>51</v>
      </c>
      <c r="I65">
        <v>2016</v>
      </c>
      <c r="J65" t="str">
        <f t="shared" si="1"/>
        <v>Marzo2016</v>
      </c>
      <c r="K65" s="8">
        <v>42430</v>
      </c>
      <c r="P65" s="16" t="s">
        <v>107</v>
      </c>
      <c r="Q65" s="17">
        <v>100112020</v>
      </c>
    </row>
    <row r="66" spans="8:17" x14ac:dyDescent="0.35">
      <c r="H66" t="s">
        <v>52</v>
      </c>
      <c r="I66">
        <v>2016</v>
      </c>
      <c r="J66" t="str">
        <f t="shared" si="1"/>
        <v>Abril2016</v>
      </c>
      <c r="K66" s="8">
        <v>42461</v>
      </c>
      <c r="P66" s="16" t="s">
        <v>108</v>
      </c>
      <c r="Q66" s="17">
        <v>100112021</v>
      </c>
    </row>
    <row r="67" spans="8:17" x14ac:dyDescent="0.35">
      <c r="H67" t="s">
        <v>53</v>
      </c>
      <c r="I67">
        <v>2016</v>
      </c>
      <c r="J67" t="str">
        <f t="shared" ref="J67:J98" si="2">+_xlfn.CONCAT(H67&amp;I67)</f>
        <v>Mayo2016</v>
      </c>
      <c r="K67" s="8">
        <v>42491</v>
      </c>
      <c r="P67" s="16" t="s">
        <v>109</v>
      </c>
      <c r="Q67" s="17">
        <v>100112022</v>
      </c>
    </row>
    <row r="68" spans="8:17" x14ac:dyDescent="0.35">
      <c r="H68" t="s">
        <v>54</v>
      </c>
      <c r="I68">
        <v>2016</v>
      </c>
      <c r="J68" t="str">
        <f t="shared" si="2"/>
        <v>Junio2016</v>
      </c>
      <c r="K68" s="8">
        <v>42522</v>
      </c>
      <c r="P68" s="16" t="s">
        <v>110</v>
      </c>
      <c r="Q68" s="17">
        <v>100112023</v>
      </c>
    </row>
    <row r="69" spans="8:17" x14ac:dyDescent="0.35">
      <c r="H69" t="s">
        <v>55</v>
      </c>
      <c r="I69">
        <v>2016</v>
      </c>
      <c r="J69" t="str">
        <f t="shared" si="2"/>
        <v>Julio2016</v>
      </c>
      <c r="K69" s="8">
        <v>42552</v>
      </c>
      <c r="P69" s="16" t="s">
        <v>111</v>
      </c>
      <c r="Q69" s="17">
        <v>100112024</v>
      </c>
    </row>
    <row r="70" spans="8:17" x14ac:dyDescent="0.35">
      <c r="H70" t="s">
        <v>56</v>
      </c>
      <c r="I70">
        <v>2016</v>
      </c>
      <c r="J70" t="str">
        <f t="shared" si="2"/>
        <v>Agosto2016</v>
      </c>
      <c r="K70" s="8">
        <v>42583</v>
      </c>
      <c r="P70" s="16" t="s">
        <v>8</v>
      </c>
      <c r="Q70" s="17">
        <v>100112025</v>
      </c>
    </row>
    <row r="71" spans="8:17" x14ac:dyDescent="0.35">
      <c r="H71" t="s">
        <v>57</v>
      </c>
      <c r="I71">
        <v>2016</v>
      </c>
      <c r="J71" t="str">
        <f t="shared" si="2"/>
        <v>Septiembre2016</v>
      </c>
      <c r="K71" s="8">
        <v>42614</v>
      </c>
      <c r="P71" s="16" t="s">
        <v>112</v>
      </c>
      <c r="Q71" s="17">
        <v>100112026</v>
      </c>
    </row>
    <row r="72" spans="8:17" x14ac:dyDescent="0.35">
      <c r="H72" t="s">
        <v>58</v>
      </c>
      <c r="I72">
        <v>2016</v>
      </c>
      <c r="J72" t="str">
        <f t="shared" si="2"/>
        <v>Octubre2016</v>
      </c>
      <c r="K72" s="8">
        <v>42644</v>
      </c>
      <c r="P72" s="16" t="s">
        <v>113</v>
      </c>
      <c r="Q72" s="17">
        <v>100112027</v>
      </c>
    </row>
    <row r="73" spans="8:17" x14ac:dyDescent="0.35">
      <c r="H73" t="s">
        <v>59</v>
      </c>
      <c r="I73">
        <v>2016</v>
      </c>
      <c r="J73" t="str">
        <f t="shared" si="2"/>
        <v>Noviembre2016</v>
      </c>
      <c r="K73" s="8">
        <v>42675</v>
      </c>
      <c r="P73" s="16" t="s">
        <v>114</v>
      </c>
      <c r="Q73" s="17">
        <v>100112028</v>
      </c>
    </row>
    <row r="74" spans="8:17" x14ac:dyDescent="0.35">
      <c r="H74" t="s">
        <v>60</v>
      </c>
      <c r="I74">
        <v>2016</v>
      </c>
      <c r="J74" t="str">
        <f t="shared" si="2"/>
        <v>Diciembre2016</v>
      </c>
      <c r="K74" s="8">
        <v>42705</v>
      </c>
      <c r="P74" s="16" t="s">
        <v>115</v>
      </c>
      <c r="Q74" s="17">
        <v>100112029</v>
      </c>
    </row>
    <row r="75" spans="8:17" x14ac:dyDescent="0.35">
      <c r="H75" t="s">
        <v>49</v>
      </c>
      <c r="I75">
        <v>2015</v>
      </c>
      <c r="J75" t="str">
        <f t="shared" si="2"/>
        <v>Enero2015</v>
      </c>
      <c r="K75" s="8">
        <v>42005</v>
      </c>
      <c r="P75" s="16" t="s">
        <v>116</v>
      </c>
      <c r="Q75" s="17">
        <v>100112030</v>
      </c>
    </row>
    <row r="76" spans="8:17" x14ac:dyDescent="0.35">
      <c r="H76" t="s">
        <v>50</v>
      </c>
      <c r="I76">
        <v>2015</v>
      </c>
      <c r="J76" t="str">
        <f t="shared" si="2"/>
        <v>Febrero2015</v>
      </c>
      <c r="K76" s="8">
        <v>42036</v>
      </c>
      <c r="P76" s="16" t="s">
        <v>117</v>
      </c>
      <c r="Q76" s="17">
        <v>100112031</v>
      </c>
    </row>
    <row r="77" spans="8:17" x14ac:dyDescent="0.35">
      <c r="H77" t="s">
        <v>51</v>
      </c>
      <c r="I77">
        <v>2015</v>
      </c>
      <c r="J77" t="str">
        <f t="shared" si="2"/>
        <v>Marzo2015</v>
      </c>
      <c r="K77" s="8">
        <v>42064</v>
      </c>
      <c r="P77" s="16" t="s">
        <v>118</v>
      </c>
      <c r="Q77" s="17">
        <v>100112032</v>
      </c>
    </row>
    <row r="78" spans="8:17" x14ac:dyDescent="0.35">
      <c r="H78" t="s">
        <v>52</v>
      </c>
      <c r="I78">
        <v>2015</v>
      </c>
      <c r="J78" t="str">
        <f t="shared" si="2"/>
        <v>Abril2015</v>
      </c>
      <c r="K78" s="8">
        <v>42095</v>
      </c>
      <c r="P78" s="16" t="s">
        <v>119</v>
      </c>
      <c r="Q78" s="17">
        <v>100112033</v>
      </c>
    </row>
    <row r="79" spans="8:17" x14ac:dyDescent="0.35">
      <c r="H79" t="s">
        <v>53</v>
      </c>
      <c r="I79">
        <v>2015</v>
      </c>
      <c r="J79" t="str">
        <f t="shared" si="2"/>
        <v>Mayo2015</v>
      </c>
      <c r="K79" s="8">
        <v>42125</v>
      </c>
      <c r="P79" s="16" t="s">
        <v>120</v>
      </c>
      <c r="Q79" s="17">
        <v>100112054</v>
      </c>
    </row>
    <row r="80" spans="8:17" x14ac:dyDescent="0.35">
      <c r="H80" t="s">
        <v>54</v>
      </c>
      <c r="I80">
        <v>2015</v>
      </c>
      <c r="J80" t="str">
        <f t="shared" si="2"/>
        <v>Junio2015</v>
      </c>
      <c r="K80" s="8">
        <v>42156</v>
      </c>
      <c r="P80" s="16" t="s">
        <v>121</v>
      </c>
      <c r="Q80" s="17">
        <v>100113001</v>
      </c>
    </row>
    <row r="81" spans="8:17" x14ac:dyDescent="0.35">
      <c r="H81" t="s">
        <v>55</v>
      </c>
      <c r="I81">
        <v>2015</v>
      </c>
      <c r="J81" t="str">
        <f t="shared" si="2"/>
        <v>Julio2015</v>
      </c>
      <c r="K81" s="8">
        <v>42186</v>
      </c>
      <c r="P81" s="19" t="s">
        <v>122</v>
      </c>
      <c r="Q81" s="20">
        <v>100113002</v>
      </c>
    </row>
    <row r="82" spans="8:17" x14ac:dyDescent="0.35">
      <c r="H82" t="s">
        <v>56</v>
      </c>
      <c r="I82">
        <v>2015</v>
      </c>
      <c r="J82" t="str">
        <f t="shared" si="2"/>
        <v>Agosto2015</v>
      </c>
      <c r="K82" s="8">
        <v>42217</v>
      </c>
      <c r="P82" s="16" t="s">
        <v>123</v>
      </c>
      <c r="Q82" s="17">
        <v>100113003</v>
      </c>
    </row>
    <row r="83" spans="8:17" x14ac:dyDescent="0.35">
      <c r="H83" t="s">
        <v>57</v>
      </c>
      <c r="I83">
        <v>2015</v>
      </c>
      <c r="J83" t="str">
        <f t="shared" si="2"/>
        <v>Septiembre2015</v>
      </c>
      <c r="K83" s="8">
        <v>42248</v>
      </c>
      <c r="P83" s="16" t="s">
        <v>124</v>
      </c>
      <c r="Q83" s="17">
        <v>100113004</v>
      </c>
    </row>
    <row r="84" spans="8:17" x14ac:dyDescent="0.35">
      <c r="H84" t="s">
        <v>58</v>
      </c>
      <c r="I84">
        <v>2015</v>
      </c>
      <c r="J84" t="str">
        <f t="shared" si="2"/>
        <v>Octubre2015</v>
      </c>
      <c r="K84" s="8">
        <v>42278</v>
      </c>
      <c r="P84" s="16" t="s">
        <v>125</v>
      </c>
      <c r="Q84" s="17">
        <v>100113005</v>
      </c>
    </row>
    <row r="85" spans="8:17" x14ac:dyDescent="0.35">
      <c r="H85" t="s">
        <v>59</v>
      </c>
      <c r="I85">
        <v>2015</v>
      </c>
      <c r="J85" t="str">
        <f t="shared" si="2"/>
        <v>Noviembre2015</v>
      </c>
      <c r="K85" s="8">
        <v>42309</v>
      </c>
      <c r="P85" s="16" t="s">
        <v>126</v>
      </c>
      <c r="Q85" s="17">
        <v>100113006</v>
      </c>
    </row>
    <row r="86" spans="8:17" x14ac:dyDescent="0.35">
      <c r="H86" t="s">
        <v>60</v>
      </c>
      <c r="I86">
        <v>2015</v>
      </c>
      <c r="J86" t="str">
        <f t="shared" si="2"/>
        <v>Diciembre2015</v>
      </c>
      <c r="K86" s="8">
        <v>42339</v>
      </c>
      <c r="P86" s="16" t="s">
        <v>127</v>
      </c>
      <c r="Q86" s="17">
        <v>100114001</v>
      </c>
    </row>
    <row r="87" spans="8:17" x14ac:dyDescent="0.35">
      <c r="H87" t="s">
        <v>49</v>
      </c>
      <c r="I87">
        <v>2014</v>
      </c>
      <c r="J87" t="str">
        <f t="shared" si="2"/>
        <v>Enero2014</v>
      </c>
      <c r="K87" s="8">
        <v>41640</v>
      </c>
      <c r="P87" s="16" t="s">
        <v>128</v>
      </c>
      <c r="Q87" s="17">
        <v>100114002</v>
      </c>
    </row>
    <row r="88" spans="8:17" x14ac:dyDescent="0.35">
      <c r="H88" t="s">
        <v>50</v>
      </c>
      <c r="I88">
        <v>2014</v>
      </c>
      <c r="J88" t="str">
        <f t="shared" si="2"/>
        <v>Febrero2014</v>
      </c>
      <c r="K88" s="8">
        <v>41671</v>
      </c>
      <c r="P88" s="16" t="s">
        <v>129</v>
      </c>
      <c r="Q88" s="17">
        <v>100114013</v>
      </c>
    </row>
    <row r="89" spans="8:17" x14ac:dyDescent="0.35">
      <c r="H89" t="s">
        <v>51</v>
      </c>
      <c r="I89">
        <v>2014</v>
      </c>
      <c r="J89" t="str">
        <f t="shared" si="2"/>
        <v>Marzo2014</v>
      </c>
      <c r="K89" s="8">
        <v>41699</v>
      </c>
      <c r="P89" t="s">
        <v>130</v>
      </c>
      <c r="Q89" s="17">
        <v>100114014</v>
      </c>
    </row>
    <row r="90" spans="8:17" x14ac:dyDescent="0.35">
      <c r="H90" t="s">
        <v>52</v>
      </c>
      <c r="I90">
        <v>2014</v>
      </c>
      <c r="J90" t="str">
        <f t="shared" si="2"/>
        <v>Abril2014</v>
      </c>
      <c r="K90" s="8">
        <v>41730</v>
      </c>
      <c r="P90" s="16" t="s">
        <v>131</v>
      </c>
      <c r="Q90" s="17">
        <v>100114015</v>
      </c>
    </row>
    <row r="91" spans="8:17" x14ac:dyDescent="0.35">
      <c r="H91" t="s">
        <v>53</v>
      </c>
      <c r="I91">
        <v>2014</v>
      </c>
      <c r="J91" t="str">
        <f t="shared" si="2"/>
        <v>Mayo2014</v>
      </c>
      <c r="K91" s="8">
        <v>41760</v>
      </c>
      <c r="P91" s="16" t="s">
        <v>132</v>
      </c>
      <c r="Q91" s="17">
        <v>100114016</v>
      </c>
    </row>
    <row r="92" spans="8:17" x14ac:dyDescent="0.35">
      <c r="H92" t="s">
        <v>54</v>
      </c>
      <c r="I92">
        <v>2014</v>
      </c>
      <c r="J92" t="str">
        <f t="shared" si="2"/>
        <v>Junio2014</v>
      </c>
      <c r="K92" s="8">
        <v>41791</v>
      </c>
      <c r="P92" s="16" t="s">
        <v>133</v>
      </c>
      <c r="Q92" s="17">
        <v>100114018</v>
      </c>
    </row>
    <row r="93" spans="8:17" x14ac:dyDescent="0.35">
      <c r="H93" t="s">
        <v>55</v>
      </c>
      <c r="I93">
        <v>2014</v>
      </c>
      <c r="J93" t="str">
        <f t="shared" si="2"/>
        <v>Julio2014</v>
      </c>
      <c r="K93" s="8">
        <v>41821</v>
      </c>
      <c r="P93" s="16" t="s">
        <v>134</v>
      </c>
      <c r="Q93" s="17">
        <v>100114019</v>
      </c>
    </row>
    <row r="94" spans="8:17" x14ac:dyDescent="0.35">
      <c r="H94" t="s">
        <v>56</v>
      </c>
      <c r="I94">
        <v>2014</v>
      </c>
      <c r="J94" t="str">
        <f t="shared" si="2"/>
        <v>Agosto2014</v>
      </c>
      <c r="K94" s="8">
        <v>41852</v>
      </c>
      <c r="P94" s="16" t="s">
        <v>135</v>
      </c>
      <c r="Q94" s="17">
        <v>100114020</v>
      </c>
    </row>
    <row r="95" spans="8:17" x14ac:dyDescent="0.35">
      <c r="H95" t="s">
        <v>57</v>
      </c>
      <c r="I95">
        <v>2014</v>
      </c>
      <c r="J95" t="str">
        <f t="shared" si="2"/>
        <v>Septiembre2014</v>
      </c>
      <c r="K95" s="8">
        <v>41883</v>
      </c>
      <c r="P95" s="16" t="s">
        <v>136</v>
      </c>
      <c r="Q95" s="17">
        <v>100114021</v>
      </c>
    </row>
    <row r="96" spans="8:17" x14ac:dyDescent="0.35">
      <c r="H96" t="s">
        <v>58</v>
      </c>
      <c r="I96">
        <v>2014</v>
      </c>
      <c r="J96" t="str">
        <f t="shared" si="2"/>
        <v>Octubre2014</v>
      </c>
      <c r="K96" s="8">
        <v>41913</v>
      </c>
      <c r="P96" s="16" t="s">
        <v>137</v>
      </c>
      <c r="Q96" s="17">
        <v>100114022</v>
      </c>
    </row>
    <row r="97" spans="8:17" x14ac:dyDescent="0.35">
      <c r="H97" t="s">
        <v>59</v>
      </c>
      <c r="I97">
        <v>2014</v>
      </c>
      <c r="J97" t="str">
        <f t="shared" si="2"/>
        <v>Noviembre2014</v>
      </c>
      <c r="K97" s="8">
        <v>41944</v>
      </c>
      <c r="P97" s="16" t="s">
        <v>138</v>
      </c>
      <c r="Q97" s="17">
        <v>100114023</v>
      </c>
    </row>
    <row r="98" spans="8:17" x14ac:dyDescent="0.35">
      <c r="H98" t="s">
        <v>60</v>
      </c>
      <c r="I98">
        <v>2014</v>
      </c>
      <c r="J98" t="str">
        <f t="shared" si="2"/>
        <v>Diciembre2014</v>
      </c>
      <c r="K98" s="8">
        <v>41974</v>
      </c>
      <c r="P98" s="16" t="s">
        <v>139</v>
      </c>
      <c r="Q98" s="17">
        <v>100114024</v>
      </c>
    </row>
    <row r="99" spans="8:17" x14ac:dyDescent="0.35">
      <c r="P99" s="16" t="s">
        <v>140</v>
      </c>
      <c r="Q99" s="17">
        <v>100114025</v>
      </c>
    </row>
    <row r="100" spans="8:17" x14ac:dyDescent="0.35">
      <c r="P100" s="16" t="s">
        <v>141</v>
      </c>
      <c r="Q100" s="17">
        <v>100114026</v>
      </c>
    </row>
    <row r="101" spans="8:17" x14ac:dyDescent="0.35">
      <c r="P101" s="16" t="s">
        <v>142</v>
      </c>
      <c r="Q101" s="17">
        <v>100114027</v>
      </c>
    </row>
    <row r="102" spans="8:17" x14ac:dyDescent="0.35">
      <c r="P102" s="16" t="s">
        <v>143</v>
      </c>
      <c r="Q102" s="17">
        <v>100114028</v>
      </c>
    </row>
    <row r="103" spans="8:17" x14ac:dyDescent="0.35">
      <c r="P103" s="16" t="s">
        <v>144</v>
      </c>
      <c r="Q103" s="17">
        <v>100114029</v>
      </c>
    </row>
    <row r="104" spans="8:17" x14ac:dyDescent="0.35">
      <c r="P104" s="16" t="s">
        <v>145</v>
      </c>
      <c r="Q104" s="17">
        <v>100114030</v>
      </c>
    </row>
    <row r="105" spans="8:17" x14ac:dyDescent="0.35">
      <c r="P105" s="16" t="s">
        <v>32</v>
      </c>
      <c r="Q105" s="17">
        <v>100114031</v>
      </c>
    </row>
    <row r="106" spans="8:17" x14ac:dyDescent="0.35">
      <c r="P106" s="16" t="s">
        <v>146</v>
      </c>
      <c r="Q106" s="17">
        <v>100114032</v>
      </c>
    </row>
    <row r="107" spans="8:17" x14ac:dyDescent="0.35">
      <c r="P107" s="16" t="s">
        <v>147</v>
      </c>
      <c r="Q107" s="17">
        <v>100114033</v>
      </c>
    </row>
    <row r="108" spans="8:17" x14ac:dyDescent="0.35">
      <c r="P108" s="16" t="s">
        <v>148</v>
      </c>
      <c r="Q108" s="17">
        <v>100114034</v>
      </c>
    </row>
    <row r="109" spans="8:17" x14ac:dyDescent="0.35">
      <c r="P109" s="16" t="s">
        <v>149</v>
      </c>
      <c r="Q109" s="17">
        <v>100114035</v>
      </c>
    </row>
    <row r="110" spans="8:17" x14ac:dyDescent="0.35">
      <c r="P110" s="16" t="s">
        <v>150</v>
      </c>
      <c r="Q110" s="17">
        <v>100114036</v>
      </c>
    </row>
    <row r="111" spans="8:17" x14ac:dyDescent="0.35">
      <c r="P111" s="19" t="s">
        <v>151</v>
      </c>
      <c r="Q111" s="17">
        <v>100114037</v>
      </c>
    </row>
    <row r="112" spans="8:17" x14ac:dyDescent="0.35">
      <c r="P112" s="16" t="s">
        <v>152</v>
      </c>
      <c r="Q112" s="17">
        <v>100114038</v>
      </c>
    </row>
    <row r="113" spans="16:17" x14ac:dyDescent="0.35">
      <c r="P113" s="16" t="s">
        <v>153</v>
      </c>
      <c r="Q113" s="17">
        <v>100114039</v>
      </c>
    </row>
    <row r="114" spans="16:17" x14ac:dyDescent="0.35">
      <c r="P114" s="16" t="s">
        <v>33</v>
      </c>
      <c r="Q114" s="17">
        <v>100114040</v>
      </c>
    </row>
    <row r="115" spans="16:17" x14ac:dyDescent="0.35">
      <c r="P115" s="16" t="s">
        <v>22</v>
      </c>
      <c r="Q115" s="17">
        <v>100114041</v>
      </c>
    </row>
    <row r="116" spans="16:17" x14ac:dyDescent="0.35">
      <c r="P116" s="16" t="s">
        <v>18</v>
      </c>
      <c r="Q116" s="17">
        <v>100114042</v>
      </c>
    </row>
    <row r="117" spans="16:17" x14ac:dyDescent="0.35">
      <c r="P117" s="16" t="s">
        <v>30</v>
      </c>
      <c r="Q117" s="17">
        <v>100114043</v>
      </c>
    </row>
    <row r="118" spans="16:17" x14ac:dyDescent="0.35">
      <c r="P118" s="16" t="s">
        <v>35</v>
      </c>
      <c r="Q118" s="17">
        <v>100114044</v>
      </c>
    </row>
    <row r="119" spans="16:17" x14ac:dyDescent="0.35">
      <c r="P119" s="16" t="s">
        <v>34</v>
      </c>
      <c r="Q119" s="17">
        <v>100114045</v>
      </c>
    </row>
    <row r="120" spans="16:17" x14ac:dyDescent="0.35">
      <c r="P120" s="16" t="s">
        <v>25</v>
      </c>
      <c r="Q120" s="17">
        <v>100114046</v>
      </c>
    </row>
  </sheetData>
  <phoneticPr fontId="3" type="noConversion"/>
  <conditionalFormatting sqref="Q2:Q120">
    <cfRule type="duplicateValues" dxfId="0" priority="1"/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2AA722C8575B4195F7D99E59CA96CC" ma:contentTypeVersion="10" ma:contentTypeDescription="Crear nuevo documento." ma:contentTypeScope="" ma:versionID="5cf66dfd5ef4455ceb61072a9d37b0c7">
  <xsd:schema xmlns:xsd="http://www.w3.org/2001/XMLSchema" xmlns:xs="http://www.w3.org/2001/XMLSchema" xmlns:p="http://schemas.microsoft.com/office/2006/metadata/properties" xmlns:ns3="15ba66fe-c476-4654-a894-34a0c3e49731" xmlns:ns4="2a318b56-8c8b-4692-8f71-3852ec273d9e" targetNamespace="http://schemas.microsoft.com/office/2006/metadata/properties" ma:root="true" ma:fieldsID="f60c7e12baaef55ce6ce49b7632be837" ns3:_="" ns4:_="">
    <xsd:import namespace="15ba66fe-c476-4654-a894-34a0c3e49731"/>
    <xsd:import namespace="2a318b56-8c8b-4692-8f71-3852ec273d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a66fe-c476-4654-a894-34a0c3e497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18b56-8c8b-4692-8f71-3852ec273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2234BC-879E-4348-867E-2820B4C1D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a66fe-c476-4654-a894-34a0c3e49731"/>
    <ds:schemaRef ds:uri="2a318b56-8c8b-4692-8f71-3852ec273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FEF43-1BA9-4A9D-BF94-E41885E1FB88}">
  <ds:schemaRefs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2a318b56-8c8b-4692-8f71-3852ec273d9e"/>
    <ds:schemaRef ds:uri="15ba66fe-c476-4654-a894-34a0c3e4973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0359D4-AC0E-466B-82EE-6A5457971D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Precio_pto_venta</vt:lpstr>
      <vt:lpstr>Codigo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dhenriqu</dc:creator>
  <cp:lastModifiedBy>clauduarte r</cp:lastModifiedBy>
  <dcterms:created xsi:type="dcterms:W3CDTF">2020-05-27T13:44:52Z</dcterms:created>
  <dcterms:modified xsi:type="dcterms:W3CDTF">2022-02-10T21:48:27Z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0x010100192AA722C8575B4195F7D99E59CA96CC</vt:lpwstr>
  </property>
</Properties>
</file>